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9CAC4EC7CFA0BEBC/Documents/"/>
    </mc:Choice>
  </mc:AlternateContent>
  <xr:revisionPtr revIDLastSave="1807" documentId="8_{C50DB8AD-AC4D-463F-A6FD-7A95ECB298F8}" xr6:coauthVersionLast="47" xr6:coauthVersionMax="47" xr10:uidLastSave="{A66F8BAB-8B60-4DD8-ACF2-39A641BE7191}"/>
  <bookViews>
    <workbookView xWindow="-108" yWindow="-108" windowWidth="23256" windowHeight="12456" activeTab="1" xr2:uid="{C2E94740-E9A1-4ED4-8509-CC3CEFEAB4EF}"/>
  </bookViews>
  <sheets>
    <sheet name="data" sheetId="1" r:id="rId1"/>
    <sheet name="Dashboard" sheetId="2" r:id="rId2"/>
    <sheet name="pivot table" sheetId="3" r:id="rId3"/>
    <sheet name="Sheet3" sheetId="5" r:id="rId4"/>
  </sheets>
  <definedNames>
    <definedName name="_xlchart.v5.0" hidden="1">'pivot table'!$D$89</definedName>
    <definedName name="_xlchart.v5.1" hidden="1">'pivot table'!$D$90:$D$99</definedName>
    <definedName name="_xlchart.v5.2" hidden="1">'pivot table'!$E$89</definedName>
    <definedName name="_xlchart.v5.3" hidden="1">'pivot table'!$E$90:$E$99</definedName>
    <definedName name="_xlchart.v5.4" hidden="1">'pivot table'!$D$89</definedName>
    <definedName name="_xlchart.v5.5" hidden="1">'pivot table'!$D$90:$D$99</definedName>
    <definedName name="_xlchart.v5.6" hidden="1">'pivot table'!$E$89</definedName>
    <definedName name="_xlchart.v5.7" hidden="1">'pivot table'!$E$90:$E$99</definedName>
    <definedName name="Slicer_Bank_Name">#N/A</definedName>
    <definedName name="Slicer_Gender">#N/A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F62" i="5" l="1"/>
  <c r="E159" i="3"/>
  <c r="E160" i="3"/>
  <c r="E161" i="3"/>
  <c r="E162" i="3"/>
  <c r="E163" i="3"/>
  <c r="E164" i="3"/>
  <c r="E165" i="3"/>
  <c r="E166" i="3"/>
  <c r="I64" i="5"/>
  <c r="I65" i="5"/>
  <c r="I66" i="5"/>
  <c r="I67" i="5"/>
  <c r="I68" i="5"/>
  <c r="I69" i="5"/>
  <c r="S62" i="5"/>
  <c r="T62" i="5"/>
  <c r="U62" i="5"/>
  <c r="V62" i="5"/>
  <c r="W62" i="5"/>
  <c r="X62" i="5"/>
  <c r="Y62" i="5"/>
  <c r="Z62" i="5"/>
  <c r="AA62" i="5"/>
  <c r="AB62" i="5"/>
  <c r="AC62" i="5"/>
  <c r="AD62" i="5"/>
  <c r="F159" i="3"/>
  <c r="AG67" i="5"/>
  <c r="W67" i="5"/>
  <c r="AE66" i="5"/>
  <c r="S67" i="5"/>
  <c r="T65" i="5"/>
  <c r="V67" i="5"/>
  <c r="AF67" i="5"/>
  <c r="AF65" i="5"/>
  <c r="S65" i="5"/>
  <c r="T64" i="5"/>
  <c r="W69" i="5"/>
  <c r="Y67" i="5"/>
  <c r="X68" i="5"/>
  <c r="AC66" i="5"/>
  <c r="S66" i="5"/>
  <c r="S64" i="5"/>
  <c r="AD64" i="5"/>
  <c r="W68" i="5"/>
  <c r="AA68" i="5"/>
  <c r="T67" i="5"/>
  <c r="W65" i="5"/>
  <c r="AA65" i="5"/>
  <c r="X64" i="5"/>
  <c r="AE68" i="5"/>
  <c r="AA66" i="5"/>
  <c r="Z69" i="5"/>
  <c r="AB67" i="5"/>
  <c r="F162" i="3"/>
  <c r="F163" i="3"/>
  <c r="AA67" i="5"/>
  <c r="U66" i="5"/>
  <c r="AC64" i="5"/>
  <c r="AB66" i="5"/>
  <c r="AB64" i="5"/>
  <c r="X65" i="5"/>
  <c r="T68" i="5"/>
  <c r="AD67" i="5"/>
  <c r="AD65" i="5"/>
  <c r="W66" i="5"/>
  <c r="AG64" i="5"/>
  <c r="AC67" i="5"/>
  <c r="AC65" i="5"/>
  <c r="AB68" i="5"/>
  <c r="X67" i="5"/>
  <c r="AF66" i="5"/>
  <c r="AD66" i="5"/>
  <c r="AE67" i="5"/>
  <c r="AA64" i="5"/>
  <c r="X66" i="5"/>
  <c r="F166" i="3"/>
  <c r="T66" i="5"/>
  <c r="AF69" i="5"/>
  <c r="V66" i="5"/>
  <c r="F165" i="3"/>
  <c r="Y64" i="5"/>
  <c r="U67" i="5"/>
  <c r="F161" i="3"/>
  <c r="AG69" i="5"/>
  <c r="F160" i="3"/>
  <c r="Y65" i="5"/>
  <c r="Z64" i="5"/>
  <c r="AG66" i="5"/>
  <c r="V68" i="5"/>
  <c r="Y66" i="5"/>
  <c r="F164" i="3"/>
  <c r="K62" i="5" l="1"/>
  <c r="L62" i="5"/>
  <c r="M62" i="5"/>
  <c r="N62" i="5"/>
  <c r="O62" i="5"/>
  <c r="P62" i="5"/>
  <c r="Q62" i="5"/>
  <c r="R62" i="5"/>
  <c r="J62" i="5"/>
  <c r="I63" i="5"/>
  <c r="E157" i="3"/>
  <c r="E158" i="3"/>
  <c r="E145" i="3"/>
  <c r="E146" i="3"/>
  <c r="E147" i="3"/>
  <c r="E148" i="3"/>
  <c r="E149" i="3"/>
  <c r="E150" i="3"/>
  <c r="E151" i="3"/>
  <c r="E152" i="3"/>
  <c r="E153" i="3"/>
  <c r="E154" i="3"/>
  <c r="E155" i="3"/>
  <c r="E156" i="3"/>
  <c r="E144" i="3"/>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D114" i="3"/>
  <c r="D115" i="3"/>
  <c r="D116" i="3"/>
  <c r="D117" i="3"/>
  <c r="D118" i="3"/>
  <c r="D119" i="3"/>
  <c r="D113" i="3"/>
  <c r="D104" i="3"/>
  <c r="D105" i="3"/>
  <c r="D106" i="3"/>
  <c r="D107" i="3"/>
  <c r="D108" i="3"/>
  <c r="D109" i="3"/>
  <c r="D110" i="3"/>
  <c r="D91" i="3"/>
  <c r="B34" i="5" s="1"/>
  <c r="D92" i="3"/>
  <c r="B35" i="5" s="1"/>
  <c r="D93" i="3"/>
  <c r="B36" i="5" s="1"/>
  <c r="D94" i="3"/>
  <c r="B37" i="5" s="1"/>
  <c r="D95" i="3"/>
  <c r="B38" i="5" s="1"/>
  <c r="D96" i="3"/>
  <c r="B39" i="5" s="1"/>
  <c r="D97" i="3"/>
  <c r="B40" i="5" s="1"/>
  <c r="D98" i="3"/>
  <c r="D99" i="3"/>
  <c r="B42" i="5" s="1"/>
  <c r="D90" i="3"/>
  <c r="B33" i="5" s="1"/>
  <c r="A12" i="5"/>
  <c r="A13" i="5"/>
  <c r="A11" i="5"/>
  <c r="A7" i="5"/>
  <c r="A8" i="5"/>
  <c r="A3" i="5"/>
  <c r="A4" i="5"/>
  <c r="A5" i="5"/>
  <c r="A6" i="5"/>
  <c r="A2" i="5"/>
  <c r="AC69" i="5"/>
  <c r="U68" i="5"/>
  <c r="S68" i="5"/>
  <c r="V64" i="5"/>
  <c r="L68" i="5"/>
  <c r="E96" i="3"/>
  <c r="Q65" i="5"/>
  <c r="R67" i="5"/>
  <c r="F154" i="3"/>
  <c r="K67" i="5"/>
  <c r="L69" i="5"/>
  <c r="E113" i="3"/>
  <c r="M63" i="5"/>
  <c r="C36" i="5"/>
  <c r="N66" i="5"/>
  <c r="M64" i="5"/>
  <c r="E104" i="3"/>
  <c r="O64" i="5"/>
  <c r="AF64" i="5"/>
  <c r="T69" i="5"/>
  <c r="Z68" i="5"/>
  <c r="AD68" i="5"/>
  <c r="O67" i="5"/>
  <c r="E110" i="3"/>
  <c r="F147" i="3"/>
  <c r="M67" i="5"/>
  <c r="F157" i="3"/>
  <c r="P64" i="5"/>
  <c r="L66" i="5"/>
  <c r="R64" i="5"/>
  <c r="K69" i="5"/>
  <c r="J65" i="5"/>
  <c r="J68" i="5"/>
  <c r="O63" i="5"/>
  <c r="C33" i="5"/>
  <c r="V69" i="5"/>
  <c r="AE64" i="5"/>
  <c r="Y68" i="5"/>
  <c r="Z65" i="5"/>
  <c r="J63" i="5"/>
  <c r="L67" i="5"/>
  <c r="P65" i="5"/>
  <c r="E109" i="3"/>
  <c r="Q63" i="5"/>
  <c r="L63" i="5"/>
  <c r="R68" i="5"/>
  <c r="E97" i="3"/>
  <c r="N64" i="5"/>
  <c r="F149" i="3"/>
  <c r="E118" i="3"/>
  <c r="R65" i="5"/>
  <c r="C34" i="5"/>
  <c r="R69" i="5"/>
  <c r="C42" i="5"/>
  <c r="F153" i="3"/>
  <c r="P68" i="5"/>
  <c r="K64" i="5"/>
  <c r="F156" i="3"/>
  <c r="B5" i="5"/>
  <c r="AB69" i="5"/>
  <c r="W64" i="5"/>
  <c r="Z67" i="5"/>
  <c r="AG65" i="5"/>
  <c r="R66" i="5"/>
  <c r="K63" i="5"/>
  <c r="M66" i="5"/>
  <c r="N68" i="5"/>
  <c r="K66" i="5"/>
  <c r="E93" i="3"/>
  <c r="E91" i="3"/>
  <c r="E105" i="3"/>
  <c r="N65" i="5"/>
  <c r="B6" i="5"/>
  <c r="P69" i="5"/>
  <c r="E92" i="3"/>
  <c r="C37" i="5"/>
  <c r="J67" i="5"/>
  <c r="F146" i="3"/>
  <c r="F155" i="3"/>
  <c r="B2" i="5"/>
  <c r="N69" i="5"/>
  <c r="J66" i="5"/>
  <c r="Q67" i="5"/>
  <c r="AG68" i="5"/>
  <c r="Y69" i="5"/>
  <c r="X69" i="5"/>
  <c r="AB65" i="5"/>
  <c r="U69" i="5"/>
  <c r="S69" i="5"/>
  <c r="AA69" i="5"/>
  <c r="AC68" i="5"/>
  <c r="M65" i="5"/>
  <c r="F148" i="3"/>
  <c r="E117" i="3"/>
  <c r="B13" i="5"/>
  <c r="O68" i="5"/>
  <c r="J64" i="5"/>
  <c r="B12" i="5"/>
  <c r="Q66" i="5"/>
  <c r="K68" i="5"/>
  <c r="E106" i="3"/>
  <c r="AE65" i="5"/>
  <c r="AE69" i="5"/>
  <c r="V65" i="5"/>
  <c r="U64" i="5"/>
  <c r="O69" i="5"/>
  <c r="F144" i="3"/>
  <c r="Q68" i="5"/>
  <c r="R63" i="5"/>
  <c r="M69" i="5"/>
  <c r="O65" i="5"/>
  <c r="M68" i="5"/>
  <c r="J69" i="5"/>
  <c r="Q69" i="5"/>
  <c r="F151" i="3"/>
  <c r="L64" i="5"/>
  <c r="C40" i="5"/>
  <c r="E115" i="3"/>
  <c r="N63" i="5"/>
  <c r="B8" i="5"/>
  <c r="P63" i="5"/>
  <c r="Q64" i="5"/>
  <c r="E116" i="3"/>
  <c r="E98" i="3"/>
  <c r="B3" i="5"/>
  <c r="F158" i="3"/>
  <c r="F152" i="3"/>
  <c r="B4" i="5"/>
  <c r="E119" i="3"/>
  <c r="B11" i="5"/>
  <c r="AF68" i="5"/>
  <c r="Z66" i="5"/>
  <c r="AD69" i="5"/>
  <c r="U65" i="5"/>
  <c r="K65" i="5"/>
  <c r="F145" i="3"/>
  <c r="P66" i="5"/>
  <c r="F150" i="3"/>
  <c r="O66" i="5"/>
  <c r="P67" i="5"/>
  <c r="N67" i="5"/>
  <c r="E114" i="3"/>
  <c r="L65" i="5"/>
  <c r="C35" i="5"/>
  <c r="E107" i="3"/>
  <c r="C38" i="5"/>
  <c r="B7" i="5"/>
  <c r="E108" i="3"/>
  <c r="C39" i="5"/>
  <c r="B41" i="5" l="1"/>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26" i="3"/>
  <c r="E94" i="3"/>
  <c r="E52" i="3"/>
  <c r="AC63" i="5"/>
  <c r="E99" i="3"/>
  <c r="F26" i="3"/>
  <c r="F43" i="3"/>
  <c r="E55" i="3"/>
  <c r="F47" i="3"/>
  <c r="AA63" i="5"/>
  <c r="E34" i="3"/>
  <c r="F50" i="3"/>
  <c r="E26" i="3"/>
  <c r="E48" i="3"/>
  <c r="F54" i="3"/>
  <c r="Y63" i="5"/>
  <c r="F27" i="3"/>
  <c r="F55" i="3"/>
  <c r="E39" i="3"/>
  <c r="F30" i="3"/>
  <c r="F40" i="3"/>
  <c r="E36" i="3"/>
  <c r="E30" i="3"/>
  <c r="AF63" i="5"/>
  <c r="E95" i="3"/>
  <c r="F44" i="3"/>
  <c r="F53" i="3"/>
  <c r="F31" i="3"/>
  <c r="C14" i="3"/>
  <c r="AG63" i="5"/>
  <c r="E33" i="3"/>
  <c r="F29" i="3"/>
  <c r="C41" i="5"/>
  <c r="E43" i="3"/>
  <c r="E41" i="3"/>
  <c r="F32" i="3"/>
  <c r="F45" i="3"/>
  <c r="E29" i="3"/>
  <c r="F35" i="3"/>
  <c r="AE63" i="5"/>
  <c r="T63" i="5"/>
  <c r="C6" i="3"/>
  <c r="E90" i="3"/>
  <c r="E44" i="3"/>
  <c r="F52" i="3"/>
  <c r="E27" i="3"/>
  <c r="F39" i="3"/>
  <c r="AB63" i="5"/>
  <c r="F42" i="3"/>
  <c r="E45" i="3"/>
  <c r="E32" i="3"/>
  <c r="E56" i="3"/>
  <c r="E37" i="3"/>
  <c r="Z63" i="5"/>
  <c r="E47" i="3"/>
  <c r="A6" i="3"/>
  <c r="F49" i="3"/>
  <c r="W63" i="5"/>
  <c r="E31" i="3"/>
  <c r="F33" i="3"/>
  <c r="F34" i="3"/>
  <c r="F46" i="3"/>
  <c r="F41" i="3"/>
  <c r="E28" i="3"/>
  <c r="V63" i="5"/>
  <c r="E49" i="3"/>
  <c r="F38" i="3"/>
  <c r="E54" i="3"/>
  <c r="F51" i="3"/>
  <c r="U63" i="5"/>
  <c r="E40" i="3"/>
  <c r="E50" i="3"/>
  <c r="X63" i="5"/>
  <c r="F36" i="3"/>
  <c r="S63" i="5"/>
  <c r="E35" i="3"/>
  <c r="F56" i="3"/>
  <c r="AD63" i="5"/>
  <c r="F48" i="3"/>
  <c r="E53" i="3"/>
  <c r="F28" i="3"/>
  <c r="E51" i="3"/>
  <c r="B6" i="3"/>
  <c r="E46" i="3"/>
  <c r="F37" i="3"/>
  <c r="C20" i="3"/>
  <c r="E38" i="3"/>
  <c r="E42" i="3"/>
  <c r="D14" i="3" l="1"/>
  <c r="C7" i="3"/>
  <c r="B7" i="3"/>
</calcChain>
</file>

<file path=xl/sharedStrings.xml><?xml version="1.0" encoding="utf-8"?>
<sst xmlns="http://schemas.openxmlformats.org/spreadsheetml/2006/main" count="80589" uniqueCount="14971">
  <si>
    <t>Transaction_ID</t>
  </si>
  <si>
    <t>Transaction_Date</t>
  </si>
  <si>
    <t>Transaction_Time</t>
  </si>
  <si>
    <t>UPI_App</t>
  </si>
  <si>
    <t>Customer_ID</t>
  </si>
  <si>
    <t>Age_Group</t>
  </si>
  <si>
    <t>Gender</t>
  </si>
  <si>
    <t>State</t>
  </si>
  <si>
    <t>City</t>
  </si>
  <si>
    <t>Merchant_Name</t>
  </si>
  <si>
    <t>Merchant_Category</t>
  </si>
  <si>
    <t>Transaction_Type</t>
  </si>
  <si>
    <t>Payment_Mode</t>
  </si>
  <si>
    <t>Bank_Name</t>
  </si>
  <si>
    <t>Amount_INR</t>
  </si>
  <si>
    <t>Cashback_INR</t>
  </si>
  <si>
    <t>Transaction_Fee_INR</t>
  </si>
  <si>
    <t>Status</t>
  </si>
  <si>
    <t>Failure_Reason</t>
  </si>
  <si>
    <t>Device_OS</t>
  </si>
  <si>
    <t>Risk_Score</t>
  </si>
  <si>
    <t>Is_Suspected_Fraud</t>
  </si>
  <si>
    <t>UPI202605P2_0000001</t>
  </si>
  <si>
    <t>17:01:47</t>
  </si>
  <si>
    <t>PhonePe</t>
  </si>
  <si>
    <t>CUST882856</t>
  </si>
  <si>
    <t>25-34</t>
  </si>
  <si>
    <t>Male</t>
  </si>
  <si>
    <t>Telangana</t>
  </si>
  <si>
    <t>Warangal</t>
  </si>
  <si>
    <t>Topmate</t>
  </si>
  <si>
    <t>Education</t>
  </si>
  <si>
    <t>P2P</t>
  </si>
  <si>
    <t>Bank Account</t>
  </si>
  <si>
    <t>Bank of Baroda</t>
  </si>
  <si>
    <t>Success</t>
  </si>
  <si>
    <t>iOS</t>
  </si>
  <si>
    <t>No</t>
  </si>
  <si>
    <t>UPI202605P2_0000002</t>
  </si>
  <si>
    <t>12:14:08</t>
  </si>
  <si>
    <t>Google Pay</t>
  </si>
  <si>
    <t>CUST170502</t>
  </si>
  <si>
    <t>Female</t>
  </si>
  <si>
    <t>Tamil Nadu</t>
  </si>
  <si>
    <t>Chennai</t>
  </si>
  <si>
    <t>Udemy</t>
  </si>
  <si>
    <t>P2M</t>
  </si>
  <si>
    <t>UPI ID</t>
  </si>
  <si>
    <t>Axis Bank</t>
  </si>
  <si>
    <t>Android</t>
  </si>
  <si>
    <t>UPI202605P2_0000003</t>
  </si>
  <si>
    <t>19:43:47</t>
  </si>
  <si>
    <t>Paytm</t>
  </si>
  <si>
    <t>CUST107673</t>
  </si>
  <si>
    <t>35-44</t>
  </si>
  <si>
    <t>Delhi</t>
  </si>
  <si>
    <t>New Delhi</t>
  </si>
  <si>
    <t>Local Clinic</t>
  </si>
  <si>
    <t>Healthcare</t>
  </si>
  <si>
    <t>Bill Payment</t>
  </si>
  <si>
    <t>QR Scan</t>
  </si>
  <si>
    <t>Punjab National Bank</t>
  </si>
  <si>
    <t>UPI202605P2_0000004</t>
  </si>
  <si>
    <t>20:05:37</t>
  </si>
  <si>
    <t>CUST817281</t>
  </si>
  <si>
    <t>Nizamabad</t>
  </si>
  <si>
    <t>Indian Oil</t>
  </si>
  <si>
    <t>Fuel</t>
  </si>
  <si>
    <t>HDFC Bank</t>
  </si>
  <si>
    <t>Yes</t>
  </si>
  <si>
    <t>UPI202605P2_0000005</t>
  </si>
  <si>
    <t>14:01:05</t>
  </si>
  <si>
    <t>Amazon Pay</t>
  </si>
  <si>
    <t>CUST513285</t>
  </si>
  <si>
    <t>45-54</t>
  </si>
  <si>
    <t>Gujarat</t>
  </si>
  <si>
    <t>Surat</t>
  </si>
  <si>
    <t>Data Tutorials</t>
  </si>
  <si>
    <t>Online Shopping</t>
  </si>
  <si>
    <t>UPI202605P2_0000006</t>
  </si>
  <si>
    <t>11:32:38</t>
  </si>
  <si>
    <t>CUST980289</t>
  </si>
  <si>
    <t>Jio</t>
  </si>
  <si>
    <t>Recharge &amp; Bills</t>
  </si>
  <si>
    <t>SBI</t>
  </si>
  <si>
    <t>UPI202605P2_0000007</t>
  </si>
  <si>
    <t>07:12:45</t>
  </si>
  <si>
    <t>Cred Pay</t>
  </si>
  <si>
    <t>CUST245668</t>
  </si>
  <si>
    <t>18-24</t>
  </si>
  <si>
    <t>Madhya Pradesh</t>
  </si>
  <si>
    <t>Jabalpur</t>
  </si>
  <si>
    <t>Zomato</t>
  </si>
  <si>
    <t>Food &amp; Dining</t>
  </si>
  <si>
    <t>UPI202605P2_0000008</t>
  </si>
  <si>
    <t>18:34:26</t>
  </si>
  <si>
    <t>CUST780035</t>
  </si>
  <si>
    <t>55+</t>
  </si>
  <si>
    <t>Rajasthan</t>
  </si>
  <si>
    <t>Udaipur</t>
  </si>
  <si>
    <t>Myntra</t>
  </si>
  <si>
    <t>Shopping</t>
  </si>
  <si>
    <t>UPI202605P2_0000009</t>
  </si>
  <si>
    <t>11:37:17</t>
  </si>
  <si>
    <t>CUST954499</t>
  </si>
  <si>
    <t>West Bengal</t>
  </si>
  <si>
    <t>Kolkata</t>
  </si>
  <si>
    <t>McDonalds</t>
  </si>
  <si>
    <t>Kotak Mahindra Bank</t>
  </si>
  <si>
    <t>UPI202605P2_0000010</t>
  </si>
  <si>
    <t>19:00:48</t>
  </si>
  <si>
    <t>CUST556644</t>
  </si>
  <si>
    <t>Madurai</t>
  </si>
  <si>
    <t>JioMart</t>
  </si>
  <si>
    <t>Grocery</t>
  </si>
  <si>
    <t>ICICI Bank</t>
  </si>
  <si>
    <t>UPI202605P2_0000011</t>
  </si>
  <si>
    <t>19:44:27</t>
  </si>
  <si>
    <t>CUST103076</t>
  </si>
  <si>
    <t>Karnataka</t>
  </si>
  <si>
    <t>Mysuru</t>
  </si>
  <si>
    <t>Amazon Prime</t>
  </si>
  <si>
    <t>Entertainment</t>
  </si>
  <si>
    <t>UPI202605P2_0000012</t>
  </si>
  <si>
    <t>13:09:13</t>
  </si>
  <si>
    <t>CUST163783</t>
  </si>
  <si>
    <t>Jodhpur</t>
  </si>
  <si>
    <t>BigBasket</t>
  </si>
  <si>
    <t>Canara Bank</t>
  </si>
  <si>
    <t>UPI202605P2_0000013</t>
  </si>
  <si>
    <t>21:21:06</t>
  </si>
  <si>
    <t>CUST518070</t>
  </si>
  <si>
    <t>Local Restaurant</t>
  </si>
  <si>
    <t>UPI202605P2_0000014</t>
  </si>
  <si>
    <t>09:06:22</t>
  </si>
  <si>
    <t>CUST798792</t>
  </si>
  <si>
    <t>Rohini</t>
  </si>
  <si>
    <t>UPI202605P2_0000015</t>
  </si>
  <si>
    <t>20:38:16</t>
  </si>
  <si>
    <t>CUST418814</t>
  </si>
  <si>
    <t>Indore</t>
  </si>
  <si>
    <t>Mobile Number</t>
  </si>
  <si>
    <t>UPI202605P2_0000016</t>
  </si>
  <si>
    <t>19:46:29</t>
  </si>
  <si>
    <t>CUST949407</t>
  </si>
  <si>
    <t>Loan EMI</t>
  </si>
  <si>
    <t>Financial Services</t>
  </si>
  <si>
    <t>UPI202605P2_0000017</t>
  </si>
  <si>
    <t>16:59:24</t>
  </si>
  <si>
    <t>CUST102489</t>
  </si>
  <si>
    <t>Maharashtra</t>
  </si>
  <si>
    <t>Nashik</t>
  </si>
  <si>
    <t>Swiggy</t>
  </si>
  <si>
    <t>UPI202605P2_0000018</t>
  </si>
  <si>
    <t>09:18:53</t>
  </si>
  <si>
    <t>CUST974946</t>
  </si>
  <si>
    <t>Rajkot</t>
  </si>
  <si>
    <t>Vi</t>
  </si>
  <si>
    <t>UPI202605P2_0000019</t>
  </si>
  <si>
    <t>17:56:55</t>
  </si>
  <si>
    <t>CUST790878</t>
  </si>
  <si>
    <t>Broadband Bill</t>
  </si>
  <si>
    <t>Utilities</t>
  </si>
  <si>
    <t>UPI202605P2_0000020</t>
  </si>
  <si>
    <t>13:12:45</t>
  </si>
  <si>
    <t>CUST109464</t>
  </si>
  <si>
    <t>Uttar Pradesh</t>
  </si>
  <si>
    <t>Varanasi</t>
  </si>
  <si>
    <t>UPI202605P2_0000021</t>
  </si>
  <si>
    <t>09:42:14</t>
  </si>
  <si>
    <t>CUST180879</t>
  </si>
  <si>
    <t>HP Petrol Pump</t>
  </si>
  <si>
    <t>UPI202605P2_0000022</t>
  </si>
  <si>
    <t>19:05:54</t>
  </si>
  <si>
    <t>CUST109746</t>
  </si>
  <si>
    <t>Pune</t>
  </si>
  <si>
    <t>Recharge</t>
  </si>
  <si>
    <t>UPI202605P2_0000023</t>
  </si>
  <si>
    <t>11:06:24</t>
  </si>
  <si>
    <t>CUST119072</t>
  </si>
  <si>
    <t>Saket</t>
  </si>
  <si>
    <t>UPI202605P2_0000024</t>
  </si>
  <si>
    <t>12:40:53</t>
  </si>
  <si>
    <t>CUST946056</t>
  </si>
  <si>
    <t>Mutual Fund SIP</t>
  </si>
  <si>
    <t>UPI202605P2_0000025</t>
  </si>
  <si>
    <t>13:23:22</t>
  </si>
  <si>
    <t>CUST791986</t>
  </si>
  <si>
    <t>Hyderabad</t>
  </si>
  <si>
    <t>UPI202605P2_0000026</t>
  </si>
  <si>
    <t>11:17:44</t>
  </si>
  <si>
    <t>CUST404440</t>
  </si>
  <si>
    <t>UPI202605P2_0000027</t>
  </si>
  <si>
    <t>21:41:04</t>
  </si>
  <si>
    <t>CUST919564</t>
  </si>
  <si>
    <t>Howrah</t>
  </si>
  <si>
    <t>Tata Play</t>
  </si>
  <si>
    <t>UPI202605P2_0000028</t>
  </si>
  <si>
    <t>17:10:34</t>
  </si>
  <si>
    <t>CUST383636</t>
  </si>
  <si>
    <t>Insurance Premium</t>
  </si>
  <si>
    <t>UPI202605P2_0000029</t>
  </si>
  <si>
    <t>18:10:29</t>
  </si>
  <si>
    <t>CUST145791</t>
  </si>
  <si>
    <t>Lucknow</t>
  </si>
  <si>
    <t>Gas Bill</t>
  </si>
  <si>
    <t>UPI202605P2_0000030</t>
  </si>
  <si>
    <t>13:59:40</t>
  </si>
  <si>
    <t>CUST411996</t>
  </si>
  <si>
    <t>UPI202605P2_0000031</t>
  </si>
  <si>
    <t>18:14:43</t>
  </si>
  <si>
    <t>CUST447791</t>
  </si>
  <si>
    <t>Vadodara</t>
  </si>
  <si>
    <t>Ola</t>
  </si>
  <si>
    <t>Travel</t>
  </si>
  <si>
    <t>UPI202605P2_0000032</t>
  </si>
  <si>
    <t>13:49:49</t>
  </si>
  <si>
    <t>CUST838164</t>
  </si>
  <si>
    <t>UPI202605P2_0000033</t>
  </si>
  <si>
    <t>08:52:02</t>
  </si>
  <si>
    <t>CUST731789</t>
  </si>
  <si>
    <t>Bharat Petroleum</t>
  </si>
  <si>
    <t>UPI202605P2_0000034</t>
  </si>
  <si>
    <t>19:25:17</t>
  </si>
  <si>
    <t>CUST554920</t>
  </si>
  <si>
    <t>MakeMyTrip</t>
  </si>
  <si>
    <t>UPI202605P2_0000035</t>
  </si>
  <si>
    <t>08:58:36</t>
  </si>
  <si>
    <t>CUST923756</t>
  </si>
  <si>
    <t>Salem</t>
  </si>
  <si>
    <t>MSEB</t>
  </si>
  <si>
    <t>UPI202605P2_0000036</t>
  </si>
  <si>
    <t>20:20:13</t>
  </si>
  <si>
    <t>CUST845091</t>
  </si>
  <si>
    <t>UPI202605P2_0000037</t>
  </si>
  <si>
    <t>18:25:56</t>
  </si>
  <si>
    <t>CUST789386</t>
  </si>
  <si>
    <t>Kanpur</t>
  </si>
  <si>
    <t>UPI202605P2_0000038</t>
  </si>
  <si>
    <t>20:29:09</t>
  </si>
  <si>
    <t>CUST729377</t>
  </si>
  <si>
    <t>Reliance Digital</t>
  </si>
  <si>
    <t>UPI202605P2_0000039</t>
  </si>
  <si>
    <t>12:15:47</t>
  </si>
  <si>
    <t>CUST779545</t>
  </si>
  <si>
    <t>Nagpur</t>
  </si>
  <si>
    <t>IRCTC</t>
  </si>
  <si>
    <t>UPI202605P2_0000040</t>
  </si>
  <si>
    <t>17:16:47</t>
  </si>
  <si>
    <t>CUST136608</t>
  </si>
  <si>
    <t>UPI202605P2_0000041</t>
  </si>
  <si>
    <t>17:57:37</t>
  </si>
  <si>
    <t>CUST321514</t>
  </si>
  <si>
    <t>UPI202605P2_0000042</t>
  </si>
  <si>
    <t>14:14:08</t>
  </si>
  <si>
    <t>CUST736274</t>
  </si>
  <si>
    <t>Dwarka</t>
  </si>
  <si>
    <t>Cafe Coffee Day</t>
  </si>
  <si>
    <t>UPI202605P2_0000043</t>
  </si>
  <si>
    <t>16:05:48</t>
  </si>
  <si>
    <t>CUST928798</t>
  </si>
  <si>
    <t>UPI202605P2_0000044</t>
  </si>
  <si>
    <t>08:07:09</t>
  </si>
  <si>
    <t>CUST198454</t>
  </si>
  <si>
    <t>Hubballi</t>
  </si>
  <si>
    <t>UPI202605P2_0000045</t>
  </si>
  <si>
    <t>17:50:43</t>
  </si>
  <si>
    <t>CUST619932</t>
  </si>
  <si>
    <t>UPI202605P2_0000046</t>
  </si>
  <si>
    <t>14:04:24</t>
  </si>
  <si>
    <t>CUST704135</t>
  </si>
  <si>
    <t>Electricity Board</t>
  </si>
  <si>
    <t>Subscription</t>
  </si>
  <si>
    <t>UPI202605P2_0000047</t>
  </si>
  <si>
    <t>13:29:33</t>
  </si>
  <si>
    <t>CUST367974</t>
  </si>
  <si>
    <t>Mangaluru</t>
  </si>
  <si>
    <t>UPI202605P2_0000048</t>
  </si>
  <si>
    <t>12:35:55</t>
  </si>
  <si>
    <t>CUST873091</t>
  </si>
  <si>
    <t>Failed</t>
  </si>
  <si>
    <t>Transaction Timeout</t>
  </si>
  <si>
    <t>UPI202605P2_0000049</t>
  </si>
  <si>
    <t>21:43:46</t>
  </si>
  <si>
    <t>CUST142917</t>
  </si>
  <si>
    <t>Coimbatore</t>
  </si>
  <si>
    <t>Netflix</t>
  </si>
  <si>
    <t>UPI202605P2_0000050</t>
  </si>
  <si>
    <t>09:56:34</t>
  </si>
  <si>
    <t>CUST630621</t>
  </si>
  <si>
    <t>Dominos</t>
  </si>
  <si>
    <t>Wallet Transfer</t>
  </si>
  <si>
    <t>UPI202605P2_0000051</t>
  </si>
  <si>
    <t>19:49:41</t>
  </si>
  <si>
    <t>CUST245463</t>
  </si>
  <si>
    <t>Ahmedabad</t>
  </si>
  <si>
    <t>Credit Card Bill</t>
  </si>
  <si>
    <t>Collect Request</t>
  </si>
  <si>
    <t>UPI202605P2_0000052</t>
  </si>
  <si>
    <t>13:18:27</t>
  </si>
  <si>
    <t>CUST254011</t>
  </si>
  <si>
    <t>UPI202605P2_0000053</t>
  </si>
  <si>
    <t>10:00:46</t>
  </si>
  <si>
    <t>CUST816202</t>
  </si>
  <si>
    <t>Unacademy</t>
  </si>
  <si>
    <t>UPI202605P2_0000054</t>
  </si>
  <si>
    <t>20:16:32</t>
  </si>
  <si>
    <t>CUST479261</t>
  </si>
  <si>
    <t>Practo</t>
  </si>
  <si>
    <t>UPI202605P2_0000055</t>
  </si>
  <si>
    <t>19:32:58</t>
  </si>
  <si>
    <t>CUST324703</t>
  </si>
  <si>
    <t>UPI202605P2_0000056</t>
  </si>
  <si>
    <t>09:40:19</t>
  </si>
  <si>
    <t>CUST941782</t>
  </si>
  <si>
    <t>Beneficiary Bank Offline</t>
  </si>
  <si>
    <t>UPI202605P2_0000057</t>
  </si>
  <si>
    <t>20:32:38</t>
  </si>
  <si>
    <t>CUST784614</t>
  </si>
  <si>
    <t>Mumbai</t>
  </si>
  <si>
    <t>UPI202605P2_0000058</t>
  </si>
  <si>
    <t>11:23:48</t>
  </si>
  <si>
    <t>CUST209130</t>
  </si>
  <si>
    <t>Bengaluru</t>
  </si>
  <si>
    <t>UPI202605P2_0000059</t>
  </si>
  <si>
    <t>10:49:59</t>
  </si>
  <si>
    <t>CUST105818</t>
  </si>
  <si>
    <t>Local Kirana</t>
  </si>
  <si>
    <t>UPI202605P2_0000060</t>
  </si>
  <si>
    <t>16:00:38</t>
  </si>
  <si>
    <t>CUST610999</t>
  </si>
  <si>
    <t>UPI202605P2_0000061</t>
  </si>
  <si>
    <t>13:01:07</t>
  </si>
  <si>
    <t>CUST369990</t>
  </si>
  <si>
    <t>MedPlus</t>
  </si>
  <si>
    <t>UPI202605P2_0000062</t>
  </si>
  <si>
    <t>21:56:53</t>
  </si>
  <si>
    <t>CUST607898</t>
  </si>
  <si>
    <t>Kota</t>
  </si>
  <si>
    <t>UPI202605P2_0000063</t>
  </si>
  <si>
    <t>19:15:03</t>
  </si>
  <si>
    <t>CUST737557</t>
  </si>
  <si>
    <t>Society Maintenance</t>
  </si>
  <si>
    <t>UPI202605P2_0000064</t>
  </si>
  <si>
    <t>11:36:05</t>
  </si>
  <si>
    <t>CUST347727</t>
  </si>
  <si>
    <t>Bhopal</t>
  </si>
  <si>
    <t>UPI202605P2_0000065</t>
  </si>
  <si>
    <t>09:31:52</t>
  </si>
  <si>
    <t>CUST703894</t>
  </si>
  <si>
    <t>Coursera</t>
  </si>
  <si>
    <t>UPI202605P2_0000066</t>
  </si>
  <si>
    <t>08:48:34</t>
  </si>
  <si>
    <t>CUST105016</t>
  </si>
  <si>
    <t>UPI202605P2_0000067</t>
  </si>
  <si>
    <t>19:08:42</t>
  </si>
  <si>
    <t>CUST181753</t>
  </si>
  <si>
    <t>Spotify</t>
  </si>
  <si>
    <t>UPI202605P2_0000068</t>
  </si>
  <si>
    <t>15:35:10</t>
  </si>
  <si>
    <t>CUST165329</t>
  </si>
  <si>
    <t>UPI202605P2_0000069</t>
  </si>
  <si>
    <t>12:55:38</t>
  </si>
  <si>
    <t>CUST536554</t>
  </si>
  <si>
    <t>Reliance Fresh</t>
  </si>
  <si>
    <t>UPI202605P2_0000070</t>
  </si>
  <si>
    <t>14:13:59</t>
  </si>
  <si>
    <t>CUST119303</t>
  </si>
  <si>
    <t>UPI202605P2_0000071</t>
  </si>
  <si>
    <t>16:46:44</t>
  </si>
  <si>
    <t>BHIM</t>
  </si>
  <si>
    <t>CUST738697</t>
  </si>
  <si>
    <t>UPI202605P2_0000072</t>
  </si>
  <si>
    <t>11:19:25</t>
  </si>
  <si>
    <t>CUST347004</t>
  </si>
  <si>
    <t>Netmeds</t>
  </si>
  <si>
    <t>UPI202605P2_0000073</t>
  </si>
  <si>
    <t>23:41:23</t>
  </si>
  <si>
    <t>CUST470023</t>
  </si>
  <si>
    <t>UPI202605P2_0000074</t>
  </si>
  <si>
    <t>14:33:28</t>
  </si>
  <si>
    <t>CUST701775</t>
  </si>
  <si>
    <t>UPI202605P2_0000075</t>
  </si>
  <si>
    <t>10:14:04</t>
  </si>
  <si>
    <t>CUST523624</t>
  </si>
  <si>
    <t>Insufficient Balance</t>
  </si>
  <si>
    <t>UPI202605P2_0000076</t>
  </si>
  <si>
    <t>13:37:35</t>
  </si>
  <si>
    <t>CUST113683</t>
  </si>
  <si>
    <t>UPI202605P2_0000077</t>
  </si>
  <si>
    <t>11:14:00</t>
  </si>
  <si>
    <t>CUST402004</t>
  </si>
  <si>
    <t>UPI202605P2_0000078</t>
  </si>
  <si>
    <t>09:40:03</t>
  </si>
  <si>
    <t>CUST589630</t>
  </si>
  <si>
    <t>UPI202605P2_0000079</t>
  </si>
  <si>
    <t>11:57:02</t>
  </si>
  <si>
    <t>CUST313702</t>
  </si>
  <si>
    <t>Thane</t>
  </si>
  <si>
    <t>UPI202605P2_0000080</t>
  </si>
  <si>
    <t>20:04:32</t>
  </si>
  <si>
    <t>CUST832452</t>
  </si>
  <si>
    <t>UPI Limit Exceeded</t>
  </si>
  <si>
    <t>UPI202605P2_0000081</t>
  </si>
  <si>
    <t>11:42:31</t>
  </si>
  <si>
    <t>CUST223454</t>
  </si>
  <si>
    <t>Pending</t>
  </si>
  <si>
    <t>Wrong UPI PIN</t>
  </si>
  <si>
    <t>UPI202605P2_0000082</t>
  </si>
  <si>
    <t>11:08:46</t>
  </si>
  <si>
    <t>CUST798588</t>
  </si>
  <si>
    <t>UPI202605P2_0000083</t>
  </si>
  <si>
    <t>21:36:36</t>
  </si>
  <si>
    <t>CUST396049</t>
  </si>
  <si>
    <t>UPI202605P2_0000084</t>
  </si>
  <si>
    <t>15:50:30</t>
  </si>
  <si>
    <t>WhatsApp Pay</t>
  </si>
  <si>
    <t>CUST988942</t>
  </si>
  <si>
    <t>UPI202605P2_0000085</t>
  </si>
  <si>
    <t>19:12:06</t>
  </si>
  <si>
    <t>CUST403618</t>
  </si>
  <si>
    <t>UPI202605P2_0000086</t>
  </si>
  <si>
    <t>09:27:22</t>
  </si>
  <si>
    <t>CUST109226</t>
  </si>
  <si>
    <t>Hotstar</t>
  </si>
  <si>
    <t>UPI202605P2_0000087</t>
  </si>
  <si>
    <t>14:29:55</t>
  </si>
  <si>
    <t>CUST449802</t>
  </si>
  <si>
    <t>Airtel</t>
  </si>
  <si>
    <t>UPI202605P2_0000088</t>
  </si>
  <si>
    <t>18:43:41</t>
  </si>
  <si>
    <t>CUST368650</t>
  </si>
  <si>
    <t>UPI202605P2_0000089</t>
  </si>
  <si>
    <t>22:06:03</t>
  </si>
  <si>
    <t>CUST733499</t>
  </si>
  <si>
    <t>Ajio</t>
  </si>
  <si>
    <t>UPI202605P2_0000090</t>
  </si>
  <si>
    <t>14:21:51</t>
  </si>
  <si>
    <t>CUST637096</t>
  </si>
  <si>
    <t>UPI202605P2_0000091</t>
  </si>
  <si>
    <t>20:15:12</t>
  </si>
  <si>
    <t>CUST230782</t>
  </si>
  <si>
    <t>UPI202605P2_0000092</t>
  </si>
  <si>
    <t>11:28:08</t>
  </si>
  <si>
    <t>CUST812136</t>
  </si>
  <si>
    <t>Water Bill</t>
  </si>
  <si>
    <t>UPI202605P2_0000093</t>
  </si>
  <si>
    <t>14:17:29</t>
  </si>
  <si>
    <t>CUST550042</t>
  </si>
  <si>
    <t>UPI202605P2_0000094</t>
  </si>
  <si>
    <t>12:59:04</t>
  </si>
  <si>
    <t>CUST875203</t>
  </si>
  <si>
    <t>UPI202605P2_0000095</t>
  </si>
  <si>
    <t>15:55:54</t>
  </si>
  <si>
    <t>CUST199339</t>
  </si>
  <si>
    <t>Other</t>
  </si>
  <si>
    <t>UPI202605P2_0000096</t>
  </si>
  <si>
    <t>16:03:41</t>
  </si>
  <si>
    <t>CUST843931</t>
  </si>
  <si>
    <t>Jaipur</t>
  </si>
  <si>
    <t>UPI202605P2_0000097</t>
  </si>
  <si>
    <t>23:53:00</t>
  </si>
  <si>
    <t>CUST621314</t>
  </si>
  <si>
    <t>Flipkart</t>
  </si>
  <si>
    <t>UPI202605P2_0000098</t>
  </si>
  <si>
    <t>21:59:48</t>
  </si>
  <si>
    <t>CUST896719</t>
  </si>
  <si>
    <t>UPI202605P2_0000099</t>
  </si>
  <si>
    <t>20:10:26</t>
  </si>
  <si>
    <t>CUST246560</t>
  </si>
  <si>
    <t>UPI202605P2_0000100</t>
  </si>
  <si>
    <t>15:13:55</t>
  </si>
  <si>
    <t>CUST725727</t>
  </si>
  <si>
    <t>UPI202605P2_0000101</t>
  </si>
  <si>
    <t>14:03:10</t>
  </si>
  <si>
    <t>CUST529841</t>
  </si>
  <si>
    <t>Noida</t>
  </si>
  <si>
    <t>Amazon</t>
  </si>
  <si>
    <t>UPI202605P2_0000102</t>
  </si>
  <si>
    <t>13:24:16</t>
  </si>
  <si>
    <t>CUST774805</t>
  </si>
  <si>
    <t>UPI202605P2_0000103</t>
  </si>
  <si>
    <t>20:50:29</t>
  </si>
  <si>
    <t>CUST865465</t>
  </si>
  <si>
    <t>UPI202605P2_0000104</t>
  </si>
  <si>
    <t>12:44:46</t>
  </si>
  <si>
    <t>CUST929948</t>
  </si>
  <si>
    <t>UPI202605P2_0000105</t>
  </si>
  <si>
    <t>23:35:42</t>
  </si>
  <si>
    <t>CUST618593</t>
  </si>
  <si>
    <t>UPI202605P2_0000106</t>
  </si>
  <si>
    <t>18:09:12</t>
  </si>
  <si>
    <t>CUST250743</t>
  </si>
  <si>
    <t>UPI202605P2_0000107</t>
  </si>
  <si>
    <t>12:03:37</t>
  </si>
  <si>
    <t>CUST667280</t>
  </si>
  <si>
    <t>Bank Server Down</t>
  </si>
  <si>
    <t>UPI202605P2_0000108</t>
  </si>
  <si>
    <t>18:03:47</t>
  </si>
  <si>
    <t>CUST606864</t>
  </si>
  <si>
    <t>Shell Fuel</t>
  </si>
  <si>
    <t>UPI202605P2_0000109</t>
  </si>
  <si>
    <t>CUST911519</t>
  </si>
  <si>
    <t>RedBus</t>
  </si>
  <si>
    <t>UPI202605P2_0000110</t>
  </si>
  <si>
    <t>15:58:54</t>
  </si>
  <si>
    <t>CUST229572</t>
  </si>
  <si>
    <t>UPI202605P2_0000111</t>
  </si>
  <si>
    <t>16:03:32</t>
  </si>
  <si>
    <t>CUST936269</t>
  </si>
  <si>
    <t>UPI202605P2_0000112</t>
  </si>
  <si>
    <t>09:11:04</t>
  </si>
  <si>
    <t>CUST576794</t>
  </si>
  <si>
    <t>UPI202605P2_0000113</t>
  </si>
  <si>
    <t>17:43:55</t>
  </si>
  <si>
    <t>CUST223524</t>
  </si>
  <si>
    <t>UPI202605P2_0000114</t>
  </si>
  <si>
    <t>11:07:56</t>
  </si>
  <si>
    <t>CUST489948</t>
  </si>
  <si>
    <t>UPI202605P2_0000115</t>
  </si>
  <si>
    <t>17:37:38</t>
  </si>
  <si>
    <t>CUST651649</t>
  </si>
  <si>
    <t>UPI202605P2_0000116</t>
  </si>
  <si>
    <t>08:05:26</t>
  </si>
  <si>
    <t>CUST989457</t>
  </si>
  <si>
    <t>UPI202605P2_0000117</t>
  </si>
  <si>
    <t>18:36:33</t>
  </si>
  <si>
    <t>CUST929968</t>
  </si>
  <si>
    <t>UPI202605P2_0000118</t>
  </si>
  <si>
    <t>12:16:13</t>
  </si>
  <si>
    <t>CUST340075</t>
  </si>
  <si>
    <t>UPI202605P2_0000119</t>
  </si>
  <si>
    <t>18:20:15</t>
  </si>
  <si>
    <t>CUST759064</t>
  </si>
  <si>
    <t>UPI202605P2_0000120</t>
  </si>
  <si>
    <t>12:08:42</t>
  </si>
  <si>
    <t>CUST549720</t>
  </si>
  <si>
    <t>BookMyShow</t>
  </si>
  <si>
    <t>UPI202605P2_0000121</t>
  </si>
  <si>
    <t>18:29:20</t>
  </si>
  <si>
    <t>CUST601346</t>
  </si>
  <si>
    <t>UPI202605P2_0000122</t>
  </si>
  <si>
    <t>21:59:04</t>
  </si>
  <si>
    <t>CUST963265</t>
  </si>
  <si>
    <t>Dmart</t>
  </si>
  <si>
    <t>UPI202605P2_0000123</t>
  </si>
  <si>
    <t>05:39:36</t>
  </si>
  <si>
    <t>CUST148441</t>
  </si>
  <si>
    <t>UPI202605P2_0000124</t>
  </si>
  <si>
    <t>23:04:34</t>
  </si>
  <si>
    <t>CUST818896</t>
  </si>
  <si>
    <t>UPI202605P2_0000125</t>
  </si>
  <si>
    <t>11:16:08</t>
  </si>
  <si>
    <t>CUST142173</t>
  </si>
  <si>
    <t>UPI202605P2_0000126</t>
  </si>
  <si>
    <t>21:56:04</t>
  </si>
  <si>
    <t>CUST545615</t>
  </si>
  <si>
    <t>UPI202605P2_0000127</t>
  </si>
  <si>
    <t>20:23:18</t>
  </si>
  <si>
    <t>CUST750094</t>
  </si>
  <si>
    <t>UPI202605P2_0000128</t>
  </si>
  <si>
    <t>10:53:34</t>
  </si>
  <si>
    <t>CUST264162</t>
  </si>
  <si>
    <t>UPI202605P2_0000129</t>
  </si>
  <si>
    <t>18:39:51</t>
  </si>
  <si>
    <t>CUST881081</t>
  </si>
  <si>
    <t>UPI202605P2_0000130</t>
  </si>
  <si>
    <t>18:00:42</t>
  </si>
  <si>
    <t>CUST987905</t>
  </si>
  <si>
    <t>UPI202605P2_0000131</t>
  </si>
  <si>
    <t>19:19:59</t>
  </si>
  <si>
    <t>CUST602328</t>
  </si>
  <si>
    <t>Gwalior</t>
  </si>
  <si>
    <t>UPI202605P2_0000132</t>
  </si>
  <si>
    <t>18:56:08</t>
  </si>
  <si>
    <t>CUST485696</t>
  </si>
  <si>
    <t>UPI202605P2_0000133</t>
  </si>
  <si>
    <t>12:56:06</t>
  </si>
  <si>
    <t>CUST965017</t>
  </si>
  <si>
    <t>UPI202605P2_0000134</t>
  </si>
  <si>
    <t>19:09:17</t>
  </si>
  <si>
    <t>CUST968984</t>
  </si>
  <si>
    <t>UPI202605P2_0000135</t>
  </si>
  <si>
    <t>12:13:45</t>
  </si>
  <si>
    <t>CUST837147</t>
  </si>
  <si>
    <t>UPI202605P2_0000136</t>
  </si>
  <si>
    <t>13:43:40</t>
  </si>
  <si>
    <t>CUST570211</t>
  </si>
  <si>
    <t>UPI202605P2_0000137</t>
  </si>
  <si>
    <t>20:32:31</t>
  </si>
  <si>
    <t>CUST366963</t>
  </si>
  <si>
    <t>UPI202605P2_0000138</t>
  </si>
  <si>
    <t>12:58:54</t>
  </si>
  <si>
    <t>CUST793873</t>
  </si>
  <si>
    <t>UPI202605P2_0000139</t>
  </si>
  <si>
    <t>08:40:27</t>
  </si>
  <si>
    <t>CUST539155</t>
  </si>
  <si>
    <t>UPI202605P2_0000140</t>
  </si>
  <si>
    <t>19:02:00</t>
  </si>
  <si>
    <t>CUST849817</t>
  </si>
  <si>
    <t>UPI202605P2_0000141</t>
  </si>
  <si>
    <t>13:08:40</t>
  </si>
  <si>
    <t>CUST130240</t>
  </si>
  <si>
    <t>UPI202605P2_0000142</t>
  </si>
  <si>
    <t>22:10:47</t>
  </si>
  <si>
    <t>CUST586680</t>
  </si>
  <si>
    <t>UPI202605P2_0000143</t>
  </si>
  <si>
    <t>14:45:27</t>
  </si>
  <si>
    <t>CUST467013</t>
  </si>
  <si>
    <t>UPI202605P2_0000144</t>
  </si>
  <si>
    <t>17:07:04</t>
  </si>
  <si>
    <t>CUST978290</t>
  </si>
  <si>
    <t>UPI202605P2_0000145</t>
  </si>
  <si>
    <t>21:44:57</t>
  </si>
  <si>
    <t>CUST415731</t>
  </si>
  <si>
    <t>UPI202605P2_0000146</t>
  </si>
  <si>
    <t>10:02:53</t>
  </si>
  <si>
    <t>CUST718639</t>
  </si>
  <si>
    <t>Rapido</t>
  </si>
  <si>
    <t>UPI202605P2_0000147</t>
  </si>
  <si>
    <t>13:35:09</t>
  </si>
  <si>
    <t>CUST782551</t>
  </si>
  <si>
    <t>UPI202605P2_0000148</t>
  </si>
  <si>
    <t>14:02:19</t>
  </si>
  <si>
    <t>CUST666916</t>
  </si>
  <si>
    <t>UPI202605P2_0000149</t>
  </si>
  <si>
    <t>13:59:50</t>
  </si>
  <si>
    <t>CUST650700</t>
  </si>
  <si>
    <t>UPI202605P2_0000150</t>
  </si>
  <si>
    <t>22:02:57</t>
  </si>
  <si>
    <t>CUST815189</t>
  </si>
  <si>
    <t>UPI202605P2_0000151</t>
  </si>
  <si>
    <t>13:43:15</t>
  </si>
  <si>
    <t>CUST139775</t>
  </si>
  <si>
    <t>Blinkit</t>
  </si>
  <si>
    <t>UPI202605P2_0000152</t>
  </si>
  <si>
    <t>18:22:49</t>
  </si>
  <si>
    <t>CUST270613</t>
  </si>
  <si>
    <t>UPI202605P2_0000153</t>
  </si>
  <si>
    <t>16:55:26</t>
  </si>
  <si>
    <t>CUST802849</t>
  </si>
  <si>
    <t>UPI202605P2_0000154</t>
  </si>
  <si>
    <t>22:47:09</t>
  </si>
  <si>
    <t>CUST699956</t>
  </si>
  <si>
    <t>UPI202605P2_0000155</t>
  </si>
  <si>
    <t>20:15:55</t>
  </si>
  <si>
    <t>CUST108054</t>
  </si>
  <si>
    <t>Byjus</t>
  </si>
  <si>
    <t>UPI202605P2_0000156</t>
  </si>
  <si>
    <t>10:51:51</t>
  </si>
  <si>
    <t>CUST241042</t>
  </si>
  <si>
    <t>UPI202605P2_0000157</t>
  </si>
  <si>
    <t>10:26:01</t>
  </si>
  <si>
    <t>CUST257288</t>
  </si>
  <si>
    <t>UPI202605P2_0000158</t>
  </si>
  <si>
    <t>11:59:21</t>
  </si>
  <si>
    <t>CUST853296</t>
  </si>
  <si>
    <t>UPI202605P2_0000159</t>
  </si>
  <si>
    <t>19:26:51</t>
  </si>
  <si>
    <t>CUST332786</t>
  </si>
  <si>
    <t>UPI202605P2_0000160</t>
  </si>
  <si>
    <t>18:47:51</t>
  </si>
  <si>
    <t>CUST508009</t>
  </si>
  <si>
    <t>UPI202605P2_0000161</t>
  </si>
  <si>
    <t>12:10:50</t>
  </si>
  <si>
    <t>CUST564341</t>
  </si>
  <si>
    <t>UPI202605P2_0000162</t>
  </si>
  <si>
    <t>18:24:55</t>
  </si>
  <si>
    <t>CUST518118</t>
  </si>
  <si>
    <t>UPI202605P2_0000163</t>
  </si>
  <si>
    <t>08:30:14</t>
  </si>
  <si>
    <t>CUST234090</t>
  </si>
  <si>
    <t>UPI202605P2_0000164</t>
  </si>
  <si>
    <t>11:58:29</t>
  </si>
  <si>
    <t>CUST746269</t>
  </si>
  <si>
    <t>Durgapur</t>
  </si>
  <si>
    <t>UPI202605P2_0000165</t>
  </si>
  <si>
    <t>13:52:50</t>
  </si>
  <si>
    <t>CUST188469</t>
  </si>
  <si>
    <t>UPI202605P2_0000166</t>
  </si>
  <si>
    <t>20:14:01</t>
  </si>
  <si>
    <t>CUST267485</t>
  </si>
  <si>
    <t>Uber</t>
  </si>
  <si>
    <t>UPI202605P2_0000167</t>
  </si>
  <si>
    <t>18:25:21</t>
  </si>
  <si>
    <t>CUST898240</t>
  </si>
  <si>
    <t>UPI202605P2_0000168</t>
  </si>
  <si>
    <t>12:04:49</t>
  </si>
  <si>
    <t>CUST887554</t>
  </si>
  <si>
    <t>UPI202605P2_0000169</t>
  </si>
  <si>
    <t>12:41:32</t>
  </si>
  <si>
    <t>CUST260713</t>
  </si>
  <si>
    <t>UPI202605P2_0000170</t>
  </si>
  <si>
    <t>14:53:34</t>
  </si>
  <si>
    <t>CUST781471</t>
  </si>
  <si>
    <t>UPI202605P2_0000171</t>
  </si>
  <si>
    <t>CUST835758</t>
  </si>
  <si>
    <t>UPI202605P2_0000172</t>
  </si>
  <si>
    <t>20:16:11</t>
  </si>
  <si>
    <t>CUST926314</t>
  </si>
  <si>
    <t>UPI202605P2_0000173</t>
  </si>
  <si>
    <t>17:16:02</t>
  </si>
  <si>
    <t>CUST493587</t>
  </si>
  <si>
    <t>UPI202605P2_0000174</t>
  </si>
  <si>
    <t>CUST479488</t>
  </si>
  <si>
    <t>UPI202605P2_0000175</t>
  </si>
  <si>
    <t>18:20:27</t>
  </si>
  <si>
    <t>CUST525659</t>
  </si>
  <si>
    <t>UPI202605P2_0000176</t>
  </si>
  <si>
    <t>17:32:07</t>
  </si>
  <si>
    <t>CUST361663</t>
  </si>
  <si>
    <t>UPI202605P2_0000177</t>
  </si>
  <si>
    <t>14:36:12</t>
  </si>
  <si>
    <t>CUST663065</t>
  </si>
  <si>
    <t>UPI202605P2_0000178</t>
  </si>
  <si>
    <t>12:45:27</t>
  </si>
  <si>
    <t>CUST840415</t>
  </si>
  <si>
    <t>UPI202605P2_0000179</t>
  </si>
  <si>
    <t>00:59:51</t>
  </si>
  <si>
    <t>CUST255267</t>
  </si>
  <si>
    <t>UPI202605P2_0000180</t>
  </si>
  <si>
    <t>16:46:47</t>
  </si>
  <si>
    <t>CUST176139</t>
  </si>
  <si>
    <t>UPI202605P2_0000181</t>
  </si>
  <si>
    <t>19:12:23</t>
  </si>
  <si>
    <t>CUST934953</t>
  </si>
  <si>
    <t>UPI202605P2_0000182</t>
  </si>
  <si>
    <t>14:42:58</t>
  </si>
  <si>
    <t>CUST272279</t>
  </si>
  <si>
    <t>UPI202605P2_0000183</t>
  </si>
  <si>
    <t>13:20:42</t>
  </si>
  <si>
    <t>CUST504485</t>
  </si>
  <si>
    <t>UPI202605P2_0000184</t>
  </si>
  <si>
    <t>20:46:57</t>
  </si>
  <si>
    <t>CUST337987</t>
  </si>
  <si>
    <t>UPI202605P2_0000185</t>
  </si>
  <si>
    <t>12:19:42</t>
  </si>
  <si>
    <t>CUST720029</t>
  </si>
  <si>
    <t>UPI202605P2_0000186</t>
  </si>
  <si>
    <t>14:25:44</t>
  </si>
  <si>
    <t>CUST991122</t>
  </si>
  <si>
    <t>UPI202605P2_0000187</t>
  </si>
  <si>
    <t>12:08:12</t>
  </si>
  <si>
    <t>CUST898418</t>
  </si>
  <si>
    <t>UPI202605P2_0000188</t>
  </si>
  <si>
    <t>14:24:43</t>
  </si>
  <si>
    <t>CUST315032</t>
  </si>
  <si>
    <t>UPI202605P2_0000189</t>
  </si>
  <si>
    <t>19:11:39</t>
  </si>
  <si>
    <t>CUST133185</t>
  </si>
  <si>
    <t>UPI202605P2_0000190</t>
  </si>
  <si>
    <t>17:25:35</t>
  </si>
  <si>
    <t>CUST442288</t>
  </si>
  <si>
    <t>UPI202605P2_0000191</t>
  </si>
  <si>
    <t>19:19:18</t>
  </si>
  <si>
    <t>CUST602209</t>
  </si>
  <si>
    <t>UPI202605P2_0000192</t>
  </si>
  <si>
    <t>11:50:37</t>
  </si>
  <si>
    <t>CUST222409</t>
  </si>
  <si>
    <t>UPI202605P2_0000193</t>
  </si>
  <si>
    <t>17:20:29</t>
  </si>
  <si>
    <t>CUST601316</t>
  </si>
  <si>
    <t>UPI202605P2_0000194</t>
  </si>
  <si>
    <t>14:43:13</t>
  </si>
  <si>
    <t>CUST323300</t>
  </si>
  <si>
    <t>UPI202605P2_0000195</t>
  </si>
  <si>
    <t>16:50:57</t>
  </si>
  <si>
    <t>CUST742281</t>
  </si>
  <si>
    <t>UPI202605P2_0000196</t>
  </si>
  <si>
    <t>21:47:10</t>
  </si>
  <si>
    <t>CUST953779</t>
  </si>
  <si>
    <t>UPI202605P2_0000197</t>
  </si>
  <si>
    <t>18:18:32</t>
  </si>
  <si>
    <t>CUST801178</t>
  </si>
  <si>
    <t>UPI202605P2_0000198</t>
  </si>
  <si>
    <t>18:39:21</t>
  </si>
  <si>
    <t>CUST294490</t>
  </si>
  <si>
    <t>UPI202605P2_0000199</t>
  </si>
  <si>
    <t>09:48:15</t>
  </si>
  <si>
    <t>CUST925459</t>
  </si>
  <si>
    <t>UPI202605P2_0000200</t>
  </si>
  <si>
    <t>18:14:51</t>
  </si>
  <si>
    <t>CUST780697</t>
  </si>
  <si>
    <t>UPI202605P2_0000201</t>
  </si>
  <si>
    <t>11:01:02</t>
  </si>
  <si>
    <t>CUST791576</t>
  </si>
  <si>
    <t>UPI202605P2_0000202</t>
  </si>
  <si>
    <t>11:30:39</t>
  </si>
  <si>
    <t>CUST706097</t>
  </si>
  <si>
    <t>UPI202605P2_0000203</t>
  </si>
  <si>
    <t>20:04:29</t>
  </si>
  <si>
    <t>CUST539640</t>
  </si>
  <si>
    <t>UPI202605P2_0000204</t>
  </si>
  <si>
    <t>14:40:36</t>
  </si>
  <si>
    <t>CUST881772</t>
  </si>
  <si>
    <t>UPI202605P2_0000205</t>
  </si>
  <si>
    <t>11:44:24</t>
  </si>
  <si>
    <t>CUST608204</t>
  </si>
  <si>
    <t>UPI202605P2_0000206</t>
  </si>
  <si>
    <t>15:15:09</t>
  </si>
  <si>
    <t>CUST488889</t>
  </si>
  <si>
    <t>Apollo Pharmacy</t>
  </si>
  <si>
    <t>UPI202605P2_0000207</t>
  </si>
  <si>
    <t>18:00:57</t>
  </si>
  <si>
    <t>CUST673724</t>
  </si>
  <si>
    <t>UPI202605P2_0000208</t>
  </si>
  <si>
    <t>19:49:56</t>
  </si>
  <si>
    <t>CUST798200</t>
  </si>
  <si>
    <t>UPI202605P2_0000209</t>
  </si>
  <si>
    <t>09:27:14</t>
  </si>
  <si>
    <t>CUST359126</t>
  </si>
  <si>
    <t>UPI202605P2_0000210</t>
  </si>
  <si>
    <t>10:44:33</t>
  </si>
  <si>
    <t>CUST456668</t>
  </si>
  <si>
    <t>UPI202605P2_0000211</t>
  </si>
  <si>
    <t>15:35:15</t>
  </si>
  <si>
    <t>CUST879733</t>
  </si>
  <si>
    <t>UPI202605P2_0000212</t>
  </si>
  <si>
    <t>20:07:29</t>
  </si>
  <si>
    <t>CUST638966</t>
  </si>
  <si>
    <t>UPI202605P2_0000213</t>
  </si>
  <si>
    <t>10:29:42</t>
  </si>
  <si>
    <t>CUST590173</t>
  </si>
  <si>
    <t>UPI202605P2_0000214</t>
  </si>
  <si>
    <t>16:35:38</t>
  </si>
  <si>
    <t>CUST169423</t>
  </si>
  <si>
    <t>Croma</t>
  </si>
  <si>
    <t>UPI202605P2_0000215</t>
  </si>
  <si>
    <t>12:48:57</t>
  </si>
  <si>
    <t>CUST756662</t>
  </si>
  <si>
    <t>UPI202605P2_0000216</t>
  </si>
  <si>
    <t>14:52:46</t>
  </si>
  <si>
    <t>CUST190195</t>
  </si>
  <si>
    <t>UPI202605P2_0000217</t>
  </si>
  <si>
    <t>20:27:53</t>
  </si>
  <si>
    <t>CUST759245</t>
  </si>
  <si>
    <t>UPI202605P2_0000218</t>
  </si>
  <si>
    <t>20:28:57</t>
  </si>
  <si>
    <t>CUST258340</t>
  </si>
  <si>
    <t>UPI202605P2_0000219</t>
  </si>
  <si>
    <t>10:55:30</t>
  </si>
  <si>
    <t>CUST178710</t>
  </si>
  <si>
    <t>UPI202605P2_0000220</t>
  </si>
  <si>
    <t>15:48:15</t>
  </si>
  <si>
    <t>CUST521513</t>
  </si>
  <si>
    <t>UPI202605P2_0000221</t>
  </si>
  <si>
    <t>20:17:49</t>
  </si>
  <si>
    <t>CUST416707</t>
  </si>
  <si>
    <t>UPI202605P2_0000222</t>
  </si>
  <si>
    <t>19:31:40</t>
  </si>
  <si>
    <t>CUST163367</t>
  </si>
  <si>
    <t>UPI202605P2_0000223</t>
  </si>
  <si>
    <t>11:28:04</t>
  </si>
  <si>
    <t>CUST555659</t>
  </si>
  <si>
    <t>UPI202605P2_0000224</t>
  </si>
  <si>
    <t>18:15:17</t>
  </si>
  <si>
    <t>CUST422870</t>
  </si>
  <si>
    <t>UPI202605P2_0000225</t>
  </si>
  <si>
    <t>13:57:34</t>
  </si>
  <si>
    <t>CUST687623</t>
  </si>
  <si>
    <t>UPI202605P2_0000226</t>
  </si>
  <si>
    <t>09:09:14</t>
  </si>
  <si>
    <t>CUST698444</t>
  </si>
  <si>
    <t>UPI202605P2_0000227</t>
  </si>
  <si>
    <t>13:09:45</t>
  </si>
  <si>
    <t>CUST518290</t>
  </si>
  <si>
    <t>UPI202605P2_0000228</t>
  </si>
  <si>
    <t>11:26:26</t>
  </si>
  <si>
    <t>CUST454236</t>
  </si>
  <si>
    <t>UPI202605P2_0000229</t>
  </si>
  <si>
    <t>13:29:26</t>
  </si>
  <si>
    <t>CUST728199</t>
  </si>
  <si>
    <t>UPI202605P2_0000230</t>
  </si>
  <si>
    <t>08:53:26</t>
  </si>
  <si>
    <t>CUST712590</t>
  </si>
  <si>
    <t>UPI202605P2_0000231</t>
  </si>
  <si>
    <t>14:49:37</t>
  </si>
  <si>
    <t>CUST841534</t>
  </si>
  <si>
    <t>UPI202605P2_0000232</t>
  </si>
  <si>
    <t>21:01:54</t>
  </si>
  <si>
    <t>CUST759901</t>
  </si>
  <si>
    <t>UPI202605P2_0000233</t>
  </si>
  <si>
    <t>20:36:24</t>
  </si>
  <si>
    <t>CUST819329</t>
  </si>
  <si>
    <t>UPI202605P2_0000234</t>
  </si>
  <si>
    <t>15:22:19</t>
  </si>
  <si>
    <t>CUST121093</t>
  </si>
  <si>
    <t>UPI202605P2_0000235</t>
  </si>
  <si>
    <t>19:54:57</t>
  </si>
  <si>
    <t>CUST125886</t>
  </si>
  <si>
    <t>UPI202605P2_0000236</t>
  </si>
  <si>
    <t>21:26:34</t>
  </si>
  <si>
    <t>CUST424215</t>
  </si>
  <si>
    <t>UPI202605P2_0000237</t>
  </si>
  <si>
    <t>19:34:51</t>
  </si>
  <si>
    <t>CUST855345</t>
  </si>
  <si>
    <t>UPI202605P2_0000238</t>
  </si>
  <si>
    <t>17:14:31</t>
  </si>
  <si>
    <t>CUST429858</t>
  </si>
  <si>
    <t>UPI202605P2_0000239</t>
  </si>
  <si>
    <t>11:27:31</t>
  </si>
  <si>
    <t>CUST628288</t>
  </si>
  <si>
    <t>UPI202605P2_0000240</t>
  </si>
  <si>
    <t>07:21:42</t>
  </si>
  <si>
    <t>CUST801324</t>
  </si>
  <si>
    <t>UPI202605P2_0000241</t>
  </si>
  <si>
    <t>18:25:46</t>
  </si>
  <si>
    <t>CUST364000</t>
  </si>
  <si>
    <t>UPI202605P2_0000242</t>
  </si>
  <si>
    <t>10:29:58</t>
  </si>
  <si>
    <t>CUST270495</t>
  </si>
  <si>
    <t>UPI202605P2_0000243</t>
  </si>
  <si>
    <t>10:39:34</t>
  </si>
  <si>
    <t>CUST633196</t>
  </si>
  <si>
    <t>UPI202605P2_0000244</t>
  </si>
  <si>
    <t>07:25:37</t>
  </si>
  <si>
    <t>CUST955448</t>
  </si>
  <si>
    <t>UPI202605P2_0000245</t>
  </si>
  <si>
    <t>17:01:05</t>
  </si>
  <si>
    <t>CUST517419</t>
  </si>
  <si>
    <t>UPI202605P2_0000246</t>
  </si>
  <si>
    <t>18:08:55</t>
  </si>
  <si>
    <t>CUST440425</t>
  </si>
  <si>
    <t>UPI202605P2_0000247</t>
  </si>
  <si>
    <t>15:03:16</t>
  </si>
  <si>
    <t>CUST949215</t>
  </si>
  <si>
    <t>UPI202605P2_0000248</t>
  </si>
  <si>
    <t>13:13:29</t>
  </si>
  <si>
    <t>CUST445658</t>
  </si>
  <si>
    <t>UPI202605P2_0000249</t>
  </si>
  <si>
    <t>13:48:56</t>
  </si>
  <si>
    <t>CUST390723</t>
  </si>
  <si>
    <t>UPI202605P2_0000250</t>
  </si>
  <si>
    <t>13:48:53</t>
  </si>
  <si>
    <t>CUST110953</t>
  </si>
  <si>
    <t>UPI202605P2_0000251</t>
  </si>
  <si>
    <t>14:53:05</t>
  </si>
  <si>
    <t>CUST370659</t>
  </si>
  <si>
    <t>UPI202605P2_0000252</t>
  </si>
  <si>
    <t>15:47:34</t>
  </si>
  <si>
    <t>CUST398524</t>
  </si>
  <si>
    <t>UPI202605P2_0000253</t>
  </si>
  <si>
    <t>08:22:14</t>
  </si>
  <si>
    <t>CUST565551</t>
  </si>
  <si>
    <t>UPI202605P2_0000254</t>
  </si>
  <si>
    <t>18:49:41</t>
  </si>
  <si>
    <t>CUST283976</t>
  </si>
  <si>
    <t>UPI202605P2_0000255</t>
  </si>
  <si>
    <t>08:01:15</t>
  </si>
  <si>
    <t>CUST149100</t>
  </si>
  <si>
    <t>UPI202605P2_0000256</t>
  </si>
  <si>
    <t>11:01:39</t>
  </si>
  <si>
    <t>CUST288839</t>
  </si>
  <si>
    <t>UPI202605P2_0000257</t>
  </si>
  <si>
    <t>10:08:30</t>
  </si>
  <si>
    <t>CUST830427</t>
  </si>
  <si>
    <t>UPI202605P2_0000258</t>
  </si>
  <si>
    <t>18:36:13</t>
  </si>
  <si>
    <t>CUST844901</t>
  </si>
  <si>
    <t>UPI202605P2_0000259</t>
  </si>
  <si>
    <t>15:16:49</t>
  </si>
  <si>
    <t>CUST361297</t>
  </si>
  <si>
    <t>UPI202605P2_0000260</t>
  </si>
  <si>
    <t>13:38:38</t>
  </si>
  <si>
    <t>CUST286543</t>
  </si>
  <si>
    <t>UPI202605P2_0000261</t>
  </si>
  <si>
    <t>21:45:07</t>
  </si>
  <si>
    <t>CUST400236</t>
  </si>
  <si>
    <t>UPI202605P2_0000262</t>
  </si>
  <si>
    <t>19:10:19</t>
  </si>
  <si>
    <t>CUST957769</t>
  </si>
  <si>
    <t>UPI202605P2_0000263</t>
  </si>
  <si>
    <t>09:01:59</t>
  </si>
  <si>
    <t>CUST906811</t>
  </si>
  <si>
    <t>UPI202605P2_0000264</t>
  </si>
  <si>
    <t>12:43:58</t>
  </si>
  <si>
    <t>CUST577763</t>
  </si>
  <si>
    <t>UPI202605P2_0000265</t>
  </si>
  <si>
    <t>21:25:45</t>
  </si>
  <si>
    <t>CUST952494</t>
  </si>
  <si>
    <t>UPI202605P2_0000266</t>
  </si>
  <si>
    <t>11:37:44</t>
  </si>
  <si>
    <t>CUST947078</t>
  </si>
  <si>
    <t>UPI202605P2_0000267</t>
  </si>
  <si>
    <t>19:15:06</t>
  </si>
  <si>
    <t>CUST768515</t>
  </si>
  <si>
    <t>UPI202605P2_0000268</t>
  </si>
  <si>
    <t>18:19:54</t>
  </si>
  <si>
    <t>CUST574408</t>
  </si>
  <si>
    <t>UPI202605P2_0000269</t>
  </si>
  <si>
    <t>18:51:07</t>
  </si>
  <si>
    <t>CUST280737</t>
  </si>
  <si>
    <t>UPI202605P2_0000270</t>
  </si>
  <si>
    <t>19:36:50</t>
  </si>
  <si>
    <t>CUST960563</t>
  </si>
  <si>
    <t>UPI202605P2_0000271</t>
  </si>
  <si>
    <t>08:34:27</t>
  </si>
  <si>
    <t>CUST338449</t>
  </si>
  <si>
    <t>UPI202605P2_0000272</t>
  </si>
  <si>
    <t>18:04:32</t>
  </si>
  <si>
    <t>CUST970182</t>
  </si>
  <si>
    <t>UPI202605P2_0000273</t>
  </si>
  <si>
    <t>18:00:54</t>
  </si>
  <si>
    <t>CUST935137</t>
  </si>
  <si>
    <t>UPI202605P2_0000274</t>
  </si>
  <si>
    <t>14:31:06</t>
  </si>
  <si>
    <t>CUST519603</t>
  </si>
  <si>
    <t>UPI202605P2_0000275</t>
  </si>
  <si>
    <t>14:23:40</t>
  </si>
  <si>
    <t>CUST701822</t>
  </si>
  <si>
    <t>UPI202605P2_0000276</t>
  </si>
  <si>
    <t>20:29:45</t>
  </si>
  <si>
    <t>CUST830631</t>
  </si>
  <si>
    <t>UPI202605P2_0000277</t>
  </si>
  <si>
    <t>10:11:46</t>
  </si>
  <si>
    <t>CUST585888</t>
  </si>
  <si>
    <t>UPI202605P2_0000278</t>
  </si>
  <si>
    <t>16:41:17</t>
  </si>
  <si>
    <t>CUST619190</t>
  </si>
  <si>
    <t>UPI202605P2_0000279</t>
  </si>
  <si>
    <t>17:58:34</t>
  </si>
  <si>
    <t>CUST297724</t>
  </si>
  <si>
    <t>UPI202605P2_0000280</t>
  </si>
  <si>
    <t>19:29:27</t>
  </si>
  <si>
    <t>CUST774028</t>
  </si>
  <si>
    <t>UPI202605P2_0000281</t>
  </si>
  <si>
    <t>19:37:17</t>
  </si>
  <si>
    <t>CUST893967</t>
  </si>
  <si>
    <t>UPI202605P2_0000282</t>
  </si>
  <si>
    <t>13:15:53</t>
  </si>
  <si>
    <t>CUST344010</t>
  </si>
  <si>
    <t>UPI202605P2_0000283</t>
  </si>
  <si>
    <t>21:17:56</t>
  </si>
  <si>
    <t>CUST104077</t>
  </si>
  <si>
    <t>UPI202605P2_0000284</t>
  </si>
  <si>
    <t>15:48:29</t>
  </si>
  <si>
    <t>CUST960195</t>
  </si>
  <si>
    <t>UPI202605P2_0000285</t>
  </si>
  <si>
    <t>17:42:24</t>
  </si>
  <si>
    <t>CUST526066</t>
  </si>
  <si>
    <t>UPI202605P2_0000286</t>
  </si>
  <si>
    <t>13:31:54</t>
  </si>
  <si>
    <t>CUST943316</t>
  </si>
  <si>
    <t>UPI202605P2_0000287</t>
  </si>
  <si>
    <t>13:31:13</t>
  </si>
  <si>
    <t>CUST572763</t>
  </si>
  <si>
    <t>UPI202605P2_0000288</t>
  </si>
  <si>
    <t>13:16:21</t>
  </si>
  <si>
    <t>CUST958835</t>
  </si>
  <si>
    <t>UPI202605P2_0000289</t>
  </si>
  <si>
    <t>12:38:44</t>
  </si>
  <si>
    <t>CUST772848</t>
  </si>
  <si>
    <t>UPI202605P2_0000290</t>
  </si>
  <si>
    <t>20:35:00</t>
  </si>
  <si>
    <t>CUST750731</t>
  </si>
  <si>
    <t>UPI202605P2_0000291</t>
  </si>
  <si>
    <t>16:12:05</t>
  </si>
  <si>
    <t>CUST988970</t>
  </si>
  <si>
    <t>UPI202605P2_0000292</t>
  </si>
  <si>
    <t>11:26:31</t>
  </si>
  <si>
    <t>CUST473467</t>
  </si>
  <si>
    <t>UPI202605P2_0000293</t>
  </si>
  <si>
    <t>16:15:44</t>
  </si>
  <si>
    <t>CUST178708</t>
  </si>
  <si>
    <t>UPI202605P2_0000294</t>
  </si>
  <si>
    <t>15:45:31</t>
  </si>
  <si>
    <t>CUST875388</t>
  </si>
  <si>
    <t>UPI202605P2_0000295</t>
  </si>
  <si>
    <t>15:01:05</t>
  </si>
  <si>
    <t>CUST701707</t>
  </si>
  <si>
    <t>UPI202605P2_0000296</t>
  </si>
  <si>
    <t>12:25:44</t>
  </si>
  <si>
    <t>CUST573443</t>
  </si>
  <si>
    <t>UPI202605P2_0000297</t>
  </si>
  <si>
    <t>11:42:37</t>
  </si>
  <si>
    <t>CUST463109</t>
  </si>
  <si>
    <t>UPI202605P2_0000298</t>
  </si>
  <si>
    <t>13:35:33</t>
  </si>
  <si>
    <t>CUST812320</t>
  </si>
  <si>
    <t>UPI202605P2_0000299</t>
  </si>
  <si>
    <t>13:47:35</t>
  </si>
  <si>
    <t>CUST147421</t>
  </si>
  <si>
    <t>UPI202605P2_0000300</t>
  </si>
  <si>
    <t>13:44:29</t>
  </si>
  <si>
    <t>CUST855178</t>
  </si>
  <si>
    <t>UPI202605P2_0000301</t>
  </si>
  <si>
    <t>12:16:14</t>
  </si>
  <si>
    <t>CUST224766</t>
  </si>
  <si>
    <t>UPI202605P2_0000302</t>
  </si>
  <si>
    <t>10:12:20</t>
  </si>
  <si>
    <t>CUST125091</t>
  </si>
  <si>
    <t>UPI202605P2_0000303</t>
  </si>
  <si>
    <t>09:34:48</t>
  </si>
  <si>
    <t>CUST966443</t>
  </si>
  <si>
    <t>UPI202605P2_0000304</t>
  </si>
  <si>
    <t>18:12:13</t>
  </si>
  <si>
    <t>CUST140751</t>
  </si>
  <si>
    <t>UPI202605P2_0000305</t>
  </si>
  <si>
    <t>19:17:46</t>
  </si>
  <si>
    <t>CUST272568</t>
  </si>
  <si>
    <t>UPI202605P2_0000306</t>
  </si>
  <si>
    <t>17:48:33</t>
  </si>
  <si>
    <t>CUST887820</t>
  </si>
  <si>
    <t>UPI202605P2_0000307</t>
  </si>
  <si>
    <t>17:06:53</t>
  </si>
  <si>
    <t>CUST292877</t>
  </si>
  <si>
    <t>UPI202605P2_0000308</t>
  </si>
  <si>
    <t>11:14:23</t>
  </si>
  <si>
    <t>CUST685692</t>
  </si>
  <si>
    <t>UPI202605P2_0000309</t>
  </si>
  <si>
    <t>11:00:45</t>
  </si>
  <si>
    <t>CUST853912</t>
  </si>
  <si>
    <t>UPI202605P2_0000310</t>
  </si>
  <si>
    <t>16:17:02</t>
  </si>
  <si>
    <t>CUST147685</t>
  </si>
  <si>
    <t>UPI202605P2_0000311</t>
  </si>
  <si>
    <t>22:35:18</t>
  </si>
  <si>
    <t>CUST619400</t>
  </si>
  <si>
    <t>UPI202605P2_0000312</t>
  </si>
  <si>
    <t>18:08:40</t>
  </si>
  <si>
    <t>CUST524113</t>
  </si>
  <si>
    <t>UPI202605P2_0000313</t>
  </si>
  <si>
    <t>20:31:06</t>
  </si>
  <si>
    <t>CUST426717</t>
  </si>
  <si>
    <t>UPI202605P2_0000314</t>
  </si>
  <si>
    <t>20:36:18</t>
  </si>
  <si>
    <t>CUST300291</t>
  </si>
  <si>
    <t>UPI202605P2_0000315</t>
  </si>
  <si>
    <t>15:28:21</t>
  </si>
  <si>
    <t>CUST644633</t>
  </si>
  <si>
    <t>UPI202605P2_0000316</t>
  </si>
  <si>
    <t>11:03:16</t>
  </si>
  <si>
    <t>CUST740933</t>
  </si>
  <si>
    <t>UPI202605P2_0000317</t>
  </si>
  <si>
    <t>21:30:07</t>
  </si>
  <si>
    <t>CUST692063</t>
  </si>
  <si>
    <t>UPI202605P2_0000318</t>
  </si>
  <si>
    <t>19:25:31</t>
  </si>
  <si>
    <t>CUST603648</t>
  </si>
  <si>
    <t>UPI202605P2_0000319</t>
  </si>
  <si>
    <t>09:40:43</t>
  </si>
  <si>
    <t>CUST557919</t>
  </si>
  <si>
    <t>UPI202605P2_0000320</t>
  </si>
  <si>
    <t>08:09:51</t>
  </si>
  <si>
    <t>CUST313956</t>
  </si>
  <si>
    <t>UPI202605P2_0000321</t>
  </si>
  <si>
    <t>17:19:05</t>
  </si>
  <si>
    <t>CUST516134</t>
  </si>
  <si>
    <t>UPI202605P2_0000322</t>
  </si>
  <si>
    <t>23:07:35</t>
  </si>
  <si>
    <t>CUST317528</t>
  </si>
  <si>
    <t>UPI202605P2_0000323</t>
  </si>
  <si>
    <t>19:38:38</t>
  </si>
  <si>
    <t>CUST320205</t>
  </si>
  <si>
    <t>UPI202605P2_0000324</t>
  </si>
  <si>
    <t>19:14:49</t>
  </si>
  <si>
    <t>CUST215694</t>
  </si>
  <si>
    <t>UPI202605P2_0000325</t>
  </si>
  <si>
    <t>16:28:58</t>
  </si>
  <si>
    <t>CUST800208</t>
  </si>
  <si>
    <t>UPI202605P2_0000326</t>
  </si>
  <si>
    <t>14:55:37</t>
  </si>
  <si>
    <t>CUST481907</t>
  </si>
  <si>
    <t>UPI202605P2_0000327</t>
  </si>
  <si>
    <t>22:19:36</t>
  </si>
  <si>
    <t>CUST676086</t>
  </si>
  <si>
    <t>UPI202605P2_0000328</t>
  </si>
  <si>
    <t>17:39:47</t>
  </si>
  <si>
    <t>CUST489989</t>
  </si>
  <si>
    <t>UPI202605P2_0000329</t>
  </si>
  <si>
    <t>09:48:13</t>
  </si>
  <si>
    <t>CUST399966</t>
  </si>
  <si>
    <t>UPI202605P2_0000330</t>
  </si>
  <si>
    <t>17:16:42</t>
  </si>
  <si>
    <t>CUST670082</t>
  </si>
  <si>
    <t>UPI202605P2_0000331</t>
  </si>
  <si>
    <t>09:15:11</t>
  </si>
  <si>
    <t>CUST880222</t>
  </si>
  <si>
    <t>UPI202605P2_0000332</t>
  </si>
  <si>
    <t>16:10:00</t>
  </si>
  <si>
    <t>CUST459314</t>
  </si>
  <si>
    <t>UPI202605P2_0000333</t>
  </si>
  <si>
    <t>14:44:38</t>
  </si>
  <si>
    <t>CUST162329</t>
  </si>
  <si>
    <t>UPI202605P2_0000334</t>
  </si>
  <si>
    <t>15:02:14</t>
  </si>
  <si>
    <t>CUST522716</t>
  </si>
  <si>
    <t>UPI202605P2_0000335</t>
  </si>
  <si>
    <t>12:18:44</t>
  </si>
  <si>
    <t>CUST704628</t>
  </si>
  <si>
    <t>UPI202605P2_0000336</t>
  </si>
  <si>
    <t>20:04:43</t>
  </si>
  <si>
    <t>CUST603493</t>
  </si>
  <si>
    <t>UPI202605P2_0000337</t>
  </si>
  <si>
    <t>11:16:50</t>
  </si>
  <si>
    <t>CUST991436</t>
  </si>
  <si>
    <t>UPI202605P2_0000338</t>
  </si>
  <si>
    <t>19:37:42</t>
  </si>
  <si>
    <t>CUST346306</t>
  </si>
  <si>
    <t>UPI202605P2_0000339</t>
  </si>
  <si>
    <t>19:12:27</t>
  </si>
  <si>
    <t>CUST827744</t>
  </si>
  <si>
    <t>UPI202605P2_0000340</t>
  </si>
  <si>
    <t>09:14:41</t>
  </si>
  <si>
    <t>CUST787955</t>
  </si>
  <si>
    <t>UPI202605P2_0000341</t>
  </si>
  <si>
    <t>10:17:52</t>
  </si>
  <si>
    <t>CUST159820</t>
  </si>
  <si>
    <t>UPI202605P2_0000342</t>
  </si>
  <si>
    <t>10:03:10</t>
  </si>
  <si>
    <t>CUST538335</t>
  </si>
  <si>
    <t>UPI202605P2_0000343</t>
  </si>
  <si>
    <t>19:38:47</t>
  </si>
  <si>
    <t>CUST288714</t>
  </si>
  <si>
    <t>UPI202605P2_0000344</t>
  </si>
  <si>
    <t>19:58:18</t>
  </si>
  <si>
    <t>CUST926907</t>
  </si>
  <si>
    <t>UPI202605P2_0000345</t>
  </si>
  <si>
    <t>14:29:44</t>
  </si>
  <si>
    <t>CUST725699</t>
  </si>
  <si>
    <t>UPI202605P2_0000346</t>
  </si>
  <si>
    <t>12:25:17</t>
  </si>
  <si>
    <t>CUST286898</t>
  </si>
  <si>
    <t>UPI202605P2_0000347</t>
  </si>
  <si>
    <t>15:31:28</t>
  </si>
  <si>
    <t>CUST788802</t>
  </si>
  <si>
    <t>UPI202605P2_0000348</t>
  </si>
  <si>
    <t>09:02:56</t>
  </si>
  <si>
    <t>CUST818373</t>
  </si>
  <si>
    <t>UPI202605P2_0000349</t>
  </si>
  <si>
    <t>14:20:38</t>
  </si>
  <si>
    <t>CUST687911</t>
  </si>
  <si>
    <t>UPI202605P2_0000350</t>
  </si>
  <si>
    <t>12:05:14</t>
  </si>
  <si>
    <t>CUST434866</t>
  </si>
  <si>
    <t>UPI202605P2_0000351</t>
  </si>
  <si>
    <t>21:53:55</t>
  </si>
  <si>
    <t>CUST161603</t>
  </si>
  <si>
    <t>UPI202605P2_0000352</t>
  </si>
  <si>
    <t>17:01:48</t>
  </si>
  <si>
    <t>CUST433698</t>
  </si>
  <si>
    <t>UPI202605P2_0000353</t>
  </si>
  <si>
    <t>18:17:36</t>
  </si>
  <si>
    <t>CUST413233</t>
  </si>
  <si>
    <t>UPI202605P2_0000354</t>
  </si>
  <si>
    <t>08:48:11</t>
  </si>
  <si>
    <t>CUST403650</t>
  </si>
  <si>
    <t>UPI202605P2_0000355</t>
  </si>
  <si>
    <t>15:41:28</t>
  </si>
  <si>
    <t>CUST925575</t>
  </si>
  <si>
    <t>UPI202605P2_0000356</t>
  </si>
  <si>
    <t>20:11:37</t>
  </si>
  <si>
    <t>CUST927952</t>
  </si>
  <si>
    <t>UPI202605P2_0000357</t>
  </si>
  <si>
    <t>14:52:31</t>
  </si>
  <si>
    <t>CUST640487</t>
  </si>
  <si>
    <t>UPI202605P2_0000358</t>
  </si>
  <si>
    <t>21:30:22</t>
  </si>
  <si>
    <t>CUST463687</t>
  </si>
  <si>
    <t>UPI202605P2_0000359</t>
  </si>
  <si>
    <t>14:20:42</t>
  </si>
  <si>
    <t>CUST895377</t>
  </si>
  <si>
    <t>UPI202605P2_0000360</t>
  </si>
  <si>
    <t>09:10:21</t>
  </si>
  <si>
    <t>CUST552221</t>
  </si>
  <si>
    <t>UPI202605P2_0000361</t>
  </si>
  <si>
    <t>14:31:18</t>
  </si>
  <si>
    <t>CUST271612</t>
  </si>
  <si>
    <t>UPI202605P2_0000362</t>
  </si>
  <si>
    <t>18:25:52</t>
  </si>
  <si>
    <t>CUST313397</t>
  </si>
  <si>
    <t>UPI202605P2_0000363</t>
  </si>
  <si>
    <t>19:02:29</t>
  </si>
  <si>
    <t>CUST931584</t>
  </si>
  <si>
    <t>UPI202605P2_0000364</t>
  </si>
  <si>
    <t>09:16:20</t>
  </si>
  <si>
    <t>CUST306276</t>
  </si>
  <si>
    <t>UPI202605P2_0000365</t>
  </si>
  <si>
    <t>09:49:25</t>
  </si>
  <si>
    <t>CUST703218</t>
  </si>
  <si>
    <t>UPI202605P2_0000366</t>
  </si>
  <si>
    <t>20:52:00</t>
  </si>
  <si>
    <t>CUST783621</t>
  </si>
  <si>
    <t>UPI202605P2_0000367</t>
  </si>
  <si>
    <t>18:34:29</t>
  </si>
  <si>
    <t>CUST828914</t>
  </si>
  <si>
    <t>UPI202605P2_0000368</t>
  </si>
  <si>
    <t>14:12:33</t>
  </si>
  <si>
    <t>CUST283768</t>
  </si>
  <si>
    <t>UPI202605P2_0000369</t>
  </si>
  <si>
    <t>13:48:31</t>
  </si>
  <si>
    <t>CUST963476</t>
  </si>
  <si>
    <t>UPI202605P2_0000370</t>
  </si>
  <si>
    <t>17:48:03</t>
  </si>
  <si>
    <t>CUST281344</t>
  </si>
  <si>
    <t>UPI202605P2_0000371</t>
  </si>
  <si>
    <t>11:35:08</t>
  </si>
  <si>
    <t>CUST724349</t>
  </si>
  <si>
    <t>UPI202605P2_0000372</t>
  </si>
  <si>
    <t>21:28:56</t>
  </si>
  <si>
    <t>CUST122197</t>
  </si>
  <si>
    <t>UPI202605P2_0000373</t>
  </si>
  <si>
    <t>18:07:01</t>
  </si>
  <si>
    <t>CUST956186</t>
  </si>
  <si>
    <t>UPI202605P2_0000374</t>
  </si>
  <si>
    <t>22:38:51</t>
  </si>
  <si>
    <t>CUST429681</t>
  </si>
  <si>
    <t>UPI202605P2_0000375</t>
  </si>
  <si>
    <t>11:10:19</t>
  </si>
  <si>
    <t>CUST203652</t>
  </si>
  <si>
    <t>UPI202605P2_0000376</t>
  </si>
  <si>
    <t>16:35:26</t>
  </si>
  <si>
    <t>CUST161023</t>
  </si>
  <si>
    <t>UPI202605P2_0000377</t>
  </si>
  <si>
    <t>09:53:58</t>
  </si>
  <si>
    <t>CUST739390</t>
  </si>
  <si>
    <t>UPI202605P2_0000378</t>
  </si>
  <si>
    <t>09:07:41</t>
  </si>
  <si>
    <t>CUST641860</t>
  </si>
  <si>
    <t>UPI202605P2_0000379</t>
  </si>
  <si>
    <t>19:31:59</t>
  </si>
  <si>
    <t>CUST261932</t>
  </si>
  <si>
    <t>UPI202605P2_0000380</t>
  </si>
  <si>
    <t>18:32:45</t>
  </si>
  <si>
    <t>CUST304696</t>
  </si>
  <si>
    <t>UPI202605P2_0000381</t>
  </si>
  <si>
    <t>12:53:30</t>
  </si>
  <si>
    <t>CUST681918</t>
  </si>
  <si>
    <t>UPI202605P2_0000382</t>
  </si>
  <si>
    <t>22:15:29</t>
  </si>
  <si>
    <t>CUST238564</t>
  </si>
  <si>
    <t>UPI202605P2_0000383</t>
  </si>
  <si>
    <t>16:24:12</t>
  </si>
  <si>
    <t>CUST781386</t>
  </si>
  <si>
    <t>UPI202605P2_0000384</t>
  </si>
  <si>
    <t>20:32:47</t>
  </si>
  <si>
    <t>CUST633775</t>
  </si>
  <si>
    <t>UPI202605P2_0000385</t>
  </si>
  <si>
    <t>20:55:04</t>
  </si>
  <si>
    <t>CUST467539</t>
  </si>
  <si>
    <t>UPI202605P2_0000386</t>
  </si>
  <si>
    <t>12:50:54</t>
  </si>
  <si>
    <t>CUST504717</t>
  </si>
  <si>
    <t>UPI202605P2_0000387</t>
  </si>
  <si>
    <t>14:59:50</t>
  </si>
  <si>
    <t>CUST289641</t>
  </si>
  <si>
    <t>UPI202605P2_0000388</t>
  </si>
  <si>
    <t>16:52:00</t>
  </si>
  <si>
    <t>CUST160882</t>
  </si>
  <si>
    <t>UPI202605P2_0000389</t>
  </si>
  <si>
    <t>12:19:53</t>
  </si>
  <si>
    <t>CUST269786</t>
  </si>
  <si>
    <t>UPI202605P2_0000390</t>
  </si>
  <si>
    <t>17:42:31</t>
  </si>
  <si>
    <t>CUST937482</t>
  </si>
  <si>
    <t>UPI202605P2_0000391</t>
  </si>
  <si>
    <t>20:28:34</t>
  </si>
  <si>
    <t>CUST428651</t>
  </si>
  <si>
    <t>UPI202605P2_0000392</t>
  </si>
  <si>
    <t>15:21:35</t>
  </si>
  <si>
    <t>CUST203510</t>
  </si>
  <si>
    <t>UPI202605P2_0000393</t>
  </si>
  <si>
    <t>19:24:29</t>
  </si>
  <si>
    <t>CUST703307</t>
  </si>
  <si>
    <t>UPI202605P2_0000394</t>
  </si>
  <si>
    <t>21:55:12</t>
  </si>
  <si>
    <t>CUST534416</t>
  </si>
  <si>
    <t>UPI202605P2_0000395</t>
  </si>
  <si>
    <t>22:15:36</t>
  </si>
  <si>
    <t>CUST962386</t>
  </si>
  <si>
    <t>UPI202605P2_0000396</t>
  </si>
  <si>
    <t>13:54:49</t>
  </si>
  <si>
    <t>CUST797993</t>
  </si>
  <si>
    <t>UPI202605P2_0000397</t>
  </si>
  <si>
    <t>14:20:47</t>
  </si>
  <si>
    <t>CUST351814</t>
  </si>
  <si>
    <t>UPI202605P2_0000398</t>
  </si>
  <si>
    <t>15:58:51</t>
  </si>
  <si>
    <t>CUST461275</t>
  </si>
  <si>
    <t>UPI202605P2_0000399</t>
  </si>
  <si>
    <t>13:42:50</t>
  </si>
  <si>
    <t>CUST456862</t>
  </si>
  <si>
    <t>UPI202605P2_0000400</t>
  </si>
  <si>
    <t>19:09:31</t>
  </si>
  <si>
    <t>CUST101568</t>
  </si>
  <si>
    <t>UPI202605P2_0000401</t>
  </si>
  <si>
    <t>21:08:32</t>
  </si>
  <si>
    <t>CUST352978</t>
  </si>
  <si>
    <t>UPI202605P2_0000402</t>
  </si>
  <si>
    <t>21:21:55</t>
  </si>
  <si>
    <t>CUST358534</t>
  </si>
  <si>
    <t>UPI202605P2_0000403</t>
  </si>
  <si>
    <t>09:54:28</t>
  </si>
  <si>
    <t>CUST334572</t>
  </si>
  <si>
    <t>UPI202605P2_0000404</t>
  </si>
  <si>
    <t>09:58:29</t>
  </si>
  <si>
    <t>CUST164338</t>
  </si>
  <si>
    <t>UPI202605P2_0000405</t>
  </si>
  <si>
    <t>06:09:26</t>
  </si>
  <si>
    <t>CUST845997</t>
  </si>
  <si>
    <t>UPI202605P2_0000406</t>
  </si>
  <si>
    <t>20:09:04</t>
  </si>
  <si>
    <t>CUST515193</t>
  </si>
  <si>
    <t>UPI202605P2_0000407</t>
  </si>
  <si>
    <t>15:16:21</t>
  </si>
  <si>
    <t>CUST943644</t>
  </si>
  <si>
    <t>UPI202605P2_0000408</t>
  </si>
  <si>
    <t>17:25:41</t>
  </si>
  <si>
    <t>CUST379661</t>
  </si>
  <si>
    <t>UPI202605P2_0000409</t>
  </si>
  <si>
    <t>09:21:54</t>
  </si>
  <si>
    <t>CUST854000</t>
  </si>
  <si>
    <t>UPI202605P2_0000410</t>
  </si>
  <si>
    <t>18:34:24</t>
  </si>
  <si>
    <t>CUST685164</t>
  </si>
  <si>
    <t>UPI202605P2_0000411</t>
  </si>
  <si>
    <t>21:40:45</t>
  </si>
  <si>
    <t>CUST796952</t>
  </si>
  <si>
    <t>UPI202605P2_0000412</t>
  </si>
  <si>
    <t>20:31:55</t>
  </si>
  <si>
    <t>CUST932234</t>
  </si>
  <si>
    <t>UPI202605P2_0000413</t>
  </si>
  <si>
    <t>16:39:04</t>
  </si>
  <si>
    <t>CUST623002</t>
  </si>
  <si>
    <t>UPI202605P2_0000414</t>
  </si>
  <si>
    <t>11:43:58</t>
  </si>
  <si>
    <t>CUST833159</t>
  </si>
  <si>
    <t>UPI202605P2_0000415</t>
  </si>
  <si>
    <t>12:14:47</t>
  </si>
  <si>
    <t>CUST682708</t>
  </si>
  <si>
    <t>UPI202605P2_0000416</t>
  </si>
  <si>
    <t>09:06:48</t>
  </si>
  <si>
    <t>CUST489357</t>
  </si>
  <si>
    <t>UPI202605P2_0000417</t>
  </si>
  <si>
    <t>17:55:06</t>
  </si>
  <si>
    <t>CUST922480</t>
  </si>
  <si>
    <t>UPI202605P2_0000418</t>
  </si>
  <si>
    <t>15:44:19</t>
  </si>
  <si>
    <t>CUST343018</t>
  </si>
  <si>
    <t>UPI202605P2_0000419</t>
  </si>
  <si>
    <t>20:02:20</t>
  </si>
  <si>
    <t>CUST999175</t>
  </si>
  <si>
    <t>UPI202605P2_0000420</t>
  </si>
  <si>
    <t>19:18:22</t>
  </si>
  <si>
    <t>CUST458183</t>
  </si>
  <si>
    <t>UPI202605P2_0000421</t>
  </si>
  <si>
    <t>13:09:15</t>
  </si>
  <si>
    <t>CUST718093</t>
  </si>
  <si>
    <t>UPI202605P2_0000422</t>
  </si>
  <si>
    <t>16:36:43</t>
  </si>
  <si>
    <t>CUST396870</t>
  </si>
  <si>
    <t>UPI202605P2_0000423</t>
  </si>
  <si>
    <t>19:10:11</t>
  </si>
  <si>
    <t>CUST698916</t>
  </si>
  <si>
    <t>UPI202605P2_0000424</t>
  </si>
  <si>
    <t>09:55:24</t>
  </si>
  <si>
    <t>CUST965723</t>
  </si>
  <si>
    <t>UPI202605P2_0000425</t>
  </si>
  <si>
    <t>17:15:31</t>
  </si>
  <si>
    <t>CUST116380</t>
  </si>
  <si>
    <t>UPI202605P2_0000426</t>
  </si>
  <si>
    <t>20:09:14</t>
  </si>
  <si>
    <t>CUST585140</t>
  </si>
  <si>
    <t>UPI202605P2_0000427</t>
  </si>
  <si>
    <t>15:16:29</t>
  </si>
  <si>
    <t>CUST294433</t>
  </si>
  <si>
    <t>UPI202605P2_0000428</t>
  </si>
  <si>
    <t>12:00:57</t>
  </si>
  <si>
    <t>CUST109680</t>
  </si>
  <si>
    <t>UPI202605P2_0000429</t>
  </si>
  <si>
    <t>19:57:18</t>
  </si>
  <si>
    <t>CUST132461</t>
  </si>
  <si>
    <t>UPI202605P2_0000430</t>
  </si>
  <si>
    <t>18:10:04</t>
  </si>
  <si>
    <t>CUST215469</t>
  </si>
  <si>
    <t>UPI202605P2_0000431</t>
  </si>
  <si>
    <t>14:22:37</t>
  </si>
  <si>
    <t>CUST311009</t>
  </si>
  <si>
    <t>UPI202605P2_0000432</t>
  </si>
  <si>
    <t>12:27:44</t>
  </si>
  <si>
    <t>CUST390845</t>
  </si>
  <si>
    <t>UPI202605P2_0000433</t>
  </si>
  <si>
    <t>12:54:19</t>
  </si>
  <si>
    <t>CUST446964</t>
  </si>
  <si>
    <t>UPI202605P2_0000434</t>
  </si>
  <si>
    <t>11:24:54</t>
  </si>
  <si>
    <t>CUST280273</t>
  </si>
  <si>
    <t>UPI202605P2_0000435</t>
  </si>
  <si>
    <t>15:15:24</t>
  </si>
  <si>
    <t>CUST489319</t>
  </si>
  <si>
    <t>UPI202605P2_0000436</t>
  </si>
  <si>
    <t>17:36:18</t>
  </si>
  <si>
    <t>CUST624601</t>
  </si>
  <si>
    <t>UPI202605P2_0000437</t>
  </si>
  <si>
    <t>23:18:01</t>
  </si>
  <si>
    <t>CUST274416</t>
  </si>
  <si>
    <t>UPI202605P2_0000438</t>
  </si>
  <si>
    <t>22:42:25</t>
  </si>
  <si>
    <t>CUST190902</t>
  </si>
  <si>
    <t>UPI202605P2_0000439</t>
  </si>
  <si>
    <t>12:36:55</t>
  </si>
  <si>
    <t>CUST959989</t>
  </si>
  <si>
    <t>UPI202605P2_0000440</t>
  </si>
  <si>
    <t>18:47:03</t>
  </si>
  <si>
    <t>CUST132183</t>
  </si>
  <si>
    <t>UPI202605P2_0000441</t>
  </si>
  <si>
    <t>20:47:31</t>
  </si>
  <si>
    <t>CUST632836</t>
  </si>
  <si>
    <t>UPI202605P2_0000442</t>
  </si>
  <si>
    <t>CUST712494</t>
  </si>
  <si>
    <t>UPI202605P2_0000443</t>
  </si>
  <si>
    <t>19:14:38</t>
  </si>
  <si>
    <t>CUST435009</t>
  </si>
  <si>
    <t>UPI202605P2_0000444</t>
  </si>
  <si>
    <t>19:14:40</t>
  </si>
  <si>
    <t>CUST940143</t>
  </si>
  <si>
    <t>UPI202605P2_0000445</t>
  </si>
  <si>
    <t>11:16:43</t>
  </si>
  <si>
    <t>CUST694191</t>
  </si>
  <si>
    <t>UPI202605P2_0000446</t>
  </si>
  <si>
    <t>19:49:42</t>
  </si>
  <si>
    <t>CUST915789</t>
  </si>
  <si>
    <t>UPI202605P2_0000447</t>
  </si>
  <si>
    <t>CUST147430</t>
  </si>
  <si>
    <t>UPI202605P2_0000448</t>
  </si>
  <si>
    <t>09:40:41</t>
  </si>
  <si>
    <t>CUST396206</t>
  </si>
  <si>
    <t>UPI202605P2_0000449</t>
  </si>
  <si>
    <t>08:50:28</t>
  </si>
  <si>
    <t>CUST894539</t>
  </si>
  <si>
    <t>UPI202605P2_0000450</t>
  </si>
  <si>
    <t>08:23:46</t>
  </si>
  <si>
    <t>CUST153884</t>
  </si>
  <si>
    <t>UPI202605P2_0000451</t>
  </si>
  <si>
    <t>10:58:18</t>
  </si>
  <si>
    <t>CUST844764</t>
  </si>
  <si>
    <t>UPI202605P2_0000452</t>
  </si>
  <si>
    <t>13:26:11</t>
  </si>
  <si>
    <t>CUST259447</t>
  </si>
  <si>
    <t>UPI202605P2_0000453</t>
  </si>
  <si>
    <t>11:50:34</t>
  </si>
  <si>
    <t>CUST488829</t>
  </si>
  <si>
    <t>UPI202605P2_0000454</t>
  </si>
  <si>
    <t>20:23:33</t>
  </si>
  <si>
    <t>CUST196965</t>
  </si>
  <si>
    <t>UPI202605P2_0000455</t>
  </si>
  <si>
    <t>16:17:53</t>
  </si>
  <si>
    <t>CUST384237</t>
  </si>
  <si>
    <t>UPI202605P2_0000456</t>
  </si>
  <si>
    <t>10:58:52</t>
  </si>
  <si>
    <t>CUST992301</t>
  </si>
  <si>
    <t>UPI202605P2_0000457</t>
  </si>
  <si>
    <t>21:51:18</t>
  </si>
  <si>
    <t>CUST819545</t>
  </si>
  <si>
    <t>UPI202605P2_0000458</t>
  </si>
  <si>
    <t>19:21:51</t>
  </si>
  <si>
    <t>CUST677608</t>
  </si>
  <si>
    <t>UPI202605P2_0000459</t>
  </si>
  <si>
    <t>09:04:09</t>
  </si>
  <si>
    <t>CUST430415</t>
  </si>
  <si>
    <t>UPI202605P2_0000460</t>
  </si>
  <si>
    <t>19:14:55</t>
  </si>
  <si>
    <t>CUST119036</t>
  </si>
  <si>
    <t>UPI202605P2_0000461</t>
  </si>
  <si>
    <t>18:43:25</t>
  </si>
  <si>
    <t>CUST902158</t>
  </si>
  <si>
    <t>UPI202605P2_0000462</t>
  </si>
  <si>
    <t>21:51:35</t>
  </si>
  <si>
    <t>CUST363862</t>
  </si>
  <si>
    <t>UPI202605P2_0000463</t>
  </si>
  <si>
    <t>13:50:25</t>
  </si>
  <si>
    <t>CUST161018</t>
  </si>
  <si>
    <t>UPI202605P2_0000464</t>
  </si>
  <si>
    <t>06:34:07</t>
  </si>
  <si>
    <t>CUST462226</t>
  </si>
  <si>
    <t>UPI202605P2_0000465</t>
  </si>
  <si>
    <t>15:43:47</t>
  </si>
  <si>
    <t>CUST577368</t>
  </si>
  <si>
    <t>UPI202605P2_0000466</t>
  </si>
  <si>
    <t>18:37:24</t>
  </si>
  <si>
    <t>CUST911343</t>
  </si>
  <si>
    <t>UPI202605P2_0000467</t>
  </si>
  <si>
    <t>19:23:06</t>
  </si>
  <si>
    <t>CUST784151</t>
  </si>
  <si>
    <t>UPI202605P2_0000468</t>
  </si>
  <si>
    <t>18:30:01</t>
  </si>
  <si>
    <t>CUST479877</t>
  </si>
  <si>
    <t>UPI202605P2_0000469</t>
  </si>
  <si>
    <t>17:35:20</t>
  </si>
  <si>
    <t>CUST230897</t>
  </si>
  <si>
    <t>UPI202605P2_0000470</t>
  </si>
  <si>
    <t>20:14:41</t>
  </si>
  <si>
    <t>CUST611071</t>
  </si>
  <si>
    <t>UPI202605P2_0000471</t>
  </si>
  <si>
    <t>08:52:29</t>
  </si>
  <si>
    <t>CUST423200</t>
  </si>
  <si>
    <t>UPI202605P2_0000472</t>
  </si>
  <si>
    <t>20:19:41</t>
  </si>
  <si>
    <t>CUST789181</t>
  </si>
  <si>
    <t>UPI202605P2_0000473</t>
  </si>
  <si>
    <t>14:08:02</t>
  </si>
  <si>
    <t>CUST647019</t>
  </si>
  <si>
    <t>UPI202605P2_0000474</t>
  </si>
  <si>
    <t>21:19:31</t>
  </si>
  <si>
    <t>CUST442791</t>
  </si>
  <si>
    <t>UPI202605P2_0000475</t>
  </si>
  <si>
    <t>09:15:56</t>
  </si>
  <si>
    <t>CUST256114</t>
  </si>
  <si>
    <t>UPI202605P2_0000476</t>
  </si>
  <si>
    <t>16:24:29</t>
  </si>
  <si>
    <t>CUST273803</t>
  </si>
  <si>
    <t>UPI202605P2_0000477</t>
  </si>
  <si>
    <t>13:47:44</t>
  </si>
  <si>
    <t>CUST936381</t>
  </si>
  <si>
    <t>UPI202605P2_0000478</t>
  </si>
  <si>
    <t>21:26:37</t>
  </si>
  <si>
    <t>CUST885305</t>
  </si>
  <si>
    <t>UPI202605P2_0000479</t>
  </si>
  <si>
    <t>19:09:56</t>
  </si>
  <si>
    <t>CUST879914</t>
  </si>
  <si>
    <t>UPI202605P2_0000480</t>
  </si>
  <si>
    <t>14:06:53</t>
  </si>
  <si>
    <t>CUST195791</t>
  </si>
  <si>
    <t>UPI202605P2_0000481</t>
  </si>
  <si>
    <t>15:26:17</t>
  </si>
  <si>
    <t>CUST653887</t>
  </si>
  <si>
    <t>UPI202605P2_0000482</t>
  </si>
  <si>
    <t>08:23:13</t>
  </si>
  <si>
    <t>CUST748312</t>
  </si>
  <si>
    <t>UPI202605P2_0000483</t>
  </si>
  <si>
    <t>15:15:54</t>
  </si>
  <si>
    <t>CUST537371</t>
  </si>
  <si>
    <t>UPI202605P2_0000484</t>
  </si>
  <si>
    <t>13:43:23</t>
  </si>
  <si>
    <t>CUST956641</t>
  </si>
  <si>
    <t>UPI202605P2_0000485</t>
  </si>
  <si>
    <t>16:41:22</t>
  </si>
  <si>
    <t>CUST991333</t>
  </si>
  <si>
    <t>UPI202605P2_0000486</t>
  </si>
  <si>
    <t>08:17:12</t>
  </si>
  <si>
    <t>CUST276963</t>
  </si>
  <si>
    <t>UPI202605P2_0000487</t>
  </si>
  <si>
    <t>21:54:52</t>
  </si>
  <si>
    <t>CUST191866</t>
  </si>
  <si>
    <t>UPI202605P2_0000488</t>
  </si>
  <si>
    <t>15:42:13</t>
  </si>
  <si>
    <t>CUST540429</t>
  </si>
  <si>
    <t>UPI202605P2_0000489</t>
  </si>
  <si>
    <t>18:38:01</t>
  </si>
  <si>
    <t>CUST168585</t>
  </si>
  <si>
    <t>UPI202605P2_0000490</t>
  </si>
  <si>
    <t>08:21:15</t>
  </si>
  <si>
    <t>CUST520407</t>
  </si>
  <si>
    <t>UPI202605P2_0000491</t>
  </si>
  <si>
    <t>22:50:36</t>
  </si>
  <si>
    <t>CUST663299</t>
  </si>
  <si>
    <t>UPI202605P2_0000492</t>
  </si>
  <si>
    <t>11:53:48</t>
  </si>
  <si>
    <t>CUST162148</t>
  </si>
  <si>
    <t>UPI202605P2_0000493</t>
  </si>
  <si>
    <t>16:37:13</t>
  </si>
  <si>
    <t>CUST292590</t>
  </si>
  <si>
    <t>UPI202605P2_0000494</t>
  </si>
  <si>
    <t>19:14:21</t>
  </si>
  <si>
    <t>CUST210727</t>
  </si>
  <si>
    <t>UPI202605P2_0000495</t>
  </si>
  <si>
    <t>19:50:57</t>
  </si>
  <si>
    <t>CUST210145</t>
  </si>
  <si>
    <t>UPI202605P2_0000496</t>
  </si>
  <si>
    <t>17:17:54</t>
  </si>
  <si>
    <t>CUST555072</t>
  </si>
  <si>
    <t>UPI202605P2_0000497</t>
  </si>
  <si>
    <t>22:08:34</t>
  </si>
  <si>
    <t>CUST525551</t>
  </si>
  <si>
    <t>UPI202605P2_0000498</t>
  </si>
  <si>
    <t>12:11:07</t>
  </si>
  <si>
    <t>CUST279083</t>
  </si>
  <si>
    <t>UPI202605P2_0000499</t>
  </si>
  <si>
    <t>18:01:08</t>
  </si>
  <si>
    <t>CUST731236</t>
  </si>
  <si>
    <t>UPI202605P2_0000500</t>
  </si>
  <si>
    <t>06:50:50</t>
  </si>
  <si>
    <t>CUST593212</t>
  </si>
  <si>
    <t>UPI202605P2_0000501</t>
  </si>
  <si>
    <t>11:20:01</t>
  </si>
  <si>
    <t>CUST146747</t>
  </si>
  <si>
    <t>UPI202605P2_0000502</t>
  </si>
  <si>
    <t>10:03:08</t>
  </si>
  <si>
    <t>CUST683504</t>
  </si>
  <si>
    <t>UPI202605P2_0000503</t>
  </si>
  <si>
    <t>19:33:07</t>
  </si>
  <si>
    <t>CUST455180</t>
  </si>
  <si>
    <t>UPI202605P2_0000504</t>
  </si>
  <si>
    <t>19:30:28</t>
  </si>
  <si>
    <t>CUST673390</t>
  </si>
  <si>
    <t>UPI202605P2_0000505</t>
  </si>
  <si>
    <t>19:32:37</t>
  </si>
  <si>
    <t>CUST991297</t>
  </si>
  <si>
    <t>UPI202605P2_0000506</t>
  </si>
  <si>
    <t>09:32:14</t>
  </si>
  <si>
    <t>CUST610468</t>
  </si>
  <si>
    <t>UPI202605P2_0000507</t>
  </si>
  <si>
    <t>21:02:46</t>
  </si>
  <si>
    <t>CUST608020</t>
  </si>
  <si>
    <t>UPI202605P2_0000508</t>
  </si>
  <si>
    <t>19:55:42</t>
  </si>
  <si>
    <t>CUST558804</t>
  </si>
  <si>
    <t>UPI202605P2_0000509</t>
  </si>
  <si>
    <t>16:29:41</t>
  </si>
  <si>
    <t>CUST823066</t>
  </si>
  <si>
    <t>UPI202605P2_0000510</t>
  </si>
  <si>
    <t>21:03:30</t>
  </si>
  <si>
    <t>CUST266329</t>
  </si>
  <si>
    <t>UPI202605P2_0000511</t>
  </si>
  <si>
    <t>20:27:43</t>
  </si>
  <si>
    <t>CUST869008</t>
  </si>
  <si>
    <t>UPI202605P2_0000512</t>
  </si>
  <si>
    <t>09:45:58</t>
  </si>
  <si>
    <t>CUST467744</t>
  </si>
  <si>
    <t>UPI202605P2_0000513</t>
  </si>
  <si>
    <t>15:57:05</t>
  </si>
  <si>
    <t>CUST988533</t>
  </si>
  <si>
    <t>UPI202605P2_0000514</t>
  </si>
  <si>
    <t>13:09:04</t>
  </si>
  <si>
    <t>CUST406242</t>
  </si>
  <si>
    <t>UPI202605P2_0000515</t>
  </si>
  <si>
    <t>10:39:40</t>
  </si>
  <si>
    <t>CUST672768</t>
  </si>
  <si>
    <t>UPI202605P2_0000516</t>
  </si>
  <si>
    <t>17:45:20</t>
  </si>
  <si>
    <t>CUST811568</t>
  </si>
  <si>
    <t>UPI202605P2_0000517</t>
  </si>
  <si>
    <t>13:38:33</t>
  </si>
  <si>
    <t>CUST171455</t>
  </si>
  <si>
    <t>UPI202605P2_0000518</t>
  </si>
  <si>
    <t>12:32:38</t>
  </si>
  <si>
    <t>CUST265542</t>
  </si>
  <si>
    <t>UPI202605P2_0000519</t>
  </si>
  <si>
    <t>14:50:44</t>
  </si>
  <si>
    <t>CUST326105</t>
  </si>
  <si>
    <t>UPI202605P2_0000520</t>
  </si>
  <si>
    <t>09:41:41</t>
  </si>
  <si>
    <t>CUST382798</t>
  </si>
  <si>
    <t>UPI202605P2_0000521</t>
  </si>
  <si>
    <t>20:35:46</t>
  </si>
  <si>
    <t>CUST339154</t>
  </si>
  <si>
    <t>UPI202605P2_0000522</t>
  </si>
  <si>
    <t>20:27:28</t>
  </si>
  <si>
    <t>CUST774454</t>
  </si>
  <si>
    <t>UPI202605P2_0000523</t>
  </si>
  <si>
    <t>20:26:21</t>
  </si>
  <si>
    <t>CUST184181</t>
  </si>
  <si>
    <t>UPI202605P2_0000524</t>
  </si>
  <si>
    <t>19:25:26</t>
  </si>
  <si>
    <t>CUST508947</t>
  </si>
  <si>
    <t>UPI202605P2_0000525</t>
  </si>
  <si>
    <t>CUST454648</t>
  </si>
  <si>
    <t>UPI202605P2_0000526</t>
  </si>
  <si>
    <t>12:16:23</t>
  </si>
  <si>
    <t>CUST739275</t>
  </si>
  <si>
    <t>UPI202605P2_0000527</t>
  </si>
  <si>
    <t>21:43:59</t>
  </si>
  <si>
    <t>CUST862695</t>
  </si>
  <si>
    <t>UPI202605P2_0000528</t>
  </si>
  <si>
    <t>15:05:53</t>
  </si>
  <si>
    <t>CUST129905</t>
  </si>
  <si>
    <t>UPI202605P2_0000529</t>
  </si>
  <si>
    <t>09:27:06</t>
  </si>
  <si>
    <t>CUST367403</t>
  </si>
  <si>
    <t>UPI202605P2_0000530</t>
  </si>
  <si>
    <t>19:23:51</t>
  </si>
  <si>
    <t>CUST617499</t>
  </si>
  <si>
    <t>UPI202605P2_0000531</t>
  </si>
  <si>
    <t>10:03:37</t>
  </si>
  <si>
    <t>CUST173585</t>
  </si>
  <si>
    <t>UPI202605P2_0000532</t>
  </si>
  <si>
    <t>21:35:21</t>
  </si>
  <si>
    <t>CUST575457</t>
  </si>
  <si>
    <t>UPI202605P2_0000533</t>
  </si>
  <si>
    <t>18:26:22</t>
  </si>
  <si>
    <t>CUST212422</t>
  </si>
  <si>
    <t>UPI202605P2_0000534</t>
  </si>
  <si>
    <t>20:48:27</t>
  </si>
  <si>
    <t>CUST298923</t>
  </si>
  <si>
    <t>UPI202605P2_0000535</t>
  </si>
  <si>
    <t>20:46:03</t>
  </si>
  <si>
    <t>CUST478877</t>
  </si>
  <si>
    <t>UPI202605P2_0000536</t>
  </si>
  <si>
    <t>21:38:19</t>
  </si>
  <si>
    <t>CUST589857</t>
  </si>
  <si>
    <t>UPI202605P2_0000537</t>
  </si>
  <si>
    <t>13:36:32</t>
  </si>
  <si>
    <t>CUST795733</t>
  </si>
  <si>
    <t>UPI202605P2_0000538</t>
  </si>
  <si>
    <t>11:42:30</t>
  </si>
  <si>
    <t>CUST352721</t>
  </si>
  <si>
    <t>UPI202605P2_0000539</t>
  </si>
  <si>
    <t>11:06:22</t>
  </si>
  <si>
    <t>CUST533920</t>
  </si>
  <si>
    <t>UPI202605P2_0000540</t>
  </si>
  <si>
    <t>20:23:07</t>
  </si>
  <si>
    <t>CUST538860</t>
  </si>
  <si>
    <t>UPI202605P2_0000541</t>
  </si>
  <si>
    <t>19:36:14</t>
  </si>
  <si>
    <t>CUST735629</t>
  </si>
  <si>
    <t>UPI202605P2_0000542</t>
  </si>
  <si>
    <t>19:54:35</t>
  </si>
  <si>
    <t>CUST637228</t>
  </si>
  <si>
    <t>UPI202605P2_0000543</t>
  </si>
  <si>
    <t>22:52:39</t>
  </si>
  <si>
    <t>CUST997848</t>
  </si>
  <si>
    <t>UPI202605P2_0000544</t>
  </si>
  <si>
    <t>17:41:35</t>
  </si>
  <si>
    <t>CUST743808</t>
  </si>
  <si>
    <t>UPI202605P2_0000545</t>
  </si>
  <si>
    <t>07:59:42</t>
  </si>
  <si>
    <t>CUST534171</t>
  </si>
  <si>
    <t>UPI202605P2_0000546</t>
  </si>
  <si>
    <t>19:17:01</t>
  </si>
  <si>
    <t>CUST865750</t>
  </si>
  <si>
    <t>UPI202605P2_0000547</t>
  </si>
  <si>
    <t>11:44:48</t>
  </si>
  <si>
    <t>CUST228718</t>
  </si>
  <si>
    <t>UPI202605P2_0000548</t>
  </si>
  <si>
    <t>12:21:22</t>
  </si>
  <si>
    <t>CUST887039</t>
  </si>
  <si>
    <t>UPI202605P2_0000549</t>
  </si>
  <si>
    <t>01:55:09</t>
  </si>
  <si>
    <t>CUST204083</t>
  </si>
  <si>
    <t>UPI202605P2_0000550</t>
  </si>
  <si>
    <t>17:25:04</t>
  </si>
  <si>
    <t>CUST345716</t>
  </si>
  <si>
    <t>UPI202605P2_0000551</t>
  </si>
  <si>
    <t>10:40:01</t>
  </si>
  <si>
    <t>CUST974449</t>
  </si>
  <si>
    <t>UPI202605P2_0000552</t>
  </si>
  <si>
    <t>09:33:13</t>
  </si>
  <si>
    <t>CUST505629</t>
  </si>
  <si>
    <t>UPI202605P2_0000553</t>
  </si>
  <si>
    <t>13:29:21</t>
  </si>
  <si>
    <t>CUST267913</t>
  </si>
  <si>
    <t>UPI202605P2_0000554</t>
  </si>
  <si>
    <t>10:19:46</t>
  </si>
  <si>
    <t>CUST181006</t>
  </si>
  <si>
    <t>UPI202605P2_0000555</t>
  </si>
  <si>
    <t>13:36:38</t>
  </si>
  <si>
    <t>CUST126574</t>
  </si>
  <si>
    <t>UPI202605P2_0000556</t>
  </si>
  <si>
    <t>09:03:09</t>
  </si>
  <si>
    <t>CUST629089</t>
  </si>
  <si>
    <t>UPI202605P2_0000557</t>
  </si>
  <si>
    <t>10:39:03</t>
  </si>
  <si>
    <t>CUST153263</t>
  </si>
  <si>
    <t>UPI202605P2_0000558</t>
  </si>
  <si>
    <t>18:17:28</t>
  </si>
  <si>
    <t>CUST624988</t>
  </si>
  <si>
    <t>UPI202605P2_0000559</t>
  </si>
  <si>
    <t>18:31:38</t>
  </si>
  <si>
    <t>CUST559707</t>
  </si>
  <si>
    <t>UPI202605P2_0000560</t>
  </si>
  <si>
    <t>14:17:13</t>
  </si>
  <si>
    <t>CUST272739</t>
  </si>
  <si>
    <t>UPI202605P2_0000561</t>
  </si>
  <si>
    <t>19:07:22</t>
  </si>
  <si>
    <t>CUST604833</t>
  </si>
  <si>
    <t>UPI202605P2_0000562</t>
  </si>
  <si>
    <t>14:18:43</t>
  </si>
  <si>
    <t>CUST410984</t>
  </si>
  <si>
    <t>UPI202605P2_0000563</t>
  </si>
  <si>
    <t>18:31:33</t>
  </si>
  <si>
    <t>CUST245686</t>
  </si>
  <si>
    <t>UPI202605P2_0000564</t>
  </si>
  <si>
    <t>18:02:14</t>
  </si>
  <si>
    <t>CUST996185</t>
  </si>
  <si>
    <t>UPI202605P2_0000565</t>
  </si>
  <si>
    <t>14:38:03</t>
  </si>
  <si>
    <t>CUST191357</t>
  </si>
  <si>
    <t>UPI202605P2_0000566</t>
  </si>
  <si>
    <t>02:19:13</t>
  </si>
  <si>
    <t>CUST877626</t>
  </si>
  <si>
    <t>UPI202605P2_0000567</t>
  </si>
  <si>
    <t>19:48:16</t>
  </si>
  <si>
    <t>CUST584516</t>
  </si>
  <si>
    <t>UPI202605P2_0000568</t>
  </si>
  <si>
    <t>12:07:00</t>
  </si>
  <si>
    <t>CUST990334</t>
  </si>
  <si>
    <t>UPI202605P2_0000569</t>
  </si>
  <si>
    <t>15:27:11</t>
  </si>
  <si>
    <t>CUST372528</t>
  </si>
  <si>
    <t>UPI202605P2_0000570</t>
  </si>
  <si>
    <t>10:34:45</t>
  </si>
  <si>
    <t>CUST987421</t>
  </si>
  <si>
    <t>UPI202605P2_0000571</t>
  </si>
  <si>
    <t>11:35:53</t>
  </si>
  <si>
    <t>CUST432123</t>
  </si>
  <si>
    <t>UPI202605P2_0000572</t>
  </si>
  <si>
    <t>18:22:04</t>
  </si>
  <si>
    <t>CUST128635</t>
  </si>
  <si>
    <t>UPI202605P2_0000573</t>
  </si>
  <si>
    <t>14:47:02</t>
  </si>
  <si>
    <t>CUST115305</t>
  </si>
  <si>
    <t>UPI202605P2_0000574</t>
  </si>
  <si>
    <t>14:29:58</t>
  </si>
  <si>
    <t>CUST250623</t>
  </si>
  <si>
    <t>UPI202605P2_0000575</t>
  </si>
  <si>
    <t>09:20:36</t>
  </si>
  <si>
    <t>CUST297657</t>
  </si>
  <si>
    <t>UPI202605P2_0000576</t>
  </si>
  <si>
    <t>14:25:45</t>
  </si>
  <si>
    <t>CUST697429</t>
  </si>
  <si>
    <t>UPI202605P2_0000577</t>
  </si>
  <si>
    <t>17:18:07</t>
  </si>
  <si>
    <t>CUST149879</t>
  </si>
  <si>
    <t>UPI202605P2_0000578</t>
  </si>
  <si>
    <t>14:20:10</t>
  </si>
  <si>
    <t>CUST568059</t>
  </si>
  <si>
    <t>UPI202605P2_0000579</t>
  </si>
  <si>
    <t>19:39:29</t>
  </si>
  <si>
    <t>CUST984070</t>
  </si>
  <si>
    <t>UPI202605P2_0000580</t>
  </si>
  <si>
    <t>19:58:23</t>
  </si>
  <si>
    <t>CUST503128</t>
  </si>
  <si>
    <t>UPI202605P2_0000581</t>
  </si>
  <si>
    <t>09:54:06</t>
  </si>
  <si>
    <t>CUST407247</t>
  </si>
  <si>
    <t>UPI202605P2_0000582</t>
  </si>
  <si>
    <t>11:37:25</t>
  </si>
  <si>
    <t>CUST810054</t>
  </si>
  <si>
    <t>UPI202605P2_0000583</t>
  </si>
  <si>
    <t>16:25:55</t>
  </si>
  <si>
    <t>CUST213689</t>
  </si>
  <si>
    <t>UPI202605P2_0000584</t>
  </si>
  <si>
    <t>12:21:14</t>
  </si>
  <si>
    <t>CUST564721</t>
  </si>
  <si>
    <t>UPI202605P2_0000585</t>
  </si>
  <si>
    <t>13:10:04</t>
  </si>
  <si>
    <t>CUST543595</t>
  </si>
  <si>
    <t>UPI202605P2_0000586</t>
  </si>
  <si>
    <t>16:07:33</t>
  </si>
  <si>
    <t>CUST599304</t>
  </si>
  <si>
    <t>UPI202605P2_0000587</t>
  </si>
  <si>
    <t>16:57:49</t>
  </si>
  <si>
    <t>CUST929683</t>
  </si>
  <si>
    <t>UPI202605P2_0000588</t>
  </si>
  <si>
    <t>13:46:52</t>
  </si>
  <si>
    <t>CUST534106</t>
  </si>
  <si>
    <t>UPI202605P2_0000589</t>
  </si>
  <si>
    <t>18:09:15</t>
  </si>
  <si>
    <t>CUST479789</t>
  </si>
  <si>
    <t>UPI202605P2_0000590</t>
  </si>
  <si>
    <t>09:16:12</t>
  </si>
  <si>
    <t>CUST495431</t>
  </si>
  <si>
    <t>UPI202605P2_0000591</t>
  </si>
  <si>
    <t>10:09:48</t>
  </si>
  <si>
    <t>CUST341933</t>
  </si>
  <si>
    <t>UPI202605P2_0000592</t>
  </si>
  <si>
    <t>19:04:11</t>
  </si>
  <si>
    <t>CUST661779</t>
  </si>
  <si>
    <t>UPI202605P2_0000593</t>
  </si>
  <si>
    <t>21:40:31</t>
  </si>
  <si>
    <t>CUST587565</t>
  </si>
  <si>
    <t>UPI202605P2_0000594</t>
  </si>
  <si>
    <t>15:36:48</t>
  </si>
  <si>
    <t>CUST443428</t>
  </si>
  <si>
    <t>UPI202605P2_0000595</t>
  </si>
  <si>
    <t>17:43:59</t>
  </si>
  <si>
    <t>CUST574168</t>
  </si>
  <si>
    <t>UPI202605P2_0000596</t>
  </si>
  <si>
    <t>20:41:40</t>
  </si>
  <si>
    <t>CUST974450</t>
  </si>
  <si>
    <t>UPI202605P2_0000597</t>
  </si>
  <si>
    <t>22:20:55</t>
  </si>
  <si>
    <t>CUST643884</t>
  </si>
  <si>
    <t>UPI202605P2_0000598</t>
  </si>
  <si>
    <t>22:20:09</t>
  </si>
  <si>
    <t>CUST675772</t>
  </si>
  <si>
    <t>UPI202605P2_0000599</t>
  </si>
  <si>
    <t>14:30:28</t>
  </si>
  <si>
    <t>CUST749365</t>
  </si>
  <si>
    <t>UPI202605P2_0000600</t>
  </si>
  <si>
    <t>17:50:17</t>
  </si>
  <si>
    <t>CUST607888</t>
  </si>
  <si>
    <t>UPI202605P2_0000601</t>
  </si>
  <si>
    <t>17:22:32</t>
  </si>
  <si>
    <t>CUST556066</t>
  </si>
  <si>
    <t>UPI202605P2_0000602</t>
  </si>
  <si>
    <t>09:29:28</t>
  </si>
  <si>
    <t>CUST970061</t>
  </si>
  <si>
    <t>UPI202605P2_0000603</t>
  </si>
  <si>
    <t>08:23:53</t>
  </si>
  <si>
    <t>CUST361891</t>
  </si>
  <si>
    <t>UPI202605P2_0000604</t>
  </si>
  <si>
    <t>12:41:55</t>
  </si>
  <si>
    <t>CUST146185</t>
  </si>
  <si>
    <t>UPI202605P2_0000605</t>
  </si>
  <si>
    <t>22:05:39</t>
  </si>
  <si>
    <t>CUST685927</t>
  </si>
  <si>
    <t>UPI202605P2_0000606</t>
  </si>
  <si>
    <t>17:24:29</t>
  </si>
  <si>
    <t>CUST653207</t>
  </si>
  <si>
    <t>UPI202605P2_0000607</t>
  </si>
  <si>
    <t>17:50:47</t>
  </si>
  <si>
    <t>CUST134820</t>
  </si>
  <si>
    <t>UPI202605P2_0000608</t>
  </si>
  <si>
    <t>20:28:58</t>
  </si>
  <si>
    <t>CUST356002</t>
  </si>
  <si>
    <t>UPI202605P2_0000609</t>
  </si>
  <si>
    <t>19:41:12</t>
  </si>
  <si>
    <t>CUST526821</t>
  </si>
  <si>
    <t>UPI202605P2_0000610</t>
  </si>
  <si>
    <t>13:30:32</t>
  </si>
  <si>
    <t>CUST837328</t>
  </si>
  <si>
    <t>UPI202605P2_0000611</t>
  </si>
  <si>
    <t>10:03:28</t>
  </si>
  <si>
    <t>CUST365150</t>
  </si>
  <si>
    <t>UPI202605P2_0000612</t>
  </si>
  <si>
    <t>09:57:53</t>
  </si>
  <si>
    <t>CUST302555</t>
  </si>
  <si>
    <t>UPI202605P2_0000613</t>
  </si>
  <si>
    <t>13:45:05</t>
  </si>
  <si>
    <t>CUST920222</t>
  </si>
  <si>
    <t>UPI202605P2_0000614</t>
  </si>
  <si>
    <t>16:11:02</t>
  </si>
  <si>
    <t>CUST111925</t>
  </si>
  <si>
    <t>UPI202605P2_0000615</t>
  </si>
  <si>
    <t>12:28:28</t>
  </si>
  <si>
    <t>CUST189574</t>
  </si>
  <si>
    <t>UPI202605P2_0000616</t>
  </si>
  <si>
    <t>16:39:10</t>
  </si>
  <si>
    <t>CUST595391</t>
  </si>
  <si>
    <t>UPI202605P2_0000617</t>
  </si>
  <si>
    <t>13:58:18</t>
  </si>
  <si>
    <t>CUST283410</t>
  </si>
  <si>
    <t>UPI202605P2_0000618</t>
  </si>
  <si>
    <t>14:49:21</t>
  </si>
  <si>
    <t>CUST403936</t>
  </si>
  <si>
    <t>UPI202605P2_0000619</t>
  </si>
  <si>
    <t>18:03:50</t>
  </si>
  <si>
    <t>CUST387225</t>
  </si>
  <si>
    <t>UPI202605P2_0000620</t>
  </si>
  <si>
    <t>17:21:04</t>
  </si>
  <si>
    <t>CUST792409</t>
  </si>
  <si>
    <t>UPI202605P2_0000621</t>
  </si>
  <si>
    <t>13:35:43</t>
  </si>
  <si>
    <t>CUST439549</t>
  </si>
  <si>
    <t>UPI202605P2_0000622</t>
  </si>
  <si>
    <t>14:16:46</t>
  </si>
  <si>
    <t>CUST877939</t>
  </si>
  <si>
    <t>UPI202605P2_0000623</t>
  </si>
  <si>
    <t>20:58:38</t>
  </si>
  <si>
    <t>CUST740761</t>
  </si>
  <si>
    <t>UPI202605P2_0000624</t>
  </si>
  <si>
    <t>20:21:05</t>
  </si>
  <si>
    <t>CUST891396</t>
  </si>
  <si>
    <t>UPI202605P2_0000625</t>
  </si>
  <si>
    <t>17:09:58</t>
  </si>
  <si>
    <t>CUST785935</t>
  </si>
  <si>
    <t>UPI202605P2_0000626</t>
  </si>
  <si>
    <t>13:41:44</t>
  </si>
  <si>
    <t>CUST643531</t>
  </si>
  <si>
    <t>UPI202605P2_0000627</t>
  </si>
  <si>
    <t>18:08:38</t>
  </si>
  <si>
    <t>CUST845754</t>
  </si>
  <si>
    <t>UPI202605P2_0000628</t>
  </si>
  <si>
    <t>18:05:19</t>
  </si>
  <si>
    <t>CUST862565</t>
  </si>
  <si>
    <t>UPI202605P2_0000629</t>
  </si>
  <si>
    <t>16:41:50</t>
  </si>
  <si>
    <t>CUST291342</t>
  </si>
  <si>
    <t>UPI202605P2_0000630</t>
  </si>
  <si>
    <t>13:08:42</t>
  </si>
  <si>
    <t>CUST828286</t>
  </si>
  <si>
    <t>UPI202605P2_0000631</t>
  </si>
  <si>
    <t>18:47:43</t>
  </si>
  <si>
    <t>CUST767282</t>
  </si>
  <si>
    <t>UPI202605P2_0000632</t>
  </si>
  <si>
    <t>20:05:41</t>
  </si>
  <si>
    <t>CUST217723</t>
  </si>
  <si>
    <t>UPI202605P2_0000633</t>
  </si>
  <si>
    <t>18:32:23</t>
  </si>
  <si>
    <t>CUST314420</t>
  </si>
  <si>
    <t>UPI202605P2_0000634</t>
  </si>
  <si>
    <t>07:19:11</t>
  </si>
  <si>
    <t>CUST625833</t>
  </si>
  <si>
    <t>UPI202605P2_0000635</t>
  </si>
  <si>
    <t>21:21:49</t>
  </si>
  <si>
    <t>CUST507354</t>
  </si>
  <si>
    <t>UPI202605P2_0000636</t>
  </si>
  <si>
    <t>15:14:08</t>
  </si>
  <si>
    <t>CUST585112</t>
  </si>
  <si>
    <t>UPI202605P2_0000637</t>
  </si>
  <si>
    <t>10:18:54</t>
  </si>
  <si>
    <t>CUST621869</t>
  </si>
  <si>
    <t>UPI202605P2_0000638</t>
  </si>
  <si>
    <t>19:32:49</t>
  </si>
  <si>
    <t>CUST184082</t>
  </si>
  <si>
    <t>UPI202605P2_0000639</t>
  </si>
  <si>
    <t>16:47:56</t>
  </si>
  <si>
    <t>CUST884775</t>
  </si>
  <si>
    <t>UPI202605P2_0000640</t>
  </si>
  <si>
    <t>16:42:21</t>
  </si>
  <si>
    <t>CUST286633</t>
  </si>
  <si>
    <t>UPI202605P2_0000641</t>
  </si>
  <si>
    <t>20:39:08</t>
  </si>
  <si>
    <t>CUST663300</t>
  </si>
  <si>
    <t>UPI202605P2_0000642</t>
  </si>
  <si>
    <t>17:09:10</t>
  </si>
  <si>
    <t>CUST303940</t>
  </si>
  <si>
    <t>UPI202605P2_0000643</t>
  </si>
  <si>
    <t>11:44:49</t>
  </si>
  <si>
    <t>CUST127634</t>
  </si>
  <si>
    <t>UPI202605P2_0000644</t>
  </si>
  <si>
    <t>17:57:10</t>
  </si>
  <si>
    <t>CUST603261</t>
  </si>
  <si>
    <t>UPI202605P2_0000645</t>
  </si>
  <si>
    <t>18:02:26</t>
  </si>
  <si>
    <t>CUST249667</t>
  </si>
  <si>
    <t>UPI202605P2_0000646</t>
  </si>
  <si>
    <t>13:46:15</t>
  </si>
  <si>
    <t>CUST186888</t>
  </si>
  <si>
    <t>UPI202605P2_0000647</t>
  </si>
  <si>
    <t>21:39:18</t>
  </si>
  <si>
    <t>CUST875861</t>
  </si>
  <si>
    <t>UPI202605P2_0000648</t>
  </si>
  <si>
    <t>19:50:28</t>
  </si>
  <si>
    <t>CUST589910</t>
  </si>
  <si>
    <t>UPI202605P2_0000649</t>
  </si>
  <si>
    <t>11:15:19</t>
  </si>
  <si>
    <t>CUST941385</t>
  </si>
  <si>
    <t>UPI202605P2_0000650</t>
  </si>
  <si>
    <t>21:50:30</t>
  </si>
  <si>
    <t>CUST256908</t>
  </si>
  <si>
    <t>UPI202605P2_0000651</t>
  </si>
  <si>
    <t>20:12:23</t>
  </si>
  <si>
    <t>CUST700777</t>
  </si>
  <si>
    <t>UPI202605P2_0000652</t>
  </si>
  <si>
    <t>18:36:28</t>
  </si>
  <si>
    <t>CUST948109</t>
  </si>
  <si>
    <t>UPI202605P2_0000653</t>
  </si>
  <si>
    <t>15:18:49</t>
  </si>
  <si>
    <t>CUST148669</t>
  </si>
  <si>
    <t>UPI202605P2_0000654</t>
  </si>
  <si>
    <t>13:33:26</t>
  </si>
  <si>
    <t>CUST566306</t>
  </si>
  <si>
    <t>UPI202605P2_0000655</t>
  </si>
  <si>
    <t>21:52:12</t>
  </si>
  <si>
    <t>CUST889866</t>
  </si>
  <si>
    <t>UPI202605P2_0000656</t>
  </si>
  <si>
    <t>19:08:55</t>
  </si>
  <si>
    <t>CUST908740</t>
  </si>
  <si>
    <t>UPI202605P2_0000657</t>
  </si>
  <si>
    <t>12:41:30</t>
  </si>
  <si>
    <t>CUST172795</t>
  </si>
  <si>
    <t>UPI202605P2_0000658</t>
  </si>
  <si>
    <t>20:35:59</t>
  </si>
  <si>
    <t>CUST571607</t>
  </si>
  <si>
    <t>UPI202605P2_0000659</t>
  </si>
  <si>
    <t>09:54:33</t>
  </si>
  <si>
    <t>CUST505908</t>
  </si>
  <si>
    <t>UPI202605P2_0000660</t>
  </si>
  <si>
    <t>20:18:05</t>
  </si>
  <si>
    <t>CUST600652</t>
  </si>
  <si>
    <t>UPI202605P2_0000661</t>
  </si>
  <si>
    <t>19:17:28</t>
  </si>
  <si>
    <t>CUST540488</t>
  </si>
  <si>
    <t>UPI202605P2_0000662</t>
  </si>
  <si>
    <t>20:09:53</t>
  </si>
  <si>
    <t>CUST663752</t>
  </si>
  <si>
    <t>UPI202605P2_0000663</t>
  </si>
  <si>
    <t>14:58:14</t>
  </si>
  <si>
    <t>CUST349610</t>
  </si>
  <si>
    <t>UPI202605P2_0000664</t>
  </si>
  <si>
    <t>19:56:22</t>
  </si>
  <si>
    <t>CUST718070</t>
  </si>
  <si>
    <t>UPI202605P2_0000665</t>
  </si>
  <si>
    <t>21:26:03</t>
  </si>
  <si>
    <t>CUST752192</t>
  </si>
  <si>
    <t>UPI202605P2_0000666</t>
  </si>
  <si>
    <t>14:23:15</t>
  </si>
  <si>
    <t>CUST307436</t>
  </si>
  <si>
    <t>UPI202605P2_0000667</t>
  </si>
  <si>
    <t>14:05:23</t>
  </si>
  <si>
    <t>CUST549495</t>
  </si>
  <si>
    <t>UPI202605P2_0000668</t>
  </si>
  <si>
    <t>11:20:59</t>
  </si>
  <si>
    <t>CUST872428</t>
  </si>
  <si>
    <t>UPI202605P2_0000669</t>
  </si>
  <si>
    <t>09:45:41</t>
  </si>
  <si>
    <t>CUST288781</t>
  </si>
  <si>
    <t>UPI202605P2_0000670</t>
  </si>
  <si>
    <t>13:09:08</t>
  </si>
  <si>
    <t>CUST353461</t>
  </si>
  <si>
    <t>UPI202605P2_0000671</t>
  </si>
  <si>
    <t>08:58:53</t>
  </si>
  <si>
    <t>CUST642092</t>
  </si>
  <si>
    <t>UPI202605P2_0000672</t>
  </si>
  <si>
    <t>15:53:08</t>
  </si>
  <si>
    <t>CUST285133</t>
  </si>
  <si>
    <t>UPI202605P2_0000673</t>
  </si>
  <si>
    <t>CUST606336</t>
  </si>
  <si>
    <t>UPI202605P2_0000674</t>
  </si>
  <si>
    <t>17:57:05</t>
  </si>
  <si>
    <t>CUST686552</t>
  </si>
  <si>
    <t>UPI202605P2_0000675</t>
  </si>
  <si>
    <t>07:13:53</t>
  </si>
  <si>
    <t>CUST106072</t>
  </si>
  <si>
    <t>UPI202605P2_0000676</t>
  </si>
  <si>
    <t>10:46:38</t>
  </si>
  <si>
    <t>CUST316622</t>
  </si>
  <si>
    <t>UPI202605P2_0000677</t>
  </si>
  <si>
    <t>16:07:49</t>
  </si>
  <si>
    <t>CUST924223</t>
  </si>
  <si>
    <t>UPI202605P2_0000678</t>
  </si>
  <si>
    <t>12:19:07</t>
  </si>
  <si>
    <t>CUST577800</t>
  </si>
  <si>
    <t>UPI202605P2_0000679</t>
  </si>
  <si>
    <t>08:26:40</t>
  </si>
  <si>
    <t>CUST348480</t>
  </si>
  <si>
    <t>UPI202605P2_0000680</t>
  </si>
  <si>
    <t>19:29:04</t>
  </si>
  <si>
    <t>CUST505896</t>
  </si>
  <si>
    <t>UPI202605P2_0000681</t>
  </si>
  <si>
    <t>09:57:31</t>
  </si>
  <si>
    <t>CUST428833</t>
  </si>
  <si>
    <t>UPI202605P2_0000682</t>
  </si>
  <si>
    <t>17:01:40</t>
  </si>
  <si>
    <t>CUST580329</t>
  </si>
  <si>
    <t>UPI202605P2_0000683</t>
  </si>
  <si>
    <t>16:15:45</t>
  </si>
  <si>
    <t>CUST342829</t>
  </si>
  <si>
    <t>UPI202605P2_0000684</t>
  </si>
  <si>
    <t>10:27:00</t>
  </si>
  <si>
    <t>CUST492460</t>
  </si>
  <si>
    <t>UPI202605P2_0000685</t>
  </si>
  <si>
    <t>17:15:36</t>
  </si>
  <si>
    <t>CUST604831</t>
  </si>
  <si>
    <t>UPI202605P2_0000686</t>
  </si>
  <si>
    <t>14:42:42</t>
  </si>
  <si>
    <t>CUST530588</t>
  </si>
  <si>
    <t>UPI202605P2_0000687</t>
  </si>
  <si>
    <t>09:23:04</t>
  </si>
  <si>
    <t>CUST953426</t>
  </si>
  <si>
    <t>UPI202605P2_0000688</t>
  </si>
  <si>
    <t>21:34:32</t>
  </si>
  <si>
    <t>CUST345112</t>
  </si>
  <si>
    <t>UPI202605P2_0000689</t>
  </si>
  <si>
    <t>19:32:35</t>
  </si>
  <si>
    <t>CUST254901</t>
  </si>
  <si>
    <t>UPI202605P2_0000690</t>
  </si>
  <si>
    <t>07:55:30</t>
  </si>
  <si>
    <t>CUST166486</t>
  </si>
  <si>
    <t>UPI202605P2_0000691</t>
  </si>
  <si>
    <t>08:24:23</t>
  </si>
  <si>
    <t>CUST304388</t>
  </si>
  <si>
    <t>UPI202605P2_0000692</t>
  </si>
  <si>
    <t>12:01:22</t>
  </si>
  <si>
    <t>CUST758028</t>
  </si>
  <si>
    <t>UPI202605P2_0000693</t>
  </si>
  <si>
    <t>19:22:15</t>
  </si>
  <si>
    <t>CUST740001</t>
  </si>
  <si>
    <t>UPI202605P2_0000694</t>
  </si>
  <si>
    <t>18:40:06</t>
  </si>
  <si>
    <t>CUST200277</t>
  </si>
  <si>
    <t>UPI202605P2_0000695</t>
  </si>
  <si>
    <t>19:47:48</t>
  </si>
  <si>
    <t>CUST336276</t>
  </si>
  <si>
    <t>UPI202605P2_0000696</t>
  </si>
  <si>
    <t>13:02:22</t>
  </si>
  <si>
    <t>CUST416770</t>
  </si>
  <si>
    <t>UPI202605P2_0000697</t>
  </si>
  <si>
    <t>16:52:41</t>
  </si>
  <si>
    <t>CUST839694</t>
  </si>
  <si>
    <t>UPI202605P2_0000698</t>
  </si>
  <si>
    <t>10:49:43</t>
  </si>
  <si>
    <t>CUST952054</t>
  </si>
  <si>
    <t>UPI202605P2_0000699</t>
  </si>
  <si>
    <t>15:44:30</t>
  </si>
  <si>
    <t>CUST469818</t>
  </si>
  <si>
    <t>UPI202605P2_0000700</t>
  </si>
  <si>
    <t>17:51:08</t>
  </si>
  <si>
    <t>CUST136903</t>
  </si>
  <si>
    <t>UPI202605P2_0000701</t>
  </si>
  <si>
    <t>08:49:29</t>
  </si>
  <si>
    <t>CUST714635</t>
  </si>
  <si>
    <t>UPI202605P2_0000702</t>
  </si>
  <si>
    <t>08:12:02</t>
  </si>
  <si>
    <t>CUST532305</t>
  </si>
  <si>
    <t>UPI202605P2_0000703</t>
  </si>
  <si>
    <t>19:56:02</t>
  </si>
  <si>
    <t>CUST116180</t>
  </si>
  <si>
    <t>UPI202605P2_0000704</t>
  </si>
  <si>
    <t>12:19:32</t>
  </si>
  <si>
    <t>CUST196967</t>
  </si>
  <si>
    <t>UPI202605P2_0000705</t>
  </si>
  <si>
    <t>14:52:34</t>
  </si>
  <si>
    <t>CUST532758</t>
  </si>
  <si>
    <t>UPI202605P2_0000706</t>
  </si>
  <si>
    <t>15:02:48</t>
  </si>
  <si>
    <t>CUST134518</t>
  </si>
  <si>
    <t>UPI202605P2_0000707</t>
  </si>
  <si>
    <t>18:18:22</t>
  </si>
  <si>
    <t>CUST683561</t>
  </si>
  <si>
    <t>UPI202605P2_0000708</t>
  </si>
  <si>
    <t>20:03:55</t>
  </si>
  <si>
    <t>CUST757085</t>
  </si>
  <si>
    <t>UPI202605P2_0000709</t>
  </si>
  <si>
    <t>18:17:07</t>
  </si>
  <si>
    <t>CUST570315</t>
  </si>
  <si>
    <t>UPI202605P2_0000710</t>
  </si>
  <si>
    <t>19:27:56</t>
  </si>
  <si>
    <t>CUST226632</t>
  </si>
  <si>
    <t>UPI202605P2_0000711</t>
  </si>
  <si>
    <t>14:28:57</t>
  </si>
  <si>
    <t>CUST458406</t>
  </si>
  <si>
    <t>UPI202605P2_0000712</t>
  </si>
  <si>
    <t>21:21:11</t>
  </si>
  <si>
    <t>CUST299356</t>
  </si>
  <si>
    <t>UPI202605P2_0000713</t>
  </si>
  <si>
    <t>15:31:23</t>
  </si>
  <si>
    <t>CUST340325</t>
  </si>
  <si>
    <t>UPI202605P2_0000714</t>
  </si>
  <si>
    <t>20:33:17</t>
  </si>
  <si>
    <t>CUST162989</t>
  </si>
  <si>
    <t>UPI202605P2_0000715</t>
  </si>
  <si>
    <t>19:46:27</t>
  </si>
  <si>
    <t>CUST356145</t>
  </si>
  <si>
    <t>UPI202605P2_0000716</t>
  </si>
  <si>
    <t>09:38:52</t>
  </si>
  <si>
    <t>CUST432770</t>
  </si>
  <si>
    <t>UPI202605P2_0000717</t>
  </si>
  <si>
    <t>11:18:20</t>
  </si>
  <si>
    <t>CUST483746</t>
  </si>
  <si>
    <t>UPI202605P2_0000718</t>
  </si>
  <si>
    <t>09:20:42</t>
  </si>
  <si>
    <t>CUST322629</t>
  </si>
  <si>
    <t>UPI202605P2_0000719</t>
  </si>
  <si>
    <t>12:28:38</t>
  </si>
  <si>
    <t>CUST679870</t>
  </si>
  <si>
    <t>UPI202605P2_0000720</t>
  </si>
  <si>
    <t>18:10:44</t>
  </si>
  <si>
    <t>CUST906390</t>
  </si>
  <si>
    <t>UPI202605P2_0000721</t>
  </si>
  <si>
    <t>15:28:02</t>
  </si>
  <si>
    <t>CUST894918</t>
  </si>
  <si>
    <t>UPI202605P2_0000722</t>
  </si>
  <si>
    <t>18:58:22</t>
  </si>
  <si>
    <t>CUST130924</t>
  </si>
  <si>
    <t>UPI202605P2_0000723</t>
  </si>
  <si>
    <t>17:27:17</t>
  </si>
  <si>
    <t>CUST832515</t>
  </si>
  <si>
    <t>UPI202605P2_0000724</t>
  </si>
  <si>
    <t>17:50:03</t>
  </si>
  <si>
    <t>CUST109647</t>
  </si>
  <si>
    <t>UPI202605P2_0000725</t>
  </si>
  <si>
    <t>09:40:25</t>
  </si>
  <si>
    <t>CUST559382</t>
  </si>
  <si>
    <t>UPI202605P2_0000726</t>
  </si>
  <si>
    <t>13:51:47</t>
  </si>
  <si>
    <t>CUST855926</t>
  </si>
  <si>
    <t>UPI202605P2_0000727</t>
  </si>
  <si>
    <t>18:01:09</t>
  </si>
  <si>
    <t>CUST913763</t>
  </si>
  <si>
    <t>UPI202605P2_0000728</t>
  </si>
  <si>
    <t>20:43:50</t>
  </si>
  <si>
    <t>CUST966393</t>
  </si>
  <si>
    <t>UPI202605P2_0000729</t>
  </si>
  <si>
    <t>14:08:04</t>
  </si>
  <si>
    <t>CUST800462</t>
  </si>
  <si>
    <t>UPI202605P2_0000730</t>
  </si>
  <si>
    <t>11:41:23</t>
  </si>
  <si>
    <t>CUST734562</t>
  </si>
  <si>
    <t>UPI202605P2_0000731</t>
  </si>
  <si>
    <t>13:36:02</t>
  </si>
  <si>
    <t>CUST420749</t>
  </si>
  <si>
    <t>UPI202605P2_0000732</t>
  </si>
  <si>
    <t>17:43:28</t>
  </si>
  <si>
    <t>CUST648048</t>
  </si>
  <si>
    <t>UPI202605P2_0000733</t>
  </si>
  <si>
    <t>21:23:28</t>
  </si>
  <si>
    <t>CUST181717</t>
  </si>
  <si>
    <t>UPI202605P2_0000734</t>
  </si>
  <si>
    <t>19:36:08</t>
  </si>
  <si>
    <t>CUST186062</t>
  </si>
  <si>
    <t>UPI202605P2_0000735</t>
  </si>
  <si>
    <t>16:25:20</t>
  </si>
  <si>
    <t>CUST447279</t>
  </si>
  <si>
    <t>UPI202605P2_0000736</t>
  </si>
  <si>
    <t>18:15:07</t>
  </si>
  <si>
    <t>CUST615520</t>
  </si>
  <si>
    <t>UPI202605P2_0000737</t>
  </si>
  <si>
    <t>07:11:31</t>
  </si>
  <si>
    <t>CUST960246</t>
  </si>
  <si>
    <t>UPI202605P2_0000738</t>
  </si>
  <si>
    <t>16:58:35</t>
  </si>
  <si>
    <t>CUST714967</t>
  </si>
  <si>
    <t>UPI202605P2_0000739</t>
  </si>
  <si>
    <t>09:49:16</t>
  </si>
  <si>
    <t>CUST600650</t>
  </si>
  <si>
    <t>UPI202605P2_0000740</t>
  </si>
  <si>
    <t>18:13:39</t>
  </si>
  <si>
    <t>CUST386724</t>
  </si>
  <si>
    <t>UPI202605P2_0000741</t>
  </si>
  <si>
    <t>12:58:31</t>
  </si>
  <si>
    <t>CUST922028</t>
  </si>
  <si>
    <t>UPI202605P2_0000742</t>
  </si>
  <si>
    <t>11:08:54</t>
  </si>
  <si>
    <t>CUST952763</t>
  </si>
  <si>
    <t>UPI202605P2_0000743</t>
  </si>
  <si>
    <t>09:11:57</t>
  </si>
  <si>
    <t>CUST212975</t>
  </si>
  <si>
    <t>UPI202605P2_0000744</t>
  </si>
  <si>
    <t>18:05:51</t>
  </si>
  <si>
    <t>CUST126315</t>
  </si>
  <si>
    <t>UPI202605P2_0000745</t>
  </si>
  <si>
    <t>18:54:20</t>
  </si>
  <si>
    <t>CUST119234</t>
  </si>
  <si>
    <t>UPI202605P2_0000746</t>
  </si>
  <si>
    <t>18:45:04</t>
  </si>
  <si>
    <t>CUST819138</t>
  </si>
  <si>
    <t>UPI202605P2_0000747</t>
  </si>
  <si>
    <t>16:18:57</t>
  </si>
  <si>
    <t>CUST419378</t>
  </si>
  <si>
    <t>UPI202605P2_0000748</t>
  </si>
  <si>
    <t>12:10:45</t>
  </si>
  <si>
    <t>CUST665453</t>
  </si>
  <si>
    <t>UPI202605P2_0000749</t>
  </si>
  <si>
    <t>18:44:40</t>
  </si>
  <si>
    <t>CUST746088</t>
  </si>
  <si>
    <t>UPI202605P2_0000750</t>
  </si>
  <si>
    <t>10:23:32</t>
  </si>
  <si>
    <t>CUST978880</t>
  </si>
  <si>
    <t>UPI202605P2_0000751</t>
  </si>
  <si>
    <t>11:12:50</t>
  </si>
  <si>
    <t>CUST376837</t>
  </si>
  <si>
    <t>UPI202605P2_0000752</t>
  </si>
  <si>
    <t>10:50:31</t>
  </si>
  <si>
    <t>CUST242089</t>
  </si>
  <si>
    <t>UPI202605P2_0000753</t>
  </si>
  <si>
    <t>07:35:36</t>
  </si>
  <si>
    <t>CUST730041</t>
  </si>
  <si>
    <t>UPI202605P2_0000754</t>
  </si>
  <si>
    <t>13:51:35</t>
  </si>
  <si>
    <t>CUST839442</t>
  </si>
  <si>
    <t>UPI202605P2_0000755</t>
  </si>
  <si>
    <t>10:56:05</t>
  </si>
  <si>
    <t>CUST388945</t>
  </si>
  <si>
    <t>UPI202605P2_0000756</t>
  </si>
  <si>
    <t>08:25:45</t>
  </si>
  <si>
    <t>CUST970555</t>
  </si>
  <si>
    <t>UPI202605P2_0000757</t>
  </si>
  <si>
    <t>18:33:26</t>
  </si>
  <si>
    <t>CUST881260</t>
  </si>
  <si>
    <t>UPI202605P2_0000758</t>
  </si>
  <si>
    <t>19:52:36</t>
  </si>
  <si>
    <t>CUST722660</t>
  </si>
  <si>
    <t>UPI202605P2_0000759</t>
  </si>
  <si>
    <t>09:20:41</t>
  </si>
  <si>
    <t>CUST285301</t>
  </si>
  <si>
    <t>UPI202605P2_0000760</t>
  </si>
  <si>
    <t>09:29:43</t>
  </si>
  <si>
    <t>CUST165204</t>
  </si>
  <si>
    <t>UPI202605P2_0000761</t>
  </si>
  <si>
    <t>16:08:56</t>
  </si>
  <si>
    <t>CUST886781</t>
  </si>
  <si>
    <t>UPI202605P2_0000762</t>
  </si>
  <si>
    <t>19:35:40</t>
  </si>
  <si>
    <t>CUST771303</t>
  </si>
  <si>
    <t>UPI202605P2_0000763</t>
  </si>
  <si>
    <t>17:49:08</t>
  </si>
  <si>
    <t>CUST560798</t>
  </si>
  <si>
    <t>UPI202605P2_0000764</t>
  </si>
  <si>
    <t>14:58:55</t>
  </si>
  <si>
    <t>CUST306422</t>
  </si>
  <si>
    <t>UPI202605P2_0000765</t>
  </si>
  <si>
    <t>08:07:33</t>
  </si>
  <si>
    <t>CUST280004</t>
  </si>
  <si>
    <t>UPI202605P2_0000766</t>
  </si>
  <si>
    <t>10:10:10</t>
  </si>
  <si>
    <t>CUST645527</t>
  </si>
  <si>
    <t>UPI202605P2_0000767</t>
  </si>
  <si>
    <t>13:45:14</t>
  </si>
  <si>
    <t>CUST516781</t>
  </si>
  <si>
    <t>UPI202605P2_0000768</t>
  </si>
  <si>
    <t>13:33:57</t>
  </si>
  <si>
    <t>CUST672616</t>
  </si>
  <si>
    <t>UPI202605P2_0000769</t>
  </si>
  <si>
    <t>12:05:16</t>
  </si>
  <si>
    <t>CUST681311</t>
  </si>
  <si>
    <t>UPI202605P2_0000770</t>
  </si>
  <si>
    <t>11:35:17</t>
  </si>
  <si>
    <t>CUST955025</t>
  </si>
  <si>
    <t>UPI202605P2_0000771</t>
  </si>
  <si>
    <t>10:19:39</t>
  </si>
  <si>
    <t>CUST679771</t>
  </si>
  <si>
    <t>UPI202605P2_0000772</t>
  </si>
  <si>
    <t>16:32:41</t>
  </si>
  <si>
    <t>CUST773637</t>
  </si>
  <si>
    <t>UPI202605P2_0000773</t>
  </si>
  <si>
    <t>10:37:09</t>
  </si>
  <si>
    <t>CUST534303</t>
  </si>
  <si>
    <t>UPI202605P2_0000774</t>
  </si>
  <si>
    <t>10:39:46</t>
  </si>
  <si>
    <t>CUST576710</t>
  </si>
  <si>
    <t>UPI202605P2_0000775</t>
  </si>
  <si>
    <t>20:21:53</t>
  </si>
  <si>
    <t>CUST947244</t>
  </si>
  <si>
    <t>UPI202605P2_0000776</t>
  </si>
  <si>
    <t>20:02:52</t>
  </si>
  <si>
    <t>CUST907775</t>
  </si>
  <si>
    <t>UPI202605P2_0000777</t>
  </si>
  <si>
    <t>20:05:02</t>
  </si>
  <si>
    <t>CUST311752</t>
  </si>
  <si>
    <t>UPI202605P2_0000778</t>
  </si>
  <si>
    <t>21:49:36</t>
  </si>
  <si>
    <t>CUST113763</t>
  </si>
  <si>
    <t>UPI202605P2_0000779</t>
  </si>
  <si>
    <t>12:13:49</t>
  </si>
  <si>
    <t>CUST158480</t>
  </si>
  <si>
    <t>UPI202605P2_0000780</t>
  </si>
  <si>
    <t>17:39:40</t>
  </si>
  <si>
    <t>CUST968473</t>
  </si>
  <si>
    <t>UPI202605P2_0000781</t>
  </si>
  <si>
    <t>07:56:40</t>
  </si>
  <si>
    <t>CUST370127</t>
  </si>
  <si>
    <t>UPI202605P2_0000782</t>
  </si>
  <si>
    <t>16:41:19</t>
  </si>
  <si>
    <t>CUST998261</t>
  </si>
  <si>
    <t>UPI202605P2_0000783</t>
  </si>
  <si>
    <t>15:51:51</t>
  </si>
  <si>
    <t>CUST783178</t>
  </si>
  <si>
    <t>UPI202605P2_0000784</t>
  </si>
  <si>
    <t>18:19:29</t>
  </si>
  <si>
    <t>CUST782005</t>
  </si>
  <si>
    <t>UPI202605P2_0000785</t>
  </si>
  <si>
    <t>09:03:10</t>
  </si>
  <si>
    <t>CUST157756</t>
  </si>
  <si>
    <t>UPI202605P2_0000786</t>
  </si>
  <si>
    <t>14:30:29</t>
  </si>
  <si>
    <t>CUST675467</t>
  </si>
  <si>
    <t>UPI202605P2_0000787</t>
  </si>
  <si>
    <t>11:38:09</t>
  </si>
  <si>
    <t>CUST265061</t>
  </si>
  <si>
    <t>UPI202605P2_0000788</t>
  </si>
  <si>
    <t>12:45:20</t>
  </si>
  <si>
    <t>CUST477831</t>
  </si>
  <si>
    <t>UPI202605P2_0000789</t>
  </si>
  <si>
    <t>18:55:22</t>
  </si>
  <si>
    <t>CUST357472</t>
  </si>
  <si>
    <t>UPI202605P2_0000790</t>
  </si>
  <si>
    <t>22:08:48</t>
  </si>
  <si>
    <t>CUST552635</t>
  </si>
  <si>
    <t>UPI202605P2_0000791</t>
  </si>
  <si>
    <t>13:35:06</t>
  </si>
  <si>
    <t>CUST464259</t>
  </si>
  <si>
    <t>UPI202605P2_0000792</t>
  </si>
  <si>
    <t>13:29:07</t>
  </si>
  <si>
    <t>CUST764086</t>
  </si>
  <si>
    <t>UPI202605P2_0000793</t>
  </si>
  <si>
    <t>12:15:09</t>
  </si>
  <si>
    <t>CUST440181</t>
  </si>
  <si>
    <t>UPI202605P2_0000794</t>
  </si>
  <si>
    <t>09:18:24</t>
  </si>
  <si>
    <t>CUST905410</t>
  </si>
  <si>
    <t>UPI202605P2_0000795</t>
  </si>
  <si>
    <t>20:26:15</t>
  </si>
  <si>
    <t>CUST368383</t>
  </si>
  <si>
    <t>UPI202605P2_0000796</t>
  </si>
  <si>
    <t>21:57:10</t>
  </si>
  <si>
    <t>CUST682027</t>
  </si>
  <si>
    <t>UPI202605P2_0000797</t>
  </si>
  <si>
    <t>19:59:36</t>
  </si>
  <si>
    <t>CUST504439</t>
  </si>
  <si>
    <t>UPI202605P2_0000798</t>
  </si>
  <si>
    <t>18:12:48</t>
  </si>
  <si>
    <t>CUST510961</t>
  </si>
  <si>
    <t>UPI202605P2_0000799</t>
  </si>
  <si>
    <t>10:32:29</t>
  </si>
  <si>
    <t>CUST265346</t>
  </si>
  <si>
    <t>UPI202605P2_0000800</t>
  </si>
  <si>
    <t>15:19:31</t>
  </si>
  <si>
    <t>CUST330703</t>
  </si>
  <si>
    <t>UPI202605P2_0000801</t>
  </si>
  <si>
    <t>07:25:32</t>
  </si>
  <si>
    <t>CUST476570</t>
  </si>
  <si>
    <t>UPI202605P2_0000802</t>
  </si>
  <si>
    <t>15:15:13</t>
  </si>
  <si>
    <t>CUST324763</t>
  </si>
  <si>
    <t>UPI202605P2_0000803</t>
  </si>
  <si>
    <t>17:03:03</t>
  </si>
  <si>
    <t>CUST665102</t>
  </si>
  <si>
    <t>UPI202605P2_0000804</t>
  </si>
  <si>
    <t>12:38:56</t>
  </si>
  <si>
    <t>CUST564729</t>
  </si>
  <si>
    <t>UPI202605P2_0000805</t>
  </si>
  <si>
    <t>20:43:30</t>
  </si>
  <si>
    <t>CUST595925</t>
  </si>
  <si>
    <t>UPI202605P2_0000806</t>
  </si>
  <si>
    <t>12:00:54</t>
  </si>
  <si>
    <t>CUST900677</t>
  </si>
  <si>
    <t>UPI202605P2_0000807</t>
  </si>
  <si>
    <t>09:08:56</t>
  </si>
  <si>
    <t>CUST927334</t>
  </si>
  <si>
    <t>UPI202605P2_0000808</t>
  </si>
  <si>
    <t>12:23:48</t>
  </si>
  <si>
    <t>CUST625672</t>
  </si>
  <si>
    <t>UPI202605P2_0000809</t>
  </si>
  <si>
    <t>14:02:25</t>
  </si>
  <si>
    <t>CUST338191</t>
  </si>
  <si>
    <t>UPI202605P2_0000810</t>
  </si>
  <si>
    <t>08:35:12</t>
  </si>
  <si>
    <t>CUST823568</t>
  </si>
  <si>
    <t>UPI202605P2_0000811</t>
  </si>
  <si>
    <t>13:18:04</t>
  </si>
  <si>
    <t>CUST403872</t>
  </si>
  <si>
    <t>UPI202605P2_0000812</t>
  </si>
  <si>
    <t>14:28:48</t>
  </si>
  <si>
    <t>CUST867377</t>
  </si>
  <si>
    <t>UPI202605P2_0000813</t>
  </si>
  <si>
    <t>16:52:39</t>
  </si>
  <si>
    <t>CUST252193</t>
  </si>
  <si>
    <t>UPI202605P2_0000814</t>
  </si>
  <si>
    <t>18:07:08</t>
  </si>
  <si>
    <t>CUST693836</t>
  </si>
  <si>
    <t>UPI202605P2_0000815</t>
  </si>
  <si>
    <t>22:25:23</t>
  </si>
  <si>
    <t>CUST933192</t>
  </si>
  <si>
    <t>UPI202605P2_0000816</t>
  </si>
  <si>
    <t>19:21:35</t>
  </si>
  <si>
    <t>CUST627461</t>
  </si>
  <si>
    <t>UPI202605P2_0000817</t>
  </si>
  <si>
    <t>21:48:09</t>
  </si>
  <si>
    <t>CUST245933</t>
  </si>
  <si>
    <t>UPI202605P2_0000818</t>
  </si>
  <si>
    <t>11:32:25</t>
  </si>
  <si>
    <t>CUST476193</t>
  </si>
  <si>
    <t>UPI202605P2_0000819</t>
  </si>
  <si>
    <t>15:02:02</t>
  </si>
  <si>
    <t>CUST273850</t>
  </si>
  <si>
    <t>UPI202605P2_0000820</t>
  </si>
  <si>
    <t>10:21:51</t>
  </si>
  <si>
    <t>CUST267009</t>
  </si>
  <si>
    <t>UPI202605P2_0000821</t>
  </si>
  <si>
    <t>15:29:09</t>
  </si>
  <si>
    <t>CUST346063</t>
  </si>
  <si>
    <t>UPI202605P2_0000822</t>
  </si>
  <si>
    <t>17:32:08</t>
  </si>
  <si>
    <t>CUST321448</t>
  </si>
  <si>
    <t>UPI202605P2_0000823</t>
  </si>
  <si>
    <t>13:39:20</t>
  </si>
  <si>
    <t>CUST229341</t>
  </si>
  <si>
    <t>UPI202605P2_0000824</t>
  </si>
  <si>
    <t>10:39:47</t>
  </si>
  <si>
    <t>CUST777411</t>
  </si>
  <si>
    <t>UPI202605P2_0000825</t>
  </si>
  <si>
    <t>20:37:21</t>
  </si>
  <si>
    <t>CUST972184</t>
  </si>
  <si>
    <t>UPI202605P2_0000826</t>
  </si>
  <si>
    <t>16:32:34</t>
  </si>
  <si>
    <t>CUST778714</t>
  </si>
  <si>
    <t>UPI202605P2_0000827</t>
  </si>
  <si>
    <t>15:36:19</t>
  </si>
  <si>
    <t>CUST330294</t>
  </si>
  <si>
    <t>UPI202605P2_0000828</t>
  </si>
  <si>
    <t>15:01:23</t>
  </si>
  <si>
    <t>CUST360906</t>
  </si>
  <si>
    <t>UPI202605P2_0000829</t>
  </si>
  <si>
    <t>13:07:26</t>
  </si>
  <si>
    <t>CUST754285</t>
  </si>
  <si>
    <t>UPI202605P2_0000830</t>
  </si>
  <si>
    <t>17:50:57</t>
  </si>
  <si>
    <t>CUST364543</t>
  </si>
  <si>
    <t>UPI202605P2_0000831</t>
  </si>
  <si>
    <t>CUST146003</t>
  </si>
  <si>
    <t>UPI202605P2_0000832</t>
  </si>
  <si>
    <t>07:30:16</t>
  </si>
  <si>
    <t>CUST177160</t>
  </si>
  <si>
    <t>UPI202605P2_0000833</t>
  </si>
  <si>
    <t>21:50:49</t>
  </si>
  <si>
    <t>CUST742261</t>
  </si>
  <si>
    <t>UPI202605P2_0000834</t>
  </si>
  <si>
    <t>17:14:46</t>
  </si>
  <si>
    <t>CUST465706</t>
  </si>
  <si>
    <t>UPI202605P2_0000835</t>
  </si>
  <si>
    <t>08:30:10</t>
  </si>
  <si>
    <t>CUST468664</t>
  </si>
  <si>
    <t>UPI202605P2_0000836</t>
  </si>
  <si>
    <t>16:46:39</t>
  </si>
  <si>
    <t>CUST694431</t>
  </si>
  <si>
    <t>UPI202605P2_0000837</t>
  </si>
  <si>
    <t>19:24:09</t>
  </si>
  <si>
    <t>CUST349845</t>
  </si>
  <si>
    <t>UPI202605P2_0000838</t>
  </si>
  <si>
    <t>19:15:02</t>
  </si>
  <si>
    <t>CUST853034</t>
  </si>
  <si>
    <t>UPI202605P2_0000839</t>
  </si>
  <si>
    <t>17:44:07</t>
  </si>
  <si>
    <t>CUST787827</t>
  </si>
  <si>
    <t>UPI202605P2_0000840</t>
  </si>
  <si>
    <t>11:28:20</t>
  </si>
  <si>
    <t>CUST256691</t>
  </si>
  <si>
    <t>UPI202605P2_0000841</t>
  </si>
  <si>
    <t>14:26:44</t>
  </si>
  <si>
    <t>CUST386238</t>
  </si>
  <si>
    <t>UPI202605P2_0000842</t>
  </si>
  <si>
    <t>11:32:49</t>
  </si>
  <si>
    <t>CUST516458</t>
  </si>
  <si>
    <t>UPI202605P2_0000843</t>
  </si>
  <si>
    <t>17:30:55</t>
  </si>
  <si>
    <t>CUST955007</t>
  </si>
  <si>
    <t>UPI202605P2_0000844</t>
  </si>
  <si>
    <t>CUST866728</t>
  </si>
  <si>
    <t>UPI202605P2_0000845</t>
  </si>
  <si>
    <t>18:33:13</t>
  </si>
  <si>
    <t>CUST675842</t>
  </si>
  <si>
    <t>UPI202605P2_0000846</t>
  </si>
  <si>
    <t>17:42:30</t>
  </si>
  <si>
    <t>CUST376487</t>
  </si>
  <si>
    <t>UPI202605P2_0000847</t>
  </si>
  <si>
    <t>16:20:11</t>
  </si>
  <si>
    <t>CUST760306</t>
  </si>
  <si>
    <t>UPI202605P2_0000848</t>
  </si>
  <si>
    <t>15:34:21</t>
  </si>
  <si>
    <t>CUST139539</t>
  </si>
  <si>
    <t>UPI202605P2_0000849</t>
  </si>
  <si>
    <t>16:43:49</t>
  </si>
  <si>
    <t>CUST130704</t>
  </si>
  <si>
    <t>UPI202605P2_0000850</t>
  </si>
  <si>
    <t>20:43:41</t>
  </si>
  <si>
    <t>CUST980065</t>
  </si>
  <si>
    <t>UPI202605P2_0000851</t>
  </si>
  <si>
    <t>19:16:39</t>
  </si>
  <si>
    <t>CUST410869</t>
  </si>
  <si>
    <t>UPI202605P2_0000852</t>
  </si>
  <si>
    <t>15:15:17</t>
  </si>
  <si>
    <t>CUST577845</t>
  </si>
  <si>
    <t>UPI202605P2_0000853</t>
  </si>
  <si>
    <t>16:14:19</t>
  </si>
  <si>
    <t>CUST849609</t>
  </si>
  <si>
    <t>UPI202605P2_0000854</t>
  </si>
  <si>
    <t>19:45:13</t>
  </si>
  <si>
    <t>CUST410493</t>
  </si>
  <si>
    <t>UPI202605P2_0000855</t>
  </si>
  <si>
    <t>18:31:20</t>
  </si>
  <si>
    <t>CUST780249</t>
  </si>
  <si>
    <t>UPI202605P2_0000856</t>
  </si>
  <si>
    <t>15:35:59</t>
  </si>
  <si>
    <t>CUST938208</t>
  </si>
  <si>
    <t>UPI202605P2_0000857</t>
  </si>
  <si>
    <t>21:46:17</t>
  </si>
  <si>
    <t>CUST736596</t>
  </si>
  <si>
    <t>UPI202605P2_0000858</t>
  </si>
  <si>
    <t>12:36:43</t>
  </si>
  <si>
    <t>CUST402743</t>
  </si>
  <si>
    <t>UPI202605P2_0000859</t>
  </si>
  <si>
    <t>16:57:25</t>
  </si>
  <si>
    <t>CUST294512</t>
  </si>
  <si>
    <t>UPI202605P2_0000860</t>
  </si>
  <si>
    <t>19:49:51</t>
  </si>
  <si>
    <t>CUST346004</t>
  </si>
  <si>
    <t>UPI202605P2_0000861</t>
  </si>
  <si>
    <t>10:02:18</t>
  </si>
  <si>
    <t>CUST294821</t>
  </si>
  <si>
    <t>UPI202605P2_0000862</t>
  </si>
  <si>
    <t>21:05:22</t>
  </si>
  <si>
    <t>CUST894226</t>
  </si>
  <si>
    <t>UPI202605P2_0000863</t>
  </si>
  <si>
    <t>20:41:16</t>
  </si>
  <si>
    <t>CUST634952</t>
  </si>
  <si>
    <t>UPI202605P2_0000864</t>
  </si>
  <si>
    <t>19:13:12</t>
  </si>
  <si>
    <t>CUST387979</t>
  </si>
  <si>
    <t>UPI202605P2_0000865</t>
  </si>
  <si>
    <t>19:17:59</t>
  </si>
  <si>
    <t>CUST353937</t>
  </si>
  <si>
    <t>UPI202605P2_0000866</t>
  </si>
  <si>
    <t>17:17:08</t>
  </si>
  <si>
    <t>CUST545439</t>
  </si>
  <si>
    <t>UPI202605P2_0000867</t>
  </si>
  <si>
    <t>09:47:37</t>
  </si>
  <si>
    <t>CUST381366</t>
  </si>
  <si>
    <t>UPI202605P2_0000868</t>
  </si>
  <si>
    <t>11:03:42</t>
  </si>
  <si>
    <t>CUST551565</t>
  </si>
  <si>
    <t>UPI202605P2_0000869</t>
  </si>
  <si>
    <t>20:14:40</t>
  </si>
  <si>
    <t>CUST530297</t>
  </si>
  <si>
    <t>UPI202605P2_0000870</t>
  </si>
  <si>
    <t>11:06:26</t>
  </si>
  <si>
    <t>CUST177989</t>
  </si>
  <si>
    <t>UPI202605P2_0000871</t>
  </si>
  <si>
    <t>13:30:06</t>
  </si>
  <si>
    <t>CUST788995</t>
  </si>
  <si>
    <t>UPI202605P2_0000872</t>
  </si>
  <si>
    <t>18:08:00</t>
  </si>
  <si>
    <t>CUST571419</t>
  </si>
  <si>
    <t>UPI202605P2_0000873</t>
  </si>
  <si>
    <t>21:59:10</t>
  </si>
  <si>
    <t>CUST843126</t>
  </si>
  <si>
    <t>UPI202605P2_0000874</t>
  </si>
  <si>
    <t>14:59:56</t>
  </si>
  <si>
    <t>CUST574889</t>
  </si>
  <si>
    <t>UPI202605P2_0000875</t>
  </si>
  <si>
    <t>20:30:41</t>
  </si>
  <si>
    <t>CUST612354</t>
  </si>
  <si>
    <t>UPI202605P2_0000876</t>
  </si>
  <si>
    <t>CUST239848</t>
  </si>
  <si>
    <t>UPI202605P2_0000877</t>
  </si>
  <si>
    <t>12:03:58</t>
  </si>
  <si>
    <t>CUST326156</t>
  </si>
  <si>
    <t>UPI202605P2_0000878</t>
  </si>
  <si>
    <t>19:41:36</t>
  </si>
  <si>
    <t>CUST313070</t>
  </si>
  <si>
    <t>UPI202605P2_0000879</t>
  </si>
  <si>
    <t>11:47:46</t>
  </si>
  <si>
    <t>CUST941318</t>
  </si>
  <si>
    <t>UPI202605P2_0000880</t>
  </si>
  <si>
    <t>20:02:58</t>
  </si>
  <si>
    <t>CUST774983</t>
  </si>
  <si>
    <t>UPI202605P2_0000881</t>
  </si>
  <si>
    <t>20:26:56</t>
  </si>
  <si>
    <t>CUST313819</t>
  </si>
  <si>
    <t>UPI202605P2_0000882</t>
  </si>
  <si>
    <t>19:59:58</t>
  </si>
  <si>
    <t>CUST444609</t>
  </si>
  <si>
    <t>UPI202605P2_0000883</t>
  </si>
  <si>
    <t>08:53:25</t>
  </si>
  <si>
    <t>CUST106945</t>
  </si>
  <si>
    <t>UPI202605P2_0000884</t>
  </si>
  <si>
    <t>19:11:59</t>
  </si>
  <si>
    <t>CUST540533</t>
  </si>
  <si>
    <t>UPI202605P2_0000885</t>
  </si>
  <si>
    <t>19:55:59</t>
  </si>
  <si>
    <t>CUST123382</t>
  </si>
  <si>
    <t>UPI202605P2_0000886</t>
  </si>
  <si>
    <t>12:02:00</t>
  </si>
  <si>
    <t>UPI202605P2_0000887</t>
  </si>
  <si>
    <t>12:38:06</t>
  </si>
  <si>
    <t>CUST254972</t>
  </si>
  <si>
    <t>UPI202605P2_0000888</t>
  </si>
  <si>
    <t>21:21:18</t>
  </si>
  <si>
    <t>CUST665301</t>
  </si>
  <si>
    <t>UPI202605P2_0000889</t>
  </si>
  <si>
    <t>15:41:34</t>
  </si>
  <si>
    <t>CUST569082</t>
  </si>
  <si>
    <t>UPI202605P2_0000890</t>
  </si>
  <si>
    <t>16:56:08</t>
  </si>
  <si>
    <t>CUST641526</t>
  </si>
  <si>
    <t>UPI202605P2_0000891</t>
  </si>
  <si>
    <t>20:29:17</t>
  </si>
  <si>
    <t>CUST367883</t>
  </si>
  <si>
    <t>UPI202605P2_0000892</t>
  </si>
  <si>
    <t>11:07:21</t>
  </si>
  <si>
    <t>CUST764411</t>
  </si>
  <si>
    <t>UPI202605P2_0000893</t>
  </si>
  <si>
    <t>10:29:41</t>
  </si>
  <si>
    <t>CUST213410</t>
  </si>
  <si>
    <t>UPI202605P2_0000894</t>
  </si>
  <si>
    <t>12:11:00</t>
  </si>
  <si>
    <t>CUST224177</t>
  </si>
  <si>
    <t>UPI202605P2_0000895</t>
  </si>
  <si>
    <t>19:50:18</t>
  </si>
  <si>
    <t>CUST273848</t>
  </si>
  <si>
    <t>UPI202605P2_0000896</t>
  </si>
  <si>
    <t>17:48:12</t>
  </si>
  <si>
    <t>CUST938181</t>
  </si>
  <si>
    <t>UPI202605P2_0000897</t>
  </si>
  <si>
    <t>10:54:40</t>
  </si>
  <si>
    <t>CUST830554</t>
  </si>
  <si>
    <t>UPI202605P2_0000898</t>
  </si>
  <si>
    <t>20:52:27</t>
  </si>
  <si>
    <t>CUST381412</t>
  </si>
  <si>
    <t>UPI202605P2_0000899</t>
  </si>
  <si>
    <t>16:05:25</t>
  </si>
  <si>
    <t>CUST550595</t>
  </si>
  <si>
    <t>UPI202605P2_0000900</t>
  </si>
  <si>
    <t>18:11:08</t>
  </si>
  <si>
    <t>CUST816403</t>
  </si>
  <si>
    <t>UPI202605P2_0000901</t>
  </si>
  <si>
    <t>15:59:15</t>
  </si>
  <si>
    <t>CUST792506</t>
  </si>
  <si>
    <t>UPI202605P2_0000902</t>
  </si>
  <si>
    <t>02:24:15</t>
  </si>
  <si>
    <t>CUST378714</t>
  </si>
  <si>
    <t>UPI202605P2_0000903</t>
  </si>
  <si>
    <t>15:17:21</t>
  </si>
  <si>
    <t>CUST406635</t>
  </si>
  <si>
    <t>UPI202605P2_0000904</t>
  </si>
  <si>
    <t>12:46:36</t>
  </si>
  <si>
    <t>CUST330109</t>
  </si>
  <si>
    <t>UPI202605P2_0000905</t>
  </si>
  <si>
    <t>06:41:23</t>
  </si>
  <si>
    <t>CUST137822</t>
  </si>
  <si>
    <t>UPI202605P2_0000906</t>
  </si>
  <si>
    <t>18:03:42</t>
  </si>
  <si>
    <t>CUST969907</t>
  </si>
  <si>
    <t>UPI202605P2_0000907</t>
  </si>
  <si>
    <t>09:19:10</t>
  </si>
  <si>
    <t>CUST430637</t>
  </si>
  <si>
    <t>UPI202605P2_0000908</t>
  </si>
  <si>
    <t>14:32:59</t>
  </si>
  <si>
    <t>CUST796732</t>
  </si>
  <si>
    <t>UPI202605P2_0000909</t>
  </si>
  <si>
    <t>20:45:49</t>
  </si>
  <si>
    <t>CUST412875</t>
  </si>
  <si>
    <t>UPI202605P2_0000910</t>
  </si>
  <si>
    <t>12:07:40</t>
  </si>
  <si>
    <t>CUST646137</t>
  </si>
  <si>
    <t>UPI202605P2_0000911</t>
  </si>
  <si>
    <t>20:18:23</t>
  </si>
  <si>
    <t>CUST638816</t>
  </si>
  <si>
    <t>UPI202605P2_0000912</t>
  </si>
  <si>
    <t>17:14:08</t>
  </si>
  <si>
    <t>CUST729013</t>
  </si>
  <si>
    <t>UPI202605P2_0000913</t>
  </si>
  <si>
    <t>15:29:47</t>
  </si>
  <si>
    <t>CUST776412</t>
  </si>
  <si>
    <t>UPI202605P2_0000914</t>
  </si>
  <si>
    <t>22:23:26</t>
  </si>
  <si>
    <t>CUST437819</t>
  </si>
  <si>
    <t>UPI202605P2_0000915</t>
  </si>
  <si>
    <t>18:58:30</t>
  </si>
  <si>
    <t>CUST957647</t>
  </si>
  <si>
    <t>UPI202605P2_0000916</t>
  </si>
  <si>
    <t>19:51:42</t>
  </si>
  <si>
    <t>CUST480938</t>
  </si>
  <si>
    <t>UPI202605P2_0000917</t>
  </si>
  <si>
    <t>19:48:15</t>
  </si>
  <si>
    <t>CUST401929</t>
  </si>
  <si>
    <t>UPI202605P2_0000918</t>
  </si>
  <si>
    <t>18:38:55</t>
  </si>
  <si>
    <t>CUST605000</t>
  </si>
  <si>
    <t>UPI202605P2_0000919</t>
  </si>
  <si>
    <t>19:33:28</t>
  </si>
  <si>
    <t>CUST609415</t>
  </si>
  <si>
    <t>UPI202605P2_0000920</t>
  </si>
  <si>
    <t>16:23:04</t>
  </si>
  <si>
    <t>CUST497748</t>
  </si>
  <si>
    <t>UPI202605P2_0000921</t>
  </si>
  <si>
    <t>20:07:03</t>
  </si>
  <si>
    <t>CUST388264</t>
  </si>
  <si>
    <t>UPI202605P2_0000922</t>
  </si>
  <si>
    <t>19:57:32</t>
  </si>
  <si>
    <t>CUST801240</t>
  </si>
  <si>
    <t>UPI202605P2_0000923</t>
  </si>
  <si>
    <t>11:34:09</t>
  </si>
  <si>
    <t>CUST406455</t>
  </si>
  <si>
    <t>UPI202605P2_0000924</t>
  </si>
  <si>
    <t>10:54:33</t>
  </si>
  <si>
    <t>CUST694531</t>
  </si>
  <si>
    <t>UPI202605P2_0000925</t>
  </si>
  <si>
    <t>CUST589449</t>
  </si>
  <si>
    <t>UPI202605P2_0000926</t>
  </si>
  <si>
    <t>18:31:05</t>
  </si>
  <si>
    <t>CUST178005</t>
  </si>
  <si>
    <t>UPI202605P2_0000927</t>
  </si>
  <si>
    <t>20:28:51</t>
  </si>
  <si>
    <t>CUST743982</t>
  </si>
  <si>
    <t>UPI202605P2_0000928</t>
  </si>
  <si>
    <t>08:08:32</t>
  </si>
  <si>
    <t>CUST210550</t>
  </si>
  <si>
    <t>UPI202605P2_0000929</t>
  </si>
  <si>
    <t>14:36:03</t>
  </si>
  <si>
    <t>CUST466651</t>
  </si>
  <si>
    <t>UPI202605P2_0000930</t>
  </si>
  <si>
    <t>16:43:51</t>
  </si>
  <si>
    <t>CUST776153</t>
  </si>
  <si>
    <t>UPI202605P2_0000931</t>
  </si>
  <si>
    <t>12:01:25</t>
  </si>
  <si>
    <t>CUST748616</t>
  </si>
  <si>
    <t>UPI202605P2_0000932</t>
  </si>
  <si>
    <t>12:00:47</t>
  </si>
  <si>
    <t>CUST567050</t>
  </si>
  <si>
    <t>UPI202605P2_0000933</t>
  </si>
  <si>
    <t>11:04:02</t>
  </si>
  <si>
    <t>CUST796111</t>
  </si>
  <si>
    <t>UPI202605P2_0000934</t>
  </si>
  <si>
    <t>14:44:04</t>
  </si>
  <si>
    <t>CUST994388</t>
  </si>
  <si>
    <t>UPI202605P2_0000935</t>
  </si>
  <si>
    <t>16:03:59</t>
  </si>
  <si>
    <t>CUST143363</t>
  </si>
  <si>
    <t>UPI202605P2_0000936</t>
  </si>
  <si>
    <t>20:59:30</t>
  </si>
  <si>
    <t>CUST864631</t>
  </si>
  <si>
    <t>UPI202605P2_0000937</t>
  </si>
  <si>
    <t>07:26:11</t>
  </si>
  <si>
    <t>CUST349951</t>
  </si>
  <si>
    <t>UPI202605P2_0000938</t>
  </si>
  <si>
    <t>CUST556483</t>
  </si>
  <si>
    <t>UPI202605P2_0000939</t>
  </si>
  <si>
    <t>22:41:26</t>
  </si>
  <si>
    <t>CUST715685</t>
  </si>
  <si>
    <t>UPI202605P2_0000940</t>
  </si>
  <si>
    <t>13:57:24</t>
  </si>
  <si>
    <t>CUST866059</t>
  </si>
  <si>
    <t>UPI202605P2_0000941</t>
  </si>
  <si>
    <t>15:58:58</t>
  </si>
  <si>
    <t>CUST673896</t>
  </si>
  <si>
    <t>UPI202605P2_0000942</t>
  </si>
  <si>
    <t>13:05:43</t>
  </si>
  <si>
    <t>CUST122253</t>
  </si>
  <si>
    <t>UPI202605P2_0000943</t>
  </si>
  <si>
    <t>21:55:34</t>
  </si>
  <si>
    <t>CUST476818</t>
  </si>
  <si>
    <t>UPI202605P2_0000944</t>
  </si>
  <si>
    <t>10:55:22</t>
  </si>
  <si>
    <t>CUST889228</t>
  </si>
  <si>
    <t>UPI202605P2_0000945</t>
  </si>
  <si>
    <t>09:34:25</t>
  </si>
  <si>
    <t>CUST679563</t>
  </si>
  <si>
    <t>UPI202605P2_0000946</t>
  </si>
  <si>
    <t>16:46:14</t>
  </si>
  <si>
    <t>CUST611294</t>
  </si>
  <si>
    <t>UPI202605P2_0000947</t>
  </si>
  <si>
    <t>19:48:01</t>
  </si>
  <si>
    <t>CUST759353</t>
  </si>
  <si>
    <t>UPI202605P2_0000948</t>
  </si>
  <si>
    <t>22:29:43</t>
  </si>
  <si>
    <t>CUST931953</t>
  </si>
  <si>
    <t>UPI202605P2_0000949</t>
  </si>
  <si>
    <t>18:27:34</t>
  </si>
  <si>
    <t>CUST576178</t>
  </si>
  <si>
    <t>UPI202605P2_0000950</t>
  </si>
  <si>
    <t>13:14:15</t>
  </si>
  <si>
    <t>CUST212021</t>
  </si>
  <si>
    <t>UPI202605P2_0000951</t>
  </si>
  <si>
    <t>15:09:17</t>
  </si>
  <si>
    <t>CUST912758</t>
  </si>
  <si>
    <t>UPI202605P2_0000952</t>
  </si>
  <si>
    <t>11:56:46</t>
  </si>
  <si>
    <t>CUST466974</t>
  </si>
  <si>
    <t>UPI202605P2_0000953</t>
  </si>
  <si>
    <t>19:02:51</t>
  </si>
  <si>
    <t>CUST868421</t>
  </si>
  <si>
    <t>UPI202605P2_0000954</t>
  </si>
  <si>
    <t>18:39:49</t>
  </si>
  <si>
    <t>CUST684835</t>
  </si>
  <si>
    <t>UPI202605P2_0000955</t>
  </si>
  <si>
    <t>21:56:01</t>
  </si>
  <si>
    <t>CUST361469</t>
  </si>
  <si>
    <t>UPI202605P2_0000956</t>
  </si>
  <si>
    <t>11:04:06</t>
  </si>
  <si>
    <t>CUST208679</t>
  </si>
  <si>
    <t>UPI202605P2_0000957</t>
  </si>
  <si>
    <t>17:28:38</t>
  </si>
  <si>
    <t>CUST170895</t>
  </si>
  <si>
    <t>UPI202605P2_0000958</t>
  </si>
  <si>
    <t>18:55:03</t>
  </si>
  <si>
    <t>CUST413737</t>
  </si>
  <si>
    <t>UPI202605P2_0000959</t>
  </si>
  <si>
    <t>11:02:25</t>
  </si>
  <si>
    <t>CUST601375</t>
  </si>
  <si>
    <t>UPI202605P2_0000960</t>
  </si>
  <si>
    <t>14:34:13</t>
  </si>
  <si>
    <t>CUST883636</t>
  </si>
  <si>
    <t>UPI202605P2_0000961</t>
  </si>
  <si>
    <t>19:49:03</t>
  </si>
  <si>
    <t>CUST312673</t>
  </si>
  <si>
    <t>UPI202605P2_0000962</t>
  </si>
  <si>
    <t>10:18:14</t>
  </si>
  <si>
    <t>CUST691517</t>
  </si>
  <si>
    <t>UPI202605P2_0000963</t>
  </si>
  <si>
    <t>19:46:36</t>
  </si>
  <si>
    <t>CUST923849</t>
  </si>
  <si>
    <t>UPI202605P2_0000964</t>
  </si>
  <si>
    <t>13:38:49</t>
  </si>
  <si>
    <t>CUST287134</t>
  </si>
  <si>
    <t>UPI202605P2_0000965</t>
  </si>
  <si>
    <t>CUST159767</t>
  </si>
  <si>
    <t>UPI202605P2_0000966</t>
  </si>
  <si>
    <t>12:09:42</t>
  </si>
  <si>
    <t>CUST538052</t>
  </si>
  <si>
    <t>UPI202605P2_0000967</t>
  </si>
  <si>
    <t>16:26:19</t>
  </si>
  <si>
    <t>CUST267102</t>
  </si>
  <si>
    <t>UPI202605P2_0000968</t>
  </si>
  <si>
    <t>12:35:37</t>
  </si>
  <si>
    <t>CUST290276</t>
  </si>
  <si>
    <t>UPI202605P2_0000969</t>
  </si>
  <si>
    <t>20:58:11</t>
  </si>
  <si>
    <t>CUST545596</t>
  </si>
  <si>
    <t>UPI202605P2_0000970</t>
  </si>
  <si>
    <t>17:27:35</t>
  </si>
  <si>
    <t>CUST660571</t>
  </si>
  <si>
    <t>UPI202605P2_0000971</t>
  </si>
  <si>
    <t>15:22:41</t>
  </si>
  <si>
    <t>CUST191238</t>
  </si>
  <si>
    <t>UPI202605P2_0000972</t>
  </si>
  <si>
    <t>18:50:33</t>
  </si>
  <si>
    <t>CUST836402</t>
  </si>
  <si>
    <t>UPI202605P2_0000973</t>
  </si>
  <si>
    <t>13:26:26</t>
  </si>
  <si>
    <t>CUST939641</t>
  </si>
  <si>
    <t>UPI202605P2_0000974</t>
  </si>
  <si>
    <t>10:24:11</t>
  </si>
  <si>
    <t>CUST910728</t>
  </si>
  <si>
    <t>UPI202605P2_0000975</t>
  </si>
  <si>
    <t>19:30:15</t>
  </si>
  <si>
    <t>CUST519942</t>
  </si>
  <si>
    <t>UPI202605P2_0000976</t>
  </si>
  <si>
    <t>20:19:54</t>
  </si>
  <si>
    <t>CUST100866</t>
  </si>
  <si>
    <t>UPI202605P2_0000977</t>
  </si>
  <si>
    <t>18:51:29</t>
  </si>
  <si>
    <t>CUST613906</t>
  </si>
  <si>
    <t>UPI202605P2_0000978</t>
  </si>
  <si>
    <t>20:35:26</t>
  </si>
  <si>
    <t>CUST287019</t>
  </si>
  <si>
    <t>UPI202605P2_0000979</t>
  </si>
  <si>
    <t>21:35:33</t>
  </si>
  <si>
    <t>CUST829063</t>
  </si>
  <si>
    <t>UPI202605P2_0000980</t>
  </si>
  <si>
    <t>10:15:16</t>
  </si>
  <si>
    <t>CUST355572</t>
  </si>
  <si>
    <t>UPI202605P2_0000981</t>
  </si>
  <si>
    <t>11:41:05</t>
  </si>
  <si>
    <t>CUST734069</t>
  </si>
  <si>
    <t>UPI202605P2_0000982</t>
  </si>
  <si>
    <t>20:54:23</t>
  </si>
  <si>
    <t>CUST957240</t>
  </si>
  <si>
    <t>UPI202605P2_0000983</t>
  </si>
  <si>
    <t>09:46:53</t>
  </si>
  <si>
    <t>CUST918665</t>
  </si>
  <si>
    <t>UPI202605P2_0000984</t>
  </si>
  <si>
    <t>11:17:24</t>
  </si>
  <si>
    <t>CUST372701</t>
  </si>
  <si>
    <t>UPI202605P2_0000985</t>
  </si>
  <si>
    <t>18:38:02</t>
  </si>
  <si>
    <t>CUST717597</t>
  </si>
  <si>
    <t>UPI202605P2_0000986</t>
  </si>
  <si>
    <t>20:12:51</t>
  </si>
  <si>
    <t>CUST843934</t>
  </si>
  <si>
    <t>UPI202605P2_0000987</t>
  </si>
  <si>
    <t>19:46:42</t>
  </si>
  <si>
    <t>CUST446616</t>
  </si>
  <si>
    <t>UPI202605P2_0000988</t>
  </si>
  <si>
    <t>16:30:13</t>
  </si>
  <si>
    <t>CUST544771</t>
  </si>
  <si>
    <t>UPI202605P2_0000989</t>
  </si>
  <si>
    <t>20:21:19</t>
  </si>
  <si>
    <t>CUST196971</t>
  </si>
  <si>
    <t>UPI202605P2_0000990</t>
  </si>
  <si>
    <t>21:00:13</t>
  </si>
  <si>
    <t>CUST163055</t>
  </si>
  <si>
    <t>UPI202605P2_0000991</t>
  </si>
  <si>
    <t>21:47:07</t>
  </si>
  <si>
    <t>CUST181926</t>
  </si>
  <si>
    <t>UPI202605P2_0000992</t>
  </si>
  <si>
    <t>19:48:30</t>
  </si>
  <si>
    <t>CUST686536</t>
  </si>
  <si>
    <t>UPI202605P2_0000993</t>
  </si>
  <si>
    <t>20:44:38</t>
  </si>
  <si>
    <t>CUST835439</t>
  </si>
  <si>
    <t>UPI202605P2_0000994</t>
  </si>
  <si>
    <t>18:25:58</t>
  </si>
  <si>
    <t>CUST396295</t>
  </si>
  <si>
    <t>UPI202605P2_0000995</t>
  </si>
  <si>
    <t>11:20:49</t>
  </si>
  <si>
    <t>CUST117211</t>
  </si>
  <si>
    <t>UPI202605P2_0000996</t>
  </si>
  <si>
    <t>12:29:34</t>
  </si>
  <si>
    <t>CUST980142</t>
  </si>
  <si>
    <t>UPI202605P2_0000997</t>
  </si>
  <si>
    <t>18:19:16</t>
  </si>
  <si>
    <t>CUST690520</t>
  </si>
  <si>
    <t>UPI202605P2_0000998</t>
  </si>
  <si>
    <t>13:56:31</t>
  </si>
  <si>
    <t>CUST805414</t>
  </si>
  <si>
    <t>UPI202605P2_0000999</t>
  </si>
  <si>
    <t>15:51:46</t>
  </si>
  <si>
    <t>CUST500017</t>
  </si>
  <si>
    <t>UPI202605P2_0001000</t>
  </si>
  <si>
    <t>15:53:20</t>
  </si>
  <si>
    <t>CUST347378</t>
  </si>
  <si>
    <t>UPI202605P2_0001001</t>
  </si>
  <si>
    <t>20:23:20</t>
  </si>
  <si>
    <t>CUST445079</t>
  </si>
  <si>
    <t>UPI202605P2_0001002</t>
  </si>
  <si>
    <t>14:36:55</t>
  </si>
  <si>
    <t>CUST567119</t>
  </si>
  <si>
    <t>UPI202605P2_0001003</t>
  </si>
  <si>
    <t>11:09:01</t>
  </si>
  <si>
    <t>CUST307966</t>
  </si>
  <si>
    <t>UPI202605P2_0001004</t>
  </si>
  <si>
    <t>12:59:37</t>
  </si>
  <si>
    <t>CUST534536</t>
  </si>
  <si>
    <t>UPI202605P2_0001005</t>
  </si>
  <si>
    <t>17:26:18</t>
  </si>
  <si>
    <t>CUST858131</t>
  </si>
  <si>
    <t>UPI202605P2_0001006</t>
  </si>
  <si>
    <t>10:21:14</t>
  </si>
  <si>
    <t>CUST443905</t>
  </si>
  <si>
    <t>UPI202605P2_0001007</t>
  </si>
  <si>
    <t>13:53:15</t>
  </si>
  <si>
    <t>CUST300562</t>
  </si>
  <si>
    <t>UPI202605P2_0001008</t>
  </si>
  <si>
    <t>15:41:43</t>
  </si>
  <si>
    <t>CUST861176</t>
  </si>
  <si>
    <t>UPI202605P2_0001009</t>
  </si>
  <si>
    <t>13:48:52</t>
  </si>
  <si>
    <t>CUST565244</t>
  </si>
  <si>
    <t>UPI202605P2_0001010</t>
  </si>
  <si>
    <t>15:46:41</t>
  </si>
  <si>
    <t>CUST887837</t>
  </si>
  <si>
    <t>UPI202605P2_0001011</t>
  </si>
  <si>
    <t>19:29:10</t>
  </si>
  <si>
    <t>CUST677831</t>
  </si>
  <si>
    <t>UPI202605P2_0001012</t>
  </si>
  <si>
    <t>18:22:10</t>
  </si>
  <si>
    <t>CUST708675</t>
  </si>
  <si>
    <t>UPI202605P2_0001013</t>
  </si>
  <si>
    <t>10:34:31</t>
  </si>
  <si>
    <t>CUST221955</t>
  </si>
  <si>
    <t>UPI202605P2_0001014</t>
  </si>
  <si>
    <t>11:56:34</t>
  </si>
  <si>
    <t>CUST473200</t>
  </si>
  <si>
    <t>UPI202605P2_0001015</t>
  </si>
  <si>
    <t>22:03:33</t>
  </si>
  <si>
    <t>CUST377059</t>
  </si>
  <si>
    <t>UPI202605P2_0001016</t>
  </si>
  <si>
    <t>08:54:04</t>
  </si>
  <si>
    <t>CUST826034</t>
  </si>
  <si>
    <t>UPI202605P2_0001017</t>
  </si>
  <si>
    <t>21:42:03</t>
  </si>
  <si>
    <t>CUST235370</t>
  </si>
  <si>
    <t>UPI202605P2_0001018</t>
  </si>
  <si>
    <t>19:26:08</t>
  </si>
  <si>
    <t>CUST666990</t>
  </si>
  <si>
    <t>UPI202605P2_0001019</t>
  </si>
  <si>
    <t>20:14:04</t>
  </si>
  <si>
    <t>CUST122417</t>
  </si>
  <si>
    <t>UPI202605P2_0001020</t>
  </si>
  <si>
    <t>18:00:13</t>
  </si>
  <si>
    <t>CUST320865</t>
  </si>
  <si>
    <t>UPI202605P2_0001021</t>
  </si>
  <si>
    <t>16:23:03</t>
  </si>
  <si>
    <t>CUST476223</t>
  </si>
  <si>
    <t>UPI202605P2_0001022</t>
  </si>
  <si>
    <t>17:42:59</t>
  </si>
  <si>
    <t>CUST216174</t>
  </si>
  <si>
    <t>UPI202605P2_0001023</t>
  </si>
  <si>
    <t>17:30:42</t>
  </si>
  <si>
    <t>CUST837723</t>
  </si>
  <si>
    <t>UPI202605P2_0001024</t>
  </si>
  <si>
    <t>15:00:34</t>
  </si>
  <si>
    <t>CUST943958</t>
  </si>
  <si>
    <t>UPI202605P2_0001025</t>
  </si>
  <si>
    <t>16:00:01</t>
  </si>
  <si>
    <t>CUST562436</t>
  </si>
  <si>
    <t>UPI202605P2_0001026</t>
  </si>
  <si>
    <t>16:17:34</t>
  </si>
  <si>
    <t>CUST537059</t>
  </si>
  <si>
    <t>UPI202605P2_0001027</t>
  </si>
  <si>
    <t>22:01:32</t>
  </si>
  <si>
    <t>CUST820645</t>
  </si>
  <si>
    <t>UPI202605P2_0001028</t>
  </si>
  <si>
    <t>19:43:27</t>
  </si>
  <si>
    <t>CUST821682</t>
  </si>
  <si>
    <t>UPI202605P2_0001029</t>
  </si>
  <si>
    <t>19:58:11</t>
  </si>
  <si>
    <t>CUST398939</t>
  </si>
  <si>
    <t>UPI202605P2_0001030</t>
  </si>
  <si>
    <t>09:06:33</t>
  </si>
  <si>
    <t>CUST413093</t>
  </si>
  <si>
    <t>UPI202605P2_0001031</t>
  </si>
  <si>
    <t>10:12:39</t>
  </si>
  <si>
    <t>CUST780018</t>
  </si>
  <si>
    <t>UPI202605P2_0001032</t>
  </si>
  <si>
    <t>16:52:22</t>
  </si>
  <si>
    <t>CUST502658</t>
  </si>
  <si>
    <t>UPI202605P2_0001033</t>
  </si>
  <si>
    <t>12:25:05</t>
  </si>
  <si>
    <t>CUST206656</t>
  </si>
  <si>
    <t>UPI202605P2_0001034</t>
  </si>
  <si>
    <t>13:25:29</t>
  </si>
  <si>
    <t>CUST983304</t>
  </si>
  <si>
    <t>UPI202605P2_0001035</t>
  </si>
  <si>
    <t>17:44:14</t>
  </si>
  <si>
    <t>CUST312804</t>
  </si>
  <si>
    <t>UPI202605P2_0001036</t>
  </si>
  <si>
    <t>12:52:54</t>
  </si>
  <si>
    <t>CUST289828</t>
  </si>
  <si>
    <t>UPI202605P2_0001037</t>
  </si>
  <si>
    <t>09:54:41</t>
  </si>
  <si>
    <t>CUST825963</t>
  </si>
  <si>
    <t>UPI202605P2_0001038</t>
  </si>
  <si>
    <t>19:05:25</t>
  </si>
  <si>
    <t>CUST806256</t>
  </si>
  <si>
    <t>UPI202605P2_0001039</t>
  </si>
  <si>
    <t>13:35:30</t>
  </si>
  <si>
    <t>CUST591572</t>
  </si>
  <si>
    <t>UPI202605P2_0001040</t>
  </si>
  <si>
    <t>08:00:44</t>
  </si>
  <si>
    <t>CUST408162</t>
  </si>
  <si>
    <t>UPI202605P2_0001041</t>
  </si>
  <si>
    <t>10:31:54</t>
  </si>
  <si>
    <t>CUST416489</t>
  </si>
  <si>
    <t>UPI202605P2_0001042</t>
  </si>
  <si>
    <t>14:50:21</t>
  </si>
  <si>
    <t>CUST277023</t>
  </si>
  <si>
    <t>UPI202605P2_0001043</t>
  </si>
  <si>
    <t>17:54:06</t>
  </si>
  <si>
    <t>CUST627425</t>
  </si>
  <si>
    <t>UPI202605P2_0001044</t>
  </si>
  <si>
    <t>20:58:02</t>
  </si>
  <si>
    <t>CUST233829</t>
  </si>
  <si>
    <t>UPI202605P2_0001045</t>
  </si>
  <si>
    <t>11:57:55</t>
  </si>
  <si>
    <t>CUST360870</t>
  </si>
  <si>
    <t>UPI202605P2_0001046</t>
  </si>
  <si>
    <t>18:36:30</t>
  </si>
  <si>
    <t>CUST739565</t>
  </si>
  <si>
    <t>UPI202605P2_0001047</t>
  </si>
  <si>
    <t>CUST956348</t>
  </si>
  <si>
    <t>UPI202605P2_0001048</t>
  </si>
  <si>
    <t>18:17:57</t>
  </si>
  <si>
    <t>CUST772667</t>
  </si>
  <si>
    <t>UPI202605P2_0001049</t>
  </si>
  <si>
    <t>16:42:02</t>
  </si>
  <si>
    <t>CUST642830</t>
  </si>
  <si>
    <t>UPI202605P2_0001050</t>
  </si>
  <si>
    <t>11:54:20</t>
  </si>
  <si>
    <t>CUST822380</t>
  </si>
  <si>
    <t>UPI202605P2_0001051</t>
  </si>
  <si>
    <t>06:13:37</t>
  </si>
  <si>
    <t>CUST109971</t>
  </si>
  <si>
    <t>UPI202605P2_0001052</t>
  </si>
  <si>
    <t>10:52:45</t>
  </si>
  <si>
    <t>CUST448500</t>
  </si>
  <si>
    <t>UPI202605P2_0001053</t>
  </si>
  <si>
    <t>19:59:04</t>
  </si>
  <si>
    <t>CUST386294</t>
  </si>
  <si>
    <t>UPI202605P2_0001054</t>
  </si>
  <si>
    <t>12:36:15</t>
  </si>
  <si>
    <t>CUST595338</t>
  </si>
  <si>
    <t>UPI202605P2_0001055</t>
  </si>
  <si>
    <t>17:54:24</t>
  </si>
  <si>
    <t>CUST594822</t>
  </si>
  <si>
    <t>UPI202605P2_0001056</t>
  </si>
  <si>
    <t>18:34:21</t>
  </si>
  <si>
    <t>CUST440138</t>
  </si>
  <si>
    <t>UPI202605P2_0001057</t>
  </si>
  <si>
    <t>13:47:08</t>
  </si>
  <si>
    <t>CUST702734</t>
  </si>
  <si>
    <t>UPI202605P2_0001058</t>
  </si>
  <si>
    <t>19:44:46</t>
  </si>
  <si>
    <t>CUST317994</t>
  </si>
  <si>
    <t>UPI202605P2_0001059</t>
  </si>
  <si>
    <t>09:47:22</t>
  </si>
  <si>
    <t>CUST225636</t>
  </si>
  <si>
    <t>UPI202605P2_0001060</t>
  </si>
  <si>
    <t>08:27:14</t>
  </si>
  <si>
    <t>CUST603466</t>
  </si>
  <si>
    <t>UPI202605P2_0001061</t>
  </si>
  <si>
    <t>19:21:38</t>
  </si>
  <si>
    <t>CUST621092</t>
  </si>
  <si>
    <t>UPI202605P2_0001062</t>
  </si>
  <si>
    <t>19:38:25</t>
  </si>
  <si>
    <t>CUST292984</t>
  </si>
  <si>
    <t>UPI202605P2_0001063</t>
  </si>
  <si>
    <t>21:20:01</t>
  </si>
  <si>
    <t>CUST594686</t>
  </si>
  <si>
    <t>UPI202605P2_0001064</t>
  </si>
  <si>
    <t>17:50:28</t>
  </si>
  <si>
    <t>CUST634534</t>
  </si>
  <si>
    <t>UPI202605P2_0001065</t>
  </si>
  <si>
    <t>15:22:35</t>
  </si>
  <si>
    <t>CUST414656</t>
  </si>
  <si>
    <t>UPI202605P2_0001066</t>
  </si>
  <si>
    <t>21:27:11</t>
  </si>
  <si>
    <t>CUST633841</t>
  </si>
  <si>
    <t>UPI202605P2_0001067</t>
  </si>
  <si>
    <t>18:42:24</t>
  </si>
  <si>
    <t>CUST272563</t>
  </si>
  <si>
    <t>UPI202605P2_0001068</t>
  </si>
  <si>
    <t>09:39:18</t>
  </si>
  <si>
    <t>CUST321126</t>
  </si>
  <si>
    <t>UPI202605P2_0001069</t>
  </si>
  <si>
    <t>19:45:04</t>
  </si>
  <si>
    <t>CUST413240</t>
  </si>
  <si>
    <t>UPI202605P2_0001070</t>
  </si>
  <si>
    <t>09:09:24</t>
  </si>
  <si>
    <t>CUST349198</t>
  </si>
  <si>
    <t>UPI202605P2_0001071</t>
  </si>
  <si>
    <t>18:40:09</t>
  </si>
  <si>
    <t>CUST169986</t>
  </si>
  <si>
    <t>UPI202605P2_0001072</t>
  </si>
  <si>
    <t>19:20:23</t>
  </si>
  <si>
    <t>CUST847331</t>
  </si>
  <si>
    <t>UPI202605P2_0001073</t>
  </si>
  <si>
    <t>09:00:19</t>
  </si>
  <si>
    <t>CUST546916</t>
  </si>
  <si>
    <t>UPI202605P2_0001074</t>
  </si>
  <si>
    <t>15:48:17</t>
  </si>
  <si>
    <t>CUST309606</t>
  </si>
  <si>
    <t>UPI202605P2_0001075</t>
  </si>
  <si>
    <t>09:05:11</t>
  </si>
  <si>
    <t>CUST866532</t>
  </si>
  <si>
    <t>UPI202605P2_0001076</t>
  </si>
  <si>
    <t>14:35:35</t>
  </si>
  <si>
    <t>CUST133446</t>
  </si>
  <si>
    <t>UPI202605P2_0001077</t>
  </si>
  <si>
    <t>16:06:01</t>
  </si>
  <si>
    <t>CUST561109</t>
  </si>
  <si>
    <t>UPI202605P2_0001078</t>
  </si>
  <si>
    <t>09:35:05</t>
  </si>
  <si>
    <t>CUST100998</t>
  </si>
  <si>
    <t>UPI202605P2_0001079</t>
  </si>
  <si>
    <t>17:50:20</t>
  </si>
  <si>
    <t>CUST392454</t>
  </si>
  <si>
    <t>UPI202605P2_0001080</t>
  </si>
  <si>
    <t>20:00:18</t>
  </si>
  <si>
    <t>CUST764538</t>
  </si>
  <si>
    <t>UPI202605P2_0001081</t>
  </si>
  <si>
    <t>14:49:05</t>
  </si>
  <si>
    <t>CUST296248</t>
  </si>
  <si>
    <t>UPI202605P2_0001082</t>
  </si>
  <si>
    <t>18:35:57</t>
  </si>
  <si>
    <t>CUST865959</t>
  </si>
  <si>
    <t>UPI202605P2_0001083</t>
  </si>
  <si>
    <t>23:15:36</t>
  </si>
  <si>
    <t>CUST934590</t>
  </si>
  <si>
    <t>UPI202605P2_0001084</t>
  </si>
  <si>
    <t>16:43:24</t>
  </si>
  <si>
    <t>CUST408809</t>
  </si>
  <si>
    <t>UPI202605P2_0001085</t>
  </si>
  <si>
    <t>10:17:19</t>
  </si>
  <si>
    <t>CUST497393</t>
  </si>
  <si>
    <t>UPI202605P2_0001086</t>
  </si>
  <si>
    <t>12:09:04</t>
  </si>
  <si>
    <t>CUST718805</t>
  </si>
  <si>
    <t>UPI202605P2_0001087</t>
  </si>
  <si>
    <t>10:17:26</t>
  </si>
  <si>
    <t>CUST776737</t>
  </si>
  <si>
    <t>UPI202605P2_0001088</t>
  </si>
  <si>
    <t>12:50:04</t>
  </si>
  <si>
    <t>CUST355118</t>
  </si>
  <si>
    <t>UPI202605P2_0001089</t>
  </si>
  <si>
    <t>13:15:46</t>
  </si>
  <si>
    <t>CUST128122</t>
  </si>
  <si>
    <t>UPI202605P2_0001090</t>
  </si>
  <si>
    <t>17:38:39</t>
  </si>
  <si>
    <t>CUST539903</t>
  </si>
  <si>
    <t>UPI202605P2_0001091</t>
  </si>
  <si>
    <t>11:06:08</t>
  </si>
  <si>
    <t>CUST221455</t>
  </si>
  <si>
    <t>UPI202605P2_0001092</t>
  </si>
  <si>
    <t>12:25:21</t>
  </si>
  <si>
    <t>CUST723365</t>
  </si>
  <si>
    <t>UPI202605P2_0001093</t>
  </si>
  <si>
    <t>20:24:51</t>
  </si>
  <si>
    <t>CUST699431</t>
  </si>
  <si>
    <t>UPI202605P2_0001094</t>
  </si>
  <si>
    <t>20:28:21</t>
  </si>
  <si>
    <t>CUST226360</t>
  </si>
  <si>
    <t>UPI202605P2_0001095</t>
  </si>
  <si>
    <t>14:52:55</t>
  </si>
  <si>
    <t>CUST677833</t>
  </si>
  <si>
    <t>UPI202605P2_0001096</t>
  </si>
  <si>
    <t>18:38:08</t>
  </si>
  <si>
    <t>CUST527513</t>
  </si>
  <si>
    <t>UPI202605P2_0001097</t>
  </si>
  <si>
    <t>CUST943182</t>
  </si>
  <si>
    <t>UPI202605P2_0001098</t>
  </si>
  <si>
    <t>11:20:11</t>
  </si>
  <si>
    <t>CUST231372</t>
  </si>
  <si>
    <t>UPI202605P2_0001099</t>
  </si>
  <si>
    <t>21:20:18</t>
  </si>
  <si>
    <t>CUST256343</t>
  </si>
  <si>
    <t>UPI202605P2_0001100</t>
  </si>
  <si>
    <t>18:40:31</t>
  </si>
  <si>
    <t>CUST481967</t>
  </si>
  <si>
    <t>UPI202605P2_0001101</t>
  </si>
  <si>
    <t>21:50:15</t>
  </si>
  <si>
    <t>CUST336885</t>
  </si>
  <si>
    <t>UPI202605P2_0001102</t>
  </si>
  <si>
    <t>13:17:52</t>
  </si>
  <si>
    <t>CUST206348</t>
  </si>
  <si>
    <t>UPI202605P2_0001103</t>
  </si>
  <si>
    <t>19:23:07</t>
  </si>
  <si>
    <t>CUST728646</t>
  </si>
  <si>
    <t>UPI202605P2_0001104</t>
  </si>
  <si>
    <t>21:12:37</t>
  </si>
  <si>
    <t>CUST546246</t>
  </si>
  <si>
    <t>UPI202605P2_0001105</t>
  </si>
  <si>
    <t>23:11:43</t>
  </si>
  <si>
    <t>CUST774812</t>
  </si>
  <si>
    <t>UPI202605P2_0001106</t>
  </si>
  <si>
    <t>19:01:46</t>
  </si>
  <si>
    <t>CUST110696</t>
  </si>
  <si>
    <t>UPI202605P2_0001107</t>
  </si>
  <si>
    <t>15:45:13</t>
  </si>
  <si>
    <t>CUST940176</t>
  </si>
  <si>
    <t>UPI202605P2_0001108</t>
  </si>
  <si>
    <t>14:18:53</t>
  </si>
  <si>
    <t>CUST182928</t>
  </si>
  <si>
    <t>UPI202605P2_0001109</t>
  </si>
  <si>
    <t>18:52:54</t>
  </si>
  <si>
    <t>CUST919200</t>
  </si>
  <si>
    <t>UPI202605P2_0001110</t>
  </si>
  <si>
    <t>19:26:43</t>
  </si>
  <si>
    <t>CUST604233</t>
  </si>
  <si>
    <t>UPI202605P2_0001111</t>
  </si>
  <si>
    <t>15:40:19</t>
  </si>
  <si>
    <t>CUST629879</t>
  </si>
  <si>
    <t>UPI202605P2_0001112</t>
  </si>
  <si>
    <t>11:42:09</t>
  </si>
  <si>
    <t>CUST787372</t>
  </si>
  <si>
    <t>UPI202605P2_0001113</t>
  </si>
  <si>
    <t>18:50:24</t>
  </si>
  <si>
    <t>CUST451968</t>
  </si>
  <si>
    <t>UPI202605P2_0001114</t>
  </si>
  <si>
    <t>09:38:30</t>
  </si>
  <si>
    <t>CUST302203</t>
  </si>
  <si>
    <t>UPI202605P2_0001115</t>
  </si>
  <si>
    <t>17:34:32</t>
  </si>
  <si>
    <t>CUST671230</t>
  </si>
  <si>
    <t>UPI202605P2_0001116</t>
  </si>
  <si>
    <t>20:55:44</t>
  </si>
  <si>
    <t>CUST657873</t>
  </si>
  <si>
    <t>UPI202605P2_0001117</t>
  </si>
  <si>
    <t>14:02:50</t>
  </si>
  <si>
    <t>CUST103429</t>
  </si>
  <si>
    <t>UPI202605P2_0001118</t>
  </si>
  <si>
    <t>CUST949557</t>
  </si>
  <si>
    <t>UPI202605P2_0001119</t>
  </si>
  <si>
    <t>19:38:40</t>
  </si>
  <si>
    <t>CUST577326</t>
  </si>
  <si>
    <t>UPI202605P2_0001120</t>
  </si>
  <si>
    <t>20:06:49</t>
  </si>
  <si>
    <t>CUST281797</t>
  </si>
  <si>
    <t>UPI202605P2_0001121</t>
  </si>
  <si>
    <t>12:42:22</t>
  </si>
  <si>
    <t>CUST433111</t>
  </si>
  <si>
    <t>UPI202605P2_0001122</t>
  </si>
  <si>
    <t>10:39:02</t>
  </si>
  <si>
    <t>CUST767761</t>
  </si>
  <si>
    <t>UPI202605P2_0001123</t>
  </si>
  <si>
    <t>17:41:43</t>
  </si>
  <si>
    <t>CUST133324</t>
  </si>
  <si>
    <t>UPI202605P2_0001124</t>
  </si>
  <si>
    <t>18:48:21</t>
  </si>
  <si>
    <t>CUST435551</t>
  </si>
  <si>
    <t>UPI202605P2_0001125</t>
  </si>
  <si>
    <t>21:27:06</t>
  </si>
  <si>
    <t>CUST798737</t>
  </si>
  <si>
    <t>UPI202605P2_0001126</t>
  </si>
  <si>
    <t>05:16:14</t>
  </si>
  <si>
    <t>CUST227519</t>
  </si>
  <si>
    <t>UPI202605P2_0001127</t>
  </si>
  <si>
    <t>16:33:35</t>
  </si>
  <si>
    <t>CUST260368</t>
  </si>
  <si>
    <t>UPI202605P2_0001128</t>
  </si>
  <si>
    <t>17:36:14</t>
  </si>
  <si>
    <t>CUST447960</t>
  </si>
  <si>
    <t>UPI202605P2_0001129</t>
  </si>
  <si>
    <t>15:25:29</t>
  </si>
  <si>
    <t>CUST187681</t>
  </si>
  <si>
    <t>UPI202605P2_0001130</t>
  </si>
  <si>
    <t>19:37:44</t>
  </si>
  <si>
    <t>CUST355115</t>
  </si>
  <si>
    <t>UPI202605P2_0001131</t>
  </si>
  <si>
    <t>15:22:01</t>
  </si>
  <si>
    <t>CUST695054</t>
  </si>
  <si>
    <t>UPI202605P2_0001132</t>
  </si>
  <si>
    <t>15:18:26</t>
  </si>
  <si>
    <t>CUST136025</t>
  </si>
  <si>
    <t>UPI202605P2_0001133</t>
  </si>
  <si>
    <t>20:05:07</t>
  </si>
  <si>
    <t>CUST250891</t>
  </si>
  <si>
    <t>UPI202605P2_0001134</t>
  </si>
  <si>
    <t>19:46:09</t>
  </si>
  <si>
    <t>CUST646774</t>
  </si>
  <si>
    <t>UPI202605P2_0001135</t>
  </si>
  <si>
    <t>13:21:29</t>
  </si>
  <si>
    <t>CUST262763</t>
  </si>
  <si>
    <t>UPI202605P2_0001136</t>
  </si>
  <si>
    <t>19:33:30</t>
  </si>
  <si>
    <t>CUST753109</t>
  </si>
  <si>
    <t>UPI202605P2_0001137</t>
  </si>
  <si>
    <t>13:06:28</t>
  </si>
  <si>
    <t>CUST920056</t>
  </si>
  <si>
    <t>UPI202605P2_0001138</t>
  </si>
  <si>
    <t>18:28:20</t>
  </si>
  <si>
    <t>CUST878318</t>
  </si>
  <si>
    <t>UPI202605P2_0001139</t>
  </si>
  <si>
    <t>08:02:51</t>
  </si>
  <si>
    <t>CUST750972</t>
  </si>
  <si>
    <t>UPI202605P2_0001140</t>
  </si>
  <si>
    <t>18:01:54</t>
  </si>
  <si>
    <t>CUST364737</t>
  </si>
  <si>
    <t>UPI202605P2_0001141</t>
  </si>
  <si>
    <t>13:06:43</t>
  </si>
  <si>
    <t>CUST963397</t>
  </si>
  <si>
    <t>UPI202605P2_0001142</t>
  </si>
  <si>
    <t>19:59:47</t>
  </si>
  <si>
    <t>CUST692550</t>
  </si>
  <si>
    <t>UPI202605P2_0001143</t>
  </si>
  <si>
    <t>11:11:35</t>
  </si>
  <si>
    <t>CUST525473</t>
  </si>
  <si>
    <t>UPI202605P2_0001144</t>
  </si>
  <si>
    <t>10:35:27</t>
  </si>
  <si>
    <t>CUST767422</t>
  </si>
  <si>
    <t>UPI202605P2_0001145</t>
  </si>
  <si>
    <t>21:14:51</t>
  </si>
  <si>
    <t>CUST645474</t>
  </si>
  <si>
    <t>UPI202605P2_0001146</t>
  </si>
  <si>
    <t>14:11:11</t>
  </si>
  <si>
    <t>CUST435965</t>
  </si>
  <si>
    <t>UPI202605P2_0001147</t>
  </si>
  <si>
    <t>17:27:25</t>
  </si>
  <si>
    <t>CUST902956</t>
  </si>
  <si>
    <t>UPI202605P2_0001148</t>
  </si>
  <si>
    <t>07:39:56</t>
  </si>
  <si>
    <t>CUST221405</t>
  </si>
  <si>
    <t>UPI202605P2_0001149</t>
  </si>
  <si>
    <t>11:37:27</t>
  </si>
  <si>
    <t>CUST626381</t>
  </si>
  <si>
    <t>UPI202605P2_0001150</t>
  </si>
  <si>
    <t>14:45:13</t>
  </si>
  <si>
    <t>CUST429297</t>
  </si>
  <si>
    <t>UPI202605P2_0001151</t>
  </si>
  <si>
    <t>11:48:45</t>
  </si>
  <si>
    <t>CUST378038</t>
  </si>
  <si>
    <t>UPI202605P2_0001152</t>
  </si>
  <si>
    <t>19:04:36</t>
  </si>
  <si>
    <t>CUST770548</t>
  </si>
  <si>
    <t>UPI202605P2_0001153</t>
  </si>
  <si>
    <t>09:55:34</t>
  </si>
  <si>
    <t>CUST609204</t>
  </si>
  <si>
    <t>UPI202605P2_0001154</t>
  </si>
  <si>
    <t>11:20:12</t>
  </si>
  <si>
    <t>CUST189853</t>
  </si>
  <si>
    <t>UPI202605P2_0001155</t>
  </si>
  <si>
    <t>15:16:42</t>
  </si>
  <si>
    <t>CUST759527</t>
  </si>
  <si>
    <t>UPI202605P2_0001156</t>
  </si>
  <si>
    <t>20:33:40</t>
  </si>
  <si>
    <t>CUST140645</t>
  </si>
  <si>
    <t>UPI202605P2_0001157</t>
  </si>
  <si>
    <t>12:24:39</t>
  </si>
  <si>
    <t>CUST108700</t>
  </si>
  <si>
    <t>UPI202605P2_0001158</t>
  </si>
  <si>
    <t>14:07:22</t>
  </si>
  <si>
    <t>CUST488201</t>
  </si>
  <si>
    <t>UPI202605P2_0001159</t>
  </si>
  <si>
    <t>13:29:39</t>
  </si>
  <si>
    <t>CUST310800</t>
  </si>
  <si>
    <t>UPI202605P2_0001160</t>
  </si>
  <si>
    <t>10:43:45</t>
  </si>
  <si>
    <t>CUST664589</t>
  </si>
  <si>
    <t>UPI202605P2_0001161</t>
  </si>
  <si>
    <t>19:58:39</t>
  </si>
  <si>
    <t>CUST419681</t>
  </si>
  <si>
    <t>UPI202605P2_0001162</t>
  </si>
  <si>
    <t>17:43:08</t>
  </si>
  <si>
    <t>CUST281485</t>
  </si>
  <si>
    <t>UPI202605P2_0001163</t>
  </si>
  <si>
    <t>12:15:19</t>
  </si>
  <si>
    <t>CUST559027</t>
  </si>
  <si>
    <t>UPI202605P2_0001164</t>
  </si>
  <si>
    <t>09:23:44</t>
  </si>
  <si>
    <t>CUST616135</t>
  </si>
  <si>
    <t>UPI202605P2_0001165</t>
  </si>
  <si>
    <t>10:24:26</t>
  </si>
  <si>
    <t>CUST446856</t>
  </si>
  <si>
    <t>UPI202605P2_0001166</t>
  </si>
  <si>
    <t>17:36:24</t>
  </si>
  <si>
    <t>CUST222957</t>
  </si>
  <si>
    <t>UPI202605P2_0001167</t>
  </si>
  <si>
    <t>14:31:40</t>
  </si>
  <si>
    <t>CUST376075</t>
  </si>
  <si>
    <t>UPI202605P2_0001168</t>
  </si>
  <si>
    <t>16:58:41</t>
  </si>
  <si>
    <t>CUST386025</t>
  </si>
  <si>
    <t>UPI202605P2_0001169</t>
  </si>
  <si>
    <t>21:11:35</t>
  </si>
  <si>
    <t>CUST836385</t>
  </si>
  <si>
    <t>UPI202605P2_0001170</t>
  </si>
  <si>
    <t>10:18:08</t>
  </si>
  <si>
    <t>CUST721888</t>
  </si>
  <si>
    <t>UPI202605P2_0001171</t>
  </si>
  <si>
    <t>11:53:28</t>
  </si>
  <si>
    <t>CUST179561</t>
  </si>
  <si>
    <t>UPI202605P2_0001172</t>
  </si>
  <si>
    <t>17:55:22</t>
  </si>
  <si>
    <t>CUST227139</t>
  </si>
  <si>
    <t>UPI202605P2_0001173</t>
  </si>
  <si>
    <t>21:31:08</t>
  </si>
  <si>
    <t>CUST270929</t>
  </si>
  <si>
    <t>UPI202605P2_0001174</t>
  </si>
  <si>
    <t>11:24:35</t>
  </si>
  <si>
    <t>CUST399451</t>
  </si>
  <si>
    <t>UPI202605P2_0001175</t>
  </si>
  <si>
    <t>16:31:26</t>
  </si>
  <si>
    <t>CUST897248</t>
  </si>
  <si>
    <t>UPI202605P2_0001176</t>
  </si>
  <si>
    <t>18:26:45</t>
  </si>
  <si>
    <t>CUST548164</t>
  </si>
  <si>
    <t>UPI202605P2_0001177</t>
  </si>
  <si>
    <t>20:31:10</t>
  </si>
  <si>
    <t>CUST836868</t>
  </si>
  <si>
    <t>UPI202605P2_0001178</t>
  </si>
  <si>
    <t>09:01:50</t>
  </si>
  <si>
    <t>CUST857195</t>
  </si>
  <si>
    <t>UPI202605P2_0001179</t>
  </si>
  <si>
    <t>19:18:02</t>
  </si>
  <si>
    <t>CUST596750</t>
  </si>
  <si>
    <t>UPI202605P2_0001180</t>
  </si>
  <si>
    <t>12:34:18</t>
  </si>
  <si>
    <t>CUST945631</t>
  </si>
  <si>
    <t>UPI202605P2_0001181</t>
  </si>
  <si>
    <t>10:29:36</t>
  </si>
  <si>
    <t>CUST737965</t>
  </si>
  <si>
    <t>UPI202605P2_0001182</t>
  </si>
  <si>
    <t>19:49:31</t>
  </si>
  <si>
    <t>CUST731145</t>
  </si>
  <si>
    <t>UPI202605P2_0001183</t>
  </si>
  <si>
    <t>16:07:36</t>
  </si>
  <si>
    <t>CUST818507</t>
  </si>
  <si>
    <t>UPI202605P2_0001184</t>
  </si>
  <si>
    <t>09:49:34</t>
  </si>
  <si>
    <t>CUST637950</t>
  </si>
  <si>
    <t>UPI202605P2_0001185</t>
  </si>
  <si>
    <t>19:23:34</t>
  </si>
  <si>
    <t>CUST765760</t>
  </si>
  <si>
    <t>UPI202605P2_0001186</t>
  </si>
  <si>
    <t>19:02:48</t>
  </si>
  <si>
    <t>CUST432197</t>
  </si>
  <si>
    <t>UPI202605P2_0001187</t>
  </si>
  <si>
    <t>18:34:13</t>
  </si>
  <si>
    <t>CUST396647</t>
  </si>
  <si>
    <t>UPI202605P2_0001188</t>
  </si>
  <si>
    <t>22:06:47</t>
  </si>
  <si>
    <t>CUST495962</t>
  </si>
  <si>
    <t>UPI202605P2_0001189</t>
  </si>
  <si>
    <t>CUST608419</t>
  </si>
  <si>
    <t>UPI202605P2_0001190</t>
  </si>
  <si>
    <t>12:02:28</t>
  </si>
  <si>
    <t>CUST910406</t>
  </si>
  <si>
    <t>UPI202605P2_0001191</t>
  </si>
  <si>
    <t>12:55:52</t>
  </si>
  <si>
    <t>CUST964977</t>
  </si>
  <si>
    <t>UPI202605P2_0001192</t>
  </si>
  <si>
    <t>09:55:07</t>
  </si>
  <si>
    <t>CUST503577</t>
  </si>
  <si>
    <t>UPI202605P2_0001193</t>
  </si>
  <si>
    <t>19:15:13</t>
  </si>
  <si>
    <t>CUST354036</t>
  </si>
  <si>
    <t>UPI202605P2_0001194</t>
  </si>
  <si>
    <t>CUST433153</t>
  </si>
  <si>
    <t>UPI202605P2_0001195</t>
  </si>
  <si>
    <t>13:45:39</t>
  </si>
  <si>
    <t>CUST707828</t>
  </si>
  <si>
    <t>UPI202605P2_0001196</t>
  </si>
  <si>
    <t>17:10:39</t>
  </si>
  <si>
    <t>CUST245532</t>
  </si>
  <si>
    <t>UPI202605P2_0001197</t>
  </si>
  <si>
    <t>10:13:52</t>
  </si>
  <si>
    <t>CUST452198</t>
  </si>
  <si>
    <t>UPI202605P2_0001198</t>
  </si>
  <si>
    <t>11:03:36</t>
  </si>
  <si>
    <t>CUST357981</t>
  </si>
  <si>
    <t>UPI202605P2_0001199</t>
  </si>
  <si>
    <t>13:17:38</t>
  </si>
  <si>
    <t>CUST799552</t>
  </si>
  <si>
    <t>UPI202605P2_0001200</t>
  </si>
  <si>
    <t>16:20:45</t>
  </si>
  <si>
    <t>CUST375611</t>
  </si>
  <si>
    <t>UPI202605P2_0001201</t>
  </si>
  <si>
    <t>12:36:17</t>
  </si>
  <si>
    <t>CUST807171</t>
  </si>
  <si>
    <t>UPI202605P2_0001202</t>
  </si>
  <si>
    <t>21:32:57</t>
  </si>
  <si>
    <t>CUST515997</t>
  </si>
  <si>
    <t>UPI202605P2_0001203</t>
  </si>
  <si>
    <t>18:06:08</t>
  </si>
  <si>
    <t>CUST324566</t>
  </si>
  <si>
    <t>UPI202605P2_0001204</t>
  </si>
  <si>
    <t>21:50:26</t>
  </si>
  <si>
    <t>CUST932528</t>
  </si>
  <si>
    <t>UPI202605P2_0001205</t>
  </si>
  <si>
    <t>20:17:55</t>
  </si>
  <si>
    <t>CUST811243</t>
  </si>
  <si>
    <t>UPI202605P2_0001206</t>
  </si>
  <si>
    <t>18:44:55</t>
  </si>
  <si>
    <t>CUST807905</t>
  </si>
  <si>
    <t>UPI202605P2_0001207</t>
  </si>
  <si>
    <t>10:09:45</t>
  </si>
  <si>
    <t>CUST796408</t>
  </si>
  <si>
    <t>UPI202605P2_0001208</t>
  </si>
  <si>
    <t>13:15:48</t>
  </si>
  <si>
    <t>CUST651223</t>
  </si>
  <si>
    <t>UPI202605P2_0001209</t>
  </si>
  <si>
    <t>20:25:31</t>
  </si>
  <si>
    <t>CUST559695</t>
  </si>
  <si>
    <t>UPI202605P2_0001210</t>
  </si>
  <si>
    <t>10:40:17</t>
  </si>
  <si>
    <t>CUST379462</t>
  </si>
  <si>
    <t>UPI202605P2_0001211</t>
  </si>
  <si>
    <t>17:24:28</t>
  </si>
  <si>
    <t>CUST286926</t>
  </si>
  <si>
    <t>UPI202605P2_0001212</t>
  </si>
  <si>
    <t>09:50:56</t>
  </si>
  <si>
    <t>CUST649274</t>
  </si>
  <si>
    <t>UPI202605P2_0001213</t>
  </si>
  <si>
    <t>19:25:32</t>
  </si>
  <si>
    <t>CUST978133</t>
  </si>
  <si>
    <t>UPI202605P2_0001214</t>
  </si>
  <si>
    <t>19:44:59</t>
  </si>
  <si>
    <t>CUST234963</t>
  </si>
  <si>
    <t>UPI202605P2_0001215</t>
  </si>
  <si>
    <t>20:29:31</t>
  </si>
  <si>
    <t>CUST387357</t>
  </si>
  <si>
    <t>UPI202605P2_0001216</t>
  </si>
  <si>
    <t>13:00:55</t>
  </si>
  <si>
    <t>CUST227188</t>
  </si>
  <si>
    <t>UPI202605P2_0001217</t>
  </si>
  <si>
    <t>19:46:05</t>
  </si>
  <si>
    <t>CUST300716</t>
  </si>
  <si>
    <t>UPI202605P2_0001218</t>
  </si>
  <si>
    <t>18:29:40</t>
  </si>
  <si>
    <t>CUST190442</t>
  </si>
  <si>
    <t>UPI202605P2_0001219</t>
  </si>
  <si>
    <t>18:22:54</t>
  </si>
  <si>
    <t>CUST730020</t>
  </si>
  <si>
    <t>UPI202605P2_0001220</t>
  </si>
  <si>
    <t>08:34:25</t>
  </si>
  <si>
    <t>CUST646001</t>
  </si>
  <si>
    <t>UPI202605P2_0001221</t>
  </si>
  <si>
    <t>11:27:52</t>
  </si>
  <si>
    <t>CUST561315</t>
  </si>
  <si>
    <t>UPI202605P2_0001222</t>
  </si>
  <si>
    <t>11:17:20</t>
  </si>
  <si>
    <t>CUST246840</t>
  </si>
  <si>
    <t>UPI202605P2_0001223</t>
  </si>
  <si>
    <t>CUST107341</t>
  </si>
  <si>
    <t>UPI202605P2_0001224</t>
  </si>
  <si>
    <t>17:36:54</t>
  </si>
  <si>
    <t>CUST935597</t>
  </si>
  <si>
    <t>UPI202605P2_0001225</t>
  </si>
  <si>
    <t>15:21:57</t>
  </si>
  <si>
    <t>CUST149091</t>
  </si>
  <si>
    <t>UPI202605P2_0001226</t>
  </si>
  <si>
    <t>18:03:02</t>
  </si>
  <si>
    <t>CUST102340</t>
  </si>
  <si>
    <t>UPI202605P2_0001227</t>
  </si>
  <si>
    <t>09:50:53</t>
  </si>
  <si>
    <t>CUST959252</t>
  </si>
  <si>
    <t>UPI202605P2_0001228</t>
  </si>
  <si>
    <t>15:07:59</t>
  </si>
  <si>
    <t>CUST566138</t>
  </si>
  <si>
    <t>UPI202605P2_0001229</t>
  </si>
  <si>
    <t>20:28:29</t>
  </si>
  <si>
    <t>CUST264900</t>
  </si>
  <si>
    <t>UPI202605P2_0001230</t>
  </si>
  <si>
    <t>00:27:12</t>
  </si>
  <si>
    <t>CUST465317</t>
  </si>
  <si>
    <t>UPI202605P2_0001231</t>
  </si>
  <si>
    <t>23:58:08</t>
  </si>
  <si>
    <t>CUST436361</t>
  </si>
  <si>
    <t>UPI202605P2_0001232</t>
  </si>
  <si>
    <t>20:19:10</t>
  </si>
  <si>
    <t>CUST566393</t>
  </si>
  <si>
    <t>UPI202605P2_0001233</t>
  </si>
  <si>
    <t>20:56:17</t>
  </si>
  <si>
    <t>CUST482745</t>
  </si>
  <si>
    <t>UPI202605P2_0001234</t>
  </si>
  <si>
    <t>09:23:16</t>
  </si>
  <si>
    <t>CUST353852</t>
  </si>
  <si>
    <t>UPI202605P2_0001235</t>
  </si>
  <si>
    <t>09:42:57</t>
  </si>
  <si>
    <t>CUST450457</t>
  </si>
  <si>
    <t>UPI202605P2_0001236</t>
  </si>
  <si>
    <t>18:03:25</t>
  </si>
  <si>
    <t>CUST314996</t>
  </si>
  <si>
    <t>UPI202605P2_0001237</t>
  </si>
  <si>
    <t>17:46:44</t>
  </si>
  <si>
    <t>CUST985253</t>
  </si>
  <si>
    <t>UPI202605P2_0001238</t>
  </si>
  <si>
    <t>19:27:41</t>
  </si>
  <si>
    <t>CUST930625</t>
  </si>
  <si>
    <t>UPI202605P2_0001239</t>
  </si>
  <si>
    <t>09:06:00</t>
  </si>
  <si>
    <t>CUST940422</t>
  </si>
  <si>
    <t>UPI202605P2_0001240</t>
  </si>
  <si>
    <t>11:04:08</t>
  </si>
  <si>
    <t>CUST222234</t>
  </si>
  <si>
    <t>UPI202605P2_0001241</t>
  </si>
  <si>
    <t>17:33:43</t>
  </si>
  <si>
    <t>CUST662810</t>
  </si>
  <si>
    <t>UPI202605P2_0001242</t>
  </si>
  <si>
    <t>15:00:44</t>
  </si>
  <si>
    <t>CUST635381</t>
  </si>
  <si>
    <t>UPI202605P2_0001243</t>
  </si>
  <si>
    <t>13:07:55</t>
  </si>
  <si>
    <t>CUST352391</t>
  </si>
  <si>
    <t>UPI202605P2_0001244</t>
  </si>
  <si>
    <t>14:08:30</t>
  </si>
  <si>
    <t>CUST224882</t>
  </si>
  <si>
    <t>UPI202605P2_0001245</t>
  </si>
  <si>
    <t>09:24:05</t>
  </si>
  <si>
    <t>CUST799576</t>
  </si>
  <si>
    <t>UPI202605P2_0001246</t>
  </si>
  <si>
    <t>18:06:06</t>
  </si>
  <si>
    <t>CUST151772</t>
  </si>
  <si>
    <t>UPI202605P2_0001247</t>
  </si>
  <si>
    <t>12:56:19</t>
  </si>
  <si>
    <t>CUST979571</t>
  </si>
  <si>
    <t>UPI202605P2_0001248</t>
  </si>
  <si>
    <t>10:49:52</t>
  </si>
  <si>
    <t>CUST615609</t>
  </si>
  <si>
    <t>UPI202605P2_0001249</t>
  </si>
  <si>
    <t>19:08:41</t>
  </si>
  <si>
    <t>CUST690158</t>
  </si>
  <si>
    <t>UPI202605P2_0001250</t>
  </si>
  <si>
    <t>23:09:04</t>
  </si>
  <si>
    <t>CUST994986</t>
  </si>
  <si>
    <t>UPI202605P2_0001251</t>
  </si>
  <si>
    <t>16:00:39</t>
  </si>
  <si>
    <t>CUST764475</t>
  </si>
  <si>
    <t>UPI202605P2_0001252</t>
  </si>
  <si>
    <t>18:28:22</t>
  </si>
  <si>
    <t>CUST525118</t>
  </si>
  <si>
    <t>UPI202605P2_0001253</t>
  </si>
  <si>
    <t>18:40:47</t>
  </si>
  <si>
    <t>CUST806175</t>
  </si>
  <si>
    <t>UPI202605P2_0001254</t>
  </si>
  <si>
    <t>10:26:39</t>
  </si>
  <si>
    <t>CUST398064</t>
  </si>
  <si>
    <t>UPI202605P2_0001255</t>
  </si>
  <si>
    <t>18:55:13</t>
  </si>
  <si>
    <t>CUST706224</t>
  </si>
  <si>
    <t>UPI202605P2_0001256</t>
  </si>
  <si>
    <t>09:06:08</t>
  </si>
  <si>
    <t>CUST389861</t>
  </si>
  <si>
    <t>UPI202605P2_0001257</t>
  </si>
  <si>
    <t>19:37:46</t>
  </si>
  <si>
    <t>CUST804392</t>
  </si>
  <si>
    <t>UPI202605P2_0001258</t>
  </si>
  <si>
    <t>13:27:20</t>
  </si>
  <si>
    <t>CUST844395</t>
  </si>
  <si>
    <t>UPI202605P2_0001259</t>
  </si>
  <si>
    <t>19:15:17</t>
  </si>
  <si>
    <t>CUST230413</t>
  </si>
  <si>
    <t>UPI202605P2_0001260</t>
  </si>
  <si>
    <t>18:15:35</t>
  </si>
  <si>
    <t>CUST666311</t>
  </si>
  <si>
    <t>UPI202605P2_0001261</t>
  </si>
  <si>
    <t>17:46:38</t>
  </si>
  <si>
    <t>CUST565596</t>
  </si>
  <si>
    <t>UPI202605P2_0001262</t>
  </si>
  <si>
    <t>12:44:01</t>
  </si>
  <si>
    <t>CUST517480</t>
  </si>
  <si>
    <t>UPI202605P2_0001263</t>
  </si>
  <si>
    <t>20:42:56</t>
  </si>
  <si>
    <t>CUST683013</t>
  </si>
  <si>
    <t>UPI202605P2_0001264</t>
  </si>
  <si>
    <t>12:33:38</t>
  </si>
  <si>
    <t>CUST172695</t>
  </si>
  <si>
    <t>UPI202605P2_0001265</t>
  </si>
  <si>
    <t>16:47:25</t>
  </si>
  <si>
    <t>CUST599476</t>
  </si>
  <si>
    <t>UPI202605P2_0001266</t>
  </si>
  <si>
    <t>12:03:50</t>
  </si>
  <si>
    <t>CUST932682</t>
  </si>
  <si>
    <t>UPI202605P2_0001267</t>
  </si>
  <si>
    <t>20:15:31</t>
  </si>
  <si>
    <t>CUST386263</t>
  </si>
  <si>
    <t>UPI202605P2_0001268</t>
  </si>
  <si>
    <t>14:15:31</t>
  </si>
  <si>
    <t>CUST850471</t>
  </si>
  <si>
    <t>UPI202605P2_0001269</t>
  </si>
  <si>
    <t>17:04:33</t>
  </si>
  <si>
    <t>CUST419022</t>
  </si>
  <si>
    <t>UPI202605P2_0001270</t>
  </si>
  <si>
    <t>20:00:23</t>
  </si>
  <si>
    <t>CUST348800</t>
  </si>
  <si>
    <t>UPI202605P2_0001271</t>
  </si>
  <si>
    <t>21:08:24</t>
  </si>
  <si>
    <t>CUST339318</t>
  </si>
  <si>
    <t>UPI202605P2_0001272</t>
  </si>
  <si>
    <t>20:36:26</t>
  </si>
  <si>
    <t>CUST914941</t>
  </si>
  <si>
    <t>UPI202605P2_0001273</t>
  </si>
  <si>
    <t>13:43:11</t>
  </si>
  <si>
    <t>CUST129141</t>
  </si>
  <si>
    <t>UPI202605P2_0001274</t>
  </si>
  <si>
    <t>19:49:04</t>
  </si>
  <si>
    <t>CUST270172</t>
  </si>
  <si>
    <t>UPI202605P2_0001275</t>
  </si>
  <si>
    <t>06:04:00</t>
  </si>
  <si>
    <t>CUST716406</t>
  </si>
  <si>
    <t>UPI202605P2_0001276</t>
  </si>
  <si>
    <t>12:02:59</t>
  </si>
  <si>
    <t>CUST623597</t>
  </si>
  <si>
    <t>UPI202605P2_0001277</t>
  </si>
  <si>
    <t>08:50:25</t>
  </si>
  <si>
    <t>CUST843813</t>
  </si>
  <si>
    <t>UPI202605P2_0001278</t>
  </si>
  <si>
    <t>16:40:45</t>
  </si>
  <si>
    <t>CUST234197</t>
  </si>
  <si>
    <t>UPI202605P2_0001279</t>
  </si>
  <si>
    <t>15:26:27</t>
  </si>
  <si>
    <t>CUST185146</t>
  </si>
  <si>
    <t>UPI202605P2_0001280</t>
  </si>
  <si>
    <t>18:05:40</t>
  </si>
  <si>
    <t>CUST291733</t>
  </si>
  <si>
    <t>UPI202605P2_0001281</t>
  </si>
  <si>
    <t>16:39:09</t>
  </si>
  <si>
    <t>CUST960359</t>
  </si>
  <si>
    <t>UPI202605P2_0001282</t>
  </si>
  <si>
    <t>12:19:05</t>
  </si>
  <si>
    <t>CUST629465</t>
  </si>
  <si>
    <t>UPI202605P2_0001283</t>
  </si>
  <si>
    <t>16:13:51</t>
  </si>
  <si>
    <t>CUST906443</t>
  </si>
  <si>
    <t>UPI202605P2_0001284</t>
  </si>
  <si>
    <t>10:20:25</t>
  </si>
  <si>
    <t>CUST338058</t>
  </si>
  <si>
    <t>UPI202605P2_0001285</t>
  </si>
  <si>
    <t>17:48:53</t>
  </si>
  <si>
    <t>CUST647773</t>
  </si>
  <si>
    <t>UPI202605P2_0001286</t>
  </si>
  <si>
    <t>18:41:04</t>
  </si>
  <si>
    <t>CUST259912</t>
  </si>
  <si>
    <t>UPI202605P2_0001287</t>
  </si>
  <si>
    <t>12:27:46</t>
  </si>
  <si>
    <t>CUST506960</t>
  </si>
  <si>
    <t>UPI202605P2_0001288</t>
  </si>
  <si>
    <t>21:15:03</t>
  </si>
  <si>
    <t>CUST419591</t>
  </si>
  <si>
    <t>UPI202605P2_0001289</t>
  </si>
  <si>
    <t>11:59:27</t>
  </si>
  <si>
    <t>CUST524719</t>
  </si>
  <si>
    <t>UPI202605P2_0001290</t>
  </si>
  <si>
    <t>09:39:38</t>
  </si>
  <si>
    <t>CUST307993</t>
  </si>
  <si>
    <t>UPI202605P2_0001291</t>
  </si>
  <si>
    <t>08:42:47</t>
  </si>
  <si>
    <t>CUST251315</t>
  </si>
  <si>
    <t>UPI202605P2_0001292</t>
  </si>
  <si>
    <t>18:11:07</t>
  </si>
  <si>
    <t>CUST767245</t>
  </si>
  <si>
    <t>UPI202605P2_0001293</t>
  </si>
  <si>
    <t>06:08:44</t>
  </si>
  <si>
    <t>CUST738422</t>
  </si>
  <si>
    <t>UPI202605P2_0001294</t>
  </si>
  <si>
    <t>06:31:22</t>
  </si>
  <si>
    <t>CUST818539</t>
  </si>
  <si>
    <t>UPI202605P2_0001295</t>
  </si>
  <si>
    <t>16:50:52</t>
  </si>
  <si>
    <t>CUST639623</t>
  </si>
  <si>
    <t>UPI202605P2_0001296</t>
  </si>
  <si>
    <t>18:10:23</t>
  </si>
  <si>
    <t>CUST125382</t>
  </si>
  <si>
    <t>UPI202605P2_0001297</t>
  </si>
  <si>
    <t>10:49:55</t>
  </si>
  <si>
    <t>CUST883230</t>
  </si>
  <si>
    <t>UPI202605P2_0001298</t>
  </si>
  <si>
    <t>12:56:07</t>
  </si>
  <si>
    <t>CUST529985</t>
  </si>
  <si>
    <t>UPI202605P2_0001299</t>
  </si>
  <si>
    <t>19:01:21</t>
  </si>
  <si>
    <t>CUST739789</t>
  </si>
  <si>
    <t>UPI202605P2_0001300</t>
  </si>
  <si>
    <t>19:17:33</t>
  </si>
  <si>
    <t>CUST907622</t>
  </si>
  <si>
    <t>UPI202605P2_0001301</t>
  </si>
  <si>
    <t>08:45:36</t>
  </si>
  <si>
    <t>CUST637026</t>
  </si>
  <si>
    <t>UPI202605P2_0001302</t>
  </si>
  <si>
    <t>17:31:29</t>
  </si>
  <si>
    <t>CUST278879</t>
  </si>
  <si>
    <t>UPI202605P2_0001303</t>
  </si>
  <si>
    <t>16:03:31</t>
  </si>
  <si>
    <t>CUST582624</t>
  </si>
  <si>
    <t>UPI202605P2_0001304</t>
  </si>
  <si>
    <t>20:10:23</t>
  </si>
  <si>
    <t>CUST184434</t>
  </si>
  <si>
    <t>UPI202605P2_0001305</t>
  </si>
  <si>
    <t>10:49:06</t>
  </si>
  <si>
    <t>CUST397136</t>
  </si>
  <si>
    <t>UPI202605P2_0001306</t>
  </si>
  <si>
    <t>20:43:46</t>
  </si>
  <si>
    <t>CUST763912</t>
  </si>
  <si>
    <t>UPI202605P2_0001307</t>
  </si>
  <si>
    <t>09:47:32</t>
  </si>
  <si>
    <t>CUST129494</t>
  </si>
  <si>
    <t>UPI202605P2_0001308</t>
  </si>
  <si>
    <t>00:54:55</t>
  </si>
  <si>
    <t>CUST777332</t>
  </si>
  <si>
    <t>UPI202605P2_0001309</t>
  </si>
  <si>
    <t>06:02:30</t>
  </si>
  <si>
    <t>CUST255075</t>
  </si>
  <si>
    <t>UPI202605P2_0001310</t>
  </si>
  <si>
    <t>13:58:09</t>
  </si>
  <si>
    <t>CUST321177</t>
  </si>
  <si>
    <t>UPI202605P2_0001311</t>
  </si>
  <si>
    <t>10:54:02</t>
  </si>
  <si>
    <t>CUST765806</t>
  </si>
  <si>
    <t>UPI202605P2_0001312</t>
  </si>
  <si>
    <t>16:58:45</t>
  </si>
  <si>
    <t>CUST198288</t>
  </si>
  <si>
    <t>UPI202605P2_0001313</t>
  </si>
  <si>
    <t>19:26:14</t>
  </si>
  <si>
    <t>CUST185308</t>
  </si>
  <si>
    <t>UPI202605P2_0001314</t>
  </si>
  <si>
    <t>13:26:58</t>
  </si>
  <si>
    <t>CUST291102</t>
  </si>
  <si>
    <t>UPI202605P2_0001315</t>
  </si>
  <si>
    <t>18:17:52</t>
  </si>
  <si>
    <t>CUST623504</t>
  </si>
  <si>
    <t>UPI202605P2_0001316</t>
  </si>
  <si>
    <t>09:23:07</t>
  </si>
  <si>
    <t>CUST814841</t>
  </si>
  <si>
    <t>UPI202605P2_0001317</t>
  </si>
  <si>
    <t>16:57:03</t>
  </si>
  <si>
    <t>CUST822503</t>
  </si>
  <si>
    <t>UPI202605P2_0001318</t>
  </si>
  <si>
    <t>11:51:33</t>
  </si>
  <si>
    <t>CUST455979</t>
  </si>
  <si>
    <t>UPI202605P2_0001319</t>
  </si>
  <si>
    <t>22:25:04</t>
  </si>
  <si>
    <t>CUST364952</t>
  </si>
  <si>
    <t>UPI202605P2_0001320</t>
  </si>
  <si>
    <t>20:55:18</t>
  </si>
  <si>
    <t>CUST671915</t>
  </si>
  <si>
    <t>UPI202605P2_0001321</t>
  </si>
  <si>
    <t>19:19:20</t>
  </si>
  <si>
    <t>CUST910632</t>
  </si>
  <si>
    <t>UPI202605P2_0001322</t>
  </si>
  <si>
    <t>09:29:00</t>
  </si>
  <si>
    <t>CUST923998</t>
  </si>
  <si>
    <t>UPI202605P2_0001323</t>
  </si>
  <si>
    <t>13:18:36</t>
  </si>
  <si>
    <t>CUST861675</t>
  </si>
  <si>
    <t>UPI202605P2_0001324</t>
  </si>
  <si>
    <t>19:47:39</t>
  </si>
  <si>
    <t>CUST224512</t>
  </si>
  <si>
    <t>UPI202605P2_0001325</t>
  </si>
  <si>
    <t>11:23:37</t>
  </si>
  <si>
    <t>CUST302097</t>
  </si>
  <si>
    <t>UPI202605P2_0001326</t>
  </si>
  <si>
    <t>22:49:49</t>
  </si>
  <si>
    <t>CUST222887</t>
  </si>
  <si>
    <t>UPI202605P2_0001327</t>
  </si>
  <si>
    <t>11:57:34</t>
  </si>
  <si>
    <t>CUST852152</t>
  </si>
  <si>
    <t>UPI202605P2_0001328</t>
  </si>
  <si>
    <t>19:15:09</t>
  </si>
  <si>
    <t>CUST181596</t>
  </si>
  <si>
    <t>UPI202605P2_0001329</t>
  </si>
  <si>
    <t>01:26:01</t>
  </si>
  <si>
    <t>CUST475282</t>
  </si>
  <si>
    <t>UPI202605P2_0001330</t>
  </si>
  <si>
    <t>11:22:40</t>
  </si>
  <si>
    <t>CUST371690</t>
  </si>
  <si>
    <t>UPI202605P2_0001331</t>
  </si>
  <si>
    <t>20:56:00</t>
  </si>
  <si>
    <t>CUST386337</t>
  </si>
  <si>
    <t>UPI202605P2_0001332</t>
  </si>
  <si>
    <t>21:00:48</t>
  </si>
  <si>
    <t>CUST950035</t>
  </si>
  <si>
    <t>UPI202605P2_0001333</t>
  </si>
  <si>
    <t>18:54:47</t>
  </si>
  <si>
    <t>CUST144553</t>
  </si>
  <si>
    <t>UPI202605P2_0001334</t>
  </si>
  <si>
    <t>18:06:13</t>
  </si>
  <si>
    <t>CUST570804</t>
  </si>
  <si>
    <t>UPI202605P2_0001335</t>
  </si>
  <si>
    <t>16:15:26</t>
  </si>
  <si>
    <t>CUST887429</t>
  </si>
  <si>
    <t>UPI202605P2_0001336</t>
  </si>
  <si>
    <t>15:03:09</t>
  </si>
  <si>
    <t>CUST518269</t>
  </si>
  <si>
    <t>UPI202605P2_0001337</t>
  </si>
  <si>
    <t>18:05:02</t>
  </si>
  <si>
    <t>CUST158409</t>
  </si>
  <si>
    <t>UPI202605P2_0001338</t>
  </si>
  <si>
    <t>20:57:54</t>
  </si>
  <si>
    <t>CUST187808</t>
  </si>
  <si>
    <t>UPI202605P2_0001339</t>
  </si>
  <si>
    <t>16:44:57</t>
  </si>
  <si>
    <t>CUST903054</t>
  </si>
  <si>
    <t>UPI202605P2_0001340</t>
  </si>
  <si>
    <t>13:47:05</t>
  </si>
  <si>
    <t>CUST699833</t>
  </si>
  <si>
    <t>UPI202605P2_0001341</t>
  </si>
  <si>
    <t>CUST173719</t>
  </si>
  <si>
    <t>UPI202605P2_0001342</t>
  </si>
  <si>
    <t>CUST576389</t>
  </si>
  <si>
    <t>UPI202605P2_0001343</t>
  </si>
  <si>
    <t>17:03:27</t>
  </si>
  <si>
    <t>CUST893832</t>
  </si>
  <si>
    <t>UPI202605P2_0001344</t>
  </si>
  <si>
    <t>18:08:15</t>
  </si>
  <si>
    <t>CUST875077</t>
  </si>
  <si>
    <t>UPI202605P2_0001345</t>
  </si>
  <si>
    <t>12:54:20</t>
  </si>
  <si>
    <t>CUST944990</t>
  </si>
  <si>
    <t>UPI202605P2_0001346</t>
  </si>
  <si>
    <t>20:25:44</t>
  </si>
  <si>
    <t>CUST707061</t>
  </si>
  <si>
    <t>UPI202605P2_0001347</t>
  </si>
  <si>
    <t>19:20:20</t>
  </si>
  <si>
    <t>CUST170359</t>
  </si>
  <si>
    <t>UPI202605P2_0001348</t>
  </si>
  <si>
    <t>15:14:04</t>
  </si>
  <si>
    <t>CUST515198</t>
  </si>
  <si>
    <t>UPI202605P2_0001349</t>
  </si>
  <si>
    <t>21:08:49</t>
  </si>
  <si>
    <t>CUST173173</t>
  </si>
  <si>
    <t>UPI202605P2_0001350</t>
  </si>
  <si>
    <t>19:06:09</t>
  </si>
  <si>
    <t>CUST893267</t>
  </si>
  <si>
    <t>UPI202605P2_0001351</t>
  </si>
  <si>
    <t>09:28:29</t>
  </si>
  <si>
    <t>CUST263758</t>
  </si>
  <si>
    <t>UPI202605P2_0001352</t>
  </si>
  <si>
    <t>12:07:34</t>
  </si>
  <si>
    <t>CUST162529</t>
  </si>
  <si>
    <t>UPI202605P2_0001353</t>
  </si>
  <si>
    <t>13:49:13</t>
  </si>
  <si>
    <t>CUST495088</t>
  </si>
  <si>
    <t>UPI202605P2_0001354</t>
  </si>
  <si>
    <t>15:29:16</t>
  </si>
  <si>
    <t>CUST278701</t>
  </si>
  <si>
    <t>UPI202605P2_0001355</t>
  </si>
  <si>
    <t>20:05:10</t>
  </si>
  <si>
    <t>CUST444811</t>
  </si>
  <si>
    <t>UPI202605P2_0001356</t>
  </si>
  <si>
    <t>19:19:52</t>
  </si>
  <si>
    <t>CUST297366</t>
  </si>
  <si>
    <t>UPI202605P2_0001357</t>
  </si>
  <si>
    <t>CUST601137</t>
  </si>
  <si>
    <t>UPI202605P2_0001358</t>
  </si>
  <si>
    <t>CUST620020</t>
  </si>
  <si>
    <t>UPI202605P2_0001359</t>
  </si>
  <si>
    <t>10:45:15</t>
  </si>
  <si>
    <t>CUST487022</t>
  </si>
  <si>
    <t>UPI202605P2_0001360</t>
  </si>
  <si>
    <t>21:25:32</t>
  </si>
  <si>
    <t>CUST837493</t>
  </si>
  <si>
    <t>UPI202605P2_0001361</t>
  </si>
  <si>
    <t>08:19:16</t>
  </si>
  <si>
    <t>CUST268588</t>
  </si>
  <si>
    <t>UPI202605P2_0001362</t>
  </si>
  <si>
    <t>19:11:01</t>
  </si>
  <si>
    <t>CUST633036</t>
  </si>
  <si>
    <t>UPI202605P2_0001363</t>
  </si>
  <si>
    <t>21:54:28</t>
  </si>
  <si>
    <t>CUST806569</t>
  </si>
  <si>
    <t>UPI202605P2_0001364</t>
  </si>
  <si>
    <t>16:35:15</t>
  </si>
  <si>
    <t>CUST163000</t>
  </si>
  <si>
    <t>UPI202605P2_0001365</t>
  </si>
  <si>
    <t>09:06:51</t>
  </si>
  <si>
    <t>CUST947247</t>
  </si>
  <si>
    <t>UPI202605P2_0001366</t>
  </si>
  <si>
    <t>19:07:00</t>
  </si>
  <si>
    <t>CUST760198</t>
  </si>
  <si>
    <t>UPI202605P2_0001367</t>
  </si>
  <si>
    <t>08:49:14</t>
  </si>
  <si>
    <t>CUST870473</t>
  </si>
  <si>
    <t>UPI202605P2_0001368</t>
  </si>
  <si>
    <t>10:52:25</t>
  </si>
  <si>
    <t>CUST348542</t>
  </si>
  <si>
    <t>UPI202605P2_0001369</t>
  </si>
  <si>
    <t>13:40:41</t>
  </si>
  <si>
    <t>CUST502752</t>
  </si>
  <si>
    <t>UPI202605P2_0001370</t>
  </si>
  <si>
    <t>09:37:16</t>
  </si>
  <si>
    <t>CUST604527</t>
  </si>
  <si>
    <t>UPI202605P2_0001371</t>
  </si>
  <si>
    <t>20:04:01</t>
  </si>
  <si>
    <t>CUST309262</t>
  </si>
  <si>
    <t>UPI202605P2_0001372</t>
  </si>
  <si>
    <t>23:12:57</t>
  </si>
  <si>
    <t>CUST813279</t>
  </si>
  <si>
    <t>UPI202605P2_0001373</t>
  </si>
  <si>
    <t>18:51:08</t>
  </si>
  <si>
    <t>CUST139442</t>
  </si>
  <si>
    <t>UPI202605P2_0001374</t>
  </si>
  <si>
    <t>09:54:53</t>
  </si>
  <si>
    <t>CUST288165</t>
  </si>
  <si>
    <t>UPI202605P2_0001375</t>
  </si>
  <si>
    <t>19:07:02</t>
  </si>
  <si>
    <t>CUST970355</t>
  </si>
  <si>
    <t>UPI202605P2_0001376</t>
  </si>
  <si>
    <t>21:03:10</t>
  </si>
  <si>
    <t>CUST984931</t>
  </si>
  <si>
    <t>UPI202605P2_0001377</t>
  </si>
  <si>
    <t>20:27:52</t>
  </si>
  <si>
    <t>CUST309937</t>
  </si>
  <si>
    <t>UPI202605P2_0001378</t>
  </si>
  <si>
    <t>18:31:01</t>
  </si>
  <si>
    <t>CUST595453</t>
  </si>
  <si>
    <t>UPI202605P2_0001379</t>
  </si>
  <si>
    <t>13:27:11</t>
  </si>
  <si>
    <t>UPI202605P2_0001380</t>
  </si>
  <si>
    <t>13:58:11</t>
  </si>
  <si>
    <t>CUST326792</t>
  </si>
  <si>
    <t>UPI202605P2_0001381</t>
  </si>
  <si>
    <t>12:28:56</t>
  </si>
  <si>
    <t>CUST121633</t>
  </si>
  <si>
    <t>UPI202605P2_0001382</t>
  </si>
  <si>
    <t>10:39:39</t>
  </si>
  <si>
    <t>CUST338184</t>
  </si>
  <si>
    <t>UPI202605P2_0001383</t>
  </si>
  <si>
    <t>17:41:18</t>
  </si>
  <si>
    <t>CUST439403</t>
  </si>
  <si>
    <t>UPI202605P2_0001384</t>
  </si>
  <si>
    <t>15:56:35</t>
  </si>
  <si>
    <t>CUST718827</t>
  </si>
  <si>
    <t>UPI202605P2_0001385</t>
  </si>
  <si>
    <t>15:05:17</t>
  </si>
  <si>
    <t>CUST656649</t>
  </si>
  <si>
    <t>UPI202605P2_0001386</t>
  </si>
  <si>
    <t>13:26:12</t>
  </si>
  <si>
    <t>CUST117915</t>
  </si>
  <si>
    <t>UPI202605P2_0001387</t>
  </si>
  <si>
    <t>18:51:33</t>
  </si>
  <si>
    <t>CUST364389</t>
  </si>
  <si>
    <t>UPI202605P2_0001388</t>
  </si>
  <si>
    <t>12:51:34</t>
  </si>
  <si>
    <t>CUST873658</t>
  </si>
  <si>
    <t>UPI202605P2_0001389</t>
  </si>
  <si>
    <t>19:24:50</t>
  </si>
  <si>
    <t>CUST603527</t>
  </si>
  <si>
    <t>UPI202605P2_0001390</t>
  </si>
  <si>
    <t>18:30:34</t>
  </si>
  <si>
    <t>CUST206710</t>
  </si>
  <si>
    <t>UPI202605P2_0001391</t>
  </si>
  <si>
    <t>19:22:58</t>
  </si>
  <si>
    <t>CUST683312</t>
  </si>
  <si>
    <t>UPI202605P2_0001392</t>
  </si>
  <si>
    <t>17:20:24</t>
  </si>
  <si>
    <t>CUST969628</t>
  </si>
  <si>
    <t>UPI202605P2_0001393</t>
  </si>
  <si>
    <t>12:01:20</t>
  </si>
  <si>
    <t>CUST881601</t>
  </si>
  <si>
    <t>UPI202605P2_0001394</t>
  </si>
  <si>
    <t>17:01:57</t>
  </si>
  <si>
    <t>CUST524364</t>
  </si>
  <si>
    <t>UPI202605P2_0001395</t>
  </si>
  <si>
    <t>19:17:03</t>
  </si>
  <si>
    <t>CUST560316</t>
  </si>
  <si>
    <t>UPI202605P2_0001396</t>
  </si>
  <si>
    <t>19:30:33</t>
  </si>
  <si>
    <t>CUST317954</t>
  </si>
  <si>
    <t>UPI202605P2_0001397</t>
  </si>
  <si>
    <t>13:37:14</t>
  </si>
  <si>
    <t>CUST684600</t>
  </si>
  <si>
    <t>UPI202605P2_0001398</t>
  </si>
  <si>
    <t>22:06:15</t>
  </si>
  <si>
    <t>CUST373513</t>
  </si>
  <si>
    <t>UPI202605P2_0001399</t>
  </si>
  <si>
    <t>18:17:34</t>
  </si>
  <si>
    <t>CUST345623</t>
  </si>
  <si>
    <t>UPI202605P2_0001400</t>
  </si>
  <si>
    <t>19:58:47</t>
  </si>
  <si>
    <t>CUST159306</t>
  </si>
  <si>
    <t>UPI202605P2_0001401</t>
  </si>
  <si>
    <t>08:14:36</t>
  </si>
  <si>
    <t>CUST509866</t>
  </si>
  <si>
    <t>UPI202605P2_0001402</t>
  </si>
  <si>
    <t>20:51:24</t>
  </si>
  <si>
    <t>CUST447459</t>
  </si>
  <si>
    <t>UPI202605P2_0001403</t>
  </si>
  <si>
    <t>13:53:54</t>
  </si>
  <si>
    <t>CUST913764</t>
  </si>
  <si>
    <t>UPI202605P2_0001404</t>
  </si>
  <si>
    <t>10:15:37</t>
  </si>
  <si>
    <t>CUST289887</t>
  </si>
  <si>
    <t>UPI202605P2_0001405</t>
  </si>
  <si>
    <t>12:47:44</t>
  </si>
  <si>
    <t>CUST467714</t>
  </si>
  <si>
    <t>UPI202605P2_0001406</t>
  </si>
  <si>
    <t>13:37:01</t>
  </si>
  <si>
    <t>CUST549164</t>
  </si>
  <si>
    <t>UPI202605P2_0001407</t>
  </si>
  <si>
    <t>18:22:36</t>
  </si>
  <si>
    <t>CUST199818</t>
  </si>
  <si>
    <t>UPI202605P2_0001408</t>
  </si>
  <si>
    <t>17:36:12</t>
  </si>
  <si>
    <t>CUST321999</t>
  </si>
  <si>
    <t>UPI202605P2_0001409</t>
  </si>
  <si>
    <t>19:51:56</t>
  </si>
  <si>
    <t>CUST267866</t>
  </si>
  <si>
    <t>UPI202605P2_0001410</t>
  </si>
  <si>
    <t>21:34:19</t>
  </si>
  <si>
    <t>CUST488108</t>
  </si>
  <si>
    <t>UPI202605P2_0001411</t>
  </si>
  <si>
    <t>10:02:05</t>
  </si>
  <si>
    <t>CUST310938</t>
  </si>
  <si>
    <t>UPI202605P2_0001412</t>
  </si>
  <si>
    <t>08:38:14</t>
  </si>
  <si>
    <t>CUST511267</t>
  </si>
  <si>
    <t>UPI202605P2_0001413</t>
  </si>
  <si>
    <t>07:30:00</t>
  </si>
  <si>
    <t>CUST223295</t>
  </si>
  <si>
    <t>UPI202605P2_0001414</t>
  </si>
  <si>
    <t>13:39:12</t>
  </si>
  <si>
    <t>CUST643585</t>
  </si>
  <si>
    <t>UPI202605P2_0001415</t>
  </si>
  <si>
    <t>19:21:45</t>
  </si>
  <si>
    <t>CUST364459</t>
  </si>
  <si>
    <t>UPI202605P2_0001416</t>
  </si>
  <si>
    <t>10:51:54</t>
  </si>
  <si>
    <t>CUST292281</t>
  </si>
  <si>
    <t>UPI202605P2_0001417</t>
  </si>
  <si>
    <t>20:03:01</t>
  </si>
  <si>
    <t>CUST295500</t>
  </si>
  <si>
    <t>UPI202605P2_0001418</t>
  </si>
  <si>
    <t>10:45:58</t>
  </si>
  <si>
    <t>CUST402626</t>
  </si>
  <si>
    <t>UPI202605P2_0001419</t>
  </si>
  <si>
    <t>10:07:54</t>
  </si>
  <si>
    <t>CUST437357</t>
  </si>
  <si>
    <t>UPI202605P2_0001420</t>
  </si>
  <si>
    <t>CUST974163</t>
  </si>
  <si>
    <t>UPI202605P2_0001421</t>
  </si>
  <si>
    <t>13:42:25</t>
  </si>
  <si>
    <t>CUST167679</t>
  </si>
  <si>
    <t>UPI202605P2_0001422</t>
  </si>
  <si>
    <t>17:21:19</t>
  </si>
  <si>
    <t>CUST269762</t>
  </si>
  <si>
    <t>UPI202605P2_0001423</t>
  </si>
  <si>
    <t>13:10:46</t>
  </si>
  <si>
    <t>CUST378900</t>
  </si>
  <si>
    <t>UPI202605P2_0001424</t>
  </si>
  <si>
    <t>21:50:40</t>
  </si>
  <si>
    <t>CUST472751</t>
  </si>
  <si>
    <t>UPI202605P2_0001425</t>
  </si>
  <si>
    <t>21:41:20</t>
  </si>
  <si>
    <t>CUST659331</t>
  </si>
  <si>
    <t>UPI202605P2_0001426</t>
  </si>
  <si>
    <t>10:35:44</t>
  </si>
  <si>
    <t>CUST307115</t>
  </si>
  <si>
    <t>UPI202605P2_0001427</t>
  </si>
  <si>
    <t>20:39:50</t>
  </si>
  <si>
    <t>CUST123744</t>
  </si>
  <si>
    <t>UPI202605P2_0001428</t>
  </si>
  <si>
    <t>13:42:37</t>
  </si>
  <si>
    <t>CUST545307</t>
  </si>
  <si>
    <t>UPI202605P2_0001429</t>
  </si>
  <si>
    <t>19:24:19</t>
  </si>
  <si>
    <t>CUST633518</t>
  </si>
  <si>
    <t>UPI202605P2_0001430</t>
  </si>
  <si>
    <t>18:18:08</t>
  </si>
  <si>
    <t>CUST848132</t>
  </si>
  <si>
    <t>UPI202605P2_0001431</t>
  </si>
  <si>
    <t>10:00:44</t>
  </si>
  <si>
    <t>CUST617649</t>
  </si>
  <si>
    <t>UPI202605P2_0001432</t>
  </si>
  <si>
    <t>21:25:54</t>
  </si>
  <si>
    <t>CUST912703</t>
  </si>
  <si>
    <t>UPI202605P2_0001433</t>
  </si>
  <si>
    <t>23:36:02</t>
  </si>
  <si>
    <t>CUST521693</t>
  </si>
  <si>
    <t>UPI202605P2_0001434</t>
  </si>
  <si>
    <t>11:20:58</t>
  </si>
  <si>
    <t>CUST818030</t>
  </si>
  <si>
    <t>UPI202605P2_0001435</t>
  </si>
  <si>
    <t>19:39:14</t>
  </si>
  <si>
    <t>CUST129485</t>
  </si>
  <si>
    <t>UPI202605P2_0001436</t>
  </si>
  <si>
    <t>17:06:59</t>
  </si>
  <si>
    <t>CUST699822</t>
  </si>
  <si>
    <t>UPI202605P2_0001437</t>
  </si>
  <si>
    <t>15:21:47</t>
  </si>
  <si>
    <t>CUST708061</t>
  </si>
  <si>
    <t>UPI202605P2_0001438</t>
  </si>
  <si>
    <t>09:22:20</t>
  </si>
  <si>
    <t>CUST576055</t>
  </si>
  <si>
    <t>UPI202605P2_0001439</t>
  </si>
  <si>
    <t>CUST213804</t>
  </si>
  <si>
    <t>UPI202605P2_0001440</t>
  </si>
  <si>
    <t>19:42:40</t>
  </si>
  <si>
    <t>CUST438430</t>
  </si>
  <si>
    <t>UPI202605P2_0001441</t>
  </si>
  <si>
    <t>18:21:28</t>
  </si>
  <si>
    <t>CUST653037</t>
  </si>
  <si>
    <t>UPI202605P2_0001442</t>
  </si>
  <si>
    <t>06:13:15</t>
  </si>
  <si>
    <t>CUST240414</t>
  </si>
  <si>
    <t>UPI202605P2_0001443</t>
  </si>
  <si>
    <t>18:22:16</t>
  </si>
  <si>
    <t>CUST188239</t>
  </si>
  <si>
    <t>UPI202605P2_0001444</t>
  </si>
  <si>
    <t>19:46:00</t>
  </si>
  <si>
    <t>CUST136919</t>
  </si>
  <si>
    <t>UPI202605P2_0001445</t>
  </si>
  <si>
    <t>08:28:46</t>
  </si>
  <si>
    <t>CUST665067</t>
  </si>
  <si>
    <t>UPI202605P2_0001446</t>
  </si>
  <si>
    <t>14:10:56</t>
  </si>
  <si>
    <t>CUST868244</t>
  </si>
  <si>
    <t>UPI202605P2_0001447</t>
  </si>
  <si>
    <t>14:56:24</t>
  </si>
  <si>
    <t>CUST123392</t>
  </si>
  <si>
    <t>UPI202605P2_0001448</t>
  </si>
  <si>
    <t>13:24:06</t>
  </si>
  <si>
    <t>CUST694557</t>
  </si>
  <si>
    <t>UPI202605P2_0001449</t>
  </si>
  <si>
    <t>19:50:55</t>
  </si>
  <si>
    <t>CUST222312</t>
  </si>
  <si>
    <t>UPI202605P2_0001450</t>
  </si>
  <si>
    <t>17:48:43</t>
  </si>
  <si>
    <t>CUST766969</t>
  </si>
  <si>
    <t>UPI202605P2_0001451</t>
  </si>
  <si>
    <t>CUST813399</t>
  </si>
  <si>
    <t>UPI202605P2_0001452</t>
  </si>
  <si>
    <t>19:02:18</t>
  </si>
  <si>
    <t>CUST789522</t>
  </si>
  <si>
    <t>UPI202605P2_0001453</t>
  </si>
  <si>
    <t>07:16:06</t>
  </si>
  <si>
    <t>CUST794383</t>
  </si>
  <si>
    <t>UPI202605P2_0001454</t>
  </si>
  <si>
    <t>09:10:56</t>
  </si>
  <si>
    <t>CUST705149</t>
  </si>
  <si>
    <t>UPI202605P2_0001455</t>
  </si>
  <si>
    <t>13:46:04</t>
  </si>
  <si>
    <t>CUST384527</t>
  </si>
  <si>
    <t>UPI202605P2_0001456</t>
  </si>
  <si>
    <t>16:57:05</t>
  </si>
  <si>
    <t>CUST548573</t>
  </si>
  <si>
    <t>UPI202605P2_0001457</t>
  </si>
  <si>
    <t>13:39:57</t>
  </si>
  <si>
    <t>CUST413396</t>
  </si>
  <si>
    <t>UPI202605P2_0001458</t>
  </si>
  <si>
    <t>15:01:27</t>
  </si>
  <si>
    <t>CUST931093</t>
  </si>
  <si>
    <t>UPI202605P2_0001459</t>
  </si>
  <si>
    <t>21:10:38</t>
  </si>
  <si>
    <t>CUST861838</t>
  </si>
  <si>
    <t>UPI202605P2_0001460</t>
  </si>
  <si>
    <t>20:10:03</t>
  </si>
  <si>
    <t>CUST644481</t>
  </si>
  <si>
    <t>UPI202605P2_0001461</t>
  </si>
  <si>
    <t>09:13:12</t>
  </si>
  <si>
    <t>CUST487136</t>
  </si>
  <si>
    <t>UPI202605P2_0001462</t>
  </si>
  <si>
    <t>14:35:46</t>
  </si>
  <si>
    <t>CUST301491</t>
  </si>
  <si>
    <t>UPI202605P2_0001463</t>
  </si>
  <si>
    <t>20:34:16</t>
  </si>
  <si>
    <t>CUST100816</t>
  </si>
  <si>
    <t>UPI202605P2_0001464</t>
  </si>
  <si>
    <t>18:19:15</t>
  </si>
  <si>
    <t>CUST473392</t>
  </si>
  <si>
    <t>UPI202605P2_0001465</t>
  </si>
  <si>
    <t>09:25:36</t>
  </si>
  <si>
    <t>CUST975932</t>
  </si>
  <si>
    <t>UPI202605P2_0001466</t>
  </si>
  <si>
    <t>16:31:09</t>
  </si>
  <si>
    <t>CUST353592</t>
  </si>
  <si>
    <t>UPI202605P2_0001467</t>
  </si>
  <si>
    <t>08:00:27</t>
  </si>
  <si>
    <t>CUST323118</t>
  </si>
  <si>
    <t>UPI202605P2_0001468</t>
  </si>
  <si>
    <t>09:52:42</t>
  </si>
  <si>
    <t>CUST707416</t>
  </si>
  <si>
    <t>UPI202605P2_0001469</t>
  </si>
  <si>
    <t>17:30:12</t>
  </si>
  <si>
    <t>CUST950173</t>
  </si>
  <si>
    <t>UPI202605P2_0001470</t>
  </si>
  <si>
    <t>09:13:10</t>
  </si>
  <si>
    <t>CUST706821</t>
  </si>
  <si>
    <t>UPI202605P2_0001471</t>
  </si>
  <si>
    <t>17:05:30</t>
  </si>
  <si>
    <t>CUST888296</t>
  </si>
  <si>
    <t>UPI202605P2_0001472</t>
  </si>
  <si>
    <t>20:19:50</t>
  </si>
  <si>
    <t>CUST277201</t>
  </si>
  <si>
    <t>UPI202605P2_0001473</t>
  </si>
  <si>
    <t>14:31:57</t>
  </si>
  <si>
    <t>CUST351120</t>
  </si>
  <si>
    <t>UPI202605P2_0001474</t>
  </si>
  <si>
    <t>18:05:41</t>
  </si>
  <si>
    <t>CUST786438</t>
  </si>
  <si>
    <t>UPI202605P2_0001475</t>
  </si>
  <si>
    <t>16:11:23</t>
  </si>
  <si>
    <t>CUST690769</t>
  </si>
  <si>
    <t>UPI202605P2_0001476</t>
  </si>
  <si>
    <t>20:23:11</t>
  </si>
  <si>
    <t>CUST986064</t>
  </si>
  <si>
    <t>UPI202605P2_0001477</t>
  </si>
  <si>
    <t>15:16:28</t>
  </si>
  <si>
    <t>CUST623465</t>
  </si>
  <si>
    <t>UPI202605P2_0001478</t>
  </si>
  <si>
    <t>15:14:53</t>
  </si>
  <si>
    <t>CUST887883</t>
  </si>
  <si>
    <t>UPI202605P2_0001479</t>
  </si>
  <si>
    <t>12:03:09</t>
  </si>
  <si>
    <t>CUST527682</t>
  </si>
  <si>
    <t>UPI202605P2_0001480</t>
  </si>
  <si>
    <t>19:42:06</t>
  </si>
  <si>
    <t>CUST552626</t>
  </si>
  <si>
    <t>UPI202605P2_0001481</t>
  </si>
  <si>
    <t>09:22:51</t>
  </si>
  <si>
    <t>CUST592270</t>
  </si>
  <si>
    <t>UPI202605P2_0001482</t>
  </si>
  <si>
    <t>16:48:37</t>
  </si>
  <si>
    <t>CUST878702</t>
  </si>
  <si>
    <t>UPI202605P2_0001483</t>
  </si>
  <si>
    <t>11:03:53</t>
  </si>
  <si>
    <t>CUST391796</t>
  </si>
  <si>
    <t>UPI202605P2_0001484</t>
  </si>
  <si>
    <t>14:33:26</t>
  </si>
  <si>
    <t>CUST879065</t>
  </si>
  <si>
    <t>UPI202605P2_0001485</t>
  </si>
  <si>
    <t>21:43:55</t>
  </si>
  <si>
    <t>CUST319289</t>
  </si>
  <si>
    <t>UPI202605P2_0001486</t>
  </si>
  <si>
    <t>21:36:56</t>
  </si>
  <si>
    <t>CUST239536</t>
  </si>
  <si>
    <t>UPI202605P2_0001487</t>
  </si>
  <si>
    <t>11:19:05</t>
  </si>
  <si>
    <t>CUST921650</t>
  </si>
  <si>
    <t>UPI202605P2_0001488</t>
  </si>
  <si>
    <t>14:54:45</t>
  </si>
  <si>
    <t>CUST724908</t>
  </si>
  <si>
    <t>UPI202605P2_0001489</t>
  </si>
  <si>
    <t>08:36:57</t>
  </si>
  <si>
    <t>CUST876570</t>
  </si>
  <si>
    <t>UPI202605P2_0001490</t>
  </si>
  <si>
    <t>CUST422063</t>
  </si>
  <si>
    <t>UPI202605P2_0001491</t>
  </si>
  <si>
    <t>22:09:07</t>
  </si>
  <si>
    <t>CUST429387</t>
  </si>
  <si>
    <t>UPI202605P2_0001492</t>
  </si>
  <si>
    <t>21:28:11</t>
  </si>
  <si>
    <t>CUST487345</t>
  </si>
  <si>
    <t>UPI202605P2_0001493</t>
  </si>
  <si>
    <t>21:10:13</t>
  </si>
  <si>
    <t>CUST209132</t>
  </si>
  <si>
    <t>UPI202605P2_0001494</t>
  </si>
  <si>
    <t>19:08:02</t>
  </si>
  <si>
    <t>CUST616293</t>
  </si>
  <si>
    <t>UPI202605P2_0001495</t>
  </si>
  <si>
    <t>14:43:27</t>
  </si>
  <si>
    <t>CUST501092</t>
  </si>
  <si>
    <t>UPI202605P2_0001496</t>
  </si>
  <si>
    <t>11:52:40</t>
  </si>
  <si>
    <t>CUST307878</t>
  </si>
  <si>
    <t>UPI202605P2_0001497</t>
  </si>
  <si>
    <t>10:38:16</t>
  </si>
  <si>
    <t>CUST727145</t>
  </si>
  <si>
    <t>UPI202605P2_0001498</t>
  </si>
  <si>
    <t>13:46:58</t>
  </si>
  <si>
    <t>CUST447011</t>
  </si>
  <si>
    <t>UPI202605P2_0001499</t>
  </si>
  <si>
    <t>19:05:24</t>
  </si>
  <si>
    <t>CUST908912</t>
  </si>
  <si>
    <t>UPI202605P2_0001500</t>
  </si>
  <si>
    <t>16:35:20</t>
  </si>
  <si>
    <t>CUST829648</t>
  </si>
  <si>
    <t>UPI202605P2_0001501</t>
  </si>
  <si>
    <t>20:33:29</t>
  </si>
  <si>
    <t>CUST578437</t>
  </si>
  <si>
    <t>UPI202605P2_0001502</t>
  </si>
  <si>
    <t>20:00:50</t>
  </si>
  <si>
    <t>CUST967577</t>
  </si>
  <si>
    <t>UPI202605P2_0001503</t>
  </si>
  <si>
    <t>18:37:33</t>
  </si>
  <si>
    <t>CUST611799</t>
  </si>
  <si>
    <t>UPI202605P2_0001504</t>
  </si>
  <si>
    <t>19:07:26</t>
  </si>
  <si>
    <t>CUST878924</t>
  </si>
  <si>
    <t>UPI202605P2_0001505</t>
  </si>
  <si>
    <t>10:36:37</t>
  </si>
  <si>
    <t>CUST789511</t>
  </si>
  <si>
    <t>UPI202605P2_0001506</t>
  </si>
  <si>
    <t>CUST269947</t>
  </si>
  <si>
    <t>UPI202605P2_0001507</t>
  </si>
  <si>
    <t>09:49:06</t>
  </si>
  <si>
    <t>CUST485984</t>
  </si>
  <si>
    <t>UPI202605P2_0001508</t>
  </si>
  <si>
    <t>19:55:34</t>
  </si>
  <si>
    <t>CUST263415</t>
  </si>
  <si>
    <t>UPI202605P2_0001509</t>
  </si>
  <si>
    <t>20:56:26</t>
  </si>
  <si>
    <t>CUST637231</t>
  </si>
  <si>
    <t>UPI202605P2_0001510</t>
  </si>
  <si>
    <t>12:41:31</t>
  </si>
  <si>
    <t>CUST849849</t>
  </si>
  <si>
    <t>UPI202605P2_0001511</t>
  </si>
  <si>
    <t>17:30:02</t>
  </si>
  <si>
    <t>CUST639340</t>
  </si>
  <si>
    <t>UPI202605P2_0001512</t>
  </si>
  <si>
    <t>10:25:09</t>
  </si>
  <si>
    <t>CUST816528</t>
  </si>
  <si>
    <t>UPI202605P2_0001513</t>
  </si>
  <si>
    <t>17:43:44</t>
  </si>
  <si>
    <t>CUST573035</t>
  </si>
  <si>
    <t>UPI202605P2_0001514</t>
  </si>
  <si>
    <t>14:25:56</t>
  </si>
  <si>
    <t>CUST783212</t>
  </si>
  <si>
    <t>UPI202605P2_0001515</t>
  </si>
  <si>
    <t>20:44:15</t>
  </si>
  <si>
    <t>CUST371582</t>
  </si>
  <si>
    <t>UPI202605P2_0001516</t>
  </si>
  <si>
    <t>08:30:58</t>
  </si>
  <si>
    <t>CUST686195</t>
  </si>
  <si>
    <t>UPI202605P2_0001517</t>
  </si>
  <si>
    <t>12:23:01</t>
  </si>
  <si>
    <t>CUST328072</t>
  </si>
  <si>
    <t>UPI202605P2_0001518</t>
  </si>
  <si>
    <t>13:50:19</t>
  </si>
  <si>
    <t>CUST866945</t>
  </si>
  <si>
    <t>UPI202605P2_0001519</t>
  </si>
  <si>
    <t>12:53:31</t>
  </si>
  <si>
    <t>CUST718942</t>
  </si>
  <si>
    <t>UPI202605P2_0001520</t>
  </si>
  <si>
    <t>20:43:06</t>
  </si>
  <si>
    <t>CUST279291</t>
  </si>
  <si>
    <t>UPI202605P2_0001521</t>
  </si>
  <si>
    <t>22:14:08</t>
  </si>
  <si>
    <t>CUST441614</t>
  </si>
  <si>
    <t>UPI202605P2_0001522</t>
  </si>
  <si>
    <t>12:47:28</t>
  </si>
  <si>
    <t>CUST938741</t>
  </si>
  <si>
    <t>UPI202605P2_0001523</t>
  </si>
  <si>
    <t>19:20:17</t>
  </si>
  <si>
    <t>CUST222374</t>
  </si>
  <si>
    <t>UPI202605P2_0001524</t>
  </si>
  <si>
    <t>18:38:41</t>
  </si>
  <si>
    <t>CUST532904</t>
  </si>
  <si>
    <t>UPI202605P2_0001525</t>
  </si>
  <si>
    <t>09:28:13</t>
  </si>
  <si>
    <t>CUST250890</t>
  </si>
  <si>
    <t>UPI202605P2_0001526</t>
  </si>
  <si>
    <t>20:26:47</t>
  </si>
  <si>
    <t>CUST804788</t>
  </si>
  <si>
    <t>UPI202605P2_0001527</t>
  </si>
  <si>
    <t>15:33:55</t>
  </si>
  <si>
    <t>CUST459807</t>
  </si>
  <si>
    <t>UPI202605P2_0001528</t>
  </si>
  <si>
    <t>13:03:32</t>
  </si>
  <si>
    <t>CUST116526</t>
  </si>
  <si>
    <t>UPI202605P2_0001529</t>
  </si>
  <si>
    <t>19:04:19</t>
  </si>
  <si>
    <t>CUST285310</t>
  </si>
  <si>
    <t>UPI202605P2_0001530</t>
  </si>
  <si>
    <t>18:25:08</t>
  </si>
  <si>
    <t>CUST219322</t>
  </si>
  <si>
    <t>UPI202605P2_0001531</t>
  </si>
  <si>
    <t>19:33:56</t>
  </si>
  <si>
    <t>CUST483018</t>
  </si>
  <si>
    <t>UPI202605P2_0001532</t>
  </si>
  <si>
    <t>17:11:12</t>
  </si>
  <si>
    <t>CUST405446</t>
  </si>
  <si>
    <t>UPI202605P2_0001533</t>
  </si>
  <si>
    <t>20:12:53</t>
  </si>
  <si>
    <t>CUST746676</t>
  </si>
  <si>
    <t>UPI202605P2_0001534</t>
  </si>
  <si>
    <t>08:02:29</t>
  </si>
  <si>
    <t>CUST897172</t>
  </si>
  <si>
    <t>UPI202605P2_0001535</t>
  </si>
  <si>
    <t>08:23:45</t>
  </si>
  <si>
    <t>CUST510555</t>
  </si>
  <si>
    <t>UPI202605P2_0001536</t>
  </si>
  <si>
    <t>11:23:52</t>
  </si>
  <si>
    <t>CUST783037</t>
  </si>
  <si>
    <t>UPI202605P2_0001537</t>
  </si>
  <si>
    <t>15:25:40</t>
  </si>
  <si>
    <t>CUST793973</t>
  </si>
  <si>
    <t>UPI202605P2_0001538</t>
  </si>
  <si>
    <t>20:43:01</t>
  </si>
  <si>
    <t>CUST539881</t>
  </si>
  <si>
    <t>UPI202605P2_0001539</t>
  </si>
  <si>
    <t>11:31:38</t>
  </si>
  <si>
    <t>CUST365540</t>
  </si>
  <si>
    <t>UPI202605P2_0001540</t>
  </si>
  <si>
    <t>15:55:30</t>
  </si>
  <si>
    <t>CUST811263</t>
  </si>
  <si>
    <t>UPI202605P2_0001541</t>
  </si>
  <si>
    <t>17:22:22</t>
  </si>
  <si>
    <t>CUST134143</t>
  </si>
  <si>
    <t>UPI202605P2_0001542</t>
  </si>
  <si>
    <t>10:57:16</t>
  </si>
  <si>
    <t>CUST288153</t>
  </si>
  <si>
    <t>UPI202605P2_0001543</t>
  </si>
  <si>
    <t>19:44:05</t>
  </si>
  <si>
    <t>CUST648776</t>
  </si>
  <si>
    <t>UPI202605P2_0001544</t>
  </si>
  <si>
    <t>12:24:03</t>
  </si>
  <si>
    <t>CUST693906</t>
  </si>
  <si>
    <t>UPI202605P2_0001545</t>
  </si>
  <si>
    <t>10:36:49</t>
  </si>
  <si>
    <t>CUST535613</t>
  </si>
  <si>
    <t>UPI202605P2_0001546</t>
  </si>
  <si>
    <t>21:54:14</t>
  </si>
  <si>
    <t>CUST600144</t>
  </si>
  <si>
    <t>UPI202605P2_0001547</t>
  </si>
  <si>
    <t>18:43:13</t>
  </si>
  <si>
    <t>CUST518937</t>
  </si>
  <si>
    <t>UPI202605P2_0001548</t>
  </si>
  <si>
    <t>12:26:32</t>
  </si>
  <si>
    <t>CUST516553</t>
  </si>
  <si>
    <t>UPI202605P2_0001549</t>
  </si>
  <si>
    <t>07:49:49</t>
  </si>
  <si>
    <t>CUST943581</t>
  </si>
  <si>
    <t>UPI202605P2_0001550</t>
  </si>
  <si>
    <t>18:30:58</t>
  </si>
  <si>
    <t>CUST385618</t>
  </si>
  <si>
    <t>UPI202605P2_0001551</t>
  </si>
  <si>
    <t>10:11:38</t>
  </si>
  <si>
    <t>CUST620222</t>
  </si>
  <si>
    <t>UPI202605P2_0001552</t>
  </si>
  <si>
    <t>19:14:16</t>
  </si>
  <si>
    <t>CUST246759</t>
  </si>
  <si>
    <t>UPI202605P2_0001553</t>
  </si>
  <si>
    <t>17:19:45</t>
  </si>
  <si>
    <t>CUST842904</t>
  </si>
  <si>
    <t>UPI202605P2_0001554</t>
  </si>
  <si>
    <t>21:41:17</t>
  </si>
  <si>
    <t>CUST195354</t>
  </si>
  <si>
    <t>UPI202605P2_0001555</t>
  </si>
  <si>
    <t>14:24:54</t>
  </si>
  <si>
    <t>CUST143137</t>
  </si>
  <si>
    <t>UPI202605P2_0001556</t>
  </si>
  <si>
    <t>13:16:13</t>
  </si>
  <si>
    <t>CUST576584</t>
  </si>
  <si>
    <t>UPI202605P2_0001557</t>
  </si>
  <si>
    <t>15:43:33</t>
  </si>
  <si>
    <t>CUST684801</t>
  </si>
  <si>
    <t>UPI202605P2_0001558</t>
  </si>
  <si>
    <t>19:25:37</t>
  </si>
  <si>
    <t>CUST470807</t>
  </si>
  <si>
    <t>UPI202605P2_0001559</t>
  </si>
  <si>
    <t>09:32:42</t>
  </si>
  <si>
    <t>CUST502199</t>
  </si>
  <si>
    <t>UPI202605P2_0001560</t>
  </si>
  <si>
    <t>21:53:23</t>
  </si>
  <si>
    <t>CUST471824</t>
  </si>
  <si>
    <t>UPI202605P2_0001561</t>
  </si>
  <si>
    <t>17:38:38</t>
  </si>
  <si>
    <t>CUST912521</t>
  </si>
  <si>
    <t>UPI202605P2_0001562</t>
  </si>
  <si>
    <t>12:43:06</t>
  </si>
  <si>
    <t>CUST635108</t>
  </si>
  <si>
    <t>UPI202605P2_0001563</t>
  </si>
  <si>
    <t>15:21:17</t>
  </si>
  <si>
    <t>CUST868661</t>
  </si>
  <si>
    <t>UPI202605P2_0001564</t>
  </si>
  <si>
    <t>17:55:17</t>
  </si>
  <si>
    <t>CUST129906</t>
  </si>
  <si>
    <t>UPI202605P2_0001565</t>
  </si>
  <si>
    <t>12:45:57</t>
  </si>
  <si>
    <t>CUST196721</t>
  </si>
  <si>
    <t>UPI202605P2_0001566</t>
  </si>
  <si>
    <t>18:12:09</t>
  </si>
  <si>
    <t>CUST771160</t>
  </si>
  <si>
    <t>UPI202605P2_0001567</t>
  </si>
  <si>
    <t>16:15:57</t>
  </si>
  <si>
    <t>CUST751444</t>
  </si>
  <si>
    <t>UPI202605P2_0001568</t>
  </si>
  <si>
    <t>08:54:51</t>
  </si>
  <si>
    <t>CUST907668</t>
  </si>
  <si>
    <t>UPI202605P2_0001569</t>
  </si>
  <si>
    <t>19:25:42</t>
  </si>
  <si>
    <t>CUST561896</t>
  </si>
  <si>
    <t>UPI202605P2_0001570</t>
  </si>
  <si>
    <t>13:08:46</t>
  </si>
  <si>
    <t>CUST299796</t>
  </si>
  <si>
    <t>UPI202605P2_0001571</t>
  </si>
  <si>
    <t>07:31:18</t>
  </si>
  <si>
    <t>CUST819079</t>
  </si>
  <si>
    <t>UPI202605P2_0001572</t>
  </si>
  <si>
    <t>12:26:25</t>
  </si>
  <si>
    <t>CUST198416</t>
  </si>
  <si>
    <t>UPI202605P2_0001573</t>
  </si>
  <si>
    <t>14:02:37</t>
  </si>
  <si>
    <t>CUST937141</t>
  </si>
  <si>
    <t>UPI202605P2_0001574</t>
  </si>
  <si>
    <t>18:36:52</t>
  </si>
  <si>
    <t>CUST337881</t>
  </si>
  <si>
    <t>UPI202605P2_0001575</t>
  </si>
  <si>
    <t>11:46:45</t>
  </si>
  <si>
    <t>CUST214056</t>
  </si>
  <si>
    <t>UPI202605P2_0001576</t>
  </si>
  <si>
    <t>11:34:40</t>
  </si>
  <si>
    <t>CUST957348</t>
  </si>
  <si>
    <t>UPI202605P2_0001577</t>
  </si>
  <si>
    <t>19:58:42</t>
  </si>
  <si>
    <t>CUST186736</t>
  </si>
  <si>
    <t>UPI202605P2_0001578</t>
  </si>
  <si>
    <t>13:19:54</t>
  </si>
  <si>
    <t>CUST486716</t>
  </si>
  <si>
    <t>UPI202605P2_0001579</t>
  </si>
  <si>
    <t>10:42:56</t>
  </si>
  <si>
    <t>CUST538808</t>
  </si>
  <si>
    <t>UPI202605P2_0001580</t>
  </si>
  <si>
    <t>16:18:06</t>
  </si>
  <si>
    <t>CUST894927</t>
  </si>
  <si>
    <t>UPI202605P2_0001581</t>
  </si>
  <si>
    <t>15:47:16</t>
  </si>
  <si>
    <t>CUST455536</t>
  </si>
  <si>
    <t>UPI202605P2_0001582</t>
  </si>
  <si>
    <t>18:35:48</t>
  </si>
  <si>
    <t>CUST448815</t>
  </si>
  <si>
    <t>UPI202605P2_0001583</t>
  </si>
  <si>
    <t>20:43:57</t>
  </si>
  <si>
    <t>CUST256198</t>
  </si>
  <si>
    <t>UPI202605P2_0001584</t>
  </si>
  <si>
    <t>13:05:14</t>
  </si>
  <si>
    <t>CUST554374</t>
  </si>
  <si>
    <t>UPI202605P2_0001585</t>
  </si>
  <si>
    <t>13:47:55</t>
  </si>
  <si>
    <t>CUST857673</t>
  </si>
  <si>
    <t>UPI202605P2_0001586</t>
  </si>
  <si>
    <t>12:50:56</t>
  </si>
  <si>
    <t>CUST809835</t>
  </si>
  <si>
    <t>UPI202605P2_0001587</t>
  </si>
  <si>
    <t>13:16:37</t>
  </si>
  <si>
    <t>CUST463287</t>
  </si>
  <si>
    <t>UPI202605P2_0001588</t>
  </si>
  <si>
    <t>12:54:07</t>
  </si>
  <si>
    <t>CUST259280</t>
  </si>
  <si>
    <t>UPI202605P2_0001589</t>
  </si>
  <si>
    <t>15:55:40</t>
  </si>
  <si>
    <t>CUST974284</t>
  </si>
  <si>
    <t>UPI202605P2_0001590</t>
  </si>
  <si>
    <t>17:39:04</t>
  </si>
  <si>
    <t>CUST971052</t>
  </si>
  <si>
    <t>UPI202605P2_0001591</t>
  </si>
  <si>
    <t>15:12:32</t>
  </si>
  <si>
    <t>CUST288378</t>
  </si>
  <si>
    <t>UPI202605P2_0001592</t>
  </si>
  <si>
    <t>09:43:24</t>
  </si>
  <si>
    <t>CUST950170</t>
  </si>
  <si>
    <t>UPI202605P2_0001593</t>
  </si>
  <si>
    <t>16:26:03</t>
  </si>
  <si>
    <t>CUST659419</t>
  </si>
  <si>
    <t>UPI202605P2_0001594</t>
  </si>
  <si>
    <t>20:09:08</t>
  </si>
  <si>
    <t>CUST816355</t>
  </si>
  <si>
    <t>UPI202605P2_0001595</t>
  </si>
  <si>
    <t>22:21:26</t>
  </si>
  <si>
    <t>CUST517765</t>
  </si>
  <si>
    <t>UPI202605P2_0001596</t>
  </si>
  <si>
    <t>22:57:58</t>
  </si>
  <si>
    <t>CUST347603</t>
  </si>
  <si>
    <t>UPI202605P2_0001597</t>
  </si>
  <si>
    <t>22:09:20</t>
  </si>
  <si>
    <t>CUST786667</t>
  </si>
  <si>
    <t>UPI202605P2_0001598</t>
  </si>
  <si>
    <t>20:11:49</t>
  </si>
  <si>
    <t>CUST756788</t>
  </si>
  <si>
    <t>UPI202605P2_0001599</t>
  </si>
  <si>
    <t>09:21:40</t>
  </si>
  <si>
    <t>CUST994915</t>
  </si>
  <si>
    <t>UPI202605P2_0001600</t>
  </si>
  <si>
    <t>22:20:40</t>
  </si>
  <si>
    <t>CUST983974</t>
  </si>
  <si>
    <t>UPI202605P2_0001601</t>
  </si>
  <si>
    <t>08:28:17</t>
  </si>
  <si>
    <t>CUST146104</t>
  </si>
  <si>
    <t>UPI202605P2_0001602</t>
  </si>
  <si>
    <t>11:49:10</t>
  </si>
  <si>
    <t>CUST584300</t>
  </si>
  <si>
    <t>UPI202605P2_0001603</t>
  </si>
  <si>
    <t>17:10:31</t>
  </si>
  <si>
    <t>CUST211410</t>
  </si>
  <si>
    <t>UPI202605P2_0001604</t>
  </si>
  <si>
    <t>19:49:05</t>
  </si>
  <si>
    <t>CUST354447</t>
  </si>
  <si>
    <t>UPI202605P2_0001605</t>
  </si>
  <si>
    <t>10:27:40</t>
  </si>
  <si>
    <t>CUST706560</t>
  </si>
  <si>
    <t>UPI202605P2_0001606</t>
  </si>
  <si>
    <t>14:27:30</t>
  </si>
  <si>
    <t>CUST366150</t>
  </si>
  <si>
    <t>UPI202605P2_0001607</t>
  </si>
  <si>
    <t>13:02:34</t>
  </si>
  <si>
    <t>CUST401118</t>
  </si>
  <si>
    <t>UPI202605P2_0001608</t>
  </si>
  <si>
    <t>11:23:00</t>
  </si>
  <si>
    <t>CUST437685</t>
  </si>
  <si>
    <t>UPI202605P2_0001609</t>
  </si>
  <si>
    <t>20:48:53</t>
  </si>
  <si>
    <t>CUST584375</t>
  </si>
  <si>
    <t>UPI202605P2_0001610</t>
  </si>
  <si>
    <t>16:01:43</t>
  </si>
  <si>
    <t>CUST787746</t>
  </si>
  <si>
    <t>UPI202605P2_0001611</t>
  </si>
  <si>
    <t>00:46:15</t>
  </si>
  <si>
    <t>CUST809620</t>
  </si>
  <si>
    <t>UPI202605P2_0001612</t>
  </si>
  <si>
    <t>11:56:22</t>
  </si>
  <si>
    <t>CUST138223</t>
  </si>
  <si>
    <t>UPI202605P2_0001613</t>
  </si>
  <si>
    <t>12:06:24</t>
  </si>
  <si>
    <t>CUST797019</t>
  </si>
  <si>
    <t>UPI202605P2_0001614</t>
  </si>
  <si>
    <t>16:19:10</t>
  </si>
  <si>
    <t>CUST121603</t>
  </si>
  <si>
    <t>UPI202605P2_0001615</t>
  </si>
  <si>
    <t>08:02:19</t>
  </si>
  <si>
    <t>CUST205685</t>
  </si>
  <si>
    <t>UPI202605P2_0001616</t>
  </si>
  <si>
    <t>21:29:46</t>
  </si>
  <si>
    <t>CUST919445</t>
  </si>
  <si>
    <t>UPI202605P2_0001617</t>
  </si>
  <si>
    <t>16:33:21</t>
  </si>
  <si>
    <t>CUST543335</t>
  </si>
  <si>
    <t>UPI202605P2_0001618</t>
  </si>
  <si>
    <t>14:43:08</t>
  </si>
  <si>
    <t>CUST842207</t>
  </si>
  <si>
    <t>UPI202605P2_0001619</t>
  </si>
  <si>
    <t>13:57:31</t>
  </si>
  <si>
    <t>CUST699712</t>
  </si>
  <si>
    <t>UPI202605P2_0001620</t>
  </si>
  <si>
    <t>13:12:10</t>
  </si>
  <si>
    <t>CUST348589</t>
  </si>
  <si>
    <t>UPI202605P2_0001621</t>
  </si>
  <si>
    <t>21:58:51</t>
  </si>
  <si>
    <t>CUST517281</t>
  </si>
  <si>
    <t>UPI202605P2_0001622</t>
  </si>
  <si>
    <t>14:14:14</t>
  </si>
  <si>
    <t>CUST184590</t>
  </si>
  <si>
    <t>UPI202605P2_0001623</t>
  </si>
  <si>
    <t>18:08:13</t>
  </si>
  <si>
    <t>CUST455176</t>
  </si>
  <si>
    <t>UPI202605P2_0001624</t>
  </si>
  <si>
    <t>18:37:32</t>
  </si>
  <si>
    <t>CUST711247</t>
  </si>
  <si>
    <t>UPI202605P2_0001625</t>
  </si>
  <si>
    <t>10:23:45</t>
  </si>
  <si>
    <t>CUST760576</t>
  </si>
  <si>
    <t>UPI202605P2_0001626</t>
  </si>
  <si>
    <t>18:02:24</t>
  </si>
  <si>
    <t>CUST926156</t>
  </si>
  <si>
    <t>UPI202605P2_0001627</t>
  </si>
  <si>
    <t>20:16:49</t>
  </si>
  <si>
    <t>CUST551746</t>
  </si>
  <si>
    <t>UPI202605P2_0001628</t>
  </si>
  <si>
    <t>16:03:38</t>
  </si>
  <si>
    <t>CUST673492</t>
  </si>
  <si>
    <t>UPI202605P2_0001629</t>
  </si>
  <si>
    <t>23:42:06</t>
  </si>
  <si>
    <t>CUST922447</t>
  </si>
  <si>
    <t>UPI202605P2_0001630</t>
  </si>
  <si>
    <t>18:01:03</t>
  </si>
  <si>
    <t>CUST720586</t>
  </si>
  <si>
    <t>UPI202605P2_0001631</t>
  </si>
  <si>
    <t>18:26:28</t>
  </si>
  <si>
    <t>CUST856272</t>
  </si>
  <si>
    <t>UPI202605P2_0001632</t>
  </si>
  <si>
    <t>13:35:16</t>
  </si>
  <si>
    <t>CUST535849</t>
  </si>
  <si>
    <t>UPI202605P2_0001633</t>
  </si>
  <si>
    <t>15:09:13</t>
  </si>
  <si>
    <t>CUST613950</t>
  </si>
  <si>
    <t>UPI202605P2_0001634</t>
  </si>
  <si>
    <t>18:40:00</t>
  </si>
  <si>
    <t>CUST962101</t>
  </si>
  <si>
    <t>UPI202605P2_0001635</t>
  </si>
  <si>
    <t>12:42:06</t>
  </si>
  <si>
    <t>CUST421601</t>
  </si>
  <si>
    <t>UPI202605P2_0001636</t>
  </si>
  <si>
    <t>18:17:39</t>
  </si>
  <si>
    <t>CUST243335</t>
  </si>
  <si>
    <t>UPI202605P2_0001637</t>
  </si>
  <si>
    <t>17:08:26</t>
  </si>
  <si>
    <t>CUST626289</t>
  </si>
  <si>
    <t>UPI202605P2_0001638</t>
  </si>
  <si>
    <t>19:06:32</t>
  </si>
  <si>
    <t>CUST449994</t>
  </si>
  <si>
    <t>UPI202605P2_0001639</t>
  </si>
  <si>
    <t>18:07:18</t>
  </si>
  <si>
    <t>CUST510350</t>
  </si>
  <si>
    <t>UPI202605P2_0001640</t>
  </si>
  <si>
    <t>09:06:31</t>
  </si>
  <si>
    <t>CUST589997</t>
  </si>
  <si>
    <t>UPI202605P2_0001641</t>
  </si>
  <si>
    <t>11:12:49</t>
  </si>
  <si>
    <t>CUST305741</t>
  </si>
  <si>
    <t>UPI202605P2_0001642</t>
  </si>
  <si>
    <t>12:33:12</t>
  </si>
  <si>
    <t>CUST719624</t>
  </si>
  <si>
    <t>UPI202605P2_0001643</t>
  </si>
  <si>
    <t>13:26:18</t>
  </si>
  <si>
    <t>CUST423480</t>
  </si>
  <si>
    <t>UPI202605P2_0001644</t>
  </si>
  <si>
    <t>10:35:31</t>
  </si>
  <si>
    <t>CUST675721</t>
  </si>
  <si>
    <t>UPI202605P2_0001645</t>
  </si>
  <si>
    <t>20:44:59</t>
  </si>
  <si>
    <t>CUST502563</t>
  </si>
  <si>
    <t>UPI202605P2_0001646</t>
  </si>
  <si>
    <t>15:15:00</t>
  </si>
  <si>
    <t>CUST600148</t>
  </si>
  <si>
    <t>UPI202605P2_0001647</t>
  </si>
  <si>
    <t>06:05:58</t>
  </si>
  <si>
    <t>CUST902005</t>
  </si>
  <si>
    <t>UPI202605P2_0001648</t>
  </si>
  <si>
    <t>09:36:42</t>
  </si>
  <si>
    <t>UPI202605P2_0001649</t>
  </si>
  <si>
    <t>15:05:49</t>
  </si>
  <si>
    <t>CUST955669</t>
  </si>
  <si>
    <t>UPI202605P2_0001650</t>
  </si>
  <si>
    <t>16:46:46</t>
  </si>
  <si>
    <t>CUST979923</t>
  </si>
  <si>
    <t>UPI202605P2_0001651</t>
  </si>
  <si>
    <t>09:16:41</t>
  </si>
  <si>
    <t>CUST686129</t>
  </si>
  <si>
    <t>UPI202605P2_0001652</t>
  </si>
  <si>
    <t>11:18:16</t>
  </si>
  <si>
    <t>CUST302247</t>
  </si>
  <si>
    <t>UPI202605P2_0001653</t>
  </si>
  <si>
    <t>15:06:52</t>
  </si>
  <si>
    <t>CUST628415</t>
  </si>
  <si>
    <t>UPI202605P2_0001654</t>
  </si>
  <si>
    <t>10:02:54</t>
  </si>
  <si>
    <t>CUST596774</t>
  </si>
  <si>
    <t>UPI202605P2_0001655</t>
  </si>
  <si>
    <t>12:51:43</t>
  </si>
  <si>
    <t>CUST625459</t>
  </si>
  <si>
    <t>UPI202605P2_0001656</t>
  </si>
  <si>
    <t>12:47:07</t>
  </si>
  <si>
    <t>CUST726673</t>
  </si>
  <si>
    <t>UPI202605P2_0001657</t>
  </si>
  <si>
    <t>09:48:56</t>
  </si>
  <si>
    <t>CUST871575</t>
  </si>
  <si>
    <t>UPI202605P2_0001658</t>
  </si>
  <si>
    <t>08:54:08</t>
  </si>
  <si>
    <t>CUST334254</t>
  </si>
  <si>
    <t>UPI202605P2_0001659</t>
  </si>
  <si>
    <t>18:10:21</t>
  </si>
  <si>
    <t>CUST419834</t>
  </si>
  <si>
    <t>UPI202605P2_0001660</t>
  </si>
  <si>
    <t>13:28:39</t>
  </si>
  <si>
    <t>CUST347638</t>
  </si>
  <si>
    <t>UPI202605P2_0001661</t>
  </si>
  <si>
    <t>12:46:05</t>
  </si>
  <si>
    <t>CUST542032</t>
  </si>
  <si>
    <t>UPI202605P2_0001662</t>
  </si>
  <si>
    <t>13:21:11</t>
  </si>
  <si>
    <t>CUST299345</t>
  </si>
  <si>
    <t>UPI202605P2_0001663</t>
  </si>
  <si>
    <t>09:25:29</t>
  </si>
  <si>
    <t>CUST889598</t>
  </si>
  <si>
    <t>UPI202605P2_0001664</t>
  </si>
  <si>
    <t>12:24:44</t>
  </si>
  <si>
    <t>CUST748097</t>
  </si>
  <si>
    <t>UPI202605P2_0001665</t>
  </si>
  <si>
    <t>20:51:26</t>
  </si>
  <si>
    <t>CUST126450</t>
  </si>
  <si>
    <t>UPI202605P2_0001666</t>
  </si>
  <si>
    <t>18:51:10</t>
  </si>
  <si>
    <t>CUST709555</t>
  </si>
  <si>
    <t>UPI202605P2_0001667</t>
  </si>
  <si>
    <t>09:44:46</t>
  </si>
  <si>
    <t>CUST917499</t>
  </si>
  <si>
    <t>UPI202605P2_0001668</t>
  </si>
  <si>
    <t>08:54:10</t>
  </si>
  <si>
    <t>CUST871402</t>
  </si>
  <si>
    <t>UPI202605P2_0001669</t>
  </si>
  <si>
    <t>09:58:37</t>
  </si>
  <si>
    <t>CUST813530</t>
  </si>
  <si>
    <t>UPI202605P2_0001670</t>
  </si>
  <si>
    <t>15:36:43</t>
  </si>
  <si>
    <t>CUST194233</t>
  </si>
  <si>
    <t>UPI202605P2_0001671</t>
  </si>
  <si>
    <t>14:39:24</t>
  </si>
  <si>
    <t>CUST706172</t>
  </si>
  <si>
    <t>UPI202605P2_0001672</t>
  </si>
  <si>
    <t>19:39:01</t>
  </si>
  <si>
    <t>CUST706514</t>
  </si>
  <si>
    <t>UPI202605P2_0001673</t>
  </si>
  <si>
    <t>20:56:53</t>
  </si>
  <si>
    <t>CUST608228</t>
  </si>
  <si>
    <t>UPI202605P2_0001674</t>
  </si>
  <si>
    <t>18:57:08</t>
  </si>
  <si>
    <t>CUST576346</t>
  </si>
  <si>
    <t>UPI202605P2_0001675</t>
  </si>
  <si>
    <t>15:31:07</t>
  </si>
  <si>
    <t>CUST199768</t>
  </si>
  <si>
    <t>UPI202605P2_0001676</t>
  </si>
  <si>
    <t>20:28:02</t>
  </si>
  <si>
    <t>CUST854319</t>
  </si>
  <si>
    <t>UPI202605P2_0001677</t>
  </si>
  <si>
    <t>08:41:20</t>
  </si>
  <si>
    <t>CUST932675</t>
  </si>
  <si>
    <t>UPI202605P2_0001678</t>
  </si>
  <si>
    <t>06:55:43</t>
  </si>
  <si>
    <t>CUST527713</t>
  </si>
  <si>
    <t>UPI202605P2_0001679</t>
  </si>
  <si>
    <t>16:47:36</t>
  </si>
  <si>
    <t>CUST197812</t>
  </si>
  <si>
    <t>UPI202605P2_0001680</t>
  </si>
  <si>
    <t>18:14:42</t>
  </si>
  <si>
    <t>CUST950663</t>
  </si>
  <si>
    <t>UPI202605P2_0001681</t>
  </si>
  <si>
    <t>20:33:33</t>
  </si>
  <si>
    <t>CUST528808</t>
  </si>
  <si>
    <t>UPI202605P2_0001682</t>
  </si>
  <si>
    <t>18:39:06</t>
  </si>
  <si>
    <t>CUST393557</t>
  </si>
  <si>
    <t>UPI202605P2_0001683</t>
  </si>
  <si>
    <t>14:46:15</t>
  </si>
  <si>
    <t>CUST430970</t>
  </si>
  <si>
    <t>UPI202605P2_0001684</t>
  </si>
  <si>
    <t>15:42:43</t>
  </si>
  <si>
    <t>CUST916599</t>
  </si>
  <si>
    <t>UPI202605P2_0001685</t>
  </si>
  <si>
    <t>18:09:53</t>
  </si>
  <si>
    <t>CUST102185</t>
  </si>
  <si>
    <t>UPI202605P2_0001686</t>
  </si>
  <si>
    <t>19:57:39</t>
  </si>
  <si>
    <t>CUST570048</t>
  </si>
  <si>
    <t>UPI202605P2_0001687</t>
  </si>
  <si>
    <t>08:41:59</t>
  </si>
  <si>
    <t>CUST379284</t>
  </si>
  <si>
    <t>UPI202605P2_0001688</t>
  </si>
  <si>
    <t>10:54:30</t>
  </si>
  <si>
    <t>CUST142125</t>
  </si>
  <si>
    <t>UPI202605P2_0001689</t>
  </si>
  <si>
    <t>20:55:10</t>
  </si>
  <si>
    <t>CUST972403</t>
  </si>
  <si>
    <t>UPI202605P2_0001690</t>
  </si>
  <si>
    <t>09:31:20</t>
  </si>
  <si>
    <t>CUST377036</t>
  </si>
  <si>
    <t>UPI202605P2_0001691</t>
  </si>
  <si>
    <t>11:17:03</t>
  </si>
  <si>
    <t>CUST749452</t>
  </si>
  <si>
    <t>UPI202605P2_0001692</t>
  </si>
  <si>
    <t>16:35:41</t>
  </si>
  <si>
    <t>CUST645014</t>
  </si>
  <si>
    <t>UPI202605P2_0001693</t>
  </si>
  <si>
    <t>13:52:15</t>
  </si>
  <si>
    <t>CUST183515</t>
  </si>
  <si>
    <t>UPI202605P2_0001694</t>
  </si>
  <si>
    <t>09:28:51</t>
  </si>
  <si>
    <t>CUST536098</t>
  </si>
  <si>
    <t>UPI202605P2_0001695</t>
  </si>
  <si>
    <t>17:05:54</t>
  </si>
  <si>
    <t>CUST336668</t>
  </si>
  <si>
    <t>UPI202605P2_0001696</t>
  </si>
  <si>
    <t>15:20:07</t>
  </si>
  <si>
    <t>CUST999793</t>
  </si>
  <si>
    <t>UPI202605P2_0001697</t>
  </si>
  <si>
    <t>22:47:41</t>
  </si>
  <si>
    <t>CUST165745</t>
  </si>
  <si>
    <t>UPI202605P2_0001698</t>
  </si>
  <si>
    <t>06:25:26</t>
  </si>
  <si>
    <t>CUST315277</t>
  </si>
  <si>
    <t>UPI202605P2_0001699</t>
  </si>
  <si>
    <t>08:35:00</t>
  </si>
  <si>
    <t>CUST786814</t>
  </si>
  <si>
    <t>UPI202605P2_0001700</t>
  </si>
  <si>
    <t>19:50:38</t>
  </si>
  <si>
    <t>CUST999917</t>
  </si>
  <si>
    <t>UPI202605P2_0001701</t>
  </si>
  <si>
    <t>21:40:19</t>
  </si>
  <si>
    <t>CUST455111</t>
  </si>
  <si>
    <t>UPI202605P2_0001702</t>
  </si>
  <si>
    <t>20:35:13</t>
  </si>
  <si>
    <t>CUST483978</t>
  </si>
  <si>
    <t>UPI202605P2_0001703</t>
  </si>
  <si>
    <t>18:29:21</t>
  </si>
  <si>
    <t>CUST923206</t>
  </si>
  <si>
    <t>UPI202605P2_0001704</t>
  </si>
  <si>
    <t>13:03:52</t>
  </si>
  <si>
    <t>CUST905001</t>
  </si>
  <si>
    <t>UPI202605P2_0001705</t>
  </si>
  <si>
    <t>11:29:21</t>
  </si>
  <si>
    <t>CUST832097</t>
  </si>
  <si>
    <t>UPI202605P2_0001706</t>
  </si>
  <si>
    <t>16:39:38</t>
  </si>
  <si>
    <t>CUST606118</t>
  </si>
  <si>
    <t>UPI202605P2_0001707</t>
  </si>
  <si>
    <t>15:42:23</t>
  </si>
  <si>
    <t>CUST293838</t>
  </si>
  <si>
    <t>UPI202605P2_0001708</t>
  </si>
  <si>
    <t>18:07:06</t>
  </si>
  <si>
    <t>CUST233966</t>
  </si>
  <si>
    <t>UPI202605P2_0001709</t>
  </si>
  <si>
    <t>19:14:00</t>
  </si>
  <si>
    <t>CUST479579</t>
  </si>
  <si>
    <t>UPI202605P2_0001710</t>
  </si>
  <si>
    <t>13:53:40</t>
  </si>
  <si>
    <t>CUST459710</t>
  </si>
  <si>
    <t>UPI202605P2_0001711</t>
  </si>
  <si>
    <t>21:18:35</t>
  </si>
  <si>
    <t>CUST531211</t>
  </si>
  <si>
    <t>UPI202605P2_0001712</t>
  </si>
  <si>
    <t>16:44:06</t>
  </si>
  <si>
    <t>CUST578137</t>
  </si>
  <si>
    <t>UPI202605P2_0001713</t>
  </si>
  <si>
    <t>08:10:31</t>
  </si>
  <si>
    <t>CUST983851</t>
  </si>
  <si>
    <t>UPI202605P2_0001714</t>
  </si>
  <si>
    <t>10:45:47</t>
  </si>
  <si>
    <t>CUST330168</t>
  </si>
  <si>
    <t>UPI202605P2_0001715</t>
  </si>
  <si>
    <t>18:06:16</t>
  </si>
  <si>
    <t>CUST338469</t>
  </si>
  <si>
    <t>UPI202605P2_0001716</t>
  </si>
  <si>
    <t>17:12:07</t>
  </si>
  <si>
    <t>CUST559229</t>
  </si>
  <si>
    <t>UPI202605P2_0001717</t>
  </si>
  <si>
    <t>21:25:13</t>
  </si>
  <si>
    <t>CUST506199</t>
  </si>
  <si>
    <t>UPI202605P2_0001718</t>
  </si>
  <si>
    <t>15:50:12</t>
  </si>
  <si>
    <t>CUST325667</t>
  </si>
  <si>
    <t>UPI202605P2_0001719</t>
  </si>
  <si>
    <t>18:06:48</t>
  </si>
  <si>
    <t>CUST160301</t>
  </si>
  <si>
    <t>UPI202605P2_0001720</t>
  </si>
  <si>
    <t>14:59:40</t>
  </si>
  <si>
    <t>CUST439665</t>
  </si>
  <si>
    <t>UPI202605P2_0001721</t>
  </si>
  <si>
    <t>19:37:07</t>
  </si>
  <si>
    <t>CUST587002</t>
  </si>
  <si>
    <t>UPI202605P2_0001722</t>
  </si>
  <si>
    <t>19:28:29</t>
  </si>
  <si>
    <t>CUST654000</t>
  </si>
  <si>
    <t>UPI202605P2_0001723</t>
  </si>
  <si>
    <t>18:32:08</t>
  </si>
  <si>
    <t>CUST488706</t>
  </si>
  <si>
    <t>UPI202605P2_0001724</t>
  </si>
  <si>
    <t>21:00:33</t>
  </si>
  <si>
    <t>CUST183874</t>
  </si>
  <si>
    <t>UPI202605P2_0001725</t>
  </si>
  <si>
    <t>19:35:59</t>
  </si>
  <si>
    <t>CUST879452</t>
  </si>
  <si>
    <t>UPI202605P2_0001726</t>
  </si>
  <si>
    <t>14:37:30</t>
  </si>
  <si>
    <t>CUST802506</t>
  </si>
  <si>
    <t>UPI202605P2_0001727</t>
  </si>
  <si>
    <t>20:49:58</t>
  </si>
  <si>
    <t>CUST661886</t>
  </si>
  <si>
    <t>UPI202605P2_0001728</t>
  </si>
  <si>
    <t>20:44:37</t>
  </si>
  <si>
    <t>CUST100695</t>
  </si>
  <si>
    <t>UPI202605P2_0001729</t>
  </si>
  <si>
    <t>10:52:08</t>
  </si>
  <si>
    <t>CUST143487</t>
  </si>
  <si>
    <t>UPI202605P2_0001730</t>
  </si>
  <si>
    <t>09:42:38</t>
  </si>
  <si>
    <t>CUST905346</t>
  </si>
  <si>
    <t>UPI202605P2_0001731</t>
  </si>
  <si>
    <t>17:20:32</t>
  </si>
  <si>
    <t>CUST649854</t>
  </si>
  <si>
    <t>UPI202605P2_0001732</t>
  </si>
  <si>
    <t>20:26:38</t>
  </si>
  <si>
    <t>CUST593372</t>
  </si>
  <si>
    <t>UPI202605P2_0001733</t>
  </si>
  <si>
    <t>20:48:15</t>
  </si>
  <si>
    <t>CUST687579</t>
  </si>
  <si>
    <t>UPI202605P2_0001734</t>
  </si>
  <si>
    <t>12:21:18</t>
  </si>
  <si>
    <t>CUST150916</t>
  </si>
  <si>
    <t>UPI202605P2_0001735</t>
  </si>
  <si>
    <t>15:08:08</t>
  </si>
  <si>
    <t>CUST731797</t>
  </si>
  <si>
    <t>UPI202605P2_0001736</t>
  </si>
  <si>
    <t>14:44:56</t>
  </si>
  <si>
    <t>CUST745069</t>
  </si>
  <si>
    <t>UPI202605P2_0001737</t>
  </si>
  <si>
    <t>19:19:53</t>
  </si>
  <si>
    <t>CUST248212</t>
  </si>
  <si>
    <t>UPI202605P2_0001738</t>
  </si>
  <si>
    <t>18:55:20</t>
  </si>
  <si>
    <t>CUST429539</t>
  </si>
  <si>
    <t>UPI202605P2_0001739</t>
  </si>
  <si>
    <t>18:59:35</t>
  </si>
  <si>
    <t>CUST320973</t>
  </si>
  <si>
    <t>UPI202605P2_0001740</t>
  </si>
  <si>
    <t>17:12:13</t>
  </si>
  <si>
    <t>CUST799875</t>
  </si>
  <si>
    <t>UPI202605P2_0001741</t>
  </si>
  <si>
    <t>17:18:43</t>
  </si>
  <si>
    <t>CUST104957</t>
  </si>
  <si>
    <t>UPI202605P2_0001742</t>
  </si>
  <si>
    <t>13:43:08</t>
  </si>
  <si>
    <t>CUST389243</t>
  </si>
  <si>
    <t>UPI202605P2_0001743</t>
  </si>
  <si>
    <t>22:41:11</t>
  </si>
  <si>
    <t>CUST363812</t>
  </si>
  <si>
    <t>UPI202605P2_0001744</t>
  </si>
  <si>
    <t>16:44:40</t>
  </si>
  <si>
    <t>CUST689145</t>
  </si>
  <si>
    <t>UPI202605P2_0001745</t>
  </si>
  <si>
    <t>13:07:48</t>
  </si>
  <si>
    <t>CUST511621</t>
  </si>
  <si>
    <t>UPI202605P2_0001746</t>
  </si>
  <si>
    <t>13:30:37</t>
  </si>
  <si>
    <t>CUST569159</t>
  </si>
  <si>
    <t>UPI202605P2_0001747</t>
  </si>
  <si>
    <t>17:42:45</t>
  </si>
  <si>
    <t>CUST883258</t>
  </si>
  <si>
    <t>UPI202605P2_0001748</t>
  </si>
  <si>
    <t>14:47:57</t>
  </si>
  <si>
    <t>CUST247772</t>
  </si>
  <si>
    <t>UPI202605P2_0001749</t>
  </si>
  <si>
    <t>20:18:56</t>
  </si>
  <si>
    <t>CUST833865</t>
  </si>
  <si>
    <t>UPI202605P2_0001750</t>
  </si>
  <si>
    <t>20:51:00</t>
  </si>
  <si>
    <t>CUST621921</t>
  </si>
  <si>
    <t>UPI202605P2_0001751</t>
  </si>
  <si>
    <t>16:01:24</t>
  </si>
  <si>
    <t>CUST225917</t>
  </si>
  <si>
    <t>UPI202605P2_0001752</t>
  </si>
  <si>
    <t>10:42:03</t>
  </si>
  <si>
    <t>CUST843715</t>
  </si>
  <si>
    <t>UPI202605P2_0001753</t>
  </si>
  <si>
    <t>11:48:50</t>
  </si>
  <si>
    <t>CUST221025</t>
  </si>
  <si>
    <t>UPI202605P2_0001754</t>
  </si>
  <si>
    <t>10:18:43</t>
  </si>
  <si>
    <t>CUST372898</t>
  </si>
  <si>
    <t>UPI202605P2_0001755</t>
  </si>
  <si>
    <t>12:53:03</t>
  </si>
  <si>
    <t>CUST309794</t>
  </si>
  <si>
    <t>UPI202605P2_0001756</t>
  </si>
  <si>
    <t>18:18:13</t>
  </si>
  <si>
    <t>CUST936802</t>
  </si>
  <si>
    <t>UPI202605P2_0001757</t>
  </si>
  <si>
    <t>19:02:22</t>
  </si>
  <si>
    <t>CUST753792</t>
  </si>
  <si>
    <t>UPI202605P2_0001758</t>
  </si>
  <si>
    <t>19:06:39</t>
  </si>
  <si>
    <t>CUST328498</t>
  </si>
  <si>
    <t>UPI202605P2_0001759</t>
  </si>
  <si>
    <t>20:47:35</t>
  </si>
  <si>
    <t>CUST208021</t>
  </si>
  <si>
    <t>UPI202605P2_0001760</t>
  </si>
  <si>
    <t>20:47:41</t>
  </si>
  <si>
    <t>CUST561271</t>
  </si>
  <si>
    <t>UPI202605P2_0001761</t>
  </si>
  <si>
    <t>17:15:32</t>
  </si>
  <si>
    <t>CUST540033</t>
  </si>
  <si>
    <t>UPI202605P2_0001762</t>
  </si>
  <si>
    <t>19:51:44</t>
  </si>
  <si>
    <t>CUST257167</t>
  </si>
  <si>
    <t>UPI202605P2_0001763</t>
  </si>
  <si>
    <t>12:42:03</t>
  </si>
  <si>
    <t>CUST311370</t>
  </si>
  <si>
    <t>UPI202605P2_0001764</t>
  </si>
  <si>
    <t>20:24:26</t>
  </si>
  <si>
    <t>CUST738178</t>
  </si>
  <si>
    <t>UPI202605P2_0001765</t>
  </si>
  <si>
    <t>21:43:20</t>
  </si>
  <si>
    <t>CUST104530</t>
  </si>
  <si>
    <t>UPI202605P2_0001766</t>
  </si>
  <si>
    <t>21:03:00</t>
  </si>
  <si>
    <t>CUST267650</t>
  </si>
  <si>
    <t>UPI202605P2_0001767</t>
  </si>
  <si>
    <t>19:12:39</t>
  </si>
  <si>
    <t>CUST772011</t>
  </si>
  <si>
    <t>UPI202605P2_0001768</t>
  </si>
  <si>
    <t>20:55:55</t>
  </si>
  <si>
    <t>CUST122754</t>
  </si>
  <si>
    <t>UPI202605P2_0001769</t>
  </si>
  <si>
    <t>15:14:58</t>
  </si>
  <si>
    <t>CUST105166</t>
  </si>
  <si>
    <t>UPI202605P2_0001770</t>
  </si>
  <si>
    <t>17:45:41</t>
  </si>
  <si>
    <t>CUST369003</t>
  </si>
  <si>
    <t>UPI202605P2_0001771</t>
  </si>
  <si>
    <t>13:37:34</t>
  </si>
  <si>
    <t>CUST169179</t>
  </si>
  <si>
    <t>UPI202605P2_0001772</t>
  </si>
  <si>
    <t>19:12:49</t>
  </si>
  <si>
    <t>CUST682024</t>
  </si>
  <si>
    <t>UPI202605P2_0001773</t>
  </si>
  <si>
    <t>18:12:18</t>
  </si>
  <si>
    <t>CUST589483</t>
  </si>
  <si>
    <t>UPI202605P2_0001774</t>
  </si>
  <si>
    <t>15:43:04</t>
  </si>
  <si>
    <t>CUST225243</t>
  </si>
  <si>
    <t>UPI202605P2_0001775</t>
  </si>
  <si>
    <t>11:11:47</t>
  </si>
  <si>
    <t>CUST164789</t>
  </si>
  <si>
    <t>UPI202605P2_0001776</t>
  </si>
  <si>
    <t>16:24:02</t>
  </si>
  <si>
    <t>CUST317041</t>
  </si>
  <si>
    <t>UPI202605P2_0001777</t>
  </si>
  <si>
    <t>14:35:16</t>
  </si>
  <si>
    <t>CUST362617</t>
  </si>
  <si>
    <t>UPI202605P2_0001778</t>
  </si>
  <si>
    <t>10:37:54</t>
  </si>
  <si>
    <t>CUST898071</t>
  </si>
  <si>
    <t>UPI202605P2_0001779</t>
  </si>
  <si>
    <t>12:21:29</t>
  </si>
  <si>
    <t>CUST704371</t>
  </si>
  <si>
    <t>UPI202605P2_0001780</t>
  </si>
  <si>
    <t>18:09:02</t>
  </si>
  <si>
    <t>CUST584021</t>
  </si>
  <si>
    <t>UPI202605P2_0001781</t>
  </si>
  <si>
    <t>10:20:38</t>
  </si>
  <si>
    <t>CUST530429</t>
  </si>
  <si>
    <t>UPI202605P2_0001782</t>
  </si>
  <si>
    <t>08:59:40</t>
  </si>
  <si>
    <t>CUST173547</t>
  </si>
  <si>
    <t>UPI202605P2_0001783</t>
  </si>
  <si>
    <t>17:42:19</t>
  </si>
  <si>
    <t>CUST683662</t>
  </si>
  <si>
    <t>UPI202605P2_0001784</t>
  </si>
  <si>
    <t>15:36:35</t>
  </si>
  <si>
    <t>CUST630657</t>
  </si>
  <si>
    <t>UPI202605P2_0001785</t>
  </si>
  <si>
    <t>13:50:45</t>
  </si>
  <si>
    <t>CUST596449</t>
  </si>
  <si>
    <t>UPI202605P2_0001786</t>
  </si>
  <si>
    <t>12:14:11</t>
  </si>
  <si>
    <t>CUST277385</t>
  </si>
  <si>
    <t>UPI202605P2_0001787</t>
  </si>
  <si>
    <t>16:50:32</t>
  </si>
  <si>
    <t>CUST919278</t>
  </si>
  <si>
    <t>UPI202605P2_0001788</t>
  </si>
  <si>
    <t>10:34:34</t>
  </si>
  <si>
    <t>CUST589538</t>
  </si>
  <si>
    <t>UPI202605P2_0001789</t>
  </si>
  <si>
    <t>14:22:14</t>
  </si>
  <si>
    <t>CUST851398</t>
  </si>
  <si>
    <t>UPI202605P2_0001790</t>
  </si>
  <si>
    <t>20:42:21</t>
  </si>
  <si>
    <t>CUST837284</t>
  </si>
  <si>
    <t>UPI202605P2_0001791</t>
  </si>
  <si>
    <t>13:18:13</t>
  </si>
  <si>
    <t>CUST984594</t>
  </si>
  <si>
    <t>UPI202605P2_0001792</t>
  </si>
  <si>
    <t>21:39:33</t>
  </si>
  <si>
    <t>CUST250733</t>
  </si>
  <si>
    <t>UPI202605P2_0001793</t>
  </si>
  <si>
    <t>15:35:52</t>
  </si>
  <si>
    <t>CUST481746</t>
  </si>
  <si>
    <t>UPI202605P2_0001794</t>
  </si>
  <si>
    <t>19:41:00</t>
  </si>
  <si>
    <t>CUST684970</t>
  </si>
  <si>
    <t>UPI202605P2_0001795</t>
  </si>
  <si>
    <t>09:22:28</t>
  </si>
  <si>
    <t>CUST415895</t>
  </si>
  <si>
    <t>UPI202605P2_0001796</t>
  </si>
  <si>
    <t>11:41:39</t>
  </si>
  <si>
    <t>CUST974692</t>
  </si>
  <si>
    <t>UPI202605P2_0001797</t>
  </si>
  <si>
    <t>20:15:02</t>
  </si>
  <si>
    <t>CUST186772</t>
  </si>
  <si>
    <t>UPI202605P2_0001798</t>
  </si>
  <si>
    <t>18:20:24</t>
  </si>
  <si>
    <t>CUST311646</t>
  </si>
  <si>
    <t>UPI202605P2_0001799</t>
  </si>
  <si>
    <t>20:07:24</t>
  </si>
  <si>
    <t>CUST462439</t>
  </si>
  <si>
    <t>UPI202605P2_0001800</t>
  </si>
  <si>
    <t>12:46:18</t>
  </si>
  <si>
    <t>CUST575528</t>
  </si>
  <si>
    <t>UPI202605P2_0001801</t>
  </si>
  <si>
    <t>07:33:52</t>
  </si>
  <si>
    <t>CUST123864</t>
  </si>
  <si>
    <t>UPI202605P2_0001802</t>
  </si>
  <si>
    <t>19:32:51</t>
  </si>
  <si>
    <t>CUST988836</t>
  </si>
  <si>
    <t>UPI202605P2_0001803</t>
  </si>
  <si>
    <t>16:31:02</t>
  </si>
  <si>
    <t>CUST316010</t>
  </si>
  <si>
    <t>UPI202605P2_0001804</t>
  </si>
  <si>
    <t>12:41:12</t>
  </si>
  <si>
    <t>CUST340858</t>
  </si>
  <si>
    <t>UPI202605P2_0001805</t>
  </si>
  <si>
    <t>13:05:06</t>
  </si>
  <si>
    <t>CUST122808</t>
  </si>
  <si>
    <t>UPI202605P2_0001806</t>
  </si>
  <si>
    <t>10:49:34</t>
  </si>
  <si>
    <t>CUST945055</t>
  </si>
  <si>
    <t>UPI202605P2_0001807</t>
  </si>
  <si>
    <t>16:40:04</t>
  </si>
  <si>
    <t>CUST561356</t>
  </si>
  <si>
    <t>UPI202605P2_0001808</t>
  </si>
  <si>
    <t>11:40:49</t>
  </si>
  <si>
    <t>CUST791269</t>
  </si>
  <si>
    <t>UPI202605P2_0001809</t>
  </si>
  <si>
    <t>11:43:27</t>
  </si>
  <si>
    <t>CUST522105</t>
  </si>
  <si>
    <t>UPI202605P2_0001810</t>
  </si>
  <si>
    <t>19:13:34</t>
  </si>
  <si>
    <t>CUST962974</t>
  </si>
  <si>
    <t>UPI202605P2_0001811</t>
  </si>
  <si>
    <t>19:56:47</t>
  </si>
  <si>
    <t>CUST668294</t>
  </si>
  <si>
    <t>UPI202605P2_0001812</t>
  </si>
  <si>
    <t>19:41:52</t>
  </si>
  <si>
    <t>CUST526299</t>
  </si>
  <si>
    <t>UPI202605P2_0001813</t>
  </si>
  <si>
    <t>21:47:43</t>
  </si>
  <si>
    <t>CUST383508</t>
  </si>
  <si>
    <t>UPI202605P2_0001814</t>
  </si>
  <si>
    <t>10:29:45</t>
  </si>
  <si>
    <t>CUST385643</t>
  </si>
  <si>
    <t>UPI202605P2_0001815</t>
  </si>
  <si>
    <t>13:05:04</t>
  </si>
  <si>
    <t>CUST883869</t>
  </si>
  <si>
    <t>UPI202605P2_0001816</t>
  </si>
  <si>
    <t>08:50:16</t>
  </si>
  <si>
    <t>CUST189511</t>
  </si>
  <si>
    <t>UPI202605P2_0001817</t>
  </si>
  <si>
    <t>16:36:52</t>
  </si>
  <si>
    <t>CUST828455</t>
  </si>
  <si>
    <t>UPI202605P2_0001818</t>
  </si>
  <si>
    <t>11:16:26</t>
  </si>
  <si>
    <t>CUST817207</t>
  </si>
  <si>
    <t>UPI202605P2_0001819</t>
  </si>
  <si>
    <t>14:40:25</t>
  </si>
  <si>
    <t>CUST243322</t>
  </si>
  <si>
    <t>UPI202605P2_0001820</t>
  </si>
  <si>
    <t>14:01:24</t>
  </si>
  <si>
    <t>CUST470002</t>
  </si>
  <si>
    <t>UPI202605P2_0001821</t>
  </si>
  <si>
    <t>18:34:00</t>
  </si>
  <si>
    <t>CUST737073</t>
  </si>
  <si>
    <t>UPI202605P2_0001822</t>
  </si>
  <si>
    <t>18:39:04</t>
  </si>
  <si>
    <t>CUST669835</t>
  </si>
  <si>
    <t>UPI202605P2_0001823</t>
  </si>
  <si>
    <t>19:37:02</t>
  </si>
  <si>
    <t>CUST535459</t>
  </si>
  <si>
    <t>UPI202605P2_0001824</t>
  </si>
  <si>
    <t>18:04:22</t>
  </si>
  <si>
    <t>CUST638291</t>
  </si>
  <si>
    <t>UPI202605P2_0001825</t>
  </si>
  <si>
    <t>21:06:18</t>
  </si>
  <si>
    <t>CUST458550</t>
  </si>
  <si>
    <t>UPI202605P2_0001826</t>
  </si>
  <si>
    <t>19:19:38</t>
  </si>
  <si>
    <t>CUST477257</t>
  </si>
  <si>
    <t>UPI202605P2_0001827</t>
  </si>
  <si>
    <t>09:48:59</t>
  </si>
  <si>
    <t>CUST354446</t>
  </si>
  <si>
    <t>UPI202605P2_0001828</t>
  </si>
  <si>
    <t>14:25:52</t>
  </si>
  <si>
    <t>CUST378010</t>
  </si>
  <si>
    <t>UPI202605P2_0001829</t>
  </si>
  <si>
    <t>18:30:10</t>
  </si>
  <si>
    <t>CUST497567</t>
  </si>
  <si>
    <t>UPI202605P2_0001830</t>
  </si>
  <si>
    <t>16:08:47</t>
  </si>
  <si>
    <t>CUST180635</t>
  </si>
  <si>
    <t>UPI202605P2_0001831</t>
  </si>
  <si>
    <t>14:51:54</t>
  </si>
  <si>
    <t>CUST450691</t>
  </si>
  <si>
    <t>UPI202605P2_0001832</t>
  </si>
  <si>
    <t>16:40:09</t>
  </si>
  <si>
    <t>CUST882511</t>
  </si>
  <si>
    <t>UPI202605P2_0001833</t>
  </si>
  <si>
    <t>12:56:58</t>
  </si>
  <si>
    <t>CUST385194</t>
  </si>
  <si>
    <t>UPI202605P2_0001834</t>
  </si>
  <si>
    <t>21:55:46</t>
  </si>
  <si>
    <t>CUST103798</t>
  </si>
  <si>
    <t>UPI202605P2_0001835</t>
  </si>
  <si>
    <t>18:00:35</t>
  </si>
  <si>
    <t>CUST539287</t>
  </si>
  <si>
    <t>UPI202605P2_0001836</t>
  </si>
  <si>
    <t>20:09:07</t>
  </si>
  <si>
    <t>CUST991139</t>
  </si>
  <si>
    <t>UPI202605P2_0001837</t>
  </si>
  <si>
    <t>08:36:38</t>
  </si>
  <si>
    <t>CUST735443</t>
  </si>
  <si>
    <t>UPI202605P2_0001838</t>
  </si>
  <si>
    <t>14:35:05</t>
  </si>
  <si>
    <t>CUST943249</t>
  </si>
  <si>
    <t>UPI202605P2_0001839</t>
  </si>
  <si>
    <t>12:47:47</t>
  </si>
  <si>
    <t>CUST946295</t>
  </si>
  <si>
    <t>UPI202605P2_0001840</t>
  </si>
  <si>
    <t>20:22:13</t>
  </si>
  <si>
    <t>CUST209407</t>
  </si>
  <si>
    <t>UPI202605P2_0001841</t>
  </si>
  <si>
    <t>14:41:54</t>
  </si>
  <si>
    <t>CUST764686</t>
  </si>
  <si>
    <t>UPI202605P2_0001842</t>
  </si>
  <si>
    <t>16:10:11</t>
  </si>
  <si>
    <t>CUST430847</t>
  </si>
  <si>
    <t>UPI202605P2_0001843</t>
  </si>
  <si>
    <t>11:53:16</t>
  </si>
  <si>
    <t>CUST143203</t>
  </si>
  <si>
    <t>UPI202605P2_0001844</t>
  </si>
  <si>
    <t>11:11:42</t>
  </si>
  <si>
    <t>CUST132338</t>
  </si>
  <si>
    <t>UPI202605P2_0001845</t>
  </si>
  <si>
    <t>19:54:03</t>
  </si>
  <si>
    <t>CUST249792</t>
  </si>
  <si>
    <t>UPI202605P2_0001846</t>
  </si>
  <si>
    <t>20:59:35</t>
  </si>
  <si>
    <t>CUST904933</t>
  </si>
  <si>
    <t>UPI202605P2_0001847</t>
  </si>
  <si>
    <t>15:35:04</t>
  </si>
  <si>
    <t>CUST597620</t>
  </si>
  <si>
    <t>UPI202605P2_0001848</t>
  </si>
  <si>
    <t>12:04:16</t>
  </si>
  <si>
    <t>CUST426945</t>
  </si>
  <si>
    <t>UPI202605P2_0001849</t>
  </si>
  <si>
    <t>09:46:37</t>
  </si>
  <si>
    <t>CUST629937</t>
  </si>
  <si>
    <t>UPI202605P2_0001850</t>
  </si>
  <si>
    <t>15:21:22</t>
  </si>
  <si>
    <t>CUST100930</t>
  </si>
  <si>
    <t>UPI202605P2_0001851</t>
  </si>
  <si>
    <t>10:41:15</t>
  </si>
  <si>
    <t>CUST836433</t>
  </si>
  <si>
    <t>UPI202605P2_0001852</t>
  </si>
  <si>
    <t>09:39:04</t>
  </si>
  <si>
    <t>CUST121464</t>
  </si>
  <si>
    <t>UPI202605P2_0001853</t>
  </si>
  <si>
    <t>20:20:31</t>
  </si>
  <si>
    <t>CUST582724</t>
  </si>
  <si>
    <t>UPI202605P2_0001854</t>
  </si>
  <si>
    <t>15:39:42</t>
  </si>
  <si>
    <t>CUST872246</t>
  </si>
  <si>
    <t>UPI202605P2_0001855</t>
  </si>
  <si>
    <t>12:37:09</t>
  </si>
  <si>
    <t>CUST846692</t>
  </si>
  <si>
    <t>UPI202605P2_0001856</t>
  </si>
  <si>
    <t>17:23:51</t>
  </si>
  <si>
    <t>CUST656990</t>
  </si>
  <si>
    <t>UPI202605P2_0001857</t>
  </si>
  <si>
    <t>12:27:10</t>
  </si>
  <si>
    <t>CUST433318</t>
  </si>
  <si>
    <t>UPI202605P2_0001858</t>
  </si>
  <si>
    <t>01:15:50</t>
  </si>
  <si>
    <t>CUST639081</t>
  </si>
  <si>
    <t>UPI202605P2_0001859</t>
  </si>
  <si>
    <t>11:47:41</t>
  </si>
  <si>
    <t>CUST318814</t>
  </si>
  <si>
    <t>UPI202605P2_0001860</t>
  </si>
  <si>
    <t>14:53:23</t>
  </si>
  <si>
    <t>CUST379242</t>
  </si>
  <si>
    <t>UPI202605P2_0001861</t>
  </si>
  <si>
    <t>10:46:21</t>
  </si>
  <si>
    <t>CUST274712</t>
  </si>
  <si>
    <t>UPI202605P2_0001862</t>
  </si>
  <si>
    <t>20:29:28</t>
  </si>
  <si>
    <t>CUST115115</t>
  </si>
  <si>
    <t>UPI202605P2_0001863</t>
  </si>
  <si>
    <t>13:19:31</t>
  </si>
  <si>
    <t>CUST517513</t>
  </si>
  <si>
    <t>UPI202605P2_0001864</t>
  </si>
  <si>
    <t>16:11:41</t>
  </si>
  <si>
    <t>CUST496264</t>
  </si>
  <si>
    <t>UPI202605P2_0001865</t>
  </si>
  <si>
    <t>17:53:17</t>
  </si>
  <si>
    <t>CUST652417</t>
  </si>
  <si>
    <t>UPI202605P2_0001866</t>
  </si>
  <si>
    <t>20:08:57</t>
  </si>
  <si>
    <t>CUST530355</t>
  </si>
  <si>
    <t>UPI202605P2_0001867</t>
  </si>
  <si>
    <t>16:16:46</t>
  </si>
  <si>
    <t>CUST866590</t>
  </si>
  <si>
    <t>UPI202605P2_0001868</t>
  </si>
  <si>
    <t>20:04:46</t>
  </si>
  <si>
    <t>CUST541223</t>
  </si>
  <si>
    <t>UPI202605P2_0001869</t>
  </si>
  <si>
    <t>09:01:54</t>
  </si>
  <si>
    <t>CUST714816</t>
  </si>
  <si>
    <t>UPI202605P2_0001870</t>
  </si>
  <si>
    <t>16:01:52</t>
  </si>
  <si>
    <t>CUST639611</t>
  </si>
  <si>
    <t>UPI202605P2_0001871</t>
  </si>
  <si>
    <t>17:25:49</t>
  </si>
  <si>
    <t>CUST363389</t>
  </si>
  <si>
    <t>UPI202605P2_0001872</t>
  </si>
  <si>
    <t>17:58:02</t>
  </si>
  <si>
    <t>CUST514654</t>
  </si>
  <si>
    <t>UPI202605P2_0001873</t>
  </si>
  <si>
    <t>16:34:57</t>
  </si>
  <si>
    <t>CUST457863</t>
  </si>
  <si>
    <t>UPI202605P2_0001874</t>
  </si>
  <si>
    <t>23:30:41</t>
  </si>
  <si>
    <t>CUST496631</t>
  </si>
  <si>
    <t>UPI202605P2_0001875</t>
  </si>
  <si>
    <t>19:23:25</t>
  </si>
  <si>
    <t>CUST293591</t>
  </si>
  <si>
    <t>UPI202605P2_0001876</t>
  </si>
  <si>
    <t>11:49:37</t>
  </si>
  <si>
    <t>CUST900423</t>
  </si>
  <si>
    <t>UPI202605P2_0001877</t>
  </si>
  <si>
    <t>CUST577081</t>
  </si>
  <si>
    <t>UPI202605P2_0001878</t>
  </si>
  <si>
    <t>15:32:05</t>
  </si>
  <si>
    <t>CUST311046</t>
  </si>
  <si>
    <t>UPI202605P2_0001879</t>
  </si>
  <si>
    <t>14:32:00</t>
  </si>
  <si>
    <t>CUST433336</t>
  </si>
  <si>
    <t>UPI202605P2_0001880</t>
  </si>
  <si>
    <t>18:54:51</t>
  </si>
  <si>
    <t>CUST252574</t>
  </si>
  <si>
    <t>UPI202605P2_0001881</t>
  </si>
  <si>
    <t>22:43:10</t>
  </si>
  <si>
    <t>CUST937315</t>
  </si>
  <si>
    <t>UPI202605P2_0001882</t>
  </si>
  <si>
    <t>19:08:28</t>
  </si>
  <si>
    <t>CUST475500</t>
  </si>
  <si>
    <t>UPI202605P2_0001883</t>
  </si>
  <si>
    <t>10:36:36</t>
  </si>
  <si>
    <t>CUST764800</t>
  </si>
  <si>
    <t>UPI202605P2_0001884</t>
  </si>
  <si>
    <t>18:09:47</t>
  </si>
  <si>
    <t>CUST801949</t>
  </si>
  <si>
    <t>UPI202605P2_0001885</t>
  </si>
  <si>
    <t>18:22:02</t>
  </si>
  <si>
    <t>CUST284196</t>
  </si>
  <si>
    <t>UPI202605P2_0001886</t>
  </si>
  <si>
    <t>11:31:14</t>
  </si>
  <si>
    <t>CUST358711</t>
  </si>
  <si>
    <t>UPI202605P2_0001887</t>
  </si>
  <si>
    <t>08:23:14</t>
  </si>
  <si>
    <t>CUST743047</t>
  </si>
  <si>
    <t>UPI202605P2_0001888</t>
  </si>
  <si>
    <t>08:13:33</t>
  </si>
  <si>
    <t>CUST260596</t>
  </si>
  <si>
    <t>UPI202605P2_0001889</t>
  </si>
  <si>
    <t>20:23:24</t>
  </si>
  <si>
    <t>CUST594092</t>
  </si>
  <si>
    <t>UPI202605P2_0001890</t>
  </si>
  <si>
    <t>15:29:56</t>
  </si>
  <si>
    <t>CUST504987</t>
  </si>
  <si>
    <t>UPI202605P2_0001891</t>
  </si>
  <si>
    <t>CUST619276</t>
  </si>
  <si>
    <t>UPI202605P2_0001892</t>
  </si>
  <si>
    <t>09:33:40</t>
  </si>
  <si>
    <t>CUST324522</t>
  </si>
  <si>
    <t>UPI202605P2_0001893</t>
  </si>
  <si>
    <t>19:53:47</t>
  </si>
  <si>
    <t>CUST163284</t>
  </si>
  <si>
    <t>UPI202605P2_0001894</t>
  </si>
  <si>
    <t>12:34:36</t>
  </si>
  <si>
    <t>CUST694983</t>
  </si>
  <si>
    <t>UPI202605P2_0001895</t>
  </si>
  <si>
    <t>10:41:24</t>
  </si>
  <si>
    <t>CUST787234</t>
  </si>
  <si>
    <t>UPI202605P2_0001896</t>
  </si>
  <si>
    <t>13:41:57</t>
  </si>
  <si>
    <t>CUST997805</t>
  </si>
  <si>
    <t>UPI202605P2_0001897</t>
  </si>
  <si>
    <t>19:33:16</t>
  </si>
  <si>
    <t>CUST601184</t>
  </si>
  <si>
    <t>UPI202605P2_0001898</t>
  </si>
  <si>
    <t>13:58:14</t>
  </si>
  <si>
    <t>CUST535215</t>
  </si>
  <si>
    <t>UPI202605P2_0001899</t>
  </si>
  <si>
    <t>16:22:52</t>
  </si>
  <si>
    <t>CUST950291</t>
  </si>
  <si>
    <t>UPI202605P2_0001900</t>
  </si>
  <si>
    <t>20:31:50</t>
  </si>
  <si>
    <t>CUST615882</t>
  </si>
  <si>
    <t>UPI202605P2_0001901</t>
  </si>
  <si>
    <t>15:38:00</t>
  </si>
  <si>
    <t>CUST120620</t>
  </si>
  <si>
    <t>UPI202605P2_0001902</t>
  </si>
  <si>
    <t>16:08:28</t>
  </si>
  <si>
    <t>CUST780026</t>
  </si>
  <si>
    <t>UPI202605P2_0001903</t>
  </si>
  <si>
    <t>10:04:32</t>
  </si>
  <si>
    <t>CUST601278</t>
  </si>
  <si>
    <t>UPI202605P2_0001904</t>
  </si>
  <si>
    <t>18:13:09</t>
  </si>
  <si>
    <t>CUST482209</t>
  </si>
  <si>
    <t>UPI202605P2_0001905</t>
  </si>
  <si>
    <t>11:23:38</t>
  </si>
  <si>
    <t>CUST372791</t>
  </si>
  <si>
    <t>UPI202605P2_0001906</t>
  </si>
  <si>
    <t>18:07:42</t>
  </si>
  <si>
    <t>CUST654088</t>
  </si>
  <si>
    <t>UPI202605P2_0001907</t>
  </si>
  <si>
    <t>11:51:21</t>
  </si>
  <si>
    <t>CUST401799</t>
  </si>
  <si>
    <t>UPI202605P2_0001908</t>
  </si>
  <si>
    <t>18:30:43</t>
  </si>
  <si>
    <t>CUST914462</t>
  </si>
  <si>
    <t>UPI202605P2_0001909</t>
  </si>
  <si>
    <t>15:13:37</t>
  </si>
  <si>
    <t>CUST203919</t>
  </si>
  <si>
    <t>UPI202605P2_0001910</t>
  </si>
  <si>
    <t>10:53:26</t>
  </si>
  <si>
    <t>CUST415758</t>
  </si>
  <si>
    <t>UPI202605P2_0001911</t>
  </si>
  <si>
    <t>07:02:08</t>
  </si>
  <si>
    <t>CUST937214</t>
  </si>
  <si>
    <t>UPI202605P2_0001912</t>
  </si>
  <si>
    <t>17:10:08</t>
  </si>
  <si>
    <t>CUST758176</t>
  </si>
  <si>
    <t>UPI202605P2_0001913</t>
  </si>
  <si>
    <t>17:02:57</t>
  </si>
  <si>
    <t>CUST593780</t>
  </si>
  <si>
    <t>UPI202605P2_0001914</t>
  </si>
  <si>
    <t>17:03:10</t>
  </si>
  <si>
    <t>CUST422821</t>
  </si>
  <si>
    <t>UPI202605P2_0001915</t>
  </si>
  <si>
    <t>12:11:33</t>
  </si>
  <si>
    <t>CUST420566</t>
  </si>
  <si>
    <t>UPI202605P2_0001916</t>
  </si>
  <si>
    <t>21:38:36</t>
  </si>
  <si>
    <t>CUST922443</t>
  </si>
  <si>
    <t>UPI202605P2_0001917</t>
  </si>
  <si>
    <t>17:56:46</t>
  </si>
  <si>
    <t>CUST180858</t>
  </si>
  <si>
    <t>UPI202605P2_0001918</t>
  </si>
  <si>
    <t>18:52:18</t>
  </si>
  <si>
    <t>CUST589074</t>
  </si>
  <si>
    <t>UPI202605P2_0001919</t>
  </si>
  <si>
    <t>21:13:28</t>
  </si>
  <si>
    <t>CUST451117</t>
  </si>
  <si>
    <t>UPI202605P2_0001920</t>
  </si>
  <si>
    <t>CUST771619</t>
  </si>
  <si>
    <t>UPI202605P2_0001921</t>
  </si>
  <si>
    <t>CUST186397</t>
  </si>
  <si>
    <t>UPI202605P2_0001922</t>
  </si>
  <si>
    <t>14:09:50</t>
  </si>
  <si>
    <t>CUST296714</t>
  </si>
  <si>
    <t>UPI202605P2_0001923</t>
  </si>
  <si>
    <t>17:49:11</t>
  </si>
  <si>
    <t>CUST780995</t>
  </si>
  <si>
    <t>UPI202605P2_0001924</t>
  </si>
  <si>
    <t>17:32:16</t>
  </si>
  <si>
    <t>CUST470917</t>
  </si>
  <si>
    <t>UPI202605P2_0001925</t>
  </si>
  <si>
    <t>10:43:21</t>
  </si>
  <si>
    <t>CUST679969</t>
  </si>
  <si>
    <t>UPI202605P2_0001926</t>
  </si>
  <si>
    <t>20:38:37</t>
  </si>
  <si>
    <t>CUST356622</t>
  </si>
  <si>
    <t>UPI202605P2_0001927</t>
  </si>
  <si>
    <t>08:24:24</t>
  </si>
  <si>
    <t>CUST111367</t>
  </si>
  <si>
    <t>UPI202605P2_0001928</t>
  </si>
  <si>
    <t>10:01:12</t>
  </si>
  <si>
    <t>CUST820125</t>
  </si>
  <si>
    <t>UPI202605P2_0001929</t>
  </si>
  <si>
    <t>16:58:32</t>
  </si>
  <si>
    <t>CUST301030</t>
  </si>
  <si>
    <t>UPI202605P2_0001930</t>
  </si>
  <si>
    <t>18:52:09</t>
  </si>
  <si>
    <t>CUST309327</t>
  </si>
  <si>
    <t>UPI202605P2_0001931</t>
  </si>
  <si>
    <t>17:11:30</t>
  </si>
  <si>
    <t>CUST862167</t>
  </si>
  <si>
    <t>UPI202605P2_0001932</t>
  </si>
  <si>
    <t>20:38:02</t>
  </si>
  <si>
    <t>CUST186611</t>
  </si>
  <si>
    <t>UPI202605P2_0001933</t>
  </si>
  <si>
    <t>20:34:32</t>
  </si>
  <si>
    <t>CUST985998</t>
  </si>
  <si>
    <t>UPI202605P2_0001934</t>
  </si>
  <si>
    <t>19:05:30</t>
  </si>
  <si>
    <t>CUST159928</t>
  </si>
  <si>
    <t>UPI202605P2_0001935</t>
  </si>
  <si>
    <t>18:57:38</t>
  </si>
  <si>
    <t>CUST645517</t>
  </si>
  <si>
    <t>UPI202605P2_0001936</t>
  </si>
  <si>
    <t>16:00:57</t>
  </si>
  <si>
    <t>CUST306954</t>
  </si>
  <si>
    <t>UPI202605P2_0001937</t>
  </si>
  <si>
    <t>21:43:41</t>
  </si>
  <si>
    <t>CUST776318</t>
  </si>
  <si>
    <t>UPI202605P2_0001938</t>
  </si>
  <si>
    <t>14:26:23</t>
  </si>
  <si>
    <t>CUST677411</t>
  </si>
  <si>
    <t>UPI202605P2_0001939</t>
  </si>
  <si>
    <t>20:44:33</t>
  </si>
  <si>
    <t>CUST492380</t>
  </si>
  <si>
    <t>UPI202605P2_0001940</t>
  </si>
  <si>
    <t>14:51:30</t>
  </si>
  <si>
    <t>CUST420717</t>
  </si>
  <si>
    <t>UPI202605P2_0001941</t>
  </si>
  <si>
    <t>19:24:22</t>
  </si>
  <si>
    <t>CUST285633</t>
  </si>
  <si>
    <t>UPI202605P2_0001942</t>
  </si>
  <si>
    <t>17:47:58</t>
  </si>
  <si>
    <t>CUST819946</t>
  </si>
  <si>
    <t>UPI202605P2_0001943</t>
  </si>
  <si>
    <t>19:44:36</t>
  </si>
  <si>
    <t>CUST293422</t>
  </si>
  <si>
    <t>UPI202605P2_0001944</t>
  </si>
  <si>
    <t>09:08:16</t>
  </si>
  <si>
    <t>CUST590844</t>
  </si>
  <si>
    <t>UPI202605P2_0001945</t>
  </si>
  <si>
    <t>CUST500819</t>
  </si>
  <si>
    <t>UPI202605P2_0001946</t>
  </si>
  <si>
    <t>20:18:38</t>
  </si>
  <si>
    <t>CUST879972</t>
  </si>
  <si>
    <t>UPI202605P2_0001947</t>
  </si>
  <si>
    <t>20:26:16</t>
  </si>
  <si>
    <t>CUST163173</t>
  </si>
  <si>
    <t>UPI202605P2_0001948</t>
  </si>
  <si>
    <t>11:45:47</t>
  </si>
  <si>
    <t>CUST934514</t>
  </si>
  <si>
    <t>UPI202605P2_0001949</t>
  </si>
  <si>
    <t>19:36:33</t>
  </si>
  <si>
    <t>CUST721841</t>
  </si>
  <si>
    <t>UPI202605P2_0001950</t>
  </si>
  <si>
    <t>09:00:24</t>
  </si>
  <si>
    <t>CUST888382</t>
  </si>
  <si>
    <t>UPI202605P2_0001951</t>
  </si>
  <si>
    <t>18:44:51</t>
  </si>
  <si>
    <t>CUST994368</t>
  </si>
  <si>
    <t>UPI202605P2_0001952</t>
  </si>
  <si>
    <t>12:23:06</t>
  </si>
  <si>
    <t>CUST566909</t>
  </si>
  <si>
    <t>UPI202605P2_0001953</t>
  </si>
  <si>
    <t>10:41:37</t>
  </si>
  <si>
    <t>CUST111438</t>
  </si>
  <si>
    <t>UPI202605P2_0001954</t>
  </si>
  <si>
    <t>12:54:34</t>
  </si>
  <si>
    <t>CUST875097</t>
  </si>
  <si>
    <t>UPI202605P2_0001955</t>
  </si>
  <si>
    <t>14:23:39</t>
  </si>
  <si>
    <t>CUST995258</t>
  </si>
  <si>
    <t>UPI202605P2_0001956</t>
  </si>
  <si>
    <t>12:43:25</t>
  </si>
  <si>
    <t>CUST718604</t>
  </si>
  <si>
    <t>UPI202605P2_0001957</t>
  </si>
  <si>
    <t>19:26:35</t>
  </si>
  <si>
    <t>CUST553578</t>
  </si>
  <si>
    <t>UPI202605P2_0001958</t>
  </si>
  <si>
    <t>19:30:11</t>
  </si>
  <si>
    <t>CUST900794</t>
  </si>
  <si>
    <t>UPI202605P2_0001959</t>
  </si>
  <si>
    <t>CUST399576</t>
  </si>
  <si>
    <t>UPI202605P2_0001960</t>
  </si>
  <si>
    <t>12:19:36</t>
  </si>
  <si>
    <t>CUST480824</t>
  </si>
  <si>
    <t>UPI202605P2_0001961</t>
  </si>
  <si>
    <t>13:45:25</t>
  </si>
  <si>
    <t>CUST795900</t>
  </si>
  <si>
    <t>UPI202605P2_0001962</t>
  </si>
  <si>
    <t>18:54:55</t>
  </si>
  <si>
    <t>CUST152553</t>
  </si>
  <si>
    <t>UPI202605P2_0001963</t>
  </si>
  <si>
    <t>18:47:14</t>
  </si>
  <si>
    <t>CUST324466</t>
  </si>
  <si>
    <t>UPI202605P2_0001964</t>
  </si>
  <si>
    <t>15:44:10</t>
  </si>
  <si>
    <t>CUST183294</t>
  </si>
  <si>
    <t>UPI202605P2_0001965</t>
  </si>
  <si>
    <t>09:32:25</t>
  </si>
  <si>
    <t>CUST641153</t>
  </si>
  <si>
    <t>UPI202605P2_0001966</t>
  </si>
  <si>
    <t>19:51:35</t>
  </si>
  <si>
    <t>CUST893909</t>
  </si>
  <si>
    <t>UPI202605P2_0001967</t>
  </si>
  <si>
    <t>17:43:45</t>
  </si>
  <si>
    <t>CUST465521</t>
  </si>
  <si>
    <t>UPI202605P2_0001968</t>
  </si>
  <si>
    <t>08:24:40</t>
  </si>
  <si>
    <t>CUST887678</t>
  </si>
  <si>
    <t>UPI202605P2_0001969</t>
  </si>
  <si>
    <t>01:05:52</t>
  </si>
  <si>
    <t>CUST771785</t>
  </si>
  <si>
    <t>UPI202605P2_0001970</t>
  </si>
  <si>
    <t>10:59:38</t>
  </si>
  <si>
    <t>CUST139251</t>
  </si>
  <si>
    <t>UPI202605P2_0001971</t>
  </si>
  <si>
    <t>14:04:16</t>
  </si>
  <si>
    <t>CUST489051</t>
  </si>
  <si>
    <t>UPI202605P2_0001972</t>
  </si>
  <si>
    <t>11:05:38</t>
  </si>
  <si>
    <t>CUST784130</t>
  </si>
  <si>
    <t>UPI202605P2_0001973</t>
  </si>
  <si>
    <t>08:24:59</t>
  </si>
  <si>
    <t>CUST246112</t>
  </si>
  <si>
    <t>UPI202605P2_0001974</t>
  </si>
  <si>
    <t>22:39:41</t>
  </si>
  <si>
    <t>CUST254957</t>
  </si>
  <si>
    <t>UPI202605P2_0001975</t>
  </si>
  <si>
    <t>16:45:38</t>
  </si>
  <si>
    <t>CUST460658</t>
  </si>
  <si>
    <t>UPI202605P2_0001976</t>
  </si>
  <si>
    <t>08:49:52</t>
  </si>
  <si>
    <t>CUST709849</t>
  </si>
  <si>
    <t>UPI202605P2_0001977</t>
  </si>
  <si>
    <t>10:31:28</t>
  </si>
  <si>
    <t>CUST212062</t>
  </si>
  <si>
    <t>UPI202605P2_0001978</t>
  </si>
  <si>
    <t>06:54:42</t>
  </si>
  <si>
    <t>CUST499608</t>
  </si>
  <si>
    <t>UPI202605P2_0001979</t>
  </si>
  <si>
    <t>21:33:18</t>
  </si>
  <si>
    <t>CUST491267</t>
  </si>
  <si>
    <t>UPI202605P2_0001980</t>
  </si>
  <si>
    <t>11:50:38</t>
  </si>
  <si>
    <t>CUST418987</t>
  </si>
  <si>
    <t>UPI202605P2_0001981</t>
  </si>
  <si>
    <t>16:44:14</t>
  </si>
  <si>
    <t>CUST343284</t>
  </si>
  <si>
    <t>UPI202605P2_0001982</t>
  </si>
  <si>
    <t>17:43:02</t>
  </si>
  <si>
    <t>CUST716175</t>
  </si>
  <si>
    <t>UPI202605P2_0001983</t>
  </si>
  <si>
    <t>13:41:00</t>
  </si>
  <si>
    <t>CUST520804</t>
  </si>
  <si>
    <t>UPI202605P2_0001984</t>
  </si>
  <si>
    <t>22:05:17</t>
  </si>
  <si>
    <t>CUST880954</t>
  </si>
  <si>
    <t>UPI202605P2_0001985</t>
  </si>
  <si>
    <t>19:22:42</t>
  </si>
  <si>
    <t>CUST324499</t>
  </si>
  <si>
    <t>UPI202605P2_0001986</t>
  </si>
  <si>
    <t>14:37:12</t>
  </si>
  <si>
    <t>CUST139166</t>
  </si>
  <si>
    <t>UPI202605P2_0001987</t>
  </si>
  <si>
    <t>16:47:45</t>
  </si>
  <si>
    <t>CUST920900</t>
  </si>
  <si>
    <t>UPI202605P2_0001988</t>
  </si>
  <si>
    <t>08:05:35</t>
  </si>
  <si>
    <t>CUST393214</t>
  </si>
  <si>
    <t>UPI202605P2_0001989</t>
  </si>
  <si>
    <t>12:53:35</t>
  </si>
  <si>
    <t>CUST409447</t>
  </si>
  <si>
    <t>UPI202605P2_0001990</t>
  </si>
  <si>
    <t>20:22:22</t>
  </si>
  <si>
    <t>CUST106042</t>
  </si>
  <si>
    <t>UPI202605P2_0001991</t>
  </si>
  <si>
    <t>21:17:14</t>
  </si>
  <si>
    <t>CUST486409</t>
  </si>
  <si>
    <t>UPI202605P2_0001992</t>
  </si>
  <si>
    <t>17:12:29</t>
  </si>
  <si>
    <t>CUST327684</t>
  </si>
  <si>
    <t>UPI202605P2_0001993</t>
  </si>
  <si>
    <t>21:36:00</t>
  </si>
  <si>
    <t>CUST641500</t>
  </si>
  <si>
    <t>UPI202605P2_0001994</t>
  </si>
  <si>
    <t>CUST303333</t>
  </si>
  <si>
    <t>UPI202605P2_0001995</t>
  </si>
  <si>
    <t>09:04:32</t>
  </si>
  <si>
    <t>CUST243791</t>
  </si>
  <si>
    <t>UPI202605P2_0001996</t>
  </si>
  <si>
    <t>12:07:51</t>
  </si>
  <si>
    <t>CUST259877</t>
  </si>
  <si>
    <t>UPI202605P2_0001997</t>
  </si>
  <si>
    <t>16:16:56</t>
  </si>
  <si>
    <t>CUST657348</t>
  </si>
  <si>
    <t>UPI202605P2_0001998</t>
  </si>
  <si>
    <t>16:50:36</t>
  </si>
  <si>
    <t>CUST501081</t>
  </si>
  <si>
    <t>UPI202605P2_0001999</t>
  </si>
  <si>
    <t>12:28:24</t>
  </si>
  <si>
    <t>CUST443694</t>
  </si>
  <si>
    <t>UPI202605P2_0002000</t>
  </si>
  <si>
    <t>17:49:15</t>
  </si>
  <si>
    <t>CUST605341</t>
  </si>
  <si>
    <t>UPI202605P2_0002001</t>
  </si>
  <si>
    <t>19:49:29</t>
  </si>
  <si>
    <t>CUST465054</t>
  </si>
  <si>
    <t>UPI202605P2_0002002</t>
  </si>
  <si>
    <t>18:57:37</t>
  </si>
  <si>
    <t>CUST679287</t>
  </si>
  <si>
    <t>UPI202605P2_0002003</t>
  </si>
  <si>
    <t>20:30:07</t>
  </si>
  <si>
    <t>CUST733430</t>
  </si>
  <si>
    <t>UPI202605P2_0002004</t>
  </si>
  <si>
    <t>12:24:40</t>
  </si>
  <si>
    <t>CUST591772</t>
  </si>
  <si>
    <t>UPI202605P2_0002005</t>
  </si>
  <si>
    <t>19:14:43</t>
  </si>
  <si>
    <t>CUST464721</t>
  </si>
  <si>
    <t>UPI202605P2_0002006</t>
  </si>
  <si>
    <t>18:51:20</t>
  </si>
  <si>
    <t>CUST127583</t>
  </si>
  <si>
    <t>UPI202605P2_0002007</t>
  </si>
  <si>
    <t>14:22:33</t>
  </si>
  <si>
    <t>CUST132634</t>
  </si>
  <si>
    <t>UPI202605P2_0002008</t>
  </si>
  <si>
    <t>16:44:53</t>
  </si>
  <si>
    <t>CUST279879</t>
  </si>
  <si>
    <t>UPI202605P2_0002009</t>
  </si>
  <si>
    <t>12:18:05</t>
  </si>
  <si>
    <t>CUST168120</t>
  </si>
  <si>
    <t>UPI202605P2_0002010</t>
  </si>
  <si>
    <t>14:47:52</t>
  </si>
  <si>
    <t>CUST187793</t>
  </si>
  <si>
    <t>UPI202605P2_0002011</t>
  </si>
  <si>
    <t>13:35:59</t>
  </si>
  <si>
    <t>CUST991253</t>
  </si>
  <si>
    <t>UPI202605P2_0002012</t>
  </si>
  <si>
    <t>10:20:22</t>
  </si>
  <si>
    <t>CUST878007</t>
  </si>
  <si>
    <t>UPI202605P2_0002013</t>
  </si>
  <si>
    <t>11:36:17</t>
  </si>
  <si>
    <t>CUST189374</t>
  </si>
  <si>
    <t>UPI202605P2_0002014</t>
  </si>
  <si>
    <t>11:47:43</t>
  </si>
  <si>
    <t>CUST643070</t>
  </si>
  <si>
    <t>UPI202605P2_0002015</t>
  </si>
  <si>
    <t>21:12:31</t>
  </si>
  <si>
    <t>CUST165523</t>
  </si>
  <si>
    <t>UPI202605P2_0002016</t>
  </si>
  <si>
    <t>19:15:47</t>
  </si>
  <si>
    <t>CUST699329</t>
  </si>
  <si>
    <t>UPI202605P2_0002017</t>
  </si>
  <si>
    <t>11:16:13</t>
  </si>
  <si>
    <t>CUST953177</t>
  </si>
  <si>
    <t>UPI202605P2_0002018</t>
  </si>
  <si>
    <t>11:53:15</t>
  </si>
  <si>
    <t>CUST846273</t>
  </si>
  <si>
    <t>UPI202605P2_0002019</t>
  </si>
  <si>
    <t>19:22:09</t>
  </si>
  <si>
    <t>CUST243898</t>
  </si>
  <si>
    <t>UPI202605P2_0002020</t>
  </si>
  <si>
    <t>19:07:58</t>
  </si>
  <si>
    <t>CUST906352</t>
  </si>
  <si>
    <t>UPI202605P2_0002021</t>
  </si>
  <si>
    <t>09:42:31</t>
  </si>
  <si>
    <t>CUST594734</t>
  </si>
  <si>
    <t>UPI202605P2_0002022</t>
  </si>
  <si>
    <t>17:48:54</t>
  </si>
  <si>
    <t>CUST878090</t>
  </si>
  <si>
    <t>UPI202605P2_0002023</t>
  </si>
  <si>
    <t>16:02:54</t>
  </si>
  <si>
    <t>CUST748582</t>
  </si>
  <si>
    <t>UPI202605P2_0002024</t>
  </si>
  <si>
    <t>15:39:20</t>
  </si>
  <si>
    <t>CUST980478</t>
  </si>
  <si>
    <t>UPI202605P2_0002025</t>
  </si>
  <si>
    <t>15:56:57</t>
  </si>
  <si>
    <t>CUST372749</t>
  </si>
  <si>
    <t>UPI202605P2_0002026</t>
  </si>
  <si>
    <t>17:17:31</t>
  </si>
  <si>
    <t>CUST968404</t>
  </si>
  <si>
    <t>UPI202605P2_0002027</t>
  </si>
  <si>
    <t>11:48:58</t>
  </si>
  <si>
    <t>CUST407279</t>
  </si>
  <si>
    <t>UPI202605P2_0002028</t>
  </si>
  <si>
    <t>16:25:14</t>
  </si>
  <si>
    <t>CUST486892</t>
  </si>
  <si>
    <t>UPI202605P2_0002029</t>
  </si>
  <si>
    <t>19:08:03</t>
  </si>
  <si>
    <t>CUST364911</t>
  </si>
  <si>
    <t>UPI202605P2_0002030</t>
  </si>
  <si>
    <t>16:27:30</t>
  </si>
  <si>
    <t>CUST109664</t>
  </si>
  <si>
    <t>UPI202605P2_0002031</t>
  </si>
  <si>
    <t>21:02:32</t>
  </si>
  <si>
    <t>CUST197173</t>
  </si>
  <si>
    <t>UPI202605P2_0002032</t>
  </si>
  <si>
    <t>13:55:43</t>
  </si>
  <si>
    <t>CUST818810</t>
  </si>
  <si>
    <t>UPI202605P2_0002033</t>
  </si>
  <si>
    <t>19:29:07</t>
  </si>
  <si>
    <t>CUST251525</t>
  </si>
  <si>
    <t>UPI202605P2_0002034</t>
  </si>
  <si>
    <t>CUST985691</t>
  </si>
  <si>
    <t>UPI202605P2_0002035</t>
  </si>
  <si>
    <t>18:00:43</t>
  </si>
  <si>
    <t>CUST146708</t>
  </si>
  <si>
    <t>UPI202605P2_0002036</t>
  </si>
  <si>
    <t>11:37:06</t>
  </si>
  <si>
    <t>CUST506099</t>
  </si>
  <si>
    <t>UPI202605P2_0002037</t>
  </si>
  <si>
    <t>13:39:55</t>
  </si>
  <si>
    <t>CUST384840</t>
  </si>
  <si>
    <t>UPI202605P2_0002038</t>
  </si>
  <si>
    <t>12:35:16</t>
  </si>
  <si>
    <t>CUST216604</t>
  </si>
  <si>
    <t>UPI202605P2_0002039</t>
  </si>
  <si>
    <t>CUST906363</t>
  </si>
  <si>
    <t>UPI202605P2_0002040</t>
  </si>
  <si>
    <t>13:11:31</t>
  </si>
  <si>
    <t>CUST294009</t>
  </si>
  <si>
    <t>UPI202605P2_0002041</t>
  </si>
  <si>
    <t>CUST826047</t>
  </si>
  <si>
    <t>UPI202605P2_0002042</t>
  </si>
  <si>
    <t>19:23:54</t>
  </si>
  <si>
    <t>CUST862099</t>
  </si>
  <si>
    <t>UPI202605P2_0002043</t>
  </si>
  <si>
    <t>14:28:11</t>
  </si>
  <si>
    <t>CUST350913</t>
  </si>
  <si>
    <t>UPI202605P2_0002044</t>
  </si>
  <si>
    <t>17:36:43</t>
  </si>
  <si>
    <t>CUST187796</t>
  </si>
  <si>
    <t>UPI202605P2_0002045</t>
  </si>
  <si>
    <t>11:06:46</t>
  </si>
  <si>
    <t>CUST624084</t>
  </si>
  <si>
    <t>UPI202605P2_0002046</t>
  </si>
  <si>
    <t>12:15:35</t>
  </si>
  <si>
    <t>CUST766923</t>
  </si>
  <si>
    <t>UPI202605P2_0002047</t>
  </si>
  <si>
    <t>14:24:12</t>
  </si>
  <si>
    <t>CUST633179</t>
  </si>
  <si>
    <t>UPI202605P2_0002048</t>
  </si>
  <si>
    <t>10:47:09</t>
  </si>
  <si>
    <t>CUST802115</t>
  </si>
  <si>
    <t>UPI202605P2_0002049</t>
  </si>
  <si>
    <t>15:00:11</t>
  </si>
  <si>
    <t>CUST295696</t>
  </si>
  <si>
    <t>UPI202605P2_0002050</t>
  </si>
  <si>
    <t>14:08:57</t>
  </si>
  <si>
    <t>CUST711624</t>
  </si>
  <si>
    <t>UPI202605P2_0002051</t>
  </si>
  <si>
    <t>20:33:34</t>
  </si>
  <si>
    <t>CUST153706</t>
  </si>
  <si>
    <t>UPI202605P2_0002052</t>
  </si>
  <si>
    <t>18:50:31</t>
  </si>
  <si>
    <t>CUST977423</t>
  </si>
  <si>
    <t>UPI202605P2_0002053</t>
  </si>
  <si>
    <t>12:35:54</t>
  </si>
  <si>
    <t>CUST633470</t>
  </si>
  <si>
    <t>UPI202605P2_0002054</t>
  </si>
  <si>
    <t>17:25:06</t>
  </si>
  <si>
    <t>CUST357402</t>
  </si>
  <si>
    <t>UPI202605P2_0002055</t>
  </si>
  <si>
    <t>18:03:13</t>
  </si>
  <si>
    <t>CUST109095</t>
  </si>
  <si>
    <t>UPI202605P2_0002056</t>
  </si>
  <si>
    <t>19:30:53</t>
  </si>
  <si>
    <t>CUST996310</t>
  </si>
  <si>
    <t>UPI202605P2_0002057</t>
  </si>
  <si>
    <t>17:28:47</t>
  </si>
  <si>
    <t>CUST619710</t>
  </si>
  <si>
    <t>UPI202605P2_0002058</t>
  </si>
  <si>
    <t>13:23:23</t>
  </si>
  <si>
    <t>CUST124261</t>
  </si>
  <si>
    <t>UPI202605P2_0002059</t>
  </si>
  <si>
    <t>17:59:51</t>
  </si>
  <si>
    <t>CUST648287</t>
  </si>
  <si>
    <t>UPI202605P2_0002060</t>
  </si>
  <si>
    <t>12:01:26</t>
  </si>
  <si>
    <t>CUST206080</t>
  </si>
  <si>
    <t>UPI202605P2_0002061</t>
  </si>
  <si>
    <t>10:55:43</t>
  </si>
  <si>
    <t>CUST636767</t>
  </si>
  <si>
    <t>UPI202605P2_0002062</t>
  </si>
  <si>
    <t>21:12:36</t>
  </si>
  <si>
    <t>CUST226704</t>
  </si>
  <si>
    <t>UPI202605P2_0002063</t>
  </si>
  <si>
    <t>17:41:34</t>
  </si>
  <si>
    <t>CUST818662</t>
  </si>
  <si>
    <t>UPI202605P2_0002064</t>
  </si>
  <si>
    <t>10:49:18</t>
  </si>
  <si>
    <t>CUST264691</t>
  </si>
  <si>
    <t>UPI202605P2_0002065</t>
  </si>
  <si>
    <t>13:43:32</t>
  </si>
  <si>
    <t>CUST122391</t>
  </si>
  <si>
    <t>UPI202605P2_0002066</t>
  </si>
  <si>
    <t>15:47:28</t>
  </si>
  <si>
    <t>CUST660953</t>
  </si>
  <si>
    <t>UPI202605P2_0002067</t>
  </si>
  <si>
    <t>20:24:39</t>
  </si>
  <si>
    <t>CUST578839</t>
  </si>
  <si>
    <t>UPI202605P2_0002068</t>
  </si>
  <si>
    <t>12:40:09</t>
  </si>
  <si>
    <t>CUST174003</t>
  </si>
  <si>
    <t>UPI202605P2_0002069</t>
  </si>
  <si>
    <t>20:40:51</t>
  </si>
  <si>
    <t>CUST447813</t>
  </si>
  <si>
    <t>UPI202605P2_0002070</t>
  </si>
  <si>
    <t>21:26:40</t>
  </si>
  <si>
    <t>CUST102412</t>
  </si>
  <si>
    <t>UPI202605P2_0002071</t>
  </si>
  <si>
    <t>17:25:54</t>
  </si>
  <si>
    <t>CUST581369</t>
  </si>
  <si>
    <t>UPI202605P2_0002072</t>
  </si>
  <si>
    <t>CUST558558</t>
  </si>
  <si>
    <t>UPI202605P2_0002073</t>
  </si>
  <si>
    <t>13:20:20</t>
  </si>
  <si>
    <t>CUST485778</t>
  </si>
  <si>
    <t>UPI202605P2_0002074</t>
  </si>
  <si>
    <t>18:45:17</t>
  </si>
  <si>
    <t>CUST994607</t>
  </si>
  <si>
    <t>UPI202605P2_0002075</t>
  </si>
  <si>
    <t>17:25:17</t>
  </si>
  <si>
    <t>CUST326534</t>
  </si>
  <si>
    <t>UPI202605P2_0002076</t>
  </si>
  <si>
    <t>20:49:55</t>
  </si>
  <si>
    <t>CUST499111</t>
  </si>
  <si>
    <t>UPI202605P2_0002077</t>
  </si>
  <si>
    <t>21:47:37</t>
  </si>
  <si>
    <t>CUST783740</t>
  </si>
  <si>
    <t>UPI202605P2_0002078</t>
  </si>
  <si>
    <t>16:28:26</t>
  </si>
  <si>
    <t>CUST339662</t>
  </si>
  <si>
    <t>UPI202605P2_0002079</t>
  </si>
  <si>
    <t>10:54:01</t>
  </si>
  <si>
    <t>CUST371568</t>
  </si>
  <si>
    <t>UPI202605P2_0002080</t>
  </si>
  <si>
    <t>10:15:42</t>
  </si>
  <si>
    <t>CUST892370</t>
  </si>
  <si>
    <t>UPI202605P2_0002081</t>
  </si>
  <si>
    <t>CUST418918</t>
  </si>
  <si>
    <t>UPI202605P2_0002082</t>
  </si>
  <si>
    <t>19:13:10</t>
  </si>
  <si>
    <t>CUST779408</t>
  </si>
  <si>
    <t>UPI202605P2_0002083</t>
  </si>
  <si>
    <t>14:06:04</t>
  </si>
  <si>
    <t>CUST252799</t>
  </si>
  <si>
    <t>UPI202605P2_0002084</t>
  </si>
  <si>
    <t>21:30:35</t>
  </si>
  <si>
    <t>CUST428730</t>
  </si>
  <si>
    <t>UPI202605P2_0002085</t>
  </si>
  <si>
    <t>08:49:25</t>
  </si>
  <si>
    <t>CUST863154</t>
  </si>
  <si>
    <t>UPI202605P2_0002086</t>
  </si>
  <si>
    <t>16:05:06</t>
  </si>
  <si>
    <t>CUST602657</t>
  </si>
  <si>
    <t>UPI202605P2_0002087</t>
  </si>
  <si>
    <t>12:09:05</t>
  </si>
  <si>
    <t>CUST742179</t>
  </si>
  <si>
    <t>UPI202605P2_0002088</t>
  </si>
  <si>
    <t>18:56:24</t>
  </si>
  <si>
    <t>CUST728226</t>
  </si>
  <si>
    <t>UPI202605P2_0002089</t>
  </si>
  <si>
    <t>CUST438803</t>
  </si>
  <si>
    <t>UPI202605P2_0002090</t>
  </si>
  <si>
    <t>12:40:08</t>
  </si>
  <si>
    <t>CUST725824</t>
  </si>
  <si>
    <t>UPI202605P2_0002091</t>
  </si>
  <si>
    <t>10:53:10</t>
  </si>
  <si>
    <t>CUST756134</t>
  </si>
  <si>
    <t>UPI202605P2_0002092</t>
  </si>
  <si>
    <t>07:42:22</t>
  </si>
  <si>
    <t>CUST918240</t>
  </si>
  <si>
    <t>UPI202605P2_0002093</t>
  </si>
  <si>
    <t>20:20:55</t>
  </si>
  <si>
    <t>CUST253886</t>
  </si>
  <si>
    <t>UPI202605P2_0002094</t>
  </si>
  <si>
    <t>15:55:34</t>
  </si>
  <si>
    <t>CUST512227</t>
  </si>
  <si>
    <t>UPI202605P2_0002095</t>
  </si>
  <si>
    <t>21:35:28</t>
  </si>
  <si>
    <t>CUST987216</t>
  </si>
  <si>
    <t>UPI202605P2_0002096</t>
  </si>
  <si>
    <t>10:44:34</t>
  </si>
  <si>
    <t>CUST147802</t>
  </si>
  <si>
    <t>UPI202605P2_0002097</t>
  </si>
  <si>
    <t>10:38:29</t>
  </si>
  <si>
    <t>CUST895129</t>
  </si>
  <si>
    <t>UPI202605P2_0002098</t>
  </si>
  <si>
    <t>17:40:56</t>
  </si>
  <si>
    <t>CUST711827</t>
  </si>
  <si>
    <t>UPI202605P2_0002099</t>
  </si>
  <si>
    <t>17:33:40</t>
  </si>
  <si>
    <t>CUST216151</t>
  </si>
  <si>
    <t>UPI202605P2_0002100</t>
  </si>
  <si>
    <t>17:19:58</t>
  </si>
  <si>
    <t>CUST283473</t>
  </si>
  <si>
    <t>UPI202605P2_0002101</t>
  </si>
  <si>
    <t>13:34:14</t>
  </si>
  <si>
    <t>CUST521327</t>
  </si>
  <si>
    <t>UPI202605P2_0002102</t>
  </si>
  <si>
    <t>19:28:19</t>
  </si>
  <si>
    <t>CUST240275</t>
  </si>
  <si>
    <t>UPI202605P2_0002103</t>
  </si>
  <si>
    <t>13:16:09</t>
  </si>
  <si>
    <t>CUST616022</t>
  </si>
  <si>
    <t>UPI202605P2_0002104</t>
  </si>
  <si>
    <t>12:00:33</t>
  </si>
  <si>
    <t>CUST144801</t>
  </si>
  <si>
    <t>UPI202605P2_0002105</t>
  </si>
  <si>
    <t>19:54:08</t>
  </si>
  <si>
    <t>CUST530125</t>
  </si>
  <si>
    <t>UPI202605P2_0002106</t>
  </si>
  <si>
    <t>13:30:34</t>
  </si>
  <si>
    <t>CUST622612</t>
  </si>
  <si>
    <t>UPI202605P2_0002107</t>
  </si>
  <si>
    <t>03:59:31</t>
  </si>
  <si>
    <t>CUST521284</t>
  </si>
  <si>
    <t>UPI202605P2_0002108</t>
  </si>
  <si>
    <t>21:30:19</t>
  </si>
  <si>
    <t>CUST229084</t>
  </si>
  <si>
    <t>UPI202605P2_0002109</t>
  </si>
  <si>
    <t>04:27:51</t>
  </si>
  <si>
    <t>CUST738220</t>
  </si>
  <si>
    <t>UPI202605P2_0002110</t>
  </si>
  <si>
    <t>12:14:50</t>
  </si>
  <si>
    <t>CUST509587</t>
  </si>
  <si>
    <t>UPI202605P2_0002111</t>
  </si>
  <si>
    <t>02:23:12</t>
  </si>
  <si>
    <t>CUST136874</t>
  </si>
  <si>
    <t>UPI202605P2_0002112</t>
  </si>
  <si>
    <t>14:35:27</t>
  </si>
  <si>
    <t>CUST964080</t>
  </si>
  <si>
    <t>UPI202605P2_0002113</t>
  </si>
  <si>
    <t>14:10:45</t>
  </si>
  <si>
    <t>CUST997433</t>
  </si>
  <si>
    <t>UPI202605P2_0002114</t>
  </si>
  <si>
    <t>19:24:53</t>
  </si>
  <si>
    <t>CUST458884</t>
  </si>
  <si>
    <t>UPI202605P2_0002115</t>
  </si>
  <si>
    <t>13:16:05</t>
  </si>
  <si>
    <t>CUST153340</t>
  </si>
  <si>
    <t>UPI202605P2_0002116</t>
  </si>
  <si>
    <t>14:15:33</t>
  </si>
  <si>
    <t>CUST869233</t>
  </si>
  <si>
    <t>UPI202605P2_0002117</t>
  </si>
  <si>
    <t>CUST619111</t>
  </si>
  <si>
    <t>UPI202605P2_0002118</t>
  </si>
  <si>
    <t>19:43:17</t>
  </si>
  <si>
    <t>CUST796344</t>
  </si>
  <si>
    <t>UPI202605P2_0002119</t>
  </si>
  <si>
    <t>12:47:34</t>
  </si>
  <si>
    <t>CUST428787</t>
  </si>
  <si>
    <t>UPI202605P2_0002120</t>
  </si>
  <si>
    <t>19:26:12</t>
  </si>
  <si>
    <t>CUST571259</t>
  </si>
  <si>
    <t>UPI202605P2_0002121</t>
  </si>
  <si>
    <t>20:11:08</t>
  </si>
  <si>
    <t>CUST383300</t>
  </si>
  <si>
    <t>UPI202605P2_0002122</t>
  </si>
  <si>
    <t>12:40:29</t>
  </si>
  <si>
    <t>CUST209795</t>
  </si>
  <si>
    <t>UPI202605P2_0002123</t>
  </si>
  <si>
    <t>17:17:44</t>
  </si>
  <si>
    <t>CUST297998</t>
  </si>
  <si>
    <t>UPI202605P2_0002124</t>
  </si>
  <si>
    <t>17:12:20</t>
  </si>
  <si>
    <t>CUST503904</t>
  </si>
  <si>
    <t>UPI202605P2_0002125</t>
  </si>
  <si>
    <t>07:03:34</t>
  </si>
  <si>
    <t>CUST106749</t>
  </si>
  <si>
    <t>UPI202605P2_0002126</t>
  </si>
  <si>
    <t>07:06:18</t>
  </si>
  <si>
    <t>CUST856879</t>
  </si>
  <si>
    <t>UPI202605P2_0002127</t>
  </si>
  <si>
    <t>12:45:28</t>
  </si>
  <si>
    <t>CUST365676</t>
  </si>
  <si>
    <t>UPI202605P2_0002128</t>
  </si>
  <si>
    <t>18:14:05</t>
  </si>
  <si>
    <t>CUST724703</t>
  </si>
  <si>
    <t>UPI202605P2_0002129</t>
  </si>
  <si>
    <t>10:31:13</t>
  </si>
  <si>
    <t>CUST545810</t>
  </si>
  <si>
    <t>UPI202605P2_0002130</t>
  </si>
  <si>
    <t>13:19:50</t>
  </si>
  <si>
    <t>CUST695291</t>
  </si>
  <si>
    <t>UPI202605P2_0002131</t>
  </si>
  <si>
    <t>19:23:29</t>
  </si>
  <si>
    <t>CUST569382</t>
  </si>
  <si>
    <t>UPI202605P2_0002132</t>
  </si>
  <si>
    <t>18:02:21</t>
  </si>
  <si>
    <t>CUST292057</t>
  </si>
  <si>
    <t>UPI202605P2_0002133</t>
  </si>
  <si>
    <t>09:48:09</t>
  </si>
  <si>
    <t>CUST938118</t>
  </si>
  <si>
    <t>UPI202605P2_0002134</t>
  </si>
  <si>
    <t>CUST740986</t>
  </si>
  <si>
    <t>UPI202605P2_0002135</t>
  </si>
  <si>
    <t>09:30:11</t>
  </si>
  <si>
    <t>CUST993819</t>
  </si>
  <si>
    <t>UPI202605P2_0002136</t>
  </si>
  <si>
    <t>CUST458606</t>
  </si>
  <si>
    <t>UPI202605P2_0002137</t>
  </si>
  <si>
    <t>19:53:00</t>
  </si>
  <si>
    <t>CUST235605</t>
  </si>
  <si>
    <t>UPI202605P2_0002138</t>
  </si>
  <si>
    <t>10:49:45</t>
  </si>
  <si>
    <t>CUST659374</t>
  </si>
  <si>
    <t>UPI202605P2_0002139</t>
  </si>
  <si>
    <t>12:49:28</t>
  </si>
  <si>
    <t>CUST697926</t>
  </si>
  <si>
    <t>UPI202605P2_0002140</t>
  </si>
  <si>
    <t>12:02:12</t>
  </si>
  <si>
    <t>CUST969543</t>
  </si>
  <si>
    <t>UPI202605P2_0002141</t>
  </si>
  <si>
    <t>15:49:06</t>
  </si>
  <si>
    <t>CUST933267</t>
  </si>
  <si>
    <t>UPI202605P2_0002142</t>
  </si>
  <si>
    <t>16:13:30</t>
  </si>
  <si>
    <t>CUST794632</t>
  </si>
  <si>
    <t>UPI202605P2_0002143</t>
  </si>
  <si>
    <t>14:19:59</t>
  </si>
  <si>
    <t>CUST386939</t>
  </si>
  <si>
    <t>UPI202605P2_0002144</t>
  </si>
  <si>
    <t>13:40:46</t>
  </si>
  <si>
    <t>CUST759432</t>
  </si>
  <si>
    <t>UPI202605P2_0002145</t>
  </si>
  <si>
    <t>08:59:35</t>
  </si>
  <si>
    <t>CUST334845</t>
  </si>
  <si>
    <t>UPI202605P2_0002146</t>
  </si>
  <si>
    <t>16:16:30</t>
  </si>
  <si>
    <t>CUST847533</t>
  </si>
  <si>
    <t>UPI202605P2_0002147</t>
  </si>
  <si>
    <t>17:12:23</t>
  </si>
  <si>
    <t>CUST297049</t>
  </si>
  <si>
    <t>UPI202605P2_0002148</t>
  </si>
  <si>
    <t>20:55:42</t>
  </si>
  <si>
    <t>CUST630915</t>
  </si>
  <si>
    <t>UPI202605P2_0002149</t>
  </si>
  <si>
    <t>11:07:15</t>
  </si>
  <si>
    <t>CUST240211</t>
  </si>
  <si>
    <t>UPI202605P2_0002150</t>
  </si>
  <si>
    <t>17:20:00</t>
  </si>
  <si>
    <t>CUST245151</t>
  </si>
  <si>
    <t>UPI202605P2_0002151</t>
  </si>
  <si>
    <t>10:17:37</t>
  </si>
  <si>
    <t>CUST379369</t>
  </si>
  <si>
    <t>UPI202605P2_0002152</t>
  </si>
  <si>
    <t>09:50:15</t>
  </si>
  <si>
    <t>CUST350521</t>
  </si>
  <si>
    <t>UPI202605P2_0002153</t>
  </si>
  <si>
    <t>04:02:37</t>
  </si>
  <si>
    <t>CUST385953</t>
  </si>
  <si>
    <t>UPI202605P2_0002154</t>
  </si>
  <si>
    <t>19:30:44</t>
  </si>
  <si>
    <t>CUST297306</t>
  </si>
  <si>
    <t>UPI202605P2_0002155</t>
  </si>
  <si>
    <t>17:23:49</t>
  </si>
  <si>
    <t>CUST381094</t>
  </si>
  <si>
    <t>UPI202605P2_0002156</t>
  </si>
  <si>
    <t>09:10:31</t>
  </si>
  <si>
    <t>CUST593231</t>
  </si>
  <si>
    <t>UPI202605P2_0002157</t>
  </si>
  <si>
    <t>09:39:21</t>
  </si>
  <si>
    <t>CUST441328</t>
  </si>
  <si>
    <t>UPI202605P2_0002158</t>
  </si>
  <si>
    <t>21:48:40</t>
  </si>
  <si>
    <t>CUST678407</t>
  </si>
  <si>
    <t>UPI202605P2_0002159</t>
  </si>
  <si>
    <t>08:22:41</t>
  </si>
  <si>
    <t>CUST506520</t>
  </si>
  <si>
    <t>UPI202605P2_0002160</t>
  </si>
  <si>
    <t>10:34:50</t>
  </si>
  <si>
    <t>CUST880894</t>
  </si>
  <si>
    <t>UPI202605P2_0002161</t>
  </si>
  <si>
    <t>09:31:14</t>
  </si>
  <si>
    <t>CUST828528</t>
  </si>
  <si>
    <t>UPI202605P2_0002162</t>
  </si>
  <si>
    <t>12:35:50</t>
  </si>
  <si>
    <t>CUST671602</t>
  </si>
  <si>
    <t>UPI202605P2_0002163</t>
  </si>
  <si>
    <t>18:22:51</t>
  </si>
  <si>
    <t>CUST621748</t>
  </si>
  <si>
    <t>UPI202605P2_0002164</t>
  </si>
  <si>
    <t>20:46:12</t>
  </si>
  <si>
    <t>CUST189460</t>
  </si>
  <si>
    <t>UPI202605P2_0002165</t>
  </si>
  <si>
    <t>07:24:22</t>
  </si>
  <si>
    <t>CUST740927</t>
  </si>
  <si>
    <t>UPI202605P2_0002166</t>
  </si>
  <si>
    <t>18:16:57</t>
  </si>
  <si>
    <t>CUST796141</t>
  </si>
  <si>
    <t>UPI202605P2_0002167</t>
  </si>
  <si>
    <t>08:45:28</t>
  </si>
  <si>
    <t>CUST344425</t>
  </si>
  <si>
    <t>UPI202605P2_0002168</t>
  </si>
  <si>
    <t>16:34:44</t>
  </si>
  <si>
    <t>CUST763351</t>
  </si>
  <si>
    <t>UPI202605P2_0002169</t>
  </si>
  <si>
    <t>15:36:11</t>
  </si>
  <si>
    <t>CUST355284</t>
  </si>
  <si>
    <t>UPI202605P2_0002170</t>
  </si>
  <si>
    <t>16:20:46</t>
  </si>
  <si>
    <t>CUST828032</t>
  </si>
  <si>
    <t>UPI202605P2_0002171</t>
  </si>
  <si>
    <t>15:55:53</t>
  </si>
  <si>
    <t>CUST516495</t>
  </si>
  <si>
    <t>UPI202605P2_0002172</t>
  </si>
  <si>
    <t>17:55:35</t>
  </si>
  <si>
    <t>CUST289827</t>
  </si>
  <si>
    <t>UPI202605P2_0002173</t>
  </si>
  <si>
    <t>10:33:09</t>
  </si>
  <si>
    <t>CUST633428</t>
  </si>
  <si>
    <t>UPI202605P2_0002174</t>
  </si>
  <si>
    <t>15:52:16</t>
  </si>
  <si>
    <t>CUST259301</t>
  </si>
  <si>
    <t>UPI202605P2_0002175</t>
  </si>
  <si>
    <t>16:29:00</t>
  </si>
  <si>
    <t>CUST529804</t>
  </si>
  <si>
    <t>UPI202605P2_0002176</t>
  </si>
  <si>
    <t>19:32:24</t>
  </si>
  <si>
    <t>CUST213466</t>
  </si>
  <si>
    <t>UPI202605P2_0002177</t>
  </si>
  <si>
    <t>18:56:01</t>
  </si>
  <si>
    <t>CUST859653</t>
  </si>
  <si>
    <t>UPI202605P2_0002178</t>
  </si>
  <si>
    <t>CUST447530</t>
  </si>
  <si>
    <t>UPI202605P2_0002179</t>
  </si>
  <si>
    <t>17:20:46</t>
  </si>
  <si>
    <t>CUST784980</t>
  </si>
  <si>
    <t>UPI202605P2_0002180</t>
  </si>
  <si>
    <t>08:34:52</t>
  </si>
  <si>
    <t>CUST523341</t>
  </si>
  <si>
    <t>UPI202605P2_0002181</t>
  </si>
  <si>
    <t>14:33:43</t>
  </si>
  <si>
    <t>CUST890055</t>
  </si>
  <si>
    <t>UPI202605P2_0002182</t>
  </si>
  <si>
    <t>15:35:09</t>
  </si>
  <si>
    <t>CUST470499</t>
  </si>
  <si>
    <t>UPI202605P2_0002183</t>
  </si>
  <si>
    <t>17:20:26</t>
  </si>
  <si>
    <t>CUST991285</t>
  </si>
  <si>
    <t>UPI202605P2_0002184</t>
  </si>
  <si>
    <t>17:07:06</t>
  </si>
  <si>
    <t>CUST905675</t>
  </si>
  <si>
    <t>UPI202605P2_0002185</t>
  </si>
  <si>
    <t>16:04:02</t>
  </si>
  <si>
    <t>CUST924265</t>
  </si>
  <si>
    <t>UPI202605P2_0002186</t>
  </si>
  <si>
    <t>19:08:11</t>
  </si>
  <si>
    <t>CUST363141</t>
  </si>
  <si>
    <t>UPI202605P2_0002187</t>
  </si>
  <si>
    <t>20:12:06</t>
  </si>
  <si>
    <t>CUST783067</t>
  </si>
  <si>
    <t>UPI202605P2_0002188</t>
  </si>
  <si>
    <t>15:06:02</t>
  </si>
  <si>
    <t>CUST991284</t>
  </si>
  <si>
    <t>UPI202605P2_0002189</t>
  </si>
  <si>
    <t>17:53:24</t>
  </si>
  <si>
    <t>CUST851295</t>
  </si>
  <si>
    <t>UPI202605P2_0002190</t>
  </si>
  <si>
    <t>18:33:39</t>
  </si>
  <si>
    <t>CUST356337</t>
  </si>
  <si>
    <t>UPI202605P2_0002191</t>
  </si>
  <si>
    <t>18:16:03</t>
  </si>
  <si>
    <t>CUST291477</t>
  </si>
  <si>
    <t>UPI202605P2_0002192</t>
  </si>
  <si>
    <t>13:38:45</t>
  </si>
  <si>
    <t>CUST264177</t>
  </si>
  <si>
    <t>UPI202605P2_0002193</t>
  </si>
  <si>
    <t>09:59:58</t>
  </si>
  <si>
    <t>CUST349301</t>
  </si>
  <si>
    <t>UPI202605P2_0002194</t>
  </si>
  <si>
    <t>11:31:59</t>
  </si>
  <si>
    <t>CUST764743</t>
  </si>
  <si>
    <t>UPI202605P2_0002195</t>
  </si>
  <si>
    <t>20:05:29</t>
  </si>
  <si>
    <t>CUST828536</t>
  </si>
  <si>
    <t>UPI202605P2_0002196</t>
  </si>
  <si>
    <t>19:03:23</t>
  </si>
  <si>
    <t>CUST542183</t>
  </si>
  <si>
    <t>UPI202605P2_0002197</t>
  </si>
  <si>
    <t>16:56:26</t>
  </si>
  <si>
    <t>CUST823334</t>
  </si>
  <si>
    <t>UPI202605P2_0002198</t>
  </si>
  <si>
    <t>19:50:45</t>
  </si>
  <si>
    <t>CUST655183</t>
  </si>
  <si>
    <t>UPI202605P2_0002199</t>
  </si>
  <si>
    <t>08:39:17</t>
  </si>
  <si>
    <t>CUST256553</t>
  </si>
  <si>
    <t>UPI202605P2_0002200</t>
  </si>
  <si>
    <t>16:46:04</t>
  </si>
  <si>
    <t>CUST515510</t>
  </si>
  <si>
    <t>UPI202605P2_0002201</t>
  </si>
  <si>
    <t>19:04:13</t>
  </si>
  <si>
    <t>CUST233170</t>
  </si>
  <si>
    <t>UPI202605P2_0002202</t>
  </si>
  <si>
    <t>21:06:06</t>
  </si>
  <si>
    <t>CUST266783</t>
  </si>
  <si>
    <t>UPI202605P2_0002203</t>
  </si>
  <si>
    <t>CUST911561</t>
  </si>
  <si>
    <t>UPI202605P2_0002204</t>
  </si>
  <si>
    <t>11:33:42</t>
  </si>
  <si>
    <t>CUST596208</t>
  </si>
  <si>
    <t>UPI202605P2_0002205</t>
  </si>
  <si>
    <t>12:40:11</t>
  </si>
  <si>
    <t>CUST299940</t>
  </si>
  <si>
    <t>UPI202605P2_0002206</t>
  </si>
  <si>
    <t>CUST897063</t>
  </si>
  <si>
    <t>UPI202605P2_0002207</t>
  </si>
  <si>
    <t>19:49:40</t>
  </si>
  <si>
    <t>CUST200712</t>
  </si>
  <si>
    <t>UPI202605P2_0002208</t>
  </si>
  <si>
    <t>17:43:29</t>
  </si>
  <si>
    <t>CUST855281</t>
  </si>
  <si>
    <t>UPI202605P2_0002209</t>
  </si>
  <si>
    <t>18:27:56</t>
  </si>
  <si>
    <t>CUST174163</t>
  </si>
  <si>
    <t>UPI202605P2_0002210</t>
  </si>
  <si>
    <t>09:50:11</t>
  </si>
  <si>
    <t>CUST799089</t>
  </si>
  <si>
    <t>UPI202605P2_0002211</t>
  </si>
  <si>
    <t>16:32:21</t>
  </si>
  <si>
    <t>CUST622080</t>
  </si>
  <si>
    <t>UPI202605P2_0002212</t>
  </si>
  <si>
    <t>18:34:38</t>
  </si>
  <si>
    <t>CUST949745</t>
  </si>
  <si>
    <t>UPI202605P2_0002213</t>
  </si>
  <si>
    <t>14:22:57</t>
  </si>
  <si>
    <t>CUST918847</t>
  </si>
  <si>
    <t>UPI202605P2_0002214</t>
  </si>
  <si>
    <t>12:20:54</t>
  </si>
  <si>
    <t>CUST867440</t>
  </si>
  <si>
    <t>UPI202605P2_0002215</t>
  </si>
  <si>
    <t>13:48:40</t>
  </si>
  <si>
    <t>CUST496000</t>
  </si>
  <si>
    <t>UPI202605P2_0002216</t>
  </si>
  <si>
    <t>14:46:20</t>
  </si>
  <si>
    <t>CUST127676</t>
  </si>
  <si>
    <t>UPI202605P2_0002217</t>
  </si>
  <si>
    <t>17:36:34</t>
  </si>
  <si>
    <t>CUST855060</t>
  </si>
  <si>
    <t>UPI202605P2_0002218</t>
  </si>
  <si>
    <t>11:49:35</t>
  </si>
  <si>
    <t>CUST733942</t>
  </si>
  <si>
    <t>UPI202605P2_0002219</t>
  </si>
  <si>
    <t>20:16:23</t>
  </si>
  <si>
    <t>CUST778823</t>
  </si>
  <si>
    <t>UPI202605P2_0002220</t>
  </si>
  <si>
    <t>21:28:25</t>
  </si>
  <si>
    <t>CUST602079</t>
  </si>
  <si>
    <t>UPI202605P2_0002221</t>
  </si>
  <si>
    <t>00:02:18</t>
  </si>
  <si>
    <t>CUST404232</t>
  </si>
  <si>
    <t>UPI202605P2_0002222</t>
  </si>
  <si>
    <t>17:33:08</t>
  </si>
  <si>
    <t>CUST893759</t>
  </si>
  <si>
    <t>UPI202605P2_0002223</t>
  </si>
  <si>
    <t>23:19:00</t>
  </si>
  <si>
    <t>CUST839151</t>
  </si>
  <si>
    <t>UPI202605P2_0002224</t>
  </si>
  <si>
    <t>12:14:13</t>
  </si>
  <si>
    <t>CUST527684</t>
  </si>
  <si>
    <t>UPI202605P2_0002225</t>
  </si>
  <si>
    <t>20:01:49</t>
  </si>
  <si>
    <t>CUST459618</t>
  </si>
  <si>
    <t>UPI202605P2_0002226</t>
  </si>
  <si>
    <t>19:44:52</t>
  </si>
  <si>
    <t>CUST198572</t>
  </si>
  <si>
    <t>UPI202605P2_0002227</t>
  </si>
  <si>
    <t>12:35:32</t>
  </si>
  <si>
    <t>CUST180882</t>
  </si>
  <si>
    <t>UPI202605P2_0002228</t>
  </si>
  <si>
    <t>16:59:36</t>
  </si>
  <si>
    <t>CUST391138</t>
  </si>
  <si>
    <t>UPI202605P2_0002229</t>
  </si>
  <si>
    <t>10:02:29</t>
  </si>
  <si>
    <t>CUST569282</t>
  </si>
  <si>
    <t>UPI202605P2_0002230</t>
  </si>
  <si>
    <t>13:08:16</t>
  </si>
  <si>
    <t>CUST532806</t>
  </si>
  <si>
    <t>UPI202605P2_0002231</t>
  </si>
  <si>
    <t>13:37:15</t>
  </si>
  <si>
    <t>CUST552509</t>
  </si>
  <si>
    <t>UPI202605P2_0002232</t>
  </si>
  <si>
    <t>11:51:19</t>
  </si>
  <si>
    <t>CUST882828</t>
  </si>
  <si>
    <t>UPI202605P2_0002233</t>
  </si>
  <si>
    <t>CUST489892</t>
  </si>
  <si>
    <t>UPI202605P2_0002234</t>
  </si>
  <si>
    <t>20:46:04</t>
  </si>
  <si>
    <t>CUST192130</t>
  </si>
  <si>
    <t>UPI202605P2_0002235</t>
  </si>
  <si>
    <t>18:50:30</t>
  </si>
  <si>
    <t>CUST723418</t>
  </si>
  <si>
    <t>UPI202605P2_0002236</t>
  </si>
  <si>
    <t>10:52:57</t>
  </si>
  <si>
    <t>CUST588901</t>
  </si>
  <si>
    <t>UPI202605P2_0002237</t>
  </si>
  <si>
    <t>CUST256513</t>
  </si>
  <si>
    <t>UPI202605P2_0002238</t>
  </si>
  <si>
    <t>20:38:41</t>
  </si>
  <si>
    <t>CUST564874</t>
  </si>
  <si>
    <t>UPI202605P2_0002239</t>
  </si>
  <si>
    <t>12:46:51</t>
  </si>
  <si>
    <t>CUST188778</t>
  </si>
  <si>
    <t>UPI202605P2_0002240</t>
  </si>
  <si>
    <t>17:05:49</t>
  </si>
  <si>
    <t>CUST129030</t>
  </si>
  <si>
    <t>UPI202605P2_0002241</t>
  </si>
  <si>
    <t>08:49:21</t>
  </si>
  <si>
    <t>CUST601284</t>
  </si>
  <si>
    <t>UPI202605P2_0002242</t>
  </si>
  <si>
    <t>13:52:27</t>
  </si>
  <si>
    <t>CUST490350</t>
  </si>
  <si>
    <t>UPI202605P2_0002243</t>
  </si>
  <si>
    <t>14:55:07</t>
  </si>
  <si>
    <t>CUST853549</t>
  </si>
  <si>
    <t>UPI202605P2_0002244</t>
  </si>
  <si>
    <t>20:14:47</t>
  </si>
  <si>
    <t>CUST160779</t>
  </si>
  <si>
    <t>UPI202605P2_0002245</t>
  </si>
  <si>
    <t>18:38:59</t>
  </si>
  <si>
    <t>CUST447020</t>
  </si>
  <si>
    <t>UPI202605P2_0002246</t>
  </si>
  <si>
    <t>06:49:40</t>
  </si>
  <si>
    <t>CUST735930</t>
  </si>
  <si>
    <t>UPI202605P2_0002247</t>
  </si>
  <si>
    <t>13:19:33</t>
  </si>
  <si>
    <t>CUST333132</t>
  </si>
  <si>
    <t>UPI202605P2_0002248</t>
  </si>
  <si>
    <t>08:34:36</t>
  </si>
  <si>
    <t>CUST582302</t>
  </si>
  <si>
    <t>UPI202605P2_0002249</t>
  </si>
  <si>
    <t>10:32:44</t>
  </si>
  <si>
    <t>CUST132898</t>
  </si>
  <si>
    <t>UPI202605P2_0002250</t>
  </si>
  <si>
    <t>11:03:43</t>
  </si>
  <si>
    <t>CUST668182</t>
  </si>
  <si>
    <t>UPI202605P2_0002251</t>
  </si>
  <si>
    <t>18:25:28</t>
  </si>
  <si>
    <t>CUST381512</t>
  </si>
  <si>
    <t>UPI202605P2_0002252</t>
  </si>
  <si>
    <t>19:36:32</t>
  </si>
  <si>
    <t>CUST146977</t>
  </si>
  <si>
    <t>UPI202605P2_0002253</t>
  </si>
  <si>
    <t>09:27:18</t>
  </si>
  <si>
    <t>CUST298317</t>
  </si>
  <si>
    <t>UPI202605P2_0002254</t>
  </si>
  <si>
    <t>19:09:08</t>
  </si>
  <si>
    <t>CUST465883</t>
  </si>
  <si>
    <t>UPI202605P2_0002255</t>
  </si>
  <si>
    <t>13:30:36</t>
  </si>
  <si>
    <t>CUST890161</t>
  </si>
  <si>
    <t>UPI202605P2_0002256</t>
  </si>
  <si>
    <t>19:35:25</t>
  </si>
  <si>
    <t>CUST256656</t>
  </si>
  <si>
    <t>UPI202605P2_0002257</t>
  </si>
  <si>
    <t>12:25:32</t>
  </si>
  <si>
    <t>CUST696850</t>
  </si>
  <si>
    <t>UPI202605P2_0002258</t>
  </si>
  <si>
    <t>14:44:08</t>
  </si>
  <si>
    <t>CUST619264</t>
  </si>
  <si>
    <t>UPI202605P2_0002259</t>
  </si>
  <si>
    <t>19:30:35</t>
  </si>
  <si>
    <t>CUST862635</t>
  </si>
  <si>
    <t>UPI202605P2_0002260</t>
  </si>
  <si>
    <t>11:25:41</t>
  </si>
  <si>
    <t>CUST189930</t>
  </si>
  <si>
    <t>UPI202605P2_0002261</t>
  </si>
  <si>
    <t>17:35:39</t>
  </si>
  <si>
    <t>CUST659825</t>
  </si>
  <si>
    <t>UPI202605P2_0002262</t>
  </si>
  <si>
    <t>23:33:15</t>
  </si>
  <si>
    <t>CUST967218</t>
  </si>
  <si>
    <t>UPI202605P2_0002263</t>
  </si>
  <si>
    <t>11:17:49</t>
  </si>
  <si>
    <t>CUST695673</t>
  </si>
  <si>
    <t>UPI202605P2_0002264</t>
  </si>
  <si>
    <t>14:43:59</t>
  </si>
  <si>
    <t>CUST525804</t>
  </si>
  <si>
    <t>UPI202605P2_0002265</t>
  </si>
  <si>
    <t>17:07:42</t>
  </si>
  <si>
    <t>CUST345587</t>
  </si>
  <si>
    <t>UPI202605P2_0002266</t>
  </si>
  <si>
    <t>14:23:22</t>
  </si>
  <si>
    <t>CUST317647</t>
  </si>
  <si>
    <t>UPI202605P2_0002267</t>
  </si>
  <si>
    <t>11:22:38</t>
  </si>
  <si>
    <t>CUST163606</t>
  </si>
  <si>
    <t>UPI202605P2_0002268</t>
  </si>
  <si>
    <t>18:49:19</t>
  </si>
  <si>
    <t>CUST930908</t>
  </si>
  <si>
    <t>UPI202605P2_0002269</t>
  </si>
  <si>
    <t>10:22:39</t>
  </si>
  <si>
    <t>CUST580906</t>
  </si>
  <si>
    <t>UPI202605P2_0002270</t>
  </si>
  <si>
    <t>19:51:28</t>
  </si>
  <si>
    <t>CUST319122</t>
  </si>
  <si>
    <t>UPI202605P2_0002271</t>
  </si>
  <si>
    <t>17:28:02</t>
  </si>
  <si>
    <t>CUST108853</t>
  </si>
  <si>
    <t>UPI202605P2_0002272</t>
  </si>
  <si>
    <t>20:14:12</t>
  </si>
  <si>
    <t>CUST129712</t>
  </si>
  <si>
    <t>UPI202605P2_0002273</t>
  </si>
  <si>
    <t>18:09:48</t>
  </si>
  <si>
    <t>CUST310601</t>
  </si>
  <si>
    <t>UPI202605P2_0002274</t>
  </si>
  <si>
    <t>18:05:07</t>
  </si>
  <si>
    <t>CUST434948</t>
  </si>
  <si>
    <t>UPI202605P2_0002275</t>
  </si>
  <si>
    <t>19:15:39</t>
  </si>
  <si>
    <t>CUST261149</t>
  </si>
  <si>
    <t>UPI202605P2_0002276</t>
  </si>
  <si>
    <t>21:55:53</t>
  </si>
  <si>
    <t>CUST701644</t>
  </si>
  <si>
    <t>UPI202605P2_0002277</t>
  </si>
  <si>
    <t>19:00:21</t>
  </si>
  <si>
    <t>UPI202605P2_0002278</t>
  </si>
  <si>
    <t>18:07:19</t>
  </si>
  <si>
    <t>CUST336790</t>
  </si>
  <si>
    <t>UPI202605P2_0002279</t>
  </si>
  <si>
    <t>15:01:21</t>
  </si>
  <si>
    <t>CUST621349</t>
  </si>
  <si>
    <t>UPI202605P2_0002280</t>
  </si>
  <si>
    <t>11:34:13</t>
  </si>
  <si>
    <t>CUST731398</t>
  </si>
  <si>
    <t>UPI202605P2_0002281</t>
  </si>
  <si>
    <t>11:33:48</t>
  </si>
  <si>
    <t>CUST963232</t>
  </si>
  <si>
    <t>UPI202605P2_0002282</t>
  </si>
  <si>
    <t>12:30:39</t>
  </si>
  <si>
    <t>CUST235223</t>
  </si>
  <si>
    <t>UPI202605P2_0002283</t>
  </si>
  <si>
    <t>18:09:44</t>
  </si>
  <si>
    <t>CUST657800</t>
  </si>
  <si>
    <t>UPI202605P2_0002284</t>
  </si>
  <si>
    <t>18:01:24</t>
  </si>
  <si>
    <t>CUST154769</t>
  </si>
  <si>
    <t>UPI202605P2_0002285</t>
  </si>
  <si>
    <t>17:42:33</t>
  </si>
  <si>
    <t>CUST475574</t>
  </si>
  <si>
    <t>UPI202605P2_0002286</t>
  </si>
  <si>
    <t>08:10:03</t>
  </si>
  <si>
    <t>CUST626933</t>
  </si>
  <si>
    <t>UPI202605P2_0002287</t>
  </si>
  <si>
    <t>12:50:44</t>
  </si>
  <si>
    <t>CUST932926</t>
  </si>
  <si>
    <t>UPI202605P2_0002288</t>
  </si>
  <si>
    <t>17:03:29</t>
  </si>
  <si>
    <t>CUST480158</t>
  </si>
  <si>
    <t>UPI202605P2_0002289</t>
  </si>
  <si>
    <t>18:00:04</t>
  </si>
  <si>
    <t>CUST597818</t>
  </si>
  <si>
    <t>UPI202605P2_0002290</t>
  </si>
  <si>
    <t>14:17:42</t>
  </si>
  <si>
    <t>CUST617322</t>
  </si>
  <si>
    <t>UPI202605P2_0002291</t>
  </si>
  <si>
    <t>20:42:23</t>
  </si>
  <si>
    <t>CUST188979</t>
  </si>
  <si>
    <t>UPI202605P2_0002292</t>
  </si>
  <si>
    <t>20:01:18</t>
  </si>
  <si>
    <t>CUST664120</t>
  </si>
  <si>
    <t>UPI202605P2_0002293</t>
  </si>
  <si>
    <t>20:41:24</t>
  </si>
  <si>
    <t>CUST199275</t>
  </si>
  <si>
    <t>UPI202605P2_0002294</t>
  </si>
  <si>
    <t>11:24:32</t>
  </si>
  <si>
    <t>CUST964088</t>
  </si>
  <si>
    <t>UPI202605P2_0002295</t>
  </si>
  <si>
    <t>22:06:57</t>
  </si>
  <si>
    <t>CUST287697</t>
  </si>
  <si>
    <t>UPI202605P2_0002296</t>
  </si>
  <si>
    <t>CUST906657</t>
  </si>
  <si>
    <t>UPI202605P2_0002297</t>
  </si>
  <si>
    <t>16:11:12</t>
  </si>
  <si>
    <t>CUST687276</t>
  </si>
  <si>
    <t>UPI202605P2_0002298</t>
  </si>
  <si>
    <t>15:29:35</t>
  </si>
  <si>
    <t>CUST333642</t>
  </si>
  <si>
    <t>UPI202605P2_0002299</t>
  </si>
  <si>
    <t>20:01:02</t>
  </si>
  <si>
    <t>CUST582192</t>
  </si>
  <si>
    <t>UPI202605P2_0002300</t>
  </si>
  <si>
    <t>12:33:19</t>
  </si>
  <si>
    <t>CUST453502</t>
  </si>
  <si>
    <t>UPI202605P2_0002301</t>
  </si>
  <si>
    <t>13:25:47</t>
  </si>
  <si>
    <t>CUST206957</t>
  </si>
  <si>
    <t>UPI202605P2_0002302</t>
  </si>
  <si>
    <t>10:22:43</t>
  </si>
  <si>
    <t>CUST696602</t>
  </si>
  <si>
    <t>UPI202605P2_0002303</t>
  </si>
  <si>
    <t>13:40:19</t>
  </si>
  <si>
    <t>CUST530713</t>
  </si>
  <si>
    <t>UPI202605P2_0002304</t>
  </si>
  <si>
    <t>11:32:17</t>
  </si>
  <si>
    <t>CUST462337</t>
  </si>
  <si>
    <t>UPI202605P2_0002305</t>
  </si>
  <si>
    <t>19:40:16</t>
  </si>
  <si>
    <t>CUST723892</t>
  </si>
  <si>
    <t>UPI202605P2_0002306</t>
  </si>
  <si>
    <t>20:56:52</t>
  </si>
  <si>
    <t>CUST192472</t>
  </si>
  <si>
    <t>UPI202605P2_0002307</t>
  </si>
  <si>
    <t>22:35:17</t>
  </si>
  <si>
    <t>CUST744234</t>
  </si>
  <si>
    <t>UPI202605P2_0002308</t>
  </si>
  <si>
    <t>11:21:57</t>
  </si>
  <si>
    <t>CUST314390</t>
  </si>
  <si>
    <t>UPI202605P2_0002309</t>
  </si>
  <si>
    <t>14:08:05</t>
  </si>
  <si>
    <t>CUST942072</t>
  </si>
  <si>
    <t>UPI202605P2_0002310</t>
  </si>
  <si>
    <t>18:33:43</t>
  </si>
  <si>
    <t>CUST865535</t>
  </si>
  <si>
    <t>UPI202605P2_0002311</t>
  </si>
  <si>
    <t>17:40:43</t>
  </si>
  <si>
    <t>CUST831428</t>
  </si>
  <si>
    <t>UPI202605P2_0002312</t>
  </si>
  <si>
    <t>11:15:36</t>
  </si>
  <si>
    <t>CUST736003</t>
  </si>
  <si>
    <t>UPI202605P2_0002313</t>
  </si>
  <si>
    <t>10:19:58</t>
  </si>
  <si>
    <t>CUST715611</t>
  </si>
  <si>
    <t>UPI202605P2_0002314</t>
  </si>
  <si>
    <t>17:28:34</t>
  </si>
  <si>
    <t>CUST585648</t>
  </si>
  <si>
    <t>UPI202605P2_0002315</t>
  </si>
  <si>
    <t>10:41:08</t>
  </si>
  <si>
    <t>CUST616749</t>
  </si>
  <si>
    <t>UPI202605P2_0002316</t>
  </si>
  <si>
    <t>17:43:51</t>
  </si>
  <si>
    <t>CUST897195</t>
  </si>
  <si>
    <t>UPI202605P2_0002317</t>
  </si>
  <si>
    <t>11:08:19</t>
  </si>
  <si>
    <t>CUST565818</t>
  </si>
  <si>
    <t>UPI202605P2_0002318</t>
  </si>
  <si>
    <t>18:57:33</t>
  </si>
  <si>
    <t>CUST808893</t>
  </si>
  <si>
    <t>UPI202605P2_0002319</t>
  </si>
  <si>
    <t>20:27:58</t>
  </si>
  <si>
    <t>CUST169809</t>
  </si>
  <si>
    <t>UPI202605P2_0002320</t>
  </si>
  <si>
    <t>22:09:41</t>
  </si>
  <si>
    <t>CUST785749</t>
  </si>
  <si>
    <t>UPI202605P2_0002321</t>
  </si>
  <si>
    <t>21:58:10</t>
  </si>
  <si>
    <t>CUST747929</t>
  </si>
  <si>
    <t>UPI202605P2_0002322</t>
  </si>
  <si>
    <t>12:35:34</t>
  </si>
  <si>
    <t>CUST219961</t>
  </si>
  <si>
    <t>UPI202605P2_0002323</t>
  </si>
  <si>
    <t>21:07:11</t>
  </si>
  <si>
    <t>CUST201027</t>
  </si>
  <si>
    <t>UPI202605P2_0002324</t>
  </si>
  <si>
    <t>12:56:09</t>
  </si>
  <si>
    <t>CUST220786</t>
  </si>
  <si>
    <t>UPI202605P2_0002325</t>
  </si>
  <si>
    <t>18:48:20</t>
  </si>
  <si>
    <t>CUST830801</t>
  </si>
  <si>
    <t>UPI202605P2_0002326</t>
  </si>
  <si>
    <t>20:26:26</t>
  </si>
  <si>
    <t>CUST742708</t>
  </si>
  <si>
    <t>UPI202605P2_0002327</t>
  </si>
  <si>
    <t>12:47:59</t>
  </si>
  <si>
    <t>CUST182144</t>
  </si>
  <si>
    <t>UPI202605P2_0002328</t>
  </si>
  <si>
    <t>19:40:59</t>
  </si>
  <si>
    <t>CUST815795</t>
  </si>
  <si>
    <t>UPI202605P2_0002329</t>
  </si>
  <si>
    <t>19:09:49</t>
  </si>
  <si>
    <t>CUST177994</t>
  </si>
  <si>
    <t>UPI202605P2_0002330</t>
  </si>
  <si>
    <t>11:08:11</t>
  </si>
  <si>
    <t>CUST561800</t>
  </si>
  <si>
    <t>UPI202605P2_0002331</t>
  </si>
  <si>
    <t>07:39:39</t>
  </si>
  <si>
    <t>CUST194699</t>
  </si>
  <si>
    <t>UPI202605P2_0002332</t>
  </si>
  <si>
    <t>12:36:39</t>
  </si>
  <si>
    <t>CUST380783</t>
  </si>
  <si>
    <t>UPI202605P2_0002333</t>
  </si>
  <si>
    <t>11:14:14</t>
  </si>
  <si>
    <t>CUST931326</t>
  </si>
  <si>
    <t>UPI202605P2_0002334</t>
  </si>
  <si>
    <t>18:22:05</t>
  </si>
  <si>
    <t>CUST510580</t>
  </si>
  <si>
    <t>UPI202605P2_0002335</t>
  </si>
  <si>
    <t>18:30:08</t>
  </si>
  <si>
    <t>CUST765780</t>
  </si>
  <si>
    <t>UPI202605P2_0002336</t>
  </si>
  <si>
    <t>16:38:30</t>
  </si>
  <si>
    <t>CUST434344</t>
  </si>
  <si>
    <t>UPI202605P2_0002337</t>
  </si>
  <si>
    <t>18:23:11</t>
  </si>
  <si>
    <t>CUST994338</t>
  </si>
  <si>
    <t>UPI202605P2_0002338</t>
  </si>
  <si>
    <t>20:31:30</t>
  </si>
  <si>
    <t>CUST819296</t>
  </si>
  <si>
    <t>UPI202605P2_0002339</t>
  </si>
  <si>
    <t>10:12:14</t>
  </si>
  <si>
    <t>CUST741262</t>
  </si>
  <si>
    <t>UPI202605P2_0002340</t>
  </si>
  <si>
    <t>07:48:00</t>
  </si>
  <si>
    <t>CUST596730</t>
  </si>
  <si>
    <t>UPI202605P2_0002341</t>
  </si>
  <si>
    <t>20:26:14</t>
  </si>
  <si>
    <t>CUST266416</t>
  </si>
  <si>
    <t>UPI202605P2_0002342</t>
  </si>
  <si>
    <t>19:12:48</t>
  </si>
  <si>
    <t>CUST858726</t>
  </si>
  <si>
    <t>UPI202605P2_0002343</t>
  </si>
  <si>
    <t>11:11:59</t>
  </si>
  <si>
    <t>CUST354871</t>
  </si>
  <si>
    <t>UPI202605P2_0002344</t>
  </si>
  <si>
    <t>21:28:55</t>
  </si>
  <si>
    <t>CUST247574</t>
  </si>
  <si>
    <t>UPI202605P2_0002345</t>
  </si>
  <si>
    <t>17:44:20</t>
  </si>
  <si>
    <t>CUST415455</t>
  </si>
  <si>
    <t>UPI202605P2_0002346</t>
  </si>
  <si>
    <t>20:56:15</t>
  </si>
  <si>
    <t>CUST816198</t>
  </si>
  <si>
    <t>UPI202605P2_0002347</t>
  </si>
  <si>
    <t>14:49:02</t>
  </si>
  <si>
    <t>CUST302793</t>
  </si>
  <si>
    <t>UPI202605P2_0002348</t>
  </si>
  <si>
    <t>17:52:24</t>
  </si>
  <si>
    <t>CUST315529</t>
  </si>
  <si>
    <t>UPI202605P2_0002349</t>
  </si>
  <si>
    <t>18:25:39</t>
  </si>
  <si>
    <t>CUST589046</t>
  </si>
  <si>
    <t>UPI202605P2_0002350</t>
  </si>
  <si>
    <t>21:36:38</t>
  </si>
  <si>
    <t>CUST474575</t>
  </si>
  <si>
    <t>UPI202605P2_0002351</t>
  </si>
  <si>
    <t>16:41:56</t>
  </si>
  <si>
    <t>CUST306487</t>
  </si>
  <si>
    <t>UPI202605P2_0002352</t>
  </si>
  <si>
    <t>18:02:33</t>
  </si>
  <si>
    <t>CUST873117</t>
  </si>
  <si>
    <t>UPI202605P2_0002353</t>
  </si>
  <si>
    <t>09:29:52</t>
  </si>
  <si>
    <t>CUST909644</t>
  </si>
  <si>
    <t>UPI202605P2_0002354</t>
  </si>
  <si>
    <t>CUST225741</t>
  </si>
  <si>
    <t>UPI202605P2_0002355</t>
  </si>
  <si>
    <t>16:25:47</t>
  </si>
  <si>
    <t>CUST689137</t>
  </si>
  <si>
    <t>UPI202605P2_0002356</t>
  </si>
  <si>
    <t>08:24:33</t>
  </si>
  <si>
    <t>CUST513022</t>
  </si>
  <si>
    <t>UPI202605P2_0002357</t>
  </si>
  <si>
    <t>19:03:12</t>
  </si>
  <si>
    <t>CUST799819</t>
  </si>
  <si>
    <t>UPI202605P2_0002358</t>
  </si>
  <si>
    <t>12:25:56</t>
  </si>
  <si>
    <t>CUST839051</t>
  </si>
  <si>
    <t>UPI202605P2_0002359</t>
  </si>
  <si>
    <t>12:52:18</t>
  </si>
  <si>
    <t>CUST616307</t>
  </si>
  <si>
    <t>UPI202605P2_0002360</t>
  </si>
  <si>
    <t>15:27:18</t>
  </si>
  <si>
    <t>CUST738926</t>
  </si>
  <si>
    <t>UPI202605P2_0002361</t>
  </si>
  <si>
    <t>17:03:44</t>
  </si>
  <si>
    <t>CUST945839</t>
  </si>
  <si>
    <t>UPI202605P2_0002362</t>
  </si>
  <si>
    <t>16:09:29</t>
  </si>
  <si>
    <t>CUST151659</t>
  </si>
  <si>
    <t>UPI202605P2_0002363</t>
  </si>
  <si>
    <t>19:28:05</t>
  </si>
  <si>
    <t>CUST765216</t>
  </si>
  <si>
    <t>UPI202605P2_0002364</t>
  </si>
  <si>
    <t>18:07:11</t>
  </si>
  <si>
    <t>CUST279780</t>
  </si>
  <si>
    <t>UPI202605P2_0002365</t>
  </si>
  <si>
    <t>19:57:44</t>
  </si>
  <si>
    <t>CUST702702</t>
  </si>
  <si>
    <t>UPI202605P2_0002366</t>
  </si>
  <si>
    <t>16:25:26</t>
  </si>
  <si>
    <t>CUST510983</t>
  </si>
  <si>
    <t>UPI202605P2_0002367</t>
  </si>
  <si>
    <t>13:01:11</t>
  </si>
  <si>
    <t>CUST903692</t>
  </si>
  <si>
    <t>UPI202605P2_0002368</t>
  </si>
  <si>
    <t>15:57:45</t>
  </si>
  <si>
    <t>CUST603087</t>
  </si>
  <si>
    <t>UPI202605P2_0002369</t>
  </si>
  <si>
    <t>20:56:29</t>
  </si>
  <si>
    <t>CUST594437</t>
  </si>
  <si>
    <t>UPI202605P2_0002370</t>
  </si>
  <si>
    <t>09:20:44</t>
  </si>
  <si>
    <t>CUST408973</t>
  </si>
  <si>
    <t>UPI202605P2_0002371</t>
  </si>
  <si>
    <t>18:45:50</t>
  </si>
  <si>
    <t>CUST332503</t>
  </si>
  <si>
    <t>UPI202605P2_0002372</t>
  </si>
  <si>
    <t>10:46:07</t>
  </si>
  <si>
    <t>CUST549214</t>
  </si>
  <si>
    <t>UPI202605P2_0002373</t>
  </si>
  <si>
    <t>09:45:28</t>
  </si>
  <si>
    <t>CUST138931</t>
  </si>
  <si>
    <t>UPI202605P2_0002374</t>
  </si>
  <si>
    <t>17:05:33</t>
  </si>
  <si>
    <t>CUST372578</t>
  </si>
  <si>
    <t>UPI202605P2_0002375</t>
  </si>
  <si>
    <t>18:46:50</t>
  </si>
  <si>
    <t>CUST159194</t>
  </si>
  <si>
    <t>UPI202605P2_0002376</t>
  </si>
  <si>
    <t>22:39:10</t>
  </si>
  <si>
    <t>CUST513751</t>
  </si>
  <si>
    <t>UPI202605P2_0002377</t>
  </si>
  <si>
    <t>13:24:02</t>
  </si>
  <si>
    <t>CUST552078</t>
  </si>
  <si>
    <t>UPI202605P2_0002378</t>
  </si>
  <si>
    <t>19:58:21</t>
  </si>
  <si>
    <t>CUST939798</t>
  </si>
  <si>
    <t>UPI202605P2_0002379</t>
  </si>
  <si>
    <t>17:42:55</t>
  </si>
  <si>
    <t>CUST600064</t>
  </si>
  <si>
    <t>UPI202605P2_0002380</t>
  </si>
  <si>
    <t>10:55:09</t>
  </si>
  <si>
    <t>CUST458844</t>
  </si>
  <si>
    <t>UPI202605P2_0002381</t>
  </si>
  <si>
    <t>10:45:03</t>
  </si>
  <si>
    <t>CUST121680</t>
  </si>
  <si>
    <t>UPI202605P2_0002382</t>
  </si>
  <si>
    <t>14:19:46</t>
  </si>
  <si>
    <t>CUST400137</t>
  </si>
  <si>
    <t>UPI202605P2_0002383</t>
  </si>
  <si>
    <t>19:28:18</t>
  </si>
  <si>
    <t>CUST998721</t>
  </si>
  <si>
    <t>UPI202605P2_0002384</t>
  </si>
  <si>
    <t>17:07:57</t>
  </si>
  <si>
    <t>CUST377641</t>
  </si>
  <si>
    <t>UPI202605P2_0002385</t>
  </si>
  <si>
    <t>10:12:00</t>
  </si>
  <si>
    <t>CUST402198</t>
  </si>
  <si>
    <t>UPI202605P2_0002386</t>
  </si>
  <si>
    <t>17:16:00</t>
  </si>
  <si>
    <t>CUST814763</t>
  </si>
  <si>
    <t>UPI202605P2_0002387</t>
  </si>
  <si>
    <t>15:54:31</t>
  </si>
  <si>
    <t>CUST819627</t>
  </si>
  <si>
    <t>UPI202605P2_0002388</t>
  </si>
  <si>
    <t>CUST801494</t>
  </si>
  <si>
    <t>UPI202605P2_0002389</t>
  </si>
  <si>
    <t>20:15:13</t>
  </si>
  <si>
    <t>CUST335818</t>
  </si>
  <si>
    <t>UPI202605P2_0002390</t>
  </si>
  <si>
    <t>17:30:29</t>
  </si>
  <si>
    <t>CUST878829</t>
  </si>
  <si>
    <t>UPI202605P2_0002391</t>
  </si>
  <si>
    <t>14:05:38</t>
  </si>
  <si>
    <t>CUST911446</t>
  </si>
  <si>
    <t>UPI202605P2_0002392</t>
  </si>
  <si>
    <t>17:15:56</t>
  </si>
  <si>
    <t>CUST486538</t>
  </si>
  <si>
    <t>UPI202605P2_0002393</t>
  </si>
  <si>
    <t>16:39:40</t>
  </si>
  <si>
    <t>CUST819018</t>
  </si>
  <si>
    <t>UPI202605P2_0002394</t>
  </si>
  <si>
    <t>16:52:13</t>
  </si>
  <si>
    <t>CUST153816</t>
  </si>
  <si>
    <t>UPI202605P2_0002395</t>
  </si>
  <si>
    <t>08:09:03</t>
  </si>
  <si>
    <t>CUST516848</t>
  </si>
  <si>
    <t>UPI202605P2_0002396</t>
  </si>
  <si>
    <t>18:02:09</t>
  </si>
  <si>
    <t>CUST506043</t>
  </si>
  <si>
    <t>UPI202605P2_0002397</t>
  </si>
  <si>
    <t>20:42:36</t>
  </si>
  <si>
    <t>CUST659919</t>
  </si>
  <si>
    <t>UPI202605P2_0002398</t>
  </si>
  <si>
    <t>19:19:21</t>
  </si>
  <si>
    <t>CUST702957</t>
  </si>
  <si>
    <t>UPI202605P2_0002399</t>
  </si>
  <si>
    <t>20:03:06</t>
  </si>
  <si>
    <t>CUST648903</t>
  </si>
  <si>
    <t>UPI202605P2_0002400</t>
  </si>
  <si>
    <t>14:11:10</t>
  </si>
  <si>
    <t>CUST635767</t>
  </si>
  <si>
    <t>UPI202605P2_0002401</t>
  </si>
  <si>
    <t>18:39:42</t>
  </si>
  <si>
    <t>CUST315268</t>
  </si>
  <si>
    <t>UPI202605P2_0002402</t>
  </si>
  <si>
    <t>18:38:36</t>
  </si>
  <si>
    <t>CUST775665</t>
  </si>
  <si>
    <t>UPI202605P2_0002403</t>
  </si>
  <si>
    <t>19:11:29</t>
  </si>
  <si>
    <t>CUST993065</t>
  </si>
  <si>
    <t>UPI202605P2_0002404</t>
  </si>
  <si>
    <t>19:23:59</t>
  </si>
  <si>
    <t>CUST377303</t>
  </si>
  <si>
    <t>UPI202605P2_0002405</t>
  </si>
  <si>
    <t>08:49:19</t>
  </si>
  <si>
    <t>CUST626649</t>
  </si>
  <si>
    <t>UPI202605P2_0002406</t>
  </si>
  <si>
    <t>CUST615373</t>
  </si>
  <si>
    <t>UPI202605P2_0002407</t>
  </si>
  <si>
    <t>19:48:27</t>
  </si>
  <si>
    <t>CUST756946</t>
  </si>
  <si>
    <t>UPI202605P2_0002408</t>
  </si>
  <si>
    <t>20:04:18</t>
  </si>
  <si>
    <t>CUST324103</t>
  </si>
  <si>
    <t>UPI202605P2_0002409</t>
  </si>
  <si>
    <t>15:07:44</t>
  </si>
  <si>
    <t>CUST901824</t>
  </si>
  <si>
    <t>UPI202605P2_0002410</t>
  </si>
  <si>
    <t>20:21:33</t>
  </si>
  <si>
    <t>CUST808560</t>
  </si>
  <si>
    <t>UPI202605P2_0002411</t>
  </si>
  <si>
    <t>14:13:44</t>
  </si>
  <si>
    <t>CUST244026</t>
  </si>
  <si>
    <t>UPI202605P2_0002412</t>
  </si>
  <si>
    <t>11:03:06</t>
  </si>
  <si>
    <t>CUST875256</t>
  </si>
  <si>
    <t>UPI202605P2_0002413</t>
  </si>
  <si>
    <t>17:40:33</t>
  </si>
  <si>
    <t>CUST734877</t>
  </si>
  <si>
    <t>UPI202605P2_0002414</t>
  </si>
  <si>
    <t>22:30:46</t>
  </si>
  <si>
    <t>CUST274445</t>
  </si>
  <si>
    <t>UPI202605P2_0002415</t>
  </si>
  <si>
    <t>18:59:50</t>
  </si>
  <si>
    <t>CUST745342</t>
  </si>
  <si>
    <t>UPI202605P2_0002416</t>
  </si>
  <si>
    <t>22:18:27</t>
  </si>
  <si>
    <t>CUST330964</t>
  </si>
  <si>
    <t>UPI202605P2_0002417</t>
  </si>
  <si>
    <t>17:20:16</t>
  </si>
  <si>
    <t>CUST852755</t>
  </si>
  <si>
    <t>UPI202605P2_0002418</t>
  </si>
  <si>
    <t>16:39:22</t>
  </si>
  <si>
    <t>CUST330338</t>
  </si>
  <si>
    <t>UPI202605P2_0002419</t>
  </si>
  <si>
    <t>21:39:36</t>
  </si>
  <si>
    <t>CUST602498</t>
  </si>
  <si>
    <t>UPI202605P2_0002420</t>
  </si>
  <si>
    <t>15:46:40</t>
  </si>
  <si>
    <t>CUST869291</t>
  </si>
  <si>
    <t>UPI202605P2_0002421</t>
  </si>
  <si>
    <t>15:51:11</t>
  </si>
  <si>
    <t>CUST220877</t>
  </si>
  <si>
    <t>UPI202605P2_0002422</t>
  </si>
  <si>
    <t>20:14:45</t>
  </si>
  <si>
    <t>CUST963910</t>
  </si>
  <si>
    <t>UPI202605P2_0002423</t>
  </si>
  <si>
    <t>12:12:00</t>
  </si>
  <si>
    <t>CUST203874</t>
  </si>
  <si>
    <t>UPI202605P2_0002424</t>
  </si>
  <si>
    <t>09:29:40</t>
  </si>
  <si>
    <t>CUST835415</t>
  </si>
  <si>
    <t>UPI202605P2_0002425</t>
  </si>
  <si>
    <t>19:47:54</t>
  </si>
  <si>
    <t>CUST960780</t>
  </si>
  <si>
    <t>UPI202605P2_0002426</t>
  </si>
  <si>
    <t>11:39:26</t>
  </si>
  <si>
    <t>CUST244099</t>
  </si>
  <si>
    <t>UPI202605P2_0002427</t>
  </si>
  <si>
    <t>14:21:22</t>
  </si>
  <si>
    <t>CUST741181</t>
  </si>
  <si>
    <t>UPI202605P2_0002428</t>
  </si>
  <si>
    <t>17:40:13</t>
  </si>
  <si>
    <t>CUST970850</t>
  </si>
  <si>
    <t>UPI202605P2_0002429</t>
  </si>
  <si>
    <t>06:12:44</t>
  </si>
  <si>
    <t>CUST400059</t>
  </si>
  <si>
    <t>UPI202605P2_0002430</t>
  </si>
  <si>
    <t>CUST765302</t>
  </si>
  <si>
    <t>UPI202605P2_0002431</t>
  </si>
  <si>
    <t>12:32:35</t>
  </si>
  <si>
    <t>CUST194674</t>
  </si>
  <si>
    <t>UPI202605P2_0002432</t>
  </si>
  <si>
    <t>13:00:07</t>
  </si>
  <si>
    <t>CUST744143</t>
  </si>
  <si>
    <t>UPI202605P2_0002433</t>
  </si>
  <si>
    <t>18:21:25</t>
  </si>
  <si>
    <t>CUST151880</t>
  </si>
  <si>
    <t>UPI202605P2_0002434</t>
  </si>
  <si>
    <t>18:39:01</t>
  </si>
  <si>
    <t>CUST433468</t>
  </si>
  <si>
    <t>UPI202605P2_0002435</t>
  </si>
  <si>
    <t>19:12:21</t>
  </si>
  <si>
    <t>CUST220744</t>
  </si>
  <si>
    <t>UPI202605P2_0002436</t>
  </si>
  <si>
    <t>19:59:43</t>
  </si>
  <si>
    <t>CUST918410</t>
  </si>
  <si>
    <t>UPI202605P2_0002437</t>
  </si>
  <si>
    <t>15:30:51</t>
  </si>
  <si>
    <t>CUST219194</t>
  </si>
  <si>
    <t>UPI202605P2_0002438</t>
  </si>
  <si>
    <t>08:08:30</t>
  </si>
  <si>
    <t>UPI202605P2_0002439</t>
  </si>
  <si>
    <t>10:29:57</t>
  </si>
  <si>
    <t>CUST604079</t>
  </si>
  <si>
    <t>UPI202605P2_0002440</t>
  </si>
  <si>
    <t>20:57:21</t>
  </si>
  <si>
    <t>CUST860854</t>
  </si>
  <si>
    <t>UPI202605P2_0002441</t>
  </si>
  <si>
    <t>15:52:26</t>
  </si>
  <si>
    <t>CUST431985</t>
  </si>
  <si>
    <t>UPI202605P2_0002442</t>
  </si>
  <si>
    <t>21:03:53</t>
  </si>
  <si>
    <t>CUST663842</t>
  </si>
  <si>
    <t>UPI202605P2_0002443</t>
  </si>
  <si>
    <t>16:36:46</t>
  </si>
  <si>
    <t>CUST756739</t>
  </si>
  <si>
    <t>UPI202605P2_0002444</t>
  </si>
  <si>
    <t>18:35:34</t>
  </si>
  <si>
    <t>CUST554669</t>
  </si>
  <si>
    <t>UPI202605P2_0002445</t>
  </si>
  <si>
    <t>07:36:43</t>
  </si>
  <si>
    <t>CUST196295</t>
  </si>
  <si>
    <t>UPI202605P2_0002446</t>
  </si>
  <si>
    <t>13:58:56</t>
  </si>
  <si>
    <t>CUST313353</t>
  </si>
  <si>
    <t>UPI202605P2_0002447</t>
  </si>
  <si>
    <t>19:04:09</t>
  </si>
  <si>
    <t>CUST468886</t>
  </si>
  <si>
    <t>UPI202605P2_0002448</t>
  </si>
  <si>
    <t>12:01:21</t>
  </si>
  <si>
    <t>CUST471911</t>
  </si>
  <si>
    <t>UPI202605P2_0002449</t>
  </si>
  <si>
    <t>22:40:34</t>
  </si>
  <si>
    <t>CUST447741</t>
  </si>
  <si>
    <t>UPI202605P2_0002450</t>
  </si>
  <si>
    <t>20:36:38</t>
  </si>
  <si>
    <t>CUST500472</t>
  </si>
  <si>
    <t>UPI202605P2_0002451</t>
  </si>
  <si>
    <t>14:38:07</t>
  </si>
  <si>
    <t>CUST429309</t>
  </si>
  <si>
    <t>UPI202605P2_0002452</t>
  </si>
  <si>
    <t>20:48:19</t>
  </si>
  <si>
    <t>CUST646427</t>
  </si>
  <si>
    <t>UPI202605P2_0002453</t>
  </si>
  <si>
    <t>18:20:45</t>
  </si>
  <si>
    <t>CUST858844</t>
  </si>
  <si>
    <t>UPI202605P2_0002454</t>
  </si>
  <si>
    <t>07:26:05</t>
  </si>
  <si>
    <t>CUST673143</t>
  </si>
  <si>
    <t>UPI202605P2_0002455</t>
  </si>
  <si>
    <t>15:15:23</t>
  </si>
  <si>
    <t>CUST462773</t>
  </si>
  <si>
    <t>UPI202605P2_0002456</t>
  </si>
  <si>
    <t>15:19:13</t>
  </si>
  <si>
    <t>CUST539951</t>
  </si>
  <si>
    <t>UPI202605P2_0002457</t>
  </si>
  <si>
    <t>16:11:07</t>
  </si>
  <si>
    <t>CUST723083</t>
  </si>
  <si>
    <t>UPI202605P2_0002458</t>
  </si>
  <si>
    <t>13:02:49</t>
  </si>
  <si>
    <t>CUST613648</t>
  </si>
  <si>
    <t>UPI202605P2_0002459</t>
  </si>
  <si>
    <t>11:05:28</t>
  </si>
  <si>
    <t>CUST550345</t>
  </si>
  <si>
    <t>UPI202605P2_0002460</t>
  </si>
  <si>
    <t>16:51:30</t>
  </si>
  <si>
    <t>CUST128757</t>
  </si>
  <si>
    <t>UPI202605P2_0002461</t>
  </si>
  <si>
    <t>20:09:12</t>
  </si>
  <si>
    <t>CUST615887</t>
  </si>
  <si>
    <t>UPI202605P2_0002462</t>
  </si>
  <si>
    <t>13:30:46</t>
  </si>
  <si>
    <t>CUST971635</t>
  </si>
  <si>
    <t>UPI202605P2_0002463</t>
  </si>
  <si>
    <t>20:19:49</t>
  </si>
  <si>
    <t>CUST893415</t>
  </si>
  <si>
    <t>UPI202605P2_0002464</t>
  </si>
  <si>
    <t>13:49:55</t>
  </si>
  <si>
    <t>CUST738426</t>
  </si>
  <si>
    <t>UPI202605P2_0002465</t>
  </si>
  <si>
    <t>09:33:43</t>
  </si>
  <si>
    <t>CUST962798</t>
  </si>
  <si>
    <t>UPI202605P2_0002466</t>
  </si>
  <si>
    <t>23:13:46</t>
  </si>
  <si>
    <t>CUST165942</t>
  </si>
  <si>
    <t>UPI202605P2_0002467</t>
  </si>
  <si>
    <t>08:24:45</t>
  </si>
  <si>
    <t>CUST941931</t>
  </si>
  <si>
    <t>UPI202605P2_0002468</t>
  </si>
  <si>
    <t>20:07:00</t>
  </si>
  <si>
    <t>CUST813591</t>
  </si>
  <si>
    <t>UPI202605P2_0002469</t>
  </si>
  <si>
    <t>12:02:43</t>
  </si>
  <si>
    <t>CUST966981</t>
  </si>
  <si>
    <t>UPI202605P2_0002470</t>
  </si>
  <si>
    <t>20:55:05</t>
  </si>
  <si>
    <t>CUST893344</t>
  </si>
  <si>
    <t>UPI202605P2_0002471</t>
  </si>
  <si>
    <t>13:56:02</t>
  </si>
  <si>
    <t>CUST215565</t>
  </si>
  <si>
    <t>UPI202605P2_0002472</t>
  </si>
  <si>
    <t>09:49:42</t>
  </si>
  <si>
    <t>CUST287821</t>
  </si>
  <si>
    <t>UPI202605P2_0002473</t>
  </si>
  <si>
    <t>19:01:36</t>
  </si>
  <si>
    <t>CUST878963</t>
  </si>
  <si>
    <t>UPI202605P2_0002474</t>
  </si>
  <si>
    <t>19:40:57</t>
  </si>
  <si>
    <t>CUST153732</t>
  </si>
  <si>
    <t>UPI202605P2_0002475</t>
  </si>
  <si>
    <t>11:12:12</t>
  </si>
  <si>
    <t>CUST326794</t>
  </si>
  <si>
    <t>UPI202605P2_0002476</t>
  </si>
  <si>
    <t>12:34:20</t>
  </si>
  <si>
    <t>CUST981581</t>
  </si>
  <si>
    <t>UPI202605P2_0002477</t>
  </si>
  <si>
    <t>19:42:07</t>
  </si>
  <si>
    <t>CUST765028</t>
  </si>
  <si>
    <t>UPI202605P2_0002478</t>
  </si>
  <si>
    <t>12:10:17</t>
  </si>
  <si>
    <t>CUST640922</t>
  </si>
  <si>
    <t>UPI202605P2_0002479</t>
  </si>
  <si>
    <t>09:39:35</t>
  </si>
  <si>
    <t>CUST891381</t>
  </si>
  <si>
    <t>UPI202605P2_0002480</t>
  </si>
  <si>
    <t>16:13:34</t>
  </si>
  <si>
    <t>CUST574152</t>
  </si>
  <si>
    <t>UPI202605P2_0002481</t>
  </si>
  <si>
    <t>13:20:17</t>
  </si>
  <si>
    <t>CUST363489</t>
  </si>
  <si>
    <t>UPI202605P2_0002482</t>
  </si>
  <si>
    <t>10:45:51</t>
  </si>
  <si>
    <t>CUST107345</t>
  </si>
  <si>
    <t>UPI202605P2_0002483</t>
  </si>
  <si>
    <t>12:15:10</t>
  </si>
  <si>
    <t>CUST531836</t>
  </si>
  <si>
    <t>UPI202605P2_0002484</t>
  </si>
  <si>
    <t>09:39:57</t>
  </si>
  <si>
    <t>CUST847881</t>
  </si>
  <si>
    <t>UPI202605P2_0002485</t>
  </si>
  <si>
    <t>13:28:03</t>
  </si>
  <si>
    <t>CUST678752</t>
  </si>
  <si>
    <t>UPI202605P2_0002486</t>
  </si>
  <si>
    <t>10:30:57</t>
  </si>
  <si>
    <t>CUST380796</t>
  </si>
  <si>
    <t>UPI202605P2_0002487</t>
  </si>
  <si>
    <t>18:06:24</t>
  </si>
  <si>
    <t>CUST460633</t>
  </si>
  <si>
    <t>UPI202605P2_0002488</t>
  </si>
  <si>
    <t>08:27:25</t>
  </si>
  <si>
    <t>CUST711723</t>
  </si>
  <si>
    <t>UPI202605P2_0002489</t>
  </si>
  <si>
    <t>10:38:57</t>
  </si>
  <si>
    <t>CUST875800</t>
  </si>
  <si>
    <t>UPI202605P2_0002490</t>
  </si>
  <si>
    <t>17:53:44</t>
  </si>
  <si>
    <t>CUST190046</t>
  </si>
  <si>
    <t>UPI202605P2_0002491</t>
  </si>
  <si>
    <t>18:39:22</t>
  </si>
  <si>
    <t>CUST600137</t>
  </si>
  <si>
    <t>UPI202605P2_0002492</t>
  </si>
  <si>
    <t>12:52:12</t>
  </si>
  <si>
    <t>CUST292589</t>
  </si>
  <si>
    <t>UPI202605P2_0002493</t>
  </si>
  <si>
    <t>18:42:51</t>
  </si>
  <si>
    <t>CUST497038</t>
  </si>
  <si>
    <t>UPI202605P2_0002494</t>
  </si>
  <si>
    <t>16:59:48</t>
  </si>
  <si>
    <t>CUST176045</t>
  </si>
  <si>
    <t>UPI202605P2_0002495</t>
  </si>
  <si>
    <t>CUST742383</t>
  </si>
  <si>
    <t>UPI202605P2_0002496</t>
  </si>
  <si>
    <t>09:51:58</t>
  </si>
  <si>
    <t>CUST230463</t>
  </si>
  <si>
    <t>UPI202605P2_0002497</t>
  </si>
  <si>
    <t>18:06:29</t>
  </si>
  <si>
    <t>CUST185231</t>
  </si>
  <si>
    <t>UPI202605P2_0002498</t>
  </si>
  <si>
    <t>12:41:45</t>
  </si>
  <si>
    <t>CUST711761</t>
  </si>
  <si>
    <t>UPI202605P2_0002499</t>
  </si>
  <si>
    <t>19:30:14</t>
  </si>
  <si>
    <t>CUST661798</t>
  </si>
  <si>
    <t>UPI202605P2_0002500</t>
  </si>
  <si>
    <t>21:09:55</t>
  </si>
  <si>
    <t>CUST153913</t>
  </si>
  <si>
    <t>UPI202605P2_0002501</t>
  </si>
  <si>
    <t>20:16:58</t>
  </si>
  <si>
    <t>CUST990598</t>
  </si>
  <si>
    <t>UPI202605P2_0002502</t>
  </si>
  <si>
    <t>13:11:44</t>
  </si>
  <si>
    <t>CUST530653</t>
  </si>
  <si>
    <t>UPI202605P2_0002503</t>
  </si>
  <si>
    <t>20:21:50</t>
  </si>
  <si>
    <t>CUST947382</t>
  </si>
  <si>
    <t>UPI202605P2_0002504</t>
  </si>
  <si>
    <t>20:20:29</t>
  </si>
  <si>
    <t>CUST281233</t>
  </si>
  <si>
    <t>UPI202605P2_0002505</t>
  </si>
  <si>
    <t>15:04:30</t>
  </si>
  <si>
    <t>CUST747752</t>
  </si>
  <si>
    <t>UPI202605P2_0002506</t>
  </si>
  <si>
    <t>09:30:29</t>
  </si>
  <si>
    <t>CUST206879</t>
  </si>
  <si>
    <t>UPI202605P2_0002507</t>
  </si>
  <si>
    <t>20:18:49</t>
  </si>
  <si>
    <t>CUST780242</t>
  </si>
  <si>
    <t>UPI202605P2_0002508</t>
  </si>
  <si>
    <t>13:36:08</t>
  </si>
  <si>
    <t>CUST196016</t>
  </si>
  <si>
    <t>UPI202605P2_0002509</t>
  </si>
  <si>
    <t>16:25:52</t>
  </si>
  <si>
    <t>CUST456408</t>
  </si>
  <si>
    <t>UPI202605P2_0002510</t>
  </si>
  <si>
    <t>18:06:20</t>
  </si>
  <si>
    <t>CUST863475</t>
  </si>
  <si>
    <t>UPI202605P2_0002511</t>
  </si>
  <si>
    <t>16:04:50</t>
  </si>
  <si>
    <t>CUST163332</t>
  </si>
  <si>
    <t>UPI202605P2_0002512</t>
  </si>
  <si>
    <t>12:29:25</t>
  </si>
  <si>
    <t>CUST156739</t>
  </si>
  <si>
    <t>UPI202605P2_0002513</t>
  </si>
  <si>
    <t>17:15:39</t>
  </si>
  <si>
    <t>CUST671463</t>
  </si>
  <si>
    <t>UPI202605P2_0002514</t>
  </si>
  <si>
    <t>11:10:30</t>
  </si>
  <si>
    <t>CUST879173</t>
  </si>
  <si>
    <t>UPI202605P2_0002515</t>
  </si>
  <si>
    <t>13:21:13</t>
  </si>
  <si>
    <t>CUST113013</t>
  </si>
  <si>
    <t>UPI202605P2_0002516</t>
  </si>
  <si>
    <t>19:37:27</t>
  </si>
  <si>
    <t>CUST117272</t>
  </si>
  <si>
    <t>UPI202605P2_0002517</t>
  </si>
  <si>
    <t>19:27:36</t>
  </si>
  <si>
    <t>CUST154814</t>
  </si>
  <si>
    <t>UPI202605P2_0002518</t>
  </si>
  <si>
    <t>19:34:44</t>
  </si>
  <si>
    <t>CUST370267</t>
  </si>
  <si>
    <t>UPI202605P2_0002519</t>
  </si>
  <si>
    <t>11:42:42</t>
  </si>
  <si>
    <t>CUST634076</t>
  </si>
  <si>
    <t>UPI202605P2_0002520</t>
  </si>
  <si>
    <t>09:59:45</t>
  </si>
  <si>
    <t>CUST377138</t>
  </si>
  <si>
    <t>UPI202605P2_0002521</t>
  </si>
  <si>
    <t>17:31:07</t>
  </si>
  <si>
    <t>CUST402973</t>
  </si>
  <si>
    <t>UPI202605P2_0002522</t>
  </si>
  <si>
    <t>17:29:20</t>
  </si>
  <si>
    <t>CUST192703</t>
  </si>
  <si>
    <t>UPI202605P2_0002523</t>
  </si>
  <si>
    <t>16:52:28</t>
  </si>
  <si>
    <t>CUST778856</t>
  </si>
  <si>
    <t>UPI202605P2_0002524</t>
  </si>
  <si>
    <t>10:25:04</t>
  </si>
  <si>
    <t>CUST254508</t>
  </si>
  <si>
    <t>UPI202605P2_0002525</t>
  </si>
  <si>
    <t>17:43:52</t>
  </si>
  <si>
    <t>CUST553496</t>
  </si>
  <si>
    <t>UPI202605P2_0002526</t>
  </si>
  <si>
    <t>CUST824147</t>
  </si>
  <si>
    <t>UPI202605P2_0002527</t>
  </si>
  <si>
    <t>13:41:42</t>
  </si>
  <si>
    <t>CUST925112</t>
  </si>
  <si>
    <t>UPI202605P2_0002528</t>
  </si>
  <si>
    <t>08:13:52</t>
  </si>
  <si>
    <t>CUST629207</t>
  </si>
  <si>
    <t>UPI202605P2_0002529</t>
  </si>
  <si>
    <t>10:37:57</t>
  </si>
  <si>
    <t>CUST317893</t>
  </si>
  <si>
    <t>UPI202605P2_0002530</t>
  </si>
  <si>
    <t>19:51:00</t>
  </si>
  <si>
    <t>CUST240041</t>
  </si>
  <si>
    <t>UPI202605P2_0002531</t>
  </si>
  <si>
    <t>19:42:09</t>
  </si>
  <si>
    <t>CUST108287</t>
  </si>
  <si>
    <t>UPI202605P2_0002532</t>
  </si>
  <si>
    <t>15:18:24</t>
  </si>
  <si>
    <t>CUST426956</t>
  </si>
  <si>
    <t>UPI202605P2_0002533</t>
  </si>
  <si>
    <t>17:28:12</t>
  </si>
  <si>
    <t>CUST635956</t>
  </si>
  <si>
    <t>UPI202605P2_0002534</t>
  </si>
  <si>
    <t>11:56:20</t>
  </si>
  <si>
    <t>CUST114582</t>
  </si>
  <si>
    <t>UPI202605P2_0002535</t>
  </si>
  <si>
    <t>12:50:58</t>
  </si>
  <si>
    <t>CUST528915</t>
  </si>
  <si>
    <t>UPI202605P2_0002536</t>
  </si>
  <si>
    <t>18:58:59</t>
  </si>
  <si>
    <t>CUST665600</t>
  </si>
  <si>
    <t>UPI202605P2_0002537</t>
  </si>
  <si>
    <t>14:58:22</t>
  </si>
  <si>
    <t>CUST258520</t>
  </si>
  <si>
    <t>UPI202605P2_0002538</t>
  </si>
  <si>
    <t>22:37:00</t>
  </si>
  <si>
    <t>CUST962590</t>
  </si>
  <si>
    <t>UPI202605P2_0002539</t>
  </si>
  <si>
    <t>17:32:25</t>
  </si>
  <si>
    <t>CUST498976</t>
  </si>
  <si>
    <t>UPI202605P2_0002540</t>
  </si>
  <si>
    <t>20:54:18</t>
  </si>
  <si>
    <t>CUST142518</t>
  </si>
  <si>
    <t>UPI202605P2_0002541</t>
  </si>
  <si>
    <t>08:57:35</t>
  </si>
  <si>
    <t>CUST174460</t>
  </si>
  <si>
    <t>UPI202605P2_0002542</t>
  </si>
  <si>
    <t>21:00:45</t>
  </si>
  <si>
    <t>CUST901653</t>
  </si>
  <si>
    <t>UPI202605P2_0002543</t>
  </si>
  <si>
    <t>16:22:07</t>
  </si>
  <si>
    <t>CUST960508</t>
  </si>
  <si>
    <t>UPI202605P2_0002544</t>
  </si>
  <si>
    <t>20:55:01</t>
  </si>
  <si>
    <t>CUST957347</t>
  </si>
  <si>
    <t>UPI202605P2_0002545</t>
  </si>
  <si>
    <t>11:44:37</t>
  </si>
  <si>
    <t>CUST897005</t>
  </si>
  <si>
    <t>UPI202605P2_0002546</t>
  </si>
  <si>
    <t>14:20:45</t>
  </si>
  <si>
    <t>CUST548393</t>
  </si>
  <si>
    <t>UPI202605P2_0002547</t>
  </si>
  <si>
    <t>13:24:27</t>
  </si>
  <si>
    <t>CUST157001</t>
  </si>
  <si>
    <t>UPI202605P2_0002548</t>
  </si>
  <si>
    <t>16:42:11</t>
  </si>
  <si>
    <t>CUST104502</t>
  </si>
  <si>
    <t>UPI202605P2_0002549</t>
  </si>
  <si>
    <t>15:12:35</t>
  </si>
  <si>
    <t>CUST767898</t>
  </si>
  <si>
    <t>UPI202605P2_0002550</t>
  </si>
  <si>
    <t>14:59:23</t>
  </si>
  <si>
    <t>CUST436836</t>
  </si>
  <si>
    <t>UPI202605P2_0002551</t>
  </si>
  <si>
    <t>20:09:18</t>
  </si>
  <si>
    <t>CUST472219</t>
  </si>
  <si>
    <t>UPI202605P2_0002552</t>
  </si>
  <si>
    <t>23:42:08</t>
  </si>
  <si>
    <t>CUST591855</t>
  </si>
  <si>
    <t>UPI202605P2_0002553</t>
  </si>
  <si>
    <t>10:04:41</t>
  </si>
  <si>
    <t>CUST700053</t>
  </si>
  <si>
    <t>UPI202605P2_0002554</t>
  </si>
  <si>
    <t>06:46:56</t>
  </si>
  <si>
    <t>CUST914264</t>
  </si>
  <si>
    <t>UPI202605P2_0002555</t>
  </si>
  <si>
    <t>15:27:08</t>
  </si>
  <si>
    <t>CUST218407</t>
  </si>
  <si>
    <t>UPI202605P2_0002556</t>
  </si>
  <si>
    <t>09:41:51</t>
  </si>
  <si>
    <t>CUST648877</t>
  </si>
  <si>
    <t>UPI202605P2_0002557</t>
  </si>
  <si>
    <t>14:29:57</t>
  </si>
  <si>
    <t>CUST806113</t>
  </si>
  <si>
    <t>UPI202605P2_0002558</t>
  </si>
  <si>
    <t>19:38:59</t>
  </si>
  <si>
    <t>CUST610375</t>
  </si>
  <si>
    <t>UPI202605P2_0002559</t>
  </si>
  <si>
    <t>14:11:29</t>
  </si>
  <si>
    <t>CUST818484</t>
  </si>
  <si>
    <t>UPI202605P2_0002560</t>
  </si>
  <si>
    <t>16:35:52</t>
  </si>
  <si>
    <t>CUST327223</t>
  </si>
  <si>
    <t>UPI202605P2_0002561</t>
  </si>
  <si>
    <t>15:22:14</t>
  </si>
  <si>
    <t>CUST773856</t>
  </si>
  <si>
    <t>UPI202605P2_0002562</t>
  </si>
  <si>
    <t>11:38:00</t>
  </si>
  <si>
    <t>CUST250403</t>
  </si>
  <si>
    <t>UPI202605P2_0002563</t>
  </si>
  <si>
    <t>17:54:46</t>
  </si>
  <si>
    <t>CUST738657</t>
  </si>
  <si>
    <t>UPI202605P2_0002564</t>
  </si>
  <si>
    <t>CUST863526</t>
  </si>
  <si>
    <t>UPI202605P2_0002565</t>
  </si>
  <si>
    <t>14:34:36</t>
  </si>
  <si>
    <t>CUST874304</t>
  </si>
  <si>
    <t>UPI202605P2_0002566</t>
  </si>
  <si>
    <t>13:02:36</t>
  </si>
  <si>
    <t>CUST667407</t>
  </si>
  <si>
    <t>UPI202605P2_0002567</t>
  </si>
  <si>
    <t>15:23:07</t>
  </si>
  <si>
    <t>CUST603677</t>
  </si>
  <si>
    <t>UPI202605P2_0002568</t>
  </si>
  <si>
    <t>17:44:05</t>
  </si>
  <si>
    <t>CUST320651</t>
  </si>
  <si>
    <t>UPI202605P2_0002569</t>
  </si>
  <si>
    <t>10:46:33</t>
  </si>
  <si>
    <t>CUST299758</t>
  </si>
  <si>
    <t>UPI202605P2_0002570</t>
  </si>
  <si>
    <t>22:48:49</t>
  </si>
  <si>
    <t>CUST556955</t>
  </si>
  <si>
    <t>UPI202605P2_0002571</t>
  </si>
  <si>
    <t>12:33:05</t>
  </si>
  <si>
    <t>CUST778190</t>
  </si>
  <si>
    <t>UPI202605P2_0002572</t>
  </si>
  <si>
    <t>16:39:05</t>
  </si>
  <si>
    <t>CUST592428</t>
  </si>
  <si>
    <t>UPI202605P2_0002573</t>
  </si>
  <si>
    <t>12:40:47</t>
  </si>
  <si>
    <t>CUST572722</t>
  </si>
  <si>
    <t>UPI202605P2_0002574</t>
  </si>
  <si>
    <t>18:42:04</t>
  </si>
  <si>
    <t>CUST576605</t>
  </si>
  <si>
    <t>UPI202605P2_0002575</t>
  </si>
  <si>
    <t>18:34:51</t>
  </si>
  <si>
    <t>CUST371187</t>
  </si>
  <si>
    <t>UPI202605P2_0002576</t>
  </si>
  <si>
    <t>17:39:03</t>
  </si>
  <si>
    <t>CUST365929</t>
  </si>
  <si>
    <t>UPI202605P2_0002577</t>
  </si>
  <si>
    <t>20:34:49</t>
  </si>
  <si>
    <t>CUST113130</t>
  </si>
  <si>
    <t>UPI202605P2_0002578</t>
  </si>
  <si>
    <t>06:29:32</t>
  </si>
  <si>
    <t>CUST135844</t>
  </si>
  <si>
    <t>UPI202605P2_0002579</t>
  </si>
  <si>
    <t>20:36:46</t>
  </si>
  <si>
    <t>CUST757138</t>
  </si>
  <si>
    <t>UPI202605P2_0002580</t>
  </si>
  <si>
    <t>13:22:51</t>
  </si>
  <si>
    <t>CUST217467</t>
  </si>
  <si>
    <t>UPI202605P2_0002581</t>
  </si>
  <si>
    <t>12:10:02</t>
  </si>
  <si>
    <t>CUST541048</t>
  </si>
  <si>
    <t>UPI202605P2_0002582</t>
  </si>
  <si>
    <t>18:38:47</t>
  </si>
  <si>
    <t>CUST769332</t>
  </si>
  <si>
    <t>UPI202605P2_0002583</t>
  </si>
  <si>
    <t>12:50:36</t>
  </si>
  <si>
    <t>CUST559538</t>
  </si>
  <si>
    <t>UPI202605P2_0002584</t>
  </si>
  <si>
    <t>12:40:30</t>
  </si>
  <si>
    <t>CUST925104</t>
  </si>
  <si>
    <t>UPI202605P2_0002585</t>
  </si>
  <si>
    <t>17:36:03</t>
  </si>
  <si>
    <t>CUST826522</t>
  </si>
  <si>
    <t>UPI202605P2_0002586</t>
  </si>
  <si>
    <t>18:18:51</t>
  </si>
  <si>
    <t>CUST966934</t>
  </si>
  <si>
    <t>UPI202605P2_0002587</t>
  </si>
  <si>
    <t>19:01:18</t>
  </si>
  <si>
    <t>CUST260047</t>
  </si>
  <si>
    <t>UPI202605P2_0002588</t>
  </si>
  <si>
    <t>15:08:32</t>
  </si>
  <si>
    <t>CUST687267</t>
  </si>
  <si>
    <t>UPI202605P2_0002589</t>
  </si>
  <si>
    <t>09:50:17</t>
  </si>
  <si>
    <t>CUST533689</t>
  </si>
  <si>
    <t>UPI202605P2_0002590</t>
  </si>
  <si>
    <t>12:39:17</t>
  </si>
  <si>
    <t>CUST672615</t>
  </si>
  <si>
    <t>UPI202605P2_0002591</t>
  </si>
  <si>
    <t>12:16:00</t>
  </si>
  <si>
    <t>CUST979653</t>
  </si>
  <si>
    <t>UPI202605P2_0002592</t>
  </si>
  <si>
    <t>19:38:11</t>
  </si>
  <si>
    <t>CUST339599</t>
  </si>
  <si>
    <t>UPI202605P2_0002593</t>
  </si>
  <si>
    <t>20:47:09</t>
  </si>
  <si>
    <t>CUST674083</t>
  </si>
  <si>
    <t>UPI202605P2_0002594</t>
  </si>
  <si>
    <t>18:23:51</t>
  </si>
  <si>
    <t>CUST137431</t>
  </si>
  <si>
    <t>UPI202605P2_0002595</t>
  </si>
  <si>
    <t>10:50:44</t>
  </si>
  <si>
    <t>CUST565742</t>
  </si>
  <si>
    <t>UPI202605P2_0002596</t>
  </si>
  <si>
    <t>11:11:51</t>
  </si>
  <si>
    <t>CUST499160</t>
  </si>
  <si>
    <t>UPI202605P2_0002597</t>
  </si>
  <si>
    <t>16:02:21</t>
  </si>
  <si>
    <t>CUST960253</t>
  </si>
  <si>
    <t>UPI202605P2_0002598</t>
  </si>
  <si>
    <t>22:09:38</t>
  </si>
  <si>
    <t>CUST551601</t>
  </si>
  <si>
    <t>UPI202605P2_0002599</t>
  </si>
  <si>
    <t>21:09:53</t>
  </si>
  <si>
    <t>CUST303910</t>
  </si>
  <si>
    <t>UPI202605P2_0002600</t>
  </si>
  <si>
    <t>15:26:49</t>
  </si>
  <si>
    <t>CUST296306</t>
  </si>
  <si>
    <t>UPI202605P2_0002601</t>
  </si>
  <si>
    <t>13:42:28</t>
  </si>
  <si>
    <t>CUST930487</t>
  </si>
  <si>
    <t>UPI202605P2_0002602</t>
  </si>
  <si>
    <t>18:10:13</t>
  </si>
  <si>
    <t>CUST892906</t>
  </si>
  <si>
    <t>UPI202605P2_0002603</t>
  </si>
  <si>
    <t>17:53:22</t>
  </si>
  <si>
    <t>CUST423029</t>
  </si>
  <si>
    <t>UPI202605P2_0002604</t>
  </si>
  <si>
    <t>08:16:48</t>
  </si>
  <si>
    <t>CUST751693</t>
  </si>
  <si>
    <t>UPI202605P2_0002605</t>
  </si>
  <si>
    <t>19:03:10</t>
  </si>
  <si>
    <t>CUST385718</t>
  </si>
  <si>
    <t>UPI202605P2_0002606</t>
  </si>
  <si>
    <t>15:30:19</t>
  </si>
  <si>
    <t>CUST408265</t>
  </si>
  <si>
    <t>UPI202605P2_0002607</t>
  </si>
  <si>
    <t>15:48:59</t>
  </si>
  <si>
    <t>CUST553277</t>
  </si>
  <si>
    <t>UPI202605P2_0002608</t>
  </si>
  <si>
    <t>16:24:43</t>
  </si>
  <si>
    <t>CUST606621</t>
  </si>
  <si>
    <t>UPI202605P2_0002609</t>
  </si>
  <si>
    <t>18:30:16</t>
  </si>
  <si>
    <t>CUST867850</t>
  </si>
  <si>
    <t>UPI202605P2_0002610</t>
  </si>
  <si>
    <t>10:55:27</t>
  </si>
  <si>
    <t>CUST765135</t>
  </si>
  <si>
    <t>UPI202605P2_0002611</t>
  </si>
  <si>
    <t>06:59:51</t>
  </si>
  <si>
    <t>CUST641462</t>
  </si>
  <si>
    <t>UPI202605P2_0002612</t>
  </si>
  <si>
    <t>15:43:20</t>
  </si>
  <si>
    <t>CUST567250</t>
  </si>
  <si>
    <t>UPI202605P2_0002613</t>
  </si>
  <si>
    <t>21:43:02</t>
  </si>
  <si>
    <t>CUST752715</t>
  </si>
  <si>
    <t>UPI202605P2_0002614</t>
  </si>
  <si>
    <t>09:34:40</t>
  </si>
  <si>
    <t>CUST123322</t>
  </si>
  <si>
    <t>UPI202605P2_0002615</t>
  </si>
  <si>
    <t>13:54:27</t>
  </si>
  <si>
    <t>CUST387363</t>
  </si>
  <si>
    <t>UPI202605P2_0002616</t>
  </si>
  <si>
    <t>17:41:54</t>
  </si>
  <si>
    <t>CUST273988</t>
  </si>
  <si>
    <t>UPI202605P2_0002617</t>
  </si>
  <si>
    <t>12:17:17</t>
  </si>
  <si>
    <t>CUST391023</t>
  </si>
  <si>
    <t>UPI202605P2_0002618</t>
  </si>
  <si>
    <t>19:16:41</t>
  </si>
  <si>
    <t>CUST349363</t>
  </si>
  <si>
    <t>UPI202605P2_0002619</t>
  </si>
  <si>
    <t>17:29:49</t>
  </si>
  <si>
    <t>CUST116279</t>
  </si>
  <si>
    <t>UPI202605P2_0002620</t>
  </si>
  <si>
    <t>18:15:46</t>
  </si>
  <si>
    <t>CUST660048</t>
  </si>
  <si>
    <t>UPI202605P2_0002621</t>
  </si>
  <si>
    <t>18:49:12</t>
  </si>
  <si>
    <t>CUST218726</t>
  </si>
  <si>
    <t>UPI202605P2_0002622</t>
  </si>
  <si>
    <t>16:43:44</t>
  </si>
  <si>
    <t>CUST660764</t>
  </si>
  <si>
    <t>UPI202605P2_0002623</t>
  </si>
  <si>
    <t>23:20:35</t>
  </si>
  <si>
    <t>CUST195652</t>
  </si>
  <si>
    <t>UPI202605P2_0002624</t>
  </si>
  <si>
    <t>05:00:53</t>
  </si>
  <si>
    <t>CUST518189</t>
  </si>
  <si>
    <t>UPI202605P2_0002625</t>
  </si>
  <si>
    <t>08:26:06</t>
  </si>
  <si>
    <t>CUST351971</t>
  </si>
  <si>
    <t>UPI202605P2_0002626</t>
  </si>
  <si>
    <t>16:43:28</t>
  </si>
  <si>
    <t>CUST705420</t>
  </si>
  <si>
    <t>UPI202605P2_0002627</t>
  </si>
  <si>
    <t>13:46:18</t>
  </si>
  <si>
    <t>CUST904561</t>
  </si>
  <si>
    <t>UPI202605P2_0002628</t>
  </si>
  <si>
    <t>12:02:01</t>
  </si>
  <si>
    <t>CUST474585</t>
  </si>
  <si>
    <t>UPI202605P2_0002629</t>
  </si>
  <si>
    <t>17:03:38</t>
  </si>
  <si>
    <t>CUST626813</t>
  </si>
  <si>
    <t>UPI202605P2_0002630</t>
  </si>
  <si>
    <t>18:53:13</t>
  </si>
  <si>
    <t>CUST604841</t>
  </si>
  <si>
    <t>UPI202605P2_0002631</t>
  </si>
  <si>
    <t>21:40:07</t>
  </si>
  <si>
    <t>CUST961291</t>
  </si>
  <si>
    <t>UPI202605P2_0002632</t>
  </si>
  <si>
    <t>18:07:05</t>
  </si>
  <si>
    <t>CUST819459</t>
  </si>
  <si>
    <t>UPI202605P2_0002633</t>
  </si>
  <si>
    <t>20:08:24</t>
  </si>
  <si>
    <t>CUST766426</t>
  </si>
  <si>
    <t>UPI202605P2_0002634</t>
  </si>
  <si>
    <t>18:57:41</t>
  </si>
  <si>
    <t>CUST877173</t>
  </si>
  <si>
    <t>UPI202605P2_0002635</t>
  </si>
  <si>
    <t>17:11:57</t>
  </si>
  <si>
    <t>CUST960883</t>
  </si>
  <si>
    <t>UPI202605P2_0002636</t>
  </si>
  <si>
    <t>09:11:16</t>
  </si>
  <si>
    <t>CUST888944</t>
  </si>
  <si>
    <t>UPI202605P2_0002637</t>
  </si>
  <si>
    <t>12:42:59</t>
  </si>
  <si>
    <t>CUST772173</t>
  </si>
  <si>
    <t>UPI202605P2_0002638</t>
  </si>
  <si>
    <t>09:29:59</t>
  </si>
  <si>
    <t>CUST221476</t>
  </si>
  <si>
    <t>UPI202605P2_0002639</t>
  </si>
  <si>
    <t>23:49:27</t>
  </si>
  <si>
    <t>CUST204724</t>
  </si>
  <si>
    <t>UPI202605P2_0002640</t>
  </si>
  <si>
    <t>18:42:49</t>
  </si>
  <si>
    <t>CUST598967</t>
  </si>
  <si>
    <t>UPI202605P2_0002641</t>
  </si>
  <si>
    <t>19:16:10</t>
  </si>
  <si>
    <t>CUST809769</t>
  </si>
  <si>
    <t>UPI202605P2_0002642</t>
  </si>
  <si>
    <t>19:17:49</t>
  </si>
  <si>
    <t>CUST549335</t>
  </si>
  <si>
    <t>UPI202605P2_0002643</t>
  </si>
  <si>
    <t>08:24:21</t>
  </si>
  <si>
    <t>CUST844678</t>
  </si>
  <si>
    <t>UPI202605P2_0002644</t>
  </si>
  <si>
    <t>23:16:52</t>
  </si>
  <si>
    <t>CUST911380</t>
  </si>
  <si>
    <t>UPI202605P2_0002645</t>
  </si>
  <si>
    <t>12:28:04</t>
  </si>
  <si>
    <t>CUST146039</t>
  </si>
  <si>
    <t>UPI202605P2_0002646</t>
  </si>
  <si>
    <t>15:59:12</t>
  </si>
  <si>
    <t>CUST945087</t>
  </si>
  <si>
    <t>UPI202605P2_0002647</t>
  </si>
  <si>
    <t>17:11:41</t>
  </si>
  <si>
    <t>CUST229563</t>
  </si>
  <si>
    <t>UPI202605P2_0002648</t>
  </si>
  <si>
    <t>15:09:34</t>
  </si>
  <si>
    <t>CUST291177</t>
  </si>
  <si>
    <t>UPI202605P2_0002649</t>
  </si>
  <si>
    <t>19:13:39</t>
  </si>
  <si>
    <t>CUST179787</t>
  </si>
  <si>
    <t>UPI202605P2_0002650</t>
  </si>
  <si>
    <t>18:58:28</t>
  </si>
  <si>
    <t>CUST218958</t>
  </si>
  <si>
    <t>UPI202605P2_0002651</t>
  </si>
  <si>
    <t>18:06:02</t>
  </si>
  <si>
    <t>CUST315850</t>
  </si>
  <si>
    <t>UPI202605P2_0002652</t>
  </si>
  <si>
    <t>09:36:46</t>
  </si>
  <si>
    <t>CUST808973</t>
  </si>
  <si>
    <t>UPI202605P2_0002653</t>
  </si>
  <si>
    <t>12:28:01</t>
  </si>
  <si>
    <t>CUST359130</t>
  </si>
  <si>
    <t>UPI202605P2_0002654</t>
  </si>
  <si>
    <t>20:09:41</t>
  </si>
  <si>
    <t>CUST816525</t>
  </si>
  <si>
    <t>UPI202605P2_0002655</t>
  </si>
  <si>
    <t>17:59:02</t>
  </si>
  <si>
    <t>CUST361841</t>
  </si>
  <si>
    <t>UPI202605P2_0002656</t>
  </si>
  <si>
    <t>18:17:09</t>
  </si>
  <si>
    <t>CUST301335</t>
  </si>
  <si>
    <t>UPI202605P2_0002657</t>
  </si>
  <si>
    <t>18:57:25</t>
  </si>
  <si>
    <t>CUST242046</t>
  </si>
  <si>
    <t>UPI202605P2_0002658</t>
  </si>
  <si>
    <t>17:32:45</t>
  </si>
  <si>
    <t>CUST205855</t>
  </si>
  <si>
    <t>UPI202605P2_0002659</t>
  </si>
  <si>
    <t>21:31:30</t>
  </si>
  <si>
    <t>CUST478580</t>
  </si>
  <si>
    <t>UPI202605P2_0002660</t>
  </si>
  <si>
    <t>14:54:46</t>
  </si>
  <si>
    <t>CUST559177</t>
  </si>
  <si>
    <t>UPI202605P2_0002661</t>
  </si>
  <si>
    <t>19:50:04</t>
  </si>
  <si>
    <t>CUST308659</t>
  </si>
  <si>
    <t>UPI202605P2_0002662</t>
  </si>
  <si>
    <t>16:00:24</t>
  </si>
  <si>
    <t>CUST743554</t>
  </si>
  <si>
    <t>UPI202605P2_0002663</t>
  </si>
  <si>
    <t>21:52:49</t>
  </si>
  <si>
    <t>CUST925635</t>
  </si>
  <si>
    <t>UPI202605P2_0002664</t>
  </si>
  <si>
    <t>15:36:34</t>
  </si>
  <si>
    <t>CUST558710</t>
  </si>
  <si>
    <t>UPI202605P2_0002665</t>
  </si>
  <si>
    <t>21:22:21</t>
  </si>
  <si>
    <t>CUST912324</t>
  </si>
  <si>
    <t>UPI202605P2_0002666</t>
  </si>
  <si>
    <t>18:25:03</t>
  </si>
  <si>
    <t>CUST539572</t>
  </si>
  <si>
    <t>UPI202605P2_0002667</t>
  </si>
  <si>
    <t>17:41:05</t>
  </si>
  <si>
    <t>CUST765249</t>
  </si>
  <si>
    <t>UPI202605P2_0002668</t>
  </si>
  <si>
    <t>13:54:21</t>
  </si>
  <si>
    <t>CUST368168</t>
  </si>
  <si>
    <t>UPI202605P2_0002669</t>
  </si>
  <si>
    <t>09:29:48</t>
  </si>
  <si>
    <t>CUST228257</t>
  </si>
  <si>
    <t>UPI202605P2_0002670</t>
  </si>
  <si>
    <t>CUST459864</t>
  </si>
  <si>
    <t>UPI202605P2_0002671</t>
  </si>
  <si>
    <t>10:02:24</t>
  </si>
  <si>
    <t>CUST230047</t>
  </si>
  <si>
    <t>UPI202605P2_0002672</t>
  </si>
  <si>
    <t>18:19:44</t>
  </si>
  <si>
    <t>CUST397115</t>
  </si>
  <si>
    <t>UPI202605P2_0002673</t>
  </si>
  <si>
    <t>14:06:40</t>
  </si>
  <si>
    <t>CUST927651</t>
  </si>
  <si>
    <t>UPI202605P2_0002674</t>
  </si>
  <si>
    <t>CUST764063</t>
  </si>
  <si>
    <t>UPI202605P2_0002675</t>
  </si>
  <si>
    <t>20:28:47</t>
  </si>
  <si>
    <t>CUST125213</t>
  </si>
  <si>
    <t>UPI202605P2_0002676</t>
  </si>
  <si>
    <t>11:02:12</t>
  </si>
  <si>
    <t>CUST954702</t>
  </si>
  <si>
    <t>UPI202605P2_0002677</t>
  </si>
  <si>
    <t>07:37:15</t>
  </si>
  <si>
    <t>CUST284914</t>
  </si>
  <si>
    <t>UPI202605P2_0002678</t>
  </si>
  <si>
    <t>15:04:50</t>
  </si>
  <si>
    <t>CUST594570</t>
  </si>
  <si>
    <t>UPI202605P2_0002679</t>
  </si>
  <si>
    <t>16:19:31</t>
  </si>
  <si>
    <t>CUST727188</t>
  </si>
  <si>
    <t>UPI202605P2_0002680</t>
  </si>
  <si>
    <t>16:53:51</t>
  </si>
  <si>
    <t>CUST692206</t>
  </si>
  <si>
    <t>UPI202605P2_0002681</t>
  </si>
  <si>
    <t>15:01:02</t>
  </si>
  <si>
    <t>CUST823245</t>
  </si>
  <si>
    <t>UPI202605P2_0002682</t>
  </si>
  <si>
    <t>13:21:50</t>
  </si>
  <si>
    <t>CUST699369</t>
  </si>
  <si>
    <t>UPI202605P2_0002683</t>
  </si>
  <si>
    <t>18:25:07</t>
  </si>
  <si>
    <t>CUST724066</t>
  </si>
  <si>
    <t>UPI202605P2_0002684</t>
  </si>
  <si>
    <t>11:41:42</t>
  </si>
  <si>
    <t>CUST793601</t>
  </si>
  <si>
    <t>UPI202605P2_0002685</t>
  </si>
  <si>
    <t>16:43:55</t>
  </si>
  <si>
    <t>CUST623575</t>
  </si>
  <si>
    <t>UPI202605P2_0002686</t>
  </si>
  <si>
    <t>20:09:47</t>
  </si>
  <si>
    <t>CUST801434</t>
  </si>
  <si>
    <t>UPI202605P2_0002687</t>
  </si>
  <si>
    <t>17:59:04</t>
  </si>
  <si>
    <t>CUST890417</t>
  </si>
  <si>
    <t>UPI202605P2_0002688</t>
  </si>
  <si>
    <t>08:09:31</t>
  </si>
  <si>
    <t>CUST296316</t>
  </si>
  <si>
    <t>UPI202605P2_0002689</t>
  </si>
  <si>
    <t>CUST753866</t>
  </si>
  <si>
    <t>UPI202605P2_0002690</t>
  </si>
  <si>
    <t>20:02:15</t>
  </si>
  <si>
    <t>CUST428486</t>
  </si>
  <si>
    <t>UPI202605P2_0002691</t>
  </si>
  <si>
    <t>CUST405797</t>
  </si>
  <si>
    <t>UPI202605P2_0002692</t>
  </si>
  <si>
    <t>10:03:57</t>
  </si>
  <si>
    <t>CUST762683</t>
  </si>
  <si>
    <t>UPI202605P2_0002693</t>
  </si>
  <si>
    <t>12:50:06</t>
  </si>
  <si>
    <t>CUST321249</t>
  </si>
  <si>
    <t>UPI202605P2_0002694</t>
  </si>
  <si>
    <t>15:10:53</t>
  </si>
  <si>
    <t>CUST989549</t>
  </si>
  <si>
    <t>UPI202605P2_0002695</t>
  </si>
  <si>
    <t>17:52:52</t>
  </si>
  <si>
    <t>CUST636273</t>
  </si>
  <si>
    <t>UPI202605P2_0002696</t>
  </si>
  <si>
    <t>09:31:38</t>
  </si>
  <si>
    <t>CUST284563</t>
  </si>
  <si>
    <t>UPI202605P2_0002697</t>
  </si>
  <si>
    <t>19:14:04</t>
  </si>
  <si>
    <t>CUST764208</t>
  </si>
  <si>
    <t>UPI202605P2_0002698</t>
  </si>
  <si>
    <t>19:27:21</t>
  </si>
  <si>
    <t>CUST454616</t>
  </si>
  <si>
    <t>UPI202605P2_0002699</t>
  </si>
  <si>
    <t>19:47:43</t>
  </si>
  <si>
    <t>CUST661169</t>
  </si>
  <si>
    <t>UPI202605P2_0002700</t>
  </si>
  <si>
    <t>14:07:43</t>
  </si>
  <si>
    <t>CUST420070</t>
  </si>
  <si>
    <t>UPI202605P2_0002701</t>
  </si>
  <si>
    <t>17:08:20</t>
  </si>
  <si>
    <t>CUST872524</t>
  </si>
  <si>
    <t>UPI202605P2_0002702</t>
  </si>
  <si>
    <t>19:50:13</t>
  </si>
  <si>
    <t>CUST656171</t>
  </si>
  <si>
    <t>UPI202605P2_0002703</t>
  </si>
  <si>
    <t>19:37:11</t>
  </si>
  <si>
    <t>CUST581557</t>
  </si>
  <si>
    <t>UPI202605P2_0002704</t>
  </si>
  <si>
    <t>13:07:17</t>
  </si>
  <si>
    <t>CUST878592</t>
  </si>
  <si>
    <t>UPI202605P2_0002705</t>
  </si>
  <si>
    <t>10:26:10</t>
  </si>
  <si>
    <t>CUST168804</t>
  </si>
  <si>
    <t>UPI202605P2_0002706</t>
  </si>
  <si>
    <t>18:35:10</t>
  </si>
  <si>
    <t>CUST285294</t>
  </si>
  <si>
    <t>UPI202605P2_0002707</t>
  </si>
  <si>
    <t>14:59:37</t>
  </si>
  <si>
    <t>CUST310325</t>
  </si>
  <si>
    <t>UPI202605P2_0002708</t>
  </si>
  <si>
    <t>08:06:50</t>
  </si>
  <si>
    <t>CUST490762</t>
  </si>
  <si>
    <t>UPI202605P2_0002709</t>
  </si>
  <si>
    <t>20:39:24</t>
  </si>
  <si>
    <t>CUST653393</t>
  </si>
  <si>
    <t>UPI202605P2_0002710</t>
  </si>
  <si>
    <t>19:01:56</t>
  </si>
  <si>
    <t>CUST174515</t>
  </si>
  <si>
    <t>UPI202605P2_0002711</t>
  </si>
  <si>
    <t>15:00:00</t>
  </si>
  <si>
    <t>CUST649084</t>
  </si>
  <si>
    <t>UPI202605P2_0002712</t>
  </si>
  <si>
    <t>11:05:45</t>
  </si>
  <si>
    <t>CUST780866</t>
  </si>
  <si>
    <t>UPI202605P2_0002713</t>
  </si>
  <si>
    <t>18:56:18</t>
  </si>
  <si>
    <t>CUST210476</t>
  </si>
  <si>
    <t>UPI202605P2_0002714</t>
  </si>
  <si>
    <t>14:51:50</t>
  </si>
  <si>
    <t>CUST512063</t>
  </si>
  <si>
    <t>UPI202605P2_0002715</t>
  </si>
  <si>
    <t>19:44:08</t>
  </si>
  <si>
    <t>CUST725627</t>
  </si>
  <si>
    <t>UPI202605P2_0002716</t>
  </si>
  <si>
    <t>11:40:17</t>
  </si>
  <si>
    <t>CUST305620</t>
  </si>
  <si>
    <t>UPI202605P2_0002717</t>
  </si>
  <si>
    <t>16:26:15</t>
  </si>
  <si>
    <t>CUST573311</t>
  </si>
  <si>
    <t>UPI202605P2_0002718</t>
  </si>
  <si>
    <t>21:39:44</t>
  </si>
  <si>
    <t>CUST957789</t>
  </si>
  <si>
    <t>UPI202605P2_0002719</t>
  </si>
  <si>
    <t>08:11:45</t>
  </si>
  <si>
    <t>CUST289561</t>
  </si>
  <si>
    <t>UPI202605P2_0002720</t>
  </si>
  <si>
    <t>15:05:40</t>
  </si>
  <si>
    <t>CUST186523</t>
  </si>
  <si>
    <t>UPI202605P2_0002721</t>
  </si>
  <si>
    <t>19:19:22</t>
  </si>
  <si>
    <t>CUST202477</t>
  </si>
  <si>
    <t>UPI202605P2_0002722</t>
  </si>
  <si>
    <t>14:35:15</t>
  </si>
  <si>
    <t>CUST777650</t>
  </si>
  <si>
    <t>UPI202605P2_0002723</t>
  </si>
  <si>
    <t>11:33:06</t>
  </si>
  <si>
    <t>CUST412260</t>
  </si>
  <si>
    <t>UPI202605P2_0002724</t>
  </si>
  <si>
    <t>17:55:48</t>
  </si>
  <si>
    <t>CUST485940</t>
  </si>
  <si>
    <t>UPI202605P2_0002725</t>
  </si>
  <si>
    <t>22:32:14</t>
  </si>
  <si>
    <t>CUST343185</t>
  </si>
  <si>
    <t>UPI202605P2_0002726</t>
  </si>
  <si>
    <t>15:40:42</t>
  </si>
  <si>
    <t>CUST841813</t>
  </si>
  <si>
    <t>UPI202605P2_0002727</t>
  </si>
  <si>
    <t>11:03:12</t>
  </si>
  <si>
    <t>CUST718291</t>
  </si>
  <si>
    <t>UPI202605P2_0002728</t>
  </si>
  <si>
    <t>09:09:43</t>
  </si>
  <si>
    <t>CUST122773</t>
  </si>
  <si>
    <t>UPI202605P2_0002729</t>
  </si>
  <si>
    <t>20:58:30</t>
  </si>
  <si>
    <t>CUST335033</t>
  </si>
  <si>
    <t>UPI202605P2_0002730</t>
  </si>
  <si>
    <t>15:10:42</t>
  </si>
  <si>
    <t>CUST486208</t>
  </si>
  <si>
    <t>UPI202605P2_0002731</t>
  </si>
  <si>
    <t>20:03:41</t>
  </si>
  <si>
    <t>CUST361330</t>
  </si>
  <si>
    <t>UPI202605P2_0002732</t>
  </si>
  <si>
    <t>13:13:27</t>
  </si>
  <si>
    <t>CUST290138</t>
  </si>
  <si>
    <t>UPI202605P2_0002733</t>
  </si>
  <si>
    <t>12:39:51</t>
  </si>
  <si>
    <t>CUST560118</t>
  </si>
  <si>
    <t>UPI202605P2_0002734</t>
  </si>
  <si>
    <t>20:29:02</t>
  </si>
  <si>
    <t>CUST246295</t>
  </si>
  <si>
    <t>UPI202605P2_0002735</t>
  </si>
  <si>
    <t>09:03:59</t>
  </si>
  <si>
    <t>CUST493223</t>
  </si>
  <si>
    <t>UPI202605P2_0002736</t>
  </si>
  <si>
    <t>16:10:50</t>
  </si>
  <si>
    <t>CUST693246</t>
  </si>
  <si>
    <t>UPI202605P2_0002737</t>
  </si>
  <si>
    <t>07:32:07</t>
  </si>
  <si>
    <t>CUST380741</t>
  </si>
  <si>
    <t>UPI202605P2_0002738</t>
  </si>
  <si>
    <t>09:15:46</t>
  </si>
  <si>
    <t>CUST408866</t>
  </si>
  <si>
    <t>UPI202605P2_0002739</t>
  </si>
  <si>
    <t>15:37:20</t>
  </si>
  <si>
    <t>CUST265479</t>
  </si>
  <si>
    <t>UPI202605P2_0002740</t>
  </si>
  <si>
    <t>14:47:43</t>
  </si>
  <si>
    <t>CUST813253</t>
  </si>
  <si>
    <t>UPI202605P2_0002741</t>
  </si>
  <si>
    <t>20:14:49</t>
  </si>
  <si>
    <t>CUST911109</t>
  </si>
  <si>
    <t>UPI202605P2_0002742</t>
  </si>
  <si>
    <t>09:14:06</t>
  </si>
  <si>
    <t>CUST511147</t>
  </si>
  <si>
    <t>UPI202605P2_0002743</t>
  </si>
  <si>
    <t>11:26:55</t>
  </si>
  <si>
    <t>CUST617791</t>
  </si>
  <si>
    <t>UPI202605P2_0002744</t>
  </si>
  <si>
    <t>11:57:14</t>
  </si>
  <si>
    <t>CUST639849</t>
  </si>
  <si>
    <t>UPI202605P2_0002745</t>
  </si>
  <si>
    <t>09:37:31</t>
  </si>
  <si>
    <t>CUST527867</t>
  </si>
  <si>
    <t>UPI202605P2_0002746</t>
  </si>
  <si>
    <t>08:27:09</t>
  </si>
  <si>
    <t>CUST500501</t>
  </si>
  <si>
    <t>UPI202605P2_0002747</t>
  </si>
  <si>
    <t>11:39:29</t>
  </si>
  <si>
    <t>CUST715099</t>
  </si>
  <si>
    <t>UPI202605P2_0002748</t>
  </si>
  <si>
    <t>10:23:08</t>
  </si>
  <si>
    <t>CUST445022</t>
  </si>
  <si>
    <t>UPI202605P2_0002749</t>
  </si>
  <si>
    <t>15:12:40</t>
  </si>
  <si>
    <t>CUST462484</t>
  </si>
  <si>
    <t>UPI202605P2_0002750</t>
  </si>
  <si>
    <t>13:17:12</t>
  </si>
  <si>
    <t>CUST138795</t>
  </si>
  <si>
    <t>UPI202605P2_0002751</t>
  </si>
  <si>
    <t>13:02:44</t>
  </si>
  <si>
    <t>CUST516427</t>
  </si>
  <si>
    <t>UPI202605P2_0002752</t>
  </si>
  <si>
    <t>CUST245513</t>
  </si>
  <si>
    <t>UPI202605P2_0002753</t>
  </si>
  <si>
    <t>09:29:29</t>
  </si>
  <si>
    <t>CUST182260</t>
  </si>
  <si>
    <t>UPI202605P2_0002754</t>
  </si>
  <si>
    <t>14:48:21</t>
  </si>
  <si>
    <t>CUST203640</t>
  </si>
  <si>
    <t>UPI202605P2_0002755</t>
  </si>
  <si>
    <t>11:18:38</t>
  </si>
  <si>
    <t>CUST595927</t>
  </si>
  <si>
    <t>UPI202605P2_0002756</t>
  </si>
  <si>
    <t>10:50:40</t>
  </si>
  <si>
    <t>CUST792255</t>
  </si>
  <si>
    <t>UPI202605P2_0002757</t>
  </si>
  <si>
    <t>CUST634993</t>
  </si>
  <si>
    <t>UPI202605P2_0002758</t>
  </si>
  <si>
    <t>17:35:54</t>
  </si>
  <si>
    <t>CUST952066</t>
  </si>
  <si>
    <t>UPI202605P2_0002759</t>
  </si>
  <si>
    <t>11:26:54</t>
  </si>
  <si>
    <t>CUST818982</t>
  </si>
  <si>
    <t>UPI202605P2_0002760</t>
  </si>
  <si>
    <t>16:55:13</t>
  </si>
  <si>
    <t>CUST238376</t>
  </si>
  <si>
    <t>UPI202605P2_0002761</t>
  </si>
  <si>
    <t>17:53:29</t>
  </si>
  <si>
    <t>CUST183577</t>
  </si>
  <si>
    <t>UPI202605P2_0002762</t>
  </si>
  <si>
    <t>12:46:27</t>
  </si>
  <si>
    <t>CUST954083</t>
  </si>
  <si>
    <t>UPI202605P2_0002763</t>
  </si>
  <si>
    <t>18:15:15</t>
  </si>
  <si>
    <t>CUST316528</t>
  </si>
  <si>
    <t>UPI202605P2_0002764</t>
  </si>
  <si>
    <t>CUST163712</t>
  </si>
  <si>
    <t>UPI202605P2_0002765</t>
  </si>
  <si>
    <t>20:37:09</t>
  </si>
  <si>
    <t>CUST197426</t>
  </si>
  <si>
    <t>UPI202605P2_0002766</t>
  </si>
  <si>
    <t>20:57:00</t>
  </si>
  <si>
    <t>CUST647473</t>
  </si>
  <si>
    <t>UPI202605P2_0002767</t>
  </si>
  <si>
    <t>14:02:02</t>
  </si>
  <si>
    <t>CUST636274</t>
  </si>
  <si>
    <t>UPI202605P2_0002768</t>
  </si>
  <si>
    <t>22:46:49</t>
  </si>
  <si>
    <t>CUST448056</t>
  </si>
  <si>
    <t>UPI202605P2_0002769</t>
  </si>
  <si>
    <t>16:27:33</t>
  </si>
  <si>
    <t>CUST299049</t>
  </si>
  <si>
    <t>UPI202605P2_0002770</t>
  </si>
  <si>
    <t>14:51:51</t>
  </si>
  <si>
    <t>CUST283734</t>
  </si>
  <si>
    <t>UPI202605P2_0002771</t>
  </si>
  <si>
    <t>18:06:28</t>
  </si>
  <si>
    <t>CUST957718</t>
  </si>
  <si>
    <t>UPI202605P2_0002772</t>
  </si>
  <si>
    <t>15:05:35</t>
  </si>
  <si>
    <t>CUST942004</t>
  </si>
  <si>
    <t>UPI202605P2_0002773</t>
  </si>
  <si>
    <t>CUST202071</t>
  </si>
  <si>
    <t>UPI202605P2_0002774</t>
  </si>
  <si>
    <t>14:13:08</t>
  </si>
  <si>
    <t>CUST455709</t>
  </si>
  <si>
    <t>UPI202605P2_0002775</t>
  </si>
  <si>
    <t>13:15:41</t>
  </si>
  <si>
    <t>CUST712347</t>
  </si>
  <si>
    <t>UPI202605P2_0002776</t>
  </si>
  <si>
    <t>23:01:30</t>
  </si>
  <si>
    <t>CUST661118</t>
  </si>
  <si>
    <t>UPI202605P2_0002777</t>
  </si>
  <si>
    <t>18:10:45</t>
  </si>
  <si>
    <t>CUST728215</t>
  </si>
  <si>
    <t>UPI202605P2_0002778</t>
  </si>
  <si>
    <t>15:36:47</t>
  </si>
  <si>
    <t>CUST816285</t>
  </si>
  <si>
    <t>UPI202605P2_0002779</t>
  </si>
  <si>
    <t>17:29:29</t>
  </si>
  <si>
    <t>CUST892259</t>
  </si>
  <si>
    <t>UPI202605P2_0002780</t>
  </si>
  <si>
    <t>19:55:45</t>
  </si>
  <si>
    <t>CUST768698</t>
  </si>
  <si>
    <t>UPI202605P2_0002781</t>
  </si>
  <si>
    <t>14:50:55</t>
  </si>
  <si>
    <t>CUST509841</t>
  </si>
  <si>
    <t>UPI202605P2_0002782</t>
  </si>
  <si>
    <t>13:29:45</t>
  </si>
  <si>
    <t>CUST869633</t>
  </si>
  <si>
    <t>UPI202605P2_0002783</t>
  </si>
  <si>
    <t>17:55:40</t>
  </si>
  <si>
    <t>CUST583685</t>
  </si>
  <si>
    <t>UPI202605P2_0002784</t>
  </si>
  <si>
    <t>09:57:44</t>
  </si>
  <si>
    <t>CUST141206</t>
  </si>
  <si>
    <t>UPI202605P2_0002785</t>
  </si>
  <si>
    <t>13:02:18</t>
  </si>
  <si>
    <t>CUST227063</t>
  </si>
  <si>
    <t>UPI202605P2_0002786</t>
  </si>
  <si>
    <t>14:17:44</t>
  </si>
  <si>
    <t>CUST333906</t>
  </si>
  <si>
    <t>UPI202605P2_0002787</t>
  </si>
  <si>
    <t>21:34:36</t>
  </si>
  <si>
    <t>CUST675452</t>
  </si>
  <si>
    <t>UPI202605P2_0002788</t>
  </si>
  <si>
    <t>19:50:43</t>
  </si>
  <si>
    <t>CUST552402</t>
  </si>
  <si>
    <t>UPI202605P2_0002789</t>
  </si>
  <si>
    <t>09:56:21</t>
  </si>
  <si>
    <t>CUST271566</t>
  </si>
  <si>
    <t>UPI202605P2_0002790</t>
  </si>
  <si>
    <t>18:03:32</t>
  </si>
  <si>
    <t>CUST868017</t>
  </si>
  <si>
    <t>UPI202605P2_0002791</t>
  </si>
  <si>
    <t>21:43:23</t>
  </si>
  <si>
    <t>CUST294633</t>
  </si>
  <si>
    <t>UPI202605P2_0002792</t>
  </si>
  <si>
    <t>CUST215005</t>
  </si>
  <si>
    <t>UPI202605P2_0002793</t>
  </si>
  <si>
    <t>13:39:02</t>
  </si>
  <si>
    <t>CUST470054</t>
  </si>
  <si>
    <t>UPI202605P2_0002794</t>
  </si>
  <si>
    <t>13:11:41</t>
  </si>
  <si>
    <t>CUST551135</t>
  </si>
  <si>
    <t>UPI202605P2_0002795</t>
  </si>
  <si>
    <t>16:04:35</t>
  </si>
  <si>
    <t>CUST641632</t>
  </si>
  <si>
    <t>UPI202605P2_0002796</t>
  </si>
  <si>
    <t>18:13:08</t>
  </si>
  <si>
    <t>CUST260544</t>
  </si>
  <si>
    <t>UPI202605P2_0002797</t>
  </si>
  <si>
    <t>22:15:34</t>
  </si>
  <si>
    <t>UPI202605P2_0002798</t>
  </si>
  <si>
    <t>09:30:47</t>
  </si>
  <si>
    <t>CUST915349</t>
  </si>
  <si>
    <t>UPI202605P2_0002799</t>
  </si>
  <si>
    <t>21:37:55</t>
  </si>
  <si>
    <t>CUST785919</t>
  </si>
  <si>
    <t>UPI202605P2_0002800</t>
  </si>
  <si>
    <t>21:13:48</t>
  </si>
  <si>
    <t>CUST579208</t>
  </si>
  <si>
    <t>UPI202605P2_0002801</t>
  </si>
  <si>
    <t>19:14:20</t>
  </si>
  <si>
    <t>CUST141896</t>
  </si>
  <si>
    <t>UPI202605P2_0002802</t>
  </si>
  <si>
    <t>13:17:32</t>
  </si>
  <si>
    <t>CUST464333</t>
  </si>
  <si>
    <t>UPI202605P2_0002803</t>
  </si>
  <si>
    <t>18:17:03</t>
  </si>
  <si>
    <t>CUST668775</t>
  </si>
  <si>
    <t>UPI202605P2_0002804</t>
  </si>
  <si>
    <t>08:22:28</t>
  </si>
  <si>
    <t>CUST102766</t>
  </si>
  <si>
    <t>UPI202605P2_0002805</t>
  </si>
  <si>
    <t>15:33:53</t>
  </si>
  <si>
    <t>CUST452513</t>
  </si>
  <si>
    <t>UPI202605P2_0002806</t>
  </si>
  <si>
    <t>10:45:34</t>
  </si>
  <si>
    <t>CUST319390</t>
  </si>
  <si>
    <t>UPI202605P2_0002807</t>
  </si>
  <si>
    <t>18:34:57</t>
  </si>
  <si>
    <t>CUST378619</t>
  </si>
  <si>
    <t>UPI202605P2_0002808</t>
  </si>
  <si>
    <t>12:39:23</t>
  </si>
  <si>
    <t>CUST910822</t>
  </si>
  <si>
    <t>UPI202605P2_0002809</t>
  </si>
  <si>
    <t>19:44:51</t>
  </si>
  <si>
    <t>CUST876242</t>
  </si>
  <si>
    <t>UPI202605P2_0002810</t>
  </si>
  <si>
    <t>22:56:04</t>
  </si>
  <si>
    <t>CUST455488</t>
  </si>
  <si>
    <t>UPI202605P2_0002811</t>
  </si>
  <si>
    <t>11:56:29</t>
  </si>
  <si>
    <t>CUST349472</t>
  </si>
  <si>
    <t>UPI202605P2_0002812</t>
  </si>
  <si>
    <t>09:25:57</t>
  </si>
  <si>
    <t>CUST733573</t>
  </si>
  <si>
    <t>UPI202605P2_0002813</t>
  </si>
  <si>
    <t>10:04:06</t>
  </si>
  <si>
    <t>CUST209088</t>
  </si>
  <si>
    <t>UPI202605P2_0002814</t>
  </si>
  <si>
    <t>10:07:44</t>
  </si>
  <si>
    <t>CUST937350</t>
  </si>
  <si>
    <t>UPI202605P2_0002815</t>
  </si>
  <si>
    <t>10:09:55</t>
  </si>
  <si>
    <t>CUST379260</t>
  </si>
  <si>
    <t>UPI202605P2_0002816</t>
  </si>
  <si>
    <t>11:40:01</t>
  </si>
  <si>
    <t>CUST871756</t>
  </si>
  <si>
    <t>UPI202605P2_0002817</t>
  </si>
  <si>
    <t>12:43:34</t>
  </si>
  <si>
    <t>CUST806199</t>
  </si>
  <si>
    <t>UPI202605P2_0002818</t>
  </si>
  <si>
    <t>CUST844478</t>
  </si>
  <si>
    <t>UPI202605P2_0002819</t>
  </si>
  <si>
    <t>14:47:41</t>
  </si>
  <si>
    <t>CUST285362</t>
  </si>
  <si>
    <t>UPI202605P2_0002820</t>
  </si>
  <si>
    <t>07:12:04</t>
  </si>
  <si>
    <t>CUST385302</t>
  </si>
  <si>
    <t>UPI202605P2_0002821</t>
  </si>
  <si>
    <t>07:51:14</t>
  </si>
  <si>
    <t>CUST968230</t>
  </si>
  <si>
    <t>UPI202605P2_0002822</t>
  </si>
  <si>
    <t>19:33:41</t>
  </si>
  <si>
    <t>CUST116788</t>
  </si>
  <si>
    <t>UPI202605P2_0002823</t>
  </si>
  <si>
    <t>13:37:21</t>
  </si>
  <si>
    <t>CUST473069</t>
  </si>
  <si>
    <t>UPI202605P2_0002824</t>
  </si>
  <si>
    <t>18:50:20</t>
  </si>
  <si>
    <t>CUST712181</t>
  </si>
  <si>
    <t>UPI202605P2_0002825</t>
  </si>
  <si>
    <t>15:42:44</t>
  </si>
  <si>
    <t>CUST883591</t>
  </si>
  <si>
    <t>UPI202605P2_0002826</t>
  </si>
  <si>
    <t>16:35:28</t>
  </si>
  <si>
    <t>CUST575321</t>
  </si>
  <si>
    <t>UPI202605P2_0002827</t>
  </si>
  <si>
    <t>15:36:08</t>
  </si>
  <si>
    <t>CUST843444</t>
  </si>
  <si>
    <t>UPI202605P2_0002828</t>
  </si>
  <si>
    <t>CUST435500</t>
  </si>
  <si>
    <t>UPI202605P2_0002829</t>
  </si>
  <si>
    <t>19:14:30</t>
  </si>
  <si>
    <t>CUST307160</t>
  </si>
  <si>
    <t>UPI202605P2_0002830</t>
  </si>
  <si>
    <t>13:18:49</t>
  </si>
  <si>
    <t>CUST507848</t>
  </si>
  <si>
    <t>UPI202605P2_0002831</t>
  </si>
  <si>
    <t>20:09:22</t>
  </si>
  <si>
    <t>CUST698730</t>
  </si>
  <si>
    <t>UPI202605P2_0002832</t>
  </si>
  <si>
    <t>12:10:39</t>
  </si>
  <si>
    <t>CUST187092</t>
  </si>
  <si>
    <t>UPI202605P2_0002833</t>
  </si>
  <si>
    <t>20:45:34</t>
  </si>
  <si>
    <t>CUST871746</t>
  </si>
  <si>
    <t>UPI202605P2_0002834</t>
  </si>
  <si>
    <t>12:11:53</t>
  </si>
  <si>
    <t>CUST503496</t>
  </si>
  <si>
    <t>UPI202605P2_0002835</t>
  </si>
  <si>
    <t>18:57:42</t>
  </si>
  <si>
    <t>CUST479538</t>
  </si>
  <si>
    <t>UPI202605P2_0002836</t>
  </si>
  <si>
    <t>19:10:15</t>
  </si>
  <si>
    <t>CUST172030</t>
  </si>
  <si>
    <t>UPI202605P2_0002837</t>
  </si>
  <si>
    <t>CUST927056</t>
  </si>
  <si>
    <t>UPI202605P2_0002838</t>
  </si>
  <si>
    <t>10:16:23</t>
  </si>
  <si>
    <t>CUST370152</t>
  </si>
  <si>
    <t>UPI202605P2_0002839</t>
  </si>
  <si>
    <t>11:35:45</t>
  </si>
  <si>
    <t>CUST923342</t>
  </si>
  <si>
    <t>UPI202605P2_0002840</t>
  </si>
  <si>
    <t>08:20:22</t>
  </si>
  <si>
    <t>CUST371151</t>
  </si>
  <si>
    <t>UPI202605P2_0002841</t>
  </si>
  <si>
    <t>10:28:34</t>
  </si>
  <si>
    <t>CUST726877</t>
  </si>
  <si>
    <t>UPI202605P2_0002842</t>
  </si>
  <si>
    <t>22:34:19</t>
  </si>
  <si>
    <t>CUST328529</t>
  </si>
  <si>
    <t>UPI202605P2_0002843</t>
  </si>
  <si>
    <t>10:01:25</t>
  </si>
  <si>
    <t>CUST259822</t>
  </si>
  <si>
    <t>UPI202605P2_0002844</t>
  </si>
  <si>
    <t>21:49:09</t>
  </si>
  <si>
    <t>CUST791256</t>
  </si>
  <si>
    <t>UPI202605P2_0002845</t>
  </si>
  <si>
    <t>21:59:20</t>
  </si>
  <si>
    <t>CUST916369</t>
  </si>
  <si>
    <t>UPI202605P2_0002846</t>
  </si>
  <si>
    <t>10:47:34</t>
  </si>
  <si>
    <t>CUST199919</t>
  </si>
  <si>
    <t>UPI202605P2_0002847</t>
  </si>
  <si>
    <t>22:21:41</t>
  </si>
  <si>
    <t>CUST153567</t>
  </si>
  <si>
    <t>UPI202605P2_0002848</t>
  </si>
  <si>
    <t>18:30:57</t>
  </si>
  <si>
    <t>CUST983279</t>
  </si>
  <si>
    <t>UPI202605P2_0002849</t>
  </si>
  <si>
    <t>12:48:36</t>
  </si>
  <si>
    <t>CUST183061</t>
  </si>
  <si>
    <t>UPI202605P2_0002850</t>
  </si>
  <si>
    <t>18:51:36</t>
  </si>
  <si>
    <t>CUST428490</t>
  </si>
  <si>
    <t>UPI202605P2_0002851</t>
  </si>
  <si>
    <t>18:59:28</t>
  </si>
  <si>
    <t>CUST948961</t>
  </si>
  <si>
    <t>UPI202605P2_0002852</t>
  </si>
  <si>
    <t>13:07:46</t>
  </si>
  <si>
    <t>CUST648285</t>
  </si>
  <si>
    <t>UPI202605P2_0002853</t>
  </si>
  <si>
    <t>15:02:08</t>
  </si>
  <si>
    <t>CUST519991</t>
  </si>
  <si>
    <t>UPI202605P2_0002854</t>
  </si>
  <si>
    <t>CUST154745</t>
  </si>
  <si>
    <t>UPI202605P2_0002855</t>
  </si>
  <si>
    <t>07:39:53</t>
  </si>
  <si>
    <t>CUST615416</t>
  </si>
  <si>
    <t>UPI202605P2_0002856</t>
  </si>
  <si>
    <t>11:22:05</t>
  </si>
  <si>
    <t>CUST979577</t>
  </si>
  <si>
    <t>UPI202605P2_0002857</t>
  </si>
  <si>
    <t>13:38:41</t>
  </si>
  <si>
    <t>CUST266026</t>
  </si>
  <si>
    <t>UPI202605P2_0002858</t>
  </si>
  <si>
    <t>11:33:14</t>
  </si>
  <si>
    <t>CUST118973</t>
  </si>
  <si>
    <t>UPI202605P2_0002859</t>
  </si>
  <si>
    <t>19:49:17</t>
  </si>
  <si>
    <t>CUST363161</t>
  </si>
  <si>
    <t>UPI202605P2_0002860</t>
  </si>
  <si>
    <t>11:05:34</t>
  </si>
  <si>
    <t>CUST335767</t>
  </si>
  <si>
    <t>UPI202605P2_0002861</t>
  </si>
  <si>
    <t>20:43:42</t>
  </si>
  <si>
    <t>CUST359414</t>
  </si>
  <si>
    <t>UPI202605P2_0002862</t>
  </si>
  <si>
    <t>21:32:25</t>
  </si>
  <si>
    <t>CUST140243</t>
  </si>
  <si>
    <t>UPI202605P2_0002863</t>
  </si>
  <si>
    <t>11:20:38</t>
  </si>
  <si>
    <t>CUST995264</t>
  </si>
  <si>
    <t>UPI202605P2_0002864</t>
  </si>
  <si>
    <t>17:03:58</t>
  </si>
  <si>
    <t>CUST479474</t>
  </si>
  <si>
    <t>UPI202605P2_0002865</t>
  </si>
  <si>
    <t>18:25:09</t>
  </si>
  <si>
    <t>CUST131305</t>
  </si>
  <si>
    <t>UPI202605P2_0002866</t>
  </si>
  <si>
    <t>18:27:23</t>
  </si>
  <si>
    <t>CUST461304</t>
  </si>
  <si>
    <t>UPI202605P2_0002867</t>
  </si>
  <si>
    <t>14:00:18</t>
  </si>
  <si>
    <t>CUST104105</t>
  </si>
  <si>
    <t>UPI202605P2_0002868</t>
  </si>
  <si>
    <t>13:19:28</t>
  </si>
  <si>
    <t>CUST623930</t>
  </si>
  <si>
    <t>UPI202605P2_0002869</t>
  </si>
  <si>
    <t>20:05:13</t>
  </si>
  <si>
    <t>CUST227990</t>
  </si>
  <si>
    <t>UPI202605P2_0002870</t>
  </si>
  <si>
    <t>18:28:47</t>
  </si>
  <si>
    <t>CUST646132</t>
  </si>
  <si>
    <t>UPI202605P2_0002871</t>
  </si>
  <si>
    <t>22:51:28</t>
  </si>
  <si>
    <t>CUST645779</t>
  </si>
  <si>
    <t>UPI202605P2_0002872</t>
  </si>
  <si>
    <t>12:51:46</t>
  </si>
  <si>
    <t>CUST946689</t>
  </si>
  <si>
    <t>UPI202605P2_0002873</t>
  </si>
  <si>
    <t>21:27:46</t>
  </si>
  <si>
    <t>CUST595367</t>
  </si>
  <si>
    <t>UPI202605P2_0002874</t>
  </si>
  <si>
    <t>20:08:53</t>
  </si>
  <si>
    <t>CUST679419</t>
  </si>
  <si>
    <t>UPI202605P2_0002875</t>
  </si>
  <si>
    <t>17:05:09</t>
  </si>
  <si>
    <t>CUST547115</t>
  </si>
  <si>
    <t>UPI202605P2_0002876</t>
  </si>
  <si>
    <t>11:30:55</t>
  </si>
  <si>
    <t>CUST437588</t>
  </si>
  <si>
    <t>UPI202605P2_0002877</t>
  </si>
  <si>
    <t>16:21:04</t>
  </si>
  <si>
    <t>CUST175700</t>
  </si>
  <si>
    <t>UPI202605P2_0002878</t>
  </si>
  <si>
    <t>21:37:48</t>
  </si>
  <si>
    <t>CUST666241</t>
  </si>
  <si>
    <t>UPI202605P2_0002879</t>
  </si>
  <si>
    <t>13:00:26</t>
  </si>
  <si>
    <t>CUST823562</t>
  </si>
  <si>
    <t>UPI202605P2_0002880</t>
  </si>
  <si>
    <t>17:17:26</t>
  </si>
  <si>
    <t>CUST993490</t>
  </si>
  <si>
    <t>UPI202605P2_0002881</t>
  </si>
  <si>
    <t>CUST377052</t>
  </si>
  <si>
    <t>UPI202605P2_0002882</t>
  </si>
  <si>
    <t>17:58:08</t>
  </si>
  <si>
    <t>CUST946490</t>
  </si>
  <si>
    <t>UPI202605P2_0002883</t>
  </si>
  <si>
    <t>11:53:24</t>
  </si>
  <si>
    <t>CUST821232</t>
  </si>
  <si>
    <t>UPI202605P2_0002884</t>
  </si>
  <si>
    <t>12:31:02</t>
  </si>
  <si>
    <t>CUST892712</t>
  </si>
  <si>
    <t>UPI202605P2_0002885</t>
  </si>
  <si>
    <t>CUST998866</t>
  </si>
  <si>
    <t>UPI202605P2_0002886</t>
  </si>
  <si>
    <t>17:31:35</t>
  </si>
  <si>
    <t>CUST711169</t>
  </si>
  <si>
    <t>UPI202605P2_0002887</t>
  </si>
  <si>
    <t>19:14:01</t>
  </si>
  <si>
    <t>CUST452707</t>
  </si>
  <si>
    <t>UPI202605P2_0002888</t>
  </si>
  <si>
    <t>19:09:16</t>
  </si>
  <si>
    <t>CUST804196</t>
  </si>
  <si>
    <t>UPI202605P2_0002889</t>
  </si>
  <si>
    <t>CUST132308</t>
  </si>
  <si>
    <t>UPI202605P2_0002890</t>
  </si>
  <si>
    <t>17:07:41</t>
  </si>
  <si>
    <t>CUST321235</t>
  </si>
  <si>
    <t>UPI202605P2_0002891</t>
  </si>
  <si>
    <t>18:18:26</t>
  </si>
  <si>
    <t>CUST440034</t>
  </si>
  <si>
    <t>UPI202605P2_0002892</t>
  </si>
  <si>
    <t>11:58:44</t>
  </si>
  <si>
    <t>CUST655407</t>
  </si>
  <si>
    <t>UPI202605P2_0002893</t>
  </si>
  <si>
    <t>18:01:07</t>
  </si>
  <si>
    <t>CUST975958</t>
  </si>
  <si>
    <t>UPI202605P2_0002894</t>
  </si>
  <si>
    <t>19:31:04</t>
  </si>
  <si>
    <t>CUST268514</t>
  </si>
  <si>
    <t>UPI202605P2_0002895</t>
  </si>
  <si>
    <t>17:23:37</t>
  </si>
  <si>
    <t>CUST539857</t>
  </si>
  <si>
    <t>UPI202605P2_0002896</t>
  </si>
  <si>
    <t>15:27:55</t>
  </si>
  <si>
    <t>CUST135140</t>
  </si>
  <si>
    <t>UPI202605P2_0002897</t>
  </si>
  <si>
    <t>12:43:30</t>
  </si>
  <si>
    <t>CUST956432</t>
  </si>
  <si>
    <t>UPI202605P2_0002898</t>
  </si>
  <si>
    <t>22:52:07</t>
  </si>
  <si>
    <t>CUST263488</t>
  </si>
  <si>
    <t>UPI202605P2_0002899</t>
  </si>
  <si>
    <t>13:46:36</t>
  </si>
  <si>
    <t>CUST542133</t>
  </si>
  <si>
    <t>UPI202605P2_0002900</t>
  </si>
  <si>
    <t>06:16:10</t>
  </si>
  <si>
    <t>CUST131143</t>
  </si>
  <si>
    <t>UPI202605P2_0002901</t>
  </si>
  <si>
    <t>17:09:20</t>
  </si>
  <si>
    <t>CUST100575</t>
  </si>
  <si>
    <t>UPI202605P2_0002902</t>
  </si>
  <si>
    <t>15:44:08</t>
  </si>
  <si>
    <t>CUST235358</t>
  </si>
  <si>
    <t>UPI202605P2_0002903</t>
  </si>
  <si>
    <t>13:03:17</t>
  </si>
  <si>
    <t>CUST783597</t>
  </si>
  <si>
    <t>UPI202605P2_0002904</t>
  </si>
  <si>
    <t>13:40:58</t>
  </si>
  <si>
    <t>CUST780633</t>
  </si>
  <si>
    <t>UPI202605P2_0002905</t>
  </si>
  <si>
    <t>21:03:18</t>
  </si>
  <si>
    <t>CUST361954</t>
  </si>
  <si>
    <t>UPI202605P2_0002906</t>
  </si>
  <si>
    <t>12:40:59</t>
  </si>
  <si>
    <t>CUST704519</t>
  </si>
  <si>
    <t>UPI202605P2_0002907</t>
  </si>
  <si>
    <t>09:12:49</t>
  </si>
  <si>
    <t>CUST119952</t>
  </si>
  <si>
    <t>UPI202605P2_0002908</t>
  </si>
  <si>
    <t>17:48:06</t>
  </si>
  <si>
    <t>CUST567353</t>
  </si>
  <si>
    <t>UPI202605P2_0002909</t>
  </si>
  <si>
    <t>CUST834809</t>
  </si>
  <si>
    <t>UPI202605P2_0002910</t>
  </si>
  <si>
    <t>13:20:52</t>
  </si>
  <si>
    <t>CUST951660</t>
  </si>
  <si>
    <t>UPI202605P2_0002911</t>
  </si>
  <si>
    <t>20:51:19</t>
  </si>
  <si>
    <t>CUST974641</t>
  </si>
  <si>
    <t>UPI202605P2_0002912</t>
  </si>
  <si>
    <t>12:44:44</t>
  </si>
  <si>
    <t>CUST660345</t>
  </si>
  <si>
    <t>UPI202605P2_0002913</t>
  </si>
  <si>
    <t>13:34:37</t>
  </si>
  <si>
    <t>CUST809453</t>
  </si>
  <si>
    <t>UPI202605P2_0002914</t>
  </si>
  <si>
    <t>13:09:00</t>
  </si>
  <si>
    <t>CUST837696</t>
  </si>
  <si>
    <t>UPI202605P2_0002915</t>
  </si>
  <si>
    <t>10:18:23</t>
  </si>
  <si>
    <t>CUST293450</t>
  </si>
  <si>
    <t>UPI202605P2_0002916</t>
  </si>
  <si>
    <t>19:26:21</t>
  </si>
  <si>
    <t>CUST592784</t>
  </si>
  <si>
    <t>UPI202605P2_0002917</t>
  </si>
  <si>
    <t>20:10:06</t>
  </si>
  <si>
    <t>CUST468654</t>
  </si>
  <si>
    <t>UPI202605P2_0002918</t>
  </si>
  <si>
    <t>11:32:14</t>
  </si>
  <si>
    <t>CUST388766</t>
  </si>
  <si>
    <t>UPI202605P2_0002919</t>
  </si>
  <si>
    <t>CUST465715</t>
  </si>
  <si>
    <t>UPI202605P2_0002920</t>
  </si>
  <si>
    <t>CUST163129</t>
  </si>
  <si>
    <t>UPI202605P2_0002921</t>
  </si>
  <si>
    <t>21:54:34</t>
  </si>
  <si>
    <t>CUST573775</t>
  </si>
  <si>
    <t>UPI202605P2_0002922</t>
  </si>
  <si>
    <t>18:44:48</t>
  </si>
  <si>
    <t>CUST599696</t>
  </si>
  <si>
    <t>UPI202605P2_0002923</t>
  </si>
  <si>
    <t>19:26:29</t>
  </si>
  <si>
    <t>CUST535782</t>
  </si>
  <si>
    <t>UPI202605P2_0002924</t>
  </si>
  <si>
    <t>20:07:52</t>
  </si>
  <si>
    <t>CUST743275</t>
  </si>
  <si>
    <t>UPI202605P2_0002925</t>
  </si>
  <si>
    <t>10:01:30</t>
  </si>
  <si>
    <t>CUST449784</t>
  </si>
  <si>
    <t>UPI202605P2_0002926</t>
  </si>
  <si>
    <t>13:44:23</t>
  </si>
  <si>
    <t>CUST553972</t>
  </si>
  <si>
    <t>UPI202605P2_0002927</t>
  </si>
  <si>
    <t>10:28:56</t>
  </si>
  <si>
    <t>CUST847971</t>
  </si>
  <si>
    <t>UPI202605P2_0002928</t>
  </si>
  <si>
    <t>22:33:48</t>
  </si>
  <si>
    <t>CUST363226</t>
  </si>
  <si>
    <t>UPI202605P2_0002929</t>
  </si>
  <si>
    <t>21:11:45</t>
  </si>
  <si>
    <t>CUST480085</t>
  </si>
  <si>
    <t>UPI202605P2_0002930</t>
  </si>
  <si>
    <t>12:47:52</t>
  </si>
  <si>
    <t>CUST702982</t>
  </si>
  <si>
    <t>UPI202605P2_0002931</t>
  </si>
  <si>
    <t>09:08:54</t>
  </si>
  <si>
    <t>CUST977153</t>
  </si>
  <si>
    <t>UPI202605P2_0002932</t>
  </si>
  <si>
    <t>18:44:14</t>
  </si>
  <si>
    <t>CUST839640</t>
  </si>
  <si>
    <t>UPI202605P2_0002933</t>
  </si>
  <si>
    <t>12:13:08</t>
  </si>
  <si>
    <t>CUST657500</t>
  </si>
  <si>
    <t>UPI202605P2_0002934</t>
  </si>
  <si>
    <t>22:27:44</t>
  </si>
  <si>
    <t>CUST542017</t>
  </si>
  <si>
    <t>UPI202605P2_0002935</t>
  </si>
  <si>
    <t>19:07:04</t>
  </si>
  <si>
    <t>CUST783369</t>
  </si>
  <si>
    <t>UPI202605P2_0002936</t>
  </si>
  <si>
    <t>07:30:48</t>
  </si>
  <si>
    <t>CUST642346</t>
  </si>
  <si>
    <t>UPI202605P2_0002937</t>
  </si>
  <si>
    <t>14:12:06</t>
  </si>
  <si>
    <t>CUST864574</t>
  </si>
  <si>
    <t>UPI202605P2_0002938</t>
  </si>
  <si>
    <t>08:42:32</t>
  </si>
  <si>
    <t>CUST952143</t>
  </si>
  <si>
    <t>UPI202605P2_0002939</t>
  </si>
  <si>
    <t>17:30:07</t>
  </si>
  <si>
    <t>CUST901038</t>
  </si>
  <si>
    <t>UPI202605P2_0002940</t>
  </si>
  <si>
    <t>20:02:04</t>
  </si>
  <si>
    <t>CUST932777</t>
  </si>
  <si>
    <t>UPI202605P2_0002941</t>
  </si>
  <si>
    <t>12:00:48</t>
  </si>
  <si>
    <t>CUST907648</t>
  </si>
  <si>
    <t>UPI202605P2_0002942</t>
  </si>
  <si>
    <t>09:07:58</t>
  </si>
  <si>
    <t>CUST995087</t>
  </si>
  <si>
    <t>UPI202605P2_0002943</t>
  </si>
  <si>
    <t>17:37:57</t>
  </si>
  <si>
    <t>CUST165304</t>
  </si>
  <si>
    <t>UPI202605P2_0002944</t>
  </si>
  <si>
    <t>11:42:22</t>
  </si>
  <si>
    <t>CUST811014</t>
  </si>
  <si>
    <t>UPI202605P2_0002945</t>
  </si>
  <si>
    <t>07:09:54</t>
  </si>
  <si>
    <t>CUST683709</t>
  </si>
  <si>
    <t>UPI202605P2_0002946</t>
  </si>
  <si>
    <t>19:17:37</t>
  </si>
  <si>
    <t>CUST972500</t>
  </si>
  <si>
    <t>UPI202605P2_0002947</t>
  </si>
  <si>
    <t>13:10:54</t>
  </si>
  <si>
    <t>CUST626514</t>
  </si>
  <si>
    <t>UPI202605P2_0002948</t>
  </si>
  <si>
    <t>15:46:39</t>
  </si>
  <si>
    <t>CUST960088</t>
  </si>
  <si>
    <t>UPI202605P2_0002949</t>
  </si>
  <si>
    <t>11:36:04</t>
  </si>
  <si>
    <t>CUST507266</t>
  </si>
  <si>
    <t>UPI202605P2_0002950</t>
  </si>
  <si>
    <t>09:37:48</t>
  </si>
  <si>
    <t>CUST301412</t>
  </si>
  <si>
    <t>UPI202605P2_0002951</t>
  </si>
  <si>
    <t>06:13:45</t>
  </si>
  <si>
    <t>CUST374350</t>
  </si>
  <si>
    <t>UPI202605P2_0002952</t>
  </si>
  <si>
    <t>11:18:10</t>
  </si>
  <si>
    <t>CUST896870</t>
  </si>
  <si>
    <t>UPI202605P2_0002953</t>
  </si>
  <si>
    <t>20:34:00</t>
  </si>
  <si>
    <t>CUST222600</t>
  </si>
  <si>
    <t>UPI202605P2_0002954</t>
  </si>
  <si>
    <t>22:06:59</t>
  </si>
  <si>
    <t>CUST973270</t>
  </si>
  <si>
    <t>UPI202605P2_0002955</t>
  </si>
  <si>
    <t>11:32:54</t>
  </si>
  <si>
    <t>CUST257876</t>
  </si>
  <si>
    <t>UPI202605P2_0002956</t>
  </si>
  <si>
    <t>18:23:44</t>
  </si>
  <si>
    <t>CUST115563</t>
  </si>
  <si>
    <t>UPI202605P2_0002957</t>
  </si>
  <si>
    <t>17:28:43</t>
  </si>
  <si>
    <t>CUST103075</t>
  </si>
  <si>
    <t>UPI202605P2_0002958</t>
  </si>
  <si>
    <t>21:11:53</t>
  </si>
  <si>
    <t>CUST783345</t>
  </si>
  <si>
    <t>UPI202605P2_0002959</t>
  </si>
  <si>
    <t>CUST700060</t>
  </si>
  <si>
    <t>UPI202605P2_0002960</t>
  </si>
  <si>
    <t>11:14:26</t>
  </si>
  <si>
    <t>CUST761043</t>
  </si>
  <si>
    <t>UPI202605P2_0002961</t>
  </si>
  <si>
    <t>09:20:07</t>
  </si>
  <si>
    <t>CUST966233</t>
  </si>
  <si>
    <t>UPI202605P2_0002962</t>
  </si>
  <si>
    <t>15:33:08</t>
  </si>
  <si>
    <t>CUST285145</t>
  </si>
  <si>
    <t>UPI202605P2_0002963</t>
  </si>
  <si>
    <t>15:23:45</t>
  </si>
  <si>
    <t>CUST398035</t>
  </si>
  <si>
    <t>UPI202605P2_0002964</t>
  </si>
  <si>
    <t>12:46:02</t>
  </si>
  <si>
    <t>CUST788456</t>
  </si>
  <si>
    <t>UPI202605P2_0002965</t>
  </si>
  <si>
    <t>09:31:07</t>
  </si>
  <si>
    <t>CUST153765</t>
  </si>
  <si>
    <t>UPI202605P2_0002966</t>
  </si>
  <si>
    <t>14:29:38</t>
  </si>
  <si>
    <t>CUST142848</t>
  </si>
  <si>
    <t>UPI202605P2_0002967</t>
  </si>
  <si>
    <t>18:43:53</t>
  </si>
  <si>
    <t>CUST878415</t>
  </si>
  <si>
    <t>UPI202605P2_0002968</t>
  </si>
  <si>
    <t>15:35:26</t>
  </si>
  <si>
    <t>CUST238662</t>
  </si>
  <si>
    <t>UPI202605P2_0002969</t>
  </si>
  <si>
    <t>12:54:27</t>
  </si>
  <si>
    <t>CUST845647</t>
  </si>
  <si>
    <t>UPI202605P2_0002970</t>
  </si>
  <si>
    <t>11:04:57</t>
  </si>
  <si>
    <t>CUST389264</t>
  </si>
  <si>
    <t>UPI202605P2_0002971</t>
  </si>
  <si>
    <t>20:30:43</t>
  </si>
  <si>
    <t>CUST549022</t>
  </si>
  <si>
    <t>UPI202605P2_0002972</t>
  </si>
  <si>
    <t>13:00:43</t>
  </si>
  <si>
    <t>CUST515928</t>
  </si>
  <si>
    <t>UPI202605P2_0002973</t>
  </si>
  <si>
    <t>15:06:25</t>
  </si>
  <si>
    <t>CUST338702</t>
  </si>
  <si>
    <t>UPI202605P2_0002974</t>
  </si>
  <si>
    <t>14:42:43</t>
  </si>
  <si>
    <t>CUST642978</t>
  </si>
  <si>
    <t>UPI202605P2_0002975</t>
  </si>
  <si>
    <t>09:09:25</t>
  </si>
  <si>
    <t>CUST188044</t>
  </si>
  <si>
    <t>UPI202605P2_0002976</t>
  </si>
  <si>
    <t>14:37:06</t>
  </si>
  <si>
    <t>CUST794110</t>
  </si>
  <si>
    <t>UPI202605P2_0002977</t>
  </si>
  <si>
    <t>19:57:10</t>
  </si>
  <si>
    <t>CUST825223</t>
  </si>
  <si>
    <t>UPI202605P2_0002978</t>
  </si>
  <si>
    <t>08:12:21</t>
  </si>
  <si>
    <t>CUST515278</t>
  </si>
  <si>
    <t>UPI202605P2_0002979</t>
  </si>
  <si>
    <t>11:54:25</t>
  </si>
  <si>
    <t>CUST111481</t>
  </si>
  <si>
    <t>UPI202605P2_0002980</t>
  </si>
  <si>
    <t>10:53:27</t>
  </si>
  <si>
    <t>CUST482823</t>
  </si>
  <si>
    <t>UPI202605P2_0002981</t>
  </si>
  <si>
    <t>18:17:48</t>
  </si>
  <si>
    <t>CUST219766</t>
  </si>
  <si>
    <t>UPI202605P2_0002982</t>
  </si>
  <si>
    <t>18:37:37</t>
  </si>
  <si>
    <t>CUST230814</t>
  </si>
  <si>
    <t>UPI202605P2_0002983</t>
  </si>
  <si>
    <t>12:50:51</t>
  </si>
  <si>
    <t>CUST704277</t>
  </si>
  <si>
    <t>UPI202605P2_0002984</t>
  </si>
  <si>
    <t>18:25:22</t>
  </si>
  <si>
    <t>CUST484480</t>
  </si>
  <si>
    <t>UPI202605P2_0002985</t>
  </si>
  <si>
    <t>15:38:25</t>
  </si>
  <si>
    <t>CUST564409</t>
  </si>
  <si>
    <t>UPI202605P2_0002986</t>
  </si>
  <si>
    <t>22:32:17</t>
  </si>
  <si>
    <t>CUST829309</t>
  </si>
  <si>
    <t>UPI202605P2_0002987</t>
  </si>
  <si>
    <t>10:29:06</t>
  </si>
  <si>
    <t>CUST671644</t>
  </si>
  <si>
    <t>UPI202605P2_0002988</t>
  </si>
  <si>
    <t>10:31:31</t>
  </si>
  <si>
    <t>CUST552450</t>
  </si>
  <si>
    <t>UPI202605P2_0002989</t>
  </si>
  <si>
    <t>11:08:01</t>
  </si>
  <si>
    <t>CUST542972</t>
  </si>
  <si>
    <t>UPI202605P2_0002990</t>
  </si>
  <si>
    <t>09:03:53</t>
  </si>
  <si>
    <t>CUST148194</t>
  </si>
  <si>
    <t>UPI202605P2_0002991</t>
  </si>
  <si>
    <t>08:43:01</t>
  </si>
  <si>
    <t>CUST705784</t>
  </si>
  <si>
    <t>UPI202605P2_0002992</t>
  </si>
  <si>
    <t>22:24:38</t>
  </si>
  <si>
    <t>CUST736483</t>
  </si>
  <si>
    <t>UPI202605P2_0002993</t>
  </si>
  <si>
    <t>18:09:19</t>
  </si>
  <si>
    <t>CUST480772</t>
  </si>
  <si>
    <t>UPI202605P2_0002994</t>
  </si>
  <si>
    <t>17:06:48</t>
  </si>
  <si>
    <t>CUST562487</t>
  </si>
  <si>
    <t>UPI202605P2_0002995</t>
  </si>
  <si>
    <t>09:48:33</t>
  </si>
  <si>
    <t>CUST631470</t>
  </si>
  <si>
    <t>UPI202605P2_0002996</t>
  </si>
  <si>
    <t>19:50:29</t>
  </si>
  <si>
    <t>CUST852174</t>
  </si>
  <si>
    <t>UPI202605P2_0002997</t>
  </si>
  <si>
    <t>CUST436435</t>
  </si>
  <si>
    <t>UPI202605P2_0002998</t>
  </si>
  <si>
    <t>15:16:34</t>
  </si>
  <si>
    <t>CUST793789</t>
  </si>
  <si>
    <t>UPI202605P2_0002999</t>
  </si>
  <si>
    <t>13:55:34</t>
  </si>
  <si>
    <t>CUST802158</t>
  </si>
  <si>
    <t>UPI202605P2_0003000</t>
  </si>
  <si>
    <t>16:48:02</t>
  </si>
  <si>
    <t>CUST727258</t>
  </si>
  <si>
    <t>UPI202605P2_0003001</t>
  </si>
  <si>
    <t>22:56:58</t>
  </si>
  <si>
    <t>CUST989158</t>
  </si>
  <si>
    <t>UPI202605P2_0003002</t>
  </si>
  <si>
    <t>09:28:20</t>
  </si>
  <si>
    <t>CUST574781</t>
  </si>
  <si>
    <t>UPI202605P2_0003003</t>
  </si>
  <si>
    <t>CUST923770</t>
  </si>
  <si>
    <t>UPI202605P2_0003004</t>
  </si>
  <si>
    <t>08:11:35</t>
  </si>
  <si>
    <t>CUST698608</t>
  </si>
  <si>
    <t>UPI202605P2_0003005</t>
  </si>
  <si>
    <t>CUST945594</t>
  </si>
  <si>
    <t>UPI202605P2_0003006</t>
  </si>
  <si>
    <t>20:10:31</t>
  </si>
  <si>
    <t>CUST897617</t>
  </si>
  <si>
    <t>UPI202605P2_0003007</t>
  </si>
  <si>
    <t>14:19:45</t>
  </si>
  <si>
    <t>CUST294876</t>
  </si>
  <si>
    <t>UPI202605P2_0003008</t>
  </si>
  <si>
    <t>14:48:07</t>
  </si>
  <si>
    <t>CUST211976</t>
  </si>
  <si>
    <t>UPI202605P2_0003009</t>
  </si>
  <si>
    <t>17:31:42</t>
  </si>
  <si>
    <t>CUST500274</t>
  </si>
  <si>
    <t>UPI202605P2_0003010</t>
  </si>
  <si>
    <t>16:34:36</t>
  </si>
  <si>
    <t>CUST673618</t>
  </si>
  <si>
    <t>UPI202605P2_0003011</t>
  </si>
  <si>
    <t>15:35:54</t>
  </si>
  <si>
    <t>CUST105396</t>
  </si>
  <si>
    <t>UPI202605P2_0003012</t>
  </si>
  <si>
    <t>10:03:25</t>
  </si>
  <si>
    <t>CUST369916</t>
  </si>
  <si>
    <t>UPI202605P2_0003013</t>
  </si>
  <si>
    <t>12:37:24</t>
  </si>
  <si>
    <t>CUST417505</t>
  </si>
  <si>
    <t>UPI202605P2_0003014</t>
  </si>
  <si>
    <t>17:22:49</t>
  </si>
  <si>
    <t>CUST831850</t>
  </si>
  <si>
    <t>UPI202605P2_0003015</t>
  </si>
  <si>
    <t>22:20:03</t>
  </si>
  <si>
    <t>CUST548156</t>
  </si>
  <si>
    <t>UPI202605P2_0003016</t>
  </si>
  <si>
    <t>CUST581468</t>
  </si>
  <si>
    <t>UPI202605P2_0003017</t>
  </si>
  <si>
    <t>19:22:51</t>
  </si>
  <si>
    <t>CUST816565</t>
  </si>
  <si>
    <t>UPI202605P2_0003018</t>
  </si>
  <si>
    <t>19:01:48</t>
  </si>
  <si>
    <t>CUST409239</t>
  </si>
  <si>
    <t>UPI202605P2_0003019</t>
  </si>
  <si>
    <t>20:21:24</t>
  </si>
  <si>
    <t>CUST296874</t>
  </si>
  <si>
    <t>UPI202605P2_0003020</t>
  </si>
  <si>
    <t>09:22:22</t>
  </si>
  <si>
    <t>CUST656745</t>
  </si>
  <si>
    <t>UPI202605P2_0003021</t>
  </si>
  <si>
    <t>14:03:42</t>
  </si>
  <si>
    <t>CUST373083</t>
  </si>
  <si>
    <t>UPI202605P2_0003022</t>
  </si>
  <si>
    <t>11:15:41</t>
  </si>
  <si>
    <t>CUST327059</t>
  </si>
  <si>
    <t>UPI202605P2_0003023</t>
  </si>
  <si>
    <t>12:05:58</t>
  </si>
  <si>
    <t>CUST322357</t>
  </si>
  <si>
    <t>UPI202605P2_0003024</t>
  </si>
  <si>
    <t>18:55:19</t>
  </si>
  <si>
    <t>CUST715515</t>
  </si>
  <si>
    <t>UPI202605P2_0003025</t>
  </si>
  <si>
    <t>09:10:01</t>
  </si>
  <si>
    <t>CUST855830</t>
  </si>
  <si>
    <t>UPI202605P2_0003026</t>
  </si>
  <si>
    <t>16:02:29</t>
  </si>
  <si>
    <t>CUST818298</t>
  </si>
  <si>
    <t>UPI202605P2_0003027</t>
  </si>
  <si>
    <t>18:27:36</t>
  </si>
  <si>
    <t>CUST350340</t>
  </si>
  <si>
    <t>UPI202605P2_0003028</t>
  </si>
  <si>
    <t>16:26:17</t>
  </si>
  <si>
    <t>CUST662976</t>
  </si>
  <si>
    <t>UPI202605P2_0003029</t>
  </si>
  <si>
    <t>07:30:37</t>
  </si>
  <si>
    <t>CUST370617</t>
  </si>
  <si>
    <t>UPI202605P2_0003030</t>
  </si>
  <si>
    <t>07:20:24</t>
  </si>
  <si>
    <t>CUST386594</t>
  </si>
  <si>
    <t>UPI202605P2_0003031</t>
  </si>
  <si>
    <t>17:20:36</t>
  </si>
  <si>
    <t>CUST245072</t>
  </si>
  <si>
    <t>UPI202605P2_0003032</t>
  </si>
  <si>
    <t>09:31:06</t>
  </si>
  <si>
    <t>CUST232776</t>
  </si>
  <si>
    <t>UPI202605P2_0003033</t>
  </si>
  <si>
    <t>18:13:21</t>
  </si>
  <si>
    <t>CUST121590</t>
  </si>
  <si>
    <t>UPI202605P2_0003034</t>
  </si>
  <si>
    <t>15:51:48</t>
  </si>
  <si>
    <t>CUST170551</t>
  </si>
  <si>
    <t>UPI202605P2_0003035</t>
  </si>
  <si>
    <t>18:10:39</t>
  </si>
  <si>
    <t>CUST857569</t>
  </si>
  <si>
    <t>UPI202605P2_0003036</t>
  </si>
  <si>
    <t>12:27:12</t>
  </si>
  <si>
    <t>CUST767026</t>
  </si>
  <si>
    <t>UPI202605P2_0003037</t>
  </si>
  <si>
    <t>15:54:50</t>
  </si>
  <si>
    <t>CUST401326</t>
  </si>
  <si>
    <t>UPI202605P2_0003038</t>
  </si>
  <si>
    <t>09:54:34</t>
  </si>
  <si>
    <t>CUST369432</t>
  </si>
  <si>
    <t>UPI202605P2_0003039</t>
  </si>
  <si>
    <t>11:16:03</t>
  </si>
  <si>
    <t>CUST763553</t>
  </si>
  <si>
    <t>UPI202605P2_0003040</t>
  </si>
  <si>
    <t>12:36:25</t>
  </si>
  <si>
    <t>CUST491155</t>
  </si>
  <si>
    <t>UPI202605P2_0003041</t>
  </si>
  <si>
    <t>19:39:47</t>
  </si>
  <si>
    <t>CUST157340</t>
  </si>
  <si>
    <t>UPI202605P2_0003042</t>
  </si>
  <si>
    <t>21:45:54</t>
  </si>
  <si>
    <t>CUST382370</t>
  </si>
  <si>
    <t>UPI202605P2_0003043</t>
  </si>
  <si>
    <t>17:37:21</t>
  </si>
  <si>
    <t>CUST826285</t>
  </si>
  <si>
    <t>UPI202605P2_0003044</t>
  </si>
  <si>
    <t>12:36:51</t>
  </si>
  <si>
    <t>CUST755003</t>
  </si>
  <si>
    <t>UPI202605P2_0003045</t>
  </si>
  <si>
    <t>16:27:13</t>
  </si>
  <si>
    <t>CUST578102</t>
  </si>
  <si>
    <t>UPI202605P2_0003046</t>
  </si>
  <si>
    <t>13:04:41</t>
  </si>
  <si>
    <t>CUST933650</t>
  </si>
  <si>
    <t>UPI202605P2_0003047</t>
  </si>
  <si>
    <t>CUST889518</t>
  </si>
  <si>
    <t>UPI202605P2_0003048</t>
  </si>
  <si>
    <t>12:42:34</t>
  </si>
  <si>
    <t>CUST332157</t>
  </si>
  <si>
    <t>UPI202605P2_0003049</t>
  </si>
  <si>
    <t>CUST283483</t>
  </si>
  <si>
    <t>UPI202605P2_0003050</t>
  </si>
  <si>
    <t>12:32:29</t>
  </si>
  <si>
    <t>CUST868472</t>
  </si>
  <si>
    <t>UPI202605P2_0003051</t>
  </si>
  <si>
    <t>18:35:11</t>
  </si>
  <si>
    <t>CUST196549</t>
  </si>
  <si>
    <t>UPI202605P2_0003052</t>
  </si>
  <si>
    <t>20:40:45</t>
  </si>
  <si>
    <t>CUST701237</t>
  </si>
  <si>
    <t>UPI202605P2_0003053</t>
  </si>
  <si>
    <t>16:11:36</t>
  </si>
  <si>
    <t>CUST893133</t>
  </si>
  <si>
    <t>UPI202605P2_0003054</t>
  </si>
  <si>
    <t>15:42:52</t>
  </si>
  <si>
    <t>CUST812953</t>
  </si>
  <si>
    <t>UPI202605P2_0003055</t>
  </si>
  <si>
    <t>19:29:17</t>
  </si>
  <si>
    <t>CUST248521</t>
  </si>
  <si>
    <t>UPI202605P2_0003056</t>
  </si>
  <si>
    <t>21:34:51</t>
  </si>
  <si>
    <t>CUST207024</t>
  </si>
  <si>
    <t>UPI202605P2_0003057</t>
  </si>
  <si>
    <t>17:49:58</t>
  </si>
  <si>
    <t>CUST656102</t>
  </si>
  <si>
    <t>UPI202605P2_0003058</t>
  </si>
  <si>
    <t>14:36:46</t>
  </si>
  <si>
    <t>CUST396843</t>
  </si>
  <si>
    <t>UPI202605P2_0003059</t>
  </si>
  <si>
    <t>17:33:12</t>
  </si>
  <si>
    <t>CUST946146</t>
  </si>
  <si>
    <t>UPI202605P2_0003060</t>
  </si>
  <si>
    <t>CUST181636</t>
  </si>
  <si>
    <t>UPI202605P2_0003061</t>
  </si>
  <si>
    <t>10:43:48</t>
  </si>
  <si>
    <t>CUST284948</t>
  </si>
  <si>
    <t>UPI202605P2_0003062</t>
  </si>
  <si>
    <t>12:27:26</t>
  </si>
  <si>
    <t>CUST288998</t>
  </si>
  <si>
    <t>UPI202605P2_0003063</t>
  </si>
  <si>
    <t>13:53:58</t>
  </si>
  <si>
    <t>CUST996628</t>
  </si>
  <si>
    <t>UPI202605P2_0003064</t>
  </si>
  <si>
    <t>08:13:54</t>
  </si>
  <si>
    <t>CUST761113</t>
  </si>
  <si>
    <t>UPI202605P2_0003065</t>
  </si>
  <si>
    <t>14:52:18</t>
  </si>
  <si>
    <t>CUST950034</t>
  </si>
  <si>
    <t>UPI202605P2_0003066</t>
  </si>
  <si>
    <t>18:16:43</t>
  </si>
  <si>
    <t>CUST791845</t>
  </si>
  <si>
    <t>UPI202605P2_0003067</t>
  </si>
  <si>
    <t>17:25:15</t>
  </si>
  <si>
    <t>CUST946703</t>
  </si>
  <si>
    <t>UPI202605P2_0003068</t>
  </si>
  <si>
    <t>09:12:01</t>
  </si>
  <si>
    <t>CUST156681</t>
  </si>
  <si>
    <t>UPI202605P2_0003069</t>
  </si>
  <si>
    <t>12:52:19</t>
  </si>
  <si>
    <t>CUST358680</t>
  </si>
  <si>
    <t>UPI202605P2_0003070</t>
  </si>
  <si>
    <t>15:35:27</t>
  </si>
  <si>
    <t>CUST401819</t>
  </si>
  <si>
    <t>UPI202605P2_0003071</t>
  </si>
  <si>
    <t>14:57:02</t>
  </si>
  <si>
    <t>CUST502269</t>
  </si>
  <si>
    <t>UPI202605P2_0003072</t>
  </si>
  <si>
    <t>11:17:08</t>
  </si>
  <si>
    <t>CUST639886</t>
  </si>
  <si>
    <t>UPI202605P2_0003073</t>
  </si>
  <si>
    <t>07:50:51</t>
  </si>
  <si>
    <t>CUST643853</t>
  </si>
  <si>
    <t>UPI202605P2_0003074</t>
  </si>
  <si>
    <t>12:35:11</t>
  </si>
  <si>
    <t>CUST756820</t>
  </si>
  <si>
    <t>UPI202605P2_0003075</t>
  </si>
  <si>
    <t>18:02:46</t>
  </si>
  <si>
    <t>CUST924444</t>
  </si>
  <si>
    <t>UPI202605P2_0003076</t>
  </si>
  <si>
    <t>15:01:03</t>
  </si>
  <si>
    <t>CUST473311</t>
  </si>
  <si>
    <t>UPI202605P2_0003077</t>
  </si>
  <si>
    <t>20:05:20</t>
  </si>
  <si>
    <t>CUST590158</t>
  </si>
  <si>
    <t>UPI202605P2_0003078</t>
  </si>
  <si>
    <t>17:55:04</t>
  </si>
  <si>
    <t>CUST314955</t>
  </si>
  <si>
    <t>UPI202605P2_0003079</t>
  </si>
  <si>
    <t>20:26:57</t>
  </si>
  <si>
    <t>CUST365272</t>
  </si>
  <si>
    <t>UPI202605P2_0003080</t>
  </si>
  <si>
    <t>13:42:56</t>
  </si>
  <si>
    <t>CUST470794</t>
  </si>
  <si>
    <t>UPI202605P2_0003081</t>
  </si>
  <si>
    <t>09:53:46</t>
  </si>
  <si>
    <t>CUST366338</t>
  </si>
  <si>
    <t>UPI202605P2_0003082</t>
  </si>
  <si>
    <t>20:15:07</t>
  </si>
  <si>
    <t>CUST497591</t>
  </si>
  <si>
    <t>UPI202605P2_0003083</t>
  </si>
  <si>
    <t>17:32:59</t>
  </si>
  <si>
    <t>CUST245842</t>
  </si>
  <si>
    <t>UPI202605P2_0003084</t>
  </si>
  <si>
    <t>10:42:53</t>
  </si>
  <si>
    <t>CUST245981</t>
  </si>
  <si>
    <t>UPI202605P2_0003085</t>
  </si>
  <si>
    <t>17:49:59</t>
  </si>
  <si>
    <t>CUST512207</t>
  </si>
  <si>
    <t>UPI202605P2_0003086</t>
  </si>
  <si>
    <t>16:31:56</t>
  </si>
  <si>
    <t>CUST139416</t>
  </si>
  <si>
    <t>UPI202605P2_0003087</t>
  </si>
  <si>
    <t>09:38:07</t>
  </si>
  <si>
    <t>CUST422703</t>
  </si>
  <si>
    <t>UPI202605P2_0003088</t>
  </si>
  <si>
    <t>19:20:21</t>
  </si>
  <si>
    <t>CUST162832</t>
  </si>
  <si>
    <t>UPI202605P2_0003089</t>
  </si>
  <si>
    <t>19:47:24</t>
  </si>
  <si>
    <t>CUST811693</t>
  </si>
  <si>
    <t>UPI202605P2_0003090</t>
  </si>
  <si>
    <t>19:47:15</t>
  </si>
  <si>
    <t>CUST578974</t>
  </si>
  <si>
    <t>UPI202605P2_0003091</t>
  </si>
  <si>
    <t>21:13:09</t>
  </si>
  <si>
    <t>CUST228415</t>
  </si>
  <si>
    <t>UPI202605P2_0003092</t>
  </si>
  <si>
    <t>09:13:17</t>
  </si>
  <si>
    <t>CUST914731</t>
  </si>
  <si>
    <t>UPI202605P2_0003093</t>
  </si>
  <si>
    <t>14:16:55</t>
  </si>
  <si>
    <t>CUST622627</t>
  </si>
  <si>
    <t>UPI202605P2_0003094</t>
  </si>
  <si>
    <t>17:31:34</t>
  </si>
  <si>
    <t>CUST545598</t>
  </si>
  <si>
    <t>UPI202605P2_0003095</t>
  </si>
  <si>
    <t>13:07:20</t>
  </si>
  <si>
    <t>CUST570041</t>
  </si>
  <si>
    <t>UPI202605P2_0003096</t>
  </si>
  <si>
    <t>16:30:43</t>
  </si>
  <si>
    <t>CUST847121</t>
  </si>
  <si>
    <t>UPI202605P2_0003097</t>
  </si>
  <si>
    <t>12:17:56</t>
  </si>
  <si>
    <t>CUST409929</t>
  </si>
  <si>
    <t>UPI202605P2_0003098</t>
  </si>
  <si>
    <t>19:09:23</t>
  </si>
  <si>
    <t>CUST178003</t>
  </si>
  <si>
    <t>UPI202605P2_0003099</t>
  </si>
  <si>
    <t>15:23:52</t>
  </si>
  <si>
    <t>CUST822875</t>
  </si>
  <si>
    <t>UPI202605P2_0003100</t>
  </si>
  <si>
    <t>12:41:57</t>
  </si>
  <si>
    <t>CUST750281</t>
  </si>
  <si>
    <t>UPI202605P2_0003101</t>
  </si>
  <si>
    <t>17:53:47</t>
  </si>
  <si>
    <t>CUST531309</t>
  </si>
  <si>
    <t>UPI202605P2_0003102</t>
  </si>
  <si>
    <t>18:03:44</t>
  </si>
  <si>
    <t>CUST113646</t>
  </si>
  <si>
    <t>UPI202605P2_0003103</t>
  </si>
  <si>
    <t>20:42:15</t>
  </si>
  <si>
    <t>CUST440546</t>
  </si>
  <si>
    <t>UPI202605P2_0003104</t>
  </si>
  <si>
    <t>12:24:19</t>
  </si>
  <si>
    <t>CUST740101</t>
  </si>
  <si>
    <t>UPI202605P2_0003105</t>
  </si>
  <si>
    <t>17:44:23</t>
  </si>
  <si>
    <t>CUST298956</t>
  </si>
  <si>
    <t>UPI202605P2_0003106</t>
  </si>
  <si>
    <t>20:43:07</t>
  </si>
  <si>
    <t>CUST661371</t>
  </si>
  <si>
    <t>UPI202605P2_0003107</t>
  </si>
  <si>
    <t>16:15:54</t>
  </si>
  <si>
    <t>CUST753424</t>
  </si>
  <si>
    <t>UPI202605P2_0003108</t>
  </si>
  <si>
    <t>14:00:58</t>
  </si>
  <si>
    <t>CUST440956</t>
  </si>
  <si>
    <t>UPI202605P2_0003109</t>
  </si>
  <si>
    <t>21:59:58</t>
  </si>
  <si>
    <t>CUST151254</t>
  </si>
  <si>
    <t>UPI202605P2_0003110</t>
  </si>
  <si>
    <t>12:05:59</t>
  </si>
  <si>
    <t>CUST275773</t>
  </si>
  <si>
    <t>UPI202605P2_0003111</t>
  </si>
  <si>
    <t>19:15:19</t>
  </si>
  <si>
    <t>CUST690160</t>
  </si>
  <si>
    <t>UPI202605P2_0003112</t>
  </si>
  <si>
    <t>11:56:10</t>
  </si>
  <si>
    <t>CUST890130</t>
  </si>
  <si>
    <t>UPI202605P2_0003113</t>
  </si>
  <si>
    <t>20:40:20</t>
  </si>
  <si>
    <t>CUST461930</t>
  </si>
  <si>
    <t>UPI202605P2_0003114</t>
  </si>
  <si>
    <t>20:49:41</t>
  </si>
  <si>
    <t>CUST894041</t>
  </si>
  <si>
    <t>UPI202605P2_0003115</t>
  </si>
  <si>
    <t>14:02:17</t>
  </si>
  <si>
    <t>CUST277178</t>
  </si>
  <si>
    <t>UPI202605P2_0003116</t>
  </si>
  <si>
    <t>20:52:49</t>
  </si>
  <si>
    <t>CUST652237</t>
  </si>
  <si>
    <t>UPI202605P2_0003117</t>
  </si>
  <si>
    <t>21:30:47</t>
  </si>
  <si>
    <t>CUST685450</t>
  </si>
  <si>
    <t>UPI202605P2_0003118</t>
  </si>
  <si>
    <t>14:53:21</t>
  </si>
  <si>
    <t>CUST682101</t>
  </si>
  <si>
    <t>UPI202605P2_0003119</t>
  </si>
  <si>
    <t>18:56:58</t>
  </si>
  <si>
    <t>CUST340098</t>
  </si>
  <si>
    <t>UPI202605P2_0003120</t>
  </si>
  <si>
    <t>19:52:10</t>
  </si>
  <si>
    <t>CUST158706</t>
  </si>
  <si>
    <t>UPI202605P2_0003121</t>
  </si>
  <si>
    <t>18:32:04</t>
  </si>
  <si>
    <t>CUST700176</t>
  </si>
  <si>
    <t>UPI202605P2_0003122</t>
  </si>
  <si>
    <t>13:38:46</t>
  </si>
  <si>
    <t>CUST484942</t>
  </si>
  <si>
    <t>UPI202605P2_0003123</t>
  </si>
  <si>
    <t>19:47:20</t>
  </si>
  <si>
    <t>CUST112556</t>
  </si>
  <si>
    <t>UPI202605P2_0003124</t>
  </si>
  <si>
    <t>15:01:48</t>
  </si>
  <si>
    <t>CUST749776</t>
  </si>
  <si>
    <t>UPI202605P2_0003125</t>
  </si>
  <si>
    <t>08:41:11</t>
  </si>
  <si>
    <t>CUST167804</t>
  </si>
  <si>
    <t>UPI202605P2_0003126</t>
  </si>
  <si>
    <t>17:50:41</t>
  </si>
  <si>
    <t>CUST499106</t>
  </si>
  <si>
    <t>UPI202605P2_0003127</t>
  </si>
  <si>
    <t>10:25:12</t>
  </si>
  <si>
    <t>CUST712842</t>
  </si>
  <si>
    <t>UPI202605P2_0003128</t>
  </si>
  <si>
    <t>CUST155495</t>
  </si>
  <si>
    <t>UPI202605P2_0003129</t>
  </si>
  <si>
    <t>09:10:15</t>
  </si>
  <si>
    <t>CUST320927</t>
  </si>
  <si>
    <t>UPI202605P2_0003130</t>
  </si>
  <si>
    <t>16:49:53</t>
  </si>
  <si>
    <t>CUST559587</t>
  </si>
  <si>
    <t>UPI202605P2_0003131</t>
  </si>
  <si>
    <t>18:08:54</t>
  </si>
  <si>
    <t>CUST429907</t>
  </si>
  <si>
    <t>UPI202605P2_0003132</t>
  </si>
  <si>
    <t>17:26:50</t>
  </si>
  <si>
    <t>CUST183337</t>
  </si>
  <si>
    <t>UPI202605P2_0003133</t>
  </si>
  <si>
    <t>21:28:30</t>
  </si>
  <si>
    <t>CUST324668</t>
  </si>
  <si>
    <t>UPI202605P2_0003134</t>
  </si>
  <si>
    <t>20:08:16</t>
  </si>
  <si>
    <t>CUST345794</t>
  </si>
  <si>
    <t>UPI202605P2_0003135</t>
  </si>
  <si>
    <t>10:37:52</t>
  </si>
  <si>
    <t>CUST502281</t>
  </si>
  <si>
    <t>UPI202605P2_0003136</t>
  </si>
  <si>
    <t>13:18:12</t>
  </si>
  <si>
    <t>CUST592225</t>
  </si>
  <si>
    <t>UPI202605P2_0003137</t>
  </si>
  <si>
    <t>09:23:11</t>
  </si>
  <si>
    <t>CUST412706</t>
  </si>
  <si>
    <t>UPI202605P2_0003138</t>
  </si>
  <si>
    <t>14:24:53</t>
  </si>
  <si>
    <t>CUST369205</t>
  </si>
  <si>
    <t>UPI202605P2_0003139</t>
  </si>
  <si>
    <t>CUST579151</t>
  </si>
  <si>
    <t>UPI202605P2_0003140</t>
  </si>
  <si>
    <t>21:59:35</t>
  </si>
  <si>
    <t>CUST264766</t>
  </si>
  <si>
    <t>UPI202605P2_0003141</t>
  </si>
  <si>
    <t>18:40:14</t>
  </si>
  <si>
    <t>CUST692754</t>
  </si>
  <si>
    <t>UPI202605P2_0003142</t>
  </si>
  <si>
    <t>20:29:12</t>
  </si>
  <si>
    <t>CUST443566</t>
  </si>
  <si>
    <t>UPI202605P2_0003143</t>
  </si>
  <si>
    <t>12:54:10</t>
  </si>
  <si>
    <t>CUST158565</t>
  </si>
  <si>
    <t>UPI202605P2_0003144</t>
  </si>
  <si>
    <t>08:39:27</t>
  </si>
  <si>
    <t>CUST371740</t>
  </si>
  <si>
    <t>UPI202605P2_0003145</t>
  </si>
  <si>
    <t>17:09:05</t>
  </si>
  <si>
    <t>CUST897528</t>
  </si>
  <si>
    <t>UPI202605P2_0003146</t>
  </si>
  <si>
    <t>21:10:36</t>
  </si>
  <si>
    <t>CUST369687</t>
  </si>
  <si>
    <t>UPI202605P2_0003147</t>
  </si>
  <si>
    <t>09:45:33</t>
  </si>
  <si>
    <t>CUST675268</t>
  </si>
  <si>
    <t>UPI202605P2_0003148</t>
  </si>
  <si>
    <t>14:58:59</t>
  </si>
  <si>
    <t>CUST598303</t>
  </si>
  <si>
    <t>UPI202605P2_0003149</t>
  </si>
  <si>
    <t>15:43:31</t>
  </si>
  <si>
    <t>CUST683158</t>
  </si>
  <si>
    <t>UPI202605P2_0003150</t>
  </si>
  <si>
    <t>09:45:13</t>
  </si>
  <si>
    <t>CUST927683</t>
  </si>
  <si>
    <t>UPI202605P2_0003151</t>
  </si>
  <si>
    <t>11:55:52</t>
  </si>
  <si>
    <t>CUST719284</t>
  </si>
  <si>
    <t>UPI202605P2_0003152</t>
  </si>
  <si>
    <t>19:18:47</t>
  </si>
  <si>
    <t>CUST811138</t>
  </si>
  <si>
    <t>UPI202605P2_0003153</t>
  </si>
  <si>
    <t>15:08:27</t>
  </si>
  <si>
    <t>CUST681902</t>
  </si>
  <si>
    <t>UPI202605P2_0003154</t>
  </si>
  <si>
    <t>20:38:13</t>
  </si>
  <si>
    <t>CUST166244</t>
  </si>
  <si>
    <t>UPI202605P2_0003155</t>
  </si>
  <si>
    <t>23:18:46</t>
  </si>
  <si>
    <t>CUST617746</t>
  </si>
  <si>
    <t>UPI202605P2_0003156</t>
  </si>
  <si>
    <t>18:26:11</t>
  </si>
  <si>
    <t>CUST956851</t>
  </si>
  <si>
    <t>UPI202605P2_0003157</t>
  </si>
  <si>
    <t>14:09:01</t>
  </si>
  <si>
    <t>CUST687514</t>
  </si>
  <si>
    <t>UPI202605P2_0003158</t>
  </si>
  <si>
    <t>12:16:15</t>
  </si>
  <si>
    <t>CUST369657</t>
  </si>
  <si>
    <t>UPI202605P2_0003159</t>
  </si>
  <si>
    <t>17:58:15</t>
  </si>
  <si>
    <t>CUST169329</t>
  </si>
  <si>
    <t>UPI202605P2_0003160</t>
  </si>
  <si>
    <t>13:43:41</t>
  </si>
  <si>
    <t>CUST753257</t>
  </si>
  <si>
    <t>UPI202605P2_0003161</t>
  </si>
  <si>
    <t>15:00:30</t>
  </si>
  <si>
    <t>CUST423013</t>
  </si>
  <si>
    <t>UPI202605P2_0003162</t>
  </si>
  <si>
    <t>10:20:44</t>
  </si>
  <si>
    <t>CUST759518</t>
  </si>
  <si>
    <t>UPI202605P2_0003163</t>
  </si>
  <si>
    <t>14:13:45</t>
  </si>
  <si>
    <t>CUST794015</t>
  </si>
  <si>
    <t>UPI202605P2_0003164</t>
  </si>
  <si>
    <t>13:27:47</t>
  </si>
  <si>
    <t>CUST402549</t>
  </si>
  <si>
    <t>UPI202605P2_0003165</t>
  </si>
  <si>
    <t>17:04:06</t>
  </si>
  <si>
    <t>CUST197554</t>
  </si>
  <si>
    <t>UPI202605P2_0003166</t>
  </si>
  <si>
    <t>16:03:21</t>
  </si>
  <si>
    <t>CUST339090</t>
  </si>
  <si>
    <t>UPI202605P2_0003167</t>
  </si>
  <si>
    <t>21:30:58</t>
  </si>
  <si>
    <t>CUST823226</t>
  </si>
  <si>
    <t>UPI202605P2_0003168</t>
  </si>
  <si>
    <t>13:38:42</t>
  </si>
  <si>
    <t>CUST823461</t>
  </si>
  <si>
    <t>UPI202605P2_0003169</t>
  </si>
  <si>
    <t>21:38:45</t>
  </si>
  <si>
    <t>CUST332954</t>
  </si>
  <si>
    <t>UPI202605P2_0003170</t>
  </si>
  <si>
    <t>CUST981853</t>
  </si>
  <si>
    <t>UPI202605P2_0003171</t>
  </si>
  <si>
    <t>12:39:24</t>
  </si>
  <si>
    <t>CUST201718</t>
  </si>
  <si>
    <t>UPI202605P2_0003172</t>
  </si>
  <si>
    <t>12:25:42</t>
  </si>
  <si>
    <t>CUST742996</t>
  </si>
  <si>
    <t>UPI202605P2_0003173</t>
  </si>
  <si>
    <t>13:57:35</t>
  </si>
  <si>
    <t>CUST761429</t>
  </si>
  <si>
    <t>UPI202605P2_0003174</t>
  </si>
  <si>
    <t>08:11:16</t>
  </si>
  <si>
    <t>CUST297129</t>
  </si>
  <si>
    <t>UPI202605P2_0003175</t>
  </si>
  <si>
    <t>10:31:59</t>
  </si>
  <si>
    <t>CUST525354</t>
  </si>
  <si>
    <t>UPI202605P2_0003176</t>
  </si>
  <si>
    <t>13:29:08</t>
  </si>
  <si>
    <t>CUST732665</t>
  </si>
  <si>
    <t>UPI202605P2_0003177</t>
  </si>
  <si>
    <t>CUST240388</t>
  </si>
  <si>
    <t>UPI202605P2_0003178</t>
  </si>
  <si>
    <t>14:16:07</t>
  </si>
  <si>
    <t>CUST255555</t>
  </si>
  <si>
    <t>UPI202605P2_0003179</t>
  </si>
  <si>
    <t>12:08:31</t>
  </si>
  <si>
    <t>CUST959260</t>
  </si>
  <si>
    <t>UPI202605P2_0003180</t>
  </si>
  <si>
    <t>20:53:17</t>
  </si>
  <si>
    <t>CUST821653</t>
  </si>
  <si>
    <t>UPI202605P2_0003181</t>
  </si>
  <si>
    <t>19:59:27</t>
  </si>
  <si>
    <t>CUST546404</t>
  </si>
  <si>
    <t>UPI202605P2_0003182</t>
  </si>
  <si>
    <t>12:56:16</t>
  </si>
  <si>
    <t>CUST435549</t>
  </si>
  <si>
    <t>UPI202605P2_0003183</t>
  </si>
  <si>
    <t>17:48:59</t>
  </si>
  <si>
    <t>CUST951690</t>
  </si>
  <si>
    <t>UPI202605P2_0003184</t>
  </si>
  <si>
    <t>12:20:27</t>
  </si>
  <si>
    <t>CUST409529</t>
  </si>
  <si>
    <t>UPI202605P2_0003185</t>
  </si>
  <si>
    <t>20:20:47</t>
  </si>
  <si>
    <t>CUST717528</t>
  </si>
  <si>
    <t>UPI202605P2_0003186</t>
  </si>
  <si>
    <t>23:48:09</t>
  </si>
  <si>
    <t>CUST919485</t>
  </si>
  <si>
    <t>UPI202605P2_0003187</t>
  </si>
  <si>
    <t>16:59:42</t>
  </si>
  <si>
    <t>CUST913166</t>
  </si>
  <si>
    <t>UPI202605P2_0003188</t>
  </si>
  <si>
    <t>17:28:03</t>
  </si>
  <si>
    <t>CUST699802</t>
  </si>
  <si>
    <t>UPI202605P2_0003189</t>
  </si>
  <si>
    <t>11:03:14</t>
  </si>
  <si>
    <t>CUST752054</t>
  </si>
  <si>
    <t>UPI202605P2_0003190</t>
  </si>
  <si>
    <t>11:30:16</t>
  </si>
  <si>
    <t>CUST808890</t>
  </si>
  <si>
    <t>UPI202605P2_0003191</t>
  </si>
  <si>
    <t>10:29:27</t>
  </si>
  <si>
    <t>CUST624107</t>
  </si>
  <si>
    <t>UPI202605P2_0003192</t>
  </si>
  <si>
    <t>09:57:59</t>
  </si>
  <si>
    <t>CUST922014</t>
  </si>
  <si>
    <t>UPI202605P2_0003193</t>
  </si>
  <si>
    <t>15:28:22</t>
  </si>
  <si>
    <t>CUST805878</t>
  </si>
  <si>
    <t>UPI202605P2_0003194</t>
  </si>
  <si>
    <t>22:35:31</t>
  </si>
  <si>
    <t>CUST800862</t>
  </si>
  <si>
    <t>UPI202605P2_0003195</t>
  </si>
  <si>
    <t>15:07:54</t>
  </si>
  <si>
    <t>CUST698514</t>
  </si>
  <si>
    <t>UPI202605P2_0003196</t>
  </si>
  <si>
    <t>18:09:07</t>
  </si>
  <si>
    <t>CUST191816</t>
  </si>
  <si>
    <t>UPI202605P2_0003197</t>
  </si>
  <si>
    <t>13:13:55</t>
  </si>
  <si>
    <t>CUST872779</t>
  </si>
  <si>
    <t>UPI202605P2_0003198</t>
  </si>
  <si>
    <t>12:53:10</t>
  </si>
  <si>
    <t>CUST882505</t>
  </si>
  <si>
    <t>UPI202605P2_0003199</t>
  </si>
  <si>
    <t>19:52:17</t>
  </si>
  <si>
    <t>CUST120011</t>
  </si>
  <si>
    <t>UPI202605P2_0003200</t>
  </si>
  <si>
    <t>17:42:37</t>
  </si>
  <si>
    <t>CUST339931</t>
  </si>
  <si>
    <t>UPI202605P2_0003201</t>
  </si>
  <si>
    <t>11:00:33</t>
  </si>
  <si>
    <t>CUST162638</t>
  </si>
  <si>
    <t>UPI202605P2_0003202</t>
  </si>
  <si>
    <t>19:11:26</t>
  </si>
  <si>
    <t>CUST486518</t>
  </si>
  <si>
    <t>UPI202605P2_0003203</t>
  </si>
  <si>
    <t>20:15:49</t>
  </si>
  <si>
    <t>CUST191947</t>
  </si>
  <si>
    <t>UPI202605P2_0003204</t>
  </si>
  <si>
    <t>15:06:56</t>
  </si>
  <si>
    <t>CUST591542</t>
  </si>
  <si>
    <t>UPI202605P2_0003205</t>
  </si>
  <si>
    <t>13:18:43</t>
  </si>
  <si>
    <t>CUST689801</t>
  </si>
  <si>
    <t>UPI202605P2_0003206</t>
  </si>
  <si>
    <t>22:07:25</t>
  </si>
  <si>
    <t>CUST791312</t>
  </si>
  <si>
    <t>UPI202605P2_0003207</t>
  </si>
  <si>
    <t>13:59:06</t>
  </si>
  <si>
    <t>CUST484541</t>
  </si>
  <si>
    <t>UPI202605P2_0003208</t>
  </si>
  <si>
    <t>19:09:01</t>
  </si>
  <si>
    <t>CUST860111</t>
  </si>
  <si>
    <t>UPI202605P2_0003209</t>
  </si>
  <si>
    <t>09:53:45</t>
  </si>
  <si>
    <t>CUST275216</t>
  </si>
  <si>
    <t>UPI202605P2_0003210</t>
  </si>
  <si>
    <t>CUST291078</t>
  </si>
  <si>
    <t>UPI202605P2_0003211</t>
  </si>
  <si>
    <t>21:38:42</t>
  </si>
  <si>
    <t>CUST955368</t>
  </si>
  <si>
    <t>UPI202605P2_0003212</t>
  </si>
  <si>
    <t>01:02:41</t>
  </si>
  <si>
    <t>CUST594172</t>
  </si>
  <si>
    <t>UPI202605P2_0003213</t>
  </si>
  <si>
    <t>17:28:20</t>
  </si>
  <si>
    <t>CUST538809</t>
  </si>
  <si>
    <t>UPI202605P2_0003214</t>
  </si>
  <si>
    <t>21:46:58</t>
  </si>
  <si>
    <t>CUST700449</t>
  </si>
  <si>
    <t>UPI202605P2_0003215</t>
  </si>
  <si>
    <t>21:36:08</t>
  </si>
  <si>
    <t>CUST114992</t>
  </si>
  <si>
    <t>UPI202605P2_0003216</t>
  </si>
  <si>
    <t>11:03:51</t>
  </si>
  <si>
    <t>CUST875830</t>
  </si>
  <si>
    <t>UPI202605P2_0003217</t>
  </si>
  <si>
    <t>18:20:51</t>
  </si>
  <si>
    <t>CUST674153</t>
  </si>
  <si>
    <t>UPI202605P2_0003218</t>
  </si>
  <si>
    <t>08:04:35</t>
  </si>
  <si>
    <t>CUST380515</t>
  </si>
  <si>
    <t>UPI202605P2_0003219</t>
  </si>
  <si>
    <t>21:24:05</t>
  </si>
  <si>
    <t>CUST286948</t>
  </si>
  <si>
    <t>UPI202605P2_0003220</t>
  </si>
  <si>
    <t>14:11:15</t>
  </si>
  <si>
    <t>CUST304420</t>
  </si>
  <si>
    <t>UPI202605P2_0003221</t>
  </si>
  <si>
    <t>21:55:25</t>
  </si>
  <si>
    <t>CUST670562</t>
  </si>
  <si>
    <t>UPI202605P2_0003222</t>
  </si>
  <si>
    <t>09:54:13</t>
  </si>
  <si>
    <t>CUST815031</t>
  </si>
  <si>
    <t>UPI202605P2_0003223</t>
  </si>
  <si>
    <t>10:49:25</t>
  </si>
  <si>
    <t>CUST896487</t>
  </si>
  <si>
    <t>UPI202605P2_0003224</t>
  </si>
  <si>
    <t>12:48:41</t>
  </si>
  <si>
    <t>CUST749970</t>
  </si>
  <si>
    <t>UPI202605P2_0003225</t>
  </si>
  <si>
    <t>10:19:31</t>
  </si>
  <si>
    <t>CUST345270</t>
  </si>
  <si>
    <t>UPI202605P2_0003226</t>
  </si>
  <si>
    <t>19:47:51</t>
  </si>
  <si>
    <t>CUST136290</t>
  </si>
  <si>
    <t>UPI202605P2_0003227</t>
  </si>
  <si>
    <t>20:57:43</t>
  </si>
  <si>
    <t>CUST408337</t>
  </si>
  <si>
    <t>UPI202605P2_0003228</t>
  </si>
  <si>
    <t>17:22:42</t>
  </si>
  <si>
    <t>CUST907319</t>
  </si>
  <si>
    <t>UPI202605P2_0003229</t>
  </si>
  <si>
    <t>09:23:32</t>
  </si>
  <si>
    <t>CUST864621</t>
  </si>
  <si>
    <t>UPI202605P2_0003230</t>
  </si>
  <si>
    <t>11:28:56</t>
  </si>
  <si>
    <t>CUST647943</t>
  </si>
  <si>
    <t>UPI202605P2_0003231</t>
  </si>
  <si>
    <t>14:17:36</t>
  </si>
  <si>
    <t>CUST647674</t>
  </si>
  <si>
    <t>UPI202605P2_0003232</t>
  </si>
  <si>
    <t>17:05:48</t>
  </si>
  <si>
    <t>CUST154235</t>
  </si>
  <si>
    <t>UPI202605P2_0003233</t>
  </si>
  <si>
    <t>CUST382575</t>
  </si>
  <si>
    <t>UPI202605P2_0003234</t>
  </si>
  <si>
    <t>11:40:27</t>
  </si>
  <si>
    <t>CUST203930</t>
  </si>
  <si>
    <t>UPI202605P2_0003235</t>
  </si>
  <si>
    <t>09:32:21</t>
  </si>
  <si>
    <t>CUST671958</t>
  </si>
  <si>
    <t>UPI202605P2_0003236</t>
  </si>
  <si>
    <t>22:43:14</t>
  </si>
  <si>
    <t>CUST486859</t>
  </si>
  <si>
    <t>UPI202605P2_0003237</t>
  </si>
  <si>
    <t>18:45:09</t>
  </si>
  <si>
    <t>CUST521779</t>
  </si>
  <si>
    <t>UPI202605P2_0003238</t>
  </si>
  <si>
    <t>21:33:40</t>
  </si>
  <si>
    <t>CUST333496</t>
  </si>
  <si>
    <t>UPI202605P2_0003239</t>
  </si>
  <si>
    <t>18:05:18</t>
  </si>
  <si>
    <t>CUST601813</t>
  </si>
  <si>
    <t>UPI202605P2_0003240</t>
  </si>
  <si>
    <t>15:05:58</t>
  </si>
  <si>
    <t>CUST702675</t>
  </si>
  <si>
    <t>UPI202605P2_0003241</t>
  </si>
  <si>
    <t>19:19:09</t>
  </si>
  <si>
    <t>CUST656033</t>
  </si>
  <si>
    <t>UPI202605P2_0003242</t>
  </si>
  <si>
    <t>22:43:57</t>
  </si>
  <si>
    <t>CUST582802</t>
  </si>
  <si>
    <t>UPI202605P2_0003243</t>
  </si>
  <si>
    <t>12:15:33</t>
  </si>
  <si>
    <t>CUST206298</t>
  </si>
  <si>
    <t>UPI202605P2_0003244</t>
  </si>
  <si>
    <t>CUST339611</t>
  </si>
  <si>
    <t>UPI202605P2_0003245</t>
  </si>
  <si>
    <t>16:58:02</t>
  </si>
  <si>
    <t>CUST687049</t>
  </si>
  <si>
    <t>UPI202605P2_0003246</t>
  </si>
  <si>
    <t>16:32:27</t>
  </si>
  <si>
    <t>CUST396648</t>
  </si>
  <si>
    <t>UPI202605P2_0003247</t>
  </si>
  <si>
    <t>14:29:42</t>
  </si>
  <si>
    <t>CUST878060</t>
  </si>
  <si>
    <t>UPI202605P2_0003248</t>
  </si>
  <si>
    <t>18:52:16</t>
  </si>
  <si>
    <t>CUST453351</t>
  </si>
  <si>
    <t>UPI202605P2_0003249</t>
  </si>
  <si>
    <t>13:37:05</t>
  </si>
  <si>
    <t>CUST288655</t>
  </si>
  <si>
    <t>UPI202605P2_0003250</t>
  </si>
  <si>
    <t>19:01:07</t>
  </si>
  <si>
    <t>CUST772619</t>
  </si>
  <si>
    <t>UPI202605P2_0003251</t>
  </si>
  <si>
    <t>19:29:11</t>
  </si>
  <si>
    <t>CUST941222</t>
  </si>
  <si>
    <t>UPI202605P2_0003252</t>
  </si>
  <si>
    <t>19:53:25</t>
  </si>
  <si>
    <t>CUST554535</t>
  </si>
  <si>
    <t>UPI202605P2_0003253</t>
  </si>
  <si>
    <t>08:26:56</t>
  </si>
  <si>
    <t>CUST704051</t>
  </si>
  <si>
    <t>UPI202605P2_0003254</t>
  </si>
  <si>
    <t>18:20:37</t>
  </si>
  <si>
    <t>CUST423557</t>
  </si>
  <si>
    <t>UPI202605P2_0003255</t>
  </si>
  <si>
    <t>18:48:42</t>
  </si>
  <si>
    <t>CUST625178</t>
  </si>
  <si>
    <t>UPI202605P2_0003256</t>
  </si>
  <si>
    <t>15:51:16</t>
  </si>
  <si>
    <t>CUST194897</t>
  </si>
  <si>
    <t>UPI202605P2_0003257</t>
  </si>
  <si>
    <t>13:58:55</t>
  </si>
  <si>
    <t>CUST745792</t>
  </si>
  <si>
    <t>UPI202605P2_0003258</t>
  </si>
  <si>
    <t>19:13:11</t>
  </si>
  <si>
    <t>CUST251138</t>
  </si>
  <si>
    <t>UPI202605P2_0003259</t>
  </si>
  <si>
    <t>09:38:16</t>
  </si>
  <si>
    <t>CUST608154</t>
  </si>
  <si>
    <t>UPI202605P2_0003260</t>
  </si>
  <si>
    <t>20:06:27</t>
  </si>
  <si>
    <t>CUST730601</t>
  </si>
  <si>
    <t>UPI202605P2_0003261</t>
  </si>
  <si>
    <t>16:00:25</t>
  </si>
  <si>
    <t>CUST371414</t>
  </si>
  <si>
    <t>UPI202605P2_0003262</t>
  </si>
  <si>
    <t>09:10:41</t>
  </si>
  <si>
    <t>CUST547355</t>
  </si>
  <si>
    <t>UPI202605P2_0003263</t>
  </si>
  <si>
    <t>15:44:25</t>
  </si>
  <si>
    <t>CUST729005</t>
  </si>
  <si>
    <t>UPI202605P2_0003264</t>
  </si>
  <si>
    <t>20:47:38</t>
  </si>
  <si>
    <t>CUST557999</t>
  </si>
  <si>
    <t>UPI202605P2_0003265</t>
  </si>
  <si>
    <t>18:19:39</t>
  </si>
  <si>
    <t>CUST276553</t>
  </si>
  <si>
    <t>UPI202605P2_0003266</t>
  </si>
  <si>
    <t>19:39:23</t>
  </si>
  <si>
    <t>CUST397425</t>
  </si>
  <si>
    <t>UPI202605P2_0003267</t>
  </si>
  <si>
    <t>18:44:43</t>
  </si>
  <si>
    <t>CUST378421</t>
  </si>
  <si>
    <t>UPI202605P2_0003268</t>
  </si>
  <si>
    <t>14:19:05</t>
  </si>
  <si>
    <t>CUST402770</t>
  </si>
  <si>
    <t>UPI202605P2_0003269</t>
  </si>
  <si>
    <t>10:00:12</t>
  </si>
  <si>
    <t>CUST789489</t>
  </si>
  <si>
    <t>UPI202605P2_0003270</t>
  </si>
  <si>
    <t>09:01:44</t>
  </si>
  <si>
    <t>CUST469332</t>
  </si>
  <si>
    <t>UPI202605P2_0003271</t>
  </si>
  <si>
    <t>21:54:01</t>
  </si>
  <si>
    <t>CUST632312</t>
  </si>
  <si>
    <t>UPI202605P2_0003272</t>
  </si>
  <si>
    <t>11:41:09</t>
  </si>
  <si>
    <t>CUST235711</t>
  </si>
  <si>
    <t>UPI202605P2_0003273</t>
  </si>
  <si>
    <t>18:27:53</t>
  </si>
  <si>
    <t>CUST302484</t>
  </si>
  <si>
    <t>UPI202605P2_0003274</t>
  </si>
  <si>
    <t>17:50:34</t>
  </si>
  <si>
    <t>CUST430438</t>
  </si>
  <si>
    <t>UPI202605P2_0003275</t>
  </si>
  <si>
    <t>11:19:49</t>
  </si>
  <si>
    <t>CUST701708</t>
  </si>
  <si>
    <t>UPI202605P2_0003276</t>
  </si>
  <si>
    <t>15:30:27</t>
  </si>
  <si>
    <t>CUST551661</t>
  </si>
  <si>
    <t>UPI202605P2_0003277</t>
  </si>
  <si>
    <t>07:10:57</t>
  </si>
  <si>
    <t>CUST111179</t>
  </si>
  <si>
    <t>UPI202605P2_0003278</t>
  </si>
  <si>
    <t>10:44:28</t>
  </si>
  <si>
    <t>CUST519390</t>
  </si>
  <si>
    <t>UPI202605P2_0003279</t>
  </si>
  <si>
    <t>21:30:01</t>
  </si>
  <si>
    <t>CUST135146</t>
  </si>
  <si>
    <t>UPI202605P2_0003280</t>
  </si>
  <si>
    <t>20:37:15</t>
  </si>
  <si>
    <t>CUST695215</t>
  </si>
  <si>
    <t>UPI202605P2_0003281</t>
  </si>
  <si>
    <t>11:36:53</t>
  </si>
  <si>
    <t>CUST671375</t>
  </si>
  <si>
    <t>UPI202605P2_0003282</t>
  </si>
  <si>
    <t>19:03:21</t>
  </si>
  <si>
    <t>CUST418396</t>
  </si>
  <si>
    <t>UPI202605P2_0003283</t>
  </si>
  <si>
    <t>03:40:54</t>
  </si>
  <si>
    <t>CUST373884</t>
  </si>
  <si>
    <t>UPI202605P2_0003284</t>
  </si>
  <si>
    <t>18:26:54</t>
  </si>
  <si>
    <t>CUST118607</t>
  </si>
  <si>
    <t>UPI202605P2_0003285</t>
  </si>
  <si>
    <t>15:37:38</t>
  </si>
  <si>
    <t>CUST696424</t>
  </si>
  <si>
    <t>UPI202605P2_0003286</t>
  </si>
  <si>
    <t>18:18:02</t>
  </si>
  <si>
    <t>CUST956700</t>
  </si>
  <si>
    <t>UPI202605P2_0003287</t>
  </si>
  <si>
    <t>15:31:32</t>
  </si>
  <si>
    <t>CUST825646</t>
  </si>
  <si>
    <t>UPI202605P2_0003288</t>
  </si>
  <si>
    <t>17:39:59</t>
  </si>
  <si>
    <t>CUST368428</t>
  </si>
  <si>
    <t>UPI202605P2_0003289</t>
  </si>
  <si>
    <t>18:52:55</t>
  </si>
  <si>
    <t>CUST619904</t>
  </si>
  <si>
    <t>UPI202605P2_0003290</t>
  </si>
  <si>
    <t>15:45:03</t>
  </si>
  <si>
    <t>CUST854731</t>
  </si>
  <si>
    <t>UPI202605P2_0003291</t>
  </si>
  <si>
    <t>16:27:36</t>
  </si>
  <si>
    <t>CUST719879</t>
  </si>
  <si>
    <t>UPI202605P2_0003292</t>
  </si>
  <si>
    <t>12:04:17</t>
  </si>
  <si>
    <t>CUST409452</t>
  </si>
  <si>
    <t>UPI202605P2_0003293</t>
  </si>
  <si>
    <t>CUST981165</t>
  </si>
  <si>
    <t>UPI202605P2_0003294</t>
  </si>
  <si>
    <t>15:31:39</t>
  </si>
  <si>
    <t>CUST759826</t>
  </si>
  <si>
    <t>UPI202605P2_0003295</t>
  </si>
  <si>
    <t>21:22:28</t>
  </si>
  <si>
    <t>CUST851668</t>
  </si>
  <si>
    <t>UPI202605P2_0003296</t>
  </si>
  <si>
    <t>18:01:10</t>
  </si>
  <si>
    <t>CUST594409</t>
  </si>
  <si>
    <t>UPI202605P2_0003297</t>
  </si>
  <si>
    <t>12:12:30</t>
  </si>
  <si>
    <t>CUST873143</t>
  </si>
  <si>
    <t>UPI202605P2_0003298</t>
  </si>
  <si>
    <t>13:14:32</t>
  </si>
  <si>
    <t>CUST684365</t>
  </si>
  <si>
    <t>UPI202605P2_0003299</t>
  </si>
  <si>
    <t>11:58:43</t>
  </si>
  <si>
    <t>CUST984124</t>
  </si>
  <si>
    <t>UPI202605P2_0003300</t>
  </si>
  <si>
    <t>13:38:54</t>
  </si>
  <si>
    <t>CUST511134</t>
  </si>
  <si>
    <t>UPI202605P2_0003301</t>
  </si>
  <si>
    <t>20:42:29</t>
  </si>
  <si>
    <t>CUST379342</t>
  </si>
  <si>
    <t>UPI202605P2_0003302</t>
  </si>
  <si>
    <t>10:18:46</t>
  </si>
  <si>
    <t>CUST888733</t>
  </si>
  <si>
    <t>UPI202605P2_0003303</t>
  </si>
  <si>
    <t>18:26:53</t>
  </si>
  <si>
    <t>CUST720611</t>
  </si>
  <si>
    <t>UPI202605P2_0003304</t>
  </si>
  <si>
    <t>21:41:47</t>
  </si>
  <si>
    <t>CUST370869</t>
  </si>
  <si>
    <t>UPI202605P2_0003305</t>
  </si>
  <si>
    <t>13:30:51</t>
  </si>
  <si>
    <t>CUST509969</t>
  </si>
  <si>
    <t>UPI202605P2_0003306</t>
  </si>
  <si>
    <t>22:10:39</t>
  </si>
  <si>
    <t>CUST461327</t>
  </si>
  <si>
    <t>UPI202605P2_0003307</t>
  </si>
  <si>
    <t>11:44:47</t>
  </si>
  <si>
    <t>CUST342906</t>
  </si>
  <si>
    <t>UPI202605P2_0003308</t>
  </si>
  <si>
    <t>09:30:08</t>
  </si>
  <si>
    <t>CUST253964</t>
  </si>
  <si>
    <t>UPI202605P2_0003309</t>
  </si>
  <si>
    <t>10:10:38</t>
  </si>
  <si>
    <t>CUST147008</t>
  </si>
  <si>
    <t>UPI202605P2_0003310</t>
  </si>
  <si>
    <t>15:50:26</t>
  </si>
  <si>
    <t>CUST446935</t>
  </si>
  <si>
    <t>UPI202605P2_0003311</t>
  </si>
  <si>
    <t>21:31:19</t>
  </si>
  <si>
    <t>CUST770303</t>
  </si>
  <si>
    <t>UPI202605P2_0003312</t>
  </si>
  <si>
    <t>11:35:03</t>
  </si>
  <si>
    <t>CUST649662</t>
  </si>
  <si>
    <t>UPI202605P2_0003313</t>
  </si>
  <si>
    <t>23:22:56</t>
  </si>
  <si>
    <t>CUST541868</t>
  </si>
  <si>
    <t>UPI202605P2_0003314</t>
  </si>
  <si>
    <t>12:43:10</t>
  </si>
  <si>
    <t>CUST906301</t>
  </si>
  <si>
    <t>UPI202605P2_0003315</t>
  </si>
  <si>
    <t>10:55:57</t>
  </si>
  <si>
    <t>CUST368393</t>
  </si>
  <si>
    <t>UPI202605P2_0003316</t>
  </si>
  <si>
    <t>16:51:04</t>
  </si>
  <si>
    <t>CUST685356</t>
  </si>
  <si>
    <t>UPI202605P2_0003317</t>
  </si>
  <si>
    <t>13:07:39</t>
  </si>
  <si>
    <t>CUST579072</t>
  </si>
  <si>
    <t>UPI202605P2_0003318</t>
  </si>
  <si>
    <t>11:35:14</t>
  </si>
  <si>
    <t>CUST818226</t>
  </si>
  <si>
    <t>UPI202605P2_0003319</t>
  </si>
  <si>
    <t>15:21:50</t>
  </si>
  <si>
    <t>CUST722444</t>
  </si>
  <si>
    <t>UPI202605P2_0003320</t>
  </si>
  <si>
    <t>CUST594815</t>
  </si>
  <si>
    <t>UPI202605P2_0003321</t>
  </si>
  <si>
    <t>20:17:57</t>
  </si>
  <si>
    <t>CUST434600</t>
  </si>
  <si>
    <t>UPI202605P2_0003322</t>
  </si>
  <si>
    <t>10:44:55</t>
  </si>
  <si>
    <t>CUST670706</t>
  </si>
  <si>
    <t>UPI202605P2_0003323</t>
  </si>
  <si>
    <t>16:42:06</t>
  </si>
  <si>
    <t>UPI202605P2_0003324</t>
  </si>
  <si>
    <t>CUST624634</t>
  </si>
  <si>
    <t>UPI202605P2_0003325</t>
  </si>
  <si>
    <t>19:53:48</t>
  </si>
  <si>
    <t>CUST886337</t>
  </si>
  <si>
    <t>UPI202605P2_0003326</t>
  </si>
  <si>
    <t>09:06:50</t>
  </si>
  <si>
    <t>CUST802194</t>
  </si>
  <si>
    <t>UPI202605P2_0003327</t>
  </si>
  <si>
    <t>17:50:54</t>
  </si>
  <si>
    <t>CUST977023</t>
  </si>
  <si>
    <t>UPI202605P2_0003328</t>
  </si>
  <si>
    <t>21:52:35</t>
  </si>
  <si>
    <t>CUST333610</t>
  </si>
  <si>
    <t>UPI202605P2_0003329</t>
  </si>
  <si>
    <t>08:06:10</t>
  </si>
  <si>
    <t>CUST756021</t>
  </si>
  <si>
    <t>UPI202605P2_0003330</t>
  </si>
  <si>
    <t>17:55:13</t>
  </si>
  <si>
    <t>CUST369601</t>
  </si>
  <si>
    <t>UPI202605P2_0003331</t>
  </si>
  <si>
    <t>20:10:46</t>
  </si>
  <si>
    <t>CUST133053</t>
  </si>
  <si>
    <t>UPI202605P2_0003332</t>
  </si>
  <si>
    <t>12:28:48</t>
  </si>
  <si>
    <t>CUST972032</t>
  </si>
  <si>
    <t>UPI202605P2_0003333</t>
  </si>
  <si>
    <t>16:46:55</t>
  </si>
  <si>
    <t>CUST908811</t>
  </si>
  <si>
    <t>UPI202605P2_0003334</t>
  </si>
  <si>
    <t>09:41:23</t>
  </si>
  <si>
    <t>CUST440097</t>
  </si>
  <si>
    <t>UPI202605P2_0003335</t>
  </si>
  <si>
    <t>13:08:07</t>
  </si>
  <si>
    <t>CUST840498</t>
  </si>
  <si>
    <t>UPI202605P2_0003336</t>
  </si>
  <si>
    <t>20:28:26</t>
  </si>
  <si>
    <t>CUST939361</t>
  </si>
  <si>
    <t>UPI202605P2_0003337</t>
  </si>
  <si>
    <t>19:00:15</t>
  </si>
  <si>
    <t>CUST131004</t>
  </si>
  <si>
    <t>UPI202605P2_0003338</t>
  </si>
  <si>
    <t>19:30:21</t>
  </si>
  <si>
    <t>CUST502890</t>
  </si>
  <si>
    <t>UPI202605P2_0003339</t>
  </si>
  <si>
    <t>12:10:05</t>
  </si>
  <si>
    <t>CUST272086</t>
  </si>
  <si>
    <t>UPI202605P2_0003340</t>
  </si>
  <si>
    <t>12:45:48</t>
  </si>
  <si>
    <t>CUST302400</t>
  </si>
  <si>
    <t>UPI202605P2_0003341</t>
  </si>
  <si>
    <t>14:40:42</t>
  </si>
  <si>
    <t>CUST679122</t>
  </si>
  <si>
    <t>UPI202605P2_0003342</t>
  </si>
  <si>
    <t>12:48:48</t>
  </si>
  <si>
    <t>CUST173989</t>
  </si>
  <si>
    <t>UPI202605P2_0003343</t>
  </si>
  <si>
    <t>16:50:14</t>
  </si>
  <si>
    <t>CUST574609</t>
  </si>
  <si>
    <t>UPI202605P2_0003344</t>
  </si>
  <si>
    <t>10:27:26</t>
  </si>
  <si>
    <t>CUST746183</t>
  </si>
  <si>
    <t>UPI202605P2_0003345</t>
  </si>
  <si>
    <t>20:57:29</t>
  </si>
  <si>
    <t>CUST796887</t>
  </si>
  <si>
    <t>UPI202605P2_0003346</t>
  </si>
  <si>
    <t>21:33:50</t>
  </si>
  <si>
    <t>CUST414447</t>
  </si>
  <si>
    <t>UPI202605P2_0003347</t>
  </si>
  <si>
    <t>18:01:28</t>
  </si>
  <si>
    <t>CUST732355</t>
  </si>
  <si>
    <t>UPI202605P2_0003348</t>
  </si>
  <si>
    <t>10:00:45</t>
  </si>
  <si>
    <t>CUST552293</t>
  </si>
  <si>
    <t>UPI202605P2_0003349</t>
  </si>
  <si>
    <t>19:04:05</t>
  </si>
  <si>
    <t>CUST153974</t>
  </si>
  <si>
    <t>UPI202605P2_0003350</t>
  </si>
  <si>
    <t>13:25:49</t>
  </si>
  <si>
    <t>CUST144466</t>
  </si>
  <si>
    <t>UPI202605P2_0003351</t>
  </si>
  <si>
    <t>CUST564348</t>
  </si>
  <si>
    <t>UPI202605P2_0003352</t>
  </si>
  <si>
    <t>19:42:59</t>
  </si>
  <si>
    <t>CUST620563</t>
  </si>
  <si>
    <t>UPI202605P2_0003353</t>
  </si>
  <si>
    <t>18:57:36</t>
  </si>
  <si>
    <t>CUST229102</t>
  </si>
  <si>
    <t>UPI202605P2_0003354</t>
  </si>
  <si>
    <t>08:40:45</t>
  </si>
  <si>
    <t>CUST377051</t>
  </si>
  <si>
    <t>UPI202605P2_0003355</t>
  </si>
  <si>
    <t>19:56:33</t>
  </si>
  <si>
    <t>CUST407085</t>
  </si>
  <si>
    <t>UPI202605P2_0003356</t>
  </si>
  <si>
    <t>22:26:25</t>
  </si>
  <si>
    <t>CUST192263</t>
  </si>
  <si>
    <t>UPI202605P2_0003357</t>
  </si>
  <si>
    <t>20:44:35</t>
  </si>
  <si>
    <t>CUST444520</t>
  </si>
  <si>
    <t>UPI202605P2_0003358</t>
  </si>
  <si>
    <t>20:46:47</t>
  </si>
  <si>
    <t>CUST626599</t>
  </si>
  <si>
    <t>UPI202605P2_0003359</t>
  </si>
  <si>
    <t>12:22:00</t>
  </si>
  <si>
    <t>CUST881326</t>
  </si>
  <si>
    <t>UPI202605P2_0003360</t>
  </si>
  <si>
    <t>19:57:33</t>
  </si>
  <si>
    <t>CUST894947</t>
  </si>
  <si>
    <t>UPI202605P2_0003361</t>
  </si>
  <si>
    <t>17:09:44</t>
  </si>
  <si>
    <t>CUST852078</t>
  </si>
  <si>
    <t>UPI202605P2_0003362</t>
  </si>
  <si>
    <t>14:41:13</t>
  </si>
  <si>
    <t>CUST590279</t>
  </si>
  <si>
    <t>UPI202605P2_0003363</t>
  </si>
  <si>
    <t>CUST443236</t>
  </si>
  <si>
    <t>UPI202605P2_0003364</t>
  </si>
  <si>
    <t>17:28:44</t>
  </si>
  <si>
    <t>CUST639223</t>
  </si>
  <si>
    <t>UPI202605P2_0003365</t>
  </si>
  <si>
    <t>13:51:50</t>
  </si>
  <si>
    <t>CUST506305</t>
  </si>
  <si>
    <t>UPI202605P2_0003366</t>
  </si>
  <si>
    <t>CUST715075</t>
  </si>
  <si>
    <t>UPI202605P2_0003367</t>
  </si>
  <si>
    <t>CUST721212</t>
  </si>
  <si>
    <t>UPI202605P2_0003368</t>
  </si>
  <si>
    <t>16:24:46</t>
  </si>
  <si>
    <t>CUST137582</t>
  </si>
  <si>
    <t>UPI202605P2_0003369</t>
  </si>
  <si>
    <t>CUST852389</t>
  </si>
  <si>
    <t>UPI202605P2_0003370</t>
  </si>
  <si>
    <t>16:34:18</t>
  </si>
  <si>
    <t>CUST260432</t>
  </si>
  <si>
    <t>UPI202605P2_0003371</t>
  </si>
  <si>
    <t>11:32:35</t>
  </si>
  <si>
    <t>CUST373225</t>
  </si>
  <si>
    <t>UPI202605P2_0003372</t>
  </si>
  <si>
    <t>12:21:48</t>
  </si>
  <si>
    <t>CUST558896</t>
  </si>
  <si>
    <t>UPI202605P2_0003373</t>
  </si>
  <si>
    <t>17:01:01</t>
  </si>
  <si>
    <t>CUST442522</t>
  </si>
  <si>
    <t>UPI202605P2_0003374</t>
  </si>
  <si>
    <t>20:34:37</t>
  </si>
  <si>
    <t>CUST754999</t>
  </si>
  <si>
    <t>UPI202605P2_0003375</t>
  </si>
  <si>
    <t>12:53:49</t>
  </si>
  <si>
    <t>CUST581735</t>
  </si>
  <si>
    <t>UPI202605P2_0003376</t>
  </si>
  <si>
    <t>12:27:32</t>
  </si>
  <si>
    <t>CUST295024</t>
  </si>
  <si>
    <t>UPI202605P2_0003377</t>
  </si>
  <si>
    <t>CUST926243</t>
  </si>
  <si>
    <t>UPI202605P2_0003378</t>
  </si>
  <si>
    <t>13:40:32</t>
  </si>
  <si>
    <t>CUST483021</t>
  </si>
  <si>
    <t>UPI202605P2_0003379</t>
  </si>
  <si>
    <t>13:03:48</t>
  </si>
  <si>
    <t>CUST398779</t>
  </si>
  <si>
    <t>UPI202605P2_0003380</t>
  </si>
  <si>
    <t>18:07:28</t>
  </si>
  <si>
    <t>CUST994335</t>
  </si>
  <si>
    <t>UPI202605P2_0003381</t>
  </si>
  <si>
    <t>12:47:00</t>
  </si>
  <si>
    <t>CUST744536</t>
  </si>
  <si>
    <t>UPI202605P2_0003382</t>
  </si>
  <si>
    <t>15:15:51</t>
  </si>
  <si>
    <t>CUST651380</t>
  </si>
  <si>
    <t>UPI202605P2_0003383</t>
  </si>
  <si>
    <t>19:37:36</t>
  </si>
  <si>
    <t>CUST138428</t>
  </si>
  <si>
    <t>UPI202605P2_0003384</t>
  </si>
  <si>
    <t>18:40:42</t>
  </si>
  <si>
    <t>CUST814870</t>
  </si>
  <si>
    <t>UPI202605P2_0003385</t>
  </si>
  <si>
    <t>16:38:14</t>
  </si>
  <si>
    <t>CUST280714</t>
  </si>
  <si>
    <t>UPI202605P2_0003386</t>
  </si>
  <si>
    <t>13:18:42</t>
  </si>
  <si>
    <t>CUST488855</t>
  </si>
  <si>
    <t>UPI202605P2_0003387</t>
  </si>
  <si>
    <t>19:45:36</t>
  </si>
  <si>
    <t>CUST255152</t>
  </si>
  <si>
    <t>UPI202605P2_0003388</t>
  </si>
  <si>
    <t>18:45:24</t>
  </si>
  <si>
    <t>CUST675465</t>
  </si>
  <si>
    <t>UPI202605P2_0003389</t>
  </si>
  <si>
    <t>16:15:06</t>
  </si>
  <si>
    <t>CUST838336</t>
  </si>
  <si>
    <t>UPI202605P2_0003390</t>
  </si>
  <si>
    <t>13:37:12</t>
  </si>
  <si>
    <t>CUST141428</t>
  </si>
  <si>
    <t>UPI202605P2_0003391</t>
  </si>
  <si>
    <t>CUST199361</t>
  </si>
  <si>
    <t>UPI202605P2_0003392</t>
  </si>
  <si>
    <t>09:45:27</t>
  </si>
  <si>
    <t>CUST685936</t>
  </si>
  <si>
    <t>UPI202605P2_0003393</t>
  </si>
  <si>
    <t>19:05:05</t>
  </si>
  <si>
    <t>CUST474686</t>
  </si>
  <si>
    <t>UPI202605P2_0003394</t>
  </si>
  <si>
    <t>08:56:08</t>
  </si>
  <si>
    <t>CUST356058</t>
  </si>
  <si>
    <t>UPI202605P2_0003395</t>
  </si>
  <si>
    <t>15:28:04</t>
  </si>
  <si>
    <t>CUST410907</t>
  </si>
  <si>
    <t>UPI202605P2_0003396</t>
  </si>
  <si>
    <t>13:33:25</t>
  </si>
  <si>
    <t>CUST512169</t>
  </si>
  <si>
    <t>UPI202605P2_0003397</t>
  </si>
  <si>
    <t>17:33:49</t>
  </si>
  <si>
    <t>CUST760086</t>
  </si>
  <si>
    <t>UPI202605P2_0003398</t>
  </si>
  <si>
    <t>14:16:37</t>
  </si>
  <si>
    <t>CUST909135</t>
  </si>
  <si>
    <t>UPI202605P2_0003399</t>
  </si>
  <si>
    <t>15:27:28</t>
  </si>
  <si>
    <t>CUST791029</t>
  </si>
  <si>
    <t>UPI202605P2_0003400</t>
  </si>
  <si>
    <t>18:31:46</t>
  </si>
  <si>
    <t>CUST173023</t>
  </si>
  <si>
    <t>UPI202605P2_0003401</t>
  </si>
  <si>
    <t>22:52:10</t>
  </si>
  <si>
    <t>CUST589723</t>
  </si>
  <si>
    <t>UPI202605P2_0003402</t>
  </si>
  <si>
    <t>10:08:31</t>
  </si>
  <si>
    <t>CUST410296</t>
  </si>
  <si>
    <t>UPI202605P2_0003403</t>
  </si>
  <si>
    <t>18:08:45</t>
  </si>
  <si>
    <t>CUST674587</t>
  </si>
  <si>
    <t>UPI202605P2_0003404</t>
  </si>
  <si>
    <t>16:33:07</t>
  </si>
  <si>
    <t>CUST605123</t>
  </si>
  <si>
    <t>UPI202605P2_0003405</t>
  </si>
  <si>
    <t>18:29:30</t>
  </si>
  <si>
    <t>CUST789377</t>
  </si>
  <si>
    <t>UPI202605P2_0003406</t>
  </si>
  <si>
    <t>07:10:35</t>
  </si>
  <si>
    <t>CUST868995</t>
  </si>
  <si>
    <t>UPI202605P2_0003407</t>
  </si>
  <si>
    <t>13:07:38</t>
  </si>
  <si>
    <t>CUST194436</t>
  </si>
  <si>
    <t>UPI202605P2_0003408</t>
  </si>
  <si>
    <t>20:07:07</t>
  </si>
  <si>
    <t>CUST561195</t>
  </si>
  <si>
    <t>UPI202605P2_0003409</t>
  </si>
  <si>
    <t>13:18:02</t>
  </si>
  <si>
    <t>CUST752955</t>
  </si>
  <si>
    <t>UPI202605P2_0003410</t>
  </si>
  <si>
    <t>16:07:23</t>
  </si>
  <si>
    <t>CUST867900</t>
  </si>
  <si>
    <t>UPI202605P2_0003411</t>
  </si>
  <si>
    <t>12:23:19</t>
  </si>
  <si>
    <t>CUST424555</t>
  </si>
  <si>
    <t>UPI202605P2_0003412</t>
  </si>
  <si>
    <t>12:01:50</t>
  </si>
  <si>
    <t>CUST773003</t>
  </si>
  <si>
    <t>UPI202605P2_0003413</t>
  </si>
  <si>
    <t>10:50:37</t>
  </si>
  <si>
    <t>CUST947187</t>
  </si>
  <si>
    <t>UPI202605P2_0003414</t>
  </si>
  <si>
    <t>14:59:57</t>
  </si>
  <si>
    <t>CUST698884</t>
  </si>
  <si>
    <t>UPI202605P2_0003415</t>
  </si>
  <si>
    <t>12:18:13</t>
  </si>
  <si>
    <t>CUST946117</t>
  </si>
  <si>
    <t>UPI202605P2_0003416</t>
  </si>
  <si>
    <t>11:47:31</t>
  </si>
  <si>
    <t>CUST165620</t>
  </si>
  <si>
    <t>UPI202605P2_0003417</t>
  </si>
  <si>
    <t>00:35:22</t>
  </si>
  <si>
    <t>CUST843899</t>
  </si>
  <si>
    <t>UPI202605P2_0003418</t>
  </si>
  <si>
    <t>08:02:26</t>
  </si>
  <si>
    <t>CUST704107</t>
  </si>
  <si>
    <t>UPI202605P2_0003419</t>
  </si>
  <si>
    <t>15:19:36</t>
  </si>
  <si>
    <t>CUST229629</t>
  </si>
  <si>
    <t>UPI202605P2_0003420</t>
  </si>
  <si>
    <t>CUST553582</t>
  </si>
  <si>
    <t>UPI202605P2_0003421</t>
  </si>
  <si>
    <t>13:53:46</t>
  </si>
  <si>
    <t>CUST715966</t>
  </si>
  <si>
    <t>UPI202605P2_0003422</t>
  </si>
  <si>
    <t>19:08:48</t>
  </si>
  <si>
    <t>CUST135074</t>
  </si>
  <si>
    <t>UPI202605P2_0003423</t>
  </si>
  <si>
    <t>10:40:29</t>
  </si>
  <si>
    <t>CUST570175</t>
  </si>
  <si>
    <t>UPI202605P2_0003424</t>
  </si>
  <si>
    <t>19:42:28</t>
  </si>
  <si>
    <t>CUST587687</t>
  </si>
  <si>
    <t>UPI202605P2_0003425</t>
  </si>
  <si>
    <t>10:46:20</t>
  </si>
  <si>
    <t>CUST515304</t>
  </si>
  <si>
    <t>UPI202605P2_0003426</t>
  </si>
  <si>
    <t>09:39:42</t>
  </si>
  <si>
    <t>CUST271430</t>
  </si>
  <si>
    <t>UPI202605P2_0003427</t>
  </si>
  <si>
    <t>17:24:14</t>
  </si>
  <si>
    <t>CUST238269</t>
  </si>
  <si>
    <t>UPI202605P2_0003428</t>
  </si>
  <si>
    <t>20:21:34</t>
  </si>
  <si>
    <t>CUST500376</t>
  </si>
  <si>
    <t>UPI202605P2_0003429</t>
  </si>
  <si>
    <t>08:42:56</t>
  </si>
  <si>
    <t>CUST463783</t>
  </si>
  <si>
    <t>UPI202605P2_0003430</t>
  </si>
  <si>
    <t>15:17:41</t>
  </si>
  <si>
    <t>CUST195164</t>
  </si>
  <si>
    <t>UPI202605P2_0003431</t>
  </si>
  <si>
    <t>09:10:45</t>
  </si>
  <si>
    <t>CUST648643</t>
  </si>
  <si>
    <t>UPI202605P2_0003432</t>
  </si>
  <si>
    <t>07:40:50</t>
  </si>
  <si>
    <t>CUST815267</t>
  </si>
  <si>
    <t>UPI202605P2_0003433</t>
  </si>
  <si>
    <t>19:19:35</t>
  </si>
  <si>
    <t>CUST911639</t>
  </si>
  <si>
    <t>UPI202605P2_0003434</t>
  </si>
  <si>
    <t>18:41:35</t>
  </si>
  <si>
    <t>CUST789148</t>
  </si>
  <si>
    <t>UPI202605P2_0003435</t>
  </si>
  <si>
    <t>09:39:34</t>
  </si>
  <si>
    <t>CUST345366</t>
  </si>
  <si>
    <t>UPI202605P2_0003436</t>
  </si>
  <si>
    <t>17:03:36</t>
  </si>
  <si>
    <t>CUST182069</t>
  </si>
  <si>
    <t>UPI202605P2_0003437</t>
  </si>
  <si>
    <t>16:48:30</t>
  </si>
  <si>
    <t>CUST948798</t>
  </si>
  <si>
    <t>UPI202605P2_0003438</t>
  </si>
  <si>
    <t>16:01:07</t>
  </si>
  <si>
    <t>CUST221073</t>
  </si>
  <si>
    <t>UPI202605P2_0003439</t>
  </si>
  <si>
    <t>18:34:11</t>
  </si>
  <si>
    <t>CUST538017</t>
  </si>
  <si>
    <t>UPI202605P2_0003440</t>
  </si>
  <si>
    <t>21:17:50</t>
  </si>
  <si>
    <t>CUST459906</t>
  </si>
  <si>
    <t>UPI202605P2_0003441</t>
  </si>
  <si>
    <t>11:53:45</t>
  </si>
  <si>
    <t>CUST813144</t>
  </si>
  <si>
    <t>UPI202605P2_0003442</t>
  </si>
  <si>
    <t>20:37:28</t>
  </si>
  <si>
    <t>CUST236143</t>
  </si>
  <si>
    <t>UPI202605P2_0003443</t>
  </si>
  <si>
    <t>09:34:38</t>
  </si>
  <si>
    <t>CUST817674</t>
  </si>
  <si>
    <t>UPI202605P2_0003444</t>
  </si>
  <si>
    <t>13:37:02</t>
  </si>
  <si>
    <t>CUST436187</t>
  </si>
  <si>
    <t>UPI202605P2_0003445</t>
  </si>
  <si>
    <t>15:59:01</t>
  </si>
  <si>
    <t>CUST625910</t>
  </si>
  <si>
    <t>UPI202605P2_0003446</t>
  </si>
  <si>
    <t>13:11:26</t>
  </si>
  <si>
    <t>CUST514954</t>
  </si>
  <si>
    <t>UPI202605P2_0003447</t>
  </si>
  <si>
    <t>07:33:20</t>
  </si>
  <si>
    <t>CUST554229</t>
  </si>
  <si>
    <t>UPI202605P2_0003448</t>
  </si>
  <si>
    <t>13:05:07</t>
  </si>
  <si>
    <t>CUST843194</t>
  </si>
  <si>
    <t>UPI202605P2_0003449</t>
  </si>
  <si>
    <t>22:34:10</t>
  </si>
  <si>
    <t>CUST542455</t>
  </si>
  <si>
    <t>UPI202605P2_0003450</t>
  </si>
  <si>
    <t>12:11:16</t>
  </si>
  <si>
    <t>UPI202605P2_0003451</t>
  </si>
  <si>
    <t>19:09:19</t>
  </si>
  <si>
    <t>CUST830888</t>
  </si>
  <si>
    <t>UPI202605P2_0003452</t>
  </si>
  <si>
    <t>21:43:10</t>
  </si>
  <si>
    <t>CUST254187</t>
  </si>
  <si>
    <t>UPI202605P2_0003453</t>
  </si>
  <si>
    <t>08:20:11</t>
  </si>
  <si>
    <t>CUST752893</t>
  </si>
  <si>
    <t>UPI202605P2_0003454</t>
  </si>
  <si>
    <t>07:03:19</t>
  </si>
  <si>
    <t>CUST340777</t>
  </si>
  <si>
    <t>UPI202605P2_0003455</t>
  </si>
  <si>
    <t>14:20:09</t>
  </si>
  <si>
    <t>CUST615828</t>
  </si>
  <si>
    <t>UPI202605P2_0003456</t>
  </si>
  <si>
    <t>14:20:16</t>
  </si>
  <si>
    <t>CUST348471</t>
  </si>
  <si>
    <t>UPI202605P2_0003457</t>
  </si>
  <si>
    <t>13:52:57</t>
  </si>
  <si>
    <t>CUST386463</t>
  </si>
  <si>
    <t>UPI202605P2_0003458</t>
  </si>
  <si>
    <t>10:12:15</t>
  </si>
  <si>
    <t>CUST970195</t>
  </si>
  <si>
    <t>UPI202605P2_0003459</t>
  </si>
  <si>
    <t>19:37:15</t>
  </si>
  <si>
    <t>CUST527673</t>
  </si>
  <si>
    <t>UPI202605P2_0003460</t>
  </si>
  <si>
    <t>15:48:32</t>
  </si>
  <si>
    <t>CUST884279</t>
  </si>
  <si>
    <t>UPI202605P2_0003461</t>
  </si>
  <si>
    <t>14:07:17</t>
  </si>
  <si>
    <t>CUST150448</t>
  </si>
  <si>
    <t>UPI202605P2_0003462</t>
  </si>
  <si>
    <t>08:29:35</t>
  </si>
  <si>
    <t>CUST503779</t>
  </si>
  <si>
    <t>UPI202605P2_0003463</t>
  </si>
  <si>
    <t>14:30:01</t>
  </si>
  <si>
    <t>CUST754500</t>
  </si>
  <si>
    <t>UPI202605P2_0003464</t>
  </si>
  <si>
    <t>14:14:58</t>
  </si>
  <si>
    <t>CUST165821</t>
  </si>
  <si>
    <t>UPI202605P2_0003465</t>
  </si>
  <si>
    <t>20:17:35</t>
  </si>
  <si>
    <t>CUST491043</t>
  </si>
  <si>
    <t>UPI202605P2_0003466</t>
  </si>
  <si>
    <t>21:43:06</t>
  </si>
  <si>
    <t>CUST125885</t>
  </si>
  <si>
    <t>UPI202605P2_0003467</t>
  </si>
  <si>
    <t>12:35:41</t>
  </si>
  <si>
    <t>CUST462019</t>
  </si>
  <si>
    <t>UPI202605P2_0003468</t>
  </si>
  <si>
    <t>19:19:36</t>
  </si>
  <si>
    <t>CUST398830</t>
  </si>
  <si>
    <t>UPI202605P2_0003469</t>
  </si>
  <si>
    <t>14:05:54</t>
  </si>
  <si>
    <t>CUST782197</t>
  </si>
  <si>
    <t>UPI202605P2_0003470</t>
  </si>
  <si>
    <t>17:13:50</t>
  </si>
  <si>
    <t>CUST596921</t>
  </si>
  <si>
    <t>UPI202605P2_0003471</t>
  </si>
  <si>
    <t>21:23:34</t>
  </si>
  <si>
    <t>CUST901418</t>
  </si>
  <si>
    <t>UPI202605P2_0003472</t>
  </si>
  <si>
    <t>22:50:15</t>
  </si>
  <si>
    <t>CUST931108</t>
  </si>
  <si>
    <t>UPI202605P2_0003473</t>
  </si>
  <si>
    <t>16:27:58</t>
  </si>
  <si>
    <t>CUST255892</t>
  </si>
  <si>
    <t>UPI202605P2_0003474</t>
  </si>
  <si>
    <t>16:02:00</t>
  </si>
  <si>
    <t>CUST152955</t>
  </si>
  <si>
    <t>UPI202605P2_0003475</t>
  </si>
  <si>
    <t>19:53:39</t>
  </si>
  <si>
    <t>CUST921220</t>
  </si>
  <si>
    <t>UPI202605P2_0003476</t>
  </si>
  <si>
    <t>12:10:00</t>
  </si>
  <si>
    <t>CUST561847</t>
  </si>
  <si>
    <t>UPI202605P2_0003477</t>
  </si>
  <si>
    <t>08:58:30</t>
  </si>
  <si>
    <t>CUST325887</t>
  </si>
  <si>
    <t>UPI202605P2_0003478</t>
  </si>
  <si>
    <t>12:16:53</t>
  </si>
  <si>
    <t>CUST868024</t>
  </si>
  <si>
    <t>UPI202605P2_0003479</t>
  </si>
  <si>
    <t>18:22:53</t>
  </si>
  <si>
    <t>CUST516822</t>
  </si>
  <si>
    <t>UPI202605P2_0003480</t>
  </si>
  <si>
    <t>17:37:53</t>
  </si>
  <si>
    <t>CUST316018</t>
  </si>
  <si>
    <t>UPI202605P2_0003481</t>
  </si>
  <si>
    <t>16:02:10</t>
  </si>
  <si>
    <t>CUST304777</t>
  </si>
  <si>
    <t>UPI202605P2_0003482</t>
  </si>
  <si>
    <t>19:36:04</t>
  </si>
  <si>
    <t>CUST807476</t>
  </si>
  <si>
    <t>UPI202605P2_0003483</t>
  </si>
  <si>
    <t>CUST808800</t>
  </si>
  <si>
    <t>UPI202605P2_0003484</t>
  </si>
  <si>
    <t>10:08:46</t>
  </si>
  <si>
    <t>CUST970554</t>
  </si>
  <si>
    <t>UPI202605P2_0003485</t>
  </si>
  <si>
    <t>16:17:56</t>
  </si>
  <si>
    <t>CUST315282</t>
  </si>
  <si>
    <t>UPI202605P2_0003486</t>
  </si>
  <si>
    <t>14:39:32</t>
  </si>
  <si>
    <t>CUST296270</t>
  </si>
  <si>
    <t>UPI202605P2_0003487</t>
  </si>
  <si>
    <t>21:20:56</t>
  </si>
  <si>
    <t>CUST407384</t>
  </si>
  <si>
    <t>UPI202605P2_0003488</t>
  </si>
  <si>
    <t>18:21:40</t>
  </si>
  <si>
    <t>CUST781307</t>
  </si>
  <si>
    <t>UPI202605P2_0003489</t>
  </si>
  <si>
    <t>12:48:45</t>
  </si>
  <si>
    <t>CUST210617</t>
  </si>
  <si>
    <t>UPI202605P2_0003490</t>
  </si>
  <si>
    <t>15:15:42</t>
  </si>
  <si>
    <t>CUST253109</t>
  </si>
  <si>
    <t>UPI202605P2_0003491</t>
  </si>
  <si>
    <t>22:21:13</t>
  </si>
  <si>
    <t>CUST383261</t>
  </si>
  <si>
    <t>UPI202605P2_0003492</t>
  </si>
  <si>
    <t>15:38:21</t>
  </si>
  <si>
    <t>CUST493216</t>
  </si>
  <si>
    <t>UPI202605P2_0003493</t>
  </si>
  <si>
    <t>06:44:08</t>
  </si>
  <si>
    <t>CUST681452</t>
  </si>
  <si>
    <t>UPI202605P2_0003494</t>
  </si>
  <si>
    <t>18:00:38</t>
  </si>
  <si>
    <t>CUST585487</t>
  </si>
  <si>
    <t>UPI202605P2_0003495</t>
  </si>
  <si>
    <t>15:57:00</t>
  </si>
  <si>
    <t>CUST832540</t>
  </si>
  <si>
    <t>UPI202605P2_0003496</t>
  </si>
  <si>
    <t>18:26:35</t>
  </si>
  <si>
    <t>CUST428254</t>
  </si>
  <si>
    <t>UPI202605P2_0003497</t>
  </si>
  <si>
    <t>20:45:31</t>
  </si>
  <si>
    <t>CUST963179</t>
  </si>
  <si>
    <t>UPI202605P2_0003498</t>
  </si>
  <si>
    <t>19:34:05</t>
  </si>
  <si>
    <t>CUST330379</t>
  </si>
  <si>
    <t>UPI202605P2_0003499</t>
  </si>
  <si>
    <t>19:41:41</t>
  </si>
  <si>
    <t>CUST623953</t>
  </si>
  <si>
    <t>UPI202605P2_0003500</t>
  </si>
  <si>
    <t>09:01:57</t>
  </si>
  <si>
    <t>CUST656910</t>
  </si>
  <si>
    <t>UPI202605P2_0003501</t>
  </si>
  <si>
    <t>CUST530988</t>
  </si>
  <si>
    <t>UPI202605P2_0003502</t>
  </si>
  <si>
    <t>18:22:52</t>
  </si>
  <si>
    <t>CUST664259</t>
  </si>
  <si>
    <t>UPI202605P2_0003503</t>
  </si>
  <si>
    <t>13:38:22</t>
  </si>
  <si>
    <t>CUST214987</t>
  </si>
  <si>
    <t>UPI202605P2_0003504</t>
  </si>
  <si>
    <t>14:53:49</t>
  </si>
  <si>
    <t>CUST171638</t>
  </si>
  <si>
    <t>UPI202605P2_0003505</t>
  </si>
  <si>
    <t>19:00:07</t>
  </si>
  <si>
    <t>CUST710725</t>
  </si>
  <si>
    <t>UPI202605P2_0003506</t>
  </si>
  <si>
    <t>CUST240749</t>
  </si>
  <si>
    <t>UPI202605P2_0003507</t>
  </si>
  <si>
    <t>15:14:47</t>
  </si>
  <si>
    <t>CUST528887</t>
  </si>
  <si>
    <t>UPI202605P2_0003508</t>
  </si>
  <si>
    <t>07:17:43</t>
  </si>
  <si>
    <t>CUST604701</t>
  </si>
  <si>
    <t>UPI202605P2_0003509</t>
  </si>
  <si>
    <t>20:22:12</t>
  </si>
  <si>
    <t>CUST470790</t>
  </si>
  <si>
    <t>UPI202605P2_0003510</t>
  </si>
  <si>
    <t>09:39:40</t>
  </si>
  <si>
    <t>CUST969636</t>
  </si>
  <si>
    <t>UPI202605P2_0003511</t>
  </si>
  <si>
    <t>12:45:14</t>
  </si>
  <si>
    <t>CUST657804</t>
  </si>
  <si>
    <t>UPI202605P2_0003512</t>
  </si>
  <si>
    <t>11:31:23</t>
  </si>
  <si>
    <t>CUST734237</t>
  </si>
  <si>
    <t>UPI202605P2_0003513</t>
  </si>
  <si>
    <t>08:31:57</t>
  </si>
  <si>
    <t>CUST385416</t>
  </si>
  <si>
    <t>UPI202605P2_0003514</t>
  </si>
  <si>
    <t>18:38:13</t>
  </si>
  <si>
    <t>CUST325446</t>
  </si>
  <si>
    <t>UPI202605P2_0003515</t>
  </si>
  <si>
    <t>02:52:40</t>
  </si>
  <si>
    <t>CUST414119</t>
  </si>
  <si>
    <t>UPI202605P2_0003516</t>
  </si>
  <si>
    <t>14:55:17</t>
  </si>
  <si>
    <t>CUST831585</t>
  </si>
  <si>
    <t>UPI202605P2_0003517</t>
  </si>
  <si>
    <t>17:31:10</t>
  </si>
  <si>
    <t>CUST295973</t>
  </si>
  <si>
    <t>UPI202605P2_0003518</t>
  </si>
  <si>
    <t>16:42:47</t>
  </si>
  <si>
    <t>CUST952653</t>
  </si>
  <si>
    <t>UPI202605P2_0003519</t>
  </si>
  <si>
    <t>17:43:38</t>
  </si>
  <si>
    <t>CUST137316</t>
  </si>
  <si>
    <t>UPI202605P2_0003520</t>
  </si>
  <si>
    <t>17:04:37</t>
  </si>
  <si>
    <t>CUST188951</t>
  </si>
  <si>
    <t>UPI202605P2_0003521</t>
  </si>
  <si>
    <t>10:04:08</t>
  </si>
  <si>
    <t>CUST444266</t>
  </si>
  <si>
    <t>UPI202605P2_0003522</t>
  </si>
  <si>
    <t>12:36:54</t>
  </si>
  <si>
    <t>CUST564015</t>
  </si>
  <si>
    <t>UPI202605P2_0003523</t>
  </si>
  <si>
    <t>11:33:46</t>
  </si>
  <si>
    <t>CUST907422</t>
  </si>
  <si>
    <t>UPI202605P2_0003524</t>
  </si>
  <si>
    <t>19:12:54</t>
  </si>
  <si>
    <t>CUST109205</t>
  </si>
  <si>
    <t>UPI202605P2_0003525</t>
  </si>
  <si>
    <t>CUST603576</t>
  </si>
  <si>
    <t>UPI202605P2_0003526</t>
  </si>
  <si>
    <t>16:16:43</t>
  </si>
  <si>
    <t>CUST972821</t>
  </si>
  <si>
    <t>UPI202605P2_0003527</t>
  </si>
  <si>
    <t>CUST994808</t>
  </si>
  <si>
    <t>UPI202605P2_0003528</t>
  </si>
  <si>
    <t>21:41:43</t>
  </si>
  <si>
    <t>CUST690594</t>
  </si>
  <si>
    <t>UPI202605P2_0003529</t>
  </si>
  <si>
    <t>21:03:54</t>
  </si>
  <si>
    <t>CUST947966</t>
  </si>
  <si>
    <t>UPI202605P2_0003530</t>
  </si>
  <si>
    <t>21:27:54</t>
  </si>
  <si>
    <t>CUST298822</t>
  </si>
  <si>
    <t>UPI202605P2_0003531</t>
  </si>
  <si>
    <t>23:17:07</t>
  </si>
  <si>
    <t>CUST540447</t>
  </si>
  <si>
    <t>UPI202605P2_0003532</t>
  </si>
  <si>
    <t>18:29:31</t>
  </si>
  <si>
    <t>CUST933683</t>
  </si>
  <si>
    <t>UPI202605P2_0003533</t>
  </si>
  <si>
    <t>13:48:02</t>
  </si>
  <si>
    <t>CUST742001</t>
  </si>
  <si>
    <t>UPI202605P2_0003534</t>
  </si>
  <si>
    <t>20:14:03</t>
  </si>
  <si>
    <t>CUST576289</t>
  </si>
  <si>
    <t>UPI202605P2_0003535</t>
  </si>
  <si>
    <t>12:26:34</t>
  </si>
  <si>
    <t>CUST462399</t>
  </si>
  <si>
    <t>UPI202605P2_0003536</t>
  </si>
  <si>
    <t>15:00:25</t>
  </si>
  <si>
    <t>CUST410916</t>
  </si>
  <si>
    <t>UPI202605P2_0003537</t>
  </si>
  <si>
    <t>11:05:56</t>
  </si>
  <si>
    <t>CUST950481</t>
  </si>
  <si>
    <t>UPI202605P2_0003538</t>
  </si>
  <si>
    <t>CUST588999</t>
  </si>
  <si>
    <t>UPI202605P2_0003539</t>
  </si>
  <si>
    <t>11:44:27</t>
  </si>
  <si>
    <t>UPI202605P2_0003540</t>
  </si>
  <si>
    <t>21:58:15</t>
  </si>
  <si>
    <t>CUST261239</t>
  </si>
  <si>
    <t>UPI202605P2_0003541</t>
  </si>
  <si>
    <t>11:21:19</t>
  </si>
  <si>
    <t>CUST582879</t>
  </si>
  <si>
    <t>UPI202605P2_0003542</t>
  </si>
  <si>
    <t>08:40:06</t>
  </si>
  <si>
    <t>CUST546338</t>
  </si>
  <si>
    <t>UPI202605P2_0003543</t>
  </si>
  <si>
    <t>07:27:51</t>
  </si>
  <si>
    <t>CUST601491</t>
  </si>
  <si>
    <t>UPI202605P2_0003544</t>
  </si>
  <si>
    <t>07:51:40</t>
  </si>
  <si>
    <t>CUST801898</t>
  </si>
  <si>
    <t>UPI202605P2_0003545</t>
  </si>
  <si>
    <t>21:53:16</t>
  </si>
  <si>
    <t>CUST968609</t>
  </si>
  <si>
    <t>UPI202605P2_0003546</t>
  </si>
  <si>
    <t>12:30:15</t>
  </si>
  <si>
    <t>CUST905404</t>
  </si>
  <si>
    <t>UPI202605P2_0003547</t>
  </si>
  <si>
    <t>21:53:03</t>
  </si>
  <si>
    <t>CUST445019</t>
  </si>
  <si>
    <t>UPI202605P2_0003548</t>
  </si>
  <si>
    <t>19:33:50</t>
  </si>
  <si>
    <t>CUST810540</t>
  </si>
  <si>
    <t>UPI202605P2_0003549</t>
  </si>
  <si>
    <t>11:04:49</t>
  </si>
  <si>
    <t>CUST869991</t>
  </si>
  <si>
    <t>UPI202605P2_0003550</t>
  </si>
  <si>
    <t>17:28:48</t>
  </si>
  <si>
    <t>CUST317125</t>
  </si>
  <si>
    <t>UPI202605P2_0003551</t>
  </si>
  <si>
    <t>09:28:37</t>
  </si>
  <si>
    <t>CUST533860</t>
  </si>
  <si>
    <t>UPI202605P2_0003552</t>
  </si>
  <si>
    <t>10:03:58</t>
  </si>
  <si>
    <t>CUST594706</t>
  </si>
  <si>
    <t>UPI202605P2_0003553</t>
  </si>
  <si>
    <t>08:20:56</t>
  </si>
  <si>
    <t>CUST100486</t>
  </si>
  <si>
    <t>UPI202605P2_0003554</t>
  </si>
  <si>
    <t>20:04:50</t>
  </si>
  <si>
    <t>CUST828031</t>
  </si>
  <si>
    <t>UPI202605P2_0003555</t>
  </si>
  <si>
    <t>10:58:51</t>
  </si>
  <si>
    <t>CUST422296</t>
  </si>
  <si>
    <t>UPI202605P2_0003556</t>
  </si>
  <si>
    <t>14:19:39</t>
  </si>
  <si>
    <t>CUST222514</t>
  </si>
  <si>
    <t>UPI202605P2_0003557</t>
  </si>
  <si>
    <t>CUST395861</t>
  </si>
  <si>
    <t>UPI202605P2_0003558</t>
  </si>
  <si>
    <t>18:35:03</t>
  </si>
  <si>
    <t>CUST106024</t>
  </si>
  <si>
    <t>UPI202605P2_0003559</t>
  </si>
  <si>
    <t>12:24:25</t>
  </si>
  <si>
    <t>CUST857960</t>
  </si>
  <si>
    <t>UPI202605P2_0003560</t>
  </si>
  <si>
    <t>09:48:26</t>
  </si>
  <si>
    <t>CUST972195</t>
  </si>
  <si>
    <t>UPI202605P2_0003561</t>
  </si>
  <si>
    <t>11:38:50</t>
  </si>
  <si>
    <t>CUST239644</t>
  </si>
  <si>
    <t>UPI202605P2_0003562</t>
  </si>
  <si>
    <t>18:00:29</t>
  </si>
  <si>
    <t>CUST612728</t>
  </si>
  <si>
    <t>UPI202605P2_0003563</t>
  </si>
  <si>
    <t>13:50:27</t>
  </si>
  <si>
    <t>CUST589385</t>
  </si>
  <si>
    <t>UPI202605P2_0003564</t>
  </si>
  <si>
    <t>20:39:06</t>
  </si>
  <si>
    <t>CUST629040</t>
  </si>
  <si>
    <t>UPI202605P2_0003565</t>
  </si>
  <si>
    <t>13:43:50</t>
  </si>
  <si>
    <t>CUST871799</t>
  </si>
  <si>
    <t>UPI202605P2_0003566</t>
  </si>
  <si>
    <t>07:33:21</t>
  </si>
  <si>
    <t>CUST196182</t>
  </si>
  <si>
    <t>UPI202605P2_0003567</t>
  </si>
  <si>
    <t>17:06:06</t>
  </si>
  <si>
    <t>CUST177330</t>
  </si>
  <si>
    <t>UPI202605P2_0003568</t>
  </si>
  <si>
    <t>06:45:04</t>
  </si>
  <si>
    <t>CUST359853</t>
  </si>
  <si>
    <t>UPI202605P2_0003569</t>
  </si>
  <si>
    <t>17:53:12</t>
  </si>
  <si>
    <t>CUST337799</t>
  </si>
  <si>
    <t>UPI202605P2_0003570</t>
  </si>
  <si>
    <t>20:08:40</t>
  </si>
  <si>
    <t>CUST598910</t>
  </si>
  <si>
    <t>UPI202605P2_0003571</t>
  </si>
  <si>
    <t>16:22:26</t>
  </si>
  <si>
    <t>CUST551352</t>
  </si>
  <si>
    <t>UPI202605P2_0003572</t>
  </si>
  <si>
    <t>15:39:28</t>
  </si>
  <si>
    <t>CUST222446</t>
  </si>
  <si>
    <t>UPI202605P2_0003573</t>
  </si>
  <si>
    <t>11:08:51</t>
  </si>
  <si>
    <t>CUST976082</t>
  </si>
  <si>
    <t>UPI202605P2_0003574</t>
  </si>
  <si>
    <t>08:08:19</t>
  </si>
  <si>
    <t>CUST525372</t>
  </si>
  <si>
    <t>UPI202605P2_0003575</t>
  </si>
  <si>
    <t>17:32:41</t>
  </si>
  <si>
    <t>CUST573496</t>
  </si>
  <si>
    <t>UPI202605P2_0003576</t>
  </si>
  <si>
    <t>19:19:37</t>
  </si>
  <si>
    <t>CUST102219</t>
  </si>
  <si>
    <t>UPI202605P2_0003577</t>
  </si>
  <si>
    <t>20:49:09</t>
  </si>
  <si>
    <t>CUST829311</t>
  </si>
  <si>
    <t>UPI202605P2_0003578</t>
  </si>
  <si>
    <t>10:19:38</t>
  </si>
  <si>
    <t>CUST488807</t>
  </si>
  <si>
    <t>UPI202605P2_0003579</t>
  </si>
  <si>
    <t>13:23:00</t>
  </si>
  <si>
    <t>CUST996351</t>
  </si>
  <si>
    <t>UPI202605P2_0003580</t>
  </si>
  <si>
    <t>16:42:43</t>
  </si>
  <si>
    <t>CUST448605</t>
  </si>
  <si>
    <t>UPI202605P2_0003581</t>
  </si>
  <si>
    <t>10:15:32</t>
  </si>
  <si>
    <t>CUST684535</t>
  </si>
  <si>
    <t>UPI202605P2_0003582</t>
  </si>
  <si>
    <t>19:35:54</t>
  </si>
  <si>
    <t>CUST515551</t>
  </si>
  <si>
    <t>UPI202605P2_0003583</t>
  </si>
  <si>
    <t>08:22:12</t>
  </si>
  <si>
    <t>CUST359373</t>
  </si>
  <si>
    <t>UPI202605P2_0003584</t>
  </si>
  <si>
    <t>22:40:58</t>
  </si>
  <si>
    <t>CUST655570</t>
  </si>
  <si>
    <t>UPI202605P2_0003585</t>
  </si>
  <si>
    <t>11:04:21</t>
  </si>
  <si>
    <t>CUST293412</t>
  </si>
  <si>
    <t>UPI202605P2_0003586</t>
  </si>
  <si>
    <t>11:30:44</t>
  </si>
  <si>
    <t>CUST311452</t>
  </si>
  <si>
    <t>UPI202605P2_0003587</t>
  </si>
  <si>
    <t>18:29:38</t>
  </si>
  <si>
    <t>CUST283472</t>
  </si>
  <si>
    <t>UPI202605P2_0003588</t>
  </si>
  <si>
    <t>18:54:37</t>
  </si>
  <si>
    <t>CUST874249</t>
  </si>
  <si>
    <t>UPI202605P2_0003589</t>
  </si>
  <si>
    <t>17:21:39</t>
  </si>
  <si>
    <t>CUST925616</t>
  </si>
  <si>
    <t>UPI202605P2_0003590</t>
  </si>
  <si>
    <t>12:21:10</t>
  </si>
  <si>
    <t>CUST719596</t>
  </si>
  <si>
    <t>UPI202605P2_0003591</t>
  </si>
  <si>
    <t>09:56:50</t>
  </si>
  <si>
    <t>CUST388978</t>
  </si>
  <si>
    <t>UPI202605P2_0003592</t>
  </si>
  <si>
    <t>20:31:14</t>
  </si>
  <si>
    <t>CUST511922</t>
  </si>
  <si>
    <t>UPI202605P2_0003593</t>
  </si>
  <si>
    <t>20:40:14</t>
  </si>
  <si>
    <t>CUST509729</t>
  </si>
  <si>
    <t>UPI202605P2_0003594</t>
  </si>
  <si>
    <t>18:29:39</t>
  </si>
  <si>
    <t>CUST852889</t>
  </si>
  <si>
    <t>UPI202605P2_0003595</t>
  </si>
  <si>
    <t>11:30:47</t>
  </si>
  <si>
    <t>CUST127746</t>
  </si>
  <si>
    <t>UPI202605P2_0003596</t>
  </si>
  <si>
    <t>19:52:21</t>
  </si>
  <si>
    <t>CUST248461</t>
  </si>
  <si>
    <t>UPI202605P2_0003597</t>
  </si>
  <si>
    <t>19:24:13</t>
  </si>
  <si>
    <t>CUST298922</t>
  </si>
  <si>
    <t>UPI202605P2_0003598</t>
  </si>
  <si>
    <t>14:52:00</t>
  </si>
  <si>
    <t>CUST204729</t>
  </si>
  <si>
    <t>UPI202605P2_0003599</t>
  </si>
  <si>
    <t>13:04:22</t>
  </si>
  <si>
    <t>CUST929193</t>
  </si>
  <si>
    <t>UPI202605P2_0003600</t>
  </si>
  <si>
    <t>07:07:09</t>
  </si>
  <si>
    <t>CUST582348</t>
  </si>
  <si>
    <t>UPI202605P2_0003601</t>
  </si>
  <si>
    <t>12:12:40</t>
  </si>
  <si>
    <t>CUST914283</t>
  </si>
  <si>
    <t>UPI202605P2_0003602</t>
  </si>
  <si>
    <t>17:48:23</t>
  </si>
  <si>
    <t>CUST373589</t>
  </si>
  <si>
    <t>UPI202605P2_0003603</t>
  </si>
  <si>
    <t>08:01:12</t>
  </si>
  <si>
    <t>CUST374755</t>
  </si>
  <si>
    <t>UPI202605P2_0003604</t>
  </si>
  <si>
    <t>11:11:14</t>
  </si>
  <si>
    <t>CUST868323</t>
  </si>
  <si>
    <t>UPI202605P2_0003605</t>
  </si>
  <si>
    <t>20:46:11</t>
  </si>
  <si>
    <t>CUST884504</t>
  </si>
  <si>
    <t>UPI202605P2_0003606</t>
  </si>
  <si>
    <t>13:35:15</t>
  </si>
  <si>
    <t>CUST164590</t>
  </si>
  <si>
    <t>UPI202605P2_0003607</t>
  </si>
  <si>
    <t>10:01:11</t>
  </si>
  <si>
    <t>CUST727170</t>
  </si>
  <si>
    <t>UPI202605P2_0003608</t>
  </si>
  <si>
    <t>20:58:06</t>
  </si>
  <si>
    <t>CUST316885</t>
  </si>
  <si>
    <t>UPI202605P2_0003609</t>
  </si>
  <si>
    <t>07:43:08</t>
  </si>
  <si>
    <t>CUST134657</t>
  </si>
  <si>
    <t>UPI202605P2_0003610</t>
  </si>
  <si>
    <t>13:50:56</t>
  </si>
  <si>
    <t>CUST639096</t>
  </si>
  <si>
    <t>UPI202605P2_0003611</t>
  </si>
  <si>
    <t>09:59:13</t>
  </si>
  <si>
    <t>CUST329863</t>
  </si>
  <si>
    <t>UPI202605P2_0003612</t>
  </si>
  <si>
    <t>12:15:23</t>
  </si>
  <si>
    <t>CUST960784</t>
  </si>
  <si>
    <t>UPI202605P2_0003613</t>
  </si>
  <si>
    <t>19:42:10</t>
  </si>
  <si>
    <t>CUST173035</t>
  </si>
  <si>
    <t>UPI202605P2_0003614</t>
  </si>
  <si>
    <t>21:51:39</t>
  </si>
  <si>
    <t>CUST334677</t>
  </si>
  <si>
    <t>UPI202605P2_0003615</t>
  </si>
  <si>
    <t>20:56:45</t>
  </si>
  <si>
    <t>CUST548297</t>
  </si>
  <si>
    <t>UPI202605P2_0003616</t>
  </si>
  <si>
    <t>08:09:56</t>
  </si>
  <si>
    <t>CUST308756</t>
  </si>
  <si>
    <t>UPI202605P2_0003617</t>
  </si>
  <si>
    <t>20:50:12</t>
  </si>
  <si>
    <t>CUST870580</t>
  </si>
  <si>
    <t>UPI202605P2_0003618</t>
  </si>
  <si>
    <t>11:24:44</t>
  </si>
  <si>
    <t>CUST335452</t>
  </si>
  <si>
    <t>UPI202605P2_0003619</t>
  </si>
  <si>
    <t>13:38:27</t>
  </si>
  <si>
    <t>CUST862605</t>
  </si>
  <si>
    <t>UPI202605P2_0003620</t>
  </si>
  <si>
    <t>22:15:58</t>
  </si>
  <si>
    <t>CUST628924</t>
  </si>
  <si>
    <t>UPI202605P2_0003621</t>
  </si>
  <si>
    <t>08:39:37</t>
  </si>
  <si>
    <t>CUST158809</t>
  </si>
  <si>
    <t>UPI202605P2_0003622</t>
  </si>
  <si>
    <t>11:34:18</t>
  </si>
  <si>
    <t>CUST517145</t>
  </si>
  <si>
    <t>UPI202605P2_0003623</t>
  </si>
  <si>
    <t>19:20:15</t>
  </si>
  <si>
    <t>CUST275527</t>
  </si>
  <si>
    <t>UPI202605P2_0003624</t>
  </si>
  <si>
    <t>08:50:17</t>
  </si>
  <si>
    <t>CUST788222</t>
  </si>
  <si>
    <t>UPI202605P2_0003625</t>
  </si>
  <si>
    <t>20:54:32</t>
  </si>
  <si>
    <t>CUST535952</t>
  </si>
  <si>
    <t>UPI202605P2_0003626</t>
  </si>
  <si>
    <t>21:56:31</t>
  </si>
  <si>
    <t>CUST314047</t>
  </si>
  <si>
    <t>UPI202605P2_0003627</t>
  </si>
  <si>
    <t>11:05:50</t>
  </si>
  <si>
    <t>CUST364385</t>
  </si>
  <si>
    <t>UPI202605P2_0003628</t>
  </si>
  <si>
    <t>15:42:39</t>
  </si>
  <si>
    <t>CUST126533</t>
  </si>
  <si>
    <t>UPI202605P2_0003629</t>
  </si>
  <si>
    <t>08:32:24</t>
  </si>
  <si>
    <t>CUST192157</t>
  </si>
  <si>
    <t>UPI202605P2_0003630</t>
  </si>
  <si>
    <t>19:41:48</t>
  </si>
  <si>
    <t>CUST283804</t>
  </si>
  <si>
    <t>UPI202605P2_0003631</t>
  </si>
  <si>
    <t>16:31:33</t>
  </si>
  <si>
    <t>CUST109772</t>
  </si>
  <si>
    <t>UPI202605P2_0003632</t>
  </si>
  <si>
    <t>15:20:45</t>
  </si>
  <si>
    <t>CUST749342</t>
  </si>
  <si>
    <t>UPI202605P2_0003633</t>
  </si>
  <si>
    <t>13:44:30</t>
  </si>
  <si>
    <t>CUST793983</t>
  </si>
  <si>
    <t>UPI202605P2_0003634</t>
  </si>
  <si>
    <t>18:31:30</t>
  </si>
  <si>
    <t>CUST135398</t>
  </si>
  <si>
    <t>UPI202605P2_0003635</t>
  </si>
  <si>
    <t>12:25:40</t>
  </si>
  <si>
    <t>CUST529435</t>
  </si>
  <si>
    <t>UPI202605P2_0003636</t>
  </si>
  <si>
    <t>20:37:41</t>
  </si>
  <si>
    <t>CUST150401</t>
  </si>
  <si>
    <t>UPI202605P2_0003637</t>
  </si>
  <si>
    <t>08:14:57</t>
  </si>
  <si>
    <t>CUST278861</t>
  </si>
  <si>
    <t>UPI202605P2_0003638</t>
  </si>
  <si>
    <t>11:55:15</t>
  </si>
  <si>
    <t>CUST763112</t>
  </si>
  <si>
    <t>UPI202605P2_0003639</t>
  </si>
  <si>
    <t>14:19:27</t>
  </si>
  <si>
    <t>CUST792440</t>
  </si>
  <si>
    <t>UPI202605P2_0003640</t>
  </si>
  <si>
    <t>20:36:10</t>
  </si>
  <si>
    <t>CUST577012</t>
  </si>
  <si>
    <t>UPI202605P2_0003641</t>
  </si>
  <si>
    <t>21:23:16</t>
  </si>
  <si>
    <t>CUST403634</t>
  </si>
  <si>
    <t>UPI202605P2_0003642</t>
  </si>
  <si>
    <t>16:08:48</t>
  </si>
  <si>
    <t>CUST816143</t>
  </si>
  <si>
    <t>UPI202605P2_0003643</t>
  </si>
  <si>
    <t>09:28:33</t>
  </si>
  <si>
    <t>CUST688610</t>
  </si>
  <si>
    <t>UPI202605P2_0003644</t>
  </si>
  <si>
    <t>CUST221511</t>
  </si>
  <si>
    <t>UPI202605P2_0003645</t>
  </si>
  <si>
    <t>15:39:21</t>
  </si>
  <si>
    <t>CUST622832</t>
  </si>
  <si>
    <t>UPI202605P2_0003646</t>
  </si>
  <si>
    <t>14:29:27</t>
  </si>
  <si>
    <t>CUST744606</t>
  </si>
  <si>
    <t>UPI202605P2_0003647</t>
  </si>
  <si>
    <t>14:51:31</t>
  </si>
  <si>
    <t>CUST143380</t>
  </si>
  <si>
    <t>UPI202605P2_0003648</t>
  </si>
  <si>
    <t>12:24:01</t>
  </si>
  <si>
    <t>CUST800199</t>
  </si>
  <si>
    <t>UPI202605P2_0003649</t>
  </si>
  <si>
    <t>11:14:16</t>
  </si>
  <si>
    <t>CUST725288</t>
  </si>
  <si>
    <t>UPI202605P2_0003650</t>
  </si>
  <si>
    <t>18:22:57</t>
  </si>
  <si>
    <t>CUST400644</t>
  </si>
  <si>
    <t>UPI202605P2_0003651</t>
  </si>
  <si>
    <t>09:53:32</t>
  </si>
  <si>
    <t>CUST660802</t>
  </si>
  <si>
    <t>UPI202605P2_0003652</t>
  </si>
  <si>
    <t>16:41:05</t>
  </si>
  <si>
    <t>CUST480753</t>
  </si>
  <si>
    <t>UPI202605P2_0003653</t>
  </si>
  <si>
    <t>19:59:14</t>
  </si>
  <si>
    <t>CUST137829</t>
  </si>
  <si>
    <t>UPI202605P2_0003654</t>
  </si>
  <si>
    <t>09:04:23</t>
  </si>
  <si>
    <t>CUST440812</t>
  </si>
  <si>
    <t>UPI202605P2_0003655</t>
  </si>
  <si>
    <t>CUST796715</t>
  </si>
  <si>
    <t>UPI202605P2_0003656</t>
  </si>
  <si>
    <t>11:21:16</t>
  </si>
  <si>
    <t>CUST613277</t>
  </si>
  <si>
    <t>UPI202605P2_0003657</t>
  </si>
  <si>
    <t>12:52:49</t>
  </si>
  <si>
    <t>CUST314178</t>
  </si>
  <si>
    <t>UPI202605P2_0003658</t>
  </si>
  <si>
    <t>18:17:12</t>
  </si>
  <si>
    <t>CUST932117</t>
  </si>
  <si>
    <t>UPI202605P2_0003659</t>
  </si>
  <si>
    <t>CUST993665</t>
  </si>
  <si>
    <t>UPI202605P2_0003660</t>
  </si>
  <si>
    <t>19:47:34</t>
  </si>
  <si>
    <t>CUST741407</t>
  </si>
  <si>
    <t>UPI202605P2_0003661</t>
  </si>
  <si>
    <t>20:00:49</t>
  </si>
  <si>
    <t>CUST969686</t>
  </si>
  <si>
    <t>UPI202605P2_0003662</t>
  </si>
  <si>
    <t>12:52:22</t>
  </si>
  <si>
    <t>CUST975415</t>
  </si>
  <si>
    <t>UPI202605P2_0003663</t>
  </si>
  <si>
    <t>19:25:25</t>
  </si>
  <si>
    <t>CUST630196</t>
  </si>
  <si>
    <t>UPI202605P2_0003664</t>
  </si>
  <si>
    <t>19:48:41</t>
  </si>
  <si>
    <t>CUST897589</t>
  </si>
  <si>
    <t>UPI202605P2_0003665</t>
  </si>
  <si>
    <t>06:41:32</t>
  </si>
  <si>
    <t>CUST896877</t>
  </si>
  <si>
    <t>UPI202605P2_0003666</t>
  </si>
  <si>
    <t>22:09:55</t>
  </si>
  <si>
    <t>CUST298832</t>
  </si>
  <si>
    <t>UPI202605P2_0003667</t>
  </si>
  <si>
    <t>14:14:46</t>
  </si>
  <si>
    <t>CUST234458</t>
  </si>
  <si>
    <t>UPI202605P2_0003668</t>
  </si>
  <si>
    <t>CUST741295</t>
  </si>
  <si>
    <t>UPI202605P2_0003669</t>
  </si>
  <si>
    <t>16:50:35</t>
  </si>
  <si>
    <t>CUST352743</t>
  </si>
  <si>
    <t>UPI202605P2_0003670</t>
  </si>
  <si>
    <t>19:46:52</t>
  </si>
  <si>
    <t>CUST815871</t>
  </si>
  <si>
    <t>UPI202605P2_0003671</t>
  </si>
  <si>
    <t>15:50:05</t>
  </si>
  <si>
    <t>CUST644699</t>
  </si>
  <si>
    <t>UPI202605P2_0003672</t>
  </si>
  <si>
    <t>12:12:27</t>
  </si>
  <si>
    <t>CUST798292</t>
  </si>
  <si>
    <t>UPI202605P2_0003673</t>
  </si>
  <si>
    <t>19:44:26</t>
  </si>
  <si>
    <t>CUST468427</t>
  </si>
  <si>
    <t>UPI202605P2_0003674</t>
  </si>
  <si>
    <t>11:28:54</t>
  </si>
  <si>
    <t>CUST710686</t>
  </si>
  <si>
    <t>UPI202605P2_0003675</t>
  </si>
  <si>
    <t>16:23:08</t>
  </si>
  <si>
    <t>CUST920435</t>
  </si>
  <si>
    <t>UPI202605P2_0003676</t>
  </si>
  <si>
    <t>17:08:19</t>
  </si>
  <si>
    <t>CUST786385</t>
  </si>
  <si>
    <t>UPI202605P2_0003677</t>
  </si>
  <si>
    <t>21:00:31</t>
  </si>
  <si>
    <t>CUST954424</t>
  </si>
  <si>
    <t>UPI202605P2_0003678</t>
  </si>
  <si>
    <t>19:53:22</t>
  </si>
  <si>
    <t>CUST755448</t>
  </si>
  <si>
    <t>UPI202605P2_0003679</t>
  </si>
  <si>
    <t>13:26:27</t>
  </si>
  <si>
    <t>CUST118245</t>
  </si>
  <si>
    <t>UPI202605P2_0003680</t>
  </si>
  <si>
    <t>18:25:48</t>
  </si>
  <si>
    <t>CUST980311</t>
  </si>
  <si>
    <t>UPI202605P2_0003681</t>
  </si>
  <si>
    <t>19:34:19</t>
  </si>
  <si>
    <t>CUST894129</t>
  </si>
  <si>
    <t>UPI202605P2_0003682</t>
  </si>
  <si>
    <t>13:01:36</t>
  </si>
  <si>
    <t>CUST437039</t>
  </si>
  <si>
    <t>UPI202605P2_0003683</t>
  </si>
  <si>
    <t>19:59:08</t>
  </si>
  <si>
    <t>CUST546805</t>
  </si>
  <si>
    <t>UPI202605P2_0003684</t>
  </si>
  <si>
    <t>10:21:36</t>
  </si>
  <si>
    <t>CUST398248</t>
  </si>
  <si>
    <t>UPI202605P2_0003685</t>
  </si>
  <si>
    <t>17:38:58</t>
  </si>
  <si>
    <t>CUST471240</t>
  </si>
  <si>
    <t>UPI202605P2_0003686</t>
  </si>
  <si>
    <t>17:55:25</t>
  </si>
  <si>
    <t>CUST107941</t>
  </si>
  <si>
    <t>UPI202605P2_0003687</t>
  </si>
  <si>
    <t>22:13:25</t>
  </si>
  <si>
    <t>CUST794242</t>
  </si>
  <si>
    <t>UPI202605P2_0003688</t>
  </si>
  <si>
    <t>08:24:12</t>
  </si>
  <si>
    <t>CUST633764</t>
  </si>
  <si>
    <t>UPI202605P2_0003689</t>
  </si>
  <si>
    <t>15:21:36</t>
  </si>
  <si>
    <t>CUST351394</t>
  </si>
  <si>
    <t>UPI202605P2_0003690</t>
  </si>
  <si>
    <t>21:40:57</t>
  </si>
  <si>
    <t>CUST996109</t>
  </si>
  <si>
    <t>UPI202605P2_0003691</t>
  </si>
  <si>
    <t>12:10:06</t>
  </si>
  <si>
    <t>CUST885933</t>
  </si>
  <si>
    <t>UPI202605P2_0003692</t>
  </si>
  <si>
    <t>18:11:02</t>
  </si>
  <si>
    <t>CUST972659</t>
  </si>
  <si>
    <t>UPI202605P2_0003693</t>
  </si>
  <si>
    <t>19:38:31</t>
  </si>
  <si>
    <t>CUST935498</t>
  </si>
  <si>
    <t>UPI202605P2_0003694</t>
  </si>
  <si>
    <t>CUST448884</t>
  </si>
  <si>
    <t>UPI202605P2_0003695</t>
  </si>
  <si>
    <t>20:24:18</t>
  </si>
  <si>
    <t>CUST386986</t>
  </si>
  <si>
    <t>UPI202605P2_0003696</t>
  </si>
  <si>
    <t>11:18:42</t>
  </si>
  <si>
    <t>CUST115429</t>
  </si>
  <si>
    <t>UPI202605P2_0003697</t>
  </si>
  <si>
    <t>16:29:03</t>
  </si>
  <si>
    <t>CUST394188</t>
  </si>
  <si>
    <t>UPI202605P2_0003698</t>
  </si>
  <si>
    <t>13:00:10</t>
  </si>
  <si>
    <t>CUST819915</t>
  </si>
  <si>
    <t>UPI202605P2_0003699</t>
  </si>
  <si>
    <t>13:58:26</t>
  </si>
  <si>
    <t>CUST563597</t>
  </si>
  <si>
    <t>UPI202605P2_0003700</t>
  </si>
  <si>
    <t>14:07:08</t>
  </si>
  <si>
    <t>CUST259792</t>
  </si>
  <si>
    <t>UPI202605P2_0003701</t>
  </si>
  <si>
    <t>16:30:47</t>
  </si>
  <si>
    <t>CUST281745</t>
  </si>
  <si>
    <t>UPI202605P2_0003702</t>
  </si>
  <si>
    <t>08:57:55</t>
  </si>
  <si>
    <t>CUST491999</t>
  </si>
  <si>
    <t>UPI202605P2_0003703</t>
  </si>
  <si>
    <t>11:55:13</t>
  </si>
  <si>
    <t>CUST512594</t>
  </si>
  <si>
    <t>UPI202605P2_0003704</t>
  </si>
  <si>
    <t>12:52:45</t>
  </si>
  <si>
    <t>CUST781436</t>
  </si>
  <si>
    <t>UPI202605P2_0003705</t>
  </si>
  <si>
    <t>18:10:38</t>
  </si>
  <si>
    <t>CUST267019</t>
  </si>
  <si>
    <t>UPI202605P2_0003706</t>
  </si>
  <si>
    <t>17:19:37</t>
  </si>
  <si>
    <t>CUST869649</t>
  </si>
  <si>
    <t>UPI202605P2_0003707</t>
  </si>
  <si>
    <t>11:45:43</t>
  </si>
  <si>
    <t>CUST142044</t>
  </si>
  <si>
    <t>UPI202605P2_0003708</t>
  </si>
  <si>
    <t>15:12:00</t>
  </si>
  <si>
    <t>CUST652505</t>
  </si>
  <si>
    <t>UPI202605P2_0003709</t>
  </si>
  <si>
    <t>22:28:04</t>
  </si>
  <si>
    <t>CUST711546</t>
  </si>
  <si>
    <t>UPI202605P2_0003710</t>
  </si>
  <si>
    <t>19:38:51</t>
  </si>
  <si>
    <t>CUST849010</t>
  </si>
  <si>
    <t>UPI202605P2_0003711</t>
  </si>
  <si>
    <t>12:21:58</t>
  </si>
  <si>
    <t>CUST122654</t>
  </si>
  <si>
    <t>UPI202605P2_0003712</t>
  </si>
  <si>
    <t>CUST642952</t>
  </si>
  <si>
    <t>UPI202605P2_0003713</t>
  </si>
  <si>
    <t>15:02:47</t>
  </si>
  <si>
    <t>CUST578507</t>
  </si>
  <si>
    <t>UPI202605P2_0003714</t>
  </si>
  <si>
    <t>09:41:56</t>
  </si>
  <si>
    <t>CUST873662</t>
  </si>
  <si>
    <t>UPI202605P2_0003715</t>
  </si>
  <si>
    <t>20:22:44</t>
  </si>
  <si>
    <t>CUST522639</t>
  </si>
  <si>
    <t>UPI202605P2_0003716</t>
  </si>
  <si>
    <t>20:50:19</t>
  </si>
  <si>
    <t>CUST325582</t>
  </si>
  <si>
    <t>UPI202605P2_0003717</t>
  </si>
  <si>
    <t>14:52:51</t>
  </si>
  <si>
    <t>CUST267432</t>
  </si>
  <si>
    <t>UPI202605P2_0003718</t>
  </si>
  <si>
    <t>CUST671267</t>
  </si>
  <si>
    <t>UPI202605P2_0003719</t>
  </si>
  <si>
    <t>11:39:46</t>
  </si>
  <si>
    <t>CUST962535</t>
  </si>
  <si>
    <t>UPI202605P2_0003720</t>
  </si>
  <si>
    <t>14:24:58</t>
  </si>
  <si>
    <t>CUST877817</t>
  </si>
  <si>
    <t>UPI202605P2_0003721</t>
  </si>
  <si>
    <t>18:44:36</t>
  </si>
  <si>
    <t>CUST353976</t>
  </si>
  <si>
    <t>UPI202605P2_0003722</t>
  </si>
  <si>
    <t>09:44:02</t>
  </si>
  <si>
    <t>CUST669831</t>
  </si>
  <si>
    <t>UPI202605P2_0003723</t>
  </si>
  <si>
    <t>11:55:10</t>
  </si>
  <si>
    <t>CUST685413</t>
  </si>
  <si>
    <t>UPI202605P2_0003724</t>
  </si>
  <si>
    <t>12:40:34</t>
  </si>
  <si>
    <t>CUST365461</t>
  </si>
  <si>
    <t>UPI202605P2_0003725</t>
  </si>
  <si>
    <t>12:58:04</t>
  </si>
  <si>
    <t>CUST726870</t>
  </si>
  <si>
    <t>UPI202605P2_0003726</t>
  </si>
  <si>
    <t>18:46:57</t>
  </si>
  <si>
    <t>CUST308128</t>
  </si>
  <si>
    <t>UPI202605P2_0003727</t>
  </si>
  <si>
    <t>11:31:26</t>
  </si>
  <si>
    <t>CUST801448</t>
  </si>
  <si>
    <t>UPI202605P2_0003728</t>
  </si>
  <si>
    <t>22:35:07</t>
  </si>
  <si>
    <t>CUST258579</t>
  </si>
  <si>
    <t>UPI202605P2_0003729</t>
  </si>
  <si>
    <t>23:04:48</t>
  </si>
  <si>
    <t>CUST599747</t>
  </si>
  <si>
    <t>UPI202605P2_0003730</t>
  </si>
  <si>
    <t>09:49:49</t>
  </si>
  <si>
    <t>CUST326967</t>
  </si>
  <si>
    <t>UPI202605P2_0003731</t>
  </si>
  <si>
    <t>13:28:10</t>
  </si>
  <si>
    <t>CUST696749</t>
  </si>
  <si>
    <t>UPI202605P2_0003732</t>
  </si>
  <si>
    <t>12:32:02</t>
  </si>
  <si>
    <t>CUST139791</t>
  </si>
  <si>
    <t>UPI202605P2_0003733</t>
  </si>
  <si>
    <t>15:04:40</t>
  </si>
  <si>
    <t>CUST855425</t>
  </si>
  <si>
    <t>UPI202605P2_0003734</t>
  </si>
  <si>
    <t>18:47:29</t>
  </si>
  <si>
    <t>CUST739548</t>
  </si>
  <si>
    <t>UPI202605P2_0003735</t>
  </si>
  <si>
    <t>13:47:25</t>
  </si>
  <si>
    <t>CUST289094</t>
  </si>
  <si>
    <t>UPI202605P2_0003736</t>
  </si>
  <si>
    <t>20:25:02</t>
  </si>
  <si>
    <t>CUST866348</t>
  </si>
  <si>
    <t>UPI202605P2_0003737</t>
  </si>
  <si>
    <t>06:07:45</t>
  </si>
  <si>
    <t>CUST759974</t>
  </si>
  <si>
    <t>UPI202605P2_0003738</t>
  </si>
  <si>
    <t>20:20:42</t>
  </si>
  <si>
    <t>CUST608108</t>
  </si>
  <si>
    <t>UPI202605P2_0003739</t>
  </si>
  <si>
    <t>19:31:29</t>
  </si>
  <si>
    <t>CUST663595</t>
  </si>
  <si>
    <t>UPI202605P2_0003740</t>
  </si>
  <si>
    <t>08:35:42</t>
  </si>
  <si>
    <t>CUST803642</t>
  </si>
  <si>
    <t>UPI202605P2_0003741</t>
  </si>
  <si>
    <t>CUST842491</t>
  </si>
  <si>
    <t>UPI202605P2_0003742</t>
  </si>
  <si>
    <t>15:17:53</t>
  </si>
  <si>
    <t>CUST693200</t>
  </si>
  <si>
    <t>UPI202605P2_0003743</t>
  </si>
  <si>
    <t>10:53:01</t>
  </si>
  <si>
    <t>CUST903433</t>
  </si>
  <si>
    <t>UPI202605P2_0003744</t>
  </si>
  <si>
    <t>17:11:18</t>
  </si>
  <si>
    <t>CUST943028</t>
  </si>
  <si>
    <t>UPI202605P2_0003745</t>
  </si>
  <si>
    <t>10:47:25</t>
  </si>
  <si>
    <t>CUST529704</t>
  </si>
  <si>
    <t>UPI202605P2_0003746</t>
  </si>
  <si>
    <t>10:42:48</t>
  </si>
  <si>
    <t>CUST120150</t>
  </si>
  <si>
    <t>UPI202605P2_0003747</t>
  </si>
  <si>
    <t>06:17:09</t>
  </si>
  <si>
    <t>CUST503553</t>
  </si>
  <si>
    <t>UPI202605P2_0003748</t>
  </si>
  <si>
    <t>14:11:13</t>
  </si>
  <si>
    <t>CUST289177</t>
  </si>
  <si>
    <t>UPI202605P2_0003749</t>
  </si>
  <si>
    <t>18:57:43</t>
  </si>
  <si>
    <t>CUST274251</t>
  </si>
  <si>
    <t>UPI202605P2_0003750</t>
  </si>
  <si>
    <t>16:28:44</t>
  </si>
  <si>
    <t>CUST168902</t>
  </si>
  <si>
    <t>UPI202605P2_0003751</t>
  </si>
  <si>
    <t>08:40:51</t>
  </si>
  <si>
    <t>CUST499558</t>
  </si>
  <si>
    <t>UPI202605P2_0003752</t>
  </si>
  <si>
    <t>16:42:45</t>
  </si>
  <si>
    <t>CUST550336</t>
  </si>
  <si>
    <t>UPI202605P2_0003753</t>
  </si>
  <si>
    <t>CUST879622</t>
  </si>
  <si>
    <t>UPI202605P2_0003754</t>
  </si>
  <si>
    <t>18:28:03</t>
  </si>
  <si>
    <t>CUST252077</t>
  </si>
  <si>
    <t>UPI202605P2_0003755</t>
  </si>
  <si>
    <t>17:03:49</t>
  </si>
  <si>
    <t>CUST210851</t>
  </si>
  <si>
    <t>UPI202605P2_0003756</t>
  </si>
  <si>
    <t>13:12:59</t>
  </si>
  <si>
    <t>CUST921759</t>
  </si>
  <si>
    <t>UPI202605P2_0003757</t>
  </si>
  <si>
    <t>12:58:15</t>
  </si>
  <si>
    <t>CUST104921</t>
  </si>
  <si>
    <t>UPI202605P2_0003758</t>
  </si>
  <si>
    <t>11:01:26</t>
  </si>
  <si>
    <t>CUST806128</t>
  </si>
  <si>
    <t>UPI202605P2_0003759</t>
  </si>
  <si>
    <t>07:00:21</t>
  </si>
  <si>
    <t>CUST612835</t>
  </si>
  <si>
    <t>UPI202605P2_0003760</t>
  </si>
  <si>
    <t>19:43:42</t>
  </si>
  <si>
    <t>CUST271370</t>
  </si>
  <si>
    <t>UPI202605P2_0003761</t>
  </si>
  <si>
    <t>08:56:06</t>
  </si>
  <si>
    <t>CUST998396</t>
  </si>
  <si>
    <t>UPI202605P2_0003762</t>
  </si>
  <si>
    <t>19:53:42</t>
  </si>
  <si>
    <t>CUST732196</t>
  </si>
  <si>
    <t>UPI202605P2_0003763</t>
  </si>
  <si>
    <t>10:10:02</t>
  </si>
  <si>
    <t>CUST795131</t>
  </si>
  <si>
    <t>UPI202605P2_0003764</t>
  </si>
  <si>
    <t>14:06:52</t>
  </si>
  <si>
    <t>CUST393866</t>
  </si>
  <si>
    <t>UPI202605P2_0003765</t>
  </si>
  <si>
    <t>13:35:40</t>
  </si>
  <si>
    <t>CUST395772</t>
  </si>
  <si>
    <t>UPI202605P2_0003766</t>
  </si>
  <si>
    <t>11:13:59</t>
  </si>
  <si>
    <t>CUST428975</t>
  </si>
  <si>
    <t>UPI202605P2_0003767</t>
  </si>
  <si>
    <t>16:27:07</t>
  </si>
  <si>
    <t>CUST824125</t>
  </si>
  <si>
    <t>UPI202605P2_0003768</t>
  </si>
  <si>
    <t>CUST516434</t>
  </si>
  <si>
    <t>UPI202605P2_0003769</t>
  </si>
  <si>
    <t>13:00:25</t>
  </si>
  <si>
    <t>CUST917127</t>
  </si>
  <si>
    <t>UPI202605P2_0003770</t>
  </si>
  <si>
    <t>18:00:24</t>
  </si>
  <si>
    <t>CUST647450</t>
  </si>
  <si>
    <t>UPI202605P2_0003771</t>
  </si>
  <si>
    <t>11:14:04</t>
  </si>
  <si>
    <t>CUST417501</t>
  </si>
  <si>
    <t>UPI202605P2_0003772</t>
  </si>
  <si>
    <t>18:17:41</t>
  </si>
  <si>
    <t>CUST541981</t>
  </si>
  <si>
    <t>UPI202605P2_0003773</t>
  </si>
  <si>
    <t>17:02:04</t>
  </si>
  <si>
    <t>CUST734144</t>
  </si>
  <si>
    <t>UPI202605P2_0003774</t>
  </si>
  <si>
    <t>20:26:19</t>
  </si>
  <si>
    <t>CUST472629</t>
  </si>
  <si>
    <t>UPI202605P2_0003775</t>
  </si>
  <si>
    <t>19:31:06</t>
  </si>
  <si>
    <t>CUST815864</t>
  </si>
  <si>
    <t>UPI202605P2_0003776</t>
  </si>
  <si>
    <t>18:50:59</t>
  </si>
  <si>
    <t>CUST209182</t>
  </si>
  <si>
    <t>UPI202605P2_0003777</t>
  </si>
  <si>
    <t>20:10:16</t>
  </si>
  <si>
    <t>CUST388502</t>
  </si>
  <si>
    <t>UPI202605P2_0003778</t>
  </si>
  <si>
    <t>21:38:20</t>
  </si>
  <si>
    <t>CUST721973</t>
  </si>
  <si>
    <t>UPI202605P2_0003779</t>
  </si>
  <si>
    <t>22:44:24</t>
  </si>
  <si>
    <t>CUST693431</t>
  </si>
  <si>
    <t>UPI202605P2_0003780</t>
  </si>
  <si>
    <t>18:49:44</t>
  </si>
  <si>
    <t>CUST993316</t>
  </si>
  <si>
    <t>UPI202605P2_0003781</t>
  </si>
  <si>
    <t>10:11:40</t>
  </si>
  <si>
    <t>CUST683137</t>
  </si>
  <si>
    <t>UPI202605P2_0003782</t>
  </si>
  <si>
    <t>19:44:20</t>
  </si>
  <si>
    <t>CUST163532</t>
  </si>
  <si>
    <t>UPI202605P2_0003783</t>
  </si>
  <si>
    <t>22:42:30</t>
  </si>
  <si>
    <t>CUST151450</t>
  </si>
  <si>
    <t>UPI202605P2_0003784</t>
  </si>
  <si>
    <t>08:01:38</t>
  </si>
  <si>
    <t>CUST632894</t>
  </si>
  <si>
    <t>UPI202605P2_0003785</t>
  </si>
  <si>
    <t>20:28:24</t>
  </si>
  <si>
    <t>CUST232453</t>
  </si>
  <si>
    <t>UPI202605P2_0003786</t>
  </si>
  <si>
    <t>16:47:14</t>
  </si>
  <si>
    <t>CUST220113</t>
  </si>
  <si>
    <t>UPI202605P2_0003787</t>
  </si>
  <si>
    <t>16:45:00</t>
  </si>
  <si>
    <t>CUST700474</t>
  </si>
  <si>
    <t>UPI202605P2_0003788</t>
  </si>
  <si>
    <t>11:39:48</t>
  </si>
  <si>
    <t>CUST377365</t>
  </si>
  <si>
    <t>UPI202605P2_0003789</t>
  </si>
  <si>
    <t>20:19:15</t>
  </si>
  <si>
    <t>CUST304138</t>
  </si>
  <si>
    <t>UPI202605P2_0003790</t>
  </si>
  <si>
    <t>CUST433968</t>
  </si>
  <si>
    <t>UPI202605P2_0003791</t>
  </si>
  <si>
    <t>17:03:08</t>
  </si>
  <si>
    <t>CUST826601</t>
  </si>
  <si>
    <t>UPI202605P2_0003792</t>
  </si>
  <si>
    <t>CUST300353</t>
  </si>
  <si>
    <t>UPI202605P2_0003793</t>
  </si>
  <si>
    <t>10:13:41</t>
  </si>
  <si>
    <t>CUST857580</t>
  </si>
  <si>
    <t>UPI202605P2_0003794</t>
  </si>
  <si>
    <t>08:59:46</t>
  </si>
  <si>
    <t>CUST132786</t>
  </si>
  <si>
    <t>UPI202605P2_0003795</t>
  </si>
  <si>
    <t>CUST691861</t>
  </si>
  <si>
    <t>UPI202605P2_0003796</t>
  </si>
  <si>
    <t>20:08:17</t>
  </si>
  <si>
    <t>CUST800672</t>
  </si>
  <si>
    <t>UPI202605P2_0003797</t>
  </si>
  <si>
    <t>12:50:48</t>
  </si>
  <si>
    <t>CUST297795</t>
  </si>
  <si>
    <t>UPI202605P2_0003798</t>
  </si>
  <si>
    <t>08:50:26</t>
  </si>
  <si>
    <t>CUST530164</t>
  </si>
  <si>
    <t>UPI202605P2_0003799</t>
  </si>
  <si>
    <t>18:18:48</t>
  </si>
  <si>
    <t>CUST119112</t>
  </si>
  <si>
    <t>UPI202605P2_0003800</t>
  </si>
  <si>
    <t>07:54:46</t>
  </si>
  <si>
    <t>CUST973043</t>
  </si>
  <si>
    <t>UPI202605P2_0003801</t>
  </si>
  <si>
    <t>13:15:13</t>
  </si>
  <si>
    <t>CUST356297</t>
  </si>
  <si>
    <t>UPI202605P2_0003802</t>
  </si>
  <si>
    <t>16:58:58</t>
  </si>
  <si>
    <t>CUST225615</t>
  </si>
  <si>
    <t>UPI202605P2_0003803</t>
  </si>
  <si>
    <t>18:15:51</t>
  </si>
  <si>
    <t>CUST216786</t>
  </si>
  <si>
    <t>UPI202605P2_0003804</t>
  </si>
  <si>
    <t>18:46:14</t>
  </si>
  <si>
    <t>CUST878799</t>
  </si>
  <si>
    <t>UPI202605P2_0003805</t>
  </si>
  <si>
    <t>17:24:33</t>
  </si>
  <si>
    <t>CUST965459</t>
  </si>
  <si>
    <t>UPI202605P2_0003806</t>
  </si>
  <si>
    <t>13:28:40</t>
  </si>
  <si>
    <t>CUST244181</t>
  </si>
  <si>
    <t>UPI202605P2_0003807</t>
  </si>
  <si>
    <t>01:55:31</t>
  </si>
  <si>
    <t>CUST322287</t>
  </si>
  <si>
    <t>UPI202605P2_0003808</t>
  </si>
  <si>
    <t>09:12:03</t>
  </si>
  <si>
    <t>CUST632956</t>
  </si>
  <si>
    <t>UPI202605P2_0003809</t>
  </si>
  <si>
    <t>17:09:13</t>
  </si>
  <si>
    <t>CUST632560</t>
  </si>
  <si>
    <t>UPI202605P2_0003810</t>
  </si>
  <si>
    <t>10:11:37</t>
  </si>
  <si>
    <t>CUST589834</t>
  </si>
  <si>
    <t>UPI202605P2_0003811</t>
  </si>
  <si>
    <t>16:50:59</t>
  </si>
  <si>
    <t>CUST814278</t>
  </si>
  <si>
    <t>UPI202605P2_0003812</t>
  </si>
  <si>
    <t>11:32:05</t>
  </si>
  <si>
    <t>CUST117157</t>
  </si>
  <si>
    <t>UPI202605P2_0003813</t>
  </si>
  <si>
    <t>14:29:19</t>
  </si>
  <si>
    <t>CUST493608</t>
  </si>
  <si>
    <t>UPI202605P2_0003814</t>
  </si>
  <si>
    <t>CUST385162</t>
  </si>
  <si>
    <t>UPI202605P2_0003815</t>
  </si>
  <si>
    <t>14:38:15</t>
  </si>
  <si>
    <t>CUST909738</t>
  </si>
  <si>
    <t>UPI202605P2_0003816</t>
  </si>
  <si>
    <t>12:36:28</t>
  </si>
  <si>
    <t>CUST510793</t>
  </si>
  <si>
    <t>UPI202605P2_0003817</t>
  </si>
  <si>
    <t>21:12:17</t>
  </si>
  <si>
    <t>CUST935836</t>
  </si>
  <si>
    <t>UPI202605P2_0003818</t>
  </si>
  <si>
    <t>20:30:05</t>
  </si>
  <si>
    <t>CUST970520</t>
  </si>
  <si>
    <t>UPI202605P2_0003819</t>
  </si>
  <si>
    <t>21:23:25</t>
  </si>
  <si>
    <t>CUST908979</t>
  </si>
  <si>
    <t>UPI202605P2_0003820</t>
  </si>
  <si>
    <t>13:30:28</t>
  </si>
  <si>
    <t>CUST550727</t>
  </si>
  <si>
    <t>UPI202605P2_0003821</t>
  </si>
  <si>
    <t>14:39:47</t>
  </si>
  <si>
    <t>CUST171055</t>
  </si>
  <si>
    <t>UPI202605P2_0003822</t>
  </si>
  <si>
    <t>14:09:52</t>
  </si>
  <si>
    <t>CUST740872</t>
  </si>
  <si>
    <t>UPI202605P2_0003823</t>
  </si>
  <si>
    <t>CUST847541</t>
  </si>
  <si>
    <t>UPI202605P2_0003824</t>
  </si>
  <si>
    <t>19:27:54</t>
  </si>
  <si>
    <t>CUST962544</t>
  </si>
  <si>
    <t>UPI202605P2_0003825</t>
  </si>
  <si>
    <t>09:58:58</t>
  </si>
  <si>
    <t>CUST909363</t>
  </si>
  <si>
    <t>UPI202605P2_0003826</t>
  </si>
  <si>
    <t>12:34:09</t>
  </si>
  <si>
    <t>CUST421938</t>
  </si>
  <si>
    <t>UPI202605P2_0003827</t>
  </si>
  <si>
    <t>16:11:16</t>
  </si>
  <si>
    <t>CUST948362</t>
  </si>
  <si>
    <t>UPI202605P2_0003828</t>
  </si>
  <si>
    <t>13:19:29</t>
  </si>
  <si>
    <t>CUST743524</t>
  </si>
  <si>
    <t>UPI202605P2_0003829</t>
  </si>
  <si>
    <t>12:35:38</t>
  </si>
  <si>
    <t>CUST488232</t>
  </si>
  <si>
    <t>UPI202605P2_0003830</t>
  </si>
  <si>
    <t>15:21:08</t>
  </si>
  <si>
    <t>CUST933908</t>
  </si>
  <si>
    <t>UPI202605P2_0003831</t>
  </si>
  <si>
    <t>CUST619481</t>
  </si>
  <si>
    <t>UPI202605P2_0003832</t>
  </si>
  <si>
    <t>20:00:00</t>
  </si>
  <si>
    <t>CUST897975</t>
  </si>
  <si>
    <t>UPI202605P2_0003833</t>
  </si>
  <si>
    <t>20:46:46</t>
  </si>
  <si>
    <t>CUST407790</t>
  </si>
  <si>
    <t>UPI202605P2_0003834</t>
  </si>
  <si>
    <t>13:25:59</t>
  </si>
  <si>
    <t>CUST838859</t>
  </si>
  <si>
    <t>UPI202605P2_0003835</t>
  </si>
  <si>
    <t>14:25:47</t>
  </si>
  <si>
    <t>CUST449270</t>
  </si>
  <si>
    <t>UPI202605P2_0003836</t>
  </si>
  <si>
    <t>13:31:19</t>
  </si>
  <si>
    <t>CUST949139</t>
  </si>
  <si>
    <t>UPI202605P2_0003837</t>
  </si>
  <si>
    <t>18:37:04</t>
  </si>
  <si>
    <t>CUST992339</t>
  </si>
  <si>
    <t>UPI202605P2_0003838</t>
  </si>
  <si>
    <t>14:02:58</t>
  </si>
  <si>
    <t>CUST735184</t>
  </si>
  <si>
    <t>UPI202605P2_0003839</t>
  </si>
  <si>
    <t>10:59:36</t>
  </si>
  <si>
    <t>CUST477363</t>
  </si>
  <si>
    <t>UPI202605P2_0003840</t>
  </si>
  <si>
    <t>10:48:27</t>
  </si>
  <si>
    <t>CUST418444</t>
  </si>
  <si>
    <t>UPI202605P2_0003841</t>
  </si>
  <si>
    <t>21:49:58</t>
  </si>
  <si>
    <t>CUST778723</t>
  </si>
  <si>
    <t>UPI202605P2_0003842</t>
  </si>
  <si>
    <t>19:22:32</t>
  </si>
  <si>
    <t>CUST329513</t>
  </si>
  <si>
    <t>UPI202605P2_0003843</t>
  </si>
  <si>
    <t>18:40:44</t>
  </si>
  <si>
    <t>CUST823267</t>
  </si>
  <si>
    <t>UPI202605P2_0003844</t>
  </si>
  <si>
    <t>13:03:41</t>
  </si>
  <si>
    <t>CUST326249</t>
  </si>
  <si>
    <t>UPI202605P2_0003845</t>
  </si>
  <si>
    <t>14:27:47</t>
  </si>
  <si>
    <t>CUST155178</t>
  </si>
  <si>
    <t>UPI202605P2_0003846</t>
  </si>
  <si>
    <t>12:30:02</t>
  </si>
  <si>
    <t>CUST440022</t>
  </si>
  <si>
    <t>UPI202605P2_0003847</t>
  </si>
  <si>
    <t>20:23:40</t>
  </si>
  <si>
    <t>CUST278953</t>
  </si>
  <si>
    <t>UPI202605P2_0003848</t>
  </si>
  <si>
    <t>18:01:44</t>
  </si>
  <si>
    <t>CUST374952</t>
  </si>
  <si>
    <t>UPI202605P2_0003849</t>
  </si>
  <si>
    <t>18:09:16</t>
  </si>
  <si>
    <t>CUST304600</t>
  </si>
  <si>
    <t>UPI202605P2_0003850</t>
  </si>
  <si>
    <t>17:43:09</t>
  </si>
  <si>
    <t>CUST551698</t>
  </si>
  <si>
    <t>UPI202605P2_0003851</t>
  </si>
  <si>
    <t>12:38:37</t>
  </si>
  <si>
    <t>CUST797968</t>
  </si>
  <si>
    <t>UPI202605P2_0003852</t>
  </si>
  <si>
    <t>21:53:10</t>
  </si>
  <si>
    <t>CUST774884</t>
  </si>
  <si>
    <t>UPI202605P2_0003853</t>
  </si>
  <si>
    <t>06:49:05</t>
  </si>
  <si>
    <t>CUST754426</t>
  </si>
  <si>
    <t>UPI202605P2_0003854</t>
  </si>
  <si>
    <t>18:58:24</t>
  </si>
  <si>
    <t>CUST187921</t>
  </si>
  <si>
    <t>UPI202605P2_0003855</t>
  </si>
  <si>
    <t>14:37:57</t>
  </si>
  <si>
    <t>CUST260180</t>
  </si>
  <si>
    <t>UPI202605P2_0003856</t>
  </si>
  <si>
    <t>09:58:12</t>
  </si>
  <si>
    <t>CUST140997</t>
  </si>
  <si>
    <t>UPI202605P2_0003857</t>
  </si>
  <si>
    <t>20:10:53</t>
  </si>
  <si>
    <t>CUST902526</t>
  </si>
  <si>
    <t>UPI202605P2_0003858</t>
  </si>
  <si>
    <t>14:44:19</t>
  </si>
  <si>
    <t>CUST955371</t>
  </si>
  <si>
    <t>UPI202605P2_0003859</t>
  </si>
  <si>
    <t>15:34:42</t>
  </si>
  <si>
    <t>CUST794866</t>
  </si>
  <si>
    <t>UPI202605P2_0003860</t>
  </si>
  <si>
    <t>20:37:19</t>
  </si>
  <si>
    <t>CUST675193</t>
  </si>
  <si>
    <t>UPI202605P2_0003861</t>
  </si>
  <si>
    <t>18:48:56</t>
  </si>
  <si>
    <t>CUST239293</t>
  </si>
  <si>
    <t>UPI202605P2_0003862</t>
  </si>
  <si>
    <t>CUST723723</t>
  </si>
  <si>
    <t>UPI202605P2_0003863</t>
  </si>
  <si>
    <t>09:36:49</t>
  </si>
  <si>
    <t>CUST531168</t>
  </si>
  <si>
    <t>UPI202605P2_0003864</t>
  </si>
  <si>
    <t>19:52:09</t>
  </si>
  <si>
    <t>CUST649076</t>
  </si>
  <si>
    <t>UPI202605P2_0003865</t>
  </si>
  <si>
    <t>12:13:59</t>
  </si>
  <si>
    <t>CUST955088</t>
  </si>
  <si>
    <t>UPI202605P2_0003866</t>
  </si>
  <si>
    <t>19:44:19</t>
  </si>
  <si>
    <t>CUST941257</t>
  </si>
  <si>
    <t>UPI202605P2_0003867</t>
  </si>
  <si>
    <t>01:10:52</t>
  </si>
  <si>
    <t>CUST823687</t>
  </si>
  <si>
    <t>UPI202605P2_0003868</t>
  </si>
  <si>
    <t>15:06:04</t>
  </si>
  <si>
    <t>CUST473156</t>
  </si>
  <si>
    <t>UPI202605P2_0003869</t>
  </si>
  <si>
    <t>19:26:33</t>
  </si>
  <si>
    <t>CUST223743</t>
  </si>
  <si>
    <t>UPI202605P2_0003870</t>
  </si>
  <si>
    <t>14:18:46</t>
  </si>
  <si>
    <t>CUST110842</t>
  </si>
  <si>
    <t>UPI202605P2_0003871</t>
  </si>
  <si>
    <t>14:11:23</t>
  </si>
  <si>
    <t>CUST133007</t>
  </si>
  <si>
    <t>UPI202605P2_0003872</t>
  </si>
  <si>
    <t>11:08:12</t>
  </si>
  <si>
    <t>CUST925174</t>
  </si>
  <si>
    <t>UPI202605P2_0003873</t>
  </si>
  <si>
    <t>15:32:07</t>
  </si>
  <si>
    <t>CUST703762</t>
  </si>
  <si>
    <t>UPI202605P2_0003874</t>
  </si>
  <si>
    <t>15:52:13</t>
  </si>
  <si>
    <t>CUST927961</t>
  </si>
  <si>
    <t>UPI202605P2_0003875</t>
  </si>
  <si>
    <t>11:03:47</t>
  </si>
  <si>
    <t>CUST326561</t>
  </si>
  <si>
    <t>UPI202605P2_0003876</t>
  </si>
  <si>
    <t>11:48:12</t>
  </si>
  <si>
    <t>CUST710486</t>
  </si>
  <si>
    <t>UPI202605P2_0003877</t>
  </si>
  <si>
    <t>12:57:55</t>
  </si>
  <si>
    <t>CUST956449</t>
  </si>
  <si>
    <t>UPI202605P2_0003878</t>
  </si>
  <si>
    <t>14:40:58</t>
  </si>
  <si>
    <t>CUST814973</t>
  </si>
  <si>
    <t>UPI202605P2_0003879</t>
  </si>
  <si>
    <t>CUST631373</t>
  </si>
  <si>
    <t>UPI202605P2_0003880</t>
  </si>
  <si>
    <t>10:18:05</t>
  </si>
  <si>
    <t>CUST537136</t>
  </si>
  <si>
    <t>UPI202605P2_0003881</t>
  </si>
  <si>
    <t>13:17:04</t>
  </si>
  <si>
    <t>CUST969858</t>
  </si>
  <si>
    <t>UPI202605P2_0003882</t>
  </si>
  <si>
    <t>CUST901288</t>
  </si>
  <si>
    <t>UPI202605P2_0003883</t>
  </si>
  <si>
    <t>15:43:48</t>
  </si>
  <si>
    <t>CUST236472</t>
  </si>
  <si>
    <t>UPI202605P2_0003884</t>
  </si>
  <si>
    <t>09:03:17</t>
  </si>
  <si>
    <t>CUST661186</t>
  </si>
  <si>
    <t>UPI202605P2_0003885</t>
  </si>
  <si>
    <t>19:00:42</t>
  </si>
  <si>
    <t>CUST830165</t>
  </si>
  <si>
    <t>UPI202605P2_0003886</t>
  </si>
  <si>
    <t>17:02:06</t>
  </si>
  <si>
    <t>CUST571196</t>
  </si>
  <si>
    <t>UPI202605P2_0003887</t>
  </si>
  <si>
    <t>11:50:00</t>
  </si>
  <si>
    <t>CUST364536</t>
  </si>
  <si>
    <t>UPI202605P2_0003888</t>
  </si>
  <si>
    <t>13:33:48</t>
  </si>
  <si>
    <t>CUST373975</t>
  </si>
  <si>
    <t>UPI202605P2_0003889</t>
  </si>
  <si>
    <t>12:31:30</t>
  </si>
  <si>
    <t>CUST421257</t>
  </si>
  <si>
    <t>UPI202605P2_0003890</t>
  </si>
  <si>
    <t>19:38:27</t>
  </si>
  <si>
    <t>CUST470326</t>
  </si>
  <si>
    <t>UPI202605P2_0003891</t>
  </si>
  <si>
    <t>13:43:56</t>
  </si>
  <si>
    <t>CUST134434</t>
  </si>
  <si>
    <t>UPI202605P2_0003892</t>
  </si>
  <si>
    <t>CUST946189</t>
  </si>
  <si>
    <t>UPI202605P2_0003893</t>
  </si>
  <si>
    <t>11:23:42</t>
  </si>
  <si>
    <t>CUST480530</t>
  </si>
  <si>
    <t>UPI202605P2_0003894</t>
  </si>
  <si>
    <t>14:39:03</t>
  </si>
  <si>
    <t>CUST153432</t>
  </si>
  <si>
    <t>UPI202605P2_0003895</t>
  </si>
  <si>
    <t>22:55:21</t>
  </si>
  <si>
    <t>CUST903064</t>
  </si>
  <si>
    <t>UPI202605P2_0003896</t>
  </si>
  <si>
    <t>19:00:29</t>
  </si>
  <si>
    <t>CUST533030</t>
  </si>
  <si>
    <t>UPI202605P2_0003897</t>
  </si>
  <si>
    <t>20:25:46</t>
  </si>
  <si>
    <t>CUST977938</t>
  </si>
  <si>
    <t>UPI202605P2_0003898</t>
  </si>
  <si>
    <t>CUST110015</t>
  </si>
  <si>
    <t>UPI202605P2_0003899</t>
  </si>
  <si>
    <t>07:07:55</t>
  </si>
  <si>
    <t>CUST352257</t>
  </si>
  <si>
    <t>UPI202605P2_0003900</t>
  </si>
  <si>
    <t>16:44:48</t>
  </si>
  <si>
    <t>CUST156581</t>
  </si>
  <si>
    <t>UPI202605P2_0003901</t>
  </si>
  <si>
    <t>19:23:28</t>
  </si>
  <si>
    <t>CUST793405</t>
  </si>
  <si>
    <t>UPI202605P2_0003902</t>
  </si>
  <si>
    <t>CUST612968</t>
  </si>
  <si>
    <t>UPI202605P2_0003903</t>
  </si>
  <si>
    <t>15:26:42</t>
  </si>
  <si>
    <t>CUST378246</t>
  </si>
  <si>
    <t>UPI202605P2_0003904</t>
  </si>
  <si>
    <t>11:40:52</t>
  </si>
  <si>
    <t>CUST819522</t>
  </si>
  <si>
    <t>UPI202605P2_0003905</t>
  </si>
  <si>
    <t>13:40:23</t>
  </si>
  <si>
    <t>CUST524942</t>
  </si>
  <si>
    <t>UPI202605P2_0003906</t>
  </si>
  <si>
    <t>20:51:47</t>
  </si>
  <si>
    <t>CUST838146</t>
  </si>
  <si>
    <t>UPI202605P2_0003907</t>
  </si>
  <si>
    <t>13:28:14</t>
  </si>
  <si>
    <t>CUST353674</t>
  </si>
  <si>
    <t>UPI202605P2_0003908</t>
  </si>
  <si>
    <t>17:25:47</t>
  </si>
  <si>
    <t>CUST779249</t>
  </si>
  <si>
    <t>UPI202605P2_0003909</t>
  </si>
  <si>
    <t>17:05:22</t>
  </si>
  <si>
    <t>CUST507635</t>
  </si>
  <si>
    <t>UPI202605P2_0003910</t>
  </si>
  <si>
    <t>14:59:59</t>
  </si>
  <si>
    <t>CUST310575</t>
  </si>
  <si>
    <t>UPI202605P2_0003911</t>
  </si>
  <si>
    <t>15:42:54</t>
  </si>
  <si>
    <t>CUST373501</t>
  </si>
  <si>
    <t>UPI202605P2_0003912</t>
  </si>
  <si>
    <t>18:06:46</t>
  </si>
  <si>
    <t>CUST837025</t>
  </si>
  <si>
    <t>UPI202605P2_0003913</t>
  </si>
  <si>
    <t>14:38:12</t>
  </si>
  <si>
    <t>CUST174656</t>
  </si>
  <si>
    <t>UPI202605P2_0003914</t>
  </si>
  <si>
    <t>18:55:33</t>
  </si>
  <si>
    <t>CUST868725</t>
  </si>
  <si>
    <t>UPI202605P2_0003915</t>
  </si>
  <si>
    <t>20:50:54</t>
  </si>
  <si>
    <t>CUST908332</t>
  </si>
  <si>
    <t>UPI202605P2_0003916</t>
  </si>
  <si>
    <t>18:02:08</t>
  </si>
  <si>
    <t>CUST482299</t>
  </si>
  <si>
    <t>UPI202605P2_0003917</t>
  </si>
  <si>
    <t>15:05:19</t>
  </si>
  <si>
    <t>CUST331697</t>
  </si>
  <si>
    <t>UPI202605P2_0003918</t>
  </si>
  <si>
    <t>19:35:55</t>
  </si>
  <si>
    <t>CUST670766</t>
  </si>
  <si>
    <t>UPI202605P2_0003919</t>
  </si>
  <si>
    <t>15:57:28</t>
  </si>
  <si>
    <t>CUST109589</t>
  </si>
  <si>
    <t>UPI202605P2_0003920</t>
  </si>
  <si>
    <t>21:30:42</t>
  </si>
  <si>
    <t>CUST721447</t>
  </si>
  <si>
    <t>UPI202605P2_0003921</t>
  </si>
  <si>
    <t>16:15:13</t>
  </si>
  <si>
    <t>CUST412002</t>
  </si>
  <si>
    <t>UPI202605P2_0003922</t>
  </si>
  <si>
    <t>10:42:44</t>
  </si>
  <si>
    <t>CUST659200</t>
  </si>
  <si>
    <t>UPI202605P2_0003923</t>
  </si>
  <si>
    <t>09:27:45</t>
  </si>
  <si>
    <t>CUST243421</t>
  </si>
  <si>
    <t>UPI202605P2_0003924</t>
  </si>
  <si>
    <t>07:59:59</t>
  </si>
  <si>
    <t>CUST297453</t>
  </si>
  <si>
    <t>UPI202605P2_0003925</t>
  </si>
  <si>
    <t>13:24:49</t>
  </si>
  <si>
    <t>CUST842681</t>
  </si>
  <si>
    <t>UPI202605P2_0003926</t>
  </si>
  <si>
    <t>12:46:16</t>
  </si>
  <si>
    <t>CUST649252</t>
  </si>
  <si>
    <t>UPI202605P2_0003927</t>
  </si>
  <si>
    <t>CUST711157</t>
  </si>
  <si>
    <t>UPI202605P2_0003928</t>
  </si>
  <si>
    <t>10:08:59</t>
  </si>
  <si>
    <t>CUST607639</t>
  </si>
  <si>
    <t>UPI202605P2_0003929</t>
  </si>
  <si>
    <t>16:46:31</t>
  </si>
  <si>
    <t>CUST771355</t>
  </si>
  <si>
    <t>UPI202605P2_0003930</t>
  </si>
  <si>
    <t>09:44:21</t>
  </si>
  <si>
    <t>CUST697231</t>
  </si>
  <si>
    <t>UPI202605P2_0003931</t>
  </si>
  <si>
    <t>20:59:36</t>
  </si>
  <si>
    <t>CUST571606</t>
  </si>
  <si>
    <t>UPI202605P2_0003932</t>
  </si>
  <si>
    <t>19:38:04</t>
  </si>
  <si>
    <t>CUST752046</t>
  </si>
  <si>
    <t>UPI202605P2_0003933</t>
  </si>
  <si>
    <t>18:24:58</t>
  </si>
  <si>
    <t>CUST930440</t>
  </si>
  <si>
    <t>UPI202605P2_0003934</t>
  </si>
  <si>
    <t>18:47:46</t>
  </si>
  <si>
    <t>CUST223294</t>
  </si>
  <si>
    <t>UPI202605P2_0003935</t>
  </si>
  <si>
    <t>13:41:50</t>
  </si>
  <si>
    <t>CUST207155</t>
  </si>
  <si>
    <t>UPI202605P2_0003936</t>
  </si>
  <si>
    <t>17:54:27</t>
  </si>
  <si>
    <t>CUST243240</t>
  </si>
  <si>
    <t>UPI202605P2_0003937</t>
  </si>
  <si>
    <t>CUST295635</t>
  </si>
  <si>
    <t>UPI202605P2_0003938</t>
  </si>
  <si>
    <t>09:05:07</t>
  </si>
  <si>
    <t>CUST257056</t>
  </si>
  <si>
    <t>UPI202605P2_0003939</t>
  </si>
  <si>
    <t>CUST951589</t>
  </si>
  <si>
    <t>UPI202605P2_0003940</t>
  </si>
  <si>
    <t>CUST705719</t>
  </si>
  <si>
    <t>UPI202605P2_0003941</t>
  </si>
  <si>
    <t>17:08:54</t>
  </si>
  <si>
    <t>CUST300503</t>
  </si>
  <si>
    <t>UPI202605P2_0003942</t>
  </si>
  <si>
    <t>12:24:36</t>
  </si>
  <si>
    <t>CUST495332</t>
  </si>
  <si>
    <t>UPI202605P2_0003943</t>
  </si>
  <si>
    <t>19:19:03</t>
  </si>
  <si>
    <t>CUST262925</t>
  </si>
  <si>
    <t>UPI202605P2_0003944</t>
  </si>
  <si>
    <t>17:12:54</t>
  </si>
  <si>
    <t>CUST623729</t>
  </si>
  <si>
    <t>UPI202605P2_0003945</t>
  </si>
  <si>
    <t>14:27:20</t>
  </si>
  <si>
    <t>CUST941574</t>
  </si>
  <si>
    <t>UPI202605P2_0003946</t>
  </si>
  <si>
    <t>19:51:43</t>
  </si>
  <si>
    <t>CUST944747</t>
  </si>
  <si>
    <t>UPI202605P2_0003947</t>
  </si>
  <si>
    <t>21:08:33</t>
  </si>
  <si>
    <t>CUST119605</t>
  </si>
  <si>
    <t>UPI202605P2_0003948</t>
  </si>
  <si>
    <t>18:37:14</t>
  </si>
  <si>
    <t>CUST903073</t>
  </si>
  <si>
    <t>UPI202605P2_0003949</t>
  </si>
  <si>
    <t>09:00:34</t>
  </si>
  <si>
    <t>CUST901901</t>
  </si>
  <si>
    <t>UPI202605P2_0003950</t>
  </si>
  <si>
    <t>20:20:09</t>
  </si>
  <si>
    <t>CUST623867</t>
  </si>
  <si>
    <t>UPI202605P2_0003951</t>
  </si>
  <si>
    <t>19:18:53</t>
  </si>
  <si>
    <t>CUST611695</t>
  </si>
  <si>
    <t>UPI202605P2_0003952</t>
  </si>
  <si>
    <t>11:43:29</t>
  </si>
  <si>
    <t>CUST404006</t>
  </si>
  <si>
    <t>UPI202605P2_0003953</t>
  </si>
  <si>
    <t>10:18:09</t>
  </si>
  <si>
    <t>CUST460997</t>
  </si>
  <si>
    <t>UPI202605P2_0003954</t>
  </si>
  <si>
    <t>19:54:51</t>
  </si>
  <si>
    <t>CUST414820</t>
  </si>
  <si>
    <t>UPI202605P2_0003955</t>
  </si>
  <si>
    <t>19:02:38</t>
  </si>
  <si>
    <t>CUST520605</t>
  </si>
  <si>
    <t>UPI202605P2_0003956</t>
  </si>
  <si>
    <t>13:32:44</t>
  </si>
  <si>
    <t>CUST772029</t>
  </si>
  <si>
    <t>UPI202605P2_0003957</t>
  </si>
  <si>
    <t>10:54:45</t>
  </si>
  <si>
    <t>CUST271949</t>
  </si>
  <si>
    <t>UPI202605P2_0003958</t>
  </si>
  <si>
    <t>17:40:53</t>
  </si>
  <si>
    <t>CUST787963</t>
  </si>
  <si>
    <t>UPI202605P2_0003959</t>
  </si>
  <si>
    <t>11:18:45</t>
  </si>
  <si>
    <t>CUST116994</t>
  </si>
  <si>
    <t>UPI202605P2_0003960</t>
  </si>
  <si>
    <t>21:03:51</t>
  </si>
  <si>
    <t>CUST290622</t>
  </si>
  <si>
    <t>UPI202605P2_0003961</t>
  </si>
  <si>
    <t>13:52:45</t>
  </si>
  <si>
    <t>CUST220228</t>
  </si>
  <si>
    <t>UPI202605P2_0003962</t>
  </si>
  <si>
    <t>11:46:59</t>
  </si>
  <si>
    <t>CUST487767</t>
  </si>
  <si>
    <t>UPI202605P2_0003963</t>
  </si>
  <si>
    <t>19:44:47</t>
  </si>
  <si>
    <t>CUST108656</t>
  </si>
  <si>
    <t>UPI202605P2_0003964</t>
  </si>
  <si>
    <t>08:55:49</t>
  </si>
  <si>
    <t>CUST685751</t>
  </si>
  <si>
    <t>UPI202605P2_0003965</t>
  </si>
  <si>
    <t>10:31:46</t>
  </si>
  <si>
    <t>CUST570678</t>
  </si>
  <si>
    <t>UPI202605P2_0003966</t>
  </si>
  <si>
    <t>14:52:42</t>
  </si>
  <si>
    <t>CUST976335</t>
  </si>
  <si>
    <t>UPI202605P2_0003967</t>
  </si>
  <si>
    <t>20:10:01</t>
  </si>
  <si>
    <t>CUST441474</t>
  </si>
  <si>
    <t>UPI202605P2_0003968</t>
  </si>
  <si>
    <t>16:21:27</t>
  </si>
  <si>
    <t>CUST228186</t>
  </si>
  <si>
    <t>UPI202605P2_0003969</t>
  </si>
  <si>
    <t>18:22:48</t>
  </si>
  <si>
    <t>CUST710981</t>
  </si>
  <si>
    <t>UPI202605P2_0003970</t>
  </si>
  <si>
    <t>14:04:33</t>
  </si>
  <si>
    <t>CUST972328</t>
  </si>
  <si>
    <t>UPI202605P2_0003971</t>
  </si>
  <si>
    <t>18:18:44</t>
  </si>
  <si>
    <t>CUST572346</t>
  </si>
  <si>
    <t>UPI202605P2_0003972</t>
  </si>
  <si>
    <t>20:44:54</t>
  </si>
  <si>
    <t>CUST404886</t>
  </si>
  <si>
    <t>UPI202605P2_0003973</t>
  </si>
  <si>
    <t>16:06:08</t>
  </si>
  <si>
    <t>CUST628699</t>
  </si>
  <si>
    <t>UPI202605P2_0003974</t>
  </si>
  <si>
    <t>13:50:37</t>
  </si>
  <si>
    <t>CUST603830</t>
  </si>
  <si>
    <t>UPI202605P2_0003975</t>
  </si>
  <si>
    <t>20:03:54</t>
  </si>
  <si>
    <t>CUST801358</t>
  </si>
  <si>
    <t>UPI202605P2_0003976</t>
  </si>
  <si>
    <t>21:19:29</t>
  </si>
  <si>
    <t>CUST574447</t>
  </si>
  <si>
    <t>UPI202605P2_0003977</t>
  </si>
  <si>
    <t>18:36:08</t>
  </si>
  <si>
    <t>CUST283685</t>
  </si>
  <si>
    <t>UPI202605P2_0003978</t>
  </si>
  <si>
    <t>14:30:18</t>
  </si>
  <si>
    <t>CUST304199</t>
  </si>
  <si>
    <t>UPI202605P2_0003979</t>
  </si>
  <si>
    <t>20:13:13</t>
  </si>
  <si>
    <t>CUST150869</t>
  </si>
  <si>
    <t>UPI202605P2_0003980</t>
  </si>
  <si>
    <t>19:12:47</t>
  </si>
  <si>
    <t>CUST395289</t>
  </si>
  <si>
    <t>UPI202605P2_0003981</t>
  </si>
  <si>
    <t>18:23:46</t>
  </si>
  <si>
    <t>CUST340425</t>
  </si>
  <si>
    <t>UPI202605P2_0003982</t>
  </si>
  <si>
    <t>20:06:43</t>
  </si>
  <si>
    <t>CUST716415</t>
  </si>
  <si>
    <t>UPI202605P2_0003983</t>
  </si>
  <si>
    <t>19:54:09</t>
  </si>
  <si>
    <t>CUST747977</t>
  </si>
  <si>
    <t>UPI202605P2_0003984</t>
  </si>
  <si>
    <t>13:27:43</t>
  </si>
  <si>
    <t>CUST201917</t>
  </si>
  <si>
    <t>UPI202605P2_0003985</t>
  </si>
  <si>
    <t>20:59:03</t>
  </si>
  <si>
    <t>CUST415808</t>
  </si>
  <si>
    <t>UPI202605P2_0003986</t>
  </si>
  <si>
    <t>CUST431754</t>
  </si>
  <si>
    <t>UPI202605P2_0003987</t>
  </si>
  <si>
    <t>21:07:32</t>
  </si>
  <si>
    <t>CUST121771</t>
  </si>
  <si>
    <t>UPI202605P2_0003988</t>
  </si>
  <si>
    <t>18:37:27</t>
  </si>
  <si>
    <t>CUST512978</t>
  </si>
  <si>
    <t>UPI202605P2_0003989</t>
  </si>
  <si>
    <t>21:40:46</t>
  </si>
  <si>
    <t>CUST917293</t>
  </si>
  <si>
    <t>UPI202605P2_0003990</t>
  </si>
  <si>
    <t>14:02:07</t>
  </si>
  <si>
    <t>CUST222092</t>
  </si>
  <si>
    <t>UPI202605P2_0003991</t>
  </si>
  <si>
    <t>11:31:19</t>
  </si>
  <si>
    <t>CUST818514</t>
  </si>
  <si>
    <t>UPI202605P2_0003992</t>
  </si>
  <si>
    <t>18:11:41</t>
  </si>
  <si>
    <t>CUST500539</t>
  </si>
  <si>
    <t>UPI202605P2_0003993</t>
  </si>
  <si>
    <t>19:49:44</t>
  </si>
  <si>
    <t>CUST710062</t>
  </si>
  <si>
    <t>UPI202605P2_0003994</t>
  </si>
  <si>
    <t>22:42:42</t>
  </si>
  <si>
    <t>CUST946036</t>
  </si>
  <si>
    <t>UPI202605P2_0003995</t>
  </si>
  <si>
    <t>09:29:55</t>
  </si>
  <si>
    <t>CUST714733</t>
  </si>
  <si>
    <t>UPI202605P2_0003996</t>
  </si>
  <si>
    <t>19:24:17</t>
  </si>
  <si>
    <t>CUST569922</t>
  </si>
  <si>
    <t>UPI202605P2_0003997</t>
  </si>
  <si>
    <t>17:28:23</t>
  </si>
  <si>
    <t>CUST609079</t>
  </si>
  <si>
    <t>UPI202605P2_0003998</t>
  </si>
  <si>
    <t>06:07:05</t>
  </si>
  <si>
    <t>CUST975756</t>
  </si>
  <si>
    <t>UPI202605P2_0003999</t>
  </si>
  <si>
    <t>10:41:42</t>
  </si>
  <si>
    <t>CUST366360</t>
  </si>
  <si>
    <t>UPI202605P2_0004000</t>
  </si>
  <si>
    <t>CUST806405</t>
  </si>
  <si>
    <t>UPI202605P2_0004001</t>
  </si>
  <si>
    <t>17:36:30</t>
  </si>
  <si>
    <t>CUST158336</t>
  </si>
  <si>
    <t>UPI202605P2_0004002</t>
  </si>
  <si>
    <t>12:47:06</t>
  </si>
  <si>
    <t>CUST399269</t>
  </si>
  <si>
    <t>UPI202605P2_0004003</t>
  </si>
  <si>
    <t>19:11:24</t>
  </si>
  <si>
    <t>CUST683760</t>
  </si>
  <si>
    <t>UPI202605P2_0004004</t>
  </si>
  <si>
    <t>15:41:44</t>
  </si>
  <si>
    <t>CUST400955</t>
  </si>
  <si>
    <t>UPI202605P2_0004005</t>
  </si>
  <si>
    <t>14:36:08</t>
  </si>
  <si>
    <t>CUST580373</t>
  </si>
  <si>
    <t>UPI202605P2_0004006</t>
  </si>
  <si>
    <t>09:04:45</t>
  </si>
  <si>
    <t>CUST885405</t>
  </si>
  <si>
    <t>UPI202605P2_0004007</t>
  </si>
  <si>
    <t>20:50:34</t>
  </si>
  <si>
    <t>CUST500889</t>
  </si>
  <si>
    <t>UPI202605P2_0004008</t>
  </si>
  <si>
    <t>11:52:44</t>
  </si>
  <si>
    <t>CUST642657</t>
  </si>
  <si>
    <t>UPI202605P2_0004009</t>
  </si>
  <si>
    <t>07:35:52</t>
  </si>
  <si>
    <t>CUST468520</t>
  </si>
  <si>
    <t>UPI202605P2_0004010</t>
  </si>
  <si>
    <t>16:51:33</t>
  </si>
  <si>
    <t>CUST563023</t>
  </si>
  <si>
    <t>UPI202605P2_0004011</t>
  </si>
  <si>
    <t>CUST706250</t>
  </si>
  <si>
    <t>UPI202605P2_0004012</t>
  </si>
  <si>
    <t>17:45:52</t>
  </si>
  <si>
    <t>CUST575791</t>
  </si>
  <si>
    <t>UPI202605P2_0004013</t>
  </si>
  <si>
    <t>19:07:48</t>
  </si>
  <si>
    <t>CUST104955</t>
  </si>
  <si>
    <t>UPI202605P2_0004014</t>
  </si>
  <si>
    <t>19:42:57</t>
  </si>
  <si>
    <t>CUST180371</t>
  </si>
  <si>
    <t>UPI202605P2_0004015</t>
  </si>
  <si>
    <t>09:55:38</t>
  </si>
  <si>
    <t>CUST850182</t>
  </si>
  <si>
    <t>UPI202605P2_0004016</t>
  </si>
  <si>
    <t>CUST215452</t>
  </si>
  <si>
    <t>UPI202605P2_0004017</t>
  </si>
  <si>
    <t>CUST326460</t>
  </si>
  <si>
    <t>UPI202605P2_0004018</t>
  </si>
  <si>
    <t>08:36:13</t>
  </si>
  <si>
    <t>CUST454358</t>
  </si>
  <si>
    <t>UPI202605P2_0004019</t>
  </si>
  <si>
    <t>18:05:35</t>
  </si>
  <si>
    <t>CUST730694</t>
  </si>
  <si>
    <t>UPI202605P2_0004020</t>
  </si>
  <si>
    <t>12:48:02</t>
  </si>
  <si>
    <t>CUST469074</t>
  </si>
  <si>
    <t>UPI202605P2_0004021</t>
  </si>
  <si>
    <t>09:07:32</t>
  </si>
  <si>
    <t>CUST950537</t>
  </si>
  <si>
    <t>UPI202605P2_0004022</t>
  </si>
  <si>
    <t>12:34:10</t>
  </si>
  <si>
    <t>CUST899861</t>
  </si>
  <si>
    <t>UPI202605P2_0004023</t>
  </si>
  <si>
    <t>14:42:00</t>
  </si>
  <si>
    <t>CUST461955</t>
  </si>
  <si>
    <t>UPI202605P2_0004024</t>
  </si>
  <si>
    <t>12:02:33</t>
  </si>
  <si>
    <t>CUST911730</t>
  </si>
  <si>
    <t>UPI202605P2_0004025</t>
  </si>
  <si>
    <t>20:18:42</t>
  </si>
  <si>
    <t>CUST375287</t>
  </si>
  <si>
    <t>UPI202605P2_0004026</t>
  </si>
  <si>
    <t>16:08:36</t>
  </si>
  <si>
    <t>CUST998682</t>
  </si>
  <si>
    <t>UPI202605P2_0004027</t>
  </si>
  <si>
    <t>15:20:33</t>
  </si>
  <si>
    <t>CUST954563</t>
  </si>
  <si>
    <t>UPI202605P2_0004028</t>
  </si>
  <si>
    <t>20:22:38</t>
  </si>
  <si>
    <t>UPI202605P2_0004029</t>
  </si>
  <si>
    <t>16:13:44</t>
  </si>
  <si>
    <t>CUST613683</t>
  </si>
  <si>
    <t>UPI202605P2_0004030</t>
  </si>
  <si>
    <t>09:52:02</t>
  </si>
  <si>
    <t>CUST563112</t>
  </si>
  <si>
    <t>UPI202605P2_0004031</t>
  </si>
  <si>
    <t>11:12:09</t>
  </si>
  <si>
    <t>CUST280639</t>
  </si>
  <si>
    <t>UPI202605P2_0004032</t>
  </si>
  <si>
    <t>12:53:13</t>
  </si>
  <si>
    <t>CUST603904</t>
  </si>
  <si>
    <t>UPI202605P2_0004033</t>
  </si>
  <si>
    <t>21:38:35</t>
  </si>
  <si>
    <t>CUST740239</t>
  </si>
  <si>
    <t>UPI202605P2_0004034</t>
  </si>
  <si>
    <t>11:22:17</t>
  </si>
  <si>
    <t>CUST771237</t>
  </si>
  <si>
    <t>UPI202605P2_0004035</t>
  </si>
  <si>
    <t>10:39:27</t>
  </si>
  <si>
    <t>CUST423749</t>
  </si>
  <si>
    <t>UPI202605P2_0004036</t>
  </si>
  <si>
    <t>09:16:16</t>
  </si>
  <si>
    <t>CUST966147</t>
  </si>
  <si>
    <t>UPI202605P2_0004037</t>
  </si>
  <si>
    <t>13:57:10</t>
  </si>
  <si>
    <t>CUST778969</t>
  </si>
  <si>
    <t>UPI202605P2_0004038</t>
  </si>
  <si>
    <t>14:05:16</t>
  </si>
  <si>
    <t>CUST874294</t>
  </si>
  <si>
    <t>UPI202605P2_0004039</t>
  </si>
  <si>
    <t>18:44:09</t>
  </si>
  <si>
    <t>CUST255678</t>
  </si>
  <si>
    <t>UPI202605P2_0004040</t>
  </si>
  <si>
    <t>16:04:40</t>
  </si>
  <si>
    <t>CUST790922</t>
  </si>
  <si>
    <t>UPI202605P2_0004041</t>
  </si>
  <si>
    <t>CUST320638</t>
  </si>
  <si>
    <t>UPI202605P2_0004042</t>
  </si>
  <si>
    <t>18:45:23</t>
  </si>
  <si>
    <t>CUST452833</t>
  </si>
  <si>
    <t>UPI202605P2_0004043</t>
  </si>
  <si>
    <t>17:41:52</t>
  </si>
  <si>
    <t>CUST289392</t>
  </si>
  <si>
    <t>UPI202605P2_0004044</t>
  </si>
  <si>
    <t>16:10:26</t>
  </si>
  <si>
    <t>CUST666936</t>
  </si>
  <si>
    <t>UPI202605P2_0004045</t>
  </si>
  <si>
    <t>19:20:50</t>
  </si>
  <si>
    <t>CUST256519</t>
  </si>
  <si>
    <t>UPI202605P2_0004046</t>
  </si>
  <si>
    <t>14:01:38</t>
  </si>
  <si>
    <t>CUST859013</t>
  </si>
  <si>
    <t>UPI202605P2_0004047</t>
  </si>
  <si>
    <t>12:17:07</t>
  </si>
  <si>
    <t>CUST505753</t>
  </si>
  <si>
    <t>UPI202605P2_0004048</t>
  </si>
  <si>
    <t>16:43:35</t>
  </si>
  <si>
    <t>CUST162597</t>
  </si>
  <si>
    <t>UPI202605P2_0004049</t>
  </si>
  <si>
    <t>14:21:40</t>
  </si>
  <si>
    <t>CUST328468</t>
  </si>
  <si>
    <t>UPI202605P2_0004050</t>
  </si>
  <si>
    <t>09:58:21</t>
  </si>
  <si>
    <t>CUST442029</t>
  </si>
  <si>
    <t>UPI202605P2_0004051</t>
  </si>
  <si>
    <t>19:09:55</t>
  </si>
  <si>
    <t>CUST637721</t>
  </si>
  <si>
    <t>UPI202605P2_0004052</t>
  </si>
  <si>
    <t>19:17:00</t>
  </si>
  <si>
    <t>CUST928504</t>
  </si>
  <si>
    <t>UPI202605P2_0004053</t>
  </si>
  <si>
    <t>09:14:24</t>
  </si>
  <si>
    <t>CUST135225</t>
  </si>
  <si>
    <t>UPI202605P2_0004054</t>
  </si>
  <si>
    <t>21:50:59</t>
  </si>
  <si>
    <t>CUST832052</t>
  </si>
  <si>
    <t>UPI202605P2_0004055</t>
  </si>
  <si>
    <t>10:33:46</t>
  </si>
  <si>
    <t>CUST605720</t>
  </si>
  <si>
    <t>UPI202605P2_0004056</t>
  </si>
  <si>
    <t>20:37:52</t>
  </si>
  <si>
    <t>CUST962959</t>
  </si>
  <si>
    <t>UPI202605P2_0004057</t>
  </si>
  <si>
    <t>19:06:33</t>
  </si>
  <si>
    <t>CUST995415</t>
  </si>
  <si>
    <t>UPI202605P2_0004058</t>
  </si>
  <si>
    <t>13:36:55</t>
  </si>
  <si>
    <t>CUST194798</t>
  </si>
  <si>
    <t>UPI202605P2_0004059</t>
  </si>
  <si>
    <t>12:17:38</t>
  </si>
  <si>
    <t>CUST844756</t>
  </si>
  <si>
    <t>UPI202605P2_0004060</t>
  </si>
  <si>
    <t>CUST831374</t>
  </si>
  <si>
    <t>UPI202605P2_0004061</t>
  </si>
  <si>
    <t>12:48:24</t>
  </si>
  <si>
    <t>CUST324059</t>
  </si>
  <si>
    <t>UPI202605P2_0004062</t>
  </si>
  <si>
    <t>11:51:47</t>
  </si>
  <si>
    <t>CUST364847</t>
  </si>
  <si>
    <t>UPI202605P2_0004063</t>
  </si>
  <si>
    <t>18:50:34</t>
  </si>
  <si>
    <t>CUST830168</t>
  </si>
  <si>
    <t>UPI202605P2_0004064</t>
  </si>
  <si>
    <t>16:56:54</t>
  </si>
  <si>
    <t>CUST584926</t>
  </si>
  <si>
    <t>UPI202605P2_0004065</t>
  </si>
  <si>
    <t>14:37:08</t>
  </si>
  <si>
    <t>CUST271917</t>
  </si>
  <si>
    <t>UPI202605P2_0004066</t>
  </si>
  <si>
    <t>12:43:32</t>
  </si>
  <si>
    <t>CUST584186</t>
  </si>
  <si>
    <t>UPI202605P2_0004067</t>
  </si>
  <si>
    <t>18:42:08</t>
  </si>
  <si>
    <t>CUST215413</t>
  </si>
  <si>
    <t>UPI202605P2_0004068</t>
  </si>
  <si>
    <t>10:36:47</t>
  </si>
  <si>
    <t>CUST443947</t>
  </si>
  <si>
    <t>UPI202605P2_0004069</t>
  </si>
  <si>
    <t>12:58:46</t>
  </si>
  <si>
    <t>CUST113079</t>
  </si>
  <si>
    <t>UPI202605P2_0004070</t>
  </si>
  <si>
    <t>17:23:45</t>
  </si>
  <si>
    <t>CUST660848</t>
  </si>
  <si>
    <t>UPI202605P2_0004071</t>
  </si>
  <si>
    <t>19:43:38</t>
  </si>
  <si>
    <t>CUST228455</t>
  </si>
  <si>
    <t>UPI202605P2_0004072</t>
  </si>
  <si>
    <t>14:29:11</t>
  </si>
  <si>
    <t>CUST788276</t>
  </si>
  <si>
    <t>UPI202605P2_0004073</t>
  </si>
  <si>
    <t>14:22:51</t>
  </si>
  <si>
    <t>CUST146261</t>
  </si>
  <si>
    <t>UPI202605P2_0004074</t>
  </si>
  <si>
    <t>15:18:17</t>
  </si>
  <si>
    <t>CUST503328</t>
  </si>
  <si>
    <t>UPI202605P2_0004075</t>
  </si>
  <si>
    <t>21:33:45</t>
  </si>
  <si>
    <t>CUST885171</t>
  </si>
  <si>
    <t>UPI202605P2_0004076</t>
  </si>
  <si>
    <t>20:52:14</t>
  </si>
  <si>
    <t>CUST622377</t>
  </si>
  <si>
    <t>UPI202605P2_0004077</t>
  </si>
  <si>
    <t>12:54:05</t>
  </si>
  <si>
    <t>CUST817477</t>
  </si>
  <si>
    <t>UPI202605P2_0004078</t>
  </si>
  <si>
    <t>21:26:49</t>
  </si>
  <si>
    <t>CUST286170</t>
  </si>
  <si>
    <t>UPI202605P2_0004079</t>
  </si>
  <si>
    <t>12:05:40</t>
  </si>
  <si>
    <t>CUST672401</t>
  </si>
  <si>
    <t>UPI202605P2_0004080</t>
  </si>
  <si>
    <t>09:46:15</t>
  </si>
  <si>
    <t>CUST819795</t>
  </si>
  <si>
    <t>UPI202605P2_0004081</t>
  </si>
  <si>
    <t>CUST655266</t>
  </si>
  <si>
    <t>UPI202605P2_0004082</t>
  </si>
  <si>
    <t>08:47:18</t>
  </si>
  <si>
    <t>CUST675786</t>
  </si>
  <si>
    <t>UPI202605P2_0004083</t>
  </si>
  <si>
    <t>16:31:51</t>
  </si>
  <si>
    <t>CUST154112</t>
  </si>
  <si>
    <t>UPI202605P2_0004084</t>
  </si>
  <si>
    <t>CUST216303</t>
  </si>
  <si>
    <t>UPI202605P2_0004085</t>
  </si>
  <si>
    <t>16:46:08</t>
  </si>
  <si>
    <t>CUST581009</t>
  </si>
  <si>
    <t>UPI202605P2_0004086</t>
  </si>
  <si>
    <t>15:32:43</t>
  </si>
  <si>
    <t>CUST179524</t>
  </si>
  <si>
    <t>UPI202605P2_0004087</t>
  </si>
  <si>
    <t>23:56:34</t>
  </si>
  <si>
    <t>CUST391876</t>
  </si>
  <si>
    <t>UPI202605P2_0004088</t>
  </si>
  <si>
    <t>18:25:00</t>
  </si>
  <si>
    <t>CUST255203</t>
  </si>
  <si>
    <t>UPI202605P2_0004089</t>
  </si>
  <si>
    <t>17:58:53</t>
  </si>
  <si>
    <t>CUST829034</t>
  </si>
  <si>
    <t>UPI202605P2_0004090</t>
  </si>
  <si>
    <t>19:45:27</t>
  </si>
  <si>
    <t>CUST805406</t>
  </si>
  <si>
    <t>UPI202605P2_0004091</t>
  </si>
  <si>
    <t>18:47:22</t>
  </si>
  <si>
    <t>CUST715650</t>
  </si>
  <si>
    <t>UPI202605P2_0004092</t>
  </si>
  <si>
    <t>11:47:42</t>
  </si>
  <si>
    <t>CUST855979</t>
  </si>
  <si>
    <t>UPI202605P2_0004093</t>
  </si>
  <si>
    <t>21:52:56</t>
  </si>
  <si>
    <t>CUST976323</t>
  </si>
  <si>
    <t>UPI202605P2_0004094</t>
  </si>
  <si>
    <t>21:43:38</t>
  </si>
  <si>
    <t>CUST256046</t>
  </si>
  <si>
    <t>UPI202605P2_0004095</t>
  </si>
  <si>
    <t>08:28:10</t>
  </si>
  <si>
    <t>CUST395199</t>
  </si>
  <si>
    <t>UPI202605P2_0004096</t>
  </si>
  <si>
    <t>18:56:48</t>
  </si>
  <si>
    <t>CUST169224</t>
  </si>
  <si>
    <t>UPI202605P2_0004097</t>
  </si>
  <si>
    <t>16:14:11</t>
  </si>
  <si>
    <t>CUST203933</t>
  </si>
  <si>
    <t>UPI202605P2_0004098</t>
  </si>
  <si>
    <t>09:53:08</t>
  </si>
  <si>
    <t>CUST977593</t>
  </si>
  <si>
    <t>UPI202605P2_0004099</t>
  </si>
  <si>
    <t>16:03:27</t>
  </si>
  <si>
    <t>CUST431289</t>
  </si>
  <si>
    <t>UPI202605P2_0004100</t>
  </si>
  <si>
    <t>15:10:23</t>
  </si>
  <si>
    <t>CUST898982</t>
  </si>
  <si>
    <t>UPI202605P2_0004101</t>
  </si>
  <si>
    <t>21:21:58</t>
  </si>
  <si>
    <t>CUST875134</t>
  </si>
  <si>
    <t>UPI202605P2_0004102</t>
  </si>
  <si>
    <t>18:53:34</t>
  </si>
  <si>
    <t>CUST401390</t>
  </si>
  <si>
    <t>UPI202605P2_0004103</t>
  </si>
  <si>
    <t>20:54:07</t>
  </si>
  <si>
    <t>CUST821847</t>
  </si>
  <si>
    <t>UPI202605P2_0004104</t>
  </si>
  <si>
    <t>12:30:18</t>
  </si>
  <si>
    <t>CUST848413</t>
  </si>
  <si>
    <t>UPI202605P2_0004105</t>
  </si>
  <si>
    <t>CUST520494</t>
  </si>
  <si>
    <t>UPI202605P2_0004106</t>
  </si>
  <si>
    <t>17:25:13</t>
  </si>
  <si>
    <t>CUST832834</t>
  </si>
  <si>
    <t>UPI202605P2_0004107</t>
  </si>
  <si>
    <t>20:59:59</t>
  </si>
  <si>
    <t>CUST491923</t>
  </si>
  <si>
    <t>UPI202605P2_0004108</t>
  </si>
  <si>
    <t>21:32:52</t>
  </si>
  <si>
    <t>CUST224667</t>
  </si>
  <si>
    <t>UPI202605P2_0004109</t>
  </si>
  <si>
    <t>20:59:29</t>
  </si>
  <si>
    <t>CUST385072</t>
  </si>
  <si>
    <t>UPI202605P2_0004110</t>
  </si>
  <si>
    <t>20:54:31</t>
  </si>
  <si>
    <t>CUST385739</t>
  </si>
  <si>
    <t>UPI202605P2_0004111</t>
  </si>
  <si>
    <t>08:00:39</t>
  </si>
  <si>
    <t>CUST900828</t>
  </si>
  <si>
    <t>UPI202605P2_0004112</t>
  </si>
  <si>
    <t>15:19:22</t>
  </si>
  <si>
    <t>CUST990214</t>
  </si>
  <si>
    <t>UPI202605P2_0004113</t>
  </si>
  <si>
    <t>09:22:56</t>
  </si>
  <si>
    <t>CUST111300</t>
  </si>
  <si>
    <t>UPI202605P2_0004114</t>
  </si>
  <si>
    <t>CUST805111</t>
  </si>
  <si>
    <t>UPI202605P2_0004115</t>
  </si>
  <si>
    <t>04:27:31</t>
  </si>
  <si>
    <t>CUST353128</t>
  </si>
  <si>
    <t>UPI202605P2_0004116</t>
  </si>
  <si>
    <t>11:33:32</t>
  </si>
  <si>
    <t>CUST684068</t>
  </si>
  <si>
    <t>UPI202605P2_0004117</t>
  </si>
  <si>
    <t>20:26:07</t>
  </si>
  <si>
    <t>CUST353136</t>
  </si>
  <si>
    <t>UPI202605P2_0004118</t>
  </si>
  <si>
    <t>20:00:09</t>
  </si>
  <si>
    <t>CUST262451</t>
  </si>
  <si>
    <t>UPI202605P2_0004119</t>
  </si>
  <si>
    <t>19:16:14</t>
  </si>
  <si>
    <t>CUST450342</t>
  </si>
  <si>
    <t>UPI202605P2_0004120</t>
  </si>
  <si>
    <t>15:23:19</t>
  </si>
  <si>
    <t>CUST566761</t>
  </si>
  <si>
    <t>UPI202605P2_0004121</t>
  </si>
  <si>
    <t>13:57:11</t>
  </si>
  <si>
    <t>CUST907960</t>
  </si>
  <si>
    <t>UPI202605P2_0004122</t>
  </si>
  <si>
    <t>16:17:06</t>
  </si>
  <si>
    <t>CUST341723</t>
  </si>
  <si>
    <t>UPI202605P2_0004123</t>
  </si>
  <si>
    <t>22:42:53</t>
  </si>
  <si>
    <t>CUST802391</t>
  </si>
  <si>
    <t>UPI202605P2_0004124</t>
  </si>
  <si>
    <t>14:08:22</t>
  </si>
  <si>
    <t>CUST580426</t>
  </si>
  <si>
    <t>UPI202605P2_0004125</t>
  </si>
  <si>
    <t>19:00:22</t>
  </si>
  <si>
    <t>CUST926011</t>
  </si>
  <si>
    <t>UPI202605P2_0004126</t>
  </si>
  <si>
    <t>20:45:12</t>
  </si>
  <si>
    <t>CUST629713</t>
  </si>
  <si>
    <t>UPI202605P2_0004127</t>
  </si>
  <si>
    <t>09:18:02</t>
  </si>
  <si>
    <t>CUST978631</t>
  </si>
  <si>
    <t>UPI202605P2_0004128</t>
  </si>
  <si>
    <t>10:26:47</t>
  </si>
  <si>
    <t>CUST730110</t>
  </si>
  <si>
    <t>UPI202605P2_0004129</t>
  </si>
  <si>
    <t>13:02:10</t>
  </si>
  <si>
    <t>CUST744160</t>
  </si>
  <si>
    <t>UPI202605P2_0004130</t>
  </si>
  <si>
    <t>18:30:42</t>
  </si>
  <si>
    <t>CUST787167</t>
  </si>
  <si>
    <t>UPI202605P2_0004131</t>
  </si>
  <si>
    <t>22:07:26</t>
  </si>
  <si>
    <t>CUST167641</t>
  </si>
  <si>
    <t>UPI202605P2_0004132</t>
  </si>
  <si>
    <t>15:31:51</t>
  </si>
  <si>
    <t>CUST275972</t>
  </si>
  <si>
    <t>UPI202605P2_0004133</t>
  </si>
  <si>
    <t>18:08:20</t>
  </si>
  <si>
    <t>CUST426605</t>
  </si>
  <si>
    <t>UPI202605P2_0004134</t>
  </si>
  <si>
    <t>CUST292265</t>
  </si>
  <si>
    <t>UPI202605P2_0004135</t>
  </si>
  <si>
    <t>14:46:59</t>
  </si>
  <si>
    <t>CUST824449</t>
  </si>
  <si>
    <t>UPI202605P2_0004136</t>
  </si>
  <si>
    <t>19:52:24</t>
  </si>
  <si>
    <t>CUST194549</t>
  </si>
  <si>
    <t>UPI202605P2_0004137</t>
  </si>
  <si>
    <t>10:06:50</t>
  </si>
  <si>
    <t>CUST166175</t>
  </si>
  <si>
    <t>UPI202605P2_0004138</t>
  </si>
  <si>
    <t>07:09:22</t>
  </si>
  <si>
    <t>CUST845010</t>
  </si>
  <si>
    <t>UPI202605P2_0004139</t>
  </si>
  <si>
    <t>15:49:43</t>
  </si>
  <si>
    <t>CUST984236</t>
  </si>
  <si>
    <t>UPI202605P2_0004140</t>
  </si>
  <si>
    <t>11:43:53</t>
  </si>
  <si>
    <t>CUST252573</t>
  </si>
  <si>
    <t>UPI202605P2_0004141</t>
  </si>
  <si>
    <t>13:38:47</t>
  </si>
  <si>
    <t>CUST850297</t>
  </si>
  <si>
    <t>UPI202605P2_0004142</t>
  </si>
  <si>
    <t>03:30:18</t>
  </si>
  <si>
    <t>CUST311673</t>
  </si>
  <si>
    <t>UPI202605P2_0004143</t>
  </si>
  <si>
    <t>12:05:48</t>
  </si>
  <si>
    <t>CUST594373</t>
  </si>
  <si>
    <t>UPI202605P2_0004144</t>
  </si>
  <si>
    <t>14:39:09</t>
  </si>
  <si>
    <t>CUST899589</t>
  </si>
  <si>
    <t>UPI202605P2_0004145</t>
  </si>
  <si>
    <t>18:11:15</t>
  </si>
  <si>
    <t>CUST888321</t>
  </si>
  <si>
    <t>UPI202605P2_0004146</t>
  </si>
  <si>
    <t>12:07:55</t>
  </si>
  <si>
    <t>CUST869617</t>
  </si>
  <si>
    <t>UPI202605P2_0004147</t>
  </si>
  <si>
    <t>12:44:15</t>
  </si>
  <si>
    <t>CUST141114</t>
  </si>
  <si>
    <t>UPI202605P2_0004148</t>
  </si>
  <si>
    <t>18:27:12</t>
  </si>
  <si>
    <t>CUST397332</t>
  </si>
  <si>
    <t>UPI202605P2_0004149</t>
  </si>
  <si>
    <t>15:50:51</t>
  </si>
  <si>
    <t>CUST661972</t>
  </si>
  <si>
    <t>UPI202605P2_0004150</t>
  </si>
  <si>
    <t>09:46:32</t>
  </si>
  <si>
    <t>CUST249522</t>
  </si>
  <si>
    <t>UPI202605P2_0004151</t>
  </si>
  <si>
    <t>CUST200636</t>
  </si>
  <si>
    <t>UPI202605P2_0004152</t>
  </si>
  <si>
    <t>17:40:09</t>
  </si>
  <si>
    <t>CUST241738</t>
  </si>
  <si>
    <t>UPI202605P2_0004153</t>
  </si>
  <si>
    <t>11:08:25</t>
  </si>
  <si>
    <t>CUST445681</t>
  </si>
  <si>
    <t>UPI202605P2_0004154</t>
  </si>
  <si>
    <t>08:12:59</t>
  </si>
  <si>
    <t>CUST702605</t>
  </si>
  <si>
    <t>UPI202605P2_0004155</t>
  </si>
  <si>
    <t>10:01:39</t>
  </si>
  <si>
    <t>CUST742022</t>
  </si>
  <si>
    <t>UPI202605P2_0004156</t>
  </si>
  <si>
    <t>11:55:03</t>
  </si>
  <si>
    <t>CUST166445</t>
  </si>
  <si>
    <t>UPI202605P2_0004157</t>
  </si>
  <si>
    <t>13:33:19</t>
  </si>
  <si>
    <t>CUST956149</t>
  </si>
  <si>
    <t>UPI202605P2_0004158</t>
  </si>
  <si>
    <t>18:14:14</t>
  </si>
  <si>
    <t>CUST617997</t>
  </si>
  <si>
    <t>UPI202605P2_0004159</t>
  </si>
  <si>
    <t>13:30:03</t>
  </si>
  <si>
    <t>CUST630282</t>
  </si>
  <si>
    <t>UPI202605P2_0004160</t>
  </si>
  <si>
    <t>16:41:03</t>
  </si>
  <si>
    <t>CUST770632</t>
  </si>
  <si>
    <t>UPI202605P2_0004161</t>
  </si>
  <si>
    <t>12:17:23</t>
  </si>
  <si>
    <t>CUST699078</t>
  </si>
  <si>
    <t>UPI202605P2_0004162</t>
  </si>
  <si>
    <t>12:22:45</t>
  </si>
  <si>
    <t>CUST276753</t>
  </si>
  <si>
    <t>UPI202605P2_0004163</t>
  </si>
  <si>
    <t>14:20:57</t>
  </si>
  <si>
    <t>CUST821153</t>
  </si>
  <si>
    <t>UPI202605P2_0004164</t>
  </si>
  <si>
    <t>08:02:00</t>
  </si>
  <si>
    <t>CUST103278</t>
  </si>
  <si>
    <t>UPI202605P2_0004165</t>
  </si>
  <si>
    <t>08:47:20</t>
  </si>
  <si>
    <t>CUST894868</t>
  </si>
  <si>
    <t>UPI202605P2_0004166</t>
  </si>
  <si>
    <t>11:30:17</t>
  </si>
  <si>
    <t>CUST803790</t>
  </si>
  <si>
    <t>UPI202605P2_0004167</t>
  </si>
  <si>
    <t>CUST652308</t>
  </si>
  <si>
    <t>UPI202605P2_0004168</t>
  </si>
  <si>
    <t>CUST855609</t>
  </si>
  <si>
    <t>UPI202605P2_0004169</t>
  </si>
  <si>
    <t>13:07:06</t>
  </si>
  <si>
    <t>CUST565814</t>
  </si>
  <si>
    <t>UPI202605P2_0004170</t>
  </si>
  <si>
    <t>18:43:35</t>
  </si>
  <si>
    <t>CUST645970</t>
  </si>
  <si>
    <t>UPI202605P2_0004171</t>
  </si>
  <si>
    <t>19:08:21</t>
  </si>
  <si>
    <t>CUST166032</t>
  </si>
  <si>
    <t>UPI202605P2_0004172</t>
  </si>
  <si>
    <t>13:51:23</t>
  </si>
  <si>
    <t>CUST568327</t>
  </si>
  <si>
    <t>UPI202605P2_0004173</t>
  </si>
  <si>
    <t>19:37:33</t>
  </si>
  <si>
    <t>CUST322827</t>
  </si>
  <si>
    <t>UPI202605P2_0004174</t>
  </si>
  <si>
    <t>17:15:41</t>
  </si>
  <si>
    <t>CUST561753</t>
  </si>
  <si>
    <t>UPI202605P2_0004175</t>
  </si>
  <si>
    <t>CUST788503</t>
  </si>
  <si>
    <t>UPI202605P2_0004176</t>
  </si>
  <si>
    <t>CUST815644</t>
  </si>
  <si>
    <t>UPI202605P2_0004177</t>
  </si>
  <si>
    <t>17:38:07</t>
  </si>
  <si>
    <t>CUST883128</t>
  </si>
  <si>
    <t>UPI202605P2_0004178</t>
  </si>
  <si>
    <t>08:58:56</t>
  </si>
  <si>
    <t>CUST133716</t>
  </si>
  <si>
    <t>UPI202605P2_0004179</t>
  </si>
  <si>
    <t>18:12:12</t>
  </si>
  <si>
    <t>CUST252137</t>
  </si>
  <si>
    <t>UPI202605P2_0004180</t>
  </si>
  <si>
    <t>18:59:06</t>
  </si>
  <si>
    <t>CUST514001</t>
  </si>
  <si>
    <t>UPI202605P2_0004181</t>
  </si>
  <si>
    <t>09:34:39</t>
  </si>
  <si>
    <t>CUST855100</t>
  </si>
  <si>
    <t>UPI202605P2_0004182</t>
  </si>
  <si>
    <t>13:46:30</t>
  </si>
  <si>
    <t>CUST843006</t>
  </si>
  <si>
    <t>UPI202605P2_0004183</t>
  </si>
  <si>
    <t>22:12:34</t>
  </si>
  <si>
    <t>CUST256351</t>
  </si>
  <si>
    <t>UPI202605P2_0004184</t>
  </si>
  <si>
    <t>CUST706896</t>
  </si>
  <si>
    <t>UPI202605P2_0004185</t>
  </si>
  <si>
    <t>CUST990054</t>
  </si>
  <si>
    <t>UPI202605P2_0004186</t>
  </si>
  <si>
    <t>12:56:48</t>
  </si>
  <si>
    <t>CUST623900</t>
  </si>
  <si>
    <t>UPI202605P2_0004187</t>
  </si>
  <si>
    <t>20:58:35</t>
  </si>
  <si>
    <t>CUST298414</t>
  </si>
  <si>
    <t>UPI202605P2_0004188</t>
  </si>
  <si>
    <t>22:57:23</t>
  </si>
  <si>
    <t>CUST410632</t>
  </si>
  <si>
    <t>UPI202605P2_0004189</t>
  </si>
  <si>
    <t>15:45:07</t>
  </si>
  <si>
    <t>CUST773029</t>
  </si>
  <si>
    <t>UPI202605P2_0004190</t>
  </si>
  <si>
    <t>20:04:30</t>
  </si>
  <si>
    <t>CUST795743</t>
  </si>
  <si>
    <t>UPI202605P2_0004191</t>
  </si>
  <si>
    <t>14:59:32</t>
  </si>
  <si>
    <t>CUST630781</t>
  </si>
  <si>
    <t>UPI202605P2_0004192</t>
  </si>
  <si>
    <t>19:10:38</t>
  </si>
  <si>
    <t>CUST416295</t>
  </si>
  <si>
    <t>UPI202605P2_0004193</t>
  </si>
  <si>
    <t>12:08:18</t>
  </si>
  <si>
    <t>CUST195544</t>
  </si>
  <si>
    <t>UPI202605P2_0004194</t>
  </si>
  <si>
    <t>08:36:03</t>
  </si>
  <si>
    <t>CUST352237</t>
  </si>
  <si>
    <t>UPI202605P2_0004195</t>
  </si>
  <si>
    <t>19:44:12</t>
  </si>
  <si>
    <t>CUST562358</t>
  </si>
  <si>
    <t>UPI202605P2_0004196</t>
  </si>
  <si>
    <t>CUST636933</t>
  </si>
  <si>
    <t>UPI202605P2_0004197</t>
  </si>
  <si>
    <t>18:55:32</t>
  </si>
  <si>
    <t>CUST814253</t>
  </si>
  <si>
    <t>UPI202605P2_0004198</t>
  </si>
  <si>
    <t>22:10:28</t>
  </si>
  <si>
    <t>CUST979675</t>
  </si>
  <si>
    <t>UPI202605P2_0004199</t>
  </si>
  <si>
    <t>19:24:35</t>
  </si>
  <si>
    <t>CUST851195</t>
  </si>
  <si>
    <t>UPI202605P2_0004200</t>
  </si>
  <si>
    <t>19:25:38</t>
  </si>
  <si>
    <t>CUST572116</t>
  </si>
  <si>
    <t>UPI202605P2_0004201</t>
  </si>
  <si>
    <t>CUST419525</t>
  </si>
  <si>
    <t>UPI202605P2_0004202</t>
  </si>
  <si>
    <t>10:13:37</t>
  </si>
  <si>
    <t>CUST980353</t>
  </si>
  <si>
    <t>UPI202605P2_0004203</t>
  </si>
  <si>
    <t>18:56:59</t>
  </si>
  <si>
    <t>CUST589240</t>
  </si>
  <si>
    <t>UPI202605P2_0004204</t>
  </si>
  <si>
    <t>19:29:32</t>
  </si>
  <si>
    <t>CUST640540</t>
  </si>
  <si>
    <t>UPI202605P2_0004205</t>
  </si>
  <si>
    <t>18:33:16</t>
  </si>
  <si>
    <t>CUST668193</t>
  </si>
  <si>
    <t>UPI202605P2_0004206</t>
  </si>
  <si>
    <t>12:14:18</t>
  </si>
  <si>
    <t>CUST425930</t>
  </si>
  <si>
    <t>UPI202605P2_0004207</t>
  </si>
  <si>
    <t>18:35:07</t>
  </si>
  <si>
    <t>CUST644082</t>
  </si>
  <si>
    <t>UPI202605P2_0004208</t>
  </si>
  <si>
    <t>10:02:34</t>
  </si>
  <si>
    <t>CUST379549</t>
  </si>
  <si>
    <t>UPI202605P2_0004209</t>
  </si>
  <si>
    <t>11:02:40</t>
  </si>
  <si>
    <t>CUST724427</t>
  </si>
  <si>
    <t>UPI202605P2_0004210</t>
  </si>
  <si>
    <t>10:56:17</t>
  </si>
  <si>
    <t>CUST626620</t>
  </si>
  <si>
    <t>UPI202605P2_0004211</t>
  </si>
  <si>
    <t>21:17:55</t>
  </si>
  <si>
    <t>CUST629329</t>
  </si>
  <si>
    <t>UPI202605P2_0004212</t>
  </si>
  <si>
    <t>19:41:15</t>
  </si>
  <si>
    <t>CUST221047</t>
  </si>
  <si>
    <t>UPI202605P2_0004213</t>
  </si>
  <si>
    <t>22:13:34</t>
  </si>
  <si>
    <t>CUST991920</t>
  </si>
  <si>
    <t>UPI202605P2_0004214</t>
  </si>
  <si>
    <t>09:41:22</t>
  </si>
  <si>
    <t>CUST953352</t>
  </si>
  <si>
    <t>UPI202605P2_0004215</t>
  </si>
  <si>
    <t>17:23:20</t>
  </si>
  <si>
    <t>CUST731351</t>
  </si>
  <si>
    <t>UPI202605P2_0004216</t>
  </si>
  <si>
    <t>09:45:56</t>
  </si>
  <si>
    <t>CUST203796</t>
  </si>
  <si>
    <t>UPI202605P2_0004217</t>
  </si>
  <si>
    <t>CUST800336</t>
  </si>
  <si>
    <t>UPI202605P2_0004218</t>
  </si>
  <si>
    <t>14:39:18</t>
  </si>
  <si>
    <t>CUST586702</t>
  </si>
  <si>
    <t>UPI202605P2_0004219</t>
  </si>
  <si>
    <t>13:03:40</t>
  </si>
  <si>
    <t>CUST608003</t>
  </si>
  <si>
    <t>UPI202605P2_0004220</t>
  </si>
  <si>
    <t>19:52:22</t>
  </si>
  <si>
    <t>CUST488158</t>
  </si>
  <si>
    <t>UPI202605P2_0004221</t>
  </si>
  <si>
    <t>11:17:11</t>
  </si>
  <si>
    <t>CUST798048</t>
  </si>
  <si>
    <t>UPI202605P2_0004222</t>
  </si>
  <si>
    <t>12:01:34</t>
  </si>
  <si>
    <t>CUST230253</t>
  </si>
  <si>
    <t>UPI202605P2_0004223</t>
  </si>
  <si>
    <t>18:55:49</t>
  </si>
  <si>
    <t>CUST632157</t>
  </si>
  <si>
    <t>UPI202605P2_0004224</t>
  </si>
  <si>
    <t>21:37:06</t>
  </si>
  <si>
    <t>CUST124642</t>
  </si>
  <si>
    <t>UPI202605P2_0004225</t>
  </si>
  <si>
    <t>18:44:24</t>
  </si>
  <si>
    <t>CUST157629</t>
  </si>
  <si>
    <t>UPI202605P2_0004226</t>
  </si>
  <si>
    <t>21:16:55</t>
  </si>
  <si>
    <t>CUST719394</t>
  </si>
  <si>
    <t>UPI202605P2_0004227</t>
  </si>
  <si>
    <t>17:38:35</t>
  </si>
  <si>
    <t>CUST244324</t>
  </si>
  <si>
    <t>UPI202605P2_0004228</t>
  </si>
  <si>
    <t>11:28:14</t>
  </si>
  <si>
    <t>CUST517140</t>
  </si>
  <si>
    <t>UPI202605P2_0004229</t>
  </si>
  <si>
    <t>13:13:37</t>
  </si>
  <si>
    <t>CUST158040</t>
  </si>
  <si>
    <t>UPI202605P2_0004230</t>
  </si>
  <si>
    <t>17:54:48</t>
  </si>
  <si>
    <t>CUST524450</t>
  </si>
  <si>
    <t>UPI202605P2_0004231</t>
  </si>
  <si>
    <t>14:28:14</t>
  </si>
  <si>
    <t>CUST788462</t>
  </si>
  <si>
    <t>UPI202605P2_0004232</t>
  </si>
  <si>
    <t>CUST257357</t>
  </si>
  <si>
    <t>UPI202605P2_0004233</t>
  </si>
  <si>
    <t>10:30:05</t>
  </si>
  <si>
    <t>CUST840465</t>
  </si>
  <si>
    <t>UPI202605P2_0004234</t>
  </si>
  <si>
    <t>15:29:11</t>
  </si>
  <si>
    <t>CUST862690</t>
  </si>
  <si>
    <t>UPI202605P2_0004235</t>
  </si>
  <si>
    <t>19:11:12</t>
  </si>
  <si>
    <t>CUST412806</t>
  </si>
  <si>
    <t>UPI202605P2_0004236</t>
  </si>
  <si>
    <t>17:46:11</t>
  </si>
  <si>
    <t>CUST474901</t>
  </si>
  <si>
    <t>UPI202605P2_0004237</t>
  </si>
  <si>
    <t>18:01:19</t>
  </si>
  <si>
    <t>CUST557824</t>
  </si>
  <si>
    <t>UPI202605P2_0004238</t>
  </si>
  <si>
    <t>10:11:52</t>
  </si>
  <si>
    <t>CUST714346</t>
  </si>
  <si>
    <t>UPI202605P2_0004239</t>
  </si>
  <si>
    <t>CUST645694</t>
  </si>
  <si>
    <t>UPI202605P2_0004240</t>
  </si>
  <si>
    <t>09:04:27</t>
  </si>
  <si>
    <t>CUST109975</t>
  </si>
  <si>
    <t>UPI202605P2_0004241</t>
  </si>
  <si>
    <t>12:58:41</t>
  </si>
  <si>
    <t>CUST950217</t>
  </si>
  <si>
    <t>UPI202605P2_0004242</t>
  </si>
  <si>
    <t>21:06:46</t>
  </si>
  <si>
    <t>CUST937376</t>
  </si>
  <si>
    <t>UPI202605P2_0004243</t>
  </si>
  <si>
    <t>16:46:48</t>
  </si>
  <si>
    <t>CUST294597</t>
  </si>
  <si>
    <t>UPI202605P2_0004244</t>
  </si>
  <si>
    <t>19:38:06</t>
  </si>
  <si>
    <t>CUST883317</t>
  </si>
  <si>
    <t>UPI202605P2_0004245</t>
  </si>
  <si>
    <t>CUST593659</t>
  </si>
  <si>
    <t>UPI202605P2_0004246</t>
  </si>
  <si>
    <t>19:48:53</t>
  </si>
  <si>
    <t>CUST999909</t>
  </si>
  <si>
    <t>UPI202605P2_0004247</t>
  </si>
  <si>
    <t>CUST358061</t>
  </si>
  <si>
    <t>UPI202605P2_0004248</t>
  </si>
  <si>
    <t>12:05:17</t>
  </si>
  <si>
    <t>CUST594105</t>
  </si>
  <si>
    <t>UPI202605P2_0004249</t>
  </si>
  <si>
    <t>10:40:38</t>
  </si>
  <si>
    <t>CUST361080</t>
  </si>
  <si>
    <t>UPI202605P2_0004250</t>
  </si>
  <si>
    <t>06:00:50</t>
  </si>
  <si>
    <t>CUST380406</t>
  </si>
  <si>
    <t>UPI202605P2_0004251</t>
  </si>
  <si>
    <t>09:47:52</t>
  </si>
  <si>
    <t>CUST783643</t>
  </si>
  <si>
    <t>UPI202605P2_0004252</t>
  </si>
  <si>
    <t>CUST727960</t>
  </si>
  <si>
    <t>UPI202605P2_0004253</t>
  </si>
  <si>
    <t>11:30:48</t>
  </si>
  <si>
    <t>CUST653391</t>
  </si>
  <si>
    <t>UPI202605P2_0004254</t>
  </si>
  <si>
    <t>17:28:52</t>
  </si>
  <si>
    <t>CUST567453</t>
  </si>
  <si>
    <t>UPI202605P2_0004255</t>
  </si>
  <si>
    <t>10:21:30</t>
  </si>
  <si>
    <t>CUST687905</t>
  </si>
  <si>
    <t>UPI202605P2_0004256</t>
  </si>
  <si>
    <t>10:03:34</t>
  </si>
  <si>
    <t>CUST635800</t>
  </si>
  <si>
    <t>UPI202605P2_0004257</t>
  </si>
  <si>
    <t>18:40:34</t>
  </si>
  <si>
    <t>CUST504749</t>
  </si>
  <si>
    <t>UPI202605P2_0004258</t>
  </si>
  <si>
    <t>10:52:02</t>
  </si>
  <si>
    <t>CUST558239</t>
  </si>
  <si>
    <t>UPI202605P2_0004259</t>
  </si>
  <si>
    <t>09:18:06</t>
  </si>
  <si>
    <t>CUST791195</t>
  </si>
  <si>
    <t>UPI202605P2_0004260</t>
  </si>
  <si>
    <t>16:53:26</t>
  </si>
  <si>
    <t>CUST613351</t>
  </si>
  <si>
    <t>UPI202605P2_0004261</t>
  </si>
  <si>
    <t>10:58:14</t>
  </si>
  <si>
    <t>CUST824814</t>
  </si>
  <si>
    <t>UPI202605P2_0004262</t>
  </si>
  <si>
    <t>07:27:24</t>
  </si>
  <si>
    <t>CUST201659</t>
  </si>
  <si>
    <t>UPI202605P2_0004263</t>
  </si>
  <si>
    <t>10:41:18</t>
  </si>
  <si>
    <t>CUST545466</t>
  </si>
  <si>
    <t>UPI202605P2_0004264</t>
  </si>
  <si>
    <t>11:56:43</t>
  </si>
  <si>
    <t>CUST907959</t>
  </si>
  <si>
    <t>UPI202605P2_0004265</t>
  </si>
  <si>
    <t>14:56:45</t>
  </si>
  <si>
    <t>CUST757929</t>
  </si>
  <si>
    <t>UPI202605P2_0004266</t>
  </si>
  <si>
    <t>19:07:31</t>
  </si>
  <si>
    <t>CUST487652</t>
  </si>
  <si>
    <t>UPI202605P2_0004267</t>
  </si>
  <si>
    <t>10:07:14</t>
  </si>
  <si>
    <t>CUST848369</t>
  </si>
  <si>
    <t>UPI202605P2_0004268</t>
  </si>
  <si>
    <t>09:18:22</t>
  </si>
  <si>
    <t>CUST265689</t>
  </si>
  <si>
    <t>UPI202605P2_0004269</t>
  </si>
  <si>
    <t>09:21:07</t>
  </si>
  <si>
    <t>CUST687961</t>
  </si>
  <si>
    <t>UPI202605P2_0004270</t>
  </si>
  <si>
    <t>13:59:58</t>
  </si>
  <si>
    <t>CUST902894</t>
  </si>
  <si>
    <t>UPI202605P2_0004271</t>
  </si>
  <si>
    <t>09:02:38</t>
  </si>
  <si>
    <t>CUST979356</t>
  </si>
  <si>
    <t>UPI202605P2_0004272</t>
  </si>
  <si>
    <t>10:27:33</t>
  </si>
  <si>
    <t>CUST799424</t>
  </si>
  <si>
    <t>UPI202605P2_0004273</t>
  </si>
  <si>
    <t>13:11:43</t>
  </si>
  <si>
    <t>CUST248086</t>
  </si>
  <si>
    <t>UPI202605P2_0004274</t>
  </si>
  <si>
    <t>14:57:42</t>
  </si>
  <si>
    <t>CUST431809</t>
  </si>
  <si>
    <t>UPI202605P2_0004275</t>
  </si>
  <si>
    <t>18:39:52</t>
  </si>
  <si>
    <t>CUST127461</t>
  </si>
  <si>
    <t>UPI202605P2_0004276</t>
  </si>
  <si>
    <t>CUST588240</t>
  </si>
  <si>
    <t>UPI202605P2_0004277</t>
  </si>
  <si>
    <t>12:31:42</t>
  </si>
  <si>
    <t>CUST691941</t>
  </si>
  <si>
    <t>UPI202605P2_0004278</t>
  </si>
  <si>
    <t>13:16:51</t>
  </si>
  <si>
    <t>CUST567905</t>
  </si>
  <si>
    <t>UPI202605P2_0004279</t>
  </si>
  <si>
    <t>20:51:04</t>
  </si>
  <si>
    <t>CUST463021</t>
  </si>
  <si>
    <t>UPI202605P2_0004280</t>
  </si>
  <si>
    <t>CUST587284</t>
  </si>
  <si>
    <t>UPI202605P2_0004281</t>
  </si>
  <si>
    <t>22:49:41</t>
  </si>
  <si>
    <t>CUST878022</t>
  </si>
  <si>
    <t>UPI202605P2_0004282</t>
  </si>
  <si>
    <t>10:09:24</t>
  </si>
  <si>
    <t>CUST404330</t>
  </si>
  <si>
    <t>UPI202605P2_0004283</t>
  </si>
  <si>
    <t>15:50:50</t>
  </si>
  <si>
    <t>CUST644563</t>
  </si>
  <si>
    <t>UPI202605P2_0004284</t>
  </si>
  <si>
    <t>22:52:04</t>
  </si>
  <si>
    <t>CUST223422</t>
  </si>
  <si>
    <t>UPI202605P2_0004285</t>
  </si>
  <si>
    <t>09:27:46</t>
  </si>
  <si>
    <t>CUST409358</t>
  </si>
  <si>
    <t>UPI202605P2_0004286</t>
  </si>
  <si>
    <t>12:05:20</t>
  </si>
  <si>
    <t>CUST190671</t>
  </si>
  <si>
    <t>UPI202605P2_0004287</t>
  </si>
  <si>
    <t>23:11:49</t>
  </si>
  <si>
    <t>CUST103789</t>
  </si>
  <si>
    <t>UPI202605P2_0004288</t>
  </si>
  <si>
    <t>14:20:31</t>
  </si>
  <si>
    <t>CUST868694</t>
  </si>
  <si>
    <t>UPI202605P2_0004289</t>
  </si>
  <si>
    <t>14:44:26</t>
  </si>
  <si>
    <t>CUST930659</t>
  </si>
  <si>
    <t>UPI202605P2_0004290</t>
  </si>
  <si>
    <t>17:40:21</t>
  </si>
  <si>
    <t>CUST657251</t>
  </si>
  <si>
    <t>UPI202605P2_0004291</t>
  </si>
  <si>
    <t>10:41:58</t>
  </si>
  <si>
    <t>CUST536003</t>
  </si>
  <si>
    <t>UPI202605P2_0004292</t>
  </si>
  <si>
    <t>12:26:35</t>
  </si>
  <si>
    <t>CUST332279</t>
  </si>
  <si>
    <t>UPI202605P2_0004293</t>
  </si>
  <si>
    <t>15:34:31</t>
  </si>
  <si>
    <t>CUST521894</t>
  </si>
  <si>
    <t>UPI202605P2_0004294</t>
  </si>
  <si>
    <t>16:52:14</t>
  </si>
  <si>
    <t>CUST788984</t>
  </si>
  <si>
    <t>UPI202605P2_0004295</t>
  </si>
  <si>
    <t>14:37:45</t>
  </si>
  <si>
    <t>CUST293366</t>
  </si>
  <si>
    <t>UPI202605P2_0004296</t>
  </si>
  <si>
    <t>14:36:49</t>
  </si>
  <si>
    <t>CUST937023</t>
  </si>
  <si>
    <t>UPI202605P2_0004297</t>
  </si>
  <si>
    <t>CUST901786</t>
  </si>
  <si>
    <t>UPI202605P2_0004298</t>
  </si>
  <si>
    <t>18:15:23</t>
  </si>
  <si>
    <t>CUST632284</t>
  </si>
  <si>
    <t>UPI202605P2_0004299</t>
  </si>
  <si>
    <t>00:54:01</t>
  </si>
  <si>
    <t>CUST686624</t>
  </si>
  <si>
    <t>UPI202605P2_0004300</t>
  </si>
  <si>
    <t>13:30:08</t>
  </si>
  <si>
    <t>CUST408566</t>
  </si>
  <si>
    <t>UPI202605P2_0004301</t>
  </si>
  <si>
    <t>20:03:58</t>
  </si>
  <si>
    <t>CUST817310</t>
  </si>
  <si>
    <t>UPI202605P2_0004302</t>
  </si>
  <si>
    <t>13:54:54</t>
  </si>
  <si>
    <t>CUST680659</t>
  </si>
  <si>
    <t>UPI202605P2_0004303</t>
  </si>
  <si>
    <t>20:52:08</t>
  </si>
  <si>
    <t>CUST399783</t>
  </si>
  <si>
    <t>UPI202605P2_0004304</t>
  </si>
  <si>
    <t>12:09:53</t>
  </si>
  <si>
    <t>CUST495113</t>
  </si>
  <si>
    <t>UPI202605P2_0004305</t>
  </si>
  <si>
    <t>20:59:58</t>
  </si>
  <si>
    <t>CUST275147</t>
  </si>
  <si>
    <t>UPI202605P2_0004306</t>
  </si>
  <si>
    <t>14:13:52</t>
  </si>
  <si>
    <t>CUST806287</t>
  </si>
  <si>
    <t>UPI202605P2_0004307</t>
  </si>
  <si>
    <t>11:47:08</t>
  </si>
  <si>
    <t>CUST991734</t>
  </si>
  <si>
    <t>UPI202605P2_0004308</t>
  </si>
  <si>
    <t>09:44:45</t>
  </si>
  <si>
    <t>CUST992018</t>
  </si>
  <si>
    <t>UPI202605P2_0004309</t>
  </si>
  <si>
    <t>10:46:01</t>
  </si>
  <si>
    <t>CUST658194</t>
  </si>
  <si>
    <t>UPI202605P2_0004310</t>
  </si>
  <si>
    <t>CUST676488</t>
  </si>
  <si>
    <t>UPI202605P2_0004311</t>
  </si>
  <si>
    <t>08:06:42</t>
  </si>
  <si>
    <t>CUST952877</t>
  </si>
  <si>
    <t>UPI202605P2_0004312</t>
  </si>
  <si>
    <t>17:30:53</t>
  </si>
  <si>
    <t>CUST620036</t>
  </si>
  <si>
    <t>UPI202605P2_0004313</t>
  </si>
  <si>
    <t>17:10:01</t>
  </si>
  <si>
    <t>CUST879091</t>
  </si>
  <si>
    <t>UPI202605P2_0004314</t>
  </si>
  <si>
    <t>10:09:05</t>
  </si>
  <si>
    <t>CUST717845</t>
  </si>
  <si>
    <t>UPI202605P2_0004315</t>
  </si>
  <si>
    <t>11:00:36</t>
  </si>
  <si>
    <t>CUST583667</t>
  </si>
  <si>
    <t>UPI202605P2_0004316</t>
  </si>
  <si>
    <t>19:26:09</t>
  </si>
  <si>
    <t>CUST823384</t>
  </si>
  <si>
    <t>UPI202605P2_0004317</t>
  </si>
  <si>
    <t>19:30:47</t>
  </si>
  <si>
    <t>CUST900137</t>
  </si>
  <si>
    <t>UPI202605P2_0004318</t>
  </si>
  <si>
    <t>10:33:44</t>
  </si>
  <si>
    <t>CUST790463</t>
  </si>
  <si>
    <t>UPI202605P2_0004319</t>
  </si>
  <si>
    <t>21:30:26</t>
  </si>
  <si>
    <t>CUST806516</t>
  </si>
  <si>
    <t>UPI202605P2_0004320</t>
  </si>
  <si>
    <t>18:28:50</t>
  </si>
  <si>
    <t>CUST198380</t>
  </si>
  <si>
    <t>UPI202605P2_0004321</t>
  </si>
  <si>
    <t>18:00:18</t>
  </si>
  <si>
    <t>CUST345985</t>
  </si>
  <si>
    <t>UPI202605P2_0004322</t>
  </si>
  <si>
    <t>09:03:56</t>
  </si>
  <si>
    <t>CUST239790</t>
  </si>
  <si>
    <t>UPI202605P2_0004323</t>
  </si>
  <si>
    <t>18:38:48</t>
  </si>
  <si>
    <t>CUST390329</t>
  </si>
  <si>
    <t>UPI202605P2_0004324</t>
  </si>
  <si>
    <t>10:10:00</t>
  </si>
  <si>
    <t>CUST258743</t>
  </si>
  <si>
    <t>UPI202605P2_0004325</t>
  </si>
  <si>
    <t>14:27:43</t>
  </si>
  <si>
    <t>CUST527628</t>
  </si>
  <si>
    <t>UPI202605P2_0004326</t>
  </si>
  <si>
    <t>21:29:35</t>
  </si>
  <si>
    <t>CUST482934</t>
  </si>
  <si>
    <t>UPI202605P2_0004327</t>
  </si>
  <si>
    <t>18:16:58</t>
  </si>
  <si>
    <t>CUST268551</t>
  </si>
  <si>
    <t>UPI202605P2_0004328</t>
  </si>
  <si>
    <t>CUST490440</t>
  </si>
  <si>
    <t>UPI202605P2_0004329</t>
  </si>
  <si>
    <t>11:59:10</t>
  </si>
  <si>
    <t>CUST701586</t>
  </si>
  <si>
    <t>UPI202605P2_0004330</t>
  </si>
  <si>
    <t>12:05:33</t>
  </si>
  <si>
    <t>CUST806189</t>
  </si>
  <si>
    <t>UPI202605P2_0004331</t>
  </si>
  <si>
    <t>13:08:47</t>
  </si>
  <si>
    <t>CUST112431</t>
  </si>
  <si>
    <t>UPI202605P2_0004332</t>
  </si>
  <si>
    <t>11:39:03</t>
  </si>
  <si>
    <t>CUST563336</t>
  </si>
  <si>
    <t>UPI202605P2_0004333</t>
  </si>
  <si>
    <t>11:11:52</t>
  </si>
  <si>
    <t>CUST149226</t>
  </si>
  <si>
    <t>UPI202605P2_0004334</t>
  </si>
  <si>
    <t>19:35:38</t>
  </si>
  <si>
    <t>CUST340657</t>
  </si>
  <si>
    <t>UPI202605P2_0004335</t>
  </si>
  <si>
    <t>20:52:44</t>
  </si>
  <si>
    <t>CUST985522</t>
  </si>
  <si>
    <t>UPI202605P2_0004336</t>
  </si>
  <si>
    <t>15:20:41</t>
  </si>
  <si>
    <t>CUST761864</t>
  </si>
  <si>
    <t>UPI202605P2_0004337</t>
  </si>
  <si>
    <t>18:52:24</t>
  </si>
  <si>
    <t>CUST315602</t>
  </si>
  <si>
    <t>UPI202605P2_0004338</t>
  </si>
  <si>
    <t>10:51:23</t>
  </si>
  <si>
    <t>CUST159887</t>
  </si>
  <si>
    <t>UPI202605P2_0004339</t>
  </si>
  <si>
    <t>18:12:17</t>
  </si>
  <si>
    <t>CUST383028</t>
  </si>
  <si>
    <t>UPI202605P2_0004340</t>
  </si>
  <si>
    <t>CUST927350</t>
  </si>
  <si>
    <t>UPI202605P2_0004341</t>
  </si>
  <si>
    <t>17:54:21</t>
  </si>
  <si>
    <t>CUST303002</t>
  </si>
  <si>
    <t>UPI202605P2_0004342</t>
  </si>
  <si>
    <t>07:18:10</t>
  </si>
  <si>
    <t>CUST491176</t>
  </si>
  <si>
    <t>UPI202605P2_0004343</t>
  </si>
  <si>
    <t>16:04:13</t>
  </si>
  <si>
    <t>CUST316374</t>
  </si>
  <si>
    <t>UPI202605P2_0004344</t>
  </si>
  <si>
    <t>17:48:58</t>
  </si>
  <si>
    <t>CUST588786</t>
  </si>
  <si>
    <t>UPI202605P2_0004345</t>
  </si>
  <si>
    <t>12:35:12</t>
  </si>
  <si>
    <t>CUST265840</t>
  </si>
  <si>
    <t>UPI202605P2_0004346</t>
  </si>
  <si>
    <t>17:02:15</t>
  </si>
  <si>
    <t>CUST332900</t>
  </si>
  <si>
    <t>UPI202605P2_0004347</t>
  </si>
  <si>
    <t>12:36:36</t>
  </si>
  <si>
    <t>CUST514305</t>
  </si>
  <si>
    <t>UPI202605P2_0004348</t>
  </si>
  <si>
    <t>08:50:30</t>
  </si>
  <si>
    <t>CUST676666</t>
  </si>
  <si>
    <t>UPI202605P2_0004349</t>
  </si>
  <si>
    <t>08:20:05</t>
  </si>
  <si>
    <t>CUST954078</t>
  </si>
  <si>
    <t>UPI202605P2_0004350</t>
  </si>
  <si>
    <t>21:00:22</t>
  </si>
  <si>
    <t>CUST591747</t>
  </si>
  <si>
    <t>UPI202605P2_0004351</t>
  </si>
  <si>
    <t>CUST671108</t>
  </si>
  <si>
    <t>UPI202605P2_0004352</t>
  </si>
  <si>
    <t>11:48:25</t>
  </si>
  <si>
    <t>CUST322457</t>
  </si>
  <si>
    <t>UPI202605P2_0004353</t>
  </si>
  <si>
    <t>18:08:44</t>
  </si>
  <si>
    <t>CUST342463</t>
  </si>
  <si>
    <t>UPI202605P2_0004354</t>
  </si>
  <si>
    <t>18:21:26</t>
  </si>
  <si>
    <t>CUST180928</t>
  </si>
  <si>
    <t>UPI202605P2_0004355</t>
  </si>
  <si>
    <t>20:32:06</t>
  </si>
  <si>
    <t>CUST227488</t>
  </si>
  <si>
    <t>UPI202605P2_0004356</t>
  </si>
  <si>
    <t>16:49:09</t>
  </si>
  <si>
    <t>CUST389190</t>
  </si>
  <si>
    <t>UPI202605P2_0004357</t>
  </si>
  <si>
    <t>07:50:24</t>
  </si>
  <si>
    <t>CUST624658</t>
  </si>
  <si>
    <t>UPI202605P2_0004358</t>
  </si>
  <si>
    <t>CUST908537</t>
  </si>
  <si>
    <t>UPI202605P2_0004359</t>
  </si>
  <si>
    <t>08:10:09</t>
  </si>
  <si>
    <t>CUST322069</t>
  </si>
  <si>
    <t>UPI202605P2_0004360</t>
  </si>
  <si>
    <t>18:05:56</t>
  </si>
  <si>
    <t>UPI202605P2_0004361</t>
  </si>
  <si>
    <t>17:45:14</t>
  </si>
  <si>
    <t>CUST213548</t>
  </si>
  <si>
    <t>UPI202605P2_0004362</t>
  </si>
  <si>
    <t>20:51:43</t>
  </si>
  <si>
    <t>CUST961779</t>
  </si>
  <si>
    <t>UPI202605P2_0004363</t>
  </si>
  <si>
    <t>18:49:45</t>
  </si>
  <si>
    <t>CUST166106</t>
  </si>
  <si>
    <t>UPI202605P2_0004364</t>
  </si>
  <si>
    <t>10:32:33</t>
  </si>
  <si>
    <t>CUST389035</t>
  </si>
  <si>
    <t>UPI202605P2_0004365</t>
  </si>
  <si>
    <t>22:38:41</t>
  </si>
  <si>
    <t>CUST691522</t>
  </si>
  <si>
    <t>UPI202605P2_0004366</t>
  </si>
  <si>
    <t>16:49:21</t>
  </si>
  <si>
    <t>CUST543741</t>
  </si>
  <si>
    <t>UPI202605P2_0004367</t>
  </si>
  <si>
    <t>15:08:21</t>
  </si>
  <si>
    <t>CUST155085</t>
  </si>
  <si>
    <t>UPI202605P2_0004368</t>
  </si>
  <si>
    <t>12:39:54</t>
  </si>
  <si>
    <t>CUST600601</t>
  </si>
  <si>
    <t>UPI202605P2_0004369</t>
  </si>
  <si>
    <t>21:02:57</t>
  </si>
  <si>
    <t>CUST743517</t>
  </si>
  <si>
    <t>UPI202605P2_0004370</t>
  </si>
  <si>
    <t>18:43:24</t>
  </si>
  <si>
    <t>CUST478332</t>
  </si>
  <si>
    <t>UPI202605P2_0004371</t>
  </si>
  <si>
    <t>11:39:38</t>
  </si>
  <si>
    <t>CUST435828</t>
  </si>
  <si>
    <t>UPI202605P2_0004372</t>
  </si>
  <si>
    <t>09:09:36</t>
  </si>
  <si>
    <t>CUST812460</t>
  </si>
  <si>
    <t>UPI202605P2_0004373</t>
  </si>
  <si>
    <t>17:31:06</t>
  </si>
  <si>
    <t>CUST974159</t>
  </si>
  <si>
    <t>UPI202605P2_0004374</t>
  </si>
  <si>
    <t>CUST934549</t>
  </si>
  <si>
    <t>UPI202605P2_0004375</t>
  </si>
  <si>
    <t>20:35:55</t>
  </si>
  <si>
    <t>CUST504556</t>
  </si>
  <si>
    <t>UPI202605P2_0004376</t>
  </si>
  <si>
    <t>21:50:57</t>
  </si>
  <si>
    <t>CUST685822</t>
  </si>
  <si>
    <t>UPI202605P2_0004377</t>
  </si>
  <si>
    <t>09:06:29</t>
  </si>
  <si>
    <t>CUST699016</t>
  </si>
  <si>
    <t>UPI202605P2_0004378</t>
  </si>
  <si>
    <t>12:59:18</t>
  </si>
  <si>
    <t>CUST969888</t>
  </si>
  <si>
    <t>UPI202605P2_0004379</t>
  </si>
  <si>
    <t>10:17:36</t>
  </si>
  <si>
    <t>CUST550965</t>
  </si>
  <si>
    <t>UPI202605P2_0004380</t>
  </si>
  <si>
    <t>CUST890960</t>
  </si>
  <si>
    <t>UPI202605P2_0004381</t>
  </si>
  <si>
    <t>10:49:29</t>
  </si>
  <si>
    <t>CUST429480</t>
  </si>
  <si>
    <t>UPI202605P2_0004382</t>
  </si>
  <si>
    <t>12:30:16</t>
  </si>
  <si>
    <t>CUST170082</t>
  </si>
  <si>
    <t>UPI202605P2_0004383</t>
  </si>
  <si>
    <t>19:28:41</t>
  </si>
  <si>
    <t>CUST682480</t>
  </si>
  <si>
    <t>UPI202605P2_0004384</t>
  </si>
  <si>
    <t>20:07:36</t>
  </si>
  <si>
    <t>CUST646352</t>
  </si>
  <si>
    <t>UPI202605P2_0004385</t>
  </si>
  <si>
    <t>15:23:54</t>
  </si>
  <si>
    <t>CUST110996</t>
  </si>
  <si>
    <t>UPI202605P2_0004386</t>
  </si>
  <si>
    <t>12:26:54</t>
  </si>
  <si>
    <t>CUST172783</t>
  </si>
  <si>
    <t>UPI202605P2_0004387</t>
  </si>
  <si>
    <t>CUST972036</t>
  </si>
  <si>
    <t>UPI202605P2_0004388</t>
  </si>
  <si>
    <t>14:32:54</t>
  </si>
  <si>
    <t>CUST433155</t>
  </si>
  <si>
    <t>UPI202605P2_0004389</t>
  </si>
  <si>
    <t>17:20:23</t>
  </si>
  <si>
    <t>CUST500923</t>
  </si>
  <si>
    <t>UPI202605P2_0004390</t>
  </si>
  <si>
    <t>09:26:32</t>
  </si>
  <si>
    <t>CUST381808</t>
  </si>
  <si>
    <t>UPI202605P2_0004391</t>
  </si>
  <si>
    <t>15:56:56</t>
  </si>
  <si>
    <t>CUST876587</t>
  </si>
  <si>
    <t>UPI202605P2_0004392</t>
  </si>
  <si>
    <t>22:02:39</t>
  </si>
  <si>
    <t>CUST271120</t>
  </si>
  <si>
    <t>UPI202605P2_0004393</t>
  </si>
  <si>
    <t>22:03:47</t>
  </si>
  <si>
    <t>CUST103137</t>
  </si>
  <si>
    <t>UPI202605P2_0004394</t>
  </si>
  <si>
    <t>CUST430247</t>
  </si>
  <si>
    <t>UPI202605P2_0004395</t>
  </si>
  <si>
    <t>17:09:54</t>
  </si>
  <si>
    <t>CUST138255</t>
  </si>
  <si>
    <t>UPI202605P2_0004396</t>
  </si>
  <si>
    <t>09:24:10</t>
  </si>
  <si>
    <t>CUST254381</t>
  </si>
  <si>
    <t>UPI202605P2_0004397</t>
  </si>
  <si>
    <t>17:54:04</t>
  </si>
  <si>
    <t>CUST191406</t>
  </si>
  <si>
    <t>UPI202605P2_0004398</t>
  </si>
  <si>
    <t>11:55:29</t>
  </si>
  <si>
    <t>CUST972406</t>
  </si>
  <si>
    <t>UPI202605P2_0004399</t>
  </si>
  <si>
    <t>18:22:29</t>
  </si>
  <si>
    <t>CUST803389</t>
  </si>
  <si>
    <t>UPI202605P2_0004400</t>
  </si>
  <si>
    <t>15:34:57</t>
  </si>
  <si>
    <t>CUST522517</t>
  </si>
  <si>
    <t>UPI202605P2_0004401</t>
  </si>
  <si>
    <t>19:06:05</t>
  </si>
  <si>
    <t>CUST668082</t>
  </si>
  <si>
    <t>UPI202605P2_0004402</t>
  </si>
  <si>
    <t>11:06:58</t>
  </si>
  <si>
    <t>CUST956653</t>
  </si>
  <si>
    <t>UPI202605P2_0004403</t>
  </si>
  <si>
    <t>21:25:49</t>
  </si>
  <si>
    <t>CUST135242</t>
  </si>
  <si>
    <t>UPI202605P2_0004404</t>
  </si>
  <si>
    <t>14:25:21</t>
  </si>
  <si>
    <t>CUST906950</t>
  </si>
  <si>
    <t>UPI202605P2_0004405</t>
  </si>
  <si>
    <t>08:21:38</t>
  </si>
  <si>
    <t>CUST927372</t>
  </si>
  <si>
    <t>UPI202605P2_0004406</t>
  </si>
  <si>
    <t>15:44:47</t>
  </si>
  <si>
    <t>CUST676616</t>
  </si>
  <si>
    <t>UPI202605P2_0004407</t>
  </si>
  <si>
    <t>15:17:29</t>
  </si>
  <si>
    <t>CUST697246</t>
  </si>
  <si>
    <t>UPI202605P2_0004408</t>
  </si>
  <si>
    <t>08:09:30</t>
  </si>
  <si>
    <t>CUST532649</t>
  </si>
  <si>
    <t>UPI202605P2_0004409</t>
  </si>
  <si>
    <t>10:13:20</t>
  </si>
  <si>
    <t>CUST479689</t>
  </si>
  <si>
    <t>UPI202605P2_0004410</t>
  </si>
  <si>
    <t>17:38:49</t>
  </si>
  <si>
    <t>CUST983087</t>
  </si>
  <si>
    <t>UPI202605P2_0004411</t>
  </si>
  <si>
    <t>13:59:51</t>
  </si>
  <si>
    <t>CUST424578</t>
  </si>
  <si>
    <t>UPI202605P2_0004412</t>
  </si>
  <si>
    <t>13:27:30</t>
  </si>
  <si>
    <t>CUST303498</t>
  </si>
  <si>
    <t>UPI202605P2_0004413</t>
  </si>
  <si>
    <t>11:13:55</t>
  </si>
  <si>
    <t>CUST499309</t>
  </si>
  <si>
    <t>UPI202605P2_0004414</t>
  </si>
  <si>
    <t>07:48:43</t>
  </si>
  <si>
    <t>CUST253662</t>
  </si>
  <si>
    <t>UPI202605P2_0004415</t>
  </si>
  <si>
    <t>14:16:40</t>
  </si>
  <si>
    <t>CUST725877</t>
  </si>
  <si>
    <t>UPI202605P2_0004416</t>
  </si>
  <si>
    <t>10:09:04</t>
  </si>
  <si>
    <t>CUST640972</t>
  </si>
  <si>
    <t>UPI202605P2_0004417</t>
  </si>
  <si>
    <t>12:05:19</t>
  </si>
  <si>
    <t>CUST463206</t>
  </si>
  <si>
    <t>UPI202605P2_0004418</t>
  </si>
  <si>
    <t>20:28:55</t>
  </si>
  <si>
    <t>CUST620814</t>
  </si>
  <si>
    <t>UPI202605P2_0004419</t>
  </si>
  <si>
    <t>14:13:42</t>
  </si>
  <si>
    <t>CUST774433</t>
  </si>
  <si>
    <t>UPI202605P2_0004420</t>
  </si>
  <si>
    <t>20:11:53</t>
  </si>
  <si>
    <t>CUST446670</t>
  </si>
  <si>
    <t>UPI202605P2_0004421</t>
  </si>
  <si>
    <t>08:57:57</t>
  </si>
  <si>
    <t>CUST912794</t>
  </si>
  <si>
    <t>UPI202605P2_0004422</t>
  </si>
  <si>
    <t>14:48:19</t>
  </si>
  <si>
    <t>UPI202605P2_0004423</t>
  </si>
  <si>
    <t>10:22:26</t>
  </si>
  <si>
    <t>CUST130472</t>
  </si>
  <si>
    <t>UPI202605P2_0004424</t>
  </si>
  <si>
    <t>15:34:44</t>
  </si>
  <si>
    <t>CUST687391</t>
  </si>
  <si>
    <t>UPI202605P2_0004425</t>
  </si>
  <si>
    <t>CUST582835</t>
  </si>
  <si>
    <t>UPI202605P2_0004426</t>
  </si>
  <si>
    <t>13:44:36</t>
  </si>
  <si>
    <t>CUST621956</t>
  </si>
  <si>
    <t>UPI202605P2_0004427</t>
  </si>
  <si>
    <t>14:00:35</t>
  </si>
  <si>
    <t>CUST507572</t>
  </si>
  <si>
    <t>UPI202605P2_0004428</t>
  </si>
  <si>
    <t>19:38:12</t>
  </si>
  <si>
    <t>CUST884428</t>
  </si>
  <si>
    <t>UPI202605P2_0004429</t>
  </si>
  <si>
    <t>09:42:37</t>
  </si>
  <si>
    <t>CUST159030</t>
  </si>
  <si>
    <t>UPI202605P2_0004430</t>
  </si>
  <si>
    <t>17:20:42</t>
  </si>
  <si>
    <t>CUST210975</t>
  </si>
  <si>
    <t>UPI202605P2_0004431</t>
  </si>
  <si>
    <t>22:46:47</t>
  </si>
  <si>
    <t>CUST709975</t>
  </si>
  <si>
    <t>UPI202605P2_0004432</t>
  </si>
  <si>
    <t>19:46:20</t>
  </si>
  <si>
    <t>CUST132834</t>
  </si>
  <si>
    <t>UPI202605P2_0004433</t>
  </si>
  <si>
    <t>06:57:29</t>
  </si>
  <si>
    <t>CUST107958</t>
  </si>
  <si>
    <t>UPI202605P2_0004434</t>
  </si>
  <si>
    <t>21:31:55</t>
  </si>
  <si>
    <t>CUST450344</t>
  </si>
  <si>
    <t>UPI202605P2_0004435</t>
  </si>
  <si>
    <t>12:50:43</t>
  </si>
  <si>
    <t>CUST554839</t>
  </si>
  <si>
    <t>UPI202605P2_0004436</t>
  </si>
  <si>
    <t>14:33:46</t>
  </si>
  <si>
    <t>CUST678219</t>
  </si>
  <si>
    <t>UPI202605P2_0004437</t>
  </si>
  <si>
    <t>00:28:53</t>
  </si>
  <si>
    <t>CUST401231</t>
  </si>
  <si>
    <t>UPI202605P2_0004438</t>
  </si>
  <si>
    <t>20:40:28</t>
  </si>
  <si>
    <t>CUST756359</t>
  </si>
  <si>
    <t>UPI202605P2_0004439</t>
  </si>
  <si>
    <t>17:37:06</t>
  </si>
  <si>
    <t>UPI202605P2_0004440</t>
  </si>
  <si>
    <t>08:47:12</t>
  </si>
  <si>
    <t>CUST257379</t>
  </si>
  <si>
    <t>UPI202605P2_0004441</t>
  </si>
  <si>
    <t>14:34:49</t>
  </si>
  <si>
    <t>CUST593531</t>
  </si>
  <si>
    <t>UPI202605P2_0004442</t>
  </si>
  <si>
    <t>10:24:13</t>
  </si>
  <si>
    <t>CUST715343</t>
  </si>
  <si>
    <t>UPI202605P2_0004443</t>
  </si>
  <si>
    <t>13:12:43</t>
  </si>
  <si>
    <t>CUST267885</t>
  </si>
  <si>
    <t>UPI202605P2_0004444</t>
  </si>
  <si>
    <t>17:00:23</t>
  </si>
  <si>
    <t>CUST242450</t>
  </si>
  <si>
    <t>UPI202605P2_0004445</t>
  </si>
  <si>
    <t>19:01:19</t>
  </si>
  <si>
    <t>CUST767069</t>
  </si>
  <si>
    <t>UPI202605P2_0004446</t>
  </si>
  <si>
    <t>20:32:52</t>
  </si>
  <si>
    <t>CUST638544</t>
  </si>
  <si>
    <t>UPI202605P2_0004447</t>
  </si>
  <si>
    <t>20:44:31</t>
  </si>
  <si>
    <t>CUST309453</t>
  </si>
  <si>
    <t>UPI202605P2_0004448</t>
  </si>
  <si>
    <t>18:29:26</t>
  </si>
  <si>
    <t>CUST704417</t>
  </si>
  <si>
    <t>UPI202605P2_0004449</t>
  </si>
  <si>
    <t>14:22:53</t>
  </si>
  <si>
    <t>CUST574519</t>
  </si>
  <si>
    <t>UPI202605P2_0004450</t>
  </si>
  <si>
    <t>16:33:48</t>
  </si>
  <si>
    <t>CUST196653</t>
  </si>
  <si>
    <t>UPI202605P2_0004451</t>
  </si>
  <si>
    <t>13:59:11</t>
  </si>
  <si>
    <t>CUST541382</t>
  </si>
  <si>
    <t>UPI202605P2_0004452</t>
  </si>
  <si>
    <t>15:23:11</t>
  </si>
  <si>
    <t>CUST480802</t>
  </si>
  <si>
    <t>UPI202605P2_0004453</t>
  </si>
  <si>
    <t>16:10:34</t>
  </si>
  <si>
    <t>CUST683800</t>
  </si>
  <si>
    <t>UPI202605P2_0004454</t>
  </si>
  <si>
    <t>14:18:54</t>
  </si>
  <si>
    <t>CUST506095</t>
  </si>
  <si>
    <t>UPI202605P2_0004455</t>
  </si>
  <si>
    <t>18:43:27</t>
  </si>
  <si>
    <t>CUST999960</t>
  </si>
  <si>
    <t>UPI202605P2_0004456</t>
  </si>
  <si>
    <t>17:44:39</t>
  </si>
  <si>
    <t>CUST402993</t>
  </si>
  <si>
    <t>UPI202605P2_0004457</t>
  </si>
  <si>
    <t>21:57:54</t>
  </si>
  <si>
    <t>CUST190800</t>
  </si>
  <si>
    <t>UPI202605P2_0004458</t>
  </si>
  <si>
    <t>09:05:51</t>
  </si>
  <si>
    <t>CUST136475</t>
  </si>
  <si>
    <t>UPI202605P2_0004459</t>
  </si>
  <si>
    <t>19:05:41</t>
  </si>
  <si>
    <t>CUST285157</t>
  </si>
  <si>
    <t>UPI202605P2_0004460</t>
  </si>
  <si>
    <t>06:59:26</t>
  </si>
  <si>
    <t>UPI202605P2_0004461</t>
  </si>
  <si>
    <t>09:47:48</t>
  </si>
  <si>
    <t>CUST354411</t>
  </si>
  <si>
    <t>UPI202605P2_0004462</t>
  </si>
  <si>
    <t>17:34:06</t>
  </si>
  <si>
    <t>CUST711666</t>
  </si>
  <si>
    <t>UPI202605P2_0004463</t>
  </si>
  <si>
    <t>17:32:37</t>
  </si>
  <si>
    <t>CUST163310</t>
  </si>
  <si>
    <t>UPI202605P2_0004464</t>
  </si>
  <si>
    <t>19:42:18</t>
  </si>
  <si>
    <t>CUST101919</t>
  </si>
  <si>
    <t>UPI202605P2_0004465</t>
  </si>
  <si>
    <t>20:13:14</t>
  </si>
  <si>
    <t>CUST765238</t>
  </si>
  <si>
    <t>UPI202605P2_0004466</t>
  </si>
  <si>
    <t>19:35:24</t>
  </si>
  <si>
    <t>CUST550171</t>
  </si>
  <si>
    <t>UPI202605P2_0004467</t>
  </si>
  <si>
    <t>09:54:30</t>
  </si>
  <si>
    <t>CUST367919</t>
  </si>
  <si>
    <t>UPI202605P2_0004468</t>
  </si>
  <si>
    <t>21:22:50</t>
  </si>
  <si>
    <t>CUST847704</t>
  </si>
  <si>
    <t>UPI202605P2_0004469</t>
  </si>
  <si>
    <t>20:26:58</t>
  </si>
  <si>
    <t>CUST439397</t>
  </si>
  <si>
    <t>UPI202605P2_0004470</t>
  </si>
  <si>
    <t>19:45:50</t>
  </si>
  <si>
    <t>CUST482182</t>
  </si>
  <si>
    <t>UPI202605P2_0004471</t>
  </si>
  <si>
    <t>19:00:23</t>
  </si>
  <si>
    <t>CUST260553</t>
  </si>
  <si>
    <t>UPI202605P2_0004472</t>
  </si>
  <si>
    <t>19:32:18</t>
  </si>
  <si>
    <t>CUST127027</t>
  </si>
  <si>
    <t>UPI202605P2_0004473</t>
  </si>
  <si>
    <t>12:42:16</t>
  </si>
  <si>
    <t>CUST611215</t>
  </si>
  <si>
    <t>UPI202605P2_0004474</t>
  </si>
  <si>
    <t>12:57:50</t>
  </si>
  <si>
    <t>CUST434114</t>
  </si>
  <si>
    <t>UPI202605P2_0004475</t>
  </si>
  <si>
    <t>20:43:15</t>
  </si>
  <si>
    <t>CUST936102</t>
  </si>
  <si>
    <t>UPI202605P2_0004476</t>
  </si>
  <si>
    <t>00:58:26</t>
  </si>
  <si>
    <t>CUST666297</t>
  </si>
  <si>
    <t>UPI202605P2_0004477</t>
  </si>
  <si>
    <t>07:01:09</t>
  </si>
  <si>
    <t>CUST795605</t>
  </si>
  <si>
    <t>UPI202605P2_0004478</t>
  </si>
  <si>
    <t>19:53:52</t>
  </si>
  <si>
    <t>CUST458478</t>
  </si>
  <si>
    <t>UPI202605P2_0004479</t>
  </si>
  <si>
    <t>16:47:38</t>
  </si>
  <si>
    <t>CUST590409</t>
  </si>
  <si>
    <t>UPI202605P2_0004480</t>
  </si>
  <si>
    <t>12:10:36</t>
  </si>
  <si>
    <t>CUST655922</t>
  </si>
  <si>
    <t>UPI202605P2_0004481</t>
  </si>
  <si>
    <t>23:15:35</t>
  </si>
  <si>
    <t>CUST990358</t>
  </si>
  <si>
    <t>UPI202605P2_0004482</t>
  </si>
  <si>
    <t>22:12:39</t>
  </si>
  <si>
    <t>CUST667737</t>
  </si>
  <si>
    <t>UPI202605P2_0004483</t>
  </si>
  <si>
    <t>18:53:03</t>
  </si>
  <si>
    <t>CUST836613</t>
  </si>
  <si>
    <t>UPI202605P2_0004484</t>
  </si>
  <si>
    <t>19:36:27</t>
  </si>
  <si>
    <t>CUST300461</t>
  </si>
  <si>
    <t>UPI202605P2_0004485</t>
  </si>
  <si>
    <t>10:40:24</t>
  </si>
  <si>
    <t>CUST142638</t>
  </si>
  <si>
    <t>UPI202605P2_0004486</t>
  </si>
  <si>
    <t>22:11:25</t>
  </si>
  <si>
    <t>CUST476139</t>
  </si>
  <si>
    <t>UPI202605P2_0004487</t>
  </si>
  <si>
    <t>20:33:10</t>
  </si>
  <si>
    <t>CUST923036</t>
  </si>
  <si>
    <t>UPI202605P2_0004488</t>
  </si>
  <si>
    <t>14:06:45</t>
  </si>
  <si>
    <t>CUST690948</t>
  </si>
  <si>
    <t>UPI202605P2_0004489</t>
  </si>
  <si>
    <t>19:32:07</t>
  </si>
  <si>
    <t>CUST895456</t>
  </si>
  <si>
    <t>UPI202605P2_0004490</t>
  </si>
  <si>
    <t>17:50:25</t>
  </si>
  <si>
    <t>CUST843877</t>
  </si>
  <si>
    <t>UPI202605P2_0004491</t>
  </si>
  <si>
    <t>20:40:58</t>
  </si>
  <si>
    <t>CUST292675</t>
  </si>
  <si>
    <t>UPI202605P2_0004492</t>
  </si>
  <si>
    <t>12:35:10</t>
  </si>
  <si>
    <t>CUST492954</t>
  </si>
  <si>
    <t>UPI202605P2_0004493</t>
  </si>
  <si>
    <t>21:13:05</t>
  </si>
  <si>
    <t>CUST609880</t>
  </si>
  <si>
    <t>UPI202605P2_0004494</t>
  </si>
  <si>
    <t>09:27:00</t>
  </si>
  <si>
    <t>CUST697871</t>
  </si>
  <si>
    <t>UPI202605P2_0004495</t>
  </si>
  <si>
    <t>17:37:09</t>
  </si>
  <si>
    <t>UPI202605P2_0004496</t>
  </si>
  <si>
    <t>07:45:34</t>
  </si>
  <si>
    <t>CUST541059</t>
  </si>
  <si>
    <t>UPI202605P2_0004497</t>
  </si>
  <si>
    <t>20:05:36</t>
  </si>
  <si>
    <t>CUST545390</t>
  </si>
  <si>
    <t>UPI202605P2_0004498</t>
  </si>
  <si>
    <t>13:47:46</t>
  </si>
  <si>
    <t>CUST843806</t>
  </si>
  <si>
    <t>UPI202605P2_0004499</t>
  </si>
  <si>
    <t>10:29:40</t>
  </si>
  <si>
    <t>CUST669973</t>
  </si>
  <si>
    <t>UPI202605P2_0004500</t>
  </si>
  <si>
    <t>17:22:11</t>
  </si>
  <si>
    <t>CUST888268</t>
  </si>
  <si>
    <t>UPI202605P2_0004501</t>
  </si>
  <si>
    <t>CUST296094</t>
  </si>
  <si>
    <t>UPI202605P2_0004502</t>
  </si>
  <si>
    <t>12:34:53</t>
  </si>
  <si>
    <t>CUST459233</t>
  </si>
  <si>
    <t>UPI202605P2_0004503</t>
  </si>
  <si>
    <t>12:49:51</t>
  </si>
  <si>
    <t>CUST535633</t>
  </si>
  <si>
    <t>UPI202605P2_0004504</t>
  </si>
  <si>
    <t>19:49:16</t>
  </si>
  <si>
    <t>CUST859075</t>
  </si>
  <si>
    <t>UPI202605P2_0004505</t>
  </si>
  <si>
    <t>18:17:05</t>
  </si>
  <si>
    <t>CUST874592</t>
  </si>
  <si>
    <t>UPI202605P2_0004506</t>
  </si>
  <si>
    <t>21:40:01</t>
  </si>
  <si>
    <t>CUST781136</t>
  </si>
  <si>
    <t>UPI202605P2_0004507</t>
  </si>
  <si>
    <t>17:37:55</t>
  </si>
  <si>
    <t>CUST352481</t>
  </si>
  <si>
    <t>UPI202605P2_0004508</t>
  </si>
  <si>
    <t>CUST152644</t>
  </si>
  <si>
    <t>UPI202605P2_0004509</t>
  </si>
  <si>
    <t>17:06:09</t>
  </si>
  <si>
    <t>CUST751335</t>
  </si>
  <si>
    <t>UPI202605P2_0004510</t>
  </si>
  <si>
    <t>12:57:11</t>
  </si>
  <si>
    <t>CUST710443</t>
  </si>
  <si>
    <t>UPI202605P2_0004511</t>
  </si>
  <si>
    <t>09:31:54</t>
  </si>
  <si>
    <t>CUST237806</t>
  </si>
  <si>
    <t>UPI202605P2_0004512</t>
  </si>
  <si>
    <t>13:53:13</t>
  </si>
  <si>
    <t>CUST584363</t>
  </si>
  <si>
    <t>UPI202605P2_0004513</t>
  </si>
  <si>
    <t>14:31:50</t>
  </si>
  <si>
    <t>CUST691515</t>
  </si>
  <si>
    <t>UPI202605P2_0004514</t>
  </si>
  <si>
    <t>07:04:31</t>
  </si>
  <si>
    <t>CUST199283</t>
  </si>
  <si>
    <t>UPI202605P2_0004515</t>
  </si>
  <si>
    <t>21:04:13</t>
  </si>
  <si>
    <t>CUST482658</t>
  </si>
  <si>
    <t>UPI202605P2_0004516</t>
  </si>
  <si>
    <t>18:24:56</t>
  </si>
  <si>
    <t>CUST559259</t>
  </si>
  <si>
    <t>UPI202605P2_0004517</t>
  </si>
  <si>
    <t>12:58:28</t>
  </si>
  <si>
    <t>CUST548819</t>
  </si>
  <si>
    <t>UPI202605P2_0004518</t>
  </si>
  <si>
    <t>19:11:19</t>
  </si>
  <si>
    <t>CUST115864</t>
  </si>
  <si>
    <t>UPI202605P2_0004519</t>
  </si>
  <si>
    <t>05:11:42</t>
  </si>
  <si>
    <t>CUST630105</t>
  </si>
  <si>
    <t>UPI202605P2_0004520</t>
  </si>
  <si>
    <t>17:38:54</t>
  </si>
  <si>
    <t>CUST524834</t>
  </si>
  <si>
    <t>UPI202605P2_0004521</t>
  </si>
  <si>
    <t>07:21:22</t>
  </si>
  <si>
    <t>CUST857270</t>
  </si>
  <si>
    <t>UPI202605P2_0004522</t>
  </si>
  <si>
    <t>15:39:38</t>
  </si>
  <si>
    <t>CUST779496</t>
  </si>
  <si>
    <t>UPI202605P2_0004523</t>
  </si>
  <si>
    <t>16:10:33</t>
  </si>
  <si>
    <t>CUST645971</t>
  </si>
  <si>
    <t>UPI202605P2_0004524</t>
  </si>
  <si>
    <t>19:59:07</t>
  </si>
  <si>
    <t>CUST927703</t>
  </si>
  <si>
    <t>UPI202605P2_0004525</t>
  </si>
  <si>
    <t>11:01:34</t>
  </si>
  <si>
    <t>CUST193246</t>
  </si>
  <si>
    <t>UPI202605P2_0004526</t>
  </si>
  <si>
    <t>07:32:48</t>
  </si>
  <si>
    <t>CUST759528</t>
  </si>
  <si>
    <t>UPI202605P2_0004527</t>
  </si>
  <si>
    <t>10:55:23</t>
  </si>
  <si>
    <t>CUST916131</t>
  </si>
  <si>
    <t>UPI202605P2_0004528</t>
  </si>
  <si>
    <t>09:13:01</t>
  </si>
  <si>
    <t>CUST447264</t>
  </si>
  <si>
    <t>UPI202605P2_0004529</t>
  </si>
  <si>
    <t>13:14:05</t>
  </si>
  <si>
    <t>CUST297744</t>
  </si>
  <si>
    <t>UPI202605P2_0004530</t>
  </si>
  <si>
    <t>18:08:17</t>
  </si>
  <si>
    <t>CUST765989</t>
  </si>
  <si>
    <t>UPI202605P2_0004531</t>
  </si>
  <si>
    <t>12:12:05</t>
  </si>
  <si>
    <t>CUST517837</t>
  </si>
  <si>
    <t>UPI202605P2_0004532</t>
  </si>
  <si>
    <t>13:35:41</t>
  </si>
  <si>
    <t>CUST428993</t>
  </si>
  <si>
    <t>UPI202605P2_0004533</t>
  </si>
  <si>
    <t>12:47:51</t>
  </si>
  <si>
    <t>CUST103661</t>
  </si>
  <si>
    <t>UPI202605P2_0004534</t>
  </si>
  <si>
    <t>15:32:25</t>
  </si>
  <si>
    <t>CUST664263</t>
  </si>
  <si>
    <t>UPI202605P2_0004535</t>
  </si>
  <si>
    <t>CUST113654</t>
  </si>
  <si>
    <t>UPI202605P2_0004536</t>
  </si>
  <si>
    <t>11:54:56</t>
  </si>
  <si>
    <t>CUST561732</t>
  </si>
  <si>
    <t>UPI202605P2_0004537</t>
  </si>
  <si>
    <t>18:25:06</t>
  </si>
  <si>
    <t>CUST342856</t>
  </si>
  <si>
    <t>UPI202605P2_0004538</t>
  </si>
  <si>
    <t>17:49:37</t>
  </si>
  <si>
    <t>CUST678295</t>
  </si>
  <si>
    <t>UPI202605P2_0004539</t>
  </si>
  <si>
    <t>12:50:13</t>
  </si>
  <si>
    <t>CUST918055</t>
  </si>
  <si>
    <t>UPI202605P2_0004540</t>
  </si>
  <si>
    <t>21:31:27</t>
  </si>
  <si>
    <t>CUST467287</t>
  </si>
  <si>
    <t>UPI202605P2_0004541</t>
  </si>
  <si>
    <t>20:27:38</t>
  </si>
  <si>
    <t>CUST422034</t>
  </si>
  <si>
    <t>UPI202605P2_0004542</t>
  </si>
  <si>
    <t>19:52:20</t>
  </si>
  <si>
    <t>CUST251582</t>
  </si>
  <si>
    <t>UPI202605P2_0004543</t>
  </si>
  <si>
    <t>17:38:24</t>
  </si>
  <si>
    <t>CUST717819</t>
  </si>
  <si>
    <t>UPI202605P2_0004544</t>
  </si>
  <si>
    <t>14:36:22</t>
  </si>
  <si>
    <t>CUST979059</t>
  </si>
  <si>
    <t>UPI202605P2_0004545</t>
  </si>
  <si>
    <t>13:40:52</t>
  </si>
  <si>
    <t>CUST728769</t>
  </si>
  <si>
    <t>UPI202605P2_0004546</t>
  </si>
  <si>
    <t>08:10:56</t>
  </si>
  <si>
    <t>CUST943589</t>
  </si>
  <si>
    <t>UPI202605P2_0004547</t>
  </si>
  <si>
    <t>08:32:16</t>
  </si>
  <si>
    <t>CUST962545</t>
  </si>
  <si>
    <t>UPI202605P2_0004548</t>
  </si>
  <si>
    <t>17:18:38</t>
  </si>
  <si>
    <t>CUST498664</t>
  </si>
  <si>
    <t>UPI202605P2_0004549</t>
  </si>
  <si>
    <t>19:41:33</t>
  </si>
  <si>
    <t>CUST131807</t>
  </si>
  <si>
    <t>UPI202605P2_0004550</t>
  </si>
  <si>
    <t>CUST590427</t>
  </si>
  <si>
    <t>UPI202605P2_0004551</t>
  </si>
  <si>
    <t>11:20:27</t>
  </si>
  <si>
    <t>CUST530622</t>
  </si>
  <si>
    <t>UPI202605P2_0004552</t>
  </si>
  <si>
    <t>CUST848517</t>
  </si>
  <si>
    <t>UPI202605P2_0004553</t>
  </si>
  <si>
    <t>09:42:23</t>
  </si>
  <si>
    <t>UPI202605P2_0004554</t>
  </si>
  <si>
    <t>13:49:20</t>
  </si>
  <si>
    <t>CUST899644</t>
  </si>
  <si>
    <t>UPI202605P2_0004555</t>
  </si>
  <si>
    <t>CUST854226</t>
  </si>
  <si>
    <t>UPI202605P2_0004556</t>
  </si>
  <si>
    <t>06:21:13</t>
  </si>
  <si>
    <t>CUST234231</t>
  </si>
  <si>
    <t>UPI202605P2_0004557</t>
  </si>
  <si>
    <t>15:50:20</t>
  </si>
  <si>
    <t>CUST327740</t>
  </si>
  <si>
    <t>UPI202605P2_0004558</t>
  </si>
  <si>
    <t>20:35:04</t>
  </si>
  <si>
    <t>CUST312361</t>
  </si>
  <si>
    <t>UPI202605P2_0004559</t>
  </si>
  <si>
    <t>14:38:13</t>
  </si>
  <si>
    <t>CUST506820</t>
  </si>
  <si>
    <t>UPI202605P2_0004560</t>
  </si>
  <si>
    <t>16:06:35</t>
  </si>
  <si>
    <t>CUST615066</t>
  </si>
  <si>
    <t>UPI202605P2_0004561</t>
  </si>
  <si>
    <t>CUST469722</t>
  </si>
  <si>
    <t>UPI202605P2_0004562</t>
  </si>
  <si>
    <t>19:42:04</t>
  </si>
  <si>
    <t>CUST392010</t>
  </si>
  <si>
    <t>UPI202605P2_0004563</t>
  </si>
  <si>
    <t>17:41:26</t>
  </si>
  <si>
    <t>CUST420433</t>
  </si>
  <si>
    <t>UPI202605P2_0004564</t>
  </si>
  <si>
    <t>18:27:20</t>
  </si>
  <si>
    <t>CUST765839</t>
  </si>
  <si>
    <t>UPI202605P2_0004565</t>
  </si>
  <si>
    <t>19:12:12</t>
  </si>
  <si>
    <t>CUST944708</t>
  </si>
  <si>
    <t>UPI202605P2_0004566</t>
  </si>
  <si>
    <t>08:31:31</t>
  </si>
  <si>
    <t>CUST678879</t>
  </si>
  <si>
    <t>UPI202605P2_0004567</t>
  </si>
  <si>
    <t>08:17:26</t>
  </si>
  <si>
    <t>CUST125803</t>
  </si>
  <si>
    <t>UPI202605P2_0004568</t>
  </si>
  <si>
    <t>09:28:10</t>
  </si>
  <si>
    <t>CUST322513</t>
  </si>
  <si>
    <t>UPI202605P2_0004569</t>
  </si>
  <si>
    <t>17:37:24</t>
  </si>
  <si>
    <t>CUST999341</t>
  </si>
  <si>
    <t>UPI202605P2_0004570</t>
  </si>
  <si>
    <t>11:01:18</t>
  </si>
  <si>
    <t>CUST597129</t>
  </si>
  <si>
    <t>UPI202605P2_0004571</t>
  </si>
  <si>
    <t>06:50:54</t>
  </si>
  <si>
    <t>CUST641529</t>
  </si>
  <si>
    <t>UPI202605P2_0004572</t>
  </si>
  <si>
    <t>17:00:58</t>
  </si>
  <si>
    <t>CUST948668</t>
  </si>
  <si>
    <t>UPI202605P2_0004573</t>
  </si>
  <si>
    <t>15:08:53</t>
  </si>
  <si>
    <t>CUST988805</t>
  </si>
  <si>
    <t>UPI202605P2_0004574</t>
  </si>
  <si>
    <t>CUST615985</t>
  </si>
  <si>
    <t>UPI202605P2_0004575</t>
  </si>
  <si>
    <t>16:33:02</t>
  </si>
  <si>
    <t>CUST192438</t>
  </si>
  <si>
    <t>UPI202605P2_0004576</t>
  </si>
  <si>
    <t>13:01:04</t>
  </si>
  <si>
    <t>CUST201044</t>
  </si>
  <si>
    <t>UPI202605P2_0004577</t>
  </si>
  <si>
    <t>15:53:51</t>
  </si>
  <si>
    <t>CUST549712</t>
  </si>
  <si>
    <t>UPI202605P2_0004578</t>
  </si>
  <si>
    <t>14:19:17</t>
  </si>
  <si>
    <t>CUST733306</t>
  </si>
  <si>
    <t>UPI202605P2_0004579</t>
  </si>
  <si>
    <t>12:22:25</t>
  </si>
  <si>
    <t>CUST721165</t>
  </si>
  <si>
    <t>UPI202605P2_0004580</t>
  </si>
  <si>
    <t>09:49:20</t>
  </si>
  <si>
    <t>CUST830180</t>
  </si>
  <si>
    <t>UPI202605P2_0004581</t>
  </si>
  <si>
    <t>15:03:25</t>
  </si>
  <si>
    <t>CUST763724</t>
  </si>
  <si>
    <t>UPI202605P2_0004582</t>
  </si>
  <si>
    <t>12:29:31</t>
  </si>
  <si>
    <t>CUST975869</t>
  </si>
  <si>
    <t>UPI202605P2_0004583</t>
  </si>
  <si>
    <t>20:58:07</t>
  </si>
  <si>
    <t>CUST249268</t>
  </si>
  <si>
    <t>UPI202605P2_0004584</t>
  </si>
  <si>
    <t>CUST283873</t>
  </si>
  <si>
    <t>UPI202605P2_0004585</t>
  </si>
  <si>
    <t>07:03:52</t>
  </si>
  <si>
    <t>CUST537839</t>
  </si>
  <si>
    <t>UPI202605P2_0004586</t>
  </si>
  <si>
    <t>05:06:20</t>
  </si>
  <si>
    <t>CUST330208</t>
  </si>
  <si>
    <t>UPI202605P2_0004587</t>
  </si>
  <si>
    <t>20:46:27</t>
  </si>
  <si>
    <t>CUST360866</t>
  </si>
  <si>
    <t>UPI202605P2_0004588</t>
  </si>
  <si>
    <t>11:05:12</t>
  </si>
  <si>
    <t>CUST255079</t>
  </si>
  <si>
    <t>UPI202605P2_0004589</t>
  </si>
  <si>
    <t>18:51:23</t>
  </si>
  <si>
    <t>CUST280178</t>
  </si>
  <si>
    <t>UPI202605P2_0004590</t>
  </si>
  <si>
    <t>19:34:00</t>
  </si>
  <si>
    <t>CUST837030</t>
  </si>
  <si>
    <t>UPI202605P2_0004591</t>
  </si>
  <si>
    <t>21:55:03</t>
  </si>
  <si>
    <t>CUST648906</t>
  </si>
  <si>
    <t>UPI202605P2_0004592</t>
  </si>
  <si>
    <t>12:50:02</t>
  </si>
  <si>
    <t>CUST865816</t>
  </si>
  <si>
    <t>UPI202605P2_0004593</t>
  </si>
  <si>
    <t>09:19:04</t>
  </si>
  <si>
    <t>CUST102558</t>
  </si>
  <si>
    <t>UPI202605P2_0004594</t>
  </si>
  <si>
    <t>12:44:39</t>
  </si>
  <si>
    <t>CUST286233</t>
  </si>
  <si>
    <t>UPI202605P2_0004595</t>
  </si>
  <si>
    <t>CUST251756</t>
  </si>
  <si>
    <t>UPI202605P2_0004596</t>
  </si>
  <si>
    <t>18:59:08</t>
  </si>
  <si>
    <t>CUST221204</t>
  </si>
  <si>
    <t>UPI202605P2_0004597</t>
  </si>
  <si>
    <t>17:07:08</t>
  </si>
  <si>
    <t>CUST928465</t>
  </si>
  <si>
    <t>UPI202605P2_0004598</t>
  </si>
  <si>
    <t>13:09:48</t>
  </si>
  <si>
    <t>CUST582378</t>
  </si>
  <si>
    <t>UPI202605P2_0004599</t>
  </si>
  <si>
    <t>17:54:57</t>
  </si>
  <si>
    <t>CUST570194</t>
  </si>
  <si>
    <t>UPI202605P2_0004600</t>
  </si>
  <si>
    <t>14:28:42</t>
  </si>
  <si>
    <t>CUST814442</t>
  </si>
  <si>
    <t>UPI202605P2_0004601</t>
  </si>
  <si>
    <t>10:33:15</t>
  </si>
  <si>
    <t>CUST687651</t>
  </si>
  <si>
    <t>UPI202605P2_0004602</t>
  </si>
  <si>
    <t>CUST226351</t>
  </si>
  <si>
    <t>UPI202605P2_0004603</t>
  </si>
  <si>
    <t>22:20:49</t>
  </si>
  <si>
    <t>CUST796075</t>
  </si>
  <si>
    <t>UPI202605P2_0004604</t>
  </si>
  <si>
    <t>CUST368117</t>
  </si>
  <si>
    <t>UPI202605P2_0004605</t>
  </si>
  <si>
    <t>12:18:45</t>
  </si>
  <si>
    <t>CUST146148</t>
  </si>
  <si>
    <t>UPI202605P2_0004606</t>
  </si>
  <si>
    <t>09:35:53</t>
  </si>
  <si>
    <t>CUST884887</t>
  </si>
  <si>
    <t>UPI202605P2_0004607</t>
  </si>
  <si>
    <t>20:42:41</t>
  </si>
  <si>
    <t>CUST123748</t>
  </si>
  <si>
    <t>UPI202605P2_0004608</t>
  </si>
  <si>
    <t>18:13:44</t>
  </si>
  <si>
    <t>CUST532693</t>
  </si>
  <si>
    <t>UPI202605P2_0004609</t>
  </si>
  <si>
    <t>09:31:03</t>
  </si>
  <si>
    <t>CUST432293</t>
  </si>
  <si>
    <t>UPI202605P2_0004610</t>
  </si>
  <si>
    <t>11:42:13</t>
  </si>
  <si>
    <t>CUST532138</t>
  </si>
  <si>
    <t>UPI202605P2_0004611</t>
  </si>
  <si>
    <t>15:24:12</t>
  </si>
  <si>
    <t>CUST209492</t>
  </si>
  <si>
    <t>UPI202605P2_0004612</t>
  </si>
  <si>
    <t>15:21:13</t>
  </si>
  <si>
    <t>UPI202605P2_0004613</t>
  </si>
  <si>
    <t>19:48:33</t>
  </si>
  <si>
    <t>CUST730256</t>
  </si>
  <si>
    <t>UPI202605P2_0004614</t>
  </si>
  <si>
    <t>16:20:48</t>
  </si>
  <si>
    <t>CUST625322</t>
  </si>
  <si>
    <t>UPI202605P2_0004615</t>
  </si>
  <si>
    <t>21:45:29</t>
  </si>
  <si>
    <t>CUST985017</t>
  </si>
  <si>
    <t>UPI202605P2_0004616</t>
  </si>
  <si>
    <t>18:54:32</t>
  </si>
  <si>
    <t>CUST396716</t>
  </si>
  <si>
    <t>UPI202605P2_0004617</t>
  </si>
  <si>
    <t>09:08:14</t>
  </si>
  <si>
    <t>CUST808186</t>
  </si>
  <si>
    <t>UPI202605P2_0004618</t>
  </si>
  <si>
    <t>20:24:28</t>
  </si>
  <si>
    <t>CUST421494</t>
  </si>
  <si>
    <t>UPI202605P2_0004619</t>
  </si>
  <si>
    <t>20:32:12</t>
  </si>
  <si>
    <t>CUST493379</t>
  </si>
  <si>
    <t>UPI202605P2_0004620</t>
  </si>
  <si>
    <t>19:12:04</t>
  </si>
  <si>
    <t>CUST200212</t>
  </si>
  <si>
    <t>UPI202605P2_0004621</t>
  </si>
  <si>
    <t>12:10:43</t>
  </si>
  <si>
    <t>CUST237430</t>
  </si>
  <si>
    <t>UPI202605P2_0004622</t>
  </si>
  <si>
    <t>12:55:36</t>
  </si>
  <si>
    <t>CUST248673</t>
  </si>
  <si>
    <t>UPI202605P2_0004623</t>
  </si>
  <si>
    <t>18:09:29</t>
  </si>
  <si>
    <t>CUST807894</t>
  </si>
  <si>
    <t>UPI202605P2_0004624</t>
  </si>
  <si>
    <t>20:47:07</t>
  </si>
  <si>
    <t>CUST830535</t>
  </si>
  <si>
    <t>UPI202605P2_0004625</t>
  </si>
  <si>
    <t>11:57:29</t>
  </si>
  <si>
    <t>CUST971336</t>
  </si>
  <si>
    <t>UPI202605P2_0004626</t>
  </si>
  <si>
    <t>11:01:30</t>
  </si>
  <si>
    <t>CUST765468</t>
  </si>
  <si>
    <t>UPI202605P2_0004627</t>
  </si>
  <si>
    <t>CUST879038</t>
  </si>
  <si>
    <t>UPI202605P2_0004628</t>
  </si>
  <si>
    <t>12:59:35</t>
  </si>
  <si>
    <t>CUST620690</t>
  </si>
  <si>
    <t>UPI202605P2_0004629</t>
  </si>
  <si>
    <t>09:27:13</t>
  </si>
  <si>
    <t>CUST371869</t>
  </si>
  <si>
    <t>UPI202605P2_0004630</t>
  </si>
  <si>
    <t>10:32:27</t>
  </si>
  <si>
    <t>CUST966036</t>
  </si>
  <si>
    <t>UPI202605P2_0004631</t>
  </si>
  <si>
    <t>16:03:28</t>
  </si>
  <si>
    <t>CUST137971</t>
  </si>
  <si>
    <t>UPI202605P2_0004632</t>
  </si>
  <si>
    <t>12:06:03</t>
  </si>
  <si>
    <t>CUST201381</t>
  </si>
  <si>
    <t>UPI202605P2_0004633</t>
  </si>
  <si>
    <t>18:46:59</t>
  </si>
  <si>
    <t>CUST331806</t>
  </si>
  <si>
    <t>UPI202605P2_0004634</t>
  </si>
  <si>
    <t>14:18:12</t>
  </si>
  <si>
    <t>CUST723277</t>
  </si>
  <si>
    <t>UPI202605P2_0004635</t>
  </si>
  <si>
    <t>14:38:17</t>
  </si>
  <si>
    <t>CUST272308</t>
  </si>
  <si>
    <t>UPI202605P2_0004636</t>
  </si>
  <si>
    <t>CUST567447</t>
  </si>
  <si>
    <t>UPI202605P2_0004637</t>
  </si>
  <si>
    <t>14:43:03</t>
  </si>
  <si>
    <t>CUST268313</t>
  </si>
  <si>
    <t>UPI202605P2_0004638</t>
  </si>
  <si>
    <t>18:07:14</t>
  </si>
  <si>
    <t>CUST688264</t>
  </si>
  <si>
    <t>UPI202605P2_0004639</t>
  </si>
  <si>
    <t>09:57:02</t>
  </si>
  <si>
    <t>CUST273063</t>
  </si>
  <si>
    <t>UPI202605P2_0004640</t>
  </si>
  <si>
    <t>17:15:04</t>
  </si>
  <si>
    <t>CUST757143</t>
  </si>
  <si>
    <t>UPI202605P2_0004641</t>
  </si>
  <si>
    <t>16:17:14</t>
  </si>
  <si>
    <t>CUST667965</t>
  </si>
  <si>
    <t>UPI202605P2_0004642</t>
  </si>
  <si>
    <t>20:44:45</t>
  </si>
  <si>
    <t>CUST690326</t>
  </si>
  <si>
    <t>UPI202605P2_0004643</t>
  </si>
  <si>
    <t>14:25:06</t>
  </si>
  <si>
    <t>CUST653999</t>
  </si>
  <si>
    <t>UPI202605P2_0004644</t>
  </si>
  <si>
    <t>11:52:56</t>
  </si>
  <si>
    <t>CUST435368</t>
  </si>
  <si>
    <t>UPI202605P2_0004645</t>
  </si>
  <si>
    <t>18:31:13</t>
  </si>
  <si>
    <t>CUST232561</t>
  </si>
  <si>
    <t>UPI202605P2_0004646</t>
  </si>
  <si>
    <t>10:13:22</t>
  </si>
  <si>
    <t>CUST804626</t>
  </si>
  <si>
    <t>UPI202605P2_0004647</t>
  </si>
  <si>
    <t>17:45:38</t>
  </si>
  <si>
    <t>CUST822153</t>
  </si>
  <si>
    <t>UPI202605P2_0004648</t>
  </si>
  <si>
    <t>12:00:06</t>
  </si>
  <si>
    <t>CUST152906</t>
  </si>
  <si>
    <t>UPI202605P2_0004649</t>
  </si>
  <si>
    <t>CUST770670</t>
  </si>
  <si>
    <t>UPI202605P2_0004650</t>
  </si>
  <si>
    <t>17:47:19</t>
  </si>
  <si>
    <t>CUST293360</t>
  </si>
  <si>
    <t>UPI202605P2_0004651</t>
  </si>
  <si>
    <t>CUST695922</t>
  </si>
  <si>
    <t>UPI202605P2_0004652</t>
  </si>
  <si>
    <t>10:43:04</t>
  </si>
  <si>
    <t>CUST714958</t>
  </si>
  <si>
    <t>UPI202605P2_0004653</t>
  </si>
  <si>
    <t>10:21:57</t>
  </si>
  <si>
    <t>CUST898762</t>
  </si>
  <si>
    <t>UPI202605P2_0004654</t>
  </si>
  <si>
    <t>15:00:42</t>
  </si>
  <si>
    <t>CUST517452</t>
  </si>
  <si>
    <t>UPI202605P2_0004655</t>
  </si>
  <si>
    <t>15:21:01</t>
  </si>
  <si>
    <t>CUST626755</t>
  </si>
  <si>
    <t>UPI202605P2_0004656</t>
  </si>
  <si>
    <t>10:16:56</t>
  </si>
  <si>
    <t>CUST554122</t>
  </si>
  <si>
    <t>UPI202605P2_0004657</t>
  </si>
  <si>
    <t>09:43:48</t>
  </si>
  <si>
    <t>CUST499801</t>
  </si>
  <si>
    <t>UPI202605P2_0004658</t>
  </si>
  <si>
    <t>20:38:22</t>
  </si>
  <si>
    <t>CUST408118</t>
  </si>
  <si>
    <t>UPI202605P2_0004659</t>
  </si>
  <si>
    <t>21:37:00</t>
  </si>
  <si>
    <t>CUST767416</t>
  </si>
  <si>
    <t>UPI202605P2_0004660</t>
  </si>
  <si>
    <t>15:15:30</t>
  </si>
  <si>
    <t>CUST293351</t>
  </si>
  <si>
    <t>UPI202605P2_0004661</t>
  </si>
  <si>
    <t>09:52:01</t>
  </si>
  <si>
    <t>CUST827382</t>
  </si>
  <si>
    <t>UPI202605P2_0004662</t>
  </si>
  <si>
    <t>17:18:53</t>
  </si>
  <si>
    <t>CUST360140</t>
  </si>
  <si>
    <t>UPI202605P2_0004663</t>
  </si>
  <si>
    <t>11:32:10</t>
  </si>
  <si>
    <t>CUST572846</t>
  </si>
  <si>
    <t>UPI202605P2_0004664</t>
  </si>
  <si>
    <t>19:49:06</t>
  </si>
  <si>
    <t>CUST531188</t>
  </si>
  <si>
    <t>UPI202605P2_0004665</t>
  </si>
  <si>
    <t>09:51:47</t>
  </si>
  <si>
    <t>CUST693360</t>
  </si>
  <si>
    <t>UPI202605P2_0004666</t>
  </si>
  <si>
    <t>13:31:47</t>
  </si>
  <si>
    <t>CUST279819</t>
  </si>
  <si>
    <t>UPI202605P2_0004667</t>
  </si>
  <si>
    <t>13:34:16</t>
  </si>
  <si>
    <t>CUST236600</t>
  </si>
  <si>
    <t>UPI202605P2_0004668</t>
  </si>
  <si>
    <t>18:16:23</t>
  </si>
  <si>
    <t>CUST831911</t>
  </si>
  <si>
    <t>UPI202605P2_0004669</t>
  </si>
  <si>
    <t>15:52:22</t>
  </si>
  <si>
    <t>CUST296920</t>
  </si>
  <si>
    <t>UPI202605P2_0004670</t>
  </si>
  <si>
    <t>12:21:57</t>
  </si>
  <si>
    <t>CUST997130</t>
  </si>
  <si>
    <t>UPI202605P2_0004671</t>
  </si>
  <si>
    <t>16:42:54</t>
  </si>
  <si>
    <t>CUST967352</t>
  </si>
  <si>
    <t>UPI202605P2_0004672</t>
  </si>
  <si>
    <t>20:53:38</t>
  </si>
  <si>
    <t>CUST458814</t>
  </si>
  <si>
    <t>UPI202605P2_0004673</t>
  </si>
  <si>
    <t>15:17:43</t>
  </si>
  <si>
    <t>CUST249369</t>
  </si>
  <si>
    <t>UPI202605P2_0004674</t>
  </si>
  <si>
    <t>16:40:01</t>
  </si>
  <si>
    <t>CUST497109</t>
  </si>
  <si>
    <t>UPI202605P2_0004675</t>
  </si>
  <si>
    <t>10:26:54</t>
  </si>
  <si>
    <t>CUST223921</t>
  </si>
  <si>
    <t>UPI202605P2_0004676</t>
  </si>
  <si>
    <t>11:09:22</t>
  </si>
  <si>
    <t>CUST763106</t>
  </si>
  <si>
    <t>UPI202605P2_0004677</t>
  </si>
  <si>
    <t>15:15:36</t>
  </si>
  <si>
    <t>CUST611714</t>
  </si>
  <si>
    <t>UPI202605P2_0004678</t>
  </si>
  <si>
    <t>19:27:23</t>
  </si>
  <si>
    <t>CUST342343</t>
  </si>
  <si>
    <t>UPI202605P2_0004679</t>
  </si>
  <si>
    <t>CUST402629</t>
  </si>
  <si>
    <t>UPI202605P2_0004680</t>
  </si>
  <si>
    <t>20:24:40</t>
  </si>
  <si>
    <t>CUST743605</t>
  </si>
  <si>
    <t>UPI202605P2_0004681</t>
  </si>
  <si>
    <t>09:17:56</t>
  </si>
  <si>
    <t>CUST697790</t>
  </si>
  <si>
    <t>UPI202605P2_0004682</t>
  </si>
  <si>
    <t>17:34:57</t>
  </si>
  <si>
    <t>CUST744096</t>
  </si>
  <si>
    <t>UPI202605P2_0004683</t>
  </si>
  <si>
    <t>20:56:33</t>
  </si>
  <si>
    <t>CUST313113</t>
  </si>
  <si>
    <t>UPI202605P2_0004684</t>
  </si>
  <si>
    <t>10:58:43</t>
  </si>
  <si>
    <t>CUST947815</t>
  </si>
  <si>
    <t>UPI202605P2_0004685</t>
  </si>
  <si>
    <t>13:21:25</t>
  </si>
  <si>
    <t>CUST775607</t>
  </si>
  <si>
    <t>UPI202605P2_0004686</t>
  </si>
  <si>
    <t>17:17:19</t>
  </si>
  <si>
    <t>CUST133826</t>
  </si>
  <si>
    <t>UPI202605P2_0004687</t>
  </si>
  <si>
    <t>11:37:33</t>
  </si>
  <si>
    <t>CUST583666</t>
  </si>
  <si>
    <t>UPI202605P2_0004688</t>
  </si>
  <si>
    <t>18:53:39</t>
  </si>
  <si>
    <t>CUST844672</t>
  </si>
  <si>
    <t>UPI202605P2_0004689</t>
  </si>
  <si>
    <t>10:50:29</t>
  </si>
  <si>
    <t>CUST439438</t>
  </si>
  <si>
    <t>UPI202605P2_0004690</t>
  </si>
  <si>
    <t>17:50:50</t>
  </si>
  <si>
    <t>CUST299150</t>
  </si>
  <si>
    <t>UPI202605P2_0004691</t>
  </si>
  <si>
    <t>13:07:00</t>
  </si>
  <si>
    <t>CUST501368</t>
  </si>
  <si>
    <t>UPI202605P2_0004692</t>
  </si>
  <si>
    <t>15:43:09</t>
  </si>
  <si>
    <t>CUST255652</t>
  </si>
  <si>
    <t>UPI202605P2_0004693</t>
  </si>
  <si>
    <t>15:09:33</t>
  </si>
  <si>
    <t>CUST789549</t>
  </si>
  <si>
    <t>UPI202605P2_0004694</t>
  </si>
  <si>
    <t>21:39:35</t>
  </si>
  <si>
    <t>CUST289191</t>
  </si>
  <si>
    <t>UPI202605P2_0004695</t>
  </si>
  <si>
    <t>18:19:31</t>
  </si>
  <si>
    <t>CUST560018</t>
  </si>
  <si>
    <t>UPI202605P2_0004696</t>
  </si>
  <si>
    <t>12:51:18</t>
  </si>
  <si>
    <t>CUST681201</t>
  </si>
  <si>
    <t>UPI202605P2_0004697</t>
  </si>
  <si>
    <t>06:02:13</t>
  </si>
  <si>
    <t>CUST478866</t>
  </si>
  <si>
    <t>UPI202605P2_0004698</t>
  </si>
  <si>
    <t>12:37:07</t>
  </si>
  <si>
    <t>CUST759637</t>
  </si>
  <si>
    <t>UPI202605P2_0004699</t>
  </si>
  <si>
    <t>08:19:00</t>
  </si>
  <si>
    <t>CUST799475</t>
  </si>
  <si>
    <t>UPI202605P2_0004700</t>
  </si>
  <si>
    <t>14:42:53</t>
  </si>
  <si>
    <t>CUST171127</t>
  </si>
  <si>
    <t>UPI202605P2_0004701</t>
  </si>
  <si>
    <t>00:16:08</t>
  </si>
  <si>
    <t>CUST182018</t>
  </si>
  <si>
    <t>UPI202605P2_0004702</t>
  </si>
  <si>
    <t>13:18:50</t>
  </si>
  <si>
    <t>CUST459367</t>
  </si>
  <si>
    <t>UPI202605P2_0004703</t>
  </si>
  <si>
    <t>20:42:49</t>
  </si>
  <si>
    <t>CUST422275</t>
  </si>
  <si>
    <t>UPI202605P2_0004704</t>
  </si>
  <si>
    <t>17:05:45</t>
  </si>
  <si>
    <t>CUST466162</t>
  </si>
  <si>
    <t>UPI202605P2_0004705</t>
  </si>
  <si>
    <t>12:46:12</t>
  </si>
  <si>
    <t>CUST317289</t>
  </si>
  <si>
    <t>UPI202605P2_0004706</t>
  </si>
  <si>
    <t>14:58:05</t>
  </si>
  <si>
    <t>CUST215373</t>
  </si>
  <si>
    <t>UPI202605P2_0004707</t>
  </si>
  <si>
    <t>12:02:30</t>
  </si>
  <si>
    <t>CUST617587</t>
  </si>
  <si>
    <t>UPI202605P2_0004708</t>
  </si>
  <si>
    <t>21:15:51</t>
  </si>
  <si>
    <t>CUST592557</t>
  </si>
  <si>
    <t>UPI202605P2_0004709</t>
  </si>
  <si>
    <t>18:24:27</t>
  </si>
  <si>
    <t>CUST457655</t>
  </si>
  <si>
    <t>UPI202605P2_0004710</t>
  </si>
  <si>
    <t>14:57:06</t>
  </si>
  <si>
    <t>CUST816753</t>
  </si>
  <si>
    <t>UPI202605P2_0004711</t>
  </si>
  <si>
    <t>20:58:19</t>
  </si>
  <si>
    <t>CUST507596</t>
  </si>
  <si>
    <t>UPI202605P2_0004712</t>
  </si>
  <si>
    <t>17:11:36</t>
  </si>
  <si>
    <t>CUST649690</t>
  </si>
  <si>
    <t>UPI202605P2_0004713</t>
  </si>
  <si>
    <t>14:56:20</t>
  </si>
  <si>
    <t>CUST842808</t>
  </si>
  <si>
    <t>UPI202605P2_0004714</t>
  </si>
  <si>
    <t>19:08:43</t>
  </si>
  <si>
    <t>CUST513327</t>
  </si>
  <si>
    <t>UPI202605P2_0004715</t>
  </si>
  <si>
    <t>19:16:08</t>
  </si>
  <si>
    <t>CUST211378</t>
  </si>
  <si>
    <t>UPI202605P2_0004716</t>
  </si>
  <si>
    <t>14:12:19</t>
  </si>
  <si>
    <t>CUST704296</t>
  </si>
  <si>
    <t>UPI202605P2_0004717</t>
  </si>
  <si>
    <t>CUST824590</t>
  </si>
  <si>
    <t>UPI202605P2_0004718</t>
  </si>
  <si>
    <t>21:29:34</t>
  </si>
  <si>
    <t>CUST693380</t>
  </si>
  <si>
    <t>UPI202605P2_0004719</t>
  </si>
  <si>
    <t>11:50:56</t>
  </si>
  <si>
    <t>CUST364882</t>
  </si>
  <si>
    <t>UPI202605P2_0004720</t>
  </si>
  <si>
    <t>19:06:08</t>
  </si>
  <si>
    <t>CUST817113</t>
  </si>
  <si>
    <t>UPI202605P2_0004721</t>
  </si>
  <si>
    <t>16:44:20</t>
  </si>
  <si>
    <t>CUST479216</t>
  </si>
  <si>
    <t>UPI202605P2_0004722</t>
  </si>
  <si>
    <t>16:43:45</t>
  </si>
  <si>
    <t>CUST916891</t>
  </si>
  <si>
    <t>UPI202605P2_0004723</t>
  </si>
  <si>
    <t>13:22:27</t>
  </si>
  <si>
    <t>CUST991027</t>
  </si>
  <si>
    <t>UPI202605P2_0004724</t>
  </si>
  <si>
    <t>15:26:29</t>
  </si>
  <si>
    <t>CUST769349</t>
  </si>
  <si>
    <t>UPI202605P2_0004725</t>
  </si>
  <si>
    <t>07:35:01</t>
  </si>
  <si>
    <t>CUST525964</t>
  </si>
  <si>
    <t>UPI202605P2_0004726</t>
  </si>
  <si>
    <t>21:26:05</t>
  </si>
  <si>
    <t>CUST474087</t>
  </si>
  <si>
    <t>UPI202605P2_0004727</t>
  </si>
  <si>
    <t>19:39:58</t>
  </si>
  <si>
    <t>CUST822389</t>
  </si>
  <si>
    <t>UPI202605P2_0004728</t>
  </si>
  <si>
    <t>12:15:37</t>
  </si>
  <si>
    <t>CUST252032</t>
  </si>
  <si>
    <t>UPI202605P2_0004729</t>
  </si>
  <si>
    <t>16:08:39</t>
  </si>
  <si>
    <t>CUST526867</t>
  </si>
  <si>
    <t>UPI202605P2_0004730</t>
  </si>
  <si>
    <t>16:36:56</t>
  </si>
  <si>
    <t>CUST864651</t>
  </si>
  <si>
    <t>UPI202605P2_0004731</t>
  </si>
  <si>
    <t>12:48:54</t>
  </si>
  <si>
    <t>CUST903383</t>
  </si>
  <si>
    <t>UPI202605P2_0004732</t>
  </si>
  <si>
    <t>14:25:42</t>
  </si>
  <si>
    <t>CUST589581</t>
  </si>
  <si>
    <t>UPI202605P2_0004733</t>
  </si>
  <si>
    <t>01:51:48</t>
  </si>
  <si>
    <t>CUST567180</t>
  </si>
  <si>
    <t>UPI202605P2_0004734</t>
  </si>
  <si>
    <t>20:29:53</t>
  </si>
  <si>
    <t>CUST149371</t>
  </si>
  <si>
    <t>UPI202605P2_0004735</t>
  </si>
  <si>
    <t>08:03:17</t>
  </si>
  <si>
    <t>CUST863579</t>
  </si>
  <si>
    <t>UPI202605P2_0004736</t>
  </si>
  <si>
    <t>19:41:06</t>
  </si>
  <si>
    <t>CUST231288</t>
  </si>
  <si>
    <t>UPI202605P2_0004737</t>
  </si>
  <si>
    <t>13:06:52</t>
  </si>
  <si>
    <t>CUST947537</t>
  </si>
  <si>
    <t>UPI202605P2_0004738</t>
  </si>
  <si>
    <t>12:30:44</t>
  </si>
  <si>
    <t>CUST259738</t>
  </si>
  <si>
    <t>UPI202605P2_0004739</t>
  </si>
  <si>
    <t>13:03:07</t>
  </si>
  <si>
    <t>CUST637063</t>
  </si>
  <si>
    <t>UPI202605P2_0004740</t>
  </si>
  <si>
    <t>19:43:32</t>
  </si>
  <si>
    <t>CUST383832</t>
  </si>
  <si>
    <t>UPI202605P2_0004741</t>
  </si>
  <si>
    <t>19:03:44</t>
  </si>
  <si>
    <t>CUST649569</t>
  </si>
  <si>
    <t>UPI202605P2_0004742</t>
  </si>
  <si>
    <t>11:09:35</t>
  </si>
  <si>
    <t>CUST347856</t>
  </si>
  <si>
    <t>UPI202605P2_0004743</t>
  </si>
  <si>
    <t>19:31:08</t>
  </si>
  <si>
    <t>CUST112631</t>
  </si>
  <si>
    <t>UPI202605P2_0004744</t>
  </si>
  <si>
    <t>11:43:40</t>
  </si>
  <si>
    <t>CUST455976</t>
  </si>
  <si>
    <t>UPI202605P2_0004745</t>
  </si>
  <si>
    <t>20:19:40</t>
  </si>
  <si>
    <t>CUST256951</t>
  </si>
  <si>
    <t>UPI202605P2_0004746</t>
  </si>
  <si>
    <t>12:59:00</t>
  </si>
  <si>
    <t>CUST166510</t>
  </si>
  <si>
    <t>UPI202605P2_0004747</t>
  </si>
  <si>
    <t>19:39:44</t>
  </si>
  <si>
    <t>CUST379784</t>
  </si>
  <si>
    <t>UPI202605P2_0004748</t>
  </si>
  <si>
    <t>11:04:00</t>
  </si>
  <si>
    <t>CUST599045</t>
  </si>
  <si>
    <t>UPI202605P2_0004749</t>
  </si>
  <si>
    <t>10:56:07</t>
  </si>
  <si>
    <t>CUST696337</t>
  </si>
  <si>
    <t>UPI202605P2_0004750</t>
  </si>
  <si>
    <t>CUST466275</t>
  </si>
  <si>
    <t>UPI202605P2_0004751</t>
  </si>
  <si>
    <t>09:01:53</t>
  </si>
  <si>
    <t>CUST950547</t>
  </si>
  <si>
    <t>UPI202605P2_0004752</t>
  </si>
  <si>
    <t>16:25:03</t>
  </si>
  <si>
    <t>CUST700288</t>
  </si>
  <si>
    <t>UPI202605P2_0004753</t>
  </si>
  <si>
    <t>20:19:25</t>
  </si>
  <si>
    <t>CUST949562</t>
  </si>
  <si>
    <t>UPI202605P2_0004754</t>
  </si>
  <si>
    <t>15:11:52</t>
  </si>
  <si>
    <t>CUST748253</t>
  </si>
  <si>
    <t>UPI202605P2_0004755</t>
  </si>
  <si>
    <t>11:54:34</t>
  </si>
  <si>
    <t>CUST742166</t>
  </si>
  <si>
    <t>UPI202605P2_0004756</t>
  </si>
  <si>
    <t>12:39:43</t>
  </si>
  <si>
    <t>CUST695025</t>
  </si>
  <si>
    <t>UPI202605P2_0004757</t>
  </si>
  <si>
    <t>14:42:39</t>
  </si>
  <si>
    <t>CUST283506</t>
  </si>
  <si>
    <t>UPI202605P2_0004758</t>
  </si>
  <si>
    <t>10:09:40</t>
  </si>
  <si>
    <t>CUST300814</t>
  </si>
  <si>
    <t>UPI202605P2_0004759</t>
  </si>
  <si>
    <t>07:09:52</t>
  </si>
  <si>
    <t>CUST418868</t>
  </si>
  <si>
    <t>UPI202605P2_0004760</t>
  </si>
  <si>
    <t>19:15:10</t>
  </si>
  <si>
    <t>CUST649268</t>
  </si>
  <si>
    <t>UPI202605P2_0004761</t>
  </si>
  <si>
    <t>16:44:34</t>
  </si>
  <si>
    <t>CUST291307</t>
  </si>
  <si>
    <t>UPI202605P2_0004762</t>
  </si>
  <si>
    <t>11:30:18</t>
  </si>
  <si>
    <t>CUST768138</t>
  </si>
  <si>
    <t>UPI202605P2_0004763</t>
  </si>
  <si>
    <t>12:06:37</t>
  </si>
  <si>
    <t>CUST537084</t>
  </si>
  <si>
    <t>UPI202605P2_0004764</t>
  </si>
  <si>
    <t>15:42:17</t>
  </si>
  <si>
    <t>CUST659916</t>
  </si>
  <si>
    <t>UPI202605P2_0004765</t>
  </si>
  <si>
    <t>14:44:51</t>
  </si>
  <si>
    <t>CUST209978</t>
  </si>
  <si>
    <t>UPI202605P2_0004766</t>
  </si>
  <si>
    <t>09:26:52</t>
  </si>
  <si>
    <t>CUST561378</t>
  </si>
  <si>
    <t>UPI202605P2_0004767</t>
  </si>
  <si>
    <t>14:01:18</t>
  </si>
  <si>
    <t>CUST930024</t>
  </si>
  <si>
    <t>UPI202605P2_0004768</t>
  </si>
  <si>
    <t>15:36:24</t>
  </si>
  <si>
    <t>CUST522480</t>
  </si>
  <si>
    <t>UPI202605P2_0004769</t>
  </si>
  <si>
    <t>06:19:02</t>
  </si>
  <si>
    <t>CUST127520</t>
  </si>
  <si>
    <t>UPI202605P2_0004770</t>
  </si>
  <si>
    <t>CUST468050</t>
  </si>
  <si>
    <t>UPI202605P2_0004771</t>
  </si>
  <si>
    <t>17:02:58</t>
  </si>
  <si>
    <t>CUST366895</t>
  </si>
  <si>
    <t>UPI202605P2_0004772</t>
  </si>
  <si>
    <t>20:08:29</t>
  </si>
  <si>
    <t>CUST205143</t>
  </si>
  <si>
    <t>UPI202605P2_0004773</t>
  </si>
  <si>
    <t>CUST215097</t>
  </si>
  <si>
    <t>UPI202605P2_0004774</t>
  </si>
  <si>
    <t>04:10:22</t>
  </si>
  <si>
    <t>CUST961255</t>
  </si>
  <si>
    <t>UPI202605P2_0004775</t>
  </si>
  <si>
    <t>15:55:32</t>
  </si>
  <si>
    <t>CUST942899</t>
  </si>
  <si>
    <t>UPI202605P2_0004776</t>
  </si>
  <si>
    <t>11:57:45</t>
  </si>
  <si>
    <t>CUST834824</t>
  </si>
  <si>
    <t>UPI202605P2_0004777</t>
  </si>
  <si>
    <t>16:32:04</t>
  </si>
  <si>
    <t>CUST925020</t>
  </si>
  <si>
    <t>UPI202605P2_0004778</t>
  </si>
  <si>
    <t>10:09:22</t>
  </si>
  <si>
    <t>CUST391592</t>
  </si>
  <si>
    <t>UPI202605P2_0004779</t>
  </si>
  <si>
    <t>18:36:21</t>
  </si>
  <si>
    <t>CUST967921</t>
  </si>
  <si>
    <t>UPI202605P2_0004780</t>
  </si>
  <si>
    <t>CUST518556</t>
  </si>
  <si>
    <t>UPI202605P2_0004781</t>
  </si>
  <si>
    <t>10:50:48</t>
  </si>
  <si>
    <t>CUST877037</t>
  </si>
  <si>
    <t>UPI202605P2_0004782</t>
  </si>
  <si>
    <t>18:59:25</t>
  </si>
  <si>
    <t>CUST962015</t>
  </si>
  <si>
    <t>UPI202605P2_0004783</t>
  </si>
  <si>
    <t>08:53:41</t>
  </si>
  <si>
    <t>CUST355764</t>
  </si>
  <si>
    <t>UPI202605P2_0004784</t>
  </si>
  <si>
    <t>15:30:38</t>
  </si>
  <si>
    <t>CUST233283</t>
  </si>
  <si>
    <t>UPI202605P2_0004785</t>
  </si>
  <si>
    <t>18:36:45</t>
  </si>
  <si>
    <t>CUST471333</t>
  </si>
  <si>
    <t>UPI202605P2_0004786</t>
  </si>
  <si>
    <t>21:49:42</t>
  </si>
  <si>
    <t>CUST302397</t>
  </si>
  <si>
    <t>UPI202605P2_0004787</t>
  </si>
  <si>
    <t>16:08:44</t>
  </si>
  <si>
    <t>CUST482698</t>
  </si>
  <si>
    <t>UPI202605P2_0004788</t>
  </si>
  <si>
    <t>13:37:22</t>
  </si>
  <si>
    <t>CUST370383</t>
  </si>
  <si>
    <t>UPI202605P2_0004789</t>
  </si>
  <si>
    <t>17:53:25</t>
  </si>
  <si>
    <t>CUST600216</t>
  </si>
  <si>
    <t>UPI202605P2_0004790</t>
  </si>
  <si>
    <t>08:01:54</t>
  </si>
  <si>
    <t>CUST568759</t>
  </si>
  <si>
    <t>UPI202605P2_0004791</t>
  </si>
  <si>
    <t>18:14:06</t>
  </si>
  <si>
    <t>CUST454925</t>
  </si>
  <si>
    <t>UPI202605P2_0004792</t>
  </si>
  <si>
    <t>18:31:59</t>
  </si>
  <si>
    <t>CUST236647</t>
  </si>
  <si>
    <t>UPI202605P2_0004793</t>
  </si>
  <si>
    <t>18:20:48</t>
  </si>
  <si>
    <t>CUST891179</t>
  </si>
  <si>
    <t>UPI202605P2_0004794</t>
  </si>
  <si>
    <t>11:49:51</t>
  </si>
  <si>
    <t>CUST545363</t>
  </si>
  <si>
    <t>UPI202605P2_0004795</t>
  </si>
  <si>
    <t>20:50:15</t>
  </si>
  <si>
    <t>CUST444682</t>
  </si>
  <si>
    <t>UPI202605P2_0004796</t>
  </si>
  <si>
    <t>09:56:11</t>
  </si>
  <si>
    <t>CUST282302</t>
  </si>
  <si>
    <t>UPI202605P2_0004797</t>
  </si>
  <si>
    <t>18:24:48</t>
  </si>
  <si>
    <t>CUST416173</t>
  </si>
  <si>
    <t>UPI202605P2_0004798</t>
  </si>
  <si>
    <t>22:59:04</t>
  </si>
  <si>
    <t>CUST663552</t>
  </si>
  <si>
    <t>UPI202605P2_0004799</t>
  </si>
  <si>
    <t>08:16:07</t>
  </si>
  <si>
    <t>CUST998715</t>
  </si>
  <si>
    <t>UPI202605P2_0004800</t>
  </si>
  <si>
    <t>08:47:04</t>
  </si>
  <si>
    <t>CUST310864</t>
  </si>
  <si>
    <t>UPI202605P2_0004801</t>
  </si>
  <si>
    <t>14:23:38</t>
  </si>
  <si>
    <t>CUST632195</t>
  </si>
  <si>
    <t>UPI202605P2_0004802</t>
  </si>
  <si>
    <t>17:01:59</t>
  </si>
  <si>
    <t>CUST816448</t>
  </si>
  <si>
    <t>UPI202605P2_0004803</t>
  </si>
  <si>
    <t>10:06:44</t>
  </si>
  <si>
    <t>CUST158986</t>
  </si>
  <si>
    <t>UPI202605P2_0004804</t>
  </si>
  <si>
    <t>15:08:40</t>
  </si>
  <si>
    <t>CUST535153</t>
  </si>
  <si>
    <t>UPI202605P2_0004805</t>
  </si>
  <si>
    <t>17:12:12</t>
  </si>
  <si>
    <t>CUST971879</t>
  </si>
  <si>
    <t>UPI202605P2_0004806</t>
  </si>
  <si>
    <t>12:28:43</t>
  </si>
  <si>
    <t>CUST323964</t>
  </si>
  <si>
    <t>UPI202605P2_0004807</t>
  </si>
  <si>
    <t>12:12:47</t>
  </si>
  <si>
    <t>CUST389324</t>
  </si>
  <si>
    <t>UPI202605P2_0004808</t>
  </si>
  <si>
    <t>10:52:33</t>
  </si>
  <si>
    <t>CUST801441</t>
  </si>
  <si>
    <t>UPI202605P2_0004809</t>
  </si>
  <si>
    <t>19:12:05</t>
  </si>
  <si>
    <t>CUST831248</t>
  </si>
  <si>
    <t>UPI202605P2_0004810</t>
  </si>
  <si>
    <t>17:40:42</t>
  </si>
  <si>
    <t>CUST639169</t>
  </si>
  <si>
    <t>UPI202605P2_0004811</t>
  </si>
  <si>
    <t>09:02:51</t>
  </si>
  <si>
    <t>CUST988412</t>
  </si>
  <si>
    <t>UPI202605P2_0004812</t>
  </si>
  <si>
    <t>10:00:23</t>
  </si>
  <si>
    <t>CUST219208</t>
  </si>
  <si>
    <t>UPI202605P2_0004813</t>
  </si>
  <si>
    <t>19:36:34</t>
  </si>
  <si>
    <t>CUST975840</t>
  </si>
  <si>
    <t>UPI202605P2_0004814</t>
  </si>
  <si>
    <t>20:21:11</t>
  </si>
  <si>
    <t>CUST300555</t>
  </si>
  <si>
    <t>UPI202605P2_0004815</t>
  </si>
  <si>
    <t>18:58:46</t>
  </si>
  <si>
    <t>UPI202605P2_0004816</t>
  </si>
  <si>
    <t>18:31:12</t>
  </si>
  <si>
    <t>CUST854053</t>
  </si>
  <si>
    <t>UPI202605P2_0004817</t>
  </si>
  <si>
    <t>19:36:52</t>
  </si>
  <si>
    <t>CUST648305</t>
  </si>
  <si>
    <t>UPI202605P2_0004818</t>
  </si>
  <si>
    <t>15:22:22</t>
  </si>
  <si>
    <t>CUST657389</t>
  </si>
  <si>
    <t>UPI202605P2_0004819</t>
  </si>
  <si>
    <t>CUST812264</t>
  </si>
  <si>
    <t>UPI202605P2_0004820</t>
  </si>
  <si>
    <t>10:04:28</t>
  </si>
  <si>
    <t>CUST307950</t>
  </si>
  <si>
    <t>UPI202605P2_0004821</t>
  </si>
  <si>
    <t>14:24:55</t>
  </si>
  <si>
    <t>CUST101348</t>
  </si>
  <si>
    <t>UPI202605P2_0004822</t>
  </si>
  <si>
    <t>09:05:08</t>
  </si>
  <si>
    <t>UPI202605P2_0004823</t>
  </si>
  <si>
    <t>19:19:06</t>
  </si>
  <si>
    <t>CUST125647</t>
  </si>
  <si>
    <t>UPI202605P2_0004824</t>
  </si>
  <si>
    <t>09:14:03</t>
  </si>
  <si>
    <t>CUST816188</t>
  </si>
  <si>
    <t>UPI202605P2_0004825</t>
  </si>
  <si>
    <t>17:21:01</t>
  </si>
  <si>
    <t>CUST984270</t>
  </si>
  <si>
    <t>UPI202605P2_0004826</t>
  </si>
  <si>
    <t>11:18:59</t>
  </si>
  <si>
    <t>CUST941978</t>
  </si>
  <si>
    <t>UPI202605P2_0004827</t>
  </si>
  <si>
    <t>19:24:45</t>
  </si>
  <si>
    <t>CUST418700</t>
  </si>
  <si>
    <t>UPI202605P2_0004828</t>
  </si>
  <si>
    <t>13:55:55</t>
  </si>
  <si>
    <t>CUST320712</t>
  </si>
  <si>
    <t>UPI202605P2_0004829</t>
  </si>
  <si>
    <t>10:18:04</t>
  </si>
  <si>
    <t>CUST547108</t>
  </si>
  <si>
    <t>UPI202605P2_0004830</t>
  </si>
  <si>
    <t>CUST961438</t>
  </si>
  <si>
    <t>UPI202605P2_0004831</t>
  </si>
  <si>
    <t>16:39:32</t>
  </si>
  <si>
    <t>CUST928873</t>
  </si>
  <si>
    <t>UPI202605P2_0004832</t>
  </si>
  <si>
    <t>12:39:03</t>
  </si>
  <si>
    <t>CUST199004</t>
  </si>
  <si>
    <t>UPI202605P2_0004833</t>
  </si>
  <si>
    <t>16:57:07</t>
  </si>
  <si>
    <t>CUST736442</t>
  </si>
  <si>
    <t>UPI202605P2_0004834</t>
  </si>
  <si>
    <t>17:59:58</t>
  </si>
  <si>
    <t>CUST660013</t>
  </si>
  <si>
    <t>UPI202605P2_0004835</t>
  </si>
  <si>
    <t>22:41:01</t>
  </si>
  <si>
    <t>CUST605080</t>
  </si>
  <si>
    <t>UPI202605P2_0004836</t>
  </si>
  <si>
    <t>07:26:16</t>
  </si>
  <si>
    <t>CUST952728</t>
  </si>
  <si>
    <t>UPI202605P2_0004837</t>
  </si>
  <si>
    <t>11:56:48</t>
  </si>
  <si>
    <t>CUST502527</t>
  </si>
  <si>
    <t>UPI202605P2_0004838</t>
  </si>
  <si>
    <t>08:13:35</t>
  </si>
  <si>
    <t>CUST384682</t>
  </si>
  <si>
    <t>UPI202605P2_0004839</t>
  </si>
  <si>
    <t>19:21:59</t>
  </si>
  <si>
    <t>CUST822402</t>
  </si>
  <si>
    <t>UPI202605P2_0004840</t>
  </si>
  <si>
    <t>19:58:56</t>
  </si>
  <si>
    <t>CUST484412</t>
  </si>
  <si>
    <t>UPI202605P2_0004841</t>
  </si>
  <si>
    <t>08:31:04</t>
  </si>
  <si>
    <t>CUST322853</t>
  </si>
  <si>
    <t>UPI202605P2_0004842</t>
  </si>
  <si>
    <t>19:36:57</t>
  </si>
  <si>
    <t>CUST658023</t>
  </si>
  <si>
    <t>UPI202605P2_0004843</t>
  </si>
  <si>
    <t>17:53:48</t>
  </si>
  <si>
    <t>CUST891250</t>
  </si>
  <si>
    <t>UPI202605P2_0004844</t>
  </si>
  <si>
    <t>19:22:04</t>
  </si>
  <si>
    <t>CUST161470</t>
  </si>
  <si>
    <t>UPI202605P2_0004845</t>
  </si>
  <si>
    <t>21:38:47</t>
  </si>
  <si>
    <t>CUST824756</t>
  </si>
  <si>
    <t>UPI202605P2_0004846</t>
  </si>
  <si>
    <t>17:05:56</t>
  </si>
  <si>
    <t>CUST425765</t>
  </si>
  <si>
    <t>UPI202605P2_0004847</t>
  </si>
  <si>
    <t>16:08:17</t>
  </si>
  <si>
    <t>CUST440370</t>
  </si>
  <si>
    <t>UPI202605P2_0004848</t>
  </si>
  <si>
    <t>CUST228728</t>
  </si>
  <si>
    <t>UPI202605P2_0004849</t>
  </si>
  <si>
    <t>15:14:41</t>
  </si>
  <si>
    <t>CUST504313</t>
  </si>
  <si>
    <t>UPI202605P2_0004850</t>
  </si>
  <si>
    <t>13:30:19</t>
  </si>
  <si>
    <t>CUST904798</t>
  </si>
  <si>
    <t>UPI202605P2_0004851</t>
  </si>
  <si>
    <t>19:56:14</t>
  </si>
  <si>
    <t>CUST937218</t>
  </si>
  <si>
    <t>UPI202605P2_0004852</t>
  </si>
  <si>
    <t>07:03:01</t>
  </si>
  <si>
    <t>CUST124968</t>
  </si>
  <si>
    <t>UPI202605P2_0004853</t>
  </si>
  <si>
    <t>19:51:12</t>
  </si>
  <si>
    <t>CUST977527</t>
  </si>
  <si>
    <t>UPI202605P2_0004854</t>
  </si>
  <si>
    <t>16:55:24</t>
  </si>
  <si>
    <t>CUST599400</t>
  </si>
  <si>
    <t>UPI202605P2_0004855</t>
  </si>
  <si>
    <t>18:47:01</t>
  </si>
  <si>
    <t>CUST472792</t>
  </si>
  <si>
    <t>UPI202605P2_0004856</t>
  </si>
  <si>
    <t>16:03:24</t>
  </si>
  <si>
    <t>CUST543890</t>
  </si>
  <si>
    <t>UPI202605P2_0004857</t>
  </si>
  <si>
    <t>CUST976834</t>
  </si>
  <si>
    <t>UPI202605P2_0004858</t>
  </si>
  <si>
    <t>14:27:35</t>
  </si>
  <si>
    <t>CUST277188</t>
  </si>
  <si>
    <t>UPI202605P2_0004859</t>
  </si>
  <si>
    <t>10:28:07</t>
  </si>
  <si>
    <t>CUST486926</t>
  </si>
  <si>
    <t>UPI202605P2_0004860</t>
  </si>
  <si>
    <t>20:57:23</t>
  </si>
  <si>
    <t>CUST994777</t>
  </si>
  <si>
    <t>UPI202605P2_0004861</t>
  </si>
  <si>
    <t>13:21:27</t>
  </si>
  <si>
    <t>CUST375882</t>
  </si>
  <si>
    <t>UPI202605P2_0004862</t>
  </si>
  <si>
    <t>20:15:14</t>
  </si>
  <si>
    <t>CUST851486</t>
  </si>
  <si>
    <t>UPI202605P2_0004863</t>
  </si>
  <si>
    <t>09:00:14</t>
  </si>
  <si>
    <t>CUST288571</t>
  </si>
  <si>
    <t>UPI202605P2_0004864</t>
  </si>
  <si>
    <t>14:48:56</t>
  </si>
  <si>
    <t>CUST698208</t>
  </si>
  <si>
    <t>UPI202605P2_0004865</t>
  </si>
  <si>
    <t>19:34:36</t>
  </si>
  <si>
    <t>CUST433322</t>
  </si>
  <si>
    <t>UPI202605P2_0004866</t>
  </si>
  <si>
    <t>08:51:00</t>
  </si>
  <si>
    <t>CUST150010</t>
  </si>
  <si>
    <t>UPI202605P2_0004867</t>
  </si>
  <si>
    <t>20:15:52</t>
  </si>
  <si>
    <t>CUST941341</t>
  </si>
  <si>
    <t>UPI202605P2_0004868</t>
  </si>
  <si>
    <t>08:03:08</t>
  </si>
  <si>
    <t>CUST845846</t>
  </si>
  <si>
    <t>UPI202605P2_0004869</t>
  </si>
  <si>
    <t>14:18:02</t>
  </si>
  <si>
    <t>CUST513601</t>
  </si>
  <si>
    <t>UPI202605P2_0004870</t>
  </si>
  <si>
    <t>12:38:41</t>
  </si>
  <si>
    <t>CUST513455</t>
  </si>
  <si>
    <t>UPI202605P2_0004871</t>
  </si>
  <si>
    <t>20:18:08</t>
  </si>
  <si>
    <t>CUST544276</t>
  </si>
  <si>
    <t>UPI202605P2_0004872</t>
  </si>
  <si>
    <t>CUST865341</t>
  </si>
  <si>
    <t>UPI202605P2_0004873</t>
  </si>
  <si>
    <t>10:04:04</t>
  </si>
  <si>
    <t>CUST308040</t>
  </si>
  <si>
    <t>UPI202605P2_0004874</t>
  </si>
  <si>
    <t>12:34:13</t>
  </si>
  <si>
    <t>CUST469943</t>
  </si>
  <si>
    <t>UPI202605P2_0004875</t>
  </si>
  <si>
    <t>15:47:52</t>
  </si>
  <si>
    <t>CUST425498</t>
  </si>
  <si>
    <t>UPI202605P2_0004876</t>
  </si>
  <si>
    <t>13:58:54</t>
  </si>
  <si>
    <t>CUST635577</t>
  </si>
  <si>
    <t>UPI202605P2_0004877</t>
  </si>
  <si>
    <t>11:45:19</t>
  </si>
  <si>
    <t>CUST308602</t>
  </si>
  <si>
    <t>UPI202605P2_0004878</t>
  </si>
  <si>
    <t>21:49:35</t>
  </si>
  <si>
    <t>CUST642376</t>
  </si>
  <si>
    <t>UPI202605P2_0004879</t>
  </si>
  <si>
    <t>12:41:15</t>
  </si>
  <si>
    <t>CUST541003</t>
  </si>
  <si>
    <t>UPI202605P2_0004880</t>
  </si>
  <si>
    <t>16:17:20</t>
  </si>
  <si>
    <t>CUST311899</t>
  </si>
  <si>
    <t>UPI202605P2_0004881</t>
  </si>
  <si>
    <t>18:32:06</t>
  </si>
  <si>
    <t>CUST914810</t>
  </si>
  <si>
    <t>UPI202605P2_0004882</t>
  </si>
  <si>
    <t>08:57:26</t>
  </si>
  <si>
    <t>CUST150053</t>
  </si>
  <si>
    <t>UPI202605P2_0004883</t>
  </si>
  <si>
    <t>18:39:31</t>
  </si>
  <si>
    <t>CUST840918</t>
  </si>
  <si>
    <t>UPI202605P2_0004884</t>
  </si>
  <si>
    <t>12:13:58</t>
  </si>
  <si>
    <t>CUST454726</t>
  </si>
  <si>
    <t>UPI202605P2_0004885</t>
  </si>
  <si>
    <t>10:33:14</t>
  </si>
  <si>
    <t>CUST425751</t>
  </si>
  <si>
    <t>UPI202605P2_0004886</t>
  </si>
  <si>
    <t>12:35:13</t>
  </si>
  <si>
    <t>CUST923578</t>
  </si>
  <si>
    <t>UPI202605P2_0004887</t>
  </si>
  <si>
    <t>10:46:52</t>
  </si>
  <si>
    <t>CUST895192</t>
  </si>
  <si>
    <t>UPI202605P2_0004888</t>
  </si>
  <si>
    <t>19:02:15</t>
  </si>
  <si>
    <t>CUST104926</t>
  </si>
  <si>
    <t>UPI202605P2_0004889</t>
  </si>
  <si>
    <t>18:41:48</t>
  </si>
  <si>
    <t>CUST406850</t>
  </si>
  <si>
    <t>UPI202605P2_0004890</t>
  </si>
  <si>
    <t>15:07:01</t>
  </si>
  <si>
    <t>CUST681842</t>
  </si>
  <si>
    <t>UPI202605P2_0004891</t>
  </si>
  <si>
    <t>15:02:17</t>
  </si>
  <si>
    <t>CUST117463</t>
  </si>
  <si>
    <t>UPI202605P2_0004892</t>
  </si>
  <si>
    <t>CUST716392</t>
  </si>
  <si>
    <t>UPI202605P2_0004893</t>
  </si>
  <si>
    <t>19:05:03</t>
  </si>
  <si>
    <t>CUST649430</t>
  </si>
  <si>
    <t>UPI202605P2_0004894</t>
  </si>
  <si>
    <t>CUST601313</t>
  </si>
  <si>
    <t>UPI202605P2_0004895</t>
  </si>
  <si>
    <t>15:55:24</t>
  </si>
  <si>
    <t>CUST521256</t>
  </si>
  <si>
    <t>UPI202605P2_0004896</t>
  </si>
  <si>
    <t>14:02:14</t>
  </si>
  <si>
    <t>CUST598047</t>
  </si>
  <si>
    <t>UPI202605P2_0004897</t>
  </si>
  <si>
    <t>CUST612754</t>
  </si>
  <si>
    <t>UPI202605P2_0004898</t>
  </si>
  <si>
    <t>CUST314376</t>
  </si>
  <si>
    <t>UPI202605P2_0004899</t>
  </si>
  <si>
    <t>12:34:48</t>
  </si>
  <si>
    <t>CUST796458</t>
  </si>
  <si>
    <t>UPI202605P2_0004900</t>
  </si>
  <si>
    <t>13:01:58</t>
  </si>
  <si>
    <t>CUST228808</t>
  </si>
  <si>
    <t>UPI202605P2_0004901</t>
  </si>
  <si>
    <t>17:57:21</t>
  </si>
  <si>
    <t>CUST934054</t>
  </si>
  <si>
    <t>UPI202605P2_0004902</t>
  </si>
  <si>
    <t>20:58:16</t>
  </si>
  <si>
    <t>CUST552466</t>
  </si>
  <si>
    <t>UPI202605P2_0004903</t>
  </si>
  <si>
    <t>19:37:13</t>
  </si>
  <si>
    <t>CUST250277</t>
  </si>
  <si>
    <t>UPI202605P2_0004904</t>
  </si>
  <si>
    <t>19:21:46</t>
  </si>
  <si>
    <t>CUST710801</t>
  </si>
  <si>
    <t>UPI202605P2_0004905</t>
  </si>
  <si>
    <t>19:27:55</t>
  </si>
  <si>
    <t>CUST172248</t>
  </si>
  <si>
    <t>UPI202605P2_0004906</t>
  </si>
  <si>
    <t>CUST641281</t>
  </si>
  <si>
    <t>UPI202605P2_0004907</t>
  </si>
  <si>
    <t>18:03:51</t>
  </si>
  <si>
    <t>CUST778275</t>
  </si>
  <si>
    <t>UPI202605P2_0004908</t>
  </si>
  <si>
    <t>09:24:46</t>
  </si>
  <si>
    <t>CUST213296</t>
  </si>
  <si>
    <t>UPI202605P2_0004909</t>
  </si>
  <si>
    <t>21:18:54</t>
  </si>
  <si>
    <t>CUST579455</t>
  </si>
  <si>
    <t>UPI202605P2_0004910</t>
  </si>
  <si>
    <t>22:34:29</t>
  </si>
  <si>
    <t>CUST270550</t>
  </si>
  <si>
    <t>UPI202605P2_0004911</t>
  </si>
  <si>
    <t>14:46:36</t>
  </si>
  <si>
    <t>CUST463360</t>
  </si>
  <si>
    <t>UPI202605P2_0004912</t>
  </si>
  <si>
    <t>CUST940487</t>
  </si>
  <si>
    <t>UPI202605P2_0004913</t>
  </si>
  <si>
    <t>21:29:47</t>
  </si>
  <si>
    <t>CUST405079</t>
  </si>
  <si>
    <t>UPI202605P2_0004914</t>
  </si>
  <si>
    <t>22:15:08</t>
  </si>
  <si>
    <t>CUST286007</t>
  </si>
  <si>
    <t>UPI202605P2_0004915</t>
  </si>
  <si>
    <t>20:17:51</t>
  </si>
  <si>
    <t>CUST406702</t>
  </si>
  <si>
    <t>UPI202605P2_0004916</t>
  </si>
  <si>
    <t>CUST707183</t>
  </si>
  <si>
    <t>UPI202605P2_0004917</t>
  </si>
  <si>
    <t>23:49:34</t>
  </si>
  <si>
    <t>CUST548186</t>
  </si>
  <si>
    <t>UPI202605P2_0004918</t>
  </si>
  <si>
    <t>CUST412344</t>
  </si>
  <si>
    <t>UPI202605P2_0004919</t>
  </si>
  <si>
    <t>08:17:23</t>
  </si>
  <si>
    <t>CUST132702</t>
  </si>
  <si>
    <t>UPI202605P2_0004920</t>
  </si>
  <si>
    <t>12:16:50</t>
  </si>
  <si>
    <t>CUST565659</t>
  </si>
  <si>
    <t>UPI202605P2_0004921</t>
  </si>
  <si>
    <t>18:49:38</t>
  </si>
  <si>
    <t>CUST952899</t>
  </si>
  <si>
    <t>UPI202605P2_0004922</t>
  </si>
  <si>
    <t>06:19:36</t>
  </si>
  <si>
    <t>CUST560114</t>
  </si>
  <si>
    <t>UPI202605P2_0004923</t>
  </si>
  <si>
    <t>18:53:16</t>
  </si>
  <si>
    <t>CUST418654</t>
  </si>
  <si>
    <t>UPI202605P2_0004924</t>
  </si>
  <si>
    <t>CUST900529</t>
  </si>
  <si>
    <t>UPI202605P2_0004925</t>
  </si>
  <si>
    <t>06:00:29</t>
  </si>
  <si>
    <t>CUST726699</t>
  </si>
  <si>
    <t>UPI202605P2_0004926</t>
  </si>
  <si>
    <t>08:22:30</t>
  </si>
  <si>
    <t>CUST561088</t>
  </si>
  <si>
    <t>UPI202605P2_0004927</t>
  </si>
  <si>
    <t>17:35:13</t>
  </si>
  <si>
    <t>CUST497930</t>
  </si>
  <si>
    <t>UPI202605P2_0004928</t>
  </si>
  <si>
    <t>14:37:05</t>
  </si>
  <si>
    <t>CUST631941</t>
  </si>
  <si>
    <t>UPI202605P2_0004929</t>
  </si>
  <si>
    <t>12:39:35</t>
  </si>
  <si>
    <t>CUST746520</t>
  </si>
  <si>
    <t>UPI202605P2_0004930</t>
  </si>
  <si>
    <t>12:04:28</t>
  </si>
  <si>
    <t>CUST485947</t>
  </si>
  <si>
    <t>UPI202605P2_0004931</t>
  </si>
  <si>
    <t>11:49:50</t>
  </si>
  <si>
    <t>CUST714041</t>
  </si>
  <si>
    <t>UPI202605P2_0004932</t>
  </si>
  <si>
    <t>12:55:31</t>
  </si>
  <si>
    <t>CUST749037</t>
  </si>
  <si>
    <t>UPI202605P2_0004933</t>
  </si>
  <si>
    <t>10:40:11</t>
  </si>
  <si>
    <t>CUST610887</t>
  </si>
  <si>
    <t>UPI202605P2_0004934</t>
  </si>
  <si>
    <t>10:39:41</t>
  </si>
  <si>
    <t>CUST352606</t>
  </si>
  <si>
    <t>UPI202605P2_0004935</t>
  </si>
  <si>
    <t>08:07:41</t>
  </si>
  <si>
    <t>CUST526033</t>
  </si>
  <si>
    <t>UPI202605P2_0004936</t>
  </si>
  <si>
    <t>08:43:32</t>
  </si>
  <si>
    <t>CUST298254</t>
  </si>
  <si>
    <t>UPI202605P2_0004937</t>
  </si>
  <si>
    <t>20:37:20</t>
  </si>
  <si>
    <t>CUST425471</t>
  </si>
  <si>
    <t>UPI202605P2_0004938</t>
  </si>
  <si>
    <t>08:45:14</t>
  </si>
  <si>
    <t>CUST281917</t>
  </si>
  <si>
    <t>UPI202605P2_0004939</t>
  </si>
  <si>
    <t>08:45:16</t>
  </si>
  <si>
    <t>CUST127397</t>
  </si>
  <si>
    <t>UPI202605P2_0004940</t>
  </si>
  <si>
    <t>22:01:43</t>
  </si>
  <si>
    <t>CUST743309</t>
  </si>
  <si>
    <t>UPI202605P2_0004941</t>
  </si>
  <si>
    <t>20:54:22</t>
  </si>
  <si>
    <t>CUST749492</t>
  </si>
  <si>
    <t>UPI202605P2_0004942</t>
  </si>
  <si>
    <t>16:02:38</t>
  </si>
  <si>
    <t>CUST198817</t>
  </si>
  <si>
    <t>UPI202605P2_0004943</t>
  </si>
  <si>
    <t>11:06:04</t>
  </si>
  <si>
    <t>CUST247339</t>
  </si>
  <si>
    <t>UPI202605P2_0004944</t>
  </si>
  <si>
    <t>16:07:32</t>
  </si>
  <si>
    <t>CUST104673</t>
  </si>
  <si>
    <t>UPI202605P2_0004945</t>
  </si>
  <si>
    <t>09:13:20</t>
  </si>
  <si>
    <t>CUST474241</t>
  </si>
  <si>
    <t>UPI202605P2_0004946</t>
  </si>
  <si>
    <t>17:53:52</t>
  </si>
  <si>
    <t>CUST916661</t>
  </si>
  <si>
    <t>UPI202605P2_0004947</t>
  </si>
  <si>
    <t>18:04:41</t>
  </si>
  <si>
    <t>CUST814411</t>
  </si>
  <si>
    <t>UPI202605P2_0004948</t>
  </si>
  <si>
    <t>14:18:09</t>
  </si>
  <si>
    <t>CUST643208</t>
  </si>
  <si>
    <t>UPI202605P2_0004949</t>
  </si>
  <si>
    <t>07:38:50</t>
  </si>
  <si>
    <t>CUST375246</t>
  </si>
  <si>
    <t>UPI202605P2_0004950</t>
  </si>
  <si>
    <t>13:26:57</t>
  </si>
  <si>
    <t>CUST736674</t>
  </si>
  <si>
    <t>UPI202605P2_0004951</t>
  </si>
  <si>
    <t>18:30:18</t>
  </si>
  <si>
    <t>CUST807261</t>
  </si>
  <si>
    <t>UPI202605P2_0004952</t>
  </si>
  <si>
    <t>17:10:23</t>
  </si>
  <si>
    <t>CUST534914</t>
  </si>
  <si>
    <t>UPI202605P2_0004953</t>
  </si>
  <si>
    <t>08:59:09</t>
  </si>
  <si>
    <t>CUST932907</t>
  </si>
  <si>
    <t>UPI202605P2_0004954</t>
  </si>
  <si>
    <t>20:01:06</t>
  </si>
  <si>
    <t>CUST634827</t>
  </si>
  <si>
    <t>UPI202605P2_0004955</t>
  </si>
  <si>
    <t>17:51:20</t>
  </si>
  <si>
    <t>CUST865986</t>
  </si>
  <si>
    <t>UPI202605P2_0004956</t>
  </si>
  <si>
    <t>16:49:47</t>
  </si>
  <si>
    <t>CUST694450</t>
  </si>
  <si>
    <t>UPI202605P2_0004957</t>
  </si>
  <si>
    <t>16:37:45</t>
  </si>
  <si>
    <t>CUST812200</t>
  </si>
  <si>
    <t>UPI202605P2_0004958</t>
  </si>
  <si>
    <t>13:13:24</t>
  </si>
  <si>
    <t>CUST564227</t>
  </si>
  <si>
    <t>UPI202605P2_0004959</t>
  </si>
  <si>
    <t>19:02:42</t>
  </si>
  <si>
    <t>CUST408597</t>
  </si>
  <si>
    <t>UPI202605P2_0004960</t>
  </si>
  <si>
    <t>CUST502747</t>
  </si>
  <si>
    <t>UPI202605P2_0004961</t>
  </si>
  <si>
    <t>23:05:04</t>
  </si>
  <si>
    <t>CUST143415</t>
  </si>
  <si>
    <t>UPI202605P2_0004962</t>
  </si>
  <si>
    <t>21:14:36</t>
  </si>
  <si>
    <t>CUST524279</t>
  </si>
  <si>
    <t>UPI202605P2_0004963</t>
  </si>
  <si>
    <t>16:36:40</t>
  </si>
  <si>
    <t>CUST618723</t>
  </si>
  <si>
    <t>UPI202605P2_0004964</t>
  </si>
  <si>
    <t>16:26:34</t>
  </si>
  <si>
    <t>CUST907790</t>
  </si>
  <si>
    <t>UPI202605P2_0004965</t>
  </si>
  <si>
    <t>18:54:56</t>
  </si>
  <si>
    <t>CUST870881</t>
  </si>
  <si>
    <t>UPI202605P2_0004966</t>
  </si>
  <si>
    <t>CUST413290</t>
  </si>
  <si>
    <t>UPI202605P2_0004967</t>
  </si>
  <si>
    <t>15:33:33</t>
  </si>
  <si>
    <t>CUST294837</t>
  </si>
  <si>
    <t>UPI202605P2_0004968</t>
  </si>
  <si>
    <t>14:17:12</t>
  </si>
  <si>
    <t>CUST644424</t>
  </si>
  <si>
    <t>UPI202605P2_0004969</t>
  </si>
  <si>
    <t>19:18:58</t>
  </si>
  <si>
    <t>CUST883223</t>
  </si>
  <si>
    <t>UPI202605P2_0004970</t>
  </si>
  <si>
    <t>11:15:51</t>
  </si>
  <si>
    <t>CUST811094</t>
  </si>
  <si>
    <t>UPI202605P2_0004971</t>
  </si>
  <si>
    <t>19:23:14</t>
  </si>
  <si>
    <t>CUST281185</t>
  </si>
  <si>
    <t>UPI202605P2_0004972</t>
  </si>
  <si>
    <t>15:47:07</t>
  </si>
  <si>
    <t>CUST562587</t>
  </si>
  <si>
    <t>UPI202605P2_0004973</t>
  </si>
  <si>
    <t>18:28:46</t>
  </si>
  <si>
    <t>CUST565689</t>
  </si>
  <si>
    <t>UPI202605P2_0004974</t>
  </si>
  <si>
    <t>21:26:23</t>
  </si>
  <si>
    <t>CUST169594</t>
  </si>
  <si>
    <t>UPI202605P2_0004975</t>
  </si>
  <si>
    <t>09:35:32</t>
  </si>
  <si>
    <t>CUST459700</t>
  </si>
  <si>
    <t>UPI202605P2_0004976</t>
  </si>
  <si>
    <t>09:23:41</t>
  </si>
  <si>
    <t>CUST808798</t>
  </si>
  <si>
    <t>UPI202605P2_0004977</t>
  </si>
  <si>
    <t>15:14:28</t>
  </si>
  <si>
    <t>CUST539996</t>
  </si>
  <si>
    <t>UPI202605P2_0004978</t>
  </si>
  <si>
    <t>19:14:36</t>
  </si>
  <si>
    <t>CUST264068</t>
  </si>
  <si>
    <t>UPI202605P2_0004979</t>
  </si>
  <si>
    <t>19:08:59</t>
  </si>
  <si>
    <t>CUST363154</t>
  </si>
  <si>
    <t>UPI202605P2_0004980</t>
  </si>
  <si>
    <t>16:49:58</t>
  </si>
  <si>
    <t>CUST746405</t>
  </si>
  <si>
    <t>UPI202605P2_0004981</t>
  </si>
  <si>
    <t>14:37:42</t>
  </si>
  <si>
    <t>CUST737280</t>
  </si>
  <si>
    <t>UPI202605P2_0004982</t>
  </si>
  <si>
    <t>10:16:50</t>
  </si>
  <si>
    <t>CUST345154</t>
  </si>
  <si>
    <t>UPI202605P2_0004983</t>
  </si>
  <si>
    <t>12:20:07</t>
  </si>
  <si>
    <t>CUST113976</t>
  </si>
  <si>
    <t>UPI202605P2_0004984</t>
  </si>
  <si>
    <t>CUST186188</t>
  </si>
  <si>
    <t>UPI202605P2_0004985</t>
  </si>
  <si>
    <t>22:36:31</t>
  </si>
  <si>
    <t>CUST451638</t>
  </si>
  <si>
    <t>UPI202605P2_0004986</t>
  </si>
  <si>
    <t>17:49:12</t>
  </si>
  <si>
    <t>CUST797608</t>
  </si>
  <si>
    <t>UPI202605P2_0004987</t>
  </si>
  <si>
    <t>CUST599064</t>
  </si>
  <si>
    <t>UPI202605P2_0004988</t>
  </si>
  <si>
    <t>06:07:26</t>
  </si>
  <si>
    <t>CUST390229</t>
  </si>
  <si>
    <t>UPI202605P2_0004989</t>
  </si>
  <si>
    <t>12:35:45</t>
  </si>
  <si>
    <t>CUST335622</t>
  </si>
  <si>
    <t>UPI202605P2_0004990</t>
  </si>
  <si>
    <t>21:47:06</t>
  </si>
  <si>
    <t>CUST337222</t>
  </si>
  <si>
    <t>UPI202605P2_0004991</t>
  </si>
  <si>
    <t>CUST783441</t>
  </si>
  <si>
    <t>UPI202605P2_0004992</t>
  </si>
  <si>
    <t>14:44:10</t>
  </si>
  <si>
    <t>CUST727290</t>
  </si>
  <si>
    <t>UPI202605P2_0004993</t>
  </si>
  <si>
    <t>22:08:32</t>
  </si>
  <si>
    <t>CUST138416</t>
  </si>
  <si>
    <t>UPI202605P2_0004994</t>
  </si>
  <si>
    <t>20:58:24</t>
  </si>
  <si>
    <t>CUST601682</t>
  </si>
  <si>
    <t>UPI202605P2_0004995</t>
  </si>
  <si>
    <t>20:22:08</t>
  </si>
  <si>
    <t>CUST422096</t>
  </si>
  <si>
    <t>UPI202605P2_0004996</t>
  </si>
  <si>
    <t>CUST248863</t>
  </si>
  <si>
    <t>UPI202605P2_0004997</t>
  </si>
  <si>
    <t>18:07:21</t>
  </si>
  <si>
    <t>CUST853600</t>
  </si>
  <si>
    <t>UPI202605P2_0004998</t>
  </si>
  <si>
    <t>CUST528401</t>
  </si>
  <si>
    <t>UPI202605P2_0004999</t>
  </si>
  <si>
    <t>17:39:06</t>
  </si>
  <si>
    <t>CUST628786</t>
  </si>
  <si>
    <t>UPI202605P2_0005000</t>
  </si>
  <si>
    <t>23:02:04</t>
  </si>
  <si>
    <t>CUST983200</t>
  </si>
  <si>
    <t>Count of Transaction_ID</t>
  </si>
  <si>
    <t>Sum of Amount_INR</t>
  </si>
  <si>
    <t>Sum of Cashback_INR</t>
  </si>
  <si>
    <t>Row Labels</t>
  </si>
  <si>
    <t>Grand Total</t>
  </si>
  <si>
    <t>Day</t>
  </si>
  <si>
    <t>Amount</t>
  </si>
  <si>
    <t xml:space="preserve">Amount 1 </t>
  </si>
  <si>
    <t xml:space="preserve">state </t>
  </si>
  <si>
    <t>amount</t>
  </si>
  <si>
    <t xml:space="preserve">hour </t>
  </si>
  <si>
    <t>Column Labels</t>
  </si>
  <si>
    <t>Sunday</t>
  </si>
  <si>
    <t>Monday</t>
  </si>
  <si>
    <t>Tuesday</t>
  </si>
  <si>
    <t>Wednesday</t>
  </si>
  <si>
    <t>Thursday</t>
  </si>
  <si>
    <t>Friday</t>
  </si>
  <si>
    <t>Saturday</t>
  </si>
  <si>
    <t>day/hr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</si>
</sst>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 \c\r\ "/>
    <numFmt numFmtId="165" formatCode="&quot;₹&quot;\ #.00\ \L"/>
    <numFmt numFmtId="166" formatCode=";;;"/>
  </numFmts>
  <fonts count="6" x14ac:knownFonts="1">
    <font>
      <sz val="11"/>
      <color theme="1"/>
      <name val="Aptos Narrow"/>
      <family val="2"/>
      <scheme val="minor"/>
    </font>
    <font>
      <b/>
      <sz val="11"/>
      <color theme="0"/>
      <name val="Aptos Narrow"/>
      <family val="2"/>
      <scheme val="minor"/>
    </font>
    <font>
      <sz val="14"/>
      <color theme="1"/>
      <name val="Segoe UI Semibold"/>
      <family val="2"/>
    </font>
    <font>
      <sz val="11"/>
      <color theme="1"/>
      <name val="Poor Richard"/>
      <family val="1"/>
    </font>
    <font>
      <sz val="12"/>
      <color theme="1"/>
      <name val="Times New Roman"/>
      <family val="1"/>
    </font>
    <font>
      <sz val="11"/>
      <color theme="1"/>
      <name val="Segoe UI Semibold"/>
      <family val="2"/>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28">
    <xf numFmtId="0" fontId="0" fillId="0" borderId="0" xfId="0"/>
    <xf numFmtId="0" fontId="1" fillId="2" borderId="1" xfId="0" applyFont="1" applyFill="1" applyBorder="1"/>
    <xf numFmtId="0" fontId="1" fillId="2" borderId="0" xfId="0" applyFont="1" applyFill="1"/>
    <xf numFmtId="0" fontId="1" fillId="2" borderId="2" xfId="0" applyFont="1" applyFill="1" applyBorder="1"/>
    <xf numFmtId="0" fontId="0" fillId="3" borderId="3" xfId="0" applyFill="1" applyBorder="1"/>
    <xf numFmtId="14" fontId="0" fillId="3" borderId="4" xfId="0" applyNumberFormat="1" applyFill="1" applyBorder="1"/>
    <xf numFmtId="0" fontId="0" fillId="3" borderId="4" xfId="0" applyFill="1" applyBorder="1"/>
    <xf numFmtId="0" fontId="0" fillId="3" borderId="5" xfId="0" applyFill="1" applyBorder="1"/>
    <xf numFmtId="0" fontId="0" fillId="0" borderId="3" xfId="0" applyBorder="1"/>
    <xf numFmtId="14" fontId="0" fillId="0" borderId="4" xfId="0" applyNumberFormat="1" applyBorder="1"/>
    <xf numFmtId="0" fontId="0" fillId="0" borderId="4" xfId="0" applyBorder="1"/>
    <xf numFmtId="0" fontId="0" fillId="0" borderId="5" xfId="0" applyBorder="1"/>
    <xf numFmtId="3"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14" fontId="0" fillId="0" borderId="0" xfId="0" applyNumberFormat="1" applyAlignment="1">
      <alignment horizontal="left"/>
    </xf>
    <xf numFmtId="10" fontId="2" fillId="0" borderId="0" xfId="0" applyNumberFormat="1" applyFont="1" applyAlignment="1">
      <alignment horizontal="center"/>
    </xf>
    <xf numFmtId="14" fontId="0" fillId="3" borderId="0" xfId="0" applyNumberFormat="1" applyFill="1"/>
    <xf numFmtId="14" fontId="0" fillId="0" borderId="0" xfId="0" applyNumberFormat="1"/>
    <xf numFmtId="0" fontId="3" fillId="0" borderId="0" xfId="0" applyFont="1"/>
    <xf numFmtId="0" fontId="4" fillId="0" borderId="0" xfId="0" applyFont="1" applyAlignment="1">
      <alignment horizontal="left"/>
    </xf>
    <xf numFmtId="0" fontId="5" fillId="0" borderId="0" xfId="0" applyFont="1" applyAlignment="1">
      <alignment horizontal="left"/>
    </xf>
    <xf numFmtId="164" fontId="5" fillId="0" borderId="0" xfId="0" applyNumberFormat="1" applyFont="1"/>
    <xf numFmtId="166" fontId="0" fillId="0" borderId="0" xfId="0" applyNumberFormat="1"/>
    <xf numFmtId="0" fontId="2" fillId="0" borderId="0" xfId="0" applyFont="1"/>
  </cellXfs>
  <cellStyles count="1">
    <cellStyle name="Normal" xfId="0" builtinId="0"/>
  </cellStyles>
  <dxfs count="6">
    <dxf>
      <numFmt numFmtId="0" formatCode="General"/>
    </dxf>
    <dxf>
      <numFmt numFmtId="26" formatCode="hh:mm:ss"/>
    </dxf>
    <dxf>
      <numFmt numFmtId="19" formatCode="dd/mm/yyyy"/>
    </dxf>
    <dxf>
      <numFmt numFmtId="19" formatCode="dd/mm/yyyy"/>
    </dxf>
    <dxf>
      <border outline="0">
        <top style="thin">
          <color theme="4" tint="0.39997558519241921"/>
        </top>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colors>
    <mruColors>
      <color rgb="FF5B21B6"/>
      <color rgb="FF5B21E6"/>
      <color rgb="FFB084E8"/>
      <color rgb="FFECE3FD"/>
      <color rgb="FFA855F7"/>
      <color rgb="FFAF80F8"/>
      <color rgb="FFDBC6F2"/>
      <color rgb="FF772EC8"/>
      <color rgb="FF6D28D9"/>
      <color rgb="FFA580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922081789700645"/>
          <c:y val="0.17634254567189003"/>
          <c:w val="0.79173734618271052"/>
          <c:h val="0.6153546952464275"/>
        </c:manualLayout>
      </c:layout>
      <c:areaChart>
        <c:grouping val="standard"/>
        <c:varyColors val="0"/>
        <c:ser>
          <c:idx val="1"/>
          <c:order val="1"/>
          <c:tx>
            <c:strRef>
              <c:f>'pivot table'!$E$25</c:f>
              <c:strCache>
                <c:ptCount val="1"/>
                <c:pt idx="0">
                  <c:v>Amount</c:v>
                </c:pt>
              </c:strCache>
            </c:strRef>
          </c:tx>
          <c:spPr>
            <a:gradFill>
              <a:gsLst>
                <a:gs pos="100000">
                  <a:srgbClr val="D4AAFB"/>
                </a:gs>
                <a:gs pos="0">
                  <a:srgbClr val="A855F7"/>
                </a:gs>
                <a:gs pos="100000">
                  <a:schemeClr val="accent1">
                    <a:lumMod val="45000"/>
                    <a:lumOff val="55000"/>
                  </a:schemeClr>
                </a:gs>
                <a:gs pos="50000">
                  <a:srgbClr val="D4AAFB"/>
                </a:gs>
                <a:gs pos="100000">
                  <a:schemeClr val="bg1"/>
                </a:gs>
                <a:gs pos="100000">
                  <a:schemeClr val="bg1"/>
                </a:gs>
              </a:gsLst>
              <a:lin ang="5400000" scaled="1"/>
            </a:gradFill>
            <a:ln>
              <a:noFill/>
            </a:ln>
            <a:effectLst/>
          </c:spPr>
          <c:val>
            <c:numRef>
              <c:f>'pivot table'!$E$26:$E$56</c:f>
              <c:numCache>
                <c:formatCode>"₹"\ #.00\ \c\r\ </c:formatCode>
                <c:ptCount val="31"/>
                <c:pt idx="0">
                  <c:v>1.2820646000000007</c:v>
                </c:pt>
                <c:pt idx="1">
                  <c:v>1.4103466</c:v>
                </c:pt>
                <c:pt idx="2">
                  <c:v>1.3405835999999998</c:v>
                </c:pt>
                <c:pt idx="3">
                  <c:v>1.4724814999999991</c:v>
                </c:pt>
                <c:pt idx="4">
                  <c:v>1.3318075999999999</c:v>
                </c:pt>
                <c:pt idx="5">
                  <c:v>1.3817921000000002</c:v>
                </c:pt>
                <c:pt idx="6">
                  <c:v>1.4532887999999995</c:v>
                </c:pt>
                <c:pt idx="7">
                  <c:v>1.2956708000000001</c:v>
                </c:pt>
                <c:pt idx="8">
                  <c:v>1.6534888999999993</c:v>
                </c:pt>
                <c:pt idx="9">
                  <c:v>1.2285568999999996</c:v>
                </c:pt>
                <c:pt idx="10">
                  <c:v>1.2309724999999998</c:v>
                </c:pt>
                <c:pt idx="11">
                  <c:v>1.2052592999999996</c:v>
                </c:pt>
                <c:pt idx="12">
                  <c:v>1.2012495000000007</c:v>
                </c:pt>
                <c:pt idx="13">
                  <c:v>1.3978922000000003</c:v>
                </c:pt>
                <c:pt idx="14">
                  <c:v>1.4885158999999999</c:v>
                </c:pt>
                <c:pt idx="15">
                  <c:v>1.2173686000000006</c:v>
                </c:pt>
                <c:pt idx="16">
                  <c:v>2.1201692000000012</c:v>
                </c:pt>
                <c:pt idx="17">
                  <c:v>1.2861548999999997</c:v>
                </c:pt>
                <c:pt idx="18">
                  <c:v>1.4602304999999995</c:v>
                </c:pt>
                <c:pt idx="19">
                  <c:v>1.2857123000000001</c:v>
                </c:pt>
                <c:pt idx="20">
                  <c:v>1.2742106000000006</c:v>
                </c:pt>
                <c:pt idx="21">
                  <c:v>1.3580998999999996</c:v>
                </c:pt>
                <c:pt idx="22">
                  <c:v>1.3150496999999997</c:v>
                </c:pt>
                <c:pt idx="23">
                  <c:v>1.8262421999999998</c:v>
                </c:pt>
                <c:pt idx="24">
                  <c:v>1.1885709000000004</c:v>
                </c:pt>
                <c:pt idx="25">
                  <c:v>1.0898568999999998</c:v>
                </c:pt>
                <c:pt idx="26">
                  <c:v>1.0271695999999999</c:v>
                </c:pt>
                <c:pt idx="27">
                  <c:v>1.2307577000000001</c:v>
                </c:pt>
                <c:pt idx="28">
                  <c:v>1.4831409999999994</c:v>
                </c:pt>
                <c:pt idx="29">
                  <c:v>1.1934783</c:v>
                </c:pt>
                <c:pt idx="30">
                  <c:v>1.5270339999999993</c:v>
                </c:pt>
              </c:numCache>
            </c:numRef>
          </c:val>
          <c:extLst>
            <c:ext xmlns:c16="http://schemas.microsoft.com/office/drawing/2014/chart" uri="{C3380CC4-5D6E-409C-BE32-E72D297353CC}">
              <c16:uniqueId val="{00000000-E131-4185-B033-B1EAC74770AC}"/>
            </c:ext>
          </c:extLst>
        </c:ser>
        <c:dLbls>
          <c:showLegendKey val="0"/>
          <c:showVal val="0"/>
          <c:showCatName val="0"/>
          <c:showSerName val="0"/>
          <c:showPercent val="0"/>
          <c:showBubbleSize val="0"/>
        </c:dLbls>
        <c:axId val="1288206848"/>
        <c:axId val="1288190528"/>
      </c:areaChart>
      <c:barChart>
        <c:barDir val="col"/>
        <c:grouping val="clustered"/>
        <c:varyColors val="0"/>
        <c:dLbls>
          <c:showLegendKey val="0"/>
          <c:showVal val="0"/>
          <c:showCatName val="0"/>
          <c:showSerName val="0"/>
          <c:showPercent val="0"/>
          <c:showBubbleSize val="0"/>
        </c:dLbls>
        <c:gapWidth val="219"/>
        <c:overlap val="-27"/>
        <c:axId val="1288206848"/>
        <c:axId val="1288190528"/>
        <c:extLst>
          <c:ext xmlns:c15="http://schemas.microsoft.com/office/drawing/2012/chart" uri="{02D57815-91ED-43cb-92C2-25804820EDAC}">
            <c15:filteredBarSeries>
              <c15:ser>
                <c:idx val="0"/>
                <c:order val="0"/>
                <c:tx>
                  <c:strRef>
                    <c:extLst>
                      <c:ext uri="{02D57815-91ED-43cb-92C2-25804820EDAC}">
                        <c15:formulaRef>
                          <c15:sqref>'pivot table'!$D$25</c15:sqref>
                        </c15:formulaRef>
                      </c:ext>
                    </c:extLst>
                    <c:strCache>
                      <c:ptCount val="1"/>
                      <c:pt idx="0">
                        <c:v>Day</c:v>
                      </c:pt>
                    </c:strCache>
                  </c:strRef>
                </c:tx>
                <c:spPr>
                  <a:solidFill>
                    <a:schemeClr val="accent1"/>
                  </a:solidFill>
                  <a:ln>
                    <a:noFill/>
                  </a:ln>
                  <a:effectLst/>
                </c:spPr>
                <c:invertIfNegative val="0"/>
                <c:val>
                  <c:numRef>
                    <c:extLst>
                      <c:ext uri="{02D57815-91ED-43cb-92C2-25804820EDAC}">
                        <c15:formulaRef>
                          <c15:sqref>'pivot table'!$D$26:$D$56</c15:sqref>
                        </c15:formulaRef>
                      </c:ext>
                    </c:extLst>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val>
                <c:extLst>
                  <c:ext xmlns:c16="http://schemas.microsoft.com/office/drawing/2014/chart" uri="{C3380CC4-5D6E-409C-BE32-E72D297353CC}">
                    <c16:uniqueId val="{00000002-E131-4185-B033-B1EAC74770AC}"/>
                  </c:ext>
                </c:extLst>
              </c15:ser>
            </c15:filteredBarSeries>
          </c:ext>
        </c:extLst>
      </c:barChart>
      <c:lineChart>
        <c:grouping val="standard"/>
        <c:varyColors val="0"/>
        <c:ser>
          <c:idx val="2"/>
          <c:order val="2"/>
          <c:tx>
            <c:strRef>
              <c:f>'pivot table'!$F$25</c:f>
              <c:strCache>
                <c:ptCount val="1"/>
                <c:pt idx="0">
                  <c:v>Amount 1 </c:v>
                </c:pt>
              </c:strCache>
            </c:strRef>
          </c:tx>
          <c:spPr>
            <a:ln w="28575" cap="rnd">
              <a:solidFill>
                <a:srgbClr val="772EC8"/>
              </a:solidFill>
              <a:round/>
            </a:ln>
            <a:effectLst/>
          </c:spPr>
          <c:marker>
            <c:symbol val="square"/>
            <c:size val="5"/>
            <c:spPr>
              <a:solidFill>
                <a:srgbClr val="6D28D9"/>
              </a:solidFill>
              <a:ln w="9525">
                <a:solidFill>
                  <a:schemeClr val="accent3"/>
                </a:solidFill>
              </a:ln>
              <a:effectLst/>
            </c:spPr>
          </c:marker>
          <c:val>
            <c:numRef>
              <c:f>'pivot table'!$F$26:$F$56</c:f>
              <c:numCache>
                <c:formatCode>"₹"\ #.00\ \c\r\ </c:formatCode>
                <c:ptCount val="31"/>
                <c:pt idx="0">
                  <c:v>1.2820646000000007</c:v>
                </c:pt>
                <c:pt idx="1">
                  <c:v>1.4103466</c:v>
                </c:pt>
                <c:pt idx="2">
                  <c:v>1.3405835999999998</c:v>
                </c:pt>
                <c:pt idx="3">
                  <c:v>1.4724814999999991</c:v>
                </c:pt>
                <c:pt idx="4">
                  <c:v>1.3318075999999999</c:v>
                </c:pt>
                <c:pt idx="5">
                  <c:v>1.3817921000000002</c:v>
                </c:pt>
                <c:pt idx="6">
                  <c:v>1.4532887999999995</c:v>
                </c:pt>
                <c:pt idx="7">
                  <c:v>1.2956708000000001</c:v>
                </c:pt>
                <c:pt idx="8">
                  <c:v>1.6534888999999993</c:v>
                </c:pt>
                <c:pt idx="9">
                  <c:v>1.2285568999999996</c:v>
                </c:pt>
                <c:pt idx="10">
                  <c:v>1.2309724999999998</c:v>
                </c:pt>
                <c:pt idx="11">
                  <c:v>1.2052592999999996</c:v>
                </c:pt>
                <c:pt idx="12">
                  <c:v>1.2012495000000007</c:v>
                </c:pt>
                <c:pt idx="13">
                  <c:v>1.3978922000000003</c:v>
                </c:pt>
                <c:pt idx="14">
                  <c:v>1.4885158999999999</c:v>
                </c:pt>
                <c:pt idx="15">
                  <c:v>1.2173686000000006</c:v>
                </c:pt>
                <c:pt idx="16">
                  <c:v>2.1201692000000012</c:v>
                </c:pt>
                <c:pt idx="17">
                  <c:v>1.2861548999999997</c:v>
                </c:pt>
                <c:pt idx="18">
                  <c:v>1.4602304999999995</c:v>
                </c:pt>
                <c:pt idx="19">
                  <c:v>1.2857123000000001</c:v>
                </c:pt>
                <c:pt idx="20">
                  <c:v>1.2742106000000006</c:v>
                </c:pt>
                <c:pt idx="21">
                  <c:v>1.3580998999999996</c:v>
                </c:pt>
                <c:pt idx="22">
                  <c:v>1.3150496999999997</c:v>
                </c:pt>
                <c:pt idx="23">
                  <c:v>1.8262421999999998</c:v>
                </c:pt>
                <c:pt idx="24">
                  <c:v>1.1885709000000004</c:v>
                </c:pt>
                <c:pt idx="25">
                  <c:v>1.0898568999999998</c:v>
                </c:pt>
                <c:pt idx="26">
                  <c:v>1.0271695999999999</c:v>
                </c:pt>
                <c:pt idx="27">
                  <c:v>1.2307577000000001</c:v>
                </c:pt>
                <c:pt idx="28">
                  <c:v>1.4831409999999994</c:v>
                </c:pt>
                <c:pt idx="29">
                  <c:v>1.1934783</c:v>
                </c:pt>
                <c:pt idx="30">
                  <c:v>1.5270339999999993</c:v>
                </c:pt>
              </c:numCache>
            </c:numRef>
          </c:val>
          <c:smooth val="0"/>
          <c:extLst>
            <c:ext xmlns:c16="http://schemas.microsoft.com/office/drawing/2014/chart" uri="{C3380CC4-5D6E-409C-BE32-E72D297353CC}">
              <c16:uniqueId val="{00000001-E131-4185-B033-B1EAC74770AC}"/>
            </c:ext>
          </c:extLst>
        </c:ser>
        <c:dLbls>
          <c:showLegendKey val="0"/>
          <c:showVal val="0"/>
          <c:showCatName val="0"/>
          <c:showSerName val="0"/>
          <c:showPercent val="0"/>
          <c:showBubbleSize val="0"/>
        </c:dLbls>
        <c:marker val="1"/>
        <c:smooth val="0"/>
        <c:axId val="1288206848"/>
        <c:axId val="1288190528"/>
      </c:lineChart>
      <c:catAx>
        <c:axId val="12882068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288190528"/>
        <c:crosses val="autoZero"/>
        <c:auto val="1"/>
        <c:lblAlgn val="ctr"/>
        <c:lblOffset val="100"/>
        <c:noMultiLvlLbl val="0"/>
      </c:catAx>
      <c:valAx>
        <c:axId val="1288190528"/>
        <c:scaling>
          <c:orientation val="minMax"/>
        </c:scaling>
        <c:delete val="0"/>
        <c:axPos val="l"/>
        <c:numFmt formatCode="&quot;₹&quot;\ #.00\ \c\r\ " sourceLinked="1"/>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28820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[phonepay_raw_data.xlsx]pivot table!PivotTable5</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lumMod val="50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tx2"/>
          </a:solidFill>
          <a:ln w="19050">
            <a:solidFill>
              <a:schemeClr val="lt1"/>
            </a:solidFill>
          </a:ln>
          <a:effectLst/>
        </c:spPr>
      </c:pivotFmt>
      <c:pivotFmt>
        <c:idx val="13"/>
        <c:spPr>
          <a:solidFill>
            <a:srgbClr val="D4AAFB"/>
          </a:solidFill>
          <a:ln w="19050">
            <a:solidFill>
              <a:schemeClr val="lt1"/>
            </a:solidFill>
          </a:ln>
          <a:effectLst/>
        </c:spPr>
      </c:pivotFmt>
      <c:pivotFmt>
        <c:idx val="14"/>
        <c:spPr>
          <a:solidFill>
            <a:schemeClr val="tx2">
              <a:lumMod val="75000"/>
              <a:lumOff val="25000"/>
            </a:schemeClr>
          </a:solidFill>
          <a:ln w="19050">
            <a:solidFill>
              <a:schemeClr val="lt1"/>
            </a:solidFill>
          </a:ln>
          <a:effectLst/>
        </c:spPr>
      </c:pivotFmt>
      <c:pivotFmt>
        <c:idx val="15"/>
        <c:spPr>
          <a:solidFill>
            <a:srgbClr val="4A148C"/>
          </a:solidFill>
          <a:ln w="19050">
            <a:solidFill>
              <a:schemeClr val="lt1"/>
            </a:solidFill>
          </a:ln>
          <a:effectLst/>
        </c:spPr>
      </c:pivotFmt>
      <c:pivotFmt>
        <c:idx val="16"/>
        <c:spPr>
          <a:solidFill>
            <a:schemeClr val="accent6"/>
          </a:solidFill>
          <a:ln w="19050">
            <a:solidFill>
              <a:schemeClr val="lt1"/>
            </a:solidFill>
          </a:ln>
          <a:effectLst/>
        </c:spPr>
      </c:pivotFmt>
    </c:pivotFmts>
    <c:plotArea>
      <c:layout>
        <c:manualLayout>
          <c:layoutTarget val="inner"/>
          <c:xMode val="edge"/>
          <c:yMode val="edge"/>
          <c:x val="1.3300524934383201E-3"/>
          <c:y val="0.15680336832895886"/>
          <c:w val="0.41147353455818025"/>
          <c:h val="0.68578922426363376"/>
        </c:manualLayout>
      </c:layout>
      <c:doughnutChart>
        <c:varyColors val="1"/>
        <c:ser>
          <c:idx val="0"/>
          <c:order val="0"/>
          <c:tx>
            <c:strRef>
              <c:f>'pivot table'!$B$60</c:f>
              <c:strCache>
                <c:ptCount val="1"/>
                <c:pt idx="0">
                  <c:v>Total</c:v>
                </c:pt>
              </c:strCache>
            </c:strRef>
          </c:tx>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C48B-4B3B-934F-7DFB6443B0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8B-4B3B-934F-7DFB6443B0B8}"/>
              </c:ext>
            </c:extLst>
          </c:dPt>
          <c:dPt>
            <c:idx val="2"/>
            <c:bubble3D val="0"/>
            <c:spPr>
              <a:solidFill>
                <a:schemeClr val="tx2"/>
              </a:solidFill>
              <a:ln w="19050">
                <a:solidFill>
                  <a:schemeClr val="lt1"/>
                </a:solidFill>
              </a:ln>
              <a:effectLst/>
            </c:spPr>
            <c:extLst>
              <c:ext xmlns:c16="http://schemas.microsoft.com/office/drawing/2014/chart" uri="{C3380CC4-5D6E-409C-BE32-E72D297353CC}">
                <c16:uniqueId val="{00000005-C48B-4B3B-934F-7DFB6443B0B8}"/>
              </c:ext>
            </c:extLst>
          </c:dPt>
          <c:dPt>
            <c:idx val="3"/>
            <c:bubble3D val="0"/>
            <c:spPr>
              <a:solidFill>
                <a:srgbClr val="D4AAFB"/>
              </a:solidFill>
              <a:ln w="19050">
                <a:solidFill>
                  <a:schemeClr val="lt1"/>
                </a:solidFill>
              </a:ln>
              <a:effectLst/>
            </c:spPr>
            <c:extLst>
              <c:ext xmlns:c16="http://schemas.microsoft.com/office/drawing/2014/chart" uri="{C3380CC4-5D6E-409C-BE32-E72D297353CC}">
                <c16:uniqueId val="{00000007-C48B-4B3B-934F-7DFB6443B0B8}"/>
              </c:ext>
            </c:extLst>
          </c:dPt>
          <c:dPt>
            <c:idx val="4"/>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9-C48B-4B3B-934F-7DFB6443B0B8}"/>
              </c:ext>
            </c:extLst>
          </c:dPt>
          <c:dPt>
            <c:idx val="5"/>
            <c:bubble3D val="0"/>
            <c:spPr>
              <a:solidFill>
                <a:srgbClr val="4A148C"/>
              </a:solidFill>
              <a:ln w="19050">
                <a:solidFill>
                  <a:schemeClr val="lt1"/>
                </a:solidFill>
              </a:ln>
              <a:effectLst/>
            </c:spPr>
            <c:extLst>
              <c:ext xmlns:c16="http://schemas.microsoft.com/office/drawing/2014/chart" uri="{C3380CC4-5D6E-409C-BE32-E72D297353CC}">
                <c16:uniqueId val="{0000000B-C48B-4B3B-934F-7DFB6443B0B8}"/>
              </c:ext>
            </c:extLst>
          </c:dPt>
          <c:dPt>
            <c:idx val="6"/>
            <c:bubble3D val="0"/>
            <c:spPr>
              <a:solidFill>
                <a:schemeClr val="accent6"/>
              </a:solidFill>
              <a:ln w="19050">
                <a:solidFill>
                  <a:schemeClr val="lt1"/>
                </a:solidFill>
              </a:ln>
              <a:effectLst/>
            </c:spPr>
            <c:extLst>
              <c:ext xmlns:c16="http://schemas.microsoft.com/office/drawing/2014/chart" uri="{C3380CC4-5D6E-409C-BE32-E72D297353CC}">
                <c16:uniqueId val="{0000000D-C48B-4B3B-934F-7DFB6443B0B8}"/>
              </c:ext>
            </c:extLst>
          </c:dPt>
          <c:cat>
            <c:strRef>
              <c:f>'pivot table'!$A$61:$A$67</c:f>
              <c:strCache>
                <c:ptCount val="7"/>
                <c:pt idx="0">
                  <c:v>Amazon Pay</c:v>
                </c:pt>
                <c:pt idx="1">
                  <c:v>BHIM</c:v>
                </c:pt>
                <c:pt idx="2">
                  <c:v>Cred Pay</c:v>
                </c:pt>
                <c:pt idx="3">
                  <c:v>Google Pay</c:v>
                </c:pt>
                <c:pt idx="4">
                  <c:v>Paytm</c:v>
                </c:pt>
                <c:pt idx="5">
                  <c:v>PhonePe</c:v>
                </c:pt>
                <c:pt idx="6">
                  <c:v>WhatsApp Pay</c:v>
                </c:pt>
              </c:strCache>
            </c:strRef>
          </c:cat>
          <c:val>
            <c:numRef>
              <c:f>'pivot table'!$B$61:$B$67</c:f>
              <c:numCache>
                <c:formatCode>General</c:formatCode>
                <c:ptCount val="7"/>
                <c:pt idx="0">
                  <c:v>260802.51999999993</c:v>
                </c:pt>
                <c:pt idx="1">
                  <c:v>158520.98999999996</c:v>
                </c:pt>
                <c:pt idx="2">
                  <c:v>134492.88000000003</c:v>
                </c:pt>
                <c:pt idx="3">
                  <c:v>920905.89999999979</c:v>
                </c:pt>
                <c:pt idx="4">
                  <c:v>637060.75000000012</c:v>
                </c:pt>
                <c:pt idx="5">
                  <c:v>2006465.6500000018</c:v>
                </c:pt>
                <c:pt idx="6">
                  <c:v>107473.02</c:v>
                </c:pt>
              </c:numCache>
            </c:numRef>
          </c:val>
          <c:extLst>
            <c:ext xmlns:c16="http://schemas.microsoft.com/office/drawing/2014/chart" uri="{C3380CC4-5D6E-409C-BE32-E72D297353CC}">
              <c16:uniqueId val="{0000000E-C48B-4B3B-934F-7DFB6443B0B8}"/>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52065769903762027"/>
          <c:y val="0.1272302420530767"/>
          <c:w val="0.32100896762904635"/>
          <c:h val="0.7918354476523767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[phonepay_raw_data.xlsx]pivot table!PivotTable7</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A9C3A"/>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2"/>
          </a:solidFill>
          <a:ln w="19050">
            <a:solidFill>
              <a:schemeClr val="lt1"/>
            </a:solidFill>
          </a:ln>
          <a:effectLst/>
        </c:spPr>
      </c:pivotFmt>
    </c:pivotFmts>
    <c:plotArea>
      <c:layout>
        <c:manualLayout>
          <c:layoutTarget val="inner"/>
          <c:xMode val="edge"/>
          <c:yMode val="edge"/>
          <c:x val="0.30035126859142613"/>
          <c:y val="0.1892107757363663"/>
          <c:w val="0.41147353455818025"/>
          <c:h val="0.68578922426363376"/>
        </c:manualLayout>
      </c:layout>
      <c:doughnutChart>
        <c:varyColors val="1"/>
        <c:ser>
          <c:idx val="0"/>
          <c:order val="0"/>
          <c:tx>
            <c:strRef>
              <c:f>'pivot table'!$B$82</c:f>
              <c:strCache>
                <c:ptCount val="1"/>
                <c:pt idx="0">
                  <c:v>Total</c:v>
                </c:pt>
              </c:strCache>
            </c:strRef>
          </c:tx>
          <c:dPt>
            <c:idx val="0"/>
            <c:bubble3D val="0"/>
            <c:spPr>
              <a:solidFill>
                <a:srgbClr val="4A9C3A"/>
              </a:solidFill>
              <a:ln w="19050">
                <a:solidFill>
                  <a:schemeClr val="lt1"/>
                </a:solidFill>
              </a:ln>
              <a:effectLst/>
            </c:spPr>
            <c:extLst>
              <c:ext xmlns:c16="http://schemas.microsoft.com/office/drawing/2014/chart" uri="{C3380CC4-5D6E-409C-BE32-E72D297353CC}">
                <c16:uniqueId val="{00000001-CB2E-4960-A701-6F4A0309AB29}"/>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CB2E-4960-A701-6F4A0309AB29}"/>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CB2E-4960-A701-6F4A0309AB29}"/>
              </c:ext>
            </c:extLst>
          </c:dPt>
          <c:cat>
            <c:strRef>
              <c:f>'pivot table'!$A$83:$A$85</c:f>
              <c:strCache>
                <c:ptCount val="3"/>
                <c:pt idx="0">
                  <c:v>Success</c:v>
                </c:pt>
                <c:pt idx="1">
                  <c:v>Failed</c:v>
                </c:pt>
                <c:pt idx="2">
                  <c:v>Pending</c:v>
                </c:pt>
              </c:strCache>
            </c:strRef>
          </c:cat>
          <c:val>
            <c:numRef>
              <c:f>'pivot table'!$B$83:$B$85</c:f>
              <c:numCache>
                <c:formatCode>0.00%</c:formatCode>
                <c:ptCount val="3"/>
                <c:pt idx="0">
                  <c:v>0.90920186507028633</c:v>
                </c:pt>
                <c:pt idx="1">
                  <c:v>7.0434370842655511E-2</c:v>
                </c:pt>
                <c:pt idx="2">
                  <c:v>2.0363764087058162E-2</c:v>
                </c:pt>
              </c:numCache>
            </c:numRef>
          </c:val>
          <c:extLst>
            <c:ext xmlns:c16="http://schemas.microsoft.com/office/drawing/2014/chart" uri="{C3380CC4-5D6E-409C-BE32-E72D297353CC}">
              <c16:uniqueId val="{00000006-CB2E-4960-A701-6F4A0309AB29}"/>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75208836395450573"/>
          <c:y val="0.168283756197142"/>
          <c:w val="0.2451338582677165"/>
          <c:h val="0.69120990084572775"/>
        </c:manualLayout>
      </c:layout>
      <c:overlay val="0"/>
      <c:spPr>
        <a:noFill/>
        <a:ln>
          <a:noFill/>
        </a:ln>
        <a:effectLst/>
      </c:spPr>
      <c:txPr>
        <a:bodyPr rot="0" spcFirstLastPara="1" vertOverflow="ellipsis" vert="horz" wrap="square" anchor="ctr" anchorCtr="1"/>
        <a:lstStyle/>
        <a:p>
          <a:pPr>
            <a:defRPr lang="en-US" sz="1600" b="0" i="0" u="none" strike="noStrike" kern="1200" baseline="0">
              <a:solidFill>
                <a:schemeClr val="tx1"/>
              </a:solidFill>
              <a:latin typeface="Arial Rounded MT Bold" panose="020F0704030504030204"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264173740311068"/>
          <c:y val="9.166666666666666E-2"/>
          <c:w val="0.69085631201171371"/>
          <c:h val="0.90833333333333333"/>
        </c:manualLayout>
      </c:layout>
      <c:barChart>
        <c:barDir val="bar"/>
        <c:grouping val="clustered"/>
        <c:varyColors val="0"/>
        <c:ser>
          <c:idx val="0"/>
          <c:order val="0"/>
          <c:spPr>
            <a:solidFill>
              <a:srgbClr val="772EC8"/>
            </a:solidFill>
            <a:ln>
              <a:noFill/>
            </a:ln>
            <a:effectLst/>
          </c:spPr>
          <c:invertIfNegative val="0"/>
          <c:dLbls>
            <c:dLbl>
              <c:idx val="0"/>
              <c:spPr>
                <a:solidFill>
                  <a:srgbClr val="772EC8"/>
                </a:solidFill>
                <a:ln>
                  <a:noFill/>
                </a:ln>
                <a:effectLst/>
              </c:spPr>
              <c:txPr>
                <a:bodyPr rot="0" spcFirstLastPara="1" vertOverflow="ellipsis" vert="horz" wrap="square" lIns="38100" tIns="19050" rIns="38100" bIns="19050" anchor="ctr" anchorCtr="0">
                  <a:spAutoFit/>
                </a:bodyPr>
                <a:lstStyle/>
                <a:p>
                  <a:pPr algn="ctr" rtl="0">
                    <a:defRPr lang="en-US" sz="14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7-13A7-4809-AECC-142019A73FEC}"/>
                </c:ext>
              </c:extLst>
            </c:dLbl>
            <c:dLbl>
              <c:idx val="1"/>
              <c:spPr>
                <a:solidFill>
                  <a:srgbClr val="772EC8"/>
                </a:solidFill>
                <a:ln>
                  <a:noFill/>
                </a:ln>
                <a:effectLst/>
              </c:spPr>
              <c:txPr>
                <a:bodyPr rot="0" spcFirstLastPara="1" vertOverflow="ellipsis" vert="horz" wrap="square" lIns="38100" tIns="19050" rIns="38100" bIns="19050" anchor="ctr" anchorCtr="0">
                  <a:spAutoFit/>
                </a:bodyPr>
                <a:lstStyle/>
                <a:p>
                  <a:pPr algn="ctr" rtl="0">
                    <a:defRPr lang="en-US" sz="14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6-13A7-4809-AECC-142019A73FEC}"/>
                </c:ext>
              </c:extLst>
            </c:dLbl>
            <c:dLbl>
              <c:idx val="2"/>
              <c:spPr>
                <a:solidFill>
                  <a:srgbClr val="772EC8"/>
                </a:solidFill>
                <a:ln>
                  <a:noFill/>
                </a:ln>
                <a:effectLst/>
              </c:spPr>
              <c:txPr>
                <a:bodyPr rot="0" spcFirstLastPara="1" vertOverflow="ellipsis" vert="horz" wrap="square" lIns="38100" tIns="19050" rIns="38100" bIns="19050" anchor="ctr" anchorCtr="0">
                  <a:spAutoFit/>
                </a:bodyPr>
                <a:lstStyle/>
                <a:p>
                  <a:pPr algn="ctr" rtl="0">
                    <a:defRPr lang="en-US" sz="14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5-13A7-4809-AECC-142019A73FEC}"/>
                </c:ext>
              </c:extLst>
            </c:dLbl>
            <c:dLbl>
              <c:idx val="3"/>
              <c:spPr>
                <a:solidFill>
                  <a:srgbClr val="772EC8"/>
                </a:solidFill>
                <a:ln>
                  <a:noFill/>
                </a:ln>
                <a:effectLst/>
              </c:spPr>
              <c:txPr>
                <a:bodyPr rot="0" spcFirstLastPara="1" vertOverflow="ellipsis" vert="horz" wrap="square" lIns="38100" tIns="19050" rIns="38100" bIns="19050" anchor="ctr" anchorCtr="0">
                  <a:spAutoFit/>
                </a:bodyPr>
                <a:lstStyle/>
                <a:p>
                  <a:pPr algn="ctr" rtl="0">
                    <a:defRPr lang="en-US" sz="14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4-13A7-4809-AECC-142019A73FEC}"/>
                </c:ext>
              </c:extLst>
            </c:dLbl>
            <c:dLbl>
              <c:idx val="4"/>
              <c:spPr>
                <a:solidFill>
                  <a:srgbClr val="772EC8"/>
                </a:solidFill>
                <a:ln>
                  <a:noFill/>
                </a:ln>
                <a:effectLst/>
              </c:spPr>
              <c:txPr>
                <a:bodyPr rot="0" spcFirstLastPara="1" vertOverflow="ellipsis" vert="horz" wrap="square" lIns="38100" tIns="19050" rIns="38100" bIns="19050" anchor="ctr" anchorCtr="0">
                  <a:spAutoFit/>
                </a:bodyPr>
                <a:lstStyle/>
                <a:p>
                  <a:pPr algn="ctr" rtl="0">
                    <a:defRPr lang="en-US" sz="14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13A7-4809-AECC-142019A73FEC}"/>
                </c:ext>
              </c:extLst>
            </c:dLbl>
            <c:dLbl>
              <c:idx val="5"/>
              <c:layout>
                <c:manualLayout>
                  <c:x val="-9.557150609749853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A7-4809-AECC-142019A73FEC}"/>
                </c:ext>
              </c:extLst>
            </c:dLbl>
            <c:dLbl>
              <c:idx val="6"/>
              <c:tx>
                <c:rich>
                  <a:bodyPr rot="0" spcFirstLastPara="1" vertOverflow="ellipsis" vert="horz" wrap="square" lIns="38100" tIns="19050" rIns="38100" bIns="19050" anchor="ctr" anchorCtr="0">
                    <a:spAutoFit/>
                  </a:bodyPr>
                  <a:lstStyle/>
                  <a:p>
                    <a:pPr algn="ctr" rtl="0">
                      <a:defRPr lang="en-US" sz="14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fld id="{FE20B9E8-F495-469C-AB7F-DB2950376749}" type="VALUE">
                      <a:rPr lang="en-US" sz="1400" b="0" i="0" u="none" strike="noStrike" kern="1200" baseline="0">
                        <a:solidFill>
                          <a:schemeClr val="bg1"/>
                        </a:solidFill>
                        <a:latin typeface="Segoe UI Semibold" panose="020B0702040204020203" pitchFamily="34" charset="0"/>
                        <a:ea typeface="+mn-ea"/>
                        <a:cs typeface="Segoe UI Semibold" panose="020B0702040204020203" pitchFamily="34" charset="0"/>
                      </a:rPr>
                      <a:pPr algn="ctr" rtl="0">
                        <a:defRPr lang="en-US" sz="1400">
                          <a:solidFill>
                            <a:schemeClr val="bg1"/>
                          </a:solidFill>
                          <a:latin typeface="Segoe UI Semibold" panose="020B0702040204020203" pitchFamily="34" charset="0"/>
                          <a:cs typeface="Segoe UI Semibold" panose="020B0702040204020203" pitchFamily="34" charset="0"/>
                        </a:defRPr>
                      </a:pPr>
                      <a:t>[VALUE]</a:t>
                    </a:fld>
                    <a:endParaRPr lang="en-IN"/>
                  </a:p>
                </c:rich>
              </c:tx>
              <c:spPr>
                <a:solidFill>
                  <a:srgbClr val="772EC8"/>
                </a:solidFill>
                <a:ln>
                  <a:noFill/>
                </a:ln>
                <a:effectLst/>
              </c:spPr>
              <c:txPr>
                <a:bodyPr rot="0" spcFirstLastPara="1" vertOverflow="ellipsis" vert="horz" wrap="square" lIns="38100" tIns="19050" rIns="38100" bIns="19050" anchor="ctr" anchorCtr="0">
                  <a:spAutoFit/>
                </a:bodyPr>
                <a:lstStyle/>
                <a:p>
                  <a:pPr algn="ctr" rtl="0">
                    <a:defRPr lang="en-US" sz="14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IN"/>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3A7-4809-AECC-142019A73FEC}"/>
                </c:ext>
              </c:extLst>
            </c:dLbl>
            <c:spPr>
              <a:solidFill>
                <a:srgbClr val="772EC8"/>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table'!$D$104:$D$110</c:f>
              <c:strCache>
                <c:ptCount val="7"/>
                <c:pt idx="0">
                  <c:v>Punjab National Bank</c:v>
                </c:pt>
                <c:pt idx="1">
                  <c:v>Bank of Baroda</c:v>
                </c:pt>
                <c:pt idx="2">
                  <c:v>Canara Bank</c:v>
                </c:pt>
                <c:pt idx="3">
                  <c:v>Kotak Mahindra Bank</c:v>
                </c:pt>
                <c:pt idx="4">
                  <c:v>Axis Bank</c:v>
                </c:pt>
                <c:pt idx="5">
                  <c:v>ICICI Bank</c:v>
                </c:pt>
                <c:pt idx="6">
                  <c:v>SBI</c:v>
                </c:pt>
              </c:strCache>
            </c:strRef>
          </c:cat>
          <c:val>
            <c:numRef>
              <c:f>'pivot table'!$E$104:$E$110</c:f>
              <c:numCache>
                <c:formatCode>"₹"\ #.00\ \c\r\ </c:formatCode>
                <c:ptCount val="7"/>
                <c:pt idx="0">
                  <c:v>4.1299099999999998E-2</c:v>
                </c:pt>
                <c:pt idx="1">
                  <c:v>4.8402518000000061</c:v>
                </c:pt>
                <c:pt idx="2">
                  <c:v>4.9919093999999991</c:v>
                </c:pt>
                <c:pt idx="3">
                  <c:v>5.0651135000000034</c:v>
                </c:pt>
                <c:pt idx="4">
                  <c:v>5.4503230000000027</c:v>
                </c:pt>
                <c:pt idx="5">
                  <c:v>5.5418368999999998</c:v>
                </c:pt>
                <c:pt idx="6">
                  <c:v>7.209385299999993</c:v>
                </c:pt>
              </c:numCache>
            </c:numRef>
          </c:val>
          <c:extLst>
            <c:ext xmlns:c16="http://schemas.microsoft.com/office/drawing/2014/chart" uri="{C3380CC4-5D6E-409C-BE32-E72D297353CC}">
              <c16:uniqueId val="{00000000-13A7-4809-AECC-142019A73FEC}"/>
            </c:ext>
          </c:extLst>
        </c:ser>
        <c:dLbls>
          <c:dLblPos val="inEnd"/>
          <c:showLegendKey val="0"/>
          <c:showVal val="1"/>
          <c:showCatName val="0"/>
          <c:showSerName val="0"/>
          <c:showPercent val="0"/>
          <c:showBubbleSize val="0"/>
        </c:dLbls>
        <c:gapWidth val="60"/>
        <c:axId val="890748511"/>
        <c:axId val="890762431"/>
      </c:barChart>
      <c:catAx>
        <c:axId val="890748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890762431"/>
        <c:crosses val="autoZero"/>
        <c:auto val="1"/>
        <c:lblAlgn val="ctr"/>
        <c:lblOffset val="100"/>
        <c:noMultiLvlLbl val="0"/>
      </c:catAx>
      <c:valAx>
        <c:axId val="890762431"/>
        <c:scaling>
          <c:orientation val="minMax"/>
        </c:scaling>
        <c:delete val="1"/>
        <c:axPos val="b"/>
        <c:numFmt formatCode="&quot;₹&quot;\ #.00\ \c\r\ " sourceLinked="1"/>
        <c:majorTickMark val="none"/>
        <c:minorTickMark val="none"/>
        <c:tickLblPos val="nextTo"/>
        <c:crossAx val="89074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761070341967025"/>
          <c:y val="8.461538461538462E-2"/>
          <c:w val="0.71791751655138625"/>
          <c:h val="0.91538461538461535"/>
        </c:manualLayout>
      </c:layout>
      <c:barChart>
        <c:barDir val="bar"/>
        <c:grouping val="clustered"/>
        <c:varyColors val="0"/>
        <c:ser>
          <c:idx val="0"/>
          <c:order val="0"/>
          <c:spPr>
            <a:solidFill>
              <a:schemeClr val="tx2">
                <a:lumMod val="90000"/>
                <a:lumOff val="10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table'!$D$113:$D$119</c:f>
              <c:strCache>
                <c:ptCount val="7"/>
                <c:pt idx="0">
                  <c:v>Wallet Transfer</c:v>
                </c:pt>
                <c:pt idx="1">
                  <c:v>Subscription</c:v>
                </c:pt>
                <c:pt idx="2">
                  <c:v>Recharge</c:v>
                </c:pt>
                <c:pt idx="3">
                  <c:v>Online Shopping</c:v>
                </c:pt>
                <c:pt idx="4">
                  <c:v>Bill Payment</c:v>
                </c:pt>
                <c:pt idx="5">
                  <c:v>P2P</c:v>
                </c:pt>
                <c:pt idx="6">
                  <c:v>P2M</c:v>
                </c:pt>
              </c:strCache>
            </c:strRef>
          </c:cat>
          <c:val>
            <c:numRef>
              <c:f>'pivot table'!$E$113:$E$119</c:f>
              <c:numCache>
                <c:formatCode>"₹"\ #.00\ \c\r\ </c:formatCode>
                <c:ptCount val="7"/>
                <c:pt idx="0">
                  <c:v>0.12043525000000004</c:v>
                </c:pt>
                <c:pt idx="1">
                  <c:v>0.22510736999999986</c:v>
                </c:pt>
                <c:pt idx="2">
                  <c:v>0.35078269000000017</c:v>
                </c:pt>
                <c:pt idx="3">
                  <c:v>0.41494916000000059</c:v>
                </c:pt>
                <c:pt idx="4">
                  <c:v>0.61039317000000037</c:v>
                </c:pt>
                <c:pt idx="5">
                  <c:v>0.84593300999999932</c:v>
                </c:pt>
                <c:pt idx="6">
                  <c:v>1.6581210599999996</c:v>
                </c:pt>
              </c:numCache>
            </c:numRef>
          </c:val>
          <c:extLst>
            <c:ext xmlns:c16="http://schemas.microsoft.com/office/drawing/2014/chart" uri="{C3380CC4-5D6E-409C-BE32-E72D297353CC}">
              <c16:uniqueId val="{00000000-338F-419E-9DF8-3FB36D83E70D}"/>
            </c:ext>
          </c:extLst>
        </c:ser>
        <c:dLbls>
          <c:dLblPos val="outEnd"/>
          <c:showLegendKey val="0"/>
          <c:showVal val="1"/>
          <c:showCatName val="0"/>
          <c:showSerName val="0"/>
          <c:showPercent val="0"/>
          <c:showBubbleSize val="0"/>
        </c:dLbls>
        <c:gapWidth val="55"/>
        <c:axId val="890756191"/>
        <c:axId val="890753311"/>
      </c:barChart>
      <c:catAx>
        <c:axId val="890756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6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890753311"/>
        <c:crosses val="autoZero"/>
        <c:auto val="1"/>
        <c:lblAlgn val="ctr"/>
        <c:lblOffset val="100"/>
        <c:noMultiLvlLbl val="0"/>
      </c:catAx>
      <c:valAx>
        <c:axId val="890753311"/>
        <c:scaling>
          <c:orientation val="minMax"/>
        </c:scaling>
        <c:delete val="1"/>
        <c:axPos val="b"/>
        <c:numFmt formatCode="&quot;₹&quot;\ #.00\ \c\r\ " sourceLinked="1"/>
        <c:majorTickMark val="none"/>
        <c:minorTickMark val="none"/>
        <c:tickLblPos val="nextTo"/>
        <c:crossAx val="89075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17943446724331"/>
          <c:y val="6.1575255102040809E-2"/>
          <c:w val="0.86158411233078624"/>
          <c:h val="0.84215561224489799"/>
        </c:manualLayout>
      </c:layout>
      <c:barChart>
        <c:barDir val="col"/>
        <c:grouping val="clustered"/>
        <c:varyColors val="0"/>
        <c:ser>
          <c:idx val="0"/>
          <c:order val="0"/>
          <c:tx>
            <c:strRef>
              <c:f>'pivot table'!$F$143</c:f>
              <c:strCache>
                <c:ptCount val="1"/>
                <c:pt idx="0">
                  <c:v>amount</c:v>
                </c:pt>
              </c:strCache>
            </c:strRef>
          </c:tx>
          <c:spPr>
            <a:solidFill>
              <a:srgbClr val="A855F7"/>
            </a:solidFill>
            <a:ln>
              <a:noFill/>
            </a:ln>
            <a:effectLst/>
          </c:spPr>
          <c:invertIfNegative val="0"/>
          <c:cat>
            <c:numRef>
              <c:f>'pivot table'!$E$144:$E$167</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numCache>
            </c:numRef>
          </c:cat>
          <c:val>
            <c:numRef>
              <c:f>'pivot table'!$F$144:$F$167</c:f>
              <c:numCache>
                <c:formatCode>"₹"\ #.00\ \c\r\ </c:formatCode>
                <c:ptCount val="24"/>
                <c:pt idx="0">
                  <c:v>4.6066599999999999E-2</c:v>
                </c:pt>
                <c:pt idx="1">
                  <c:v>5.5061499999999999E-2</c:v>
                </c:pt>
                <c:pt idx="2">
                  <c:v>3.6841399999999996E-2</c:v>
                </c:pt>
                <c:pt idx="3">
                  <c:v>9.0524000000000004E-3</c:v>
                </c:pt>
                <c:pt idx="4">
                  <c:v>1.8853399999999999E-2</c:v>
                </c:pt>
                <c:pt idx="5">
                  <c:v>6.49782E-2</c:v>
                </c:pt>
                <c:pt idx="6">
                  <c:v>0.21636629999999998</c:v>
                </c:pt>
                <c:pt idx="7">
                  <c:v>0.49101929999999977</c:v>
                </c:pt>
                <c:pt idx="8">
                  <c:v>1.4750095000000003</c:v>
                </c:pt>
                <c:pt idx="9">
                  <c:v>2.7461563999999976</c:v>
                </c:pt>
                <c:pt idx="10">
                  <c:v>2.7836576000000011</c:v>
                </c:pt>
                <c:pt idx="11">
                  <c:v>2.3872214</c:v>
                </c:pt>
                <c:pt idx="12">
                  <c:v>3.1911972000000004</c:v>
                </c:pt>
                <c:pt idx="13">
                  <c:v>2.9439024000000007</c:v>
                </c:pt>
                <c:pt idx="14">
                  <c:v>2.4382886999999998</c:v>
                </c:pt>
                <c:pt idx="15">
                  <c:v>3.205581200000001</c:v>
                </c:pt>
                <c:pt idx="16">
                  <c:v>2.0762063000000004</c:v>
                </c:pt>
                <c:pt idx="17">
                  <c:v>2.9415806</c:v>
                </c:pt>
                <c:pt idx="18">
                  <c:v>4.5016868000000034</c:v>
                </c:pt>
                <c:pt idx="19">
                  <c:v>4.2483399000000013</c:v>
                </c:pt>
                <c:pt idx="20">
                  <c:v>3.5132455000000027</c:v>
                </c:pt>
                <c:pt idx="21">
                  <c:v>1.8084527000000001</c:v>
                </c:pt>
                <c:pt idx="22">
                  <c:v>0.86754749999999969</c:v>
                </c:pt>
              </c:numCache>
            </c:numRef>
          </c:val>
          <c:extLst>
            <c:ext xmlns:c16="http://schemas.microsoft.com/office/drawing/2014/chart" uri="{C3380CC4-5D6E-409C-BE32-E72D297353CC}">
              <c16:uniqueId val="{00000000-BFE4-43FE-8CA8-58933BD97587}"/>
            </c:ext>
          </c:extLst>
        </c:ser>
        <c:dLbls>
          <c:showLegendKey val="0"/>
          <c:showVal val="0"/>
          <c:showCatName val="0"/>
          <c:showSerName val="0"/>
          <c:showPercent val="0"/>
          <c:showBubbleSize val="0"/>
        </c:dLbls>
        <c:gapWidth val="219"/>
        <c:overlap val="-27"/>
        <c:axId val="1294713888"/>
        <c:axId val="1294714368"/>
      </c:barChart>
      <c:catAx>
        <c:axId val="129471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294714368"/>
        <c:crosses val="autoZero"/>
        <c:auto val="1"/>
        <c:lblAlgn val="ctr"/>
        <c:lblOffset val="100"/>
        <c:noMultiLvlLbl val="0"/>
      </c:catAx>
      <c:valAx>
        <c:axId val="1294714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c\r\ "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2947138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1"/>
          <c:order val="1"/>
          <c:tx>
            <c:strRef>
              <c:f>'pivot table'!$E$25</c:f>
              <c:strCache>
                <c:ptCount val="1"/>
                <c:pt idx="0">
                  <c:v>Amount</c:v>
                </c:pt>
              </c:strCache>
            </c:strRef>
          </c:tx>
          <c:spPr>
            <a:solidFill>
              <a:schemeClr val="accent2"/>
            </a:solidFill>
            <a:ln>
              <a:noFill/>
            </a:ln>
            <a:effectLst/>
          </c:spPr>
          <c:val>
            <c:numRef>
              <c:f>'pivot table'!$E$26:$E$56</c:f>
              <c:numCache>
                <c:formatCode>"₹"\ #.00\ \c\r\ </c:formatCode>
                <c:ptCount val="31"/>
                <c:pt idx="0">
                  <c:v>1.2820646000000007</c:v>
                </c:pt>
                <c:pt idx="1">
                  <c:v>1.4103466</c:v>
                </c:pt>
                <c:pt idx="2">
                  <c:v>1.3405835999999998</c:v>
                </c:pt>
                <c:pt idx="3">
                  <c:v>1.4724814999999991</c:v>
                </c:pt>
                <c:pt idx="4">
                  <c:v>1.3318075999999999</c:v>
                </c:pt>
                <c:pt idx="5">
                  <c:v>1.3817921000000002</c:v>
                </c:pt>
                <c:pt idx="6">
                  <c:v>1.4532887999999995</c:v>
                </c:pt>
                <c:pt idx="7">
                  <c:v>1.2956708000000001</c:v>
                </c:pt>
                <c:pt idx="8">
                  <c:v>1.6534888999999993</c:v>
                </c:pt>
                <c:pt idx="9">
                  <c:v>1.2285568999999996</c:v>
                </c:pt>
                <c:pt idx="10">
                  <c:v>1.2309724999999998</c:v>
                </c:pt>
                <c:pt idx="11">
                  <c:v>1.2052592999999996</c:v>
                </c:pt>
                <c:pt idx="12">
                  <c:v>1.2012495000000007</c:v>
                </c:pt>
                <c:pt idx="13">
                  <c:v>1.3978922000000003</c:v>
                </c:pt>
                <c:pt idx="14">
                  <c:v>1.4885158999999999</c:v>
                </c:pt>
                <c:pt idx="15">
                  <c:v>1.2173686000000006</c:v>
                </c:pt>
                <c:pt idx="16">
                  <c:v>2.1201692000000012</c:v>
                </c:pt>
                <c:pt idx="17">
                  <c:v>1.2861548999999997</c:v>
                </c:pt>
                <c:pt idx="18">
                  <c:v>1.4602304999999995</c:v>
                </c:pt>
                <c:pt idx="19">
                  <c:v>1.2857123000000001</c:v>
                </c:pt>
                <c:pt idx="20">
                  <c:v>1.2742106000000006</c:v>
                </c:pt>
                <c:pt idx="21">
                  <c:v>1.3580998999999996</c:v>
                </c:pt>
                <c:pt idx="22">
                  <c:v>1.3150496999999997</c:v>
                </c:pt>
                <c:pt idx="23">
                  <c:v>1.8262421999999998</c:v>
                </c:pt>
                <c:pt idx="24">
                  <c:v>1.1885709000000004</c:v>
                </c:pt>
                <c:pt idx="25">
                  <c:v>1.0898568999999998</c:v>
                </c:pt>
                <c:pt idx="26">
                  <c:v>1.0271695999999999</c:v>
                </c:pt>
                <c:pt idx="27">
                  <c:v>1.2307577000000001</c:v>
                </c:pt>
                <c:pt idx="28">
                  <c:v>1.4831409999999994</c:v>
                </c:pt>
                <c:pt idx="29">
                  <c:v>1.1934783</c:v>
                </c:pt>
                <c:pt idx="30">
                  <c:v>1.5270339999999993</c:v>
                </c:pt>
              </c:numCache>
            </c:numRef>
          </c:val>
          <c:extLst>
            <c:ext xmlns:c16="http://schemas.microsoft.com/office/drawing/2014/chart" uri="{C3380CC4-5D6E-409C-BE32-E72D297353CC}">
              <c16:uniqueId val="{00000001-914F-4416-B50F-82B870EF3712}"/>
            </c:ext>
          </c:extLst>
        </c:ser>
        <c:dLbls>
          <c:showLegendKey val="0"/>
          <c:showVal val="0"/>
          <c:showCatName val="0"/>
          <c:showSerName val="0"/>
          <c:showPercent val="0"/>
          <c:showBubbleSize val="0"/>
        </c:dLbls>
        <c:axId val="1288206848"/>
        <c:axId val="1288190528"/>
      </c:areaChart>
      <c:barChart>
        <c:barDir val="col"/>
        <c:grouping val="clustered"/>
        <c:varyColors val="0"/>
        <c:dLbls>
          <c:showLegendKey val="0"/>
          <c:showVal val="0"/>
          <c:showCatName val="0"/>
          <c:showSerName val="0"/>
          <c:showPercent val="0"/>
          <c:showBubbleSize val="0"/>
        </c:dLbls>
        <c:gapWidth val="219"/>
        <c:overlap val="-27"/>
        <c:axId val="1288206848"/>
        <c:axId val="1288190528"/>
        <c:extLst>
          <c:ext xmlns:c15="http://schemas.microsoft.com/office/drawing/2012/chart" uri="{02D57815-91ED-43cb-92C2-25804820EDAC}">
            <c15:filteredBarSeries>
              <c15:ser>
                <c:idx val="0"/>
                <c:order val="0"/>
                <c:tx>
                  <c:strRef>
                    <c:extLst>
                      <c:ext uri="{02D57815-91ED-43cb-92C2-25804820EDAC}">
                        <c15:formulaRef>
                          <c15:sqref>'pivot table'!$D$25</c15:sqref>
                        </c15:formulaRef>
                      </c:ext>
                    </c:extLst>
                    <c:strCache>
                      <c:ptCount val="1"/>
                      <c:pt idx="0">
                        <c:v>Day</c:v>
                      </c:pt>
                    </c:strCache>
                  </c:strRef>
                </c:tx>
                <c:spPr>
                  <a:solidFill>
                    <a:schemeClr val="accent1"/>
                  </a:solidFill>
                  <a:ln>
                    <a:noFill/>
                  </a:ln>
                  <a:effectLst/>
                </c:spPr>
                <c:invertIfNegative val="0"/>
                <c:val>
                  <c:numRef>
                    <c:extLst>
                      <c:ext uri="{02D57815-91ED-43cb-92C2-25804820EDAC}">
                        <c15:formulaRef>
                          <c15:sqref>'pivot table'!$D$26:$D$56</c15:sqref>
                        </c15:formulaRef>
                      </c:ext>
                    </c:extLst>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val>
                <c:extLst>
                  <c:ext xmlns:c16="http://schemas.microsoft.com/office/drawing/2014/chart" uri="{C3380CC4-5D6E-409C-BE32-E72D297353CC}">
                    <c16:uniqueId val="{00000000-914F-4416-B50F-82B870EF3712}"/>
                  </c:ext>
                </c:extLst>
              </c15:ser>
            </c15:filteredBarSeries>
          </c:ext>
        </c:extLst>
      </c:barChart>
      <c:lineChart>
        <c:grouping val="standard"/>
        <c:varyColors val="0"/>
        <c:ser>
          <c:idx val="2"/>
          <c:order val="2"/>
          <c:tx>
            <c:strRef>
              <c:f>'pivot table'!$F$25</c:f>
              <c:strCache>
                <c:ptCount val="1"/>
                <c:pt idx="0">
                  <c:v>Amount 1 </c:v>
                </c:pt>
              </c:strCache>
            </c:strRef>
          </c:tx>
          <c:spPr>
            <a:ln w="28575" cap="rnd">
              <a:solidFill>
                <a:schemeClr val="accent3"/>
              </a:solidFill>
              <a:round/>
            </a:ln>
            <a:effectLst/>
          </c:spPr>
          <c:marker>
            <c:symbol val="none"/>
          </c:marker>
          <c:val>
            <c:numRef>
              <c:f>'pivot table'!$F$26:$F$56</c:f>
              <c:numCache>
                <c:formatCode>"₹"\ #.00\ \c\r\ </c:formatCode>
                <c:ptCount val="31"/>
                <c:pt idx="0">
                  <c:v>1.2820646000000007</c:v>
                </c:pt>
                <c:pt idx="1">
                  <c:v>1.4103466</c:v>
                </c:pt>
                <c:pt idx="2">
                  <c:v>1.3405835999999998</c:v>
                </c:pt>
                <c:pt idx="3">
                  <c:v>1.4724814999999991</c:v>
                </c:pt>
                <c:pt idx="4">
                  <c:v>1.3318075999999999</c:v>
                </c:pt>
                <c:pt idx="5">
                  <c:v>1.3817921000000002</c:v>
                </c:pt>
                <c:pt idx="6">
                  <c:v>1.4532887999999995</c:v>
                </c:pt>
                <c:pt idx="7">
                  <c:v>1.2956708000000001</c:v>
                </c:pt>
                <c:pt idx="8">
                  <c:v>1.6534888999999993</c:v>
                </c:pt>
                <c:pt idx="9">
                  <c:v>1.2285568999999996</c:v>
                </c:pt>
                <c:pt idx="10">
                  <c:v>1.2309724999999998</c:v>
                </c:pt>
                <c:pt idx="11">
                  <c:v>1.2052592999999996</c:v>
                </c:pt>
                <c:pt idx="12">
                  <c:v>1.2012495000000007</c:v>
                </c:pt>
                <c:pt idx="13">
                  <c:v>1.3978922000000003</c:v>
                </c:pt>
                <c:pt idx="14">
                  <c:v>1.4885158999999999</c:v>
                </c:pt>
                <c:pt idx="15">
                  <c:v>1.2173686000000006</c:v>
                </c:pt>
                <c:pt idx="16">
                  <c:v>2.1201692000000012</c:v>
                </c:pt>
                <c:pt idx="17">
                  <c:v>1.2861548999999997</c:v>
                </c:pt>
                <c:pt idx="18">
                  <c:v>1.4602304999999995</c:v>
                </c:pt>
                <c:pt idx="19">
                  <c:v>1.2857123000000001</c:v>
                </c:pt>
                <c:pt idx="20">
                  <c:v>1.2742106000000006</c:v>
                </c:pt>
                <c:pt idx="21">
                  <c:v>1.3580998999999996</c:v>
                </c:pt>
                <c:pt idx="22">
                  <c:v>1.3150496999999997</c:v>
                </c:pt>
                <c:pt idx="23">
                  <c:v>1.8262421999999998</c:v>
                </c:pt>
                <c:pt idx="24">
                  <c:v>1.1885709000000004</c:v>
                </c:pt>
                <c:pt idx="25">
                  <c:v>1.0898568999999998</c:v>
                </c:pt>
                <c:pt idx="26">
                  <c:v>1.0271695999999999</c:v>
                </c:pt>
                <c:pt idx="27">
                  <c:v>1.2307577000000001</c:v>
                </c:pt>
                <c:pt idx="28">
                  <c:v>1.4831409999999994</c:v>
                </c:pt>
                <c:pt idx="29">
                  <c:v>1.1934783</c:v>
                </c:pt>
                <c:pt idx="30">
                  <c:v>1.5270339999999993</c:v>
                </c:pt>
              </c:numCache>
            </c:numRef>
          </c:val>
          <c:smooth val="0"/>
          <c:extLst>
            <c:ext xmlns:c16="http://schemas.microsoft.com/office/drawing/2014/chart" uri="{C3380CC4-5D6E-409C-BE32-E72D297353CC}">
              <c16:uniqueId val="{00000002-914F-4416-B50F-82B870EF3712}"/>
            </c:ext>
          </c:extLst>
        </c:ser>
        <c:dLbls>
          <c:showLegendKey val="0"/>
          <c:showVal val="0"/>
          <c:showCatName val="0"/>
          <c:showSerName val="0"/>
          <c:showPercent val="0"/>
          <c:showBubbleSize val="0"/>
        </c:dLbls>
        <c:marker val="1"/>
        <c:smooth val="0"/>
        <c:axId val="1288206848"/>
        <c:axId val="1288190528"/>
      </c:lineChart>
      <c:catAx>
        <c:axId val="12882068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190528"/>
        <c:crosses val="autoZero"/>
        <c:auto val="1"/>
        <c:lblAlgn val="ctr"/>
        <c:lblOffset val="100"/>
        <c:noMultiLvlLbl val="0"/>
      </c:catAx>
      <c:valAx>
        <c:axId val="1288190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c\r\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206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[phonepay_raw_data.xlsx]pivot table!PivotTable5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1902189413823272"/>
          <c:y val="0.22624781277340328"/>
          <c:w val="0.41147353455818025"/>
          <c:h val="0.68578922426363376"/>
        </c:manualLayout>
      </c:layout>
      <c:doughnutChart>
        <c:varyColors val="1"/>
        <c:ser>
          <c:idx val="0"/>
          <c:order val="0"/>
          <c:tx>
            <c:strRef>
              <c:f>'pivot table'!$B$60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31-4D39-998F-AADC8709D9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31-4D39-998F-AADC8709D9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31-4D39-998F-AADC8709D9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31-4D39-998F-AADC8709D9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931-4D39-998F-AADC8709D97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931-4D39-998F-AADC8709D97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931-4D39-998F-AADC8709D97D}"/>
              </c:ext>
            </c:extLst>
          </c:dPt>
          <c:cat>
            <c:strRef>
              <c:f>'pivot table'!$A$61:$A$67</c:f>
              <c:strCache>
                <c:ptCount val="7"/>
                <c:pt idx="0">
                  <c:v>Amazon Pay</c:v>
                </c:pt>
                <c:pt idx="1">
                  <c:v>BHIM</c:v>
                </c:pt>
                <c:pt idx="2">
                  <c:v>Cred Pay</c:v>
                </c:pt>
                <c:pt idx="3">
                  <c:v>Google Pay</c:v>
                </c:pt>
                <c:pt idx="4">
                  <c:v>Paytm</c:v>
                </c:pt>
                <c:pt idx="5">
                  <c:v>PhonePe</c:v>
                </c:pt>
                <c:pt idx="6">
                  <c:v>WhatsApp Pay</c:v>
                </c:pt>
              </c:strCache>
            </c:strRef>
          </c:cat>
          <c:val>
            <c:numRef>
              <c:f>'pivot table'!$B$61:$B$67</c:f>
              <c:numCache>
                <c:formatCode>General</c:formatCode>
                <c:ptCount val="7"/>
                <c:pt idx="0">
                  <c:v>260802.51999999993</c:v>
                </c:pt>
                <c:pt idx="1">
                  <c:v>158520.98999999996</c:v>
                </c:pt>
                <c:pt idx="2">
                  <c:v>134492.88000000003</c:v>
                </c:pt>
                <c:pt idx="3">
                  <c:v>920905.89999999979</c:v>
                </c:pt>
                <c:pt idx="4">
                  <c:v>637060.75000000012</c:v>
                </c:pt>
                <c:pt idx="5">
                  <c:v>2006465.6500000018</c:v>
                </c:pt>
                <c:pt idx="6">
                  <c:v>107473.02</c:v>
                </c:pt>
              </c:numCache>
            </c:numRef>
          </c:val>
          <c:extLst>
            <c:ext xmlns:c16="http://schemas.microsoft.com/office/drawing/2014/chart" uri="{C3380CC4-5D6E-409C-BE32-E72D297353CC}">
              <c16:uniqueId val="{00000000-4FD8-44E3-B2D8-ACFEF1DB4DE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[phonepay_raw_data.xlsx]pivot table!PivotTable7</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8646237970253718"/>
          <c:y val="0.20309966462525517"/>
          <c:w val="0.41147353455818025"/>
          <c:h val="0.68578922426363376"/>
        </c:manualLayout>
      </c:layout>
      <c:doughnutChart>
        <c:varyColors val="1"/>
        <c:ser>
          <c:idx val="0"/>
          <c:order val="0"/>
          <c:tx>
            <c:strRef>
              <c:f>'pivot table'!$B$82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31-4186-9E68-16B86DA189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31-4186-9E68-16B86DA189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31-4186-9E68-16B86DA1892A}"/>
              </c:ext>
            </c:extLst>
          </c:dPt>
          <c:cat>
            <c:strRef>
              <c:f>'pivot table'!$A$83:$A$85</c:f>
              <c:strCache>
                <c:ptCount val="3"/>
                <c:pt idx="0">
                  <c:v>Success</c:v>
                </c:pt>
                <c:pt idx="1">
                  <c:v>Failed</c:v>
                </c:pt>
                <c:pt idx="2">
                  <c:v>Pending</c:v>
                </c:pt>
              </c:strCache>
            </c:strRef>
          </c:cat>
          <c:val>
            <c:numRef>
              <c:f>'pivot table'!$B$83:$B$85</c:f>
              <c:numCache>
                <c:formatCode>0.00%</c:formatCode>
                <c:ptCount val="3"/>
                <c:pt idx="0">
                  <c:v>0.90920186507028633</c:v>
                </c:pt>
                <c:pt idx="1">
                  <c:v>7.0434370842655511E-2</c:v>
                </c:pt>
                <c:pt idx="2">
                  <c:v>2.0363764087058162E-2</c:v>
                </c:pt>
              </c:numCache>
            </c:numRef>
          </c:val>
          <c:extLst>
            <c:ext xmlns:c16="http://schemas.microsoft.com/office/drawing/2014/chart" uri="{C3380CC4-5D6E-409C-BE32-E72D297353CC}">
              <c16:uniqueId val="{00000000-C38A-43A0-84EF-A020691AD9C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'pivot table'!$D$104:$D$110</c:f>
              <c:strCache>
                <c:ptCount val="7"/>
                <c:pt idx="0">
                  <c:v>Punjab National Bank</c:v>
                </c:pt>
                <c:pt idx="1">
                  <c:v>Bank of Baroda</c:v>
                </c:pt>
                <c:pt idx="2">
                  <c:v>Canara Bank</c:v>
                </c:pt>
                <c:pt idx="3">
                  <c:v>Kotak Mahindra Bank</c:v>
                </c:pt>
                <c:pt idx="4">
                  <c:v>Axis Bank</c:v>
                </c:pt>
                <c:pt idx="5">
                  <c:v>ICICI Bank</c:v>
                </c:pt>
                <c:pt idx="6">
                  <c:v>SBI</c:v>
                </c:pt>
              </c:strCache>
            </c:strRef>
          </c:cat>
          <c:val>
            <c:numRef>
              <c:f>'pivot table'!$E$104:$E$110</c:f>
              <c:numCache>
                <c:formatCode>"₹"\ #.00\ \c\r\ </c:formatCode>
                <c:ptCount val="7"/>
                <c:pt idx="0">
                  <c:v>4.1299099999999998E-2</c:v>
                </c:pt>
                <c:pt idx="1">
                  <c:v>4.8402518000000061</c:v>
                </c:pt>
                <c:pt idx="2">
                  <c:v>4.9919093999999991</c:v>
                </c:pt>
                <c:pt idx="3">
                  <c:v>5.0651135000000034</c:v>
                </c:pt>
                <c:pt idx="4">
                  <c:v>5.4503230000000027</c:v>
                </c:pt>
                <c:pt idx="5">
                  <c:v>5.5418368999999998</c:v>
                </c:pt>
                <c:pt idx="6">
                  <c:v>7.209385299999993</c:v>
                </c:pt>
              </c:numCache>
            </c:numRef>
          </c:val>
          <c:extLst>
            <c:ext xmlns:c16="http://schemas.microsoft.com/office/drawing/2014/chart" uri="{C3380CC4-5D6E-409C-BE32-E72D297353CC}">
              <c16:uniqueId val="{00000000-D003-4509-B853-64E12965252C}"/>
            </c:ext>
          </c:extLst>
        </c:ser>
        <c:dLbls>
          <c:showLegendKey val="0"/>
          <c:showVal val="0"/>
          <c:showCatName val="0"/>
          <c:showSerName val="0"/>
          <c:showPercent val="0"/>
          <c:showBubbleSize val="0"/>
        </c:dLbls>
        <c:gapWidth val="182"/>
        <c:axId val="890748511"/>
        <c:axId val="890762431"/>
      </c:barChart>
      <c:catAx>
        <c:axId val="890748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62431"/>
        <c:crosses val="autoZero"/>
        <c:auto val="1"/>
        <c:lblAlgn val="ctr"/>
        <c:lblOffset val="100"/>
        <c:noMultiLvlLbl val="0"/>
      </c:catAx>
      <c:valAx>
        <c:axId val="890762431"/>
        <c:scaling>
          <c:orientation val="minMax"/>
        </c:scaling>
        <c:delete val="1"/>
        <c:axPos val="b"/>
        <c:numFmt formatCode="&quot;₹&quot;\ #.00\ \c\r\ " sourceLinked="1"/>
        <c:majorTickMark val="none"/>
        <c:minorTickMark val="none"/>
        <c:tickLblPos val="nextTo"/>
        <c:crossAx val="89074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'pivot table'!$D$113:$D$119</c:f>
              <c:strCache>
                <c:ptCount val="7"/>
                <c:pt idx="0">
                  <c:v>Wallet Transfer</c:v>
                </c:pt>
                <c:pt idx="1">
                  <c:v>Subscription</c:v>
                </c:pt>
                <c:pt idx="2">
                  <c:v>Recharge</c:v>
                </c:pt>
                <c:pt idx="3">
                  <c:v>Online Shopping</c:v>
                </c:pt>
                <c:pt idx="4">
                  <c:v>Bill Payment</c:v>
                </c:pt>
                <c:pt idx="5">
                  <c:v>P2P</c:v>
                </c:pt>
                <c:pt idx="6">
                  <c:v>P2M</c:v>
                </c:pt>
              </c:strCache>
            </c:strRef>
          </c:cat>
          <c:val>
            <c:numRef>
              <c:f>'pivot table'!$E$113:$E$119</c:f>
              <c:numCache>
                <c:formatCode>"₹"\ #.00\ \c\r\ </c:formatCode>
                <c:ptCount val="7"/>
                <c:pt idx="0">
                  <c:v>0.12043525000000004</c:v>
                </c:pt>
                <c:pt idx="1">
                  <c:v>0.22510736999999986</c:v>
                </c:pt>
                <c:pt idx="2">
                  <c:v>0.35078269000000017</c:v>
                </c:pt>
                <c:pt idx="3">
                  <c:v>0.41494916000000059</c:v>
                </c:pt>
                <c:pt idx="4">
                  <c:v>0.61039317000000037</c:v>
                </c:pt>
                <c:pt idx="5">
                  <c:v>0.84593300999999932</c:v>
                </c:pt>
                <c:pt idx="6">
                  <c:v>1.6581210599999996</c:v>
                </c:pt>
              </c:numCache>
            </c:numRef>
          </c:val>
          <c:extLst>
            <c:ext xmlns:c16="http://schemas.microsoft.com/office/drawing/2014/chart" uri="{C3380CC4-5D6E-409C-BE32-E72D297353CC}">
              <c16:uniqueId val="{00000000-9198-4CEA-82A9-7EF3A5363D6B}"/>
            </c:ext>
          </c:extLst>
        </c:ser>
        <c:dLbls>
          <c:showLegendKey val="0"/>
          <c:showVal val="0"/>
          <c:showCatName val="0"/>
          <c:showSerName val="0"/>
          <c:showPercent val="0"/>
          <c:showBubbleSize val="0"/>
        </c:dLbls>
        <c:gapWidth val="182"/>
        <c:axId val="890756191"/>
        <c:axId val="890753311"/>
      </c:barChart>
      <c:catAx>
        <c:axId val="890756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53311"/>
        <c:crosses val="autoZero"/>
        <c:auto val="1"/>
        <c:lblAlgn val="ctr"/>
        <c:lblOffset val="100"/>
        <c:noMultiLvlLbl val="0"/>
      </c:catAx>
      <c:valAx>
        <c:axId val="8907533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 \c\r\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75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table'!$F$143</c:f>
              <c:strCache>
                <c:ptCount val="1"/>
                <c:pt idx="0">
                  <c:v>amount</c:v>
                </c:pt>
              </c:strCache>
            </c:strRef>
          </c:tx>
          <c:spPr>
            <a:solidFill>
              <a:schemeClr val="accent1"/>
            </a:solidFill>
            <a:ln>
              <a:noFill/>
            </a:ln>
            <a:effectLst/>
          </c:spPr>
          <c:invertIfNegative val="0"/>
          <c:cat>
            <c:numRef>
              <c:f>'pivot table'!$E$144:$E$167</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numCache>
            </c:numRef>
          </c:cat>
          <c:val>
            <c:numRef>
              <c:f>'pivot table'!$F$144:$F$167</c:f>
              <c:numCache>
                <c:formatCode>"₹"\ #.00\ \c\r\ </c:formatCode>
                <c:ptCount val="24"/>
                <c:pt idx="0">
                  <c:v>4.6066599999999999E-2</c:v>
                </c:pt>
                <c:pt idx="1">
                  <c:v>5.5061499999999999E-2</c:v>
                </c:pt>
                <c:pt idx="2">
                  <c:v>3.6841399999999996E-2</c:v>
                </c:pt>
                <c:pt idx="3">
                  <c:v>9.0524000000000004E-3</c:v>
                </c:pt>
                <c:pt idx="4">
                  <c:v>1.8853399999999999E-2</c:v>
                </c:pt>
                <c:pt idx="5">
                  <c:v>6.49782E-2</c:v>
                </c:pt>
                <c:pt idx="6">
                  <c:v>0.21636629999999998</c:v>
                </c:pt>
                <c:pt idx="7">
                  <c:v>0.49101929999999977</c:v>
                </c:pt>
                <c:pt idx="8">
                  <c:v>1.4750095000000003</c:v>
                </c:pt>
                <c:pt idx="9">
                  <c:v>2.7461563999999976</c:v>
                </c:pt>
                <c:pt idx="10">
                  <c:v>2.7836576000000011</c:v>
                </c:pt>
                <c:pt idx="11">
                  <c:v>2.3872214</c:v>
                </c:pt>
                <c:pt idx="12">
                  <c:v>3.1911972000000004</c:v>
                </c:pt>
                <c:pt idx="13">
                  <c:v>2.9439024000000007</c:v>
                </c:pt>
                <c:pt idx="14">
                  <c:v>2.4382886999999998</c:v>
                </c:pt>
                <c:pt idx="15">
                  <c:v>3.205581200000001</c:v>
                </c:pt>
                <c:pt idx="16">
                  <c:v>2.0762063000000004</c:v>
                </c:pt>
                <c:pt idx="17">
                  <c:v>2.9415806</c:v>
                </c:pt>
                <c:pt idx="18">
                  <c:v>4.5016868000000034</c:v>
                </c:pt>
                <c:pt idx="19">
                  <c:v>4.2483399000000013</c:v>
                </c:pt>
                <c:pt idx="20">
                  <c:v>3.5132455000000027</c:v>
                </c:pt>
                <c:pt idx="21">
                  <c:v>1.8084527000000001</c:v>
                </c:pt>
                <c:pt idx="22">
                  <c:v>0.86754749999999969</c:v>
                </c:pt>
              </c:numCache>
            </c:numRef>
          </c:val>
          <c:extLst>
            <c:ext xmlns:c16="http://schemas.microsoft.com/office/drawing/2014/chart" uri="{C3380CC4-5D6E-409C-BE32-E72D297353CC}">
              <c16:uniqueId val="{00000000-20A3-4C14-BAB7-1EAB1C67AC77}"/>
            </c:ext>
          </c:extLst>
        </c:ser>
        <c:dLbls>
          <c:showLegendKey val="0"/>
          <c:showVal val="0"/>
          <c:showCatName val="0"/>
          <c:showSerName val="0"/>
          <c:showPercent val="0"/>
          <c:showBubbleSize val="0"/>
        </c:dLbls>
        <c:gapWidth val="219"/>
        <c:overlap val="-27"/>
        <c:axId val="1294713888"/>
        <c:axId val="1294714368"/>
      </c:barChart>
      <c:catAx>
        <c:axId val="129471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714368"/>
        <c:crosses val="autoZero"/>
        <c:auto val="1"/>
        <c:lblAlgn val="ctr"/>
        <c:lblOffset val="100"/>
        <c:noMultiLvlLbl val="0"/>
      </c:catAx>
      <c:valAx>
        <c:axId val="1294714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c\r\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713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00000000-5296-4350-BC3A-D6CBE14BDA99}">
          <cx:tx>
            <cx:txData>
              <cx:f>_xlchart.v5.2</cx:f>
              <cx:v>amount</cx:v>
            </cx:txData>
          </cx:tx>
          <cx:dataId val="0"/>
          <cx:layoutPr>
            <cx:geography cultureLanguage="en-US" cultureRegion="IN" attribution="Powered by Bing">
              <cx:geoCache provider="{E9337A44-BEBE-4D9F-B70C-5C5E7DAFC167}">
                <cx:binary>1H1bc9y2su5fcfn5UCHuwKqVXXU4Q9GSL/FFjuO8sBRbJsE7AYK3X7977CQlYUlWNnZO1YlfUpE0
zWY3vu5G40PPvz+t//rU3FybJ2vbdPZfn9Yfn5bTNPzrhx/sp/KmvbZnrf5kett/mc4+9e0P/Zcv
+tPND5/N9aK74gccI/rDp/LaTDfr0//6N0grbvoX/afrSffdG3djtrc31jWT/c7v7v3Vk+vPre6O
2k5Gf5rQj0+PN02pnz656SY9bVfbcPPj0zt/8vTJD76g/3jokwb0mtxn+CyWZ5wSomLO46//0NMn
Td8Vv/9aiDOEGBWSIfX1H//j0a+uW/j4o9p81eX682dzYy28y9f//vmxO4rDT188ffKpd910slYB
hvvx6UX3WV8/faJtf/j2i0N/0vri1dfX/OGunf/r394P4MW9n9xyhW+lx371H564um518+TV9Wf3
h03+9+5A6CxGHMWxlHf9IM9oLGIcM/HHw7454K8pcb8Xbn/Wc8UVGPgf5Irn16a7nq5rWCp/FzAQ
PRMopphSfC8w+BniQiEG2Pn6j/zx6G9++Usa3e+WWx/1vPL8//6jvJK56tpcT38Y5n+PDozPuMIc
iQd8gs6YEjGHiHVvsPoL+tzvkT8/6Pkju/xH+ePl9edyu37y2lx/vrHl3+gWcsaIRIIxeS9U5BmW
UnFCfs8hHlT+ulr3e8f/vOekl6//UU56P01Qhfz9PuJnChMG2PjmovhunpfxGeOcMCzvD2d/Wav7
XeR93PPQ+3+Wh65umuuuuO7+zmQjzgA6nCnkpX11FsdKUsXot4gGv/6W4H7P/n9FlftdcustPHdc
Zf8owHy4sdOT5AY80vxhnL8h05AzyRiPeXxvSJPiTAkck5jTP575zSF/UZn7XXLnw55TPiT/KKe8
va6u7VRed3+Y529wCT9jkkKUQr8XZPhuhQweA5DEXP2eZdgfj/7mmb+k0f1+ufVRzytv/2kFAOxQ
r205mb8zdqkzynAsCVP3Zn8olGOpCP49ginPLy+v/5JO93vmzoc937x89v81Yu7fXd3evdz5i//p
th6fnZK5iNXv+VzdBYs6I5xQFCv2zWeApdt55fdt98Pa3O+O3z92R/H/x3v4h/f3f3Y9jrAzTL+2
S25t8b//26+vBx0c76N3Npd33vIP8118/vEpQlDg/tmEOYl42LZ//v0NhMsfnypxRhEShDFCOWwv
Obhtgfz241Muz5CCJoyMAWYSUg/Ub11vpvLHp0ScxUJA8QDpShGAIeQk27vTr/iZ4DElSgosKOJK
4T+bU6/7Ziv67k87/P7/TzrXvu51N9kfn4Kc4dtfndSMMKKCQpF/QvDw6fot9L3gj9D/sfma97VW
/FmJjor9ZGeIin++//9A7ul5t+QqrGdum1WkEyubMtn3bftQYr5+a/586/38D8SDV26Lr0RUb8va
ibQ0ozFvF77HxVWx7v2X76sPLbB7zQIYui1ftXstXZ3zVGFm9zcDalWclKRiKIlp3OKEknHKz7//
sId8AO6//TALvq+WouPpaokkiYxJYZJ+4/LX78uHdtK9LxPflS/UGA+V2njq0EBfIrTQ9t0SVzF/
scmpW7NI7Nwk7TYOb7//wAdeSMJKv/1Cg4yHWZweODdKrJd96XJ3oNaVOv3+A06C7lm1p4ba7QdI
vS/x5AhLl9qK5ZJvJMeHoba4fMHqssIvkatdfRjt2G0iiRuKxvO4K2cDeeV7qxudTHefAidT31re
g2htzezGUlcU83iQWGaCoC9DTcalTsZimdvEbSJ60S8FqlOH+152SVRI3EKj9HsqPGTj08q9pUFT
bO3csAVMIDE7ENN/EWzRj7zfQ8K9qNADUhe5TSzdNit+ifutT/LZVT+FqX566m3VZaW5JYalNdH6
JobG/Isu0rU7hIn3YkMfLWwYS8bSZhLzz2gZabLmuwiLPNKLDKZZqmHAI0unPtr3NF6j2Rz50Pci
UH0vGuC1QHJrKogGPXXVYeN8pck4ApSOYfbxwgGutqjr7RBlXb8J/tpqKCp/bqcpeiR2PrB4hId+
K2MXLyuT2d6jNt0KGplk1bU1jxjotAjvwZ7wwK/6mjYOb3nWR3JvzxeDhjltlg3p46hLqgIf40Gc
0D6XyxCJbJocnp51vO/idO9Qs6aDnpY1DGrCw/HYz2NO1lZmA673q9ps5U+d4Orq+75+yFYekJd6
lWiBsiPD0arTxhpBXhR068cPNZP1+oipHvL46ee3AF3KYqilGGRmGrpdRO0e/6QKZJrk+y/xkHhy
V3yf6y0G4/DMiRGvSVyt9CPf+yENE+8h2s2iFxLO0LK5AQ9MTdGm1EViCNTew7PTpNuarZIZtXMN
PtjkGiU23vQe+AAPz7WK2KhWsL5C7dhdDIh1S2oqsS+vgwx0Klxvu1fgjVgUrTxTttQ/C2nt61UX
4/aI/qeVfg+euYfnVs0Lq1whsraxY/5WtO3ofibjruLLKSqVeAO1LuEXYe/ioVpsBs5L4SQuGwid
9LNpJ6tKyrpd4jA8cw/Pq95GPmEjstoWA72wLZ5lUjlqHsvNJ7PcZy4P0ltRFXG7wHoa820wx6og
Qrxuo33ml8WUt3W6FnjrfmlaSX51XbF0j1juoZrn1B67vQyatchFvy8QdxvZDJdlZHMBlX2toKyT
01LRKemmap8PuuRDe16veyGOnC6kfzfHE3eBBvaiwZbzSMg6yrNWRO5I9CIyKRryyGJEJ1jeZ158
9y3ZPK16xKPKSLybPt1RPk8py/e9eTYoIrafCtv2X4aILu0zusuOvVoJwd1LLKSsfpE1ZuwRVR4I
e9wLHLKr2NAvmmaDyC058F3dDOu6jGFBm3thozGEo22tRGaiYcmKCdEmKYgsPgcBjXlBwyHDZVUV
NCuGVX5kkEpf2Thqw2I282LGSIquiiKhMtbATubgkGz3xGmz2UdW2QMoOx3N317sVo8bw6uR2bQt
Ob6Q1Jj4t3VAgLgSl3GfdNoNbYJ3PhSfhna3OMwtzIsfZOkaWESGZ1zmrUuGEds22RyNAtMF8+LH
Tvd6dNyI1I0MpXybi+PO++gY5nYvSPBcxV01rntmXTFleyeqhJuheiQGPQAJ5mEfyBVltEJqyCqs
2wOeUHXMtx4HLioP+rDr6SXS/Z5h2DcmcYk+dAV9rGp9SHUPzYgPHV2bYs8KsU0v3dbFUAuMJaoC
140H57Jy00DMtmdR3qoLPK/1MSeSZkFupR6ayTCzYapB+pRjeliIsIltkQ7TnXpolh3e5SzArdGE
y0NN3JzwWtCwOEo9KFdxZOIlt3s2It2cW9UVh5nR/fz7ljnB5p58QT28djkr9x1FS7ZE7Aa2nfV8
Tqd66LJpETzwDTzIklnMXVXnS0YAuG/V1Fcpon0dth2nHmSnDkqhZedL1sMJzYVUzB2rrQsMN9SD
LJraJpd75bLCNvS5blrxclibQNU9xEKizusakSkb+ypHB8OwPYhyrcvj9537AGipB1qWF7aOdmjz
DJ1eL+upmF64PG8CQeVBFvqj0YxcNZ0bVyz2HVli2fzEjORl2LohHmprpOexmPEKJaHbD/XAPm5q
6x5Z+A/YhnigZVVUUynzOR2bEiXEOpyMSrlA1T3QkqGiOK/kDJaPPhoM9V2n1jzMrcTDbD3sJoos
/111ikecsJmHqu6jlcncyRLNqVqgaYxP0m24YU7uuLXXruN5yBsL0tdKlQcna5dwjqtAs3toLSmT
PTAVQTrFN6OmzXmhi8DOFvHQWgM9V+oChKvdtVkjlIGdF1/DaoPTIcptw6wTEXmz1XPKpnxJVjTj
BA35FJaiiIfVthxw15PYpd28d8lS6htX7SjM6tjDqd3NNPTl4tK2LmnCKfsYzRYHCvdwGufMkK2M
plSMcXe0q762breBwj2YjlatFVTCLq24KhNe6SZxBotA6R5OBamiQkcKVFcOvbRwPPI6F0UTdkSF
PZyujuKOguRsR0AOT/ZOcnaMpkjasDWDPajicVWtG4o522jbmSQiA8uGBU+fgpIT9rCKdI5Nv7aQ
WXPbXKrKoqOtqy0Nk47vwsmZfCDFxlw2KfIrqvAbS8mbMNE+Uu1WtdsWTZkuo1cQHj9uWAT2CrGH
U6V1K1AnpqxaSnl0Jbvq67wPcyjycNrVNjJKOpdFetKHphIvBB7jsMV+Yovdjl9wLLwMdpVR2jXr
Z72hD5i1z4MMjjyUSr0UEeTrLQOxdkp2bEuebJYUYaEXeTidC+bKmpopA6Jb/AudIA4kVu8orNJA
HlDd2OC4yXuXtb3Zj/0qfiv1kAea3QNpLvUoZm1cxjazHdp2ANXrx05eT0Lu2RycyAO3fao6TvUQ
tVMGp/3qpbQFetlE+fAhzK0eRPGEJwNXS2A5lnmZkHb5RUgd6FIPozvtVZWXtcsMm0mC5PqxGeXr
ML09jNKFrosmIDuq7BV120tG7csg0bGH0H7J82IixZTGeRQdoip/ofc4sD8QewhFaBjEHuEo5bH6
qd3ER2m2Jiy0xB5EoxLqdNODTZqye9MX/XnelmGRPPbQSYdlIys08NN+n5+ZBT+nLCyDxh4wh41N
vB9gb8fb4oXs16wzedgxa+zBUjfTWjoHSg/t+312h0r8HLZCPEg2qjLDXoMTaVn/Zlb1Ru48LE7F
Hh7dONfrtvAp22yFrvZtwlnliD2GKe4hknT52lVaTZmNgEqAu/qZytUvYbI9RNaNtgxuzEQp01Dd
RjG/poqEJTagCt4NgrCwx7GJISWXmq8JszQ6KiXmIOBQ5YFS2llMlM1ROvJ3pj9K6GKH2IQqD5Fl
UY50LLcpcxLIHAuxQ4JGfhUm3MPkAudd29blNkXl8Gxp4Gx/JNUUtFKAYH7X4Ma5uI4aEC4b9pq4
4ZOmmwm0iodLRdkWj1LZ1LTkNQPZq5tDZXvQRIsWhKwI2saYxC+cLKrLka480CoeOktL5wbqWVgo
bOfJHlfvG14GFVhUedhclaNLrQD5K9mm6hDTnPdHDBWQDgotVHkAHZaW5nBWM2UFHa6jZf4Ahw/v
g5aiT9aaCYkNJ2AX5wp2HF2tEyKxCKojoCHkrcVyFtCPXkHxdX3t+vhyncdAhEoPoVUrYipKYjNZ
k5cNEA5TKQQOs7j0EOoKA5xLN09ZPDRvaNQcKlMGFSlU+vhkUbcVpLUZxgwflhaZA6LVlzB3egDd
4ETBynaywGbgHwu7XmrB3oWJ9vC5mimvJY5MtqFmSZpejOddW4XRMKhPrOrZ0qkZuEIZHCHtx27v
XwliH+MYnN7+PwtxKj2AugHbukSLyXrg2jSJdSZ6Hs3x9jbMMh48l4hAVKQOPDpvny1UcKuVvwWJ
9tlUEySecuC9zWpevF2H4SJu27B16BOp5lzWvGqoyfZ5LNN5KfAxarpPYXp74NQ7za1Za5upcjjU
dHvVysfKzhNO7nGmT5laIugHz4MwWdnOzCVG8OrlyIc1WSrstkOY/h5IWd2tXd0zkzWa/NqU9EM0
1Fdhoj2IrsB4bLjIDeB/ts9ma1CCZhp2VEeFh9ICl0wbgkFxij60c9QlNBp+DtPcz6HrONQmLm3G
sKZLuhO30aSTTVkfwx7g4ZSWRSGdbGBJrtEb3eIrPYbtxanwMNpoNsKGGUTnm3ozxfqnnPCgYyjq
E6QaueXtOG8mI3mLs0ji6Q0qFh3E9KU+PwqLOWazhpWYx/uWbGbMCA1kp1HuwbRd82habWmybh7i
JJ7F+bgUYd1huPVwN/lPhjpHFZgcwuPzecPPG7aGYYh78FRL0bhqLEwm8qJLxL49V0aHnZtRn+mk
YJXEK65Nhvr5NUHjCxNPgXp76DQaTif4Eo2Z5fKDRuZNU49BmzjKPXDmK23rYqhMxsEyiQISejJu
rQyLhz4baSLVGFW9GuHcphwPBtdvXKTeB6HepyLFMeyzOhaPWaFJWyULNCpSF0c8zDA+FamqFLDS
qg1wo7b2IB3nbxsd72Ee9alIc8V4Dly7MduVwQdk6SvIpGGn59SnIbmokz1be1guvaJxDbF2q22Z
SDXXQT0cOOG/i1HgAseqWDuwfVEu4tBB8yzLczqGnSNQn2601c5J0+ZDJiNbj4d5GdovToklcNPI
6F39UYtjuqhoyEy52WNb8CoBC7HzoJXpE46EWFcZz/GQuYbjQ8yBxE5g95uESfcQOzXAwLOkGzJL
RTElaMf1db2tXREo38umqzbcLCvYpi+rPtFT+35tUFjOY346xf3SRsKB3Ts5PNtsbM+Xpi+fBVnG
5xvNZCbb0CxDVuVs/xD3efEMBhkNdZhhfMIRgTjJ8AZuVV0+2nPhJKEJy3s+Bj7AS6twGFf33TCD
5YldLoyR78uxCevNU59yJOoWA8fYDJmg0ztd2DdLPb0Ls7uXVot8W0jTFGMmOvVr1y8oKSl9jFt7
guQ9dbtPNBqhZS4j1w4ZMZX8VcChwjNXt3PgkvEy6xRH67YT1meAVJVwoL4k0RaJNMwwHlTNFsEZ
fQPS2by5hKHhsu4eYzF9LUHvM4yH01GvQK+TuM9mXhd5AqfFFQQbodf6ULSqqJ+1w7a8c61tLogl
Ec+mshzZFVxxE+Nr6P9Z806Jlj+r4Vyyf1bVHeWJaDQ044t1lPGS7LQazftlxJE7xNvY1dd9WUbj
gUNhiY+IQa89FYNb3bFB0CU7cDilXi/cGMkqw2It6UXeV8t2QDF0E36JgNm7nSNSWXEkYgWZS6On
/bwYVWnhth3e3XmL8bof7dyS7tdVUJq/niiPqt8sYuOYyR2rOTMrvO9xmHaWVvHM5KETGNUHvonC
PStQX6gXXHZwLywed/wOS7UkM+bmYtDW7FncK7mdL20z0+NsaMHSWSwUWthNOdND0QxtD/WsUttB
Gk1E0vbaoOdLl1fqoiFootkO1l4OjNTzxb5H7SvTzTE90nie96TKTb6/a1DVi7AqhHoBs12p47Uj
fcZZ2UPXJ0pwQVRYvPGZXoTmGxSSzZCVvL3Jaf0uFzpMb5/nNcNJzNpg0Ju5PLOqucwZCmsOEi9K
shmYKQg6SBlWak3ySNWJalAfaBOvsjFxQXgNh3ZZgasqWevxC69MWNFHvDhZwfXWuRNxn7nNDa/g
Nph+1pOpDQtlxKtpSq5j12Fus8LU9AWF+hWY/276GBTKiBcoTVvM8zzMfVbLwv1s5LhDM7+TU6DZ
vUg5dnqCayKqzxQ0lROGqxflXoTdNKM+ySsGCDMqhz7b+iFvj328VNk6xjpwl+PTvFCn0R4RWJG8
aNmaYtu5PRERq8djkPF9qtfUjkselVOfwUHVl2WglyyyYTc6KJZ3S+HBLWYeN9FnZayARzZZsTYH
oir8JUx3D64zG3cyOzxkzah2mYh+JHDGLjEO42JQ7CF2GboGxWsBBQKM5EycWKpUax1YIPh8r0Es
ebUXkMLhjMYcgFHGD0O0xFmYcTzMLjFclWa66+FWbdNccjKzKeGj4WH8fuqzvWzVFUBk6iEMd05c
lh2Jf4U97RbWCsYeaMXajntroV6FVtZ6kdPcZSKeROCi9+obTBqn9Ck7VbotDnYZi8RNbRsWcHzK
FzJodSvsk7No68hNCWzzm711bRjzk/qkL4ZJV5VVPWSMizm6qFWHDnG+LOyRs8MH7tVRn/gFd1vz
nDeyy/YGEXM11HruD7no8HBcbB9dwYWzV1GkmuoIVVytDoWCzeh5GTHWh3nf54fBpWAeuwrqz2Ub
S3mI2goGULRlNzRh22ifIMZjssOe5RSZ8gnlz1tdwL2zbdymOKw75VPE9tgZuF6LuwwGFeo6WZdq
oUlV0zmwwEIevLndW9NheMDmMNCWd/cB2PufgkKHzxJrpnablNu7bDCdPawF+bJPLFRxD9nFuCNr
a9FmUNueN7i+xNiGtQC+XqG8RUVvoyguFpggkk10toc6onDUsOxvw4zilctT2ZgCLXOX5c7I1JW4
SFqmA1OlzxNbBEwo7sCjmTZr9FtbLeSTiSDdBOnuE8VsRbuedqjNoNZ6Jeb9eTMWj8xyOa23e7aK
Pk+sWOGckZu+y+yKy0vUGJnAtOUlLIn5VLGl5lrONWkzUsu+SCopx8tSuK4Mg6lPGKNq7Qnv4jYT
rKsOo5LPaoq2sDzgU8bM0BVFrnSXKVouL6xp6UFM1fzm+z49Vfb3Gd6rmtVSb/OCIL83Ox2h5I9t
odImRn2fctjVdWE1ls8hkxvPJSdFn8WOTENSsqk6QStWfVguPs0KvU1JbSNtx1lpWJsMv3NT/LZA
eeCy9yALkywmGRvQHbpr7KgNtPJ3h7og98Los7uKd7AYoxpYgSkSJn87b9HwritZ2G0mmKp1V3qj
O+RibJtTDJZvhpawbNJMBhmd+FyyAboLcd52DRyGQ1eiH+WbiBY60DBe1ey2qdvcphtgCMAIpwNc
Phw/7o3q50D53l4XBtLk+TCZJtuN+A16Ry9bUX74Pqjuj2bkNN3s9mKkcwyn1XBDEC6t9nmVjNbN
NwsZw0ZvEOVhVsP2rSvzk9kHmUPD0cqLljMXtNwJzF+7o3yPK7fuBpTPixLaTggPCYxUCctQxKeU
Kb6LjVnov6FlQtux08BHOFRdV81BzReYenFXfTkv+QCVbZOhkm9HWcTx6x7u870N8qzPKtu4hg7X
MkbHAhVrf1nFKH6F8cDcI9p/7bT8ZzwmPrEMvvgAr5w7WDrcsfanEaHOPdP1PJpz2Ig5fA6z9Lg9
jqxZ+xfRBruCF4OoxvYjRoSeO473C0GjjSVqzx1MV9iiuv6p7diKD+04bvqwF2W+/9bnm3bn3QA5
9+BYtX4iLaXP56GaLjddzuckdwuIgBkYZRK3mu5XJYL7LW/q05yKq07LwR5hw0Z3+K1ZDmUMzM9X
1VBG+xH+2uqXBOf9HFRIEp8QB7zGEZ8uJKdFjqpXs6rVC6xxEZZgiU+J66Oa9dAdrTO8xjccj28U
Kl6HLRcvxsBec2sjvtQZ2YFn22B6gXv72CCNUyC8b6l4Uca5qC12u9bZOMCsjgtj92Y5qg1YD8cF
dgjFBVe8KYO6azCv7y6s0KgYpzOrs2iIeErrpTnfh6Z4H2YnL+aUW+5gj0jqbO5peYzy/cNU4cfs
dDL2fXbySgMUF9rVxtUZb5x+B6xq+pMsi/V6rVD0SGfzoUd4QSfOlSjwMNapXUnNj+U0mlEns4Fm
+4Ve4EbbI5vqB1zus+aAnlC4mTdFCl+GUtfnjq0I2GFRk+p2l/gAjO6wrhLxSXRFCb2T3DRgtA5H
QHTjHyAQBSYw4XXcIhg4Ao2Ars4QHMdNZDmfCHokQD/gCZ9EJwhwOXe4g3usi1FMF6qx7LyXCs79
eTE3cRC7gIjT029tERnI5lqLCMZ0wCBBuOte/KJGEXa1lQgP2HZTo9abqTIh2HQOnGuZ5CUK26wQ
n0g3a2hFEofKTFNJz4d5a49S6aB9HBEekGM+oKYRTX5Es76Mc5LQngfa3IPxRuLG9hOI3nea5mo8
bzUO2h8Sn0O3wdQ1bVWdH2uNnwsWPR95WBeP+Bw6oBWeBuHq/DhUy3hZWTtlESPvgsKmT6HLmSjn
jUSw2FFh02EwNNlUQ8/DpHsojVVtchZHOhPaDs+B9fphLLaw4bDE59AVXBTRjJ3Omg03505N3bN4
bMKoqMSn0UXbCucprdGZrqrxOJTyRSSMTcPs4sFzreLRWdKr49RSvZ5jvLwfTF2HNRVh5vXd2FL2
ahob2qljN4+v6qbPKtOHJXGfSreV61q0BRRSzeR00rkuPuwNeyTynl7/njTrM+lmYOfvcMMPQGTn
PgHW2GHgMFE4zOZegt1hSI+dp0HDraV2O3TF0I9JbjoVRkiDgdR3ja7aDe5c1EzBRat+x4lscvO8
X2sddg+S+Gw6x7u8EyNRx3bZ4cz2DbAAHrHM11btPXb3uXSU7wiGUxVlhraIzM9j3TK4YFTA4NAr
mJTUZ5qpnSRinFuWcuiuLYdxqtkM4zgHvp2PTsVjug+owNetYHjOckm0COrAw3e53DXrGo0I5m5M
p+2SmYoLTWLp0tLWtjsGrQufhtdpPXGJSnFcTckhQG2V6w4lfKcMCdt7+Dw8M9Vun/PBpa4vh7SV
dDkOigZ1molPw4OSjZGBtC5Fp7lfCxvhpjYVQfxqGK1/1/aDmKnNJxA+O5jd3Fg6Jn2Dwzh+hHnZ
mJYObsO7zqW4QsOB1KhKoCPxW5hXPbT3tYSvOCH5lM64bBMZRXCBa6VxWF7zSXgFcE1jGpEp7YFZ
k/S1KV41gkw/B+nuc/DoMgwE8XFKIwWnHrTei1RvLMww/swvbRbUw0HslMKMSvy6a9f6Nx7vIqwM
8gl4OyuXcXKzTbuONweYXA0TYWgeNvWEUK9mbtREdiKZTbVYzTnLJ5gvHtVhZ+zEJ+GRBZO9qSeb
kqUtgXE1XcH16vWRGPtAavOHfbllhJFZYrPpJtCe1HFtDqIOrFWoh1NWOx6REay+tzCuZZm2L7Ep
w+4Swtdn3A0C0T60Y94QlxZwe+aolrI8QDwOO7wnPvdrh2sQuZ6hsBID/s225F1b4rDr1fCVhXc1
L1toKfcDdamOTZysA87TPAca3fdR+sA20Wd/Nagecd0Tec7zhs2vS9fq9nzjuDHn1AyQBb//mAcW
js8Ey2eSU1TBS8AXn0THGbPi0K0ujAlG/HlfQ5mLaeIgvSg6fZRAAzuofvscproH17qCcAB8RpMO
67AddDtWR9vmYYnPZ4KpgcZTy5hJ59rN520pcQIDjPewzOczwbYWthu7WUw6lXtzjmz9fkcVC3Sp
B9e9bOneQ68nHWQpDm2zVgegpIbR/uFU/+6q78QmJiHzIY3ayByqfegSMmxhk5vgBvRd6TmljUEV
H1I9jeVhZ21zkDAmP6wW8zlgDm3QcjaFPK+qbr/a42H9uYq7x+bWPwAlnwWWk2VBDsjKKTMI7qOc
Co4Bo8d6hA9J9/a68A030K7elDqnEbTO5+hT33RXQUDy2V81wiiH788Q5zDnK2+SeQd24lSu/83Z
l21JimPZ/kqtfG6qAaGpV2c9AGZu5rN7hHsML6wYPJkkEEggxNffbdl1b3fGrazqFSvzJcLDcXNA
0jn77MF+/LnL/7BOEzWScY9neaRGDyDgdhtrblmiBvFza/VHuy9jxYIq3sijtEneyfRaxT9Zif1I
/oIR1+RCikvrDMffhQ8x/BwhkfzI/EIYRFs1fJLH/WJ91PskK7JG+J8rCNIflmkXq8btYcxKuHCd
htk8xuzn3ATJj7SvmIJURLTOSgb6QzdEt9nQPv3Uq/L/Ub5gI9TMZMjKlC06ucqMgu668Xp5+bnr
/zBsHkwydWoZ+TEbkw0W6pnNri9SvX/lJ3hZjP+g0/2Rz9VGvcmEr9hRm8ieXLWu+t7yuK4P0Kny
6lzr3Td3bq/+F831763qP/qhP7SwPKTVsHaTQtu6+WErEtWq1Bz6HqtOHZtq61U+jRpxNflAJpzt
WxfmgZ9HZVijj2isu17nau/XcG6qEFVfCPGg3Q0xKK19Trqwe5+jyDHTbc8SYe5WW/mEnbco41Of
z7uqozaPiWxJnc+OGxRCI8Ojy6mcxvqLmRu9JHnW81afyd7D7rkMaOh5XYZp9XPRB9Jt72Ah59c2
pz0ifmDzHdrNDnkil4hluQywhu9PiekZrO81MEunc+gK1IIPaPk4vJhUo5HpeCd+00bjr+dlytaS
ge5L8gV3qC/W1aft1R6WDalLfUzs8GUEaMuXfJuTOPE5FaxuPg1t1stvul4Q9AMh5z7OOofbVxc+
Xkh6J7PrsOUDTKNs4X1rk77kEE5Whx0jm/QQpdVmi0rgTZPFynygukzXncY3iViZPLZ02TV0YdMY
TkgJGArOzMruunhpRRm3xJOi4WxCFSa0KIWGAW6+TTWbBvA3u7GpSyfR7/MCCMlWj/hk0zDzXKSM
QzeytldVxlE2Yi9hernG0xqbNp8FKrtcJpHS5aKH9PPkNCt92Df+bWn3QI5mHml/v8+pYK/NlHJ+
T1xFyO1eNWKpS7VDo5IdpV8SOCLsjC/qDgoNgedl2tbgw9XxLuvlGMPVGNWYjse9PwVGNv91Erod
62JcAQafORRI8n2y8c2GQg0ZksRqEV1sINWiBh9BxbKDtAUHHb6syyHgWY7jOaUA0tIz6wfR5D3r
5ZH1zVCMbPN6BpoSIrteKsvV3sSL7Q9+xh51z8Z66d5vW1oPAq/DmC7HjlC7FWPdZClcYpugSvQ1
jfgkHBnGG7ntaPwaGi/bnHvjAObnUlCeooJyjhBSSESXd09JL2Z2hMFKv90MqU+AascO3mo7xsxu
raHdioNlDkxOBpO1WC1fUxVBMzOvPDPvONWJKJvK0u4reh+hsGh0Nq6l7eho7/slrtl70LMmfewC
h0xIjvFIr3capf1t0vh+/94OalygmJmjMbufsGibw2CakJ6NTrrpQxNpEafY3vqa0ZzrTJr72Lk+
+Zp1VSVCXtVS11feryu9juc2Gz92ngVawPM+hhq99kidhrUzZepb5Xzd13k/9eIrJWwyH6Au35sC
0yWcXdB5jOEOrD4r8M1jlH0bu3ndzzo1Ibzv9zhJCtNgJX3rMrzmp7pP93sn4/oYp5PoHsS8cHaI
RWua56lvtv3RQ+CRRphEwzdAlBcnYna23g3Dbz0mN81NxyYSrsaxU9XVlMpkvlkmxMoWXUay9JNg
iMz8nvi+uoeEPLrGGGn/BmmLzjtP67KGQVBUbu0u/DUyJNb9BPMg8lHJNpOlUVA6PvHQqOE+qas2
OfuxXcIhmppuO8kwx+yKs62PP8Ss6qvnZpK1KUxwETwRu1haiGg0Q5Dfuls639l4d/GZGGbUC4I7
qvFhQdB6c4ybfuSl27oVe6enYm6O4E8n890kV/ZNwRNgKCpAhv6h2eIZW0kzbv7A6OjmuowxrVpv
+g4Gx8eqXgzkNRFf6/eNsDI7a2MMy10Vzexr08jOFPVge9flYkiqGEFHGdnOVmnrSufTOCqdHdIk
H9TuzSfiJD5BSeM6gZ3hhk/RRrWd826L7HAYLpY8OQzt9v5+8hCmHaiZ/ec0Dp4hXq1GVGSBKAh2
h3KpfquwhHnRqSbVBdOejh/ChHxGGBxpDcuznPT73p69g0r2fUA+3VzlzeT4hv1+N34c887hmPY5
EO/VfvPLSugrIjhmHAg93Grks8JVLg/SuGU+IMQRk87D4FNNc2g/B3qlEGjbH9a1JirkdeLEfuM3
WwO12BBjJU9xFVAjQsnWNGeLlLUo3+e2jd4x2s9p2WRsiUobr4ksedj37nWOd9KdVrd7ebXoMarK
yadVuCUIy3mME9u174AcpaHPW6WcPMI1vnbXskcHcx8AiYlj1rc471xV0Qk876zZbnUdd30x7nPi
iszMPIJuYbZV66Ge223y7OJeQ4wxZM49tlvM09OIkXF3P8Lprp3yNWQI0IGveD75WSbnhEjrHqid
ouFL2m5C3TJFLN6xodGq+U6U2PEmaFi22cNYi3Y94jfbugPVfWZfWL821bWt246cIaJl6m6ZUwR8
HbAdKVYil4lUbzuskuFpbpuOnuzY1jW4zVBg4R0R8FG6bjoXzMl0moAznIJDHB+sQephvrowpO/w
M8XrmjRu+6xgGg9NukybMSsm2C/WRYT9qSq2ymzvupQ5chLSQOtChwFkVb3OIiqCWRwi5ebRbxCQ
rDwpMFAQzSM+LqUPmw91e4qGNMPkqK36aHmv9T4O16DuNjuqomHfvuHUsEMPj9Q4Tp4ukxoSF6SZ
+H63xzLTFjvxHqqz6PDoYTTLkG5267EhTw9Iv7DzOXaNdKfNMUkvJ/fWwBOgxm20NncSqzyGX129
L3UxtT6EJyI3JXOkpgl25JnG/pb3xHfzQ+wSMX3ZZ2uyLldu3eg5ZCTe7jO8/c3Hzm6IoMEvScbq
oQcc5p9Fj5t4vafdvJUDWag74fyPTI2bm+r14HfOfY3iyY07HuZcr8fV95F+4Ulw+nHFPVuvpw60
0IdubZu2yLpmtB83w1P6Sac8CJ3DISweDO4UUfX3AZ6p8SNc6zP5ZYTzSv95UlOfor+CISIpdJd2
/KS5swH1WxMLNuZTtAQchWrD8YFqD5axLKIrLy1MGsYAjh6PvsJVPmRFjEO9O+/L1L/nC97vQx97
xYp224G5aj5kH2gKXkRBgqi6Ar1oxpGIOPLlKlWcsjUnW6yne9NMDSTHCew7j0Z2arwj2vhI5QwK
rC/dOLntSJM2Wx+SIZ7hv4s5q3yficE3x1UhKedxShvyUVikvJQ2qwAFiDZy7D4MpuLHeO58+oD5
ExmeVc/tfpN0wzRiw8ywNkCLB1FNXPUwUZ3vKq2k2QqRZfVjAPMlKjbW6vXZ7n6CIBq619QXsDGs
+oLLpDUPvQXGlDe6VtOBBOhq1RESteQgKjIM5RxXKZ5E26jkLlvMJcmV2UvxI0CtbOpCipWmpV6m
OFnyft/Ch04ouCblu4Zq8b2BuI281paNt/OwoOIqmrqLiqSDK1wosLuvOfeMuA/pAtuDU828wXnP
txhlOoGA17g8kCxy5xYfIX5axsHxIqVsKvvQLMNVv2Gpf6Lx7NdjynuVIJlkhuVZkrVElESBHpxb
kuxHicPIu3ymVWfvF1Cn5FBoprm67W0VHkS4BKDu805urBB9fBBIsNlwjKLkKOc9w7bv1RrV554N
1L1fVJWsz8O8JAVmJFP6OajKr0Xlm+yEcg2pmT1UNCOQ9nzeuubUOANjjQy6ahy2pNh3J00+IgyJ
lW6O01ONeuCD15zc1LBS0jmT3WSLJklZDc9Wk+bjmHXsWvg6fM+g/unuUiwdfbV3dpd3U5TOj7GH
xStaIOJuaybSHbVTks2Pa2RA23UbLxhk5HeY50CsjfBSAjdyyJDvwizSl9FH9aFPO9bnWm/uZu2V
fKg9HPTLHq9xQbfFF2lTtacsy+TtwupwXSeb+hzqtXsniZqLNmZPis76hXZykHkdGwvayaL6fsq3
uJXe5jWq3XAMiKoLJ7am9StLNnPtuiBkideZFXpf9u04zB29DqAvZi8+EvxdrTxYC2XqBh6dKs1X
r/IKb66ATD408ffWVcG9UMpYyNdWbwJUzmT1oWwvfgBnFbYdtiliToJBsu402RR9TEvGrqzZmkTX
a5JBjQ1ZqY+v5yap5L2NNuuOK3T+8evOVMoKGbLV3SyZofVnVK56OlCXRunJtKbNbrttVQh7rYdV
5T4xs3glizLxw0QWYg6waQgDLAksa85jtEr1KWqQJdwVNLS0LWPbNS5faItSVLqFt8WsUKP4vCIR
ISoPNCztt01QMt2u27juXxFK5VEONU5QvN0Ka4uavINgqDvARadKr2ah2u5pS9D7H8YhI/roOPad
Eh1Nzc/ThX53mLhOyQNENR29AX+WJGUiNyrPCWRT228tyNj6YbFOmLgIsl6baztZErMchiIC49G9
S1V4QmvMU3TBoGzuN9Yqi32hGbhP7ozGknzXo1n1n3ray3M2YkRGrPb8U2JJH33WGLCiTd5GisRF
gNBNgbcDxVJeLSt2dzsvW7nqehYfGDT97lV47O0frZ1k2pWUTxHOq2qg0fqO+b3b6jxKU05y56pZ
F7IiKr23u9jCbxnk/ur73ELNdhAdYgufg2o2CcMBOs6PyHim/XYYVri7Xsk2SsdHhlWGHTEm8ySw
PTUbB1jYDJA1nzoSN/5E+qaPdZntM0qAXDHGatjAj+g/UPF1UxFWc6lFEOPi/FPn5rn2V7Kv+/lV
2Whcj2MXOXm2Vi4UT2yXfi6nVG3r515SaJFY00v72fl+Wo+mjnVUyH5JbtqprlgxYRDubkPXZTUe
CW8hBrRA2YvZrBOK0onBTuZ12eGSC4H0VN2OdTpd+WoTzxNJg0N1QPfdPASlVD4jGzSHKKxeCPLF
RDcegxc0FDXiVJfzTiwatEYuPLfOj5HJ3eK8feKJ581vK6JNxGHv47gpmb+cq3ltkTFxqlBm37aw
5sJbRxJNrqsO+aw3pg7jBylwE0riXJaoPG5BeXi1au8iVKkhjq62He/1FeqAhF87HAHdF+9Je4UW
IJGfRlic86agso7bZ7PSpoEldKJZu+R4ySgpBHbVgG4ugnBu503S3ovOx3sxY8G/9AnVB1W1bMBS
q5brMQaCcQe8gtBHMWysv/brLL8CifmI0sOlDJEqDBTwERkx6fOQ1tVn+Fl0bVlrbIptN/d3zsWo
zHYYjPiz4qIpzB4QOAJZR3xq+UzU3eSIVXdztdibxZix+4KAaPcWTb215bZEeIzZxl/7JbsMd3qB
s33L/CtDLeHKep9Qq4PX5LZcea6PECtLlnfG16gNMKpcEXYnNuC12Akt8B3X3XuoTJDAKC5ID4Tf
82uPYixPKRjoZ0Dp0t6SSUzRI+Eg8YEUxId6Pa+srp3CQ1lCbKHorrr2sMVEdPzQCdY+1ROy4Q8J
1CvTb9ua9msRNUCuPsOrAWm4MxU2OwxNGlK8mm36bm7Rj1yFobN52mEDNfm6zEixq9Ol+Saotukr
8UuzFkHbBN0Oz9S65d0qVPSpbZPqq7iUJiexQWX+Eph5c71yGcpdOSUoZnXWLyeJTBBRSDbrt5Fi
yeYCkR0FYkHi7KBkJn4H/3qy4yYEcYC/ZZWhlUGo+nFLuecfTR1J6I9bWQEZjKSGM5I1sCgoUZRo
f03ZOH5TaiMJ9rms6YZXOLXJrkjnxpNT57LwHa1zvd/MKq3edKN2SZH/Hdb0Vjc+m16iKmb0LUFk
Bv2O1rIBMtLV9FaOc4+9I25CkdbJ5B9nWXEDXQdmS1nN6vixjRgDmo3SI76hHoaiR7nOLC03t8fk
sLLVrrnSy/YOnshJ9sHMcn2Kosx+EBVPXsD9cPvVWEEEdIpGNMab0tt6YJmAoe/ereYD7nl/MyQ9
aG2sQwA3PE6y8Tw2Uk4FNYP2uYmq/iOUuls+UYi3jMk8u5k3Ez1y5rc7JvdGHMcK1gsHRcN2NSFW
4ioxKj5nyGTGnjcQ+9rImoYHU49QD68r/H5yOi2Ve+cXWLx+hoEImjMbfNZ8BDRMeM7WgPuQ+q7D
tiBJQkZUHBz6YxG7l2ZjKBIJoIS6RpXR0Qj2sHyPyhk0eHqgogZu4hGvjpwSPu/tVWpi8wr79a5/
TsUIEfiGBIbnFh8kJ+2amKXAth2cz2dgY+TB9A3PCmLwcV7GsfLjsZuqrinSjBv/9cJ1PY+D0vpm
43xX+Bl9ZJ/7JPPqgdTco2ALLTkKYaLxBAol90+AoocDtolhOM6UdrZMm1UloMshGPYw+hibCPwx
rvEsAEdUho4G7bYHaXkNwT3bqOnWYqBLoq6jaNX7FezH9u8RRWxSrhANeVPv44blUwncjt7Hh15m
SzFNzl+TMUHB2bTDTTANfQZ7eYJCAP6OwDlg1EAyXn2MdtDJjwIKmfACnGlbcRDZOPnuxFynHBk4
/Q54wKrFDOcBE4r2c7NPVhd4UhC8i75BZY4dU626aKbKwL8c5kXyDhZpghfSM7OctzGbxBVHBjii
UauViTaPKGwPj16SyyKMurWuka44oWPC5tOX3W6lPzuIMmSejptTWMaYd70tODurs5ldXJcrHLVj
MDF1miWvY4YKrVy9nJuCZyuD1sex0L+2DDY1ZQy/+fajAqCR5XpYmuYl3nbsHnUUseSa8UTTQstU
peUINGwtxmEFtJVDBLXVZQdxYfyQmWkWTwgEadc8wAXaHJZQ0TEP6Z6hgpEmcd+iGakKOYXUQz4h
y2blV00wnn9j+KX8B4sCld1SmyheZIr36aOqfQzTZIOmoGmt1s8BAv7+mHY21iGnENuvADCbYa/R
qDtADnipNxSFyGivJgRrS1vdNWPc7ucki7fhThrgtDkzxMMv3TTzW0xJ29ynezWAl1TF/XBaxBql
j9BNcoY1NZPdY/4zBHNEfqOfj2C6GV1gqkKXr4PXNkJA4u7EOVKAUz7GSl+eEEPjUyazNB3EqGjA
9P0C/LAvoK9wdsnhxZKkNzFLKZpL6qLh1IJnsX71aZC2rBir3JXHfu3LmRrTHxQhYipTJNK4Pp9m
HZojukElb6oM9msgX6pLPBjS0saya1q5XVcu5qKATqSWtIQTQ4wF1VYa82yMQsf6mq0b2VGzOJOd
ABKMmNZPqO1y4LBJn0MwunflhNdAHbNtSaY33tJeRegdkswR5N3CxOQ302sFPVePCZnDYapRJ2ZF
pGZ5xVKThu3cJ4KIV3hGa3fr0dpvBr94m3UZapCNjA+Ut2r7EOG3kVHeJI6My/HiZo2GdBX7mt0v
lw76porGfkPxBb4sDKZCVdcPQScWzcq8EIYFnvXArHiBWQtFtxpbLYdvbUB3DW5f4Dp+m90aTSgG
OEXDNDpoG1ek1YzztZXjIh4oNo8apaLo9u99g2nE567zY3/M6myIPO6uIQOymNncPmUo97GWU8kz
ejQojaa3xmTUi9wlEm7NnmeLeJ8An2sR/wL8332Vc7b0ryZaxuhxrDHweVovjSocC4JQacHXCb7G
kM2ZWZ0bjbkXXpLMkOPM0fiwA3IUl+kGCsCa+mLHDGlEp9vOvOVlTJkTN95gknSL6lqwW5RFmX03
qK6fr3lN/HiOFgSzfyZxXMUFu9Rsx2XU0ZIrnvrodozhTvUULXZpscfBhr6QqIyHQ1i0mO9b6yB0
0TTm6/tdgdJYiNhiyNMSNcBiZq4j900wa6r3xFts/gPyDbp1v452xHejZIWvoTp7U5OAegoR10XC
N7ecwjhIcpqBsvsr1bM9fgWqSOl122MSWJhYgwBwgJ44nkWJd3MHtnVB1KLjNKfpUhCmuyjHmrtj
xoYMs0YKe4xjnIBaPR3bKMG8hw0Y8YRcIWJN5GHaDC3nhtPs5LZF7ieTbVE8wNIt9YsEplcjK21c
ZNLd0mS29pVauKq/8Tpb9C0K25YfFW0W+c57jGZKVYuuhjoRhLTHdhgUu6lqNfTvvMCNuQmp6O11
vCBS527FZ02RaB52+tgtXNfXWzfL/gWNXlutRbygWp7KbhQasHUGj7Y2LhYsZhMV8P5gwZSYA3Ih
jz3ogBcLY/4JDoaxTQopYYCpDxqjILucUYDNuLGOd2Z+xDk9AHgGGQejNNRuMrwjuO0QV0na9PsL
pifVdlyxko9y3/ktmmgW3aRRJVHYsRjudelljCfSq7hjzFz1HZ/o7a5GKK+TNIzuk28XCdOKfoF1
yNHVZgtNnnhGOWacKUhX8WTFWjAAG/azXmFZ/zjCdsGmx4vVawJMY6MIdxfzLteukNr7vgx6viTK
Ocvu6VxlwzmDktefpsEspKzXYIbb1MKnBhBpjHnrGGa+HFuA+Eke2SSJjphRurZUopZoO81kDSok
olvyZeNIkb+p9rrbnmHJkDlg700179/JQEn91fRjrM4xgdTxHAP1ne7gGjC79wqW1KhtBpptt0kW
2fBbmGhnbkOoIwuAb0tFsUuUIznw5QWzldZakP0ml90tsba+cAHBoecZH6Erlz1N+wLceIaZeZZd
6LWrOEowm+/VimTgl9j3tb2b3Z4M1xyxd/vlafMKWgfpApLhLc+6r4D5IlJ2VETGwqwV/UxhB7zt
+oDKuscBiY300ub72fgHGc0rKUIUJTMWi5hmyCUMvdxBaQBXoZKYqXywfFUR7AZa3n5fLufjd77A
PgFaclqfp1GGJI+x36l3ZJ5Th7VXUz253AgLVTUgJgRF8SZu45KkNAK9htRTdZ823PkjtlF4Ia5q
aNc3121mux13rumHeVtYhuZl6pbrEPi+fRBcm/Xh4uFITlYvVa5hdjPlqEbrC1huthVnLgaYjyIE
ya9tA6XBPQYlGoJ31MY7oK2pB2pFEVyZUfcFwtVJ5BAWpf6wMdMDtZun5hk0iQQV0YpQ5ucOzEac
i8jYgHejXEUlX7mJJZjmQ4x51no1VPM0uryF3i/LRwEeASkw+56XNwBJNcBbADax+wK0Ym+jnDmU
r11Oscs6YIhqhNojh0k9+s7jBnkowoGGLWPNJyiswzLni0eIzXSlV0fbrvAT/MNRh8Zso0k5kwZU
jvLf7OxgzxtRcYVJFXFFDEaQzSPhpqqAUTJ5Ifju6Gb1TW3OsrlgvzXa781c9sysehhTOx+AFuwL
SNZRFZ3/rVq2eAs2UycYdW9bGbNuXPI9NPQBA6thKVkF8ffPMZh+dBZiIRv0OFh1iOXHLnvP1p8j
1/9oKEQVWTGuwXVJ+ywAWrT0JyU0P9oJjXBrlFXL+RHHZAwQSa7xncVubf+FhvdPDKswMvgjOxJQ
WOrASMNkIsL6m5qxdTfaRyM8EO1sADila4dYAC6n9HGzgG7RYHVRXIzRhuf0zylUF1bRP2Ib/UAs
qzGi2dpo5scRaaaqbCFquQN5cCpQr2H8iFmcOP/zn/RnZKofuKDzZPGqgVN8hCHAxN+5MFZLaWrU
uaXHyQR3Utg/KFSlWxj+xR3+E5Llj+5EHfhhOE1SemQCmRwOtjOHCVjzv/iF/uzqP7DPDBL9LG8k
BXNEf+3n5NULU/0LuvifXfsHeijK9EmbuqLHgNiPvJnDuV0U+cmL/8Awc0nihnFh9AgM+oBBaptX
CZDHf/6Y/+yT/0APrba1dVS27FjHkcWZvlZ50uD0/7mrX37q/9BBp70hYAfhvqS7hjevk0iZ3Md3
//zif/KGxuSPF2dzor3ZOrwuDZfpdwtMyRcxCylyhUSqTW4WsLFPEDlR81PxfORHm6JG1J7Ds4Ue
EYdKP2TTbO+7BPDqP/+Fft9c/8Hq/tGkiHeBABaqs6MWsgECLYfgMVzBf28hcew1Q+WNvxmyZGBX
rened3v7PsGbRk+VbZcGvUrdHJDO+H1bCaKbc8dRkv3Xp/v3b9t/1G/j4399Dvu3/8Sfv40GzX7d
uB/++Lf3o8b//3n5nv/3b/74HX+7ehvvv+g3++M/+sP34Lp//7nlF/flD384oC534Wl5m8Pzm12U
+/36+ISXf/m//eJf3n6/yvtg3n795ct33Q4lmp65/eZ++fuXzt9//QXswsuYBOvq3//nD/n7v7j8
Fr/+cv+l/qK+DN//8fe9fbHu118k/Wuagu7CM9BBUkZZ+stf/NvvXyF/JSRlmUSCm6Q8vvD2B4Sf
Nr/+krK/ypRiNCFBjorT35VJdlx+/xL9K6SZTII2hWEfLsl/+b+f7w+P6b8f21+GRT+O7eAsLvy7
rdB/v1ZcxFQAZwBsm0ohGEyl/7hgdmHTeEUI8RngXTgM/EuNUUrewrHqvskCMkPVQssBrIURRM8S
wiNAI/GmvmwIaLjrBOjdyHe6QvDDkDfGPw7ENXk2iJc607IEbsA34MuY5WEOXHiYED6tM0WEYEpg
OGIW9c42GMx3cp5Posk+dTDPSy27C3Z3uaDtoeHIz3VrhYSNLWeDJoe4r2YwYKuXDaN+8PeYylGC
3moS2BfeJupq7eXBjhhc9ELud0rvunAe3FSlQpevnT0tkfBHD4dPAPPiiA45qUF11ATgyIW9lfAS
iWdROUr/NGGMjSf43QMQRFrDLUizh2DTZ+hlb8bZ1AXU6AVojL+B07BdYzDT7Rgmif0qbeZ3GEek
D2Orx+O6I3hg4+0LeC85i/ztQnEzpTPktgNDskAC7H02uKspQu8zmOmO0MWiMR/1Vbu5bwBe9vvq
1UqCrXJS8thMy3WWNOoeaNsro6FU03JQGbi7Opuw0Q2/wYZwLyXrYE2elJtgIO9278GOOzdGp+UM
Ykq5ojWMM5TP0d6dorA8RSldD7W12wsIqPRM/g97Z9LcOJKt2b9S1nuEORzzFuBMiqKoMWIDkyJC
jnmef30fZoZVR6Z1db16uzZ7uchVSBRJwOF+7/nOdfJ11ctpFaflGtCHj8ap1S6nef2IL/AaGcNH
aM0O7S4z20xUPoKkzM17C6U9BbCFji1thYCzVbJ1OzMMMsu19tJb5icjL69GWpscMQ2zXyV5ND8y
1niJfFwH1bbTEnU/2Xdebj0bIqGol9jFZWwYY9sNwx2IwD383ypN7VeVzecsAW/t+slk0HVzUk27
16gcikW9jmpsjlO8pnUc81W156bpPtPiEWtAtcJbbewsp8ooIc/JutPX5sT5/TaTr/YoEoc0H4iL
1Od5EKfUGql/OoXvupT963k/teI5zF9kxqytKsoh3+zbayf7Wmh+Q9P7WcYNAN48WD5cu2w3BaBT
kLujvq1DQYFDf4d8jI+L7n1miXcHgOebIj9Q4rwYnRsMRUJSQF6bJdK/DtAnwo/LeG32nvvo2cWm
CMOa3zs7MDl5o90vkWFd9HHpNrGHqKMAfvtemXV/7Jo07oJ2tuxLVhvVwQjb+ZiYjftucYRC/luo
o6Z77h7isd/DgWWvCdWTgekwbXyKZCT2ERLU3ew06gmKhwIGa83eKMX8dU7bMpjrsbxEaH73jlNk
39A9OY+LGS9BJlIU9lVhHyO79I7VbUtBFRV1i66rfa8t0x2lhPxp6eLpiaNvjxuLWY55M7eberjx
PE3lNe9A+86q1qMBFMuz7jzLrE7p4I4Pel8YZ0tf+kMnGv2rTpBg7ahy2kylZx/rzE73DZu7+6Up
o58GRU/Tb/O5+VHlKR2ecuBTX/oxvksqbzxZYdYdMyhxHS56EBfXncR1NPAp6KHUT3laRs8zXxZQ
qNWcuFSck4Ey+QQnzOO0amI9YJ6Ds9XhZM8ebxCjD88yiEvx7/bCKJ7/stV3TdfzIEMdngKuDaL6
93NNmtI3MdpF7V2lsnNlNuWwT9qhPdc3VKkPxbSqdCICs9T7FeztshpxLaxpqqu12fXPNNC0TWbM
NXdB0rLC0oJcWSoW7Js8eBszVl+7sA8nrjllXfBUJsdO5GcnhPyHMl4ulY3N0ASVvpvVDZeuo2cr
nEq/YQbDrp1oigw61qpotp6aJor8vh/ze7unzLYa5z58qsZRalvPmuslaJ2lLlZRwS/25Rh5VWA7
1bwtlijsg5aq2rQVkF3JeqBL91XTozoGElfl2qK28mw40OKthAKgV7DRpHvtHW2Ler0I2DqtquJG
UXcOuwCwyW2cFyfNUFTIcx3apDeu1dSdoqp5DBuq61UpOh/276Bl8RQsRRiv6SuTaND6JUDCzdyH
KD+2izkcw6Y8OTG3P94dDhCtos4dQz33zbzOLdyG9Wir79FgjYdiGM2NBu/FSdC2zuWcUPH39Gzj
RGlyrRZKSFWv6Ccso7P1KOkH/QLHx2RWW5zGynJOc5+0p9jSvLveEtFzJJQ8ce5C9mF54lrqtrhE
qSEpIsbwOXzX0wlRW3xHQcO706majT7cSPvDgc0xfQQ/0c88ozI7NdQNm9udMt/uGfd298jbfdTf
7ig4lv5AXMU4p1oxPVR1XJ9MUfB8jtrhXI08KgsA2XcCOy19ZM9sN+ntDqYc1R/E7a4OnbR4Gm53
uqXz9KkGxE31bR2IbysCDRf7WJklQZC6uF0Htfvo3taQ+LaaLLd1ZbmtMOZtrbFuq053W3+W20oU
39Ykqilin7p6fCqUzZI1dU3+2rhLv6cy5O0rSPkj3hI6iigf3pNMzscq1KqDsFPnAnzEwujxr49s
QOzvVGWj7ZTYEE9VbF/419p9T84jAKg3sa/bDggQtR6KzGHjTpxaPHYoqafztl0P5I6KuJOMGydm
Pu0KwZqdB7oymnkHXJwP54IkTCAsNHxgGV67rOQNNNrpoxcmh2JpVfVKD4Joi7TSqkNwaKTdrlTN
oE4yE2ryyzY2KTR1LjEMyvXs+jGGeYUvlIYj3o2iWeFyI5qyzhdr4XltWYsIGtPOGS1SJIj2ATHu
DRw6dy712gdAdX2TeUa7bhJTB4xsrDQwljAX29qOsmytNbo7BiGzzlAeVOGHMdj1iPkpYzhQ4yyo
HvscP1owQLFmdD0G8bbAgcP1RYXO2gKd43GJ6bV+aoxOXtOu5nMp6gcnnJdgoSOzFu2Mp1MWu9Zy
xYaxvs/dcLIXo0bcJ+6ok1d3JsCjjxAkDNijEjZp4pCJMDTTdcYX+hUju1Z5WY0+XV3ohiH5VqUe
tcpk/K6TrmLkCT0Ob5aXUNTjuey4R5ld9RE7H1mteQeyWjHrzSxXQ8djwChrbNmO2DpR+cB04yuZ
Gm81Ze5FD8dwF+WOzSCaRqzJMjnHzp7sXQYiFsQxgI+rXQFfeebFunHSeP6vxVJ9R0FFiEZpSIRv
5B3wxIXHOfniKv60zBHcHV2Iz8So5ZiktOOnsexedFfMtGDr+dMrda7BHojACCggwssRjnB+qWB+
naT+cjT45+nsv3GCu4u/N2VbfnZ/P8L95dT3/9E5jxPYzfT0rw95T+95nP3j/P6j//2Y9+vH/jzj
ueILHhZ8d9KzXM81b2aAP894jv1F6kJ6to2lxvKMm/Tt1xlPN74wu9oTSEk4HUqiCP/rH7/OeO4X
4ViSnzJNbG3oSO3/5Ix3kx78dsIz2cYyD4j/WbyaFH8/4TW14fZcphSOVcVFTIIu1epvuWmooOGU
pXXpwWynZUdK698NjbT/yJ7//uI4V3ii3TYrLsVR3uhfj5eTpotkZI9NjUpbdmFn32IFcD/N1E4+
kCcEeJbIU9wO0bavRHzqSl18LyAt18DbUb6OOrO9WUWX6cxYpNYHRraORQOS3FjccnXD+hc3Lftn
Ak8rnr1DCXm3qHkXimoVNpVDa1ZYKSCmGwe1bT8ZkeHBSEl+IfhX5S/TqN+TPs3EqrfbOxXnUEJx
2gUlFNEmsw3QaytrjTPmUu1JpxE2+0iRl4dm5iEs3VZ7chZzCmy39O5vWQPfcQzzTqUCpbqmzc9J
XJtgpuS49YS4QZTZQPOzsI5eOnhbK46n/QJObLBSaqQ2pRNpKSPeanm69bZpTGlxP+612iqNYx1q
dbVl0m3IgEgqZ40W2iRWotn95oZmYgQpbforCl1yUPTMOYxDhLWQ3/Nu5ux76jjZ7gAqo/whN9Tw
Myd187Uw2zbxxW0WdyAWRFnEQMbxbWQMItyAO+aPwEyvNBGZKxWCuXqyO7qFefSKotqppGFwb+PG
W6ZifrN7AQLTg2Wtsn4ChKANLf00Tfr4aCf0LHdLPk3nvqoXvqw0Zasy5dsssjGpusqFZKzd8lRI
R+6jbMp3xhCNTwpGmW0RZ9a46ZdN27raeun5ukl6ivessMXaLqo2DDwnn7ap5t3nnElOXhqrTVo1
1Z2hpdtSIlr3LRKGvqO17k7v2mTtcedYUGW9fprjkenMbNwcmkL4gDeVlvH1kz7ZQL2YewWj7xea
9DaDKclRdH37aivdfaWNK+5gQrimFVyQXhtgolznncIEVpNhuTPmxnsa7DImXNB3t0kWKGfE1K6s
3KssX9URzM3stk+ORFbtW1aTPrqq9fTVYNmWzgnL0zAupGVNtKBt4/Fb4gIqbyrwdsFHLEjAI1CL
uVv0EZDGXG6VVWOUJp6MOF7ObuEYH4UZdldhFNh5HcJcoInu/DgaofNzUbJ5dMbWe+66VtY+gQLt
WxLL6RT3ufmEnVRQRCin2jmbILn5upiGslmFgxWOG11jgivhm4SmlyCAdJsupcp9xzyxj2qeoFKH
RMpT0jCc5JvrtvN2cUBrPYu4Dfe1zRy0qckuY56kq1r12VMbS2tXlPWe4q21c7ORERAwt3kzjZu0
MIxPVTrVj3hqk92MoeauTvtovyDdWulhRVdO1cZwtqm5H4UVV9zUk94926P0viehEe610l5WmpVp
QdGOI7B1m1u7VNQ4/2LGQ9wtehOtZ6NoXjEv1OusH/Uz0VnrPVyGYtMTQPyUtq6vx2IsroU2uI/l
6Onv9Jrti94v/TaMaHTOk9s+Q8/hyB9acepw6L2R0apfysQwntnWmPuoBfKqCCuGlNWGdAz6Ph23
FX0w2vAFqcMgJvHYfM9iyQk9MhpmEedJ5prPsmTMwdriJ9+aJdyGyRx9hqFhOztzFv2y1iOrXHaw
IAuTj0hJr0u7BHSLYDY8a4F24IwyCfLBNeM1rWm2/VbXvGY1kUN650qbZr8Io5kFyfHoA2sxqzEc
XaMCgpJhsoEHnIuVYfT5GrLB8U5dNeeHhQFmnNtNvJK+yzFsH9au/s2CQr70zTJQGHHC19aQTbhK
tGHUiDqMsYagZ+C2GWJC7nBnmeOHbMOOarbGlz4h5LIPJRu+VZ2ky8PNFdAGuhEN61DF03tBD/rc
NVErDxHl8fWgUZIYCZytZsUHQwxBeyyIHvyswxm8bymj9ehIds+i7wkgz8PMhtSe8+KNi5+ser6A
3QTjnHrGNg27MoGRrmfBSY7YOCmoGiaq71DhMdyj0r9OHGfYNUapjo5GAGjYfd191YoREthJK/M1
NyvxVscqDm5j+77HfSdhDxeP0t/SbESm2vtxsr0frbGUZ1FPXrI1rE6QubSXkPoJVoLtrKbBCvhn
8bHuagB3VTnGUzij7KAJzE3vl/APuzlp+APydCEZnEfLGNIjSGj7qzRhvF7aplXFmmmyXgAtI8gv
07noSB1bfR5I2yBu4qawCNsccyzj+G7PHZcJki88ekIAB3jOPiinoXqmmLQc0yYhN6+FBe4QtyNJ
mU2nugp54Klb6EXUTncYygEOP4sMrQvyMi8uddj2AdEscaq01EHHMlsXIkdRtPZyxyAEN9hnHXY2
UKi7TxRqRlbTJTrmXj1uo7QnSeAgLCoCl5IsfGxlRFcKVzqxebG0gGzDKG43usYmoWvkWgnP/ZFA
oaignwHoOMN47WczC/d+WVLYWtFN2qZlNh7pLQiyt9xkfiJV1+5BSxmNxeb+Eo26d13SUb3oxEr8
knpbEDaCw0cVMeuLhriFHMBrTm2kItCLlttW2pr5nJX18H2Y45R7BrLLl0LhKMAvD4gPgC04rVjN
nbtEsO/FOmsGHsh93W5NUVbsIGT0NEzJeB6Wih+OzDo9k+XWL4gkjLM56QTu6DrF1wn43p/NThyJ
nK+XnElSQ5ldey0afK1c9IA92YZETbFiA/vdHLDijXZzn85KgJaEwHtJxevxg6TnyRQdunIst0vK
hF+iy9EGaI3AkpsU7mWMSi8h86Yb+SqVpmR4g12Vx5t4742nHKHjkouKfRAboc98iJbz3FZTtie/
t1xtMlVIHwxIQR+lhFB7LH0cZmVqUtcEz/jZz4vbbWEJu++9S7d0k1PrjfBhV9XOGSQl2KwYJNhL
FldBkjMRgKXVKlocCnk47ovYpngPRMFuLc374tE05/rYzt3SB0NmEoZ3FITqpurj/rWzWvkKopFR
LnQXWgNsVUhp2z2tCeG6ZrxOamF/X6rUeTCbcHzRF7aUAS6H9KBc9IucWNl9rZtWlM+1yttprTOf
B70AOqALoNJyTkUz7JrCMZ8SKKydIDMBJm27b1OL3zeY6NCVK/C+qdqHE3oL/mibv4SgQE9G3MvI
ZtUkn396KQE3GggyN3iiJ/OjRWqbFgvwlRlQ1BfWTkxlc+o1Bo6uZ1WWpyjJq8/OUbyMAsocbt+L
ybqK5D0LdNtkEYuH0WpPTT1m432Rm/RQAP8obGQ5Az/XpmJIwL0Sk1usEqXzrVfzwgeUpF6crVI2
xNbGgkt6HJqw0Q596CgBJCjlcPDsGgpK11M2HWXmHfrByVy2PWJiB2xTw9ZnMz1UJJFadmvSfaqW
Ub7CG9mv3NTJcCCqZxxznTD2wqJDYJyl4nmuwqE4AjpGNWmZsR79dML7sHJjr2HLim3suBSZ9u5q
INir8EZ2+45gG7UeZdFS+ufkMGw6YfdNwHfiNQfiYeFrlg3kyOdsiE9LRIFob1Ev2mdl02+iptZ+
Cj0JD2moE6QVPFX28zSyFJdulLwZo0krJ0617pVvmxqFviQAn7nR7S0Wc1qvmTwupsKuhrXwlCNH
iAOwXhL0vPX1zB/Rk0c1pzMJnixaOZEKW0Lb7QxQ4THQthOyJkr828n11xn/93bf3zAVx+SU6Qnd
dlDjWQTA/+5TLGTf9VkMrBbqEHJlpz4YpvFY69Wb4eWPOD14sDqRt2KT+a0F+3z4f7/+X4GCP1/e
FsKlBqwLU/x9LFEatjJPR61bN2HLSGJMZSc+/OzfiO7/ONH+5dDJu6SryolT8DrUx/966KR5OMhx
wXE3qI4z4dDTqHM0Q3N3ZoRiIkgHmmC+9IroR8HjSZK4qMktMu53fNNhzvazVvQnu8q7K4oASq58
ZIFNo/asjdX8JiUHhTi1McX0PBe7C5RX+ctx/T/1mP9S3/1mhfzXJZnVzyyKf6/G/Nmsv/3QnwUZ
x6G1zjVm0R4ReGZvYqZ/FmS47pmY5Oi3K0S6vzXd3S/g/wa9evYM5o3T/2dBRrpfbm14j0qMoev8
RvkfFWT4RX+pyAiX86tnmtTdGRzhuX/DqOLCQgrjEUeMGzZj7C7r7qkf1PgWDd1wj6Dnqdca7Uov
HRQ1yjjJIJZgp44XKgUFTbKvedoM79CM8T5MvX4Nr2wFy+L1Pig/DUBELQ+TLaYrv56eajJWF8oa
2U/Y34+xb9kwLZ62rhPOTHZplhf6X+FTLcklw2C3r0Zp5u+ly0BqjTCX34ZpeplL65qW2XBkMCOV
ZcMeX4yEg7dIltBXhCNXHqKDx7L03oi1mIE+YkIq0npa25o2bkWBv2eSMmZpqahhz/WjyI3oJsgq
fR4oHm0YLV317K4fzZzR1a2CgVVjS6at6awd9oh6S85wfAVqo8Ekw+yT1FpxGgwVfbh2XvskeboP
tvXtU9LLfItWh02SaePPNgfDiekyU40iFxrq39KEEpRtMv5I1K53GnVMFQGjukvo2xoZhpEnMaNX
6DTyFGYy09dSd9jVhtWIuAUtNW2uwbqzuoHYyeyk7ourZe0xqvUcvs9dqgGVeckwnD8u8v9ZEv7N
kmCY9s2I/K/XA8oS780/Ls37j59t9Pu68Osnf1VpzS8uUA+PH5BZng83ld2vRcH5IqiP6pCwf64J
lGJ/VWkN8cVk+ZAUdQ1YG4qx/2dRML7gjhD8pOeZfywY/8mi8FdgzTG53y3ddIRtCxYH3eBP+J2K
64qOGGdvDVvGKXkEBJv5vijRbgY43JoPzVvS4yg8Zpr99kH933YEXNV/W43IsJgULJBmubq0/6hD
//7KLAcpDc9h2NpmH27ixrCq91wSuvQJCZrE+SsddgeNdP+WUeZa1pMJCxS4DorgICR3Z29FVuHX
bIn6fg3rMEZVoReTzzhD1d3aL3UgCJREQZpzAtyNUi+aoO510ngM9IJpqUp3/jDG2jc6NHhbSan9
a27m0/tcSu8lF/AhayGH4WFub/nItOMsTIqIMi20ZpXQaZb9W2E68YZHwYChLT+asBJbSO15XOyg
XYoPipNEp4xhtZS0utuw/D7gNWU04pg8eH3qvFKKqrekK5NTk1f6TQhvEhXTlB0+awMagfWitHI/
u3IKinD+6SBnoyttbELKW/tO0vGjmnRxo97ZDFO++AWmvkDTi5cY6UgAlNjwbtkyu5rjx568zjmK
NivJbpvuEuu0Z5j3RUV3jdBgADKGGgvLUjA2tXWbuZVRN6cwYFdNQqFRvlOdpNTlmRS52lVLs44A
VwPinm2ICiDJCxeWLoPYFv3ZoIXG4R+VuCvCdrwfCSSdOGd0+yVsGj/M2n7TlT0zxIk1oUQhRtMr
AindGDvrFH5s1U6E1zpL9XtJUmWDU8TaA7zhmRok/GnT94dQtPHWGCNJX29agt4q5C4Nk34TViqn
PJPadPuZxNJQftguwDyI2k0eOK2usn1RaOaPSh/UjsSCtnI0WzsT1C32elnH13nJ2nSFNcRcKVJN
rMFTiCoiSYSBPMLF2LIyXQdfGOcpSkOjYbbvs2On6HpoJGpBHC3OV9Wb7p0zx/oHx8j8R+fMiRO4
5DkMXyJRuqoyPYlJK7MVqrr4nEiv3nccIaGNtENuVNUhQrb9mlN84LNOmoqe3oIseN1YI6xL60Wa
7QtR2khzlF1e8mzICN2EFuUwOtzFSubSOkNJ05KddCM7ZW2ubyciwzkl68h9zC2tIaWam2JV28Ui
15amc7hfHNu9EyQIRtiveXiQGuF+E0WEOihVQVnVVFu+IqjAdBVKzl21YxD9q2FSr1gMBInxmGCH
zTGVI1UpSfBR3caH56odZRTzqQSKCn1Ik3jmw0RX4BuzOZJ0Q5N2D6k1vHiq5sjpeg4iC6ZB4GbR
zGZcu9ao6sPMTL6fZQ3rDmWgv6QGcNq2y3Xzs7DHEDkutgWAvbaGnCWYYGnXmw1iY3s1ZSSG+qW0
uyUt2qIWWDGNLImeehkXyAxq7dhUgjI3/xkBdIpz7ReroNELbrDJFu0+JIFuq/SjzaOTPiTbSmjM
s5tvsZlBZrsh8ox720RWUJv96Tb9ik2CnZ68DqJj0W+9FuwsqxxZwC6p6nNhL+2FyOQPKnq232CZ
DMIuUzuRONVd4ThEVJmqunFQIG5U7sSXiETxFhmbe8TXItfdOJUf6HPweDHB7SzmRMUrqizjKWzT
6TMn2QU9g/Hy6GGvjriAXRkCmdCz8pvZ0j+gB+JDJvvs6DnO/UQ3g45FS4hyxUi/1v6JswmVKG4C
hE0uUCb3pfbW5Qo0luxhYevWM1lHZ9MWQ/9AflzUBGxDd0UkZTjglPlZGTXrR1uaJifcKlx51LNI
tJmU5VIGfng3PmjMVczRMMovmiCzE1jIWwKBB/bqZGZq3GgOxE1iTrs98rPhe6fl/bllW5muoxIG
fQLhxSI4RMHclbjs6PpgOLKoFLBaqA+XNtRKKyx3Z7gTbwwyFhn2yKfB9vDZJV94tPge/XyiOE8Z
XezVmJ4hf3B7qnDXZwjsytw6dFnk3FXSjg5g8J88neJzUXrVNmtqRZmKK6XdJ0aKlyysU7VulkXM
VJqUXqy0uW5+xNqM7gANhzg5dtGGvgwTRgFEjZZMoKeDupui4RrPKn3tYioJjHtwf4pI77dQCIy2
9LhhthbVjmFXVXZirodhcM/UhvMXh+8pGCYdZi4Lix/9YJuXdqrDD2QjuvnYQmn2QbcU2C3KjkbQ
zSXTJKuK3UHpa7pq1nStFjqRiwFOJD6IsJcbK2+XbSb14Qigy+iS4k2beuJi0dTCaFLgNRwgL84v
2zjvOV2blYtEl/x39zRSrosICCTm2WmdcVrPdiP9bBjry+wWD6FB1ySivLpqq1y7YJkIzxMDK/ml
YRAz70u0TbzSIcxXkmlOmOP3ue4k69E1myOW20CzGsQEdNt4C9GdN4gftTN9RwNh7sfWYasgJOEH
BkMG2lTLnUbP0o8V2kcps1PlZhOV6cbaugMn6lBJpnVFii8Zx9gxsdSLMug/1BhXgjEcWZ6VQTSP
tvAQ5NoSXXNc8+syiTfaGDLTztY3HYPJT9EE+J1pnU5qjCTcpGQXYNTp7oCaDD8mUuqX05QGc1tL
ENaw2VYO4Uy+oXHNXhDW4mYKGqblOcwGPkgQk3Vu88FmdRHele5QbsO2eh6tSHvyyqLZdZ4FrbYU
jp/YTbctEUZuWYHQFFgV9tS0warZSw5whWnv6IWiGku8S6vN3L5k+e8nvneca20XyGYAZtWYQL1O
J0dtGzedfYNZh9zwsQl53E/t19i9fangjdYGTrO92HGFyoeupovqKBy/eo7Irg6+jKPwsvSTsK29
13jk7HWMNa9JhUIQuBcJz2iJsgmgI4uVckT4iZqv3wEVg/N2WItXPGbDLX0uXJFlrEcXnCE8OVM1
iIOtzGk7ycR49/QGK5OQ0z1N53T0tarACRP20j4gNqXoOwxJfsB9Ej8qT7eOwh30p7lOwp9ZS2PN
rwo33yJeiFMWJj3cJ52wDojYbtOmpsRbK0OLSdNNsIoU0ge1LYWbbnNohxcDWtLnnI0MEw0wXjWJ
K69PCzFgC/Scki+hyC9UqbUn6djJLo5u/OuULDed8vBGujBHWDoXCCfZPiCaK9qNbHuvgCoVsORW
ZCxPaTLPP/uEmPKqctP02uBEvXpRWZHsjm16szmo4sjWfpOEafvizqU4h1FRQM/pYjvLG1W8zA4+
QK4D9RabtbnKc5EdQTKnp2HMzd1AqvJB86ggdtIOL0ZbuneZ7urHrnCdNy0b04BIUflmmCGCTFL/
dqfOjZvYMAhKW9a054mWu6mZs3OPREtBQOg+w11jmD1jgd5umm0J5G34YwjciOicjkrfTiLzM8rC
kFVWmJ9xikRbLytqXw4FG8YcFYfdaYyIrfgLCrylzwRShtQnykAfKhwxsy0aE30uPCJ4vvXKGWYW
MNoyeQtykWVIfrylwExrFPTSbbM+96mZBE7mvXPM1vEzM6Ijdot5S1jO3tR1Ff1g0wJ+Zlc4TNWS
Ia/siZRtc3Kw+6oe2q/ctMtV81p2m9aE/a7hRVxNSHTTbrqGvlRYTg11KadGnsdWDNN7acipfqAj
XWePzFdVGF+rJQk5iXDAC0Kc26PfFc0UBqYcEGyQmtVc30YcscX8mFxzc1RPU6XHn4uWyq032xCo
y2iqbd+I9qGCtf3al5751E+jBH5vpPfWL8pb1klMkVXlWvRjGu3kgD3beK9NgoNoCODGSBbY05XE
sfmzwct/UCO2aD+Pp/o6NzprxUI/jA1bq7OqWeTKtjXWhMJvWqOnap6L9zR0zGfLxmbw5FLN784h
FJuxXhLK32u9pTOq8gS3kjEneuBaiiIzQj/EMnGvz/G+0rkICT1omB17i4hpl8+27mcpd685YxJd
lTwPj6WeIF4iWVidVeNE0WrUDIlzr3IIbFeOnEGqq1vEuDe+4q+FQUcP8lJ5sn+XHImCGpfItbHM
h1gbVmrK2lWFYvDYzYo4ONchBRdbvCdONH5ThZfs7diKX5Jl0N70qrTctY187qsdz9Nh6MZ5M3hu
eS8Xw35QSA4UBpUp3JlJtq7nKt2zo45O9EjIm4PX7Xo+wvfBUQOAkWZfTIDfTa5Ba3elcx87yXzo
bKnfasXJtTA1847JQxjLLa8TelBX8exPbi0q38nmkOTH0rDiOOGditxvvYp+oKeZHuCXwgIzeIPE
xCAa77f24H32LsbD26yYDTIAUhejjF4a1+tfx4Q7J9OK7jXJlFqFk23cFX1aHuLMzB/S0vxUZiQC
eSuOQcNnF5ozKARxe/9ErLzwBB3lDpmw/bQMXndYFIYFpCXjS3qr0LVaGp3b0Eou2F+MNZ4BlMG5
XnWnCQkUTBEJY1vl0cNwqwcaVQwJBfdSXXrOpB/1LM2HKC86jLRUFVu3bO4BmTEAOfVrL6a4JFQi
Z7YHOXOCwO3doBlnuUn7bqGNj+FXn3oRpJnBHoixvG94ZeQdvaX0CGvsvcVOHX4LY9Z8S7FP47E6
XOldzd9i9mLnolPLeiGjd9cD1zx27PLwMiO12pCjwSBtmtVdSHz+eWhZ752q7L8RWCrWIUGC9xko
BueJx5FaLwbnznU4rNFX4+6KeaqgtopdynM8U9zRGoJk5ozFANgN4pjkrjCG8CVj4NTBokf1opVc
V21k55wEh2LlVnO6yiNDvziQdofQGcaVNoCsTHMl71B8F5/mONGjikUhn/Ckdme4ddn7JMONHyjf
OGHhAGuOQrU01ZYwUTuNC02H5h2oTeLb7cGs0k6t8Haj9Z4qiHjXm/TH1JqrJ6eR7XuiRdRWnLQH
mZ+8usAEmIXvYycycBrF+nL83+ydyZKmSNZkn4gUMMCALd88+Dz7BnEPzwBjnozp6fsQnd1V3dKD
1P7fpFRWVER5uH9gdvWqHu2qVt6ziopfl7bM5DWFJg1mWLJv3aeZH33F/ch85Wplfw+ylK8VoP5N
5nnVF1Y4+FOR6b1VEpHGLfrqGnNTU+HIu4MvKGX3W/r5Xg2e84j72tpZsnWPfCe7u9bqhhs6C0jr
F3q4WAN1xp3wI9JYKj/O2p73S9JV187nhQF5on5vPVPt46wwHt08c9nqmiRNvU3PK77alFVV/lTg
MKdbOGeJezSgR0AfDuaZsH1sveIRqpKwzib1G3Yf7IXWnHdzijMijJYxTsKqnOe3jBlyCzsc0dhT
BmxgdnzcCZyIgVoknVPsuQW019kckg8RKOvZS0s+QMpa+BqMrnqcKx9A/QrUfnWK5neXAZVhmTmX
wIKj+XfFHfSUuAavIRaP26RoSFIMhnGQk/rOYoQtYLih9uavfCKp1XM0b0bQ9ZsxSc31MvbKS6Y6
z233ZEYQ42KtjEuc9j4/TXzDOsjdrQE1NtMwzRPtP/aqc+5wMoExiR3MDjZoCSDaUcb6siwvo1PK
EwFsPg4Got95AT9TbbFhrMdUsc8qLC+Bl4ccVR1PmrFcJj37Nyqeky2iR3uwgsj8Tvj4fNcsCcEj
l1XB78+bi0xM92ZggtrL3O4fQeHfz6STDpzN42MWGWUJMcduN9pwocAYcAfAP7R3rjDvVk3oA0i7
g5GL3IC9JVCQ3nGzK0hq8b66SbB2oHZ1bhKHQeJg2UgZPENvWhz0t6Xf2lOSv5r0BMsQTqR84GqQ
O3COs+gOHKEZ9qNHvwdsFSDnttranWmGfjTzXOZREPYA56N9TycodlFdtRenRUvcOFpEb00M8oS0
fvdB1takREFnXSgTkCmdM7gPttINBEPMfFXTRPcJ+6EbszZKhLOg8i6aXdPRrrL0LNTcXererC/K
Uf4jfTr1vhwlSp6Amfm+lpHeIa51/c61yauEMDKyXYNnaYSuV6e72Jl/BQvGyF7EWOhjYf4QZMtO
Q7RETwQiopCSB7b+Tb2IUC5+to9THe9b11zuAja2h0SAcMJkWvg3U9bXD4sxAXyFmcQvGXZ5pB1m
+QLR6p1rt05fpEshBi/vDlKADfS3RryyQh5qXEmuKV5lAolna5oDdy7POdodh1lfDSGtdhPjnkWD
gzBe/H5gcT2PFav9YqWZ1ckEzTSfMPkLDJCzb5z6XNZng84E4CVl82kCctoaccUyiEULL2MymYt7
yKyiuRuw3+yJUKIqLhMHKf/qnnrHL6755I17mOk1oZMkJfIHibrfOXbCM15hFdlIf44OOmtai4NH
DLcWoLBXgKoWyNSSwgw9p0mIcoWTY6CIcucB+GFOHlX9nEEhM/fK7aaZdMmQlnsDYFF1GZJEIMnW
lHcB2cr4QMI7NN7K1OnOvpngeRy4ROPxgTb1yK6tVZeK5uanxFtMCGeBgdi74OEct2mj9O/Ug2JH
5Ex+UrogH33I99aevIvR7FJ2c/netUlXwlFJgpa8qoSMRNzPfux8hyvyGCiBeZtIxJt27PR7MExS
FIE/mg5xxDaS5wWp/1k5C+xOOxoPBjDhuwnTTRzGbtM9ECMHQiOgGd3XI0KcPTjFHcfNB+lVvNI+
20bLCoJPo7KTPd5NDA4khc4dwfnXtFvdZKU/wdySicDBYOUIKf2J78Kyo6NiupWq88DDV0H11PcD
LBJCHs/Il+7Zp77knoAuEkMKYeEa6wWwQI8z/QfVgN1lXIogA1/D6sCYKLHZwhJtj2jIpMNaMknv
im2kyzAi5pueutOdTh5U7Wm9jUsZPGd9VBK+xI+VyTbbQiSfbiLBSXAEn18XocLe8Y1tgyhRMk8a
F3mF0SVEdXYf/Nq2iXCOcx5slTcbzaa3UWq3Q+WXGSbHKt1zjIj73An6Bxvs3RvC+fgAKrjETkne
WGGfPvRdDb0lg2nGMpOwkE80cF8pMQMQdNM7suwAOKvRl589nMUPNcn80hvWcN9SIdIgQVqJc2mg
9OKQsXL+mfiWezsrblmb3jOG93npiVhLLte0oUzpwUzUdDfBIcMU52QwvDO+EQ9UfSwGDkER/0Q0
3OqNcizrKY5Wv5wqzOIphVO8m4yIARoYk8txCtMdsyyD1FTY7m1bWd0j/l3zUYx2eQeYr0zJ8arm
Y5l8dSsXGD/h0PjyxuyMlYJcdimgu76xXkgOCoBrAdbnolG4YzqN/ol3DFdZOhvRL5UVy1cd8PDs
xoQLG8TdZoy2A2EhTJg2Y9zSDvkbn7YB7mOuOAlQPae7jlrXX7hG1hccD5GLT+MNi7042Va/3Jii
9M5JQpkGvA34ssjZG90F5k/n6DahqYWTD2Oj8SINVbMVb73zFKfk2MaeiJmd6N+w5tWBOBrvztEP
Gi9kBTz9LaFbb9tcb5khcoj3krZxwGXe2eW9TWyyyp8IgbpnQ8BfWrJZ/5Qp8drNAibnAAe0PKZA
JbmjxUXzZdVml+xi7VWPjEio33XZvWSD7T9grcsxmnlEZkXLP1reQ108NO9xb82MeNHMukN5nXHu
M3Pcab6HTxhMCYUbZeGTVBqDZ2Ox7GhDJluoXdUl97rwukdMXy7bA94t5DRByF0C+mbuC9vLLzWR
s2fK6xRFCdK7l1OJmmDOhf5ckNXWA3lNiGngV5HHVBLG5Zg/4r3K0g0VJqJ+iqJqeZgyVmwJl5ur
aSr5wHKrPOWmlTx2wq03IpvczTAQF2udqt21rUW5VzJGd8UwyzO/Lb7j6Ta+JwvDJ//6nkRDtrNU
NX0xMvu32luW+3kqfhrL3RbZ2t+QVP5GpMF8I/u5eFKjPR7ayqs2aRI8zaoTu0zmLicj0uWp70zs
mjZVGLtUmHKF2XGvkB4Pz1z3WyfnuSY80Y1k/bx1Q0Ma+WSoIjr1XNs/CX9J8mImLTWOPbWPhB45
sHmUjSGkfImKhwliuxpcuwjJqnQfcTa1V7arv0Dbiiys+869S8CI3owYLB4m5IzP0vMdN8ysKAZq
rFnfJIQ8z6MZH3mrRivBwceSjaaQtVr8rssITmtHbXxJ/rAz1AbZvbW2GTjcYgN0Pb5owyvf7Jgj
iyQjV5YEhTOzxKhwBzZ2FWqrfmWf2p8Kvr+7pOmr45TA3zNhUex8bLDVAauLw2kaTyyt+r74lITD
b9gdQhOQs/8bA293GY0sRwu2/A8Tn14LIDun+SMzB9x9kctF1kvZW9mLZoIRlCFdOoHJXxQN/jy2
Oci9tftVu07pbJK8N04R5TWhg0ZCsRg6xk0/ubzkAq8hStt3yZNbsvMhwTI+K29yfqpxnr5BEPTP
zaThbMlsrZ6gPgyHVpD6tMbb0/TZZOwv1+BN/IpEytVkKZjxiB7wMh60j/2jyHqbgybrk5vRMM1v
ACkkosc66lFSZg6uuQzkKao8iMO9bVAcFbQT2DmCqLNLbAa7OrGGtnNrB+SRKCHNR/n81viZYG+T
BHshas78Emb1DkBrFW2qCADftvfUcqNVxNu7H0V29gLZUYACaBDu3ez9AoCv0PJMNn64GitOK6HI
qIZWMLu3daESSGe9TRwpTTjFwqKU6RBKQPXNNZgm/m+yzInxG+K8ocfBsV7yoWWPIsrsQkYddw19
D8YJkb3wtm672m1YU4EXjrQSL+xsIeuPLESpJS1d9weLa0mw13YeOLy4u1AaoMPI5Wg/kf9ei9XE
Mr2jN4tdm6XGc7xOV4VPUErHwURrDvvB3QiOdzup3Lzxg0H8ZE61HmJwK2Aqw6l1LD1EexcXAWTK
oLgshWmdp7KZbjG/DhtyZIjkRQJjFjjkDmqJxZM10OOWjg9Qz+5tkhNM19275hJOQUKJx9gojR1t
Wt0W2t/wt1W76Q0JZnUr1rdzvMz+1vNMkt9DLTbRwH9aUpdwlKU7893ENXpLE1F2k7Wj2FW9SWVF
Mw0YR3Hjvye6Xh7aYSivVdaQOUosY+eIqDjllmf+yuuBvrTab2GDVMldBHIVKp8a1Vbn4/Kri+3k
iIXWO7VLNR65ryMTV3A/9//lDfoPMD24cv7v9qCbv+METs/89e/WoH/4PvzGfzg94i+PoQamjmXh
rnDk/3QH+cFf3LXwDMHA8P75lX9xekzMtEB4mU5tj5TTv9xB7l+ELQm108HiBtjD/jNOz5/W53/z
tPok/R0CFyZrRRKdWGn/V3+QxvAANN6Tx5Y7X3ykelGypiS3ga0kUCjLWZ6jYXIsYUCW+gnzjR/v
JCGQZR/TAvHSpEB+yl7i6qtXxw8CMwuzDXTdCWqhkdgvQefZN9E4mnfFSlC/t91S8naf4FqF5BPT
gIapiq2LOftNfTWNajrNHY43140TFlxRHz93iKJmOBh5T5rJYjFmwbn1taffwbPmYZkiRSMqsMko
/UeTgq/tYJu39AgNYZDV3FSIsbW/qDWqx01qd0Wz4S8bX820C6iswWR9dZOuZgfogJTgUu0fnCUv
jh6q2l0jlDhGrj9tY3exj7Oa1VE4TbCh34hUT5HP8mEk+/lMTtM/jFY23rB7DFAAicTaALl3Ns4f
sgBcpqF6bgQ5v/qVMQBzSFRRyxQ2qEEW87GPnUfNxa4Svm1eBQHy+EwcbHhoBo5NhpnKia8sXtPx
EPnDYJPozmOq6HjFARS3IhAGMfM4R06V9sM+tvA1sY4NDOthwaQ231GILMsHPGdkxhezidoj71oA
4ElNIOakzZ4tQjQAEd9W1HYNO80KfNmTlczfMZ00DDVF24u9tUCrIYEjnGwjWD0iSy/dgCOHSryD
x2vuh7AJrXBFXQSHtcPnlUAfOTBuITHdHN3vIJi4ZbAmFqUvrlWLsB7apnE0Jn9492RLbNGM7sep
pCWiGdln9FNBErcdcT006gFwBkAR6NlhlUds1RvXHA+giLsfuxi8YyWMRB3UsChrm1cmdwxZ+88g
FDj96DmV87ZQvf+UW8Z8ZWO1sKNU7haWV/7UZ6BL2NuQAqrK5IDMVJ1Nryy2Rseu2FT+GQNdsIPX
sjxHpbL2AJnds2TrytLVYGSzzLs1bZpVXfc04xDhCiq7OyO2ov1I2od6URtaDGEkXDXUf3lF2OBc
Z2oyxvzqElzY8me1IG7zghgF0zmyi6Oe+bTqSwXqK92YokLYmQOVnvAQjGBNYSUWGmNJXuOjiukC
uwv8aPjo+dlioa0iq9uQSp7jcB6niau7MXJ5bpOSKiLvFd2/eGjm6lDh/901gbm8FsT1flxhjLvW
9+qnAs/WwUs0ZZhk/g4yjZsPL6AyguS1vqn7+e9KYxggyyGKHTfO/pgZabpnIDKy99oY5dOIvSQD
cJJ5n8QSrW5ncqE4jWjT+2kCqqpEbWPnFXrnDg3Fok3bHBZcQRjSIHYWlp3tqTY3N04b50fEj7NZ
9JI3TEFfAg2e71jE8BV1cX4fB3Zz7uq0PDdzQsOS3URfzjhE/X+3N/6XZfb/Y5m1OCZwmP4/zsSv
n2T++j95Zv/5rf94ZsVfvus7NAGshxl4eezy/3hmnb/QZU0yHP7qol/N8v86FAHJcVgiNoHXXU++
/wE2EBZkA0k4Q3JqAp4L/P/EMgs/4H93zUoLw6wlBYcsgD37TwHzv7EkFbHVacmWbj/lOnG2JqjD
g9W1yZ1hpOYry1LrzW9oEoN0QMEZhLvROvslxkd/VOlT6Qh110ISavDgz86Pq7LgecGJWx+ogxby
ypChk9eYZ3MODZZBr0OUEhypBU0kBhm+DosFi9bpxXMrd9MnerirS6qy0nYysDQwwbh18RwvJSYg
l4gjAnzKmVT7Z7mwNWjjQt8XGZvQEHLEVG0gGBU1gy7TR09H0YFhtTM3ZV8uF6zNIywX7c/YVaNh
DlMl8+os2uYRAnyxPA5BV9kniUnxqTYh7W9T1Q5PhVUVwXlxRsSEwMwdGfoOLRwnEecsE9GU6x/D
8PXMXRvvKGWgcP+veqLQ80zU3/N2tJOI9mEGfP3jMMmrA9f8bHjFpRT8VFAZvhdrrKyjaIOm2PWe
nZE5Gw0yh0HQIhDKTBR3KCbleF7wJ/zugTRXt4Admk98btZzJQV+wzbyH4RDoo/mk1Mibds410ZS
mwf6G+X3TB3ucLJljY+Qs7CB1pcQowyTiVFMDm1Fb0Ls4DaxHAgWwWw+U4egPnTu4ANpjPbXZHbe
LX692dt1fsN4lowxljcWERfPEv2hjKPRx/3QQiIYeJlveiJZIXzqIQgbVS9Hd41nx1YfX+3cKLJP
tHn5yH3KaENMuebZwKETVgbk/56Ffx7WpFpD9gQEf2tdIOXGWES0zTGJz04IKtpH72zUaUxRe/ZL
E0wImX8o2AMWqDeLitMnv+M4BTKPKprz99Z0aGxShB4C685UfZnVFNGZqUnD54X/5rQFH3LLxAX2
mdT4clWdDxtPT+v2yWSTNBjHdKJuNygtBQMe4+q2B390kX3xWNupAm3QJlfXnd0Hz3ODj7bN1U0M
AF3ucnY8BwBa/q+2EDJl8je4ZoD81iFmkomKVBVzv/IcUSjA6WWSbfI0n0AdJZD5zl1pGwfPX5op
nAk8c5IPZDHK8nEtpdqpynKag5P2Iqy5muWOM3y0jgdiqSbNS42K7wJvGrrM3/tV5NvUxCIiMh3q
hD00Rdo0VCZss8pEpibsRs7Mk+n1pF9HvdC5XUHlx0VMy0YcQn9O3rsRX0UINbyv9lTuDNO1gVAY
bJOMWOGG5A7SNyqyaDaJARcE55vlhbVs5YcNdgoIpR/jrD1EhXbeWMM3xi2J5qRld6ASvZ8sUgbk
TToxbzI52u4e9WI2t7Ro0HEqzNJFp7Fpv55uncaL9Q3M+DHFcp2izRJRdsrHxB+zFTUYWeNbz6cL
6rmXZxPdwoZPO9+YmADN54CVH9HJ6tgnGPzMNHdP8Gfi5glcFkqzolct/XuEsX8dcqooQkz9CBDc
h/LXli9UgNRKs7/zsQ/anR2BSWGP2hgsSl1vTdhDAVm3/gaB0VJb0YBAnf9uqbhAYrDHeBelddad
+GSiDtSrUGAxlTAkIx6Uq4wgjQn7txPADzhrx22/uaq1eDoTtO4I/XqAwh4oXhKTeClX0aJhiWmG
ZkaBQb7qGa5ZN+AGWPZsPFc11ItZAYT2iC4mViB/lBBekB5x/FQ31Ya/YrFlicHNMUts2jTyKWNB
l5bt+MHk7t8MmVu+Vfg8YI+ioN3qVYopW9pgQwLGE4QEEcNwpH3nKK1+vBmCJriPDMLGG38Vd1JD
Tg8um1Ja3EvxWAxl4rDGddMY4R1dKGpEAAUwn/DXNbO69Igsm9XQ/WyVwn7jHgQpowXAgBFKnrQa
Y6ScPwrUtIpRUzzkG5KIlP/GdDwvNLBDkjBnHVzrqgdVQXkoEeGK/rDEKes7A7v+l7kKX2q0nFc0
iewk9ZDuTWDNj5yWyqfBxuue8exM3ywvnR+xKmpjW6B4uuVTwGtpCscGDtkuGaqnVDsTppElqc9N
k/Hm9S0vPrKQs3FxDe6BDicuya7TDzixUwbOvZ8PuGC6XH7EHnu0rV61Qhq3/N/BANq8VMQYzCgw
6QlDWPS8wsDVwAQ+Hk2h7R3ueFo3RF4di2Ko0IcJu9OUjGzZVL2V7mduk7xcY+vvulLGVUepvbaR
xBZ1DcB36i39rGSv83ElRkwFZ1c5QGmpHZwHWZagsVZ/9NZ5lV5dusEwusz2TdpkwV35R6O1UGs5
mtvrsgq46R8tl4t3fa6nLCaCvLahYQssH91VAS6U4N97Zwju+Fr6z4K+b5w2nRwxI1TLo/Ca5KT+
iMsRMnPnpX9jRMlfpLfglI2YZG756ZUf5mIu24l6oENKru1QCSfd4r35gUW03Cer8s3NhVE5KIt3
zN4EZQJDJSdGyiQsLaq1s6AaeN681Tu96u4mW3qaJ3UwP1iI2PUTgH7jLBDdPwnaIHHGjiYLgiMM
8McIKBISoOz6b4LazieFE8PDhO/KPlG7lL1XMH9o4nH6nIcxdcrval010CE50B47VYS9uz8bidlM
g3Q/xIP3REMOeq7trltlv8dgQTsU/6SBgCo6/jReZhhwvWHbonBvXNHwi7A13AcnFVQxjR1vZn64
1utaat7veorBWRMnNPfVXMyasHYndQAU2P9eN4tNiHTBCbbubZAuhlM+uvV1XLc67rrfySqKQcPO
m5tk6xLvfsHIWB6SdTOk1h0RFgR5DqjhYU/eKkinVp7DQJUdh83MN6fbeNnAVzgk/CKzZR8c27To
Utah9vLV/FleNZM9f6l1o9V3k+fsum4oY55YZ+Wx0puS3Vs4oi/84NmVCX57SV0f/L2QtUzJvtVf
HrmYJiikMT5BrAJxva10zjaOPzM+iCCtPoMMxxjW+3LcTwYDchgRWg57t6k/ymqlCymU/S8IGu7F
iaLoy9a6A87UIpD7aKSXuGJvEtaWm508vqRdzDuTzl3gFm+9Hze/FhOIbWhXnnurEuwqITVT8jGp
5unadnX5XAWar61tK2iVa/HRqnh0J9axsb0TTkxkdN1ttthgoXrN+GCJvkTxS8Q+lPcOaUqnE/AY
ZQGdIWwjLk1bxI6y2NjT3Hz6KuWo8Um13bVFwwqi1pP+6vvK3Xl/trRFk2V3thKtE3ojsjNrW5J4
IRVi003fWtrZdL65vMRLHzwTisv8DZPAcqvmxAQdNJXDdmJ3AJbCHZKnjH6ge2DDdr7jBeP/9Nwt
+5ARe472HSfzfQlt5pyA8cM4W/QEE6qVWZLB4aKpnu/Zkdre4eD2vdOFlAl5D4qqTo/yt1E8yXV1
XstYvya4z55YEEPK+LNnT9aVey56d9ibAWkEriR/Fvb9QIsRUEf5NMhAgT1ZcLfhZp4hJzfZryKe
7Mem5kV9lH/cAMpwJQO3a/zwxgO+Q8/tXsx++jc2jHoVyt2X4I+RoDMN+Wiu7oJqSUFuB4kN2bAR
Lea5uQ/OQHi9j8wblvvCbI1vGorSJ/OPZ0F0eKBLygd/E1ZW9XWJuyoKl84tfmxn6l+XcZqP+UL6
16vdTG0dFkEoHH+MEhJWBxXDKCrJsWkKecTVzbI1Bquwy7u6O5i921+KpMWpNyvT3DQuKoJFZYre
lALR0gTGy1IgH+a3ZXV0VH/MHd4MWYjFlpr2mVXV2DbpS8I0olrIS7G6THGHe6rQ7+zWCjg2mEmW
1VaiStF8RqvVhKOpPk+J7Z9UW/PmofnrQY0e7ptZsMFTq2XF5OUF2zV5FaudxWmpe+RTOIQCr0uF
56WTdnua4oj8gd/Tm2Yk08EHhHKI1Bz9DUm0uwOEwvsPQhf7xInp0OidA2WLyWHkiuBsxQTVhgKj
6n6i0+rUpHW3t3DBHCk7yy5N7Olf4+rV8UBu+KwmuBphdKmeHc4+Oi/G7jjmQfzJdabbVEHyqEpe
zTDVuE0vHpCftaPGG6roUruDOtRBi9EbM+1Vrx4i1pXLdlTjL6aHniydT8KKkxiqRjn2Pxnu+nGX
jrkP9Rkja9oIqMUY7nq2kq2xgV3XXtqGrSL5tfQcdNnwtfjNz/LH/ESZ6HqcMo3VSRmd5NyyizHE
cmAEivcYZ5hq1eqnCpRbwnGnmLYBlwVoBLcVhFT50BcoySxapvYicaFccQ7VoBfqJt36LtWD7uLG
G6qMJFDO6JmP/YN04ssw6Vd7GZ17h+A1QZ2cCrIsq8kRgtPixzlQEhynDG5LmuDJ7MsMhVfnrxUG
sjcTSuyG6VPqVY19kWY/fSkchPdyEewjTcpjbyhA945SjM6pojvHPhA6wLVmrgY2iZMtqzv4OZCd
iH/0R7363bJSY30zycN+cutkE5+57nuHqP1dL90NvaiAaHKckw3SN77d1VpHLY35TbE4/fR6om54
teBx0Vsuw2rLS/NBP2E05ZzzG3cbMyrvm5w4BB9Rwz0V9JLeVtIbn3uPu/ncsdoMNVmXjybC8ddb
YiBSomH/zXb37Zdg8PLAmy4uDL0nkE85c05v7keCE8dWSmdvG5Z888sGD05Zx/GwHdphMXfcRu6p
f/WaHc7jHAVTWwUxg8YFKZPpkqCK8HqOcAuMuGRqYxo27PqzL7g8bRNDD7+9POq9Zy+e/GljibJk
MulFQrC0Vj8tyiW8QqpZj1RWlJ/kX5AntC3yKPSMtI7vi7Q2XyM10ERqZHQcpLb4FMQsMfzl1k+X
GpUVUra61rPyczhpppu99HIGCSqo1CvwgdGFX1gL9VTXXVkeqQH1d3Us+3rn582CK5k6Lw8F6IQp
SDAvTHZ5b2Eek8dVIPmKXcOikXjxAH4NE/5E2+k5wwhrG09Wh0unHwc8iOSwnpLc678ErLa1u6w4
Cld9tjQrX2yI9vCdNOQGc0RnYa6jAlXSF/KMh7Q/duWCiT6eYKdtbBrf2x3O8cWDdVDYxt6GpUAR
wliU/isOMmEeak5NNNQoX6+M8XUcayrT2pRvRB/oBcgPKCxahAPzd21O+tZfnOjNZPcLRGq2I83/
zEvfVanaMwpOCRYO0wo5SEBNZ8NL7eJ5pO7qqeytQV6LKem7CzmsbCKSxcJDjcZIYGrmISeiHRRN
EewaxreDjTjn8UZS5sj+1qV2oerazwBOZ7UfR/bbVKGNmDVt47n2I/+KlbfbcIVEjtfV8Mkjp9pb
XvkSE5Qu0jsrsp1fear9N5QZMzQ4j7hJ1+6hzPL61g3q5hciM6hNFcT2dSJMvreCJP9J8YdHR0of
qQM3kzZjOYY9AG0nKFqqxODAK2gTou03EgccxVyqHm/SjE0TY6GGYqTyBhecP2Hi2vJeh+FQ49cB
sd+txoA8WQlRypl43DsYEm4YIXHbx45JLN3DpPKpn/AGc9tmbo+7tK31ux0161UZUzZnTpfnz0Q3
Spd2gVzflYwv/LdFy8s9oSxIhpzTmTw3buF8xUbnhK3GnLHJQNJxw+GIAvdvAO1Kiuk8BrX8hjpd
v8nC8t8XWeILj9vEuK980O6bznF8InN2N+99+s5TsCC6BdE/0EUM2SrfRLPuGO8I3jYbqAM13r3E
jz8d8hOHUmp5S3jRJ4uOz8jY957GP6AoFZDoH8D7RJ5diEKvflruPO9pZ1BZbkHAIxIo7XsaJu1j
jn885BNs55AS8+Y4RuRPN0nL7AGYjLZtfiSyvFq0wmG2bQoeksLOnHo3FBW7hUgUJEbJ+kVFfQLR
HYElL6z0kGE+n4itR9PHIBmw+Jv43aueWQNupJ5AS43eyusSVJ4S2cAwjtcs45as88R69sF8Dzun
x4sXVWyOLmzD8I7E7pB+CbIi6BYKUsh+ji3T2BSD07fnwNPLW1pqhi4+ntLfZvHkuVZIvR5hLtV3
h6IkLIMgAoSg9O3ygFqb/5RNIW4wrONEyTONe7TovFbeKR33r9QIpG/NaJKk0nMk+WsufiU3meGx
DFSOBkEAt78893NE1qdv/bXofIiD50K1TPMTBFkKea30OyKBjQ4iRCOuvCcU6XTTqvmAZi5pPwyb
IBVijBj2ZSwGvdDZPnm/Wle3LxhMWaNmlJkUYSaQ9EJFLH4TJyTLQmYBI9tlusUoVVWWHdO6qLzL
JFq0UoXz5jadFKWFHu9PXthsm3JK/gzKxrOS5ndijv3ibfLSWu0qCSbk7aCG+jYt8gme75xNHzJK
iXp6jf7gSWrFtTVNfYjruNPX2hT0ZowGu/etYXerm1GlyX4Sazw9ikpcmhxLvFcmCpiLlxQnK+bX
aiFwD0FGQk0wXCc0ZDAeHJnVRMw6OouH2pyvBP00ZfEDUedN3a6wdGow83QnErU8iCbK6oPPzahl
ZKK2tzF55neDcqKbEdskqy46T3eNmWL1GTOaBsPMZMdGqRJfQ+gX096g2Fpf5xF328Zgkw3GcaYG
FoCGiZjUsTVlp0ss9JaKG7y+OScbI5gEqBmlacVwbuetPBA8+UMdixGL5oovODYmWo87XbrRPi+s
30Nm+I/s/SyUR6zDoWNUPZbbBKYPj3Fe56GR07e663htxqHsG+MhZtTwX4VaiPDKQTHApD3YnNFi
v8dY76jfjlPOnzkXMpfMmlCPqLh0gnJxbbbJ6KnHLPfnIxjsZNgnJFNfa6UhrxHHfF0rXLqw9OuU
kpGcdaId7SpFZP6UcojsCIL2gFkp8gHHGpVfLHSMn0rV83OaB9rY0jpNCtHjtTtfco5CWEF+Xtwy
Q07+EUodWjas5F9c5tpvM/WLl8WcaFeB+t7tGNaSs2GxbNpA7ORvRHGFHdpSCl6qufO3ZTTjHtXC
3k8IChckHbqKbVffd3TF4kMvKtuCsjAuR5sP7mPfjPVjtEw8ASnVD9tExOJpTU+x4IFQ+Jz5wppg
/eh6T/uEH+/pbMB8XhgdSpRVd3LZRw6e66PPxzflMRpsdEuVjCm1YHlGBmaxhuVa25Q/HUnl2qxn
8HYABsiERc4oeUoaR25QEucvk/oJ28CEX5sp1TMNveC/WMg0TAINmaqGRAlnW5rIp4zRBPJj5tdr
mDz+b+ydyVbcyra1X+WO25eHilAo1LiNP+skgSQBY6CjgQ2orms9/f8J73u2wb722f3T2cN72KAs
pIgVa835zdvKNNQttag/LXViw7SlzihKo2wryy/kGOSv6FaoRa2KPsBSkbv9YtaRwqptRQmZDgPN
/rINy+VkDtZCMAZOqCgrmW7/I1v6t2RL0jR+O589PNG+aZ7i95ql7z/1F+NMfbJtUyoUQf8imf09
mnWFrdsAHoj3gmr0r9msAcgMTdI8teUFIIfkr+r8LVjMMD6hW0Dez98I/iD/0WwWtVTxg1xJSBuW
Gn1mS8JfVdzL7+VKsqZMcRoimO3a3o3ZeJRe/Eow1aaDOaZ5zYl79bVka/0D4VA5HxmD4EXnIYuB
YspGOPoxkROjmAWskwQT6bnViwdyaYH6GZl8b3ekDpn6hBs9dAS6Zvxg0/XwBilNZl4p/OfiVSDA
oeIaW2xkGa7xe+BE+SF6A56WITm+K9+32dD1elRXIimHmqFXF2ws2zMpbSzoqbJjuuc35CfWLnDV
bOasJjNxFfX5sfdx3jPi/BbNVNaWwVYEqWNJ57RbOGUGFyhFfUIpitBCPzQBShAxVNG1NRiyo2vV
WZfGGwnWN2JwDlrlLNqZFGup6NZ3FdeDDVxvIbSlp9FGTVxE55EV1RcxfInF4CKJofjUsfCEb2Da
fmbUpjOt1pq5tcxUQNjWreFji4Vra8+EW4Nux8KUIWVSYWKboqmFuDqJ/DvGD+61tLsB82WArCnJ
qXzM9jRiQF55M1SXPgZ83bgSGl7SmbprdZo69iQJv3oD6/sCageEXhxvLp25HmHp2EuNQtbViUub
4Pr6jC7kyptxv3Vezp1+McZgk0wfY2caj/1W6So4oOrrDz0Q+3NzhghbtM0uh5BAMj2cwmCN/Mm+
KmfwsJwRxGE9YK4phuxq8HtEmSSaIgSeSsDF0klhGBczzjgX7XDeRSCOgxl2HFVgj6MZgAwBvfiM
iA2LRVnUjDbQO+R3Jj3slYltXMOgOdOUW9W5+ZVvzmrzQMRQ6pKxBfjdURnSIi1QtTEsIWMOCX0B
8WJW9SSmzrkFpmrDAZuIR8wpbLtH/h2ELLPPjBdbQ8qIm6DL1p3duGRv9dCa9E7zbfyljGht2Fr7
tu7mcT8UsW4LrAETYo3+cSsCttlV7hf2nT0ydcAlPkqPOXrmMUhpEIzJqo6o+Zxi3HsUrGR753Zx
gRKieSwzkxspLvV7n+HrC4f74hufTHhdx5l7dBiyEWw0JmO2poIN7sEjQ5sPWxoQJnE2ALJ1LC/Y
mrjKZAbGDuOt2yyhfovHvsBThb9EDktPdPQAwi7CGILbdlyb4WBuojoZb8x8sq4zgwpt1TO6n6D6
lXqKhawbvpXII8lY8fvi1HmGy3AjD75wwkvUWqgqv3CTJDZIr/HlXTebK7APGcOarXp4Ssnw+tzP
2N2FmVXyqQwjxIgFyijIOxUGJZlE4HRLkmxetDo0boKmSO86O/JOcrCc+wwsTbegwzxDTXpLv/Uh
3KKaNDqKT2q29CaXhEBAd2Ve5Jc+MiwvkjHkLquFIRYGqoFZUyUarYHBgUcS4FtbB7qptuSecawJ
/MlYdA29aOK1YbUFcVBdV33HVN31wUhMWI+MRT56rCIxofT9Ik167TgWKDTpj6n4DgsOeRGY2hBo
SeBk33S9AnAibSvdTZj464WhRc64TzrT2bckWVG2t3C7F0WkoistTYIrs3FAnFSEWcZQi4z+FObK
uuMrtRd5IVNEgKqQa0/I6sZvrWAlCgGm3rLTU0L5vp4ojiSz9KG8t2p2k7cW/APuNfnIYs43qoqM
KqZ2DGotHH+aC3HZBxDlUxcWNHJS0jN4yLEcNCCF9lrRnLU+lTPc3MjVlkaXsSx0HgMo7KVTd9kz
db1L9Coia0gkUb3wOtcsmD+65gNntg47QGvbxVo3tIwEY4ZaFxG0gisCuovPCs4kOEiy59Ta6zNx
36dT8Vz6E7IW5Acs6aHuzm4xcuqmZZEEzG98RSbI3vA0JuKORahjmqV6cJXrfh+skRxbZ3knkSjV
2GdJHtJaTClja/B0VXkaypWgdf7UezODYvS9ql5nZsaMIqsLDNgY3jfCgoC/6osJuKZnAU1bcuNU
3arMYwpWkTNnWXL+cFell9OdkKNd80+MmRg9VKqdZzspP6KmMzfqimWBO/uCO6l6dPCfX2hx5dy1
UZWedWkXH6ZIZyHWa5nsZitohRO4HQGgGSx6vgr7S9HECqhAzEo9YTTHGoJJCFWRLRyM21LeDDEo
rlDokvZKodOkpYlQvY5tF5wqaRVQBbOoWXdgPS9V2hsb3ig9Nj9Pv2TkXp35scrDZTRHPflyVtCC
RTukJkwYzWnrg8Ojt0bCoT1NTcREP/CwWes2M3YUY19JXk4uhdfWmKZ6DyJabM05pGZhO/rO80cO
cDGqmidwMk65aCWS0nM0p6R4KdnRKbY4keBsgPy3VMOAVrQweG+A58Z7a7LkLctvcQVdRG59fRgf
aC8b54gIBgQDjLUfUvoQMNRq/I+cx+duRMdMBpxDa+Dpr8cZAyc1vXrsW6TWwtG6S2/wzCvdqe0X
dGraUiF5/WzzIH1zpeaJZaPLkGTDZGuKkMwslTce+S9JUz1PYUdmC+Mmx166rmbj4KqleQIy095w
dG9RDJtxcl52nfNgt0HwOsVeGiD0LAGscyZRfHC4SypyAIcBaNM0iI4zhu8pRtCFfGJ3CU/SAMrN
slWkxrAwSXRIgFcVQAmRRcfOEbMnJwlSR8WwT5zMjpaaVQmm9MTHDlZS8xAgpR1qLXpCKuFd5l3+
pUsx6HFIGVZBRMpJmNZjsKEw4MwMe8XpDmMg5A1hYEGPj9hO5DIl42aDwVgriPxKtni6x2rdctpk
uGqqb8wqrANSIEVjAFdXtfTopu9KTZPnrTAeSumVn+PBEl8x7bjJDkdITs6QWYdMg+HkgFUnkehV
SS1CEdg6BEWI0Eaobknf27TgU8aFigF1r4KBPL51ZjFlWfS9VXHTdGh71zo8uwCHGBzBQ9sJ8aVv
Su6o1MgyCiG4HksBQmxXJTozIzXhMF2wwRuvFd2pnHU6oZtUZd201NBjHGWIz2aFMa9bB4DI8DcF
DsFiMb7oMzQx2lePPByaMbYIEYdUSl8ynWseLQA56MnbUHv0IQdImpdjBNrBYhVw4Vj1NEU144bD
uhA7v4Ntw0Y19Z8RPutsxkhN6v3oWRahbwjjMBhF0ehfMMqxrnVQEmqT9LLHTzolNPNQteG2k6bz
nBLUsRzIeZ2z8FZVWbhLqzHkxu5E8KUfTNqLJM3iZvICutVpTT9GHyuIlIjJl27mwahoDO3baPjF
g26jerTpgAlc+BFzCLANKoU7yUS29kKmHVPBxfBhHdtIYW+WdkDrsKNVDGOBoWG2811ssgvoNeIU
Yf9czz10uE4VzH/XE2y5nXc1ejZtIadV00ZVKeZ700ARkFuvCN+iNXImWuMV+W9XdBar8ygYepTp
UeJcT2Bz8jXZisGNNhrphdn2fH48FHeD6FmuEgum2lbV0fjFowt7WxP7rK9CWEXjqpV+bWCWL9pX
l2rwmwg6hIFAJgKYZxYa6WXK6ebVUlghlpMWBLeigL68yGtTXPQ1GqIQ4XyEVpy7kO4dc8aV0Y79
a6g5xH5OZXrTTywqCFC9Yu5v0JNceJkfUFQ2zWCC2KQlvqIDN54JbkSKXsgyjIjZafU4wHdli9EK
2MayMrlMqeZhfgDj1Pd2ldAWM/C3z2Kx63wkMmXCcofZzpnQ+5WVs+5N1dOeiCxtYZdtTzxRJrWz
OPE69vsxJIfSCXBs514Hb9Cicasgm80GQ3IO4XvmRsl8E1tqoKFhLKmQNDHy0Toi/2wwWNoUeMsk
NthCPxAFRiO3qTMavr5dJ1/GVrn1Waq1wUtM/EGwIHSLqghQIiWiAYiBHlRv5nd6ayW3fa2rZzP1
810/MkhHk8UzCkSWXAugFdFTBJxU33CMtY9030eDMXFGOJNJc/WAnpLy0KWzCzUhU4oUmB4WJdIL
g8GsyPPyVKHr65awGV17UYUTBXarccypRaVfmU5YGodEVZg/xkrotw5KNLqdyUs2MW7DBqjwPlcG
aauLLiUMeWdL3ziTVY8aA/lAvwia3lVnYar0M68i/5tlGaVHE9nVVW35uDRELGClCJtjXjcU0TY0
hb7vlY8zV8ujZ+nUODmhYhsHTsn2iVSVg6EYnPVlvk9Nc0KiG38OJpmuGg5f9Nj6bUbM8zbMtWbF
mNhc9KY81jwAx1DzFETBpoDoJXTODZQfs5IGDZDTxOt2BBAOjTZaBW3SLgZknZvYqsJtVhrZqRdN
epWivFk1BlXjbKetPC4ziuQ8R6u6htLIgHscKC6GSB6hvpOknCe7lo1tGVFf+nXcX5FCqt/pWUrL
TyBNWqVV/QUDLZTFEKVuJ5UiTi4aN3Y2HJF1DP3KtFu5y8Xg7j3HEwzS8cx3rFCuvnK9MjwQYUFE
cBWqaa1XSXYZ4Bo6m7qqF/g6XaidLN4vqna2pdLr12JW/fgdCLqmy9yHXOvUmROY1r1ZSv+ZKb6x
dPiA2irJ+SeiBcxZhAgh1/zGWLuaMJc5y8EqBipeDE632Hd0PF4e7bzeHY1bKw00wokRZeISIg8F
zO3nwinjR6/VJyBt+qi9dq2T1Y/EaqcOBUDIlD3zEMlsqyjucSwJKJHoAH19T9M2eYYtC/TGCKgs
gRSygUXDrCMzQBz1m4QYJPqKyj1ByleEiCvsHq3dd5xxdHS6yzY0cJ4SvTyIVTzvmYUq6MZbhWKh
Ujiz4xU1Un1WvC07DS/toZECUfqAE1ZfgXjgpgAXONk7Rl2FwG1kZcMSKQVWJbgOjEqszJCPjdMj
ALRDmJACQsS4UsDM9m6H4GWXlni6mZkGFNG9lcgX5VvJKqSTc6j7ur8cmdg7S10PKExbI5LIlwXj
KOHjTKItgHS2taxrdBYdGjlF2AkEDNmDCiI8cMm8OEe/wEjP3obkcBE58xY/I+ckmhbJ6C55i6dp
FPKXTa4NzbdmpD38n/7oy7/VH9UN3YEt8jsLy+rpuXr6r6fsmXBOH/777ql7ScIPHs+/fstfLVPr
k2nRMTVocAoJuP3vnE7zE3cyemR8Ft8NLf9qmZo6WRI2bVEOqjMJ/geLp/5Jt0xaM2RDKMvE1fVP
3CxEUrzrmJLTLB0spC6eGV6I/iEUIooaWu3MNLGkR5CBhy1Exo1B/Yff/ftdRQSr/5JffW/DvouB
odX87lpSt+nLGth0qBddPor33Vk/1Yq8sGtvbaMAYGA9w8h3VPGsrPZmcsuHlAKs6b+41kZzpqOP
NnsZWPcJyz6tmMMA2Eii7/7h2/vVq/oIon97VZY521x5efRx378qDwadS5CDty6CETN3uU9k3yx7
mJozEneChe9oKUITSVQZuy8yldETbH1+gTYPaGNx+v0LMt8+83ddbNrnJAIYOGb5Tmz9wytKA6dg
Q/AhmE1tsDUjUiAzW1wL1/COQxDoiFO15IjVomVgJaezMJ/VIZPdEpXUcY4KsketyuyT1xjJweK0
eRAC3KKTbYqhrVaoOx8B5dIuW3UNPoo8u6DFG7LxUBLDI7A5Z83UCm1tYQMyA86Nc4ZpPq3KgALZ
tC/0UluxsW0KQVJTArUwZp0OwjOpXVPoXBPlvDJ9QV+hW9pqXGt6u+pbd5Hp5hlg+y3S+XNOijtC
0RdldQ+1Gm4iQ5/uq5YdpNOiTu2ts4LDhCl2sXvXtd2XjtoLYEIdLIvB2YvmzuvbvRqBrULEtaoG
vXiCis4/TeIMsOIlNL0lmmewk8SiO96ZDfU4ZsN1veSckL8bpPRnAP83Q23tZAz3t02bTRmpEZ4v
LATTWZlotjRoba2oLrpAbmrrFRTUSgmumfTrAoatBXe6tr9I5Z5F9KsRpO+NxEYTRSJKiMO2SZaR
ne8qRCh+QpuR+4i08lVR9tc55Q/f5yLSrF3b0KmY+m6FG2thRtXKKL8GzhF813lGVG4Yso+SWqDr
7lkheDI7Rf5JutTCmxgrhlZdjoUD2Tx46iJvLcTXcsgf6/pbVgHNUkiXffdYe7haxitOeTtlQDBW
ziZMhyWHyvYSuWpxEzbeo++k2sVY8s05bXzEKNRfg13IG8rcliRsD2sCG9i32TZJegJ8fWQKBXCr
IUte6jELTiYNoieXhgcxoPb80FBJhoYX7J1e3DhGa37GmEUiIp3vB4LLYIXAWN72vYN5SZI1fpcW
c4cdxRAh29lE3xlnBqcI0gJvUKq2G9yy8FOBDVmLDHEoZTB9vSe7GpMd3U6sswOtu4uAIPVzq7WO
dlXLEyGQznUDGOQ/7IN/a5Oc53Q/rGgr5oX/9f0HL5/Sl//57/9X10/pj/vh9x/4i3cgZ/+miZ7X
EmhkGCL+r7MT3gEOL363xL9JVTX/zf9aO51PMHIYIDo06i1DWWxif40PTfEJf6btKmk4tm05xj/b
DN/GdH8vvYpobN3lSvATgB1wrXmz+MHZieW61wNaETsvAJyxIJkhMNZYkSzQV/iYCYHMp+RKUUQj
32enp/HrYwjiiBvNUPTGgUoHGc+pCPxo6CxSCVOfpnYLBEdrvXALQ1/bKbfq1ib1wguDFgtsdeaE
Z8JOWPn8FkedcLtwL1H3R4CyrgTi4pNbGwh6zZFmlMmsiRFWuK99b7hoTXGjRFEv+QTHLbaMapXn
ZnMR1dhBFBxt0UdrJqZnTpounQJ22VT101JCFuWZLjhSVCrfOHQGVyJuzTUShXGZl+4Fzi/jstNq
H9hB8MihKDyMJu6ZSOskS2vtbnLbeoazS0xox2qTxmobF1BOgRBNDAe9cR/hIjpNrtufxZC5nt0S
LeOsszjLjObJGUhGAwoEHbTFUdljfbpQoXyh9W1cNuXwPLWtvaHJyXYQaZcSQlYeTV9dDC8a6N4m
9b4MpXWg03UunGgFff0sRRMI6DIjarjUvgkYChtvsJ6TpNjWOM8W+IQg+Y/50uwtppYMLfIQXQ3a
cm/FkRzjjRF9STCKYSl17rH2zfnBqH1B3Nd9tQzJa1zjdlMr1WqQRnsEI2ZpnKVpPoLnF2QySLyI
SXMVV8WstwG3Q6phau6YMn2luUpnt5L6iTOKeRxb21wmlWgf0xra9SKXnf/N9CS0zWjgN7T4Fxl2
iG9V1WrbpC3VMQWefLAGOb5WboMsizyUkv7MQKJFkfbnVRAfkWChp6n6nFFyQSPYB+VAz4uuSJg0
z0XcEg6jtGuawWdx2zCjYZwLIlyrrKNJ043kAHUV03pa9XK6VkF+ih19q/m9A9k17Pc2kTTA1ppZ
JBTTNsZzRX6xPX6DNjdsiKN6BMzbXSA32mvmrIjtzDq+dpwWhwUC68MAgH1RSrWxoqInz9maljni
n0NDK9fQhH3d+HVtnDsOcyyUlJlRrrJRC60lFMSUtJiU9uISJrmv0U5LZInklDe7Sgq8j4tItm6P
Eo/IsbWgBtG3cci0C0F5ZKJZUmwyKE1rZMahBWMvkRO2gLZDVbUo0PX4aziCo7/CIh3KpcNJ01lR
GPft2o+Ih1y0WkZgdkbDyD/XBI4NVNhu0QB+B+NI5SXC4osWR1UY8jyDJlrFKTLxBaoX+GGdyrpL
G5nUuKP7Wo0HrwySfqMgGBiAzqqKIBaTqPV9bCda/lrE4QQ9O4pcngBidlzabijSQeJ5xO22ngtk
BQAYwWGMWO18G1hyJFjALnu5bkwdn5yXEsD+nJvd3N4z0OGtjHyEW4va2n7UTX/8kvU8MW4TeVeV
X6lxBdKDhrSEv0iOpAn3eGF2sIWXMhro9Nh54tsrJ074sJxYw0ki1kAi/c9xpPOENIpHAd4hx/cs
vakjv3npvTIXKxRIPbD6KDTiK5lHabSZWoEgm5jV2r8M4oxvX5DyzKx4MJu1CaoJnbhUk0WYMiXI
FkG5Y+xlWTXJt7JCRLdxnbiELJLCYkIfbUxPmcuEBUxXcO1m6Mfnjj3J70VMcyfF3pEVgdPSWkZf
tigh0CTAzlE5mI8kHQToJEXz1GeMw/F3D+VFm6N2g4M4RfuU4vpJ2doS+otApU/EW+PcBs1wr4iA
XtVZOT6QRlNupjhITlZksOzBldz4WdbcCMDGGyzE6sE3S5qCViOmRxyuz71siSPS2+zO06oVYELo
IYgV06prDpLfC2sM+je4/Jbcz/S8qbrY2rqIV14w1pINI/1eyxfA0MrjWCVw7IPBQ8DYF42J+RCW
1BrFe9IfWLUZOIuB0hAI202Ukpx1TbY4EKzEcRQ9kVoCTcvQpYz0fQZgyCG2qkSU/qoDlhPcJI4B
Y1wmWLp6piTBSlUzbAR7Wvfo5xMC1ckYnGkD27qWixJZIeiVcRf3w9chiDxG+tzLzChm94PpF9PG
8Oo5RqrurppmDI9Cy5hPIWK+UBbajbgVew9D9UlJvd3UyZR91ibdOdfcZHhAslacCk1nmNyRdntb
wwg7jV6VJldoHfKvGae7XRtP/d7rUkfDh63SJ+mFxgk2C7BKs3GPQzOjzLF5qq++qdovSRgTv85J
KSR2x2q9mNwdS72qZCrPi7HtXxlr98As3dwhH14rHXSU2jw7sCTp0U6O//kVQij9VejY+mXcdRL+
IZ6GtNfofXY4lDeuGGVybsDgYVXAEadlbnWb+4SsLukgZi+mQ2xx52j9fV+abUFkEDmo0k4J+yNI
m6yxcJjKo5aH1gVHCC29SEj4vtUiq0zPs2JQ8Q6fkpCzf7eL1i4MsXsn97GgR7U7bKPCy80zacQA
7bSqO1F+q1s9z5LzLGzowlaAET4TSGY/Ti07CKgCFkknHf172Wn6yRwMnyztMRku8pEQMwIm5Q5W
D0Yq3zYOkAabPbgivJa+mLOeabyTohUDI2SwgcWOOcIosCa4U/15AGB26WUVGWWYqMp2If1kqi5S
LcS2O/npHPqAtBCPmg4Jif7imKwB9+VndTO05mayrNo+VVGX3Ke1z02X+77V4RDpPAt0uOvgFKKd
Pe2Vh9IFpqKpVTtaKOx/kDjAGnW2qeF1k15gnjDEMaoa3jBIGgNttaitOYWlCHjrBKrNQ99Ui6HG
hIqG7BZVkO2fh5kGZgkPU3cy3uBLophs/Rx4xJSuGcoDaKJ9d+2+QZuw6o0AnBALF3ceZ8MhZa4U
QSZYmC7MpyzmkXeDwF326KsuYseADdWU7i2mYnmKqFxAR3ms+8gWwp0mIEu5NowpTCXmjv0sPVoz
gUo5tdoy6Jr5EwRwr7Sons7R1KpmkdWWdgjfYFbFd7DVzLgalGSEMMzkqxYEVj1CjAsr71qf6VhV
HXrrBnIS/uqiu1cGqnpIyf7niHjKZVxjJISzjMxTvKG3qG4yvmF4XIDuyuK8esN0WW/ILvmG75qK
Bv+VFwWiuSJ0Rz/SubYukpn6BQcVAFjyBgPLv4PBmjdI2MwL0xTksNHoQr7mcXQYlo5tezNYUV/s
AYzFZwEnzWe2ORZLj/EE0wYQW/4uCXVvbXD+eCqM1CW+VE+uJpFflY4xbMFWEC7hIlGusskGK1Wo
Vdbah3KyLRQPza0vw9gALevBnrSnJzaM6MZ3zOS5aItuW8bIcDa9pXHGbyoSFzjKlM/g2SnBctvb
+4ne7xLGsSFdloAkaBHij1nrtSU2peXoJItZbATbfqBsv6Ad4W7rvDfdRT8M0zEWNZ7rZsy/FfX4
Ddl0jNrECFN3meumDfzYSlxvZWA6iv4gXXwvXPz5xDM3CH848VgE8Og5Iu69yJOy4dxeV2egoaPb
H86Av2iz/eoypFm6Upi0/0z7Q++vm9Is9zyt3ztD1SOd8f2I4XopnD+8nbk39v4AN3+/BrmZOidC
znPv3w6cNLNRrt3upzZrn6J5h5dz5tXCxyUTLEl7DV9ACAQQVhtm93+4uvm+nTp/moaBxIbUP+Vw
uv34NgEsxFpREaYjUIBtSOJpbkxFyL2Yi4Our5OTKq0SHL4YH+IxBxpHNYES5XaiuhBvZQZmyGQu
PPDCaNtpuMKWme+lVYII0JklAgCd0L8ttD5M4IRULFW5w1iDRkxeLWz3/Pff289viJMw7ew5wFuZ
6Gvff56ThXAvydtiP4V1HS1KwNkF4sGw19ctOSPs8X6irP0/vailAx6kVUxlii78wz1ZeST6dPgg
uKg/ndOwp5ZuHvTKp7U3loiX/0Wg+sWd+b7/O39lXMzQ6YAb/CYhzPfvECaYmSUqbfb9FGprHCFA
DbVNqg/NH97Vz4+AxW1pI42m4S6QI72/kJnWBMqUcGEQtJrNURjEy1P7G3a7+/07Mn7+0hgdCE6R
lIkAtJwPXxqJHyLCxprsG2HIA9Aad+W1QwDRkOlEu0IeZdZbd0Jpy5bX18e4by1xRUMa9zklX/tW
/RVG59Nra71pN7zVh9Vbrfj7l/rTZ2IYJrcWCTsGH4s9j0Z+XH1IdPSbCqv/HgWA7uwL1TZXw+yk
v/zH10ENbttMVOiDMHx4fx1ZBnXp+y1EC4/DwKpyzCxk5oYP/O06/yG//YH8RvKMxV3zw5fyU19w
20ZP1VPzY2fwXz/116BMfKL9N0+GbKLuGGzx+757C6T6BGiHBxVhPWMvntK/m4PikwMHjp3FMdXb
qOzv5qD+aV6NmbwJk24azcV/Mil7f6vCeeMKikVinpSZjuF82FlcM+wkMwZn3WB0gio+kfISmMTE
/PCh/GI5ev/szpchypUsZjLiJH4k68NlauK0ot7P5FqKuHvsdE1taKb6WAmbGEV1Siny+wsa8zP2
95b5/YrSdoQCq4fmX31Ybd10ilUbe3JNleQivCUfLiBMJUA0kzlWtiLCJ7yBphrtGk9dU+O72qLk
px6zkdhHHZ/pWS0D68wooSUTZ04lPib9RepP07kxxMXFH17v+wX7++vlKxfz00x/8M2K8UPFEiGP
BlWZkRHs5ekzh+KYc5nBf8kjcGlPcvAkZg25Sqjy5yrnyN0Oqr8b/YiJXTsHXLVt/DnLhwYg9pS/
/v7lmT/fJww4KT+cuQjhnvywnzhuqRfg4lELGYW4CCcjHpahnVsrp+6DA/IAh4R6doJD0ljDWtcg
sTcAONe8ZrUjfNL5YiK6O9KHQQ1S7GlHnwbfsJk4QhQPFphY4wea69T9nqiuktzMv7Z08bawT4vr
378XQc/9p1uDQsZiHGkJMMQflmcVTmjzWsteF3hYmZtVTKLQavqroVDBWV+F9BNTS7fXWl73zyTv
wu9IsDFg6E8bezdIVzu1w9A8SNEhzSJO9jyNNft+MGK8f/aFU4XmiuY3RrtE848oG7t9k3O4rvzo
obAh24Sefe9CRr9sNMAdOHrUGBJ9Osp0T6dIXhoYic9Bz+C4JU/ZpqfNwGlDhpgkpACQIIQDsTCT
3rqoClrQ82l9WhitVRxsWUKBj8AioKDH80IEQg/f0CQaa5WT/nj/+8/y7cH98Jg5Ors+QwrLwAf4
4TErnBRrbD3aa6YJ6THX4wz5Sa+fK9T2jmW8whkfji3ZGyjxUGKlO2Q7/assk+qrKMrmovRpB9Fv
Riff50mycjAY4hXKHGPJGba4yoO83tFw8ocDQv/x2W1744b0pvxA/0S7B2zlnxeT9IFboGZbYAwa
zlXcRpumlfofbhxW1p9unLeq0TIp+m0ehff7baEA6eGAlus6LrtLWuAto05Tg5TFzOdKG6W7KSkN
SIdNoJyXyj9YBZjeBSqJYmdMQn22a3t8qXpf//b77+EX66uaF1mTb0DqSn6Y8CQ+utbE7u11T2Db
0qry16AbGSgDG3CG7ns58H9KHn7xMVBgzhUOyAyDJf39x5CzP/S44O31ONbOvU4Hdn6Ko+Pv39Iv
FsR3V/nwlCZwB2Rt4Z5Fax6+6DlhZ2ObzYb9Jhs3v7/WL1YExWDLnXdUZYlZl/JjwcYtGRUFnep1
Rul5sLR0eibBXp6LytKvzWEGk2V57+Y4JvTsCn1ttfr9C/jFR+qiowF9zvov+OP7FwAJ2S7QIdjr
hGHbndGXDH29yfnDLmzOv+bHp9VWBoUDxTpLuKkrBwLtj+/TZMlVYxJJrE7VdUFu1hJszDYiK3VI
wVSFxyGzltbQPw9Qp9og0Y5gQLwF+wkTMqsfV27b1rBZRX6SddFvZ1/Vwh6ua7OgHQ4wal2EfoJv
PAAeh6t+YblTtUr78oX0mu844v/zLvx4f2CKtFEZsVMaHGZ0C33Tj+9lElNctrDK1iXbDum4zOgY
/zHpkLn2h2/np49tlhOx8WF1QOrDUef9pYKJ8C2n1VxSrqR/5o2xtnP0qTv4VZZsrNpraVkZ7h8u
Sin48alGxMN6Q7nEyurYlGfvr9tjDTRTEubXXdLfAtTN1xaumK3rDf09Kg1MQsZQX8Nxgn7bPzgA
1TYOyZFPkU9UOEjyA7UPwlHlIA6WV3VBvAT1brmF4bRNmgzOjxc+eGb9kHeMGHUYTkrF9aJGfb4o
6VLCCxv2dtyBznBq/cqVPUDdFJ4ebDAfdXiCrlgf9Q0hw/YFSFEO/iSAF6aWbJyhp31HaAc6xvTU
EsLFkIZDNs/TiOOJRX8fC3UDzKk9TvKJpuNzhkHxmE2pvYJ66d8z32uPWhmZmz6qifSc4LKkpYKA
Bg+QHpvMdP4/iR5GBPizFjJjeE0X/tlMCN4TgcBXCk9EPAyhSZ6hnt4WBRFRagticBFGvvGNHMNq
TUwv1A3NB6to2+FEuJ1dbWyQaessdIvdkGBcMplQwBiN4itjkHBfzAjwLYxy9lziZV5qK1YXcMXr
TcjkEX96jNDfNTqPRFv8jyuPXeoxrrN+HdYZKfQRkshE3thotFbkdpHaBxpZJMupDMZDZQXiRIu+
XMLYXQ90VWm97vIgm7ZmwgRf3rZQLka0os1ouq9jj4ehb2/Lrn3BV2vfhWYebxDMp2tXdV/SADR4
OtSbum06YrxK447sAuvUxRVu97HIU35XQn6YO7kLOOKn1EV277cz5BNkV1NUFVQZX0uISiPXBitk
d6zQim+NKbGvmk6lz1nN19ZimBALL/BfVUcP0J/+P2tnttu4km7pd+nrZoHzAJw+F6JmWbIlz3lD
pNOZZHAKBofg8PT9KauAPoW+6G6gbwo7a287JVuM+Ie1vpV0e1OFzbUrQ+ujVk35Pgpnh0OJRDqR
T+GTlFVzJQ3nrvZKTSRYbAoJ+Mr1/FqCorsiZx9eG5uNKdTh+cXIkmbXSKO4wLRK90Q1GLeCQusy
5ACTctM20RdVAX+z31ySxRg2LGyY5rih9dNIrPYgffB7dttAX+C3t1/yqr8iov5qdTB/5fd3OJqe
sWsT/UQU5G6RLwzFCPit5keVzOcElMguN/PxIK1C/kpIBHthVWKtlDMQXT+Q6xuqwoL7U5I52Kt+
vdyxsnJKvWugxuxS3KVmZjNbsYQ2+AehM3gL7c7HCjzdY+2FvzPlfdaQ/1CmAWlLVi3ywPegC+Te
ZTm2mme2GJkDQmDoMjYCIxSDoU3f26Z7b6JxwPHhWe1XKa3+LQ0Lf19Bkd5Fziw3uG+xU1dj90Bg
qrcm9cLf521TbluDlavn8KJgg9dvblsbZ1YuiLlYaj20RX3jhJ32Cnkw82GH0HX0Gzs7GB+STv92
vPRUSqzdHVnGNUI4Z4pzksZ2NhGjz5ph+QYEm7EtnDB8JN+dSCpphM/OMH91oSdvZTv6j5CCmhXP
IEINR4CgrLynpTGd65BV/E7sQWJb7cbh6MJ446Hqs20WjSOKMyeebFh2QY7vqnCQKBC6iVsX6/Rr
72C8KJxmOZkmTBJPqi6eCV8jJ6cjk9BXbH6tLP/JTnR40Kk3XjAVlFdvluO5R+K1YdrZryEu73AD
faqs6rYpqv61C3eHc7VFrMbqeTKq/CILMnFmY7J/OWM+rMYQ4JqK7v6UIiXqwagiiJy0dv7Wqdw3
+EUeZyBe602GH9cKEKT15nBLk/nEVjcecAstRf6SFEXNO26Kq2NOFuoSYX+by1TeGp1T6Yfj4u7y
ji3bql3qfD3BwcE8R/pUky17kJrP5GLEHkj21QDfHKzMsKuXZthErf1Va3XKACuXbvFVC1zNotbu
bmx8e9ca5rMswMFmkz7Xnk4exkHmagVAuPvol8q6i/xqJHW0Z6jXkyrYEhELMrBZ2lMP0pv9tbOZ
uiK9DEsHQsQerTgbncWOAzkVK0PBKRxERDy819Xu1o8gjZN0TmARVn+Z58UJAIl+MtjZb8n9rR8y
KZuj57OAcn11zQqcxpIwhJ/CbSWRsWaxs5JAvN3ZSpt+csWDSFrng1ctN91QeJdai3IH92TZZX6T
/Yyw5R4xGZCF6nNztvYMmrpqor0WA6bEPqcdJFxw3SFCODSOh8VxhtdStIV5LscGrYbi8AYGf22t
P0XGHGHlG3P3EvZQtjsMAE9IDOabj9nyBKdmhlsa5CfTdeaNW/bJe71E88fAsjOO7NK6gVBTO0Sw
3IWZne/cFrwuon8csG6niNkgqr4hifogskgecyflus3mJ+y98E4LAtmZ7PQbSGjyYYS6eUJ84D0k
DrIU8t/MF5tYw2speueAVDN8cKN0YKGXp2ddhfxTF+mLCvLvplL5S+ZVZnw3NOAiVxs1QLqrvGxb
l9SLq6C9ny7s9UjmKFl+4VPy50NHKLpjtMdmePRMsak6v34cS8QWKQvcPrYaP9kYpIWdHeXLW78I
7xv4dPXBkNJDveK+ITj21tj0uf5UDxJ01C3ZsthPd6Yb1SvD9Sty+pTPGUbYMq5OZy0Ir0G43Kpn
+Pf4Y6aljPQWlhkwSCdotubsIniwSA1e3IoPftK3uBuJVHEPeaqXA8q199Dtg6eQr0eKYBhXwtHL
8yLUt9/ZLLaK1qECLtv6mQyXy10zF3Tunzq8G2iX9MkrIn89zbpY40LODxqX3EsaCC9W2ExXjKPO
XQpxK00w9bbJtk2qsWFAwIocT3D0OFrR8Nj3XfpKi0k+LMGMFsv02kfbxSLzwqopeQvawLpVVW+e
7X5sjk6aTudpmrrvzhN4r7TCxTbWvBjDdLG3Tmb0KxRZjRoNX7id8XVWEhprYGA4UQRF35bkcoBK
f1G7kLWDhwpPIygIR9abNgrqW1MH9SFTOZ6AcQLniOGsORHHrlnmNQ5OY0tYr0ZCTZJnRRSCnua+
1ox/5KryAQG7KMG4KgeVvLiNNfDLJy121Y1VupsVNGPqTOU3K8WCE2ybDT/SiyYCq5cyXbcdrluw
l1mSbHKM7kguZB5dyCLWW7swxrVDM0Q2TmJ4n6niCgqapAQeOQS7yIOquSpGWNLjWEUwCVTDizd9
nE/Rkjsb3RiqW5XKWB6nggElg/+uecRf1J1znd8qf/lCZPc+VC5BoNlsH1vopPthWD4gl/FALyz7
MSO1+8FZ5IYoTXym9+vGtIOA6rZd1H1ENK3ryldr0AjDg419dZslQ7YNnDzBPhfUmM+qZDroDNle
5cBYILuN21WsLOdOBEBinJ8M6F9vNZK3Ifle3OAWjvZLG+qfwCCRg6c/IN1/ZDYO0yo1SK7RZrjv
zBoonlkFD6UOi57QH1GtpWmh3iNKIrpUZtMivUb7UpXGgGWqhBWZh159jry2fza6AhwDyAHURo09
XArAlu6qAwODuRXwWcxLGJ5U4qXXMpqeWeA7OLzq+nNCfy5X7QiRjtHS+Bt1dv+MZ1Ht5kkam7pp
gj0hUendoVrM3wPUDoavaMJTFxVgUjvNjic5xOvfymtIvsVem1Z6BzFbq9Yawo0vIfrHaXREztag
7WDgsiKVS63JkGsOgVePbybZthW9ikYpKFJseL5c6FlN0ZNmnvjiD18DJxJVBtKT2UCfSRkDY36B
gHLEwJVvqP+7R1L0YJm4jFo3rR1VD0gODMLKIftuYbgGuzwye45cVzpAW2wDR30UPhtTQMMQMDTE
0jfLTxp288SIQu7a0I54uIcIaSECDTdZrlY+Empc1d89Q8ft5PTmT55hqCwOqsQCq+yToc1hMyFQ
oQwGD3dAtmGczcxJgOJMbXEuM5U8giGpNx6yMkRvQGGGJETf4LjWqUrD11KbR7Zw8msZUmDemcqe
XW3IZwQARjw0/YxBi+O0qyL/GkW2+SPzyug2EJ1xtgMy4vmW6a/7UfgDsWj2PIyVwh9rFehochJA
m9yIXoOl71+CIiqi9dALNPhWeUFFNL2O5owZUaCO2VpgvX6MMw5mbGTFPoO6/1D2Ir1YS6quup3k
UeaNcyCwqYcOVElCPuz0XTRD8ohfsOYBYvYy+qE4QdDp3qtIOMuqJbN9R83TNBsY68YGbkW0V9hs
cA5gznhkMqjfCpfJ4GTM1VFGuoswf4zdFYVhwDhlaed9Tb128sve/w1e1VarJa/F1eGjeoVuicSf
tbNtH7yA/jgr6Sb3RctQFuz+WN7dE/U+q8f8veuq9lPlrmltHJPFwUqqBXsmxXn+OlhetLbD2dq4
BJkA8qsqGpswrcwHlensYpBJubE82ezhiuuV4VhsvMFFP3FN5lsUPqXDU3JPaZjDmUCYGpWYMErw
B6G3JqMcQbOq+0sR3JPAQxK0Ql0M+4a3YKywC9Yg7AZAZyNkDqj2cxiABTQUu44pDb2bkaViHbQ5
VUhiF4SeA+nHAWwxMDVN6jv+tSJ8MZk2etH2owVLgPaegueStIb+6WVJ/ll7BERuEsvrdSxrdxQ3
J8v6Xakcil1jmVHVSBcfepvON94oI/SmJYplBL0Kxbifd1PgV/vCMUznrUqS7o8GPEtrzeSwPtp3
KlpMY+CNp2gWvr1aEiuY1+WM8g8+JNSBR2xYfXiyEJ6NmwkmMEkv1b5ZQudWLk60F4ZQ84r4gx4c
jq9yydPuNeREy2p8hEOnOAqWZQB1WYgo21Y14B7o1BS32K2bzdy1s/3AeA9LiS+AhPshuuwVOkjj
MCFhPRdO1L0SUpvjWjH91Ujaw6ozwunP0kQLSlnbvafyyOrLsxq97WCYePHMDYt9dNTOQxVUyzur
5u5PxhzojIDe+Oatq88hGTtsngn8Fa5CjgF+N269mYcqbC9emM6XToKCWYXDAmvU0+YD07CU81xX
5bjWTinufJLmUYCpvUiCeuG/oGlaBaMKv/K8LZiuc3C/K0QJxSZ0xlPe47+Nx5H0+FU0+s1npyJ5
VxsnH6yUeK50KWj0hHyuNXjZpPXSYmuEzldpM4AaMSu5vcvyhHnmDgrisShGzQ+bEdiqXoz0ht6u
fJmGqd86ZpOeGtK3HwuvMBh8tEMLYUvX3XbGA3TAKWdvGkO0/aayZfvu5L7e51xfbylkCFi9IcJJ
3gna+nbJi5+ScmkzjrLf86imRHwP1lPT5QZkpqJH7zaREWvAsyHBPJ6mGbaEB+Uhdie9nHMUNh8j
3fCX7anwwHQ1Pdl6+t1Z+nfbGa8mLcCqRNF7cCys/6FE4YRhy4ilVw9vLSTnI2Hx0UPupuK3hgok
VosU84XJFjdDRWG9CkHVDCsyjxiDtqKLl6kxfpOCAt6G3dofopzHDhCvsJBR4caLblPmYlv2bW0W
q0ULWnsMl+a8Mp3ZJW+AeBA34c1BIqIFX968FtVsjBr0SxgNKG4dTv3jlARPOuu9c88Z7PG2krXo
p46JTuEMJw3/49COLn4rZL0m38Vf2eA81zQmxY7sZ9IxOCKmdTsvP8KBOVy6iyr3M8By/2iqwPno
eOtHAuOB8ETEH7PjkhumS84bt1Ps4nBbyO4lXdewJnDGNUquEQjKWlnLOasrdYr8VqNAVc03gkvG
bRX6H7gnOjamvIkdBZA2Tmo4aDIceA4Myzt0lLSQ0LmsRiAqXMl9YU87H4PUTprdX7sBfuJ0sBug
lka9Nd02OMgAmsCKk856JkAWg3Jt4F0f83CCcJOj5rO6W5W02ZNlMxeMIEzSAw5kdCYY26G147qf
ZRqHoZz3/Mb7EVyjy9I1HPnEZtFJ6uhjNJyAaALfPxZz28SET0C0hrm99rh7j0PuO+dQDz5YLKE+
tOXnJ2iwxDSQSbKBXT/GgujElYt15DyNYQHp1DTmTeSg8lvV9FfXAJ7m1tWjPhEGIX6l7cIFXCYA
2DzWaKiU6tfK94oXRB/LzTDS4I19vaQlEkmVAFxRZFEDE4tLP7ectVv34VtoCBKLmtJ+7ucaxfIs
gIq4PZLDhUzyxkFU28K8jjtV6DomWLpfRe5Uid1ILQkUBsQVhD9Q1EbhJUTAZ25KuTXrHxyjKOt8
gwSbbYTmD1beIiClQeFb4Fqrptp2IhhuvQVoq6S8h4XBeATr4WQTUxJ5o3EV5ZxflJTJMVQVEW0S
HtQ4ev4D4U0Qjgur3oaw59ee7uiBCCFYt6QlPYlJPpH57LxaBHfVrf1DSP9nVEKH8KQ/4VTwtdr4
pLd1EHH8uJ/LM/J0b5+mmXlrMPhAz3fCYzWP5Vl0xUudRTbsHp39UeAQn4PWdV+GQiYHQQmyMZR+
xjoAyTrxx9tYjeZ+KL3iMnGTgosAC5vmiGKNJQWvU1W7rsdVa1dMmRnoOmdwV8PO85t+O3SS/MmR
Mz9szZOZlsZuIvpYl22wG1w+RnnW/0EluXzPeISdxpjigWiHePKWgBzYBj5JUx3IwiSzsq0L8ilB
IZQJIXB8wh3wIc6SvfTDsF3Yxzqq5nfMrmuDLPiX21XLKYWu84gWqYWiUbgmajtO0pr5085N0KZL
wshAKfR2uLG9R+UpWrG+ACLVet2wzeegAYLPahnGlypPIer/pTE2UV5ftDCGzyryvofQSHeDQXDT
XJMI3YelfyU6mkgp/8Fe+r3R0N/JPnVPrcoemf1KdgfVjpSKqzQ88ytrlpGjiXbYJuiScb6eTwzA
XovIZaxgBiS1EFwkMKOkGvUe5ItTWufgnNqp/HZgOAGman8sS/pgWXQVq1RImYIjAvfDbt/mOjC8
bePRAi2eOAT23AHijwiUWYGh54M/A2X2jAnR8EKD7EOgXkmSezchAUYMKWkn8PNNP2r0fSeoXu7a
kT5N+zDhip26tRmQ0LMuhfclq9p99lVa47PJ7AxgpmGjl5zzfl/Oc+Mya5HZkZSdwt85leV9ttoy
0p8J/wePZ9vATiC1/cVxwc20o2baVsx6U/DcNjG99GYJwzki8qthlNGK+ZoYbvKsGlAPYohktIMr
fIg8h1wYZR+VZwsWmHoc5z2QQvETSge3YgDgHZyKJfMXgxAWVo6Wk0U/U5FwEKPBg/dAemJy8gX9
CWHvvjV+RlFeXKMUMdqBdXZexhi+7gecyB9KD9TSUpDCgOafmajf4xpLuQ99kxUC52nk49ptxS0f
dfE89CBhYs6NeufkCzPNMSHSY+ULP/hs6nL4OUvb+yampFi1bjTAPMNduOro6wBbTCXg396OQzVb
/T73uO5Lk181zaCmW0wa1CXkrX0wKG43uT22rDD74Bj4HjN8I1i5bg9tfikvRMuDmGnUo5Pbh65q
fmYmtEv2XI8e93sq60fHSE9dTkSBa40z9NC0Tq+ENHRnPnHZZ6JyRUesAMql5kMwW9+tR7ZrOkPG
I/1QsF2aCcjLo52uoh9EPN08NX24SUfSHw8uT/ziqMOEISIN037n1q28RMCiYr/lg14RPYtL2b6L
bKzhxt2Niz0smJLlZUPsbFDRqfaGC1+kXHT1e9GkUbSu08WUPYe6zpwVmRb0TK4m+BIdSxI3UTc+
36OYXlOS2FcTXrsnu/TUJUfAgEDyjL4esfkUWGsrzBhSkF2TfNAvVCYS9EDhg8CNoKXT/xBWDg6x
xVp1WvrOxPPiFTmFr2AtrHouXTJ0OfKymAwqQE9ptJ9Na1ibtDo2508lL2ZZe89qjCwKLeanwjRY
jnj5Z4dHczdrTlxmq9NZSK/FDDEtH3NA14bbvL+byiEkike/rT7G0XKuIB2TdNv1zvyjMUWxH6iO
z27U+x+zWiyGX6z1KIkWL5b5HJnnqTTgxgQBPwb0YBhb8F8kjw6joV/0pnQhS55cQMEBHocnrflJ
GllgbRLPKl9p4QQwtnZXzHZMopJ5ciNIPlmni9eqV/t2aMatV41vfQektJPpKwvkXWOFwb5kl7QZ
lraLTUD6xGq1HjPu3Hh0UlaKnCvitceXg2KkoTPRfNBWpW+2f+pFXBoVwCIS8y6w23U9lnLj47Uh
7AfMyxIKJvBZs8lsHC0dShuAmXaTbqO5sunxUcNARPTElz3YXoOosRn3Ff3nh4lzZ+v6rjp4ua2+
64J57Hqy+YCMOCjEqlKRfi49y4amY/X4cpKCrmFZgocgAx1uT37X7gaGdTgb3XThdQEAhMGVXjNV
XPpgoLLAuH5kc8LKwa5KZLcR+YKtORAb5lbjciNepMYyi/F0bWehvQ8Ls4RLKwfWCQCLPoiwFr8W
q7XiGnHNs4/AmDnx1IiTt7gcYV6A86pgbabthEaOJOwT0SENLRNWvUNL9Dh2P28sLiN1zFHPCeiq
oWtctmnZBGgdZD0Pe2/a2HV7fuSxYQ9vBfF99B8LISu+xt8QWgTpRPbBDxquwTHzdl5HBbWiKbUB
iUE+y1q2itAj1XKtm+8uF8ZvQJJG3AaD8VDcK95xscUNvZ68OBE4JVmV+VO+LP6eR8l5ihgHvbmZ
HWxCsIPrUC8Anj3QY/bS2bFXyCl285xzq7aLB3ROQM4DTe2cKEi9it+PppbbDpzSO98p2PvL9r4Z
U4n1XjJuOCZsgdZNEUEJFI5/G5ZInHFZeb9wqBN+xFSPy6MgtWU9uJ6xynB7xfD6xzUzJGcNaY90
ysLoP4i89J4tPp/XrLH4KKUOXBF3kTcPqRaUJ9uPuXk6LNq9x4AKdIepTOLS62IW67AA3yoAIuzw
6fXvKuGsI+Kbhf5Yo2xbgQ3lHd+pY3iqa4vNUhr0Ha607JeLjvbT06F4nO1OrVknGmTmhBhEAdDH
YUBCmm2mRGQXpYwB5M6nzMAXxCmu+e2MUoU/jdH4rMP5N1F7zpk4oic+UEzrmSaRaN/nT5lhVcMa
aOe9c7jnglyihdX1rqHrHXaSwzODSt3pPR9rRfnoMDIdqxC8291PFCgw1veLiMwSGRHnGRv8ZJEM
LNFDra1k7wVV+8sGJ+swc08Cp39UAOUOtTkFcVEYEOr6MUc+k/UiuaYMi575dIn3om6sj9GGx+QH
Hdl4MCm3iUyWRx92V6yCOz41mQmn6kvL/EB12b8Wi81gKqwwpOWLFR6ylgxWZGPp7yhdwnWTmMUm
8pf5WRH49lBDVt1yW5QbP2ixsU8m0LPF1DbrF+tvlzzEhPmoE0asEgYK+nKPQI8Duah9d79DnHiB
qrztIFZeGLT0wFoK42eRpv6b01Fo1zRJ+87ISNbwg2w3iVxsrZ40XHsavo1I2Qcx2omFn3H0S9Lj
xUOyjNMTn8iSktptP7GR57+IPWWWDrz3GSuOHlcz/U6Dn7a5KxiAMEOcnnL+t2BK8gLyNRpilhuE
JZm6756tqeoubiGVdzGxLR/72arRLhkjAez0WnslMjboS2E+wesL6SQJgtlHVlZuGr9Ho2I1TPWi
PHhJyCC4ZI2kELEChjalDS8caMKWsA2WmOFSvmZthYTEQEK1dPJsSOM1qI3fDtLOl6ox1A1bbkK2
xSTuVa3UsSvEm4mTEft8Grw4U6FvBs63dZ5fR0atW3Ith49C+t2TZznTh5GQApEjRDk5EorKECTD
B8fKh1+Uznk27vXBWBUXwl/sU1125q5Ms+op7WGTJ54uvnEXdls12kRgV1rQqpicDgis9vSGIo1V
Y/cQXgPXAz7aqZ1uw+WzSlU7k4G12L/IUqIe6xrTWJXUyadckIVcQ+TdKxjV6+4eIpM2gx0r9y6N
qIeQoyltDlXjM/fx+13rBMOxgSMbZ75lfXhRiYU75FVVJERX1pVhqzjppXe2zGxzvmswbSXI20M6
lM5TE6huU0WRtTayOjwNFiONvP4zMq/xJ+6MElPIjjIaf+xMpjBs6MyMsejWe0ANNKxh+hlm2Tcq
pd8h09Y4ZYstEms7BUjUVOfnu0bJ34VfyDstaEe6E1ks4FabYnbXWaUf0jZ9GAP5Ng0cO2DR1tM9
0dOwiCbu0mzDIxsPlosfH4d3qZvnuSPSm7TfALL9fs7rMvYwHq88tkI9PjkWWSE27abqYDXaxn4x
1bF03P2Qzw+uYvo9Wz4bIb7lvgtJRnJ7ItTZuMNHYruf/wAt3kKWSvNzGIji2Wb/9eLVdIxyEYzC
K2nt/vsiyUTEoZZsgqJPf8LBdM+0wOZ2CdMCGKHoXv/qGf9/O0Z2v+Udr9L9x/0b/5K8UgEa/j//
/Y/dP/8Mjuvuvvi3P2z+8s+uw+92vv3uYFD853/wjf71X/7f/st/cV7+D14Q924U+y+izv/NCXL+
meEE6bK+xar1T3TM4ft//Ld/fd0/vSCh+Y8IIrZp+vhaTTMIUfT90wsS2P/wPZpSPPAhGkMwzv/L
C2L/g9oDOkCIOA+Ai88X/QsUY3n/8K2/9h/Htn1cDv9PXhDL9O4y/v8qEPXd0HWRclMqYF7Ct/Lv
ikMbYfnU28a0mfvG1nsm4WI9aa5qYnawGNxz0eBwBpGzniK93Dccd3in9ZfjaQSGoCnJSVGpKYg+
qplJ10UP5v2/qDsUMgrHGuBWB7skm0tEhXeiaPmXLpoY9DRXD87Eu0Gdmj6zyh/lVeFi60hZEj0s
bheTMjZXP7HXbjm2LfOSBq9ev/h0ib5GzLiKKgYv/wLzAlwioIDxbfpU96n1x8qlu8kn30ZSVgzR
Ae+rcbOLzLAvWOw1mdfZ6CLPEZYqHse2GR+YcwBz9UoTnjvp10cixL1w3XpSJ5fkLwqWTalZ3CAg
fzAJn60duwE4siqwIV2PCdmkk8hEy8XUuvkDbYTVxfVfOK0NYxymje5cHKNpDpc2NHBUtn/ZtrPN
bhyNZC7yx46dBD74yX71Vec8sD6ZicnpQl3uEW+NxbGdmoHGOe3Al/j4TLgOu4i8yOlO67V7q0Bt
aLrkywMuX/d3wO94R/0SfSofrDbMrtjh2QFAC2YvDDe4mwqJmy6qmExHY9ev5OCHzARL8c53gwOh
0/YpIZBYHryygV28/OUYQ4R1b+iclvRc/yUd++XgRqsJCQVZt2g0p+2IBo8xCqrX5YwIgwDkNGD/
FZvImYx9SxDIO1fNOOyGJk1QK7bTHMXeX24z22jvqZ4mixkqhIz6ITQJMQXgiYx1JXVj7b0+ggjd
EcARHUy3yJoTaGdQzqGP/QI231jvbbYb/dpyUC9t0sXmn3t9x1B3TiaS7VwUujyYjFPnTVZFiEEg
1rGJctGzvHRZZpR7imP3C12Leq0yyZ4obdtv2SXWxAJ2hDhh/kVo6xYyMIMiGdETmAMe6o4IMLUE
SxtjfMLugBPcP+a56Xw1kTVMe2prsqUzCAL0DxHhGsQnp/LojH0Dwq5pC3gZAsy7CJ6gsfmvXTdM
ddwn7KbSwcqOIbAxgkytqiF4MrdulM/dD6RG/inyir0GnMTkhb/afmb5yJSFPUpvv4gWP9HKMqmJ
IBM087OoneW7yqrlrD2zHeNykJn12FKTwGqXhX1ncCyN5oZKq3NEhly/n0gzVWsz19UngZvqkQLJ
BD4RNXAHEjMqmEx6jvui5qyBNWKjk2DEHzr9BoGb94CSP/PWTcrYjW2okVqnweFMWHVp5eJssQY6
skzOzK/zSvzoI4mhKJgJ7/ZBABFV2hCWt5YMqeiXzeTNWMpktwTsSKpJ1t9lY7DRaTOxTRN3eo/u
0BhFMFOws1Rbfc4lzkm2DF3/SCZHG7tuJU+1WeqXDrEfYWIzKZ0C8cNRuK7zBCwBX74bOfl+0LJC
HYxvHbGJtqu9MpX7alVFdwI9cFdr2Fm0YWVeJtdiEuxiAwdC9i6aCc+Ccp59sRhiWUlOrK0ptC3A
hISbvQjfdA4UFMDh3LIGb5T5wBrcJPBx63tZe3TaBdkjjO/ljUyZ+pdiMBhtdelM6Y61IlysClYz
Uo+RTD6djpdMSeOQuDZId53KcnxuRgRycQbKmFoGCGtHAkUF7MmndT5qvymH3YT/jQDBBb/XusCS
xXCBMDUz9kyW8pox8GOtCRuHTmP8sNIkqF/DvDPM9TjxoDBiAfqbGNIDq8M1GP6qjNlZlRz6O68d
+Xhm7xiSza9+APIS2jLfwFtvt9GQIcztoMVzhKOSkWRcmDGrNrX3XTwzTP6ciGO/SPujQglbv8hp
cNzYQji+0a5KbtVsIMWaC36i5M0GhLZ6lhg3JT3z1RySAMCQCTcI7JXnGmBk7PynrxOp96kwh+Ls
OglYxZQjJ2Z1Um1AUpj+ahna4Qk9d/oC0Lku1zqdrJ7zAnjK2vKgmrDGYM+EMy8aX6N5AbbvCUsk
q46fvCCkw/Wv5aQMmFgzyzBYW2zs19gUeCG2lzU3oSAgxZwNZCqAD/aRIwLJpB8Kyd3hRyH8Tc1p
FsVWACu06IW558O8GISKkL80TbIRzN0iwPw2a9QEfaIX7Wt2jN/+FKn3mgn71dA95SbEjeUXyWZs
mCVeA6D++RDKNX8FwCzcO8vBqt2i2HeoQxgEiFnNMQIp22UKcv8h1PbAJruo8qeuWGYKBIRyP1nO
3CMd6rp5mYGun6XZjO7aLyZcBG7B0cpQw2EwE6TVZfIlmoEw02/jDP65mFOIqKZBalRemSFJLuHQ
wQyJlvlFL2bYsruDlL5Ki1Yhw/eH8HcwuvMeZ5t1SRjA3PUjWMYoc4tRAU5MF8nQBEmsJaYseWTW
Ts62y6QreppJoUB0MQbZmSCF6NP3Zu+KceuknFxMq6CvbgNyk5MFhCBbJ1Dhdg6H3DpJtbHPBdCo
cJi+ctiksWg4M22zK5wfXkuiBQirJXzvxcB+t9FgztxJ/iQwxcrAzeniYE6MMTlj7hTpNH+e6eTi
chzydI2nII/BQ4mboeoAn2lg2jvtYPGrUj9blyg52AGn96aEUHgg/Sn6bxcNXRwoj/SHIFmOhlqS
dmWmcLndkrySHxki3AdfFxDDJFLgqTIhlDbInFZZM5KMxRS0Qk4jRxablt3v+iwdT/BAUzc2WUlv
cC3OAdYGEVw0uvtfYOTTb3f0s8+sQ4RvcbHifkiR7Qaa5Y2YYNxVmW8ulB73bMSWs+jedy0AMVk/
+l/KyBpzZ9WlbRx1nh8sFwi03Sbh1bWRTQCps15Kn6BjBNkdg7Fc6T9+GNQjtUEBEMbvM3aCWT4a
hB/YC4SsOWT2bVqjtBCkFRPQozT6Ht1a6DdJtozY+dKS/5O6M1tu3MjW9avsF4AjMWQCuOVMiqSo
saS6QUgqFeYhMQNPvz+We6iu9rFPX5wTe0c4Ouy2VSIxZK5c6/+//5uWtqjvhsDCLWklpusfnBzO
xDH2TS5jGPrdBGYrqL7ZIY16yhsr6vcBqRKK3TnFuZSZZe4fisLuH7TwaOzFqUEYgN+U9h7Nez7f
27W+72lDlQdZ6/7qdRqAN6EJZnY3RyeyKOIdFDlosxBdOPVGbFlt1uagd51oBNdHPiaB6Z5qL/Fc
R/vcC2mVJEa8C3wGdcJx4LTm7VCibCZfC5FHBgopC9nLqUG+0egfn2ThRuvOHawVfCSMh0bpPRtG
EUxEEAiv3XtFpoo3hnF+tWWh9R+RaznfwMOh6gyR+992fqOfuxG4WIKC1TzY6ZQdG4se9DLTofnF
Eo75TFvIODetRBuQ9YBUyx/phRLNTrYW11DDcaowgNlAnD7YILMVWxb5hzD57C9t0LxZtQ6glPQZ
KYmhlVaQ4LT+YkIRwj37I1FRBh0FhxFPxbMOu/Bx+JG+6CmswYJ68WH4PZ6xolf0Ql65Xvo/8htb
By2eYxDqaJLuyDB1eqPdphibRg/JNQLSsKCa0CzGaX/QsBTUTjANmI/pj/TIPCu65Bz/SJX0fyRM
Gs41bdKqGpIn+bvcZc27JlIK85pOGWuCKhtX2+NNB5/8sfmRZBlbofUQ/8i3tBy28mhKq/t6akJ0
V9VMT3jGjZXi5+9WBfTHS+zFztJvMOuKrLE3Fo5X4oSdT9CiIPcreE/UjV6CDiJppuhLriuaob5V
BdECrwgV4Qwl5lTZurs4w0gmBfilsevitVbReBC5j0oHrNuybxjSdwNS+q4hpIb8TpfWkI3L8KxH
v70f8BdvQ8uKX6pResyLrooOWxVpiZjKNxR4EhpTKIEiG6VHbxivUQu95cDYkEi3zs7dp8HulVgx
gTWBGdY9OViZ5yKxYqM9h871cFa6DY2UxkdDGk9jkG1K4m65hXJ+taHofbX4FGqVDJFAQMz1rlaO
XTVbx67Hr9oKScSBsefcxhE5YBS4rLDJDOuNsXh0COxy/MwDPW0UkqM9LrQ53sFNc04cGrzgoJPK
ek9QMK8yk+MM5sUIiH00+8zUr4PKr6N1TRNEleVYS7D46zzTwOl97lhL5pydJmteZpPp3pz277y+
6tikGayayBTs7swVQoiq5MOu+ijbDFe5DCxDmd9agmJoHWgRm4fGjwK14UQsmMbGRsKpiuONWnLI
nbe+k1pfZcsGtpxbQKocNpiiEGOVqZSDkq+mpzpo6PwYrU3wNfax6Fuva4mauDNf87HAqhDJepdW
LPMz4uN4IX902NK2XNcF8ZA5ErJkgXRZF8uJoB0U25ZqvjoGstLQ7eVWmXX0TDQDDNQQYmG6CRKG
9nPdls1BlxYBA41/5XcGV3rDVX2ZLLoBhiPTlpC6RkakQHiV50dLGoz+t5hO6AMhw0+R79M4k4ki
+aZA55xXs7shJEOQCCy8A00x4nkdXewrtM8XtyfTuKqVQiFEOFG2nuIOf0YwEBVSdygBSVlvPlCu
qXbjW35b79y2YIxkRvA/27m/JdURKF9uCWZkEooam/Q4iTenHcSKlrz5nRCP+Z5gSmQJeAePJOpB
JKto4OdRMJzKHnmEiyV/kdF3n3A59rvUUR9NR8GTqtAlJ6ZgzhJxSrK02DZJRsXbK/sLYE18DVQR
Vk5oQ6fib1kf5/sGOzxKAI/rnVAhkzd5RhlaHXLZ8IH6srp4bMObuK3Dr9QUqGFZ/NSDk75BxpJr
MiKvseYFlgeMS2vTKeU+LUT1gE5QbJGG10sWTpi4jb0148L91hF3twtE7eztKt3NhUeYkurSZFWN
VbFJ8tp+qPEhYEjxxLtfOyDJe2t4I32BNIggJQzGbycx7jLazOGaRXL4mDvVIRtITU1ym/SuXgyK
Lk22bbbsB0O/yVTBQUdsKXFm2/WOuby5TpWNcvo6X6xIseIxqdLL4NnTWUmHEazEH3Mcxp6q0Bva
+XNKmhSELRXkUjq59zhJpY6TVSVLhUOIM3EGnKFKxcqikv/MjLHe1i2OPzYTxtJNR9pwKbtTo1hE
W5WUybICVhRs89KHQGFOW515dDhbIKemXdH8SFHiPFHuamIIkX8sYcdx5hircKUbmX73kEDsZV3O
92T4zK9oo9V9URJguiAOullqy7lGMwsE9bFkuaRzswUiuh8gQW6jzFS3XeqYfKHRYzoly4Jix8id
jd0R8cEoSx77jPNp5zr6ZUAEBOGD2CpswPI+850WmV893mWC+JtRRLm3TIv0RWe2eAlEXq0QzNRn
AkFQGReThZDl2j5rhlVVYL+gopEXPISKeUYcHyqBh9eeup09umcicIalo13nZpKWSSHlz4S22PpK
iJOckfuYNDvwsz2bMa4sQXmnwvzIQpWseWW8L4SEE24S1lovC9uKF5YZPpI06ffYhvvxUeGm2gxN
iWVY+5289aB+ENWWqOk0ZMawZsXFuGXjlp7aUB8Q6FTWzWgmVbummwbFNGpejcQTj+ArkNyPGrTi
3PtUe2Fqf9FjIrZungru6ix2leL+10XYrt2G2NSDHgfKkCFCDYu5njpnTt136O1vRMLFy7E06Rdg
XvvsJzfYsj6U93oeyDKPA+Oc2ZpAy2D4AukaQxDcDWJXGe5s5Sh7yIbjfVRm7rnCJYyjmuMAIiHS
ulmcBxnf4BYq9q6ovU/R2hcjoOxuSGOhIAumi4KRuR6NdlqaDUbpa+MkIcpsG41Ju1fjTG9qKmf1
rKxcviKPXSJYZycJu/jG1W21nThvkNhDYUuYnZze5zizn9J0FN+HujM4D/jy0s3xNlFybs+VMaXD
lREfUVMb0S6fAcsytm/WRL6PO0rv6XvkJfklbaSFgB6BXC1yzAEQjxEOTsyavRaXBkiHiEpqlqFF
OQyN40q5JRXH49ByJ+ycxCxZmGx6i/8nA4NT/FFDevje/uuI4Efb/5/zg/9FYwVTAZzgVfvTdJbH
z+ytCN+Kfxks/PSTfxsumL/9mAL8kzT1j+GCS1aLhIVEuC8DBnXlW/yNQm/6hLUo1/dZfS3PYwb8
83CB9BDf98GTeOBuYLv8fbxy+X1mwGTm93HL3/7555wU/sRfZwug7E1loQOHI4jw8Arh+IlwFKde
3AC7RKUj2nvFGXOXt6NFNKLsNr6RD5+JR/yoQaoLgVT5tHTHrNmQUUGUxUyuq18mhVj3ikwqDmeD
vIPK0W7MOSj2WInyRZSl49kNQnWyWX72RuCXm9YL5LfaCsrNnI2Jyx9Zte/wQAUGMA42YlGPsXph
MBM9t1XRnHRZl/WqsxjA4zwR3o07zh7D6YHgYJzcxBzSCeP8FcJN7zrHYDhQDHAE5no9MYv0UMK/
8D4TEFJWCGK5HBAFWHecXY2vZYO0s6I5WTv1nsUyeSpy16mWhVbDDM1nZGJpMAYolgV6q1uiahyE
DLiAcUAbvjxdbT/FdhSufCpq0b/6HEvZJ1xEt5WfBI+ijVFzWyJFbBFzFjhfzROkURgjSb5tZMe3
bZb1z1cycLpGiEfom5iLRT9MZxMsKSqUZvgoRZ5/NciYRLiUNc0tBBkjWg0FrQ/iPOVzIAAOtLZt
PEZA1F+MEsXQgi2/30+6H+56ysR1jWXx25Uz4i5DNV4/eGZvyMDYArMuqM48SoXOKo+CNjTGxzEr
3qmJOe9EKLkXfSwsPqTnc/bCx71NcdnfWrmPyC91p4kg7KtGgqPlNcFDxVsLp0axmLD4O1Hg4RIb
Dhw6xBqlE505bJr33RhjRMEAal53FmBNaJYDenHz8BbiejwMkzuceKC6JGA8TNK0yuGAh/CkV1Ht
r/qxIQNXmP0KmInakZsTP4PExeE/GvrGNMoMKbZLbIg36lsXevi2BJ2/NFoO8ZGfijUom3Cnuhyd
mIOo2DIw94InE18xpMwHBNXBhb0xOU0JD2pdDu57mxbjBjt9s09Li8W88B61HpZoICGdJF10YR+A
LOzX1VNll8EGYIPzFpvddBNTAi5DAEAbpeibo+f4IkT1mpN5ucDXQBKO7p+x/nJOReROhUXRGz/k
47Crx+RSWSbYF3lQ1QYaMaGuILfRawPd4OTboYu/6k+FZeEGqJowfuQ9cE8cy9S9n0qFiqsdk0OG
aPSlcYX36LRJma5K8CZEL+ckcC6q8Yq7YKRO+jRd813KM3WmCUgw9ti25KKjgNvnPtrnRV4q57lI
POcsc8/embXO0AflzL4Dd4i/41KpNvWQI+LgXNm8iywPry+l55MAaBIxRq+U2494jtaiVNMlchih
ODpVKzcJhImsygsv1ahDa0VREt+PSGqr5TBF+RosX/9axUl1jmNsPZMo5DkNbQZ5HHhn/iQiFskp
Mu99S7s7b9ZUs0GF6sTzmdN1uTvsFEEu734W549Ta5X1zlKJ887zHX+PFEKtBdA/7ZFmb0VvZpAB
/9DEFBUQNFz3NuFYtJ5ETpOWwccPsGqit0OomXXliPC3VZcWt1Ga2I99bgGkqaX1QAiofawNbfEh
4YRdIsDABBYpjam5RnG97UQX3s5DYuLFC9U2GeL2iGIw/0h4hLmrgW09N2XTHrO0sTF6zXpHZsm1
KZp556LI0cNlNV1shhmBuFEBMzdfD+GNNPvkaHopvSxPShPUtWGajwTGD+i2YKWT6mO6Z3QH+Z1X
h+LesUarorOp7OiA3Nt9CrNc2DgVp/pjmMt5KXJiO13GDxrlOWV65x2Sa2It3tsSxwGicHxoRplu
Y7T0zTqNgbbZ0P12g1+cRVJTQJqGNFaVTWZp5LfmbkS/TSwjGmTJi7tuBPYGqh8suMNcPDQMAYn3
wLBjxv4tQ9fwxOjQ+8DxFZ+GMEg3pgVcH1Y/xB9F7gVlvHhPZ52e+l6CvCgCrAu5dG8aZFiw2kJ1
DHxNFkNHs5e1qLgpJg4TjKK7YY0z8J2CsFxnJixv2ynUF0w0GwW5PVFEevDqoycjljPSVgT6Ou2/
OWX8mTSVu1YNmiJOGfT8SyMmGFUfYsPR4Eeks6drfQuLzF3JQBl3pHC7OzJFi31oBAcR1uhl8UaI
dZsZ08tUFbSEA6LA7qzAselMkEqwrolhYsrxiJt33ORI7TZlVL1kYrL22P5JU6/jd3JShuxgwXrE
sOh36YrW8eAvRDePm5as+Xuzd5IT1I9q46VVe64t68b15NdurHaogxDb0otixtx0y3wazbNXWkfT
aWc6RaiuaCPX1NeIvQlZKFHZ3VgYYgGZVzMt8FFe0ywjce2Gl06+pXt/IOwXiWkgGVes5kgIZ2V6
7ZQv4nLAa1lnb/mU5QeVqe7VzqrGX5I5HZ+AVvTbIjI1umgbQZZus3o768EDow0xkOb22N3kUZjm
Gwsv5KqZCFidO8P+zDkExFcruEzXTgWNpAHGni2roQP3Z1QN+0BsNajKESkWWMCAbX0UZdPduqod
buM0agg5pdfiDmxiPme2JXLoE4zxW74WTZ9QTsmj3QjNnM+n97s0g2F8DgJyZnjcX2epVpQ9Jxl5
3SZtdPLGgqjvcUzGiHxlbi8JIhj5UohrBRiouwTc+KsRajQEbjYCkaj9YSHIAmDqztHE9uvh5KLK
fG+sFLAHv3gR0rlGg2oziMC/jjm1qp9KtycFWGXrrHGJ/Krz7lIlQfiMnLPa5rTzvoOOzF6G3qk2
ljtDLPSyIo8Jdgzr3VD4yCp6epceX55cYek4xYU9YNjCwujPniRDHd2S8xzjSjuMjTEetOWFK1tr
sa9y2bIhufI4E66F6N+Kr4JGrpX02/kDapvYIZ5vVracyXfPNQwwHBXbFI3u3KZPk0qhOqFjcSVt
tspGS95ch5Oo4b2xQCHp5d26G+pP20FeIksexXRUa0ugp2AhXtGBz1eOMlbKmu4MW5M7Xw7OPq0m
uYvzoHyTrGdLdBxkeDZ5jQSmEJuqjUt2GKvF8+h5dwpT8TFEqbvJqyY4FQMtAlo8HOGzgjMfI1kZ
oyoM++7GsqbvpskhbIGzXkBxcRS+mqwh/EWiQqOf3Z+ZqzubIhz0TTuH0dZAYC+agV2F7NH+sQ3q
9glxZLYc47HfDOZ4FtfAYtdvsKjgqFwFPRQq8spsYKP4Cyc6tRubpSxa2vb4yg/1R1qx8ztqjHEd
QD3aOFFYHJGF2l+43rhRHdVhQKyq2N3QM3TWMhTGDppMdMBa4t5VPXt50JErjH09vbWkm50nrIl3
MJW8Yy6K9NhHRmoxlUrlhTfUHxfoqusj55D8rggt+TmLMcRoGmDBGC3zLDtLHWBHyk/6qT52LnrL
8RDFD0xh9I0UiojeRBfxKxLe9sSyme01g8FVo90P0uX9nVswlwgZv51bJFuvWECYdiVFgTaJjZ66
yE6qUzVpfHR1bMf7Mg8xUUaymlg9sLKE81hs0Mx0O7921d6Q7nTPXLwhEafuDmXsBqvC8InfG9Pp
ebCb4nbMo5dSucFFBFX6OghP72CUxIRF21s6tekadqveuLEy13R9GAhGZnmu3YSdrgpCovhsk+Ev
i3PnqxjPYiq/CI4yXGYvv9UdCx71Y/kSFbH86hdZekASwANcN87RM9vKJX+iw93QILm7C63MWOad
6tZWNY8fwUQwgorZ9wIahSsO/ViWXfbxEUfETenqJ9X24RfPCKgyc1r8UNFfobLvZ+SCuX91D+bZ
24j84MKOOoqFTcm7ErJrrjqTFR5WIELx1cFbDR9xDJ8s9av8kNSwSPuk7/c2WriDO3bZmiglMmzz
NNgNkbf0BTLbCqrb3s2+Db3wv4VeZe8Tkn49Slj86kNWf0wGoLSsR/O0cOIs3VhDiakUY97aKzn1
FfPA5XMG59aQ3rRFjFxfhq4okJuW1bvggUHwZfb7BL4Kfd2E5q7ZUE5o39i17tSecl/QYQzj6SEI
4oZ6IcneUtOf+Sr0ZGBVRR8cxqw9FEWThCHDQYjU6idm2cN92s8uqJPCNl8LtwSq4PrdRsei2knk
TOki9jPC3Ocx59DTeualBtK+DPpm1XgpyUe97xMzUpEPsfTRS8FL0X28rBruFzLl9GUqxoEna1Db
0ijozgbdyTaipSK+yy3BNahOlaBZvO8+BT8otuNY+Pz5JDqNPYwtP7aWlKfikKpaECGZf+ph3CFf
ePTA8C6V2ccXZEDGIs2KCb2pG24mp9aAbsp2j8mjfdWi7N/m3qzXPpHazwa9xCME0ODDoGbKGF0U
3bKvJY4nFTprP+8BAM1ZdVTM6l5dckyojaTcw07T2842YHz502iszQzBxc6fryKbwjTGo8awlF71
wP7WYmaFHwHKPKV+6W2COvE+BPImiHNXbciEleorWl3lLgx0rs8VJdK68if/3A4zbeKxj7dTFMQ7
ZdnjmyoioHcyLcxL1k3I5ZxivgsNoz+kch4J1mkGbB1DyszNd601GsJ5P9OpuPdzv34LJ+LuVD1U
LxX729WbgZpxcvKrF6c+ea0lkP+1FZzkFq2jRVrUXStbWsxd2defYg77RwMnlrtoeqc5Kfyq66GD
E4C/z/JemQfqrdtY3+O0YGINFIdh0BTbFy80xXLI7JhRTdoua9F00aoy6HwTVQS3JrCsjTFN+Usn
UyrX2c0uBa87VoKsBOLQy3NW1/Do5maeYC4VA0kRudVcUretbimuGSHaIc7nOkG5uID31t+HpWZc
iNkj21cqJwXPnOuHpKKGRRyU5rvc8p2VzynmCI4A1XhWNE9KEOJUXvO3JyBgz07ixdugDmz0g3Of
7IcCPZ1shvmQU54dsMoML/1s948+Vehdh2xnU8Htec6tMT74vZm8h27HXhQM8xnHJtFvaSXCI1pK
81Q0jO0jE7mETDK5F1U/AvbQM9KkkpboG7CQqLqa4MVbTlQQfUx3Hr84KQZIFAw4OZB9OEKvrwTK
G2NugHqUNDkXGiPvBkRldWIfr16JoaqeexQXVzEPBwMPx8OEbunW9hzvSbmpe/Dw/AFf7uUKk2d+
lnqixEpaGMELF7TqCy4BtZIiiW6RoQFZwzfkLvATq1c8a8RwNUIs2srLbnBYU3XGicswqHP02tUB
BqFGhdxa7w3BPCtYQnoGTStIV5zB+R7m0sKn21v2UgUeq2s6GCka02vvAUFavjOJnF/VRpY/2ZnQ
hzJtUEPCXlDvBpKH1TgnlEt+quDn0ezNiUohwAEUWEgGpKspbw3F5JaZ4CnGFbSUFsJDOYLq+//c
//0XAfn/DMU4rVbLgk77Z6Lx1Vv+VvzI3V7F3c+y8X/+8N9SBK6h2hb/L7YLBA+4Kf7R3BW/wTAH
DPH3JG7Ywn+PGBW/8W9cUGLKs0x6J/9Ujl+TuBVOUvIHpDLxkP5HynH/V904MF46usrkL6onKfhF
P/d2KxoPSHBM5yod+t656uzWclsp/zGh9uEkYq7xUhNoZASPMaeSalavbo1V3P8aDV3GeT28IZv0
Oe3UtorlxjSMdXKck/rQDqRMudn6KgiOBvGMtXiLhYF1Qm6Tud6JallG5ANn1Y1ZX3sFGzXws7o4
op/aOTrbM5C8U7U8S2VvB+3cOYF5dijOVfg+htFmqvy1l+kHz6ge5jFYBwrqRkTSZC4WWfs+Zw9T
qNdJPjMSUhvX4bhUefuO6Rgg/HPhjM8VOsSqLS5Kwv2Ypm2WY0iBHzlZwSN5X+RqBs4jb/GuHpLb
PHCgR0UkEjTM7eeAIwftzLs2dHfoHhKmiv3XtvYfEcC9JA6XDEHAFnrvnvAkxu/tB0qAFWyFo5Nk
65+evD/o0JvXm/Sz+P/HTXQF6n0eJp6aK6T6pwb9lNcWLVjDWWdarxj3L6gPjpwybuU03SIBohyO
rvwRF64f/DfuzJ9/AOePOMvCJQtCXoXqtvzFfUABRv1mEdcFKwbiU3z0unozCsIk+4mhOJDEW2bV
CgDWfEn0/NzjZDxKUxr7XLEiuYvPyW7rzayAPvQwuTauGeTroJyPYwbEDajvEvuPsRctSWgzwizS
afPVlsxIH2c6XluPSeJg+3TVM9olJciIwLdvNOKCReQG4GRxMUzDVV01zoAN4u3cxOhWLPOLra0b
DN0nL+luCg11tyQM7+Y/n5H93w3A/o//1f/AZdLG48Wo6B/hRv9mrPny2bT/tfhkAJb9vEL+7ed+
Xx598RtHPE84wmW8BJ0fWvzvxhpP/sbYi/WRGGZb8L8/LY/XsZhwhS/g4CEEZA38u7HGMn+TgLwY
VmHSIcPHsf6T2df1uf35xVLMu3zQ4TbDdVKS1C8oe9ehAZMhZkMD2KUbolmRxJLLtmIQg32lmPY/
XZ4/epGv6PNffp+DFdpxXa4Ik71f0lYSa8RXSyT01kwJOkZxl3w6tqPverOo1tArh1UezEx4Ov4r
/M9T72EZjGT3PNdBhu/EYtAM+qlf/cXn+nWB4To4FjNGB+OR5Uv3uov8tMDQfyDCaaKWHKzsawuQ
YmUOhregX7SzWufg+zMGysyuN0GcjatoOkmGcP9heMH1M9hseEKwVzF5/eUzpJ5WROB1HvvMqLco
MGHPmHH5+Odf9Q/uOKIxGlcuji2k6b+sZC4XOYnmxNvapdzJFOE7JI8d4WYcDUld/osLy3P66/1G
zsq3cVBuOzxI/3pda6s2BXYff+sXrtqMHmPApKusv/gt/za/9SkgKCIImxLXguKXp4oQW1MPMnC3
EmQumWkTx8+su+/z+OM/vng44Mg+JwcBN5z65RdJA5fDj8c3iCmNcyP5PsQ0LFO7uNhJ+heZCH9w
pxiA2wy6bYdaSPzyy8bOKWnRO+4W4JdYQit3FlFvIZybsSKPidr9+Xezrvfil3cT75BH8gwrAuvU
L/cqxsM3127obrXhwDbpSx8zaSDuMzNSNJ2iFDWPVpuoHazdXCZwFXEVvasM1PBQjPo+Sb16CwWj
X9mpwjMtpIZ/aXvZSsp5vrRWhVDIiwpf7zswh0s7z2G61dUc9YtyYIiIXM5cdQjzeuoydVfneX33
59/x3woJ3jHS65Xlow7mGPTr84gI2xokpp5tWETWPsErtp+wFNFWl08GUhNax3jC6vA7vphqTdSq
9cgYwfuLS/1Hzyt2ScvxTVdIkn5+eSsStDNMDPxthhNtDxz6XAjUiCYt0L8oXP79N/mYOYkT9GyP
MvLXexpVEMrxQ5F4E8T5cuyYWKBI+EoxZa3/4tIq+98fWAwgwhTXvDDb/f3f/7SI6ty0Dddq3K3j
k0yV9ujFObWPFxrW470yeBAsTewnIyx4uu1EXrQn9DJQRcU8t2TQ6wMn3E4ufalF00n1wORCvsle
e7uBGVkGk62bHrAsOMe27cubNGJaVtQRQ5XK7AhEz7j5S90hC4Q+2+1pxHi7KnLUxq+LaWto4Ax1
DVDNljXHU03unrmQWKyC7dCCIQiBwZ66KJFA780RPEjUEPSLEWKFeSO+ReiWvE2avFSn94e1yCDY
TpB+cflpd5/q1n0ByuXcDhhednPjNOQEke0qYdofPPqjJzMhpiRt7XUGZm4fybheNrlJW2LsqkeH
BIAXCxfOG5w0b8H4v6AJPelgSb4L88qinzYFzdRdLNrkwRCVvvVE7uF/cytAlEQfwGkdbI1kug9O
dR8FzxGRg9ueZIoPJp5jucBJ/5oayRcsD1DsUqNUEBfrWyYt9tnNoxWq4J3tGPkOJgQqfILXrXu6
4rAzgB97V1h4czv3tDrDFvZ1o+t0y9epll6P9Jaka9AzVzDCgbhKGq+sUtPR75gkAe/orvQKK+jc
ZWfoGDbn0H9SMnFNBhuWekTiR5l15lm3QcAls61ur4F2fjGbon+W8Jw0euGK1OuAuOJnyrYJQgL9
wycvyx3IbgKGidYgTdByHnWv8nWpBXnlMU3aABcTWz/aGJMWepI5VxMptI4d9ox6U6Bnv7WansvX
G418C2iXobSjK7QQvRmvnUrK16iyEKj6lvNqR1r0C0+k0W3P7ArqUZ/ye7xOQJVn8UCAVztTrRZp
PvjP4Ffa7Nm2M8Qs8EzRvdE0WbiB5In3+6R5yBwKIXwqA3wcSpxDTixthvv5+xzaE7ZNskPCFRK+
INl6SE8hGqbddLTSHKmialW5ijPycAIVQrIKRrW1Zgoc5uBW/q5sCY0GR76x8q+N0trHM2CHaQfo
VYwnBj+wZWBG+tuyNK4GUKS2K68Izmk3hjtplzjBxsLk80ZDTRsw8loVk4WhCEwxwHIdraHedL2p
Dxj86puwLfIHuxgILo6nzVi50aMl/HFNY7rdNHy2HTHqUH906+84pufc3zFfocLh+chQsWNJzTqO
sWVoPve2597Yk/4ssbKt465mKB5p/dUPfNDkfQiZyjBrgttJZl7iq+uYl89y2BoeJG2dpVx9uq0n
rwMrGI1TtI+K2uO7ynBhN3H+RrJpck4Kc0BHUAffAEfJYJEmAyqhRCBm5RY/QEEROKwMjl1TzyRr
ZBemFMV4JMnnAFY+7TBm5DTNIEPjBzA3nqA7Te9xM/YUiONsOjfA+RIYyjQm6y6hF18dQhl7N03p
EfDMcJKDQhN6CGeCp3DqnRtdm+EtcGrrBru1/xZjEX6yZtmuszC0YeMFdUdVXgc7S8hyF+UtgkgZ
8ypAtzvETA5WqqI4Rp8REUrWv2CQaw5eKYi14aRMSHvX7epgLk5kyXjECjjDvCoZjqFGqROwk0aW
LDGmlYw9KLwZW55p+0KIT9z5AUFJc6rmNH4fY1ZcYVgooQMMaVqn46Xpy4GxBfoacgHCBbZ1H1u4
M6/HejJWUDTnU4i9osM5sC2bK0GvCBpEWJcgy++FYCiGvVfth85GwYo4PJz7fptB7duUtho+MUm3
Fj3WlDhzrzPMFzyE9snJmtOAQnflVUm4HAcxLVFBm8CdbbwKWHTIEcncdCWzctiUjs/Iia7jIjFB
vs913d8HDXKDTe0g8oHHbEHrML6PqlnkgysfKZLmLflA4K5KXmVl4hYzFUFmGLxOWMjuqrg+2gk4
Ztc0quXMCr4NguLNLEuMrHxzu2aoEoYojx1UeoynV1E8O+vRgkprd4N91kMX3BeCTgDqQHAlnnNy
yr5Y+Z4BAc1WGNOHTn8N/MBbgnArl2qaaeZob5PQsB4WahzUCz6rkSFFOG3oyhJj7YkQ2qBTGDRw
yqmonqjLxjvyV+0ddrZgW8OOXtIxByIGXmVhasN/iPi+r8zfewJEaEhc0V65GlnOdUIDGbe1u3J1
SZtBTnXaA0LnimCdmd1LJgvUXCGL15ceANG7ZWDMAP3j19jLk2mk6wXEZ9k28/fJigu4h8xOBrd7
QwaMTX+qmYB7SLQTB3WYKX3wSVN2z9q/Eiw+Z15CvZ2TJlhatp++WgJhiQUKn672TMbRNBCBAUNm
E8dIC03l8RoP9U09ByMYAee5Z3SzCn2DFjMBUTab/EVhRNs0GIfpF9GkdzGzDDy5aUPKkevoB0uJ
Bzdu9K6EL75gji92NMyTAzwuIPe66/Yd3BZW+a7QW/SZYttry9riYUa5xHxoHdTgUobKyo4TideX
roKDXIioeC09p1lr+MSBMSU3mKmQkzd++Z0NKV4nYNN2sxL9039TdyY7kitnln6VRu15YZzJRRXQ
7vQxxoyMMTdEDJkkjTONZhyevj+XhK6rVJeE2nSjAWkh3czr4R50G85/zneYp9gg52Z/+jlUq+9t
WgG7Rg5qpQM1BplT+cveAnJwjCq6QKZC/Wodpz3PU2p/d+243w9iuS8A8p6X1YcqF7uAH2zbMs+m
LLNf/lrS8cLv5q6PFgG2vof4A2vtYfUrHLA1+b2417d2Y2X7ikaUc0DfXcnyqMvjbMR8oNUAfhCA
wd1Yi289tMUtnAIHYouZ92vqExLPoBGeoR8KjAyO2NuuHkEgS+rl56K88hZGjZuR6vZpO5d4n7Sf
tp+Yr6qrC0Js3Dcjn0gcyOqQNrGNe7LFnpEHV6WnXxdw7TdzO9/OVau+MHnoa+iSXZLZ1YyGBjHD
bdUuTpV6dykNONSiN6faXw5laz0TPwTIodcu2/VN2pzbtCZG0DHiznRQP2FQGW/jcGoPgk3wSPTi
3KA9PnmQojcNmXgYCGb46ptpZefmULBxipaeGJ2RdHBYmy8Rlduwg8RoG6a6SnQAoGvHKmkXq9oE
IcPcz/nw0pF7JCSsr3PHVNiNph0eI5NgCul2lYZ53M4RNot2PTDYhDdGdFytXXjjrIDHLpTRbxzs
yaxkMk2WNSXeCjXW2RC7egY6Xey7sNmZUnw2QXHUkz2emCdis8iVc3TbMIMaiu8gcmd6tAp/PVSo
mjoO96r16c0JmOvhebCic9zOMnHcAgW4ejSzVSc94+mEK1RyqUw7cJRH+s3iDKStTA+5iYkn8/qb
ofY/CXynr2ENoAXIRyImMgerXI9j1z8to8I5ZZbzaOnnSDrmPgcSxkf7Fo/0E7i5RW9I++y45U1T
BN/xNYGUq+072oB/ZuXPYaL/oy8KYt9F9kjyj/hh3507P7wufPvGclaSzKFW19VgXQ88QdcUVJaH
dHKjz3YO5T5z6i27FMAT2n3doK9fVvcLKa7aR05P49QkazKmXbXRPrDVqFbFo25x4Y2qeRrW6BmI
O//t38su/TG3cBLt6s1z/PFK1R5Oz2qQcLfzp9yJj35dP1Lr8NY4/akbcVP6qrl1g5Kf3TFgUToz
7bRZsEHLdto4lpbAENEv8NiRe5z6PdyxB8m36kTxwweywymg7NCKaEKwCG+O5CWSXubpkQmIucOe
7d8tXah+YqiOEc3IZqVWfY4LP9gbhpWHeko/SsweW9z/3uN4AQVcLvl8ZfFFfubAxPa1wqeb1v5+
INN7XspKwMKf8stRKuh3NAaRVKRRBJYjBU+RjTc8bpobxxvmLSVynFW6NOZyP3m0TXBFUFNRcqu3
OMPwhqUjSYhf6knB/TTJ2vL75t4KBs8Kv4OBu/PcqdgGzvDD1CvUTM75TcDpsy5J+VOhtbEhsGyx
tT7kq3tDk8kL8Ohbul68DS0leotbUGxkWA2nPF87Nv3mSYzevB0AZTpwvV+lDb7MDhkrF+1HaHkv
QSXG7Yq7frt0il/awJjecTXeH1NTOMf4EYW/YkSS2UfgDJfOsnzBCaLke2E0/kpwfCwprTyHjSBh
HvZWQr8BZ9tw+NEwfT0Qn+Wd0tBG4s7cYa9dNnntAit3K/0rXHL3rmhnTneBSwpJiHZvxTNDmlLc
NNxZ9pL7zxlCFocjHBS+M9wPcJw3fhf1rzmTduyCKRzndf3ea4J7addvfZORrKrHO9XTNzezduw8
spI3zDAgusqZe3NhD/3t6ogGU9Fc7onl9pz+Id2XkpgQbqe9U2DEAHYfb8MpmB/hmXN1aYgJTMMk
9lkbtp8zb+pMKxAAwJlfqWPr7ujklj6w3wqwoLk4ZfSQnev+CGhH7uACOjdi6ZmaKS1pLoi8Zyrl
gudo9n+CXHISx2kMcTVXvFSmggFtS+t715nhA6tedj8OUXCD6wATNUb/Ay5Hc5hr3GETtT44sVS9
85BxkjDP8ej3cGRgvve8R2Wr8Em0JL91Br1N4KzC64nGh8lRMU/TeafB7MJTYKjztvQcFTMUr880
y5td0duYWweOQiNX5EMsfarEFslZSQp9DPrGT2QDer0bxuVNY2PgwgRCkK/vXoDHBXNC488k/SkZ
6my+L6hC4LRYdme6ekzSqOBbjhC1NeTIbtaFkIljfKhvaCklvDzwjo4qbrx5GE5SVLsmnuZ9zBed
u1Q9XLUM8nf0fnGu9F3gNxN5W0huObRJm9zZmuanboUTqmcnOMCS9K94HUivGD4Pqw9Ji2xYdE6j
GDQI4NPELTjNcwH7PinH/VEC7dkG8/g1x+70apfZj4ZupJsejsUL6JQvruPDQzz1FLRnA43R4LbV
3i4Hc2UJ9eQ4/gsvC7hxiE95oL2dyjkOK29ZttQZ+k/OjLmZX9SQ3zrCQhtqBhzetRZoQbVlozoW
AX1VENcb6tb2cDxB6XLp8150hsGJR7AD/MI2nZYXH1ajwenmWLG3iwyab2gVzVNnTfEW6273Lsvc
fSgIcdw7PTj6fOFquAnWYrgvnfgDoFb8gB4XbDsCHJvao7p1otpzO8YhrU2dDq8pyhyum7Yvd0E8
lyesikiiPUXuPe0aBwvoH3aoqCHbYBfnJV/IapPXDOFZtBNe7PXHpDwoKWu2vMKTn+l0kAMKR/AR
zq3kcBAvWwYE2U7VbndXuVAIS7MUQDO4aeF6lScev29krDr6iJqsP86Zm19nppG7tW2LK8dQKbex
ShTVqwoDGzRp7ZpvC/bVLyMBsZ6ttVwOZgoh67vBGr7aADUxC0/h7O8GOmt+tTxkIXz3RXbXeTYu
GK4BhUIOtYZ0F1nz6AG6GXDTBr4mAThx01vH9VE4uPg7U7E7LqDHmZp8l4FmzYyH8pMYfL6XkU1z
xUz2XDQAAErV+U9p2cCNwWRb28O5wl2waUv2Dr6r1XrTDHW8k2Hk8i7CVelNzuxyM4ZV+8wLDU8A
EtpXen0xk7T1Ldjoci+bLrz2c6DNhLBwqcpobN66tnPP2I+d3eqF7ZJ4bZ8ebT81T1O/rN/L1PSP
BTChG+gEYjdZVLcJSqIoTpSo7KrqqqPdxVi/xrDQ2BpTmI4AOlkTa8H+S8SGCMqKmYwMLeP9Imyh
ldPWBKGW2Py+DzO09KUv0wSulE27n9aAgQGmVXssjN17UMaOf/mdlI8h68+triOYglTa0D/PZZJK
2MCPrtm/yb8XzvCQ+orVq3wIopgKTZNjw0W/xPAuMoJCcBeorgePwM+jUgMmyFi3CO74CPFLKpOy
8DJH2Fv+NEC67rB0YbK55Em2mpqb2LJUAmT+4okmJnDjYwPdlL16DvtC5kleuhYXhC54D7hKHWMT
OdthSMfdhO+SWdmoH7hSpnz/a6jVuUXItO/4qcb8lcgypxtfzzvLvqRlKcValUM0YDYrnJzpGS7G
sZ/G6YBSa2/iKBX3ymnUzo0jQR7IKrdVQVitIVu/pfisP7tR8RCMUOxbY86pJ+AZ87QQBUAV3qHq
6JtQSedjbmmgSGpZk5J1xRIexkEYUMWiG6+8cNCHMPRxhmWDiL4CaeKDXpzuBfmj+wYOb3zIpmh8
jeJI3vHJcy9GutvbZgjvOMuBsumziMBUi8PUOD9B1gwYBe35zocbD7g4rtIPNFhO+Ojl3VXjZpiP
PdY8sTEqDMM9aRnME+RnSJWXbTyOv2g/sGcgMukqsNNTb32o/YbOUKAc8RN7KQB8cLioWf6iuQZT
BTGspzGmL5dDt2CkGo146dqwpi60lE8lJKmdnUf9NeiwCfDZZeKSwscCi7KdK0rGKoosWfkn9eDT
lXeoO1tcGlFD/tUKk12mUPT8MMRhEnOWBVA49051h996V+eOILROn2czNInfeeYurapkBA5CGknu
uAGBdR+6X3odnppxjp9wiJIpV9mCsTVrVJ2E9vpK39ELZoWc9vTS2eemSGiAg4bVUdrZLuTFsxZN
iIEOuLrCeqZBqMAsinaJ7F5ui3wlUU6/c13n3n5suXX1mS+PEUUte5yMFsJLPrgnTrAEYIoBcNRe
jOyKm1ZFOHr9lmzOdohGufHURPYssnK9bpiqWLcgDJZ2L6waHQdFI//uhq5/xaGvPTkyAH5T5N33
wJD8wrEXYNLoasWUGsEDKsVKVvNeueTfWcDc4FFkHfz1MuMSOXBbaRM39YazRX84MTGxzPsyUsOm
z5A1xRQGr7yvdU9eRF0GFX777K5mdC83luo+FVmLcEO462txeg69VmfFSRc3NpnVqO+eSKuyWJak
h8j7u6n7ywtKqAtTFFlUxzUV2xt6yYs/l+HruOThNQVc7U2FReCBwWd4ChwaTISfZRDBfIvu2szy
sJ6OlYrfzBK1HGSsuoFIuELTrz1RIKcFiHbaJ32ykaZt+sTCjvWT0hb3CUO8IJ0pu19l2OD0HGNF
rXAvyFoNvSRZ0wMb+eotX5zSeZmPVC4XkLj9NEtAYCr2nTb4QVI1vPM7WX1UIZ1jqcyyOz233ivR
FwhaCtvTu6RT8NzVHv+7mShw3VQWF6btDP9lG3etT70ACQHo5p79riBNHieCU9id6HK6L0WKGhH1
Kru3Vg9tN7f2Ds7cZ6Hi8VfbOO0zQ6T0pc7q9s3iu7+zFJ+85OMsTwEnyePSFOsLYIn8lZTAxR2L
y/zNGazgHRXY+1GpBfANdbT71KVkxlMc4TGYhruGR+TcWZ7HlgJ0rg6X+RcJQJhD6DZbGGuUH6oI
guSCdfvZ8uv85M5iuRmmKX6TtlNuRUi7mVii4hwgM+O5tMZu37VD+r4isvAFaKv+LWrG9Lxy1uZQ
vZIpKjkAki2rVQ43039k82p+mka395RzQkJxOAVtfH/Idhzz5NYurR/g2ES7YQ6PKZRlPjF2Vh1M
VspbfBwEAFn2e6yqXX3PuAwf05yhd/lFxaGkceoO2vCEbReKE6yLBdrG1gPYcWkSrU7etEQUX+Uj
RMO2+yIaxGCwtUeXXk+b3mrSl0X1SGGVEMlIQcMNCwZMQXKTwb1DPK89cE0msW2cnlt0W/vygkGs
Ss7ZmBA/bez93xCsp3sh0v67b8L2p9/r6qYh73FeKWb8FXt+dJMSIr3OvNCCkGEb95evR3jLTjl5
G8u0+u3SOvYqh0GFJNzCgToluEvQaybPg0/QuMGRRzVOaDrAVuf3RGkunbmwc1IlHqxh9J6zsKaX
PBuewf6QplacSMyCs3gTVpk9o7j35f2qp+W9hs4TwpKoG32pnWGFQXpfj2pE1vOpEoSKMs18yLoz
HDCsoFvFWea9Vyc59m7mDXNa3C7z6LeJz9SVNSJror0L4/gql+xfSYlesZ/Wnkenbmhs2zq0YRzI
PDCI7iJL3BjKTRlbNdq5FZoaSNY4Yln447K/sFnomR3Uq2cvwBjp2MxPVPO1Dzm/qGjvRcp7UgwI
l52o+/CLo5FnNsTElk8w6BPiStWF8tiFtctBylHLsudpluqQ2uyZm3FQNLqHcRP80G0cgMLkyH+V
pe5E+OOys8XBRJ36JZprNXYMj235GAayVEyOp3nD1ZrvCWck3gHDBBvsPwZ9cdGxZ+Y44VtWrdXX
kE0pkuXok71YsIrY9rVP2I9OocgbgoPrBV5OHneZnQ08FQYeLv/g0R6NoW1g8exm12WXxLC2w3bc
eXmBdKZs+ZkqrzqFXuFDVgQSZZPnunQQV2n/OSwhOd7ZI91vGN0sV6D1q0vaLXhde6YODDG4vNVU
85bHoSrdL1mN4moBicMF98LwXUxNKU1pgm0lR9hSEIEY5kXNaco0g7KQYdp9ECNnMoPU7CYqVZ+r
BNWHOmkNLzLM62QynCZIT/5yjR1TKeTFZ4nb6n5aXRIPvG11XgY13CyLthJmtdzxl3Lv4Z/fWEz7
DtxtWhiArup+9ZFx4UzCdLzPI/8OdhCZ96zPHnNAmRRUk5Y7ytrOzZ65PZXNynv3W7E8WCSOP60A
acduBEgdoHjad+WTG+aVOK5TGyP+gqGhDaa5trLWvq261noA6vSvjBj/aHmJhYcLio3b8cj2XewT
f3Is5KUICXf10eVOz/CUG/N9CJ7wDpRWwb7NUfXOUMz9JIxhK/3nhgnv/2SXwILCFNQJHYw3v/l7
VseCvEAD+GEJsvEuDrrhaAbFFEEwtncn2uFo62VrJZBivqaVLWXQut53prTpklWfZafAvJMR3FYd
OJmqYcDUzIG7nzjGM2927HuSeC6yTB2QiWVHXYE9eO0ZIPB6Q6z4VjlEHicfbdDFqVVt9VSurCuc
gNnriWXRlekc6rmkahZ3UBJAMdvoASS8mHx6FLkc+NNi3/dF8Cmb1ttaoQEUdKl1ky0Row2XsfAA
FNb9Fx+d8482QtgfIib/6zqog7/DwGseJT4+j9M6HkruDeLe8+al3UKmJ22MZWla8GZQy8CutFzY
A0ov+xhIYcfD1GNgSqgTiMNtnRvKGXUd7GTsmpNoqdFoZwv8hOa+W5UcgF0pj40E1/3Pf/sXI+lv
bisc7gy0PPL0+Bl+tzRTbZ92Jh7igxg6iuwaoOWUqq5zfrVa44M9myAxbM7bC/bmDJ1d/2TipU+D
uLj1ENx8m5ijoyYIoA2+jX/+0/2jbY8fzoNmSUwgxpn6m0kwQ8ML7ICAE9Ea1tDZzeJrkTbDv3gZ
+wJW+XvL2QXiguORrwBLu/3b63QMjD2VdvGB8edCbaQTWkeasXQyY3P+cLjAs0bSSd/YaZOk2gQP
BYdQaq2nvrzCsxPfVUtUYpvhy9L5TX03uloQNUlXa+cV4rEbS/X8zz8a+/fPhvVaQLYXWCc9UB/u
bzZNcMjwshXPnlGUAMG2ozQ+FIiDMi0JkXMNeY7Lu5bWr7dqRT1j/gNn01T5eYG7lGBmWL5oJpyv
//JzXWzRtAbc//VT+yvW5hPO21/qCH77n//x2Nb8558CiP5L//Xf1Rz8f4QpYu30WB7+a5P2w7t8
V2P+3vzZov23v/W3BEv0hxNCGsK1djFbhnxVMV6M//5vQfyHh8LkkI/A9XkpIPjfARZX/IGPOcZO
GNCAcHG8/adD2/2DQzl4IthJIrKF7/93HNpsCL99SQjXxCFAalBIoQud7Ld9AnLxbDXWiO5TB3V1
sNKZoLZT+bheGB8HJ/ifnA/VpQyBfewyRuoDZyUebpX1rRpiJiywOCL0wZK9wZ3d66CPS6w8S8ea
H9InQDve5NMnJnXt6Ou4nveUSLs0+/XhNB6WweVAabi77LKMWpqtLjx8csNEz0EB0OOU49sbduxN
JO6DRZZvazHPOKjdi94XMS4eEBNqiN6iSbNraCLBB/l5+gc5rh1mE0f3K+vMTQ+VdQeMsQQYR5Vr
x6zxwThd/2nQhiHFzkTFRJUGHzW3Db7zGVSVxdESgiPoEa4xnsq+jAjlC5ocXHlumNxGO6Q17I+m
nr8TZ9MHqIWDcy3CXr9Rd5gm8BvmN+YQ84SLVcBVWdQgkprBA7juZlwpQHIciqSr0XLXJJD45Tm9
QbTemMFGQMgaxNp6oJkB0o+OERxtN3sXDSXNTJiWi7xTMpfBAwIhL/AoVIRmJpvNOOXUQHpxY52V
crmSm9roNbEg17lXkVlUc1CI3mjgFDwQN2/0i9YjJh1nHBVvoKy8bkMRe73vZSM/3FGXxJK87r5i
FvCV2/b8FGsfg4cm3o5Dd+6bcwe2ut243UR2HkPEc60abnBr1Abb2tchU+Slh1stVu0/5wxKnvu+
K8EPrnERUxPgtQ92gCS44yeYn800VvcNM55vpa0k19oFZ1dejOrgEpB/ldkc+rBs/CKMYGRq2rui
UK8vemSac6YLzLZoZ5wte6/JTDtHyzPy3VeGAp+4BWlzZTNHh8o4iIbfmW2wVrEwP6re0COeRsGC
AuLJ3mw7yDApmmwIOxXDp3rWQUBHha6m+U0SZL6WBcll0s1ogjvS/3XHA0sCastVBz6IPZAqPkx1
O+C5n6Tb7ca+zspEtBaTOxnra4a6zjetpuiplMonuJnzqhbyVb2NGVLep3J0q4c5o0AXZrF7hHDl
3tvACa+wS+TDoVKNX2PAiBqmwLq8CkO6oBO7pQoYZGaY2E2NzWnQLrfflOjwVsxEhgb4Xbu4aYO3
OJN2tKlt2j84kVmIMp3R8YRM71T7oHeGE5P8Ue5bMhx70QpN69lqucu2ncbsgYMSDrs+l/GrmIr+
hRFS9BGYyLsKJ8OtnWpDrHETu6/XRi+agHa1bV1uvMtoe++hXwTiDjsHaWB6C6m5iudK3/UE2Zek
BDR2HozHlG2tTCo5RXb61W9z9ZHLDF28CpeoolRpphzIKVftHrG2Lf6FfcQrp8LQCorfMsyviCQR
2oJVgFUup1/UbGcuMkTdfZ2JHQK9ujQwddPNsnJ/ShzcFuM2juyLjkccBFFUjAsWT+b8sMl5YN9b
zyrAnXcWZrk4r74WfMF7GWfudcM3nLuiUPknWNf2Ngw7H3iZWDHMasa9Tup6nwN41btoCQPval6D
YrjNiEn/sNbGZbqGtRfObgzMQGZPPFEY4Uhg7zggrdCtfLG84dKsbhGHaSceqGAICSVkzsG3xyYG
gmk+5eDNhzBTPWL2glaRz+VMvZut1VU92ia4zqpg/c5i49cACqL0PZJWdIthteEFwn44q6wrXwuK
ZKCEjFHItLOqrZdezPoWL6X4pad8xZYqO8TMfrwAqvh+Xwsqer9QVWLyyn3hoPPYrI7P3mxJmgcF
/Vk4OhUqOX2ffM0onQF4NDar69wM4AeOYdr6j1FqV5RwTnDKKdIsE0+pkaph2eZXrl/8yEa7xi9S
OBsc//qdSVT3XU/G47CKdRh6JY2lLGf1dgL7iW2X1B5wmbhydnpZzbsfY3w70jje3Mel5eDKJQVE
A8DoA17o19cRZ0e3Y6IW7WwIYw1+xtErvgtain3+LIpdDyL7MtGNKiTr2D2Vs0NHLpBd5mYO3dFf
1NKFdxiV3R9k6+t7B2fd3u1n/Vxl2G7u63zEJzw6sLkQZKbmh6RIm+qCYIYFNXUUGOiAToRiaKMd
zSIx/YammsLHjPvxL6B3Tp2glPdQ+BkwILGpIb/olXqLtbodcXalvsGXG9Y7+O7Ebnwk1X4HIuZe
D2YVOwYWmUmiEagCBHE7eFFB4LFxA6IQq2AuX8doZ3E6fS/jcL7CceccM21yjoaX2hA7MlgUIp+Z
6KjfUB2nlFl2ayGwe5juNpfvIaaWKmyufTO4d3i5HxgWzglGmJeWcSJA5UvDhxwhHxV+elW4eN2w
qnlfcy5R4fM4AiCLy2A0HQO1pWBKDIYk7cOf/lx8QPSyIP9idxrTjMupJogosdnP3stYFkBN246V
GH6JitXGab3JPQGSwbi4eL3sTpOX5hPtdy33SdcKfIMZe0EHBBKk1/08RAxO5zz6atuebjbHHu3n
HL1q3XQCL9NxKqtovl15fL7SIFiZ4RqOOl5e1SOEGYqFIL8te3x08lhm0to5dOHyrFTmSs8jpAq+
EAp1o5CndqzELpcyfCh9mu58hmfgaWIGmlHh/Iou6m4V0SY5r4v6sHqXae0aeEUyCUlfpQfr6hYt
IeBmNzXAh6kiws9NOXZwvcjWsp6QjCo64CZTtNuo1PB8nL6gprCPCKnsah4YaEGdzJeLBwPgCmy0
+dQVFrZROPHc97mVtbvW1u6rE4JcO8Wrq35GfYoPLKjodvCYFZxqhEQXdocwMK5nEd2ttNwuNCMN
8c20dlzrRodp/Gjr/AMCkEtjwIBdLTX5+NE5Y8BBJW6XH8IJR5ksHrBvHPwRk22dpWt4aAIb1sQo
NOdQIEz4ixafYQx10PLGHiLHxQnshhfkNc30KFvbzmkjFFp48s8cotATSpJdn6pfhlfdjvm5qv2I
HlDaM4sNm9J8mw0xCM0qHgQDPga3NqMwW97pENTrxg38MekCK18Tu8QUc20yCNewTyJY4Cx2+GeH
y+63hj1C24ywAs2SFiG/4mu6neMoSmofqPhEvu/ZBRYZbn2cZ6fICsNXRuaau7+d99jCu4wOj8xB
0dQF/8rrog2X4g6we3YzSzXorYuY/e4Hcf/N6aAOpmoAtpI6wYhLD5JEx1rp8JxQicJ7xvgj9kbJ
ZIgmhPQxL6aNxcH0m5/50xV6NLj9NLcB27GM+8/lxKmYJSNfOqjGTdnvopwOzRcGXe1PZ6id4qEc
LwiXjGYueqWB+3eHVI/VOweF9GEx85JdR12HMRVzxIKcbsPx3JV1EcKn7MnobFiglzHB2To+l6ln
m0sZ1nin2yW9wlVhdnwFhp+19u0H+CM4rhmKV99yOJNPTk8iwzEzPGkQMT+xHIinxYqmq8j3rbdF
pJB6MYuu36ZWamBDNscFrx8db1tHijlxgxsEMKCITqLJlpe2WND7NXvMC0DVbsRw4BGFziohy0M7
QjO6VB1VeMfdsaPs3YiSHler4hSjiiYdcMVGYNVCgglMCHP3VCgnqIi2loC2gpzdjfF83i+H1M2z
4gxvorzytbcQSvNsNNNCVhi4dFzFvwy6+KeCktVfilEaZ6e4S4EOWXJ4NPk0D/ZB5G1hbXl6c+9c
MJfF2G3JTu59vP04zuymja33loEB9YpOdWm1WStfkkegz2XerobrTkLBXhvBgpns6MFvOZccIHU6
tFKVs+1TP5Xqd79hirNQ/rSfRuwD41yFu8zxYAvN1Fue6Hp3eDBXK6qv82Ds5q12PePe4nPlwIrj
M9qQP36kQapfz2W6UP4EFaiCMmOvDUPkNc6cawpGLDycNdSDHYUf8JgEZQ0uTj7DpGdTNajgBS7Y
vu9v8rXleNS1BT1Yjs3I7XaUbpOefVuZ/C7C3x3cBUWaTkepipGePr/5Noa02l0TTJUdgG7h0DEA
3sXdq3nNi5MPnkG+Flk31Ed/SJkIdGW0qB/1Cis/xq0VoLrjE/4B8r5JN+Gc2SGHJJIxGb/3yaFf
wCjFMXOgTmhrO0zf8kvbufjhBkbBpRmHSdNXQ/Y0Lfwlvmb77qdjGdn67C04UHYOtcnHVjjlYcyo
5eAYCF8kb8a6Pi1FIMU+HzpwMQ1FGvKm9cIp3K6kt8YdY2tKS63cWMmYgT9amGqkZ0CnsyZPGLF3
kXUI0zNEt6VnmjA6SFTsDHW5s6ygUm/zZcDU9fNS34Dcc8Kt1ec+FTTBNEbdmRnVEh8xaOE6HP06
zJ/ZpAJ18uax4Zgjpuna4Gy9tC4XytRPjDM8+cH01bTfMmJ2SRN0TNfBnaHLChUYAAUxk0MOd95m
oE0xTBRvB6ohytR6tLMoNBQUe2u1g1EcehsGLeM+dAZoLms0WFdFXb7F0rp0omLGvM9JZXzWXtr9
YGAZg+IUIBCoGJGmFzoBCqR4eOKpci7jTnmAYNflSZHq/soZa7apBijrL5jjlnPClsnNCImB6NFY
5cvnkg2ue1KTnXFgFYbeh97o7wT8KFIJcD9xvVzqk3F7QFeTVz3ojMxe0sSqvMpmvrGcWtKiT9II
eD9D7Mx8qDACP2eLiA6tFlog4FauwqTqFOhRHDJL9qyyS3tyF60SAH2R2XcLxkznJhYNXhn+NmZZ
D1YgLk/ZxnT81flsb7GVzIc5o++gZ+knltM76ol+DG5MpeyG99oKmpMFbn1bAV67DrsKzuRYr3aw
qTKfIqG19t07HPjuQ1+03qHoyBlKZxHrh2vzcQRTcMlYzeMjn3x89OJM8Pfb0G5306pOnWjmdxiJ
2TPm7fFl6bNRHmymw2fj2iGdXPECPzfCp5zBGeq25VBHpF5bIrxMhPyOqpReWtVtrHXPuuRGdby3
eGN03pTxVRSsDMBoX0RbaqKU0EXHZT9RQxr0CQDDnB7JQgqTTDpKWbH7OPhruvT/mrp5eaE/y6Z/
e+H/l7WtNoeBf6Zb/s/mKx/e/8f98P71U+V/Fi//+jf/ql1G3h9h4MehH0Nw+Du8RBjwT0gXBzbU
FI8/hLj+n2h1O0BQBMwT2tFF71StHvN//zfb+QNvB5o8/7oAXT7+7yiX9kWY/Dt1n5ewqYxFJcWk
5geXEcifpmsBT7shlzuibWST+p6TPn5cQwuuJPGh4M4L8wi7md32e4rG271HsHUHltNP/vSx/U0Y
/zPfnRXy93kRP0YIHgB7DgNMF032738S4ZugsJbY4bis1DMbi07osElPJqudR10WwOgCVjdOu2Az
ZyQlzTEihv0mZ//I/1XsmSdDgMBb9oNyPMY1IP96UlJFkdRZ6t+jPqSn1VEQmwm83uaywBQuaUPb
eXTsfcvVwAyNytgTruyB9d1awd5lFTyZgbipC7Jx13C53+ZCY7N1vNChM4R6FcDz8RVtKbDkYvTb
reTPX3J8s33iyze/t1bjMPXybuvCtY5RIEE0rmp034UvqhvfrShhY6dHBJhFfzUHXD+DZf5w3XH9
wqbrwzcTBEAXl9rxclL3eCbQLck3AQnNpvZjDCN10oEZ7nJvtM+ixaIdXAivQeyN9xl5ssRrOHsI
6Z6rljY8eoQ46QYZmM+Y642klGQLFC14tTWpgDYQzlM+xcgMOMhOsmE6udJaft3nmbXnj4gD7XFB
0k75cMQsG19nljudDDO0ZPhf1J3Jjt1KlmV/qBhgZ0YSSNTg8vaN960mhEtyse8bM/Lrc1GBrKgs
VM5ykrMAFHrvSX4vaXbO3mvNxb6aY9iSbjte5sFI7xhEg1NUbbPzxpYgDJcoB0KaomI1uNybhBxe
REujM0hrZ+vFbfJcVEp8oJqJdniwOoKCJtqO3ln4o7WMoTmKltJQt7jMs5dRaeNdqXYigr92Ll3C
oV1to7OiG4ZJrZt+t2Xm73iTV48oYpjaATgeb6opu3MaOxB/pc35Rt3cpD36lXHx2wRNrcYYx5z6
3nO43W1MMv7hQq7cLnlhGaITqLArVm8OC/K+l8Rckrk4yoQaZcRwvCfb0suew1vKuyOJYLmNfbVV
AF6PzkRooRlI9jd5PnykWTzg0B7qcIljQtGVYfz0lhaG7lTNdyU5km2g+DylfKz2JAbyXcOgbf1f
8ndMAfWgqEC9s2m1V4v4NN8gKlf8O2vrkRml9TCWk743G+xxLZC7LffJdFMG1X1a4HJMynE5NPEw
PNJYk9TW3OURamq2axeD5YOz0iBJXz/kcwpJ1bLjHfoWscN7xkah5XogkjbedpVJrMcbmmOtmuat
qKCOBqmHVrHIE7Lw5R9HJfHOUkH5EnEo23gz4Rb+GSyDk1YeJx3AWEq0e6rF4B8qslmos+aADESJ
kLQ0gmAH+9sPNTi9bQdK/dgNhr/LY5xDB4+8AuBQOHr70SE2xCNC8l1jcrw1Gs1SvSrn8pgxSjoT
o4s2o6PlfdobztMEBd+s+jvdLBx0p1rc/NqdDxlm0607SesW+8l9wENmx2r43hzJxHCjoJVUjRfa
9+mvmXHuH+oCY7iahEMYn9F1tpR5v3hO+xHz1D86yLiYv04N2F53OC3VJPZcXOU9jms6mJyWn2IC
eF92s0bDskEcBzWOvzq3aJ94Mvunwqu7Hza3XCSeQIIDGOJJ2KQj4x7hxjI/+S6MMz78zCm8cZwp
mdBs2VIeLPGesqDZR0mu9kxy/OaOI5GqWG9yOmZKFiMoMLI9agMnpL7XM1WiSxGyy/AGBh2mw7J7
nAjaW45i051Gb5AHcGOWKZx1WyDUpfFX8HOGCzqIz9Lyx0fDruma2mbfvfUtS6uc2zcaxo7rnpBY
mZ1k3vNMmw89rM+zmsvks7GqaVrtqXyvOaDTQqRGul8aVcVEvBg1XlfO79kjwOXunCb4nnOZx6em
qtqdwkJw9otefLhpMBxZnZRUuAdnPQN58lDBQCMo6gfNn7TO52YXLd3wx+v9nunJMnyUVjAeG1nf
c8BFFKT6Y2UA92cJDjSgSikyN6v8bTNLMKiLubifVJUJX0kqEh9u2RWnIOOqHpjKO0Uq9cO5JHOZ
EGQttpRsNYPZNipYNChSOWWkXH2S2TwF16aMrPxbGqIfn6ysdJ9jgL0w0Buj+er5KnxFkV291cgQ
bm0Mc3QT1bygd1bHv60MFvXaUMY1eElF5NWm6SMvA+My+0JHICBmUHZSITIUA9FKM3UUfMf188/N
zXmqEDL4lGHgi1MSl3+s2RZPvAp7/6S8rMgemYbWp4EM0fPYtRwJrFHLrWO1tribyqD9E5e9w9Qt
9eR71WoHpJk/n0jlicOcTvKCn9b/hmMACieyGeEZviWuUebqZAPmj/JuIuSt0vyt5nnhHZgBEMbv
DSacOUfVz9KV7ZPL0/p5Ltv2SNt72sc9TGcumwlaKMIaGiZs5BxdRO87AuRE5LAcbwYC+m9AUwr/
vrciLztP+ZNB/v1CnQ3SL/LfHbLqiFpSYLbmex106acS2WhvuiZlDl8SBXN2aT2KH9KE7HGP5Stb
A8QVQ8G+8DFxwNwHeIUm59GCkc7j1ogfEyXUR9E11qtjKOe5ZrJ+Dqxe7G1H14Stjfi1kkHCirAn
eiAn/hGctVS2dapu2hY6VQdEeQOrNDq6nNKMRzHbNZLpERAnRoNv1L323p8M4P20qqfXTlt0+nIg
hevyk+nbnJf2sFuWmUkenJ5SAEmpSXUx/YevH5+ivtY/E89Q3B7n5J1iZX/znLgMjSSxworcezjx
F8ykg/dnmbUh1TYY6aVe7hlPyW3XsjsOHbM0OIv5BxZFNIkq8KA9JZGoHvSliSrDZQCoRvQGzArU
GT9NcuY4U8MxtPDTc2yQLy7YWR0y8awUS3DPeshbxkiUTvkoLDWVk6xzuid+115kMziJUcPNIFq/
pf7nXVS8qtXrOS6pYxFrbCL4xlEm5pMFinkf5V3M68gJ9lW78l6IpB5g98X37CbEfnD5jLpJ518l
F3ci88wiKKw27jf1N91VH9Icv7hJbzInP9veR8d1nXDgxBCcxUv/k/MlPiBLNORaoHO9sw5tH4ou
xfGYRwWyBoI6d2wj5XKYzRFIep8HB99YIQl5UBwyGtdH4tDyIMzUZ5sop/auBq0d+mK0NtZYNvhH
TWt+6DXrHxjxi7hJGisPiUgM9itOkV0QsOYv08g6zS5M8yCmvjix7MwepiRx+l3W1PP3ZJcF3pxa
Ze/+EKxQcZERxc96zwkz05EoSjDYQ14pfWzoGq8k1hpWDLxqJ+ElJ7/XaZixxGO2GZUgRrRyT0vd
NSwxu+paeaN5lymPEYka8zddJw63V8RmODgtLzoGUdRiOfKz6urb/rgG4AGYmaS2JRm940Se8efI
3f3BVatbrGPb9MzTBkDzkkAb3yaaIkg34NKcIojKJJq6nESslxc7Dj2UmaMqvhKGYykxFsbXoiJW
2ZMcjLOfZV+tYwT3LQlFYzMvdvE9Vl58n/NU5O0/EAPttMvtgV07a1HXrG4eBqFNb0zmG9m84IEX
XHupTeVegsAY9qZrj3tX23wmdB39YQRd7HLL8e6hedgcoL2RVrnyLJ6ijfFmyIVnCC4ZqhZBU5mH
nKLBzitE+7QoSfRYD7Zz12G1D9Ng0V9gh6NHcrkuaUwDTBk3dNbHFGeA9X93blOG8GJarANWw5sz
jjh0At4SloLHzKEgVc7F4Se0yyD57tCo1q+N7bk7yYtmUzT0/ss08m5zUiRv1tjdtQy597hU+0NB
U5FBJZebayfi/CLzzlul58V4rLljbIM4sU+mK+ZHVwt2WEV1KeriVdrltxH598NEDzi3IHm2Ojf3
KTDok5Gy5+vwG9YecV9pDcs9DNDy1zR34z0urnKDGy6+JkueHCFo0ka1fuZMlYZhcPeIUkMzRrbt
GG7CXWpRoOzncm/xQorhyMxUGwB0HGWK7YKUPrnYk07FOZklvfH4ki+pvMVebF0qPyXEkjkK53wj
QMQQSODIWP72FS5iuuzqpeHLtEe8CqVj1fWYbZ5uKfXnj9Rd5CnqYvfiD6P76Fqlf57MZtqRAwm2
nvGXRJ1mlxEOLeXBurM4gjLa42NIsmzmo4FbstjWQh+jQsoDgqyznw/MnsnY+MnBRClfTnOoKlFs
OXWkZ5SAWdjZmb50tjC3eCZwE9FSGpmwlWzBjcwB0SC6Lizzzt0uiz66+OxbkzPE4k4+JWPiyIyb
i1MEYHwfYYV/syJCuGGCzX5HTNK4JHFLpIDazwG5jPXOsocCWRsX54Ye9tYyrPhWGAIBgwomVMOZ
/QNGmfNONqN54gRMmzFKp7e8iuqTUzXGkzWN4ml11/CsZAfEjK1Lrt2QJbekbBfEnwD7LcviCs3e
l7bOUP8GxkQN3h2uus3o3kdiy7rhp6l59xF/WKBWk1UyXtpsNC72TB2uwZJ9NNBDnrQ9sgAjAPLs
k9/YUqfMKBxwgJ28ytmxYvK3wmuucDvgAaT1VpoY1B2XW6RZMtrUOeeEqvuyZIVm3HCikEKHceod
+6jzxTibGJp3AIaGuyEY+jOrXEb7dHJ9OtS2293V9rqrv404uBi27Vm0feaJuq9YjxzzRD/7OHVj
o3yCPkFBF10SLeGYLHs9hRwN37s4+KCMtbWn9KtjsBEWXQ4Y16+Sp0yP5TEYJA/2Fa3l5srmc9zV
p8DPWckk5ZlN7HKRXWLsPOEXx5J4lDvnrC+zpEDUWqUnkj3xwWHSajpVuvHnagrtggsebUIqV4Jj
+Am4nzwu8Op/OXZWX3MCY0uYQqXZIgEzOKQbx6TOnK1gi3qIgzLa17kXXXQhyp0RxP0xsLjpb5g6
Am2gL7Pxtbdden86kXzHpeOd2EheLJxGi0OtpEHJ/do03nAlz+28ogpfle5YBHbCnnkx0niEbcxq
A6qRn41iv/Rp80b1t9j6DleURRKJLpeguSQ1cCeaBw+5ABQwC/7/E0ojOzsPZftdadHd6EdTvyS8
geuKPbrZ+Nu2s8o9I6bmlPkIq1tcGls77+bbYq/QJc82fzn8+djRjUDwvUqvxSQfO0Hm+w9MosWe
tIu1rTywOXHR7KZWm3s5DSxqIkp0Vv3hSMN8IkTTc8PRwfxYmsKzaaPJbj8I3z6otAKSoEz+6nMv
B1ioAuqqRhxvmk5c2aK5W9lIdfXmyL8iRbjFVB6AUH3DV02gh3hATJ+p+27TxHmYUzbDQ/qT3sA3
M3bpbMym5iButwA6haRb3FuI2nhtGpCjIJ5mtmHualSI+Ckmi1s2iDveXMfcEsd1Y06/g8W3v/qR
yqPPnqui6bLjbfstlX1nVFgXem85CsO6CJ/KJ2etfTtNn5D1SfFpx8lPLa+D584y5zsnSj5Hx17C
DmSLkwbivsz08GUIpzny64h/ObYQ92pPTsttjCOK8Uw//VY7DKYzosDUwuWVYBS0N2F/8ACHMWG2
AhBbaW0NFiRbf7beSo+uTiZ9lNtdsucMHXbADeZ6+B7N3sYGoutNAAt8k48+XIdS0l+zT5JlVZnr
MFHlSytTjpdChagwSPjxAt+XUYNw3DkgqfgwGt/l20MEMFUrYgOZ2vDMJbvfFy6mpwj5Q2AND6or
OOrhHH9IeueVncIqmHSmrVWYnBeBbwKLBn4BuWzPboswQwooR0vLvdOwqrZ+ATEq7yDBgGLa2fgF
ZbcSqIQ1nd38agTmpVFpytexel7DkuNUnaOgD1h5jHdyCXS37ccx2I61Vb4QYtMfQTWcs6XPYWKB
mykbfZRtoQ90IuxqV5CzP5HyG/dGLi04bIl9zHtremiXKf4R57DO+YZ+ceV/cYiXqgfKBCxsfnvM
uV6AFdUni6PvKWEytKP9e2UDxoWaqMbe1J5/dG0QZJUa72P8HJtxrJs31v3LMc9mQpSp4TvEfpps
Uw2wqtpmbq42QPcd14ZoP3mLfF4S+CGRuehbvbho1jJEcycpM1ZRhobERPDa8MpqE6hM84OiMtvY
UbrzbG8m49g46euEReCOz9nOBrU3y6i/ZpFLSzkzmXqdlsz2gTno/qPvXeNErSTd1TSL6dYu3q9m
ifojdMjnIMqeS7tODl6dNYcuaPI3A5X0thXdw4hScZOl1IJykL9b0oBkYXnPc04m5pglNP7sonmS
tE42C+eEGTBVvDENlORLQxq+VepT1BMmL57iJ5nG7o19KoWs1VyEGjhv2g3jG07LSjv+1Ysb7NjM
hdj0iYz/X+QwhEqqhAlVK357jLo2PcG8h0pm+pHVXWtBAWMeDp1aMUmlmmrb8Xu+iPzaY7Q8U3TT
za5PM7TwRtRT6Y1mnR1UnuQ/uozE8JA7gjgiAdU6ycdt6fJGThcTVjmhCNvguYCx8xYQhIuvk5wv
lciMt8huwBs2XD12vWFZL4EQKPvsv/o+QFfZVfccybzV7jcpC0WoF6P8K//q//QsPVhhOAEjMnVH
jH/OzrTRCHKXt9+gTYmTNcj2Dx5jjo6R218V675DZTgmZDQBc0/WzqGF8XFoIU76oSWxE8bpKiqc
0HxdzWnYdhz+HCsgkpYxpbgGHW5DAtPxuZht+4UHf3U/og48THG75iq7tj3YfyWJ2lyFiQCFdMjl
v+HVRz6VtBNRK1qITMLqVbboS54XdM1U/mpb/m0MUJV5s6pY15LPtbT7HQWm89N0LPpX8F6j39Eq
ceQY8pkFgoZy3j3aY/9iB/m0ndaBFxrR47DMzT7n7HzR2uTjKhh8+bKajpos41dDOvfoNy5u8hi6
21QPfIoYD7I5z5cHc5zAC5gFjfIZE9t+yW2EPabLgE4SPi9rb1+DDrjzcweWYKsp1yfD6zRTwDft
7p28Kp5EEuIHuobybllVljOG0R9uTMl6YyLLPDhEL9pwdFnlNoKLTRy9JEkQnIjdc9wZAST540Wn
WcYDT2fn2fb+pBz/V/vksM0ZQfEk0KIJp9Wuaf0VbaKAIUo5WNVVrpE6D2JeLIPHxPN1aK1qznqw
fwHz4sOI2uymV29nly3Opc9m4ws3UAyXP/iBndE/sqqeNpyS3HCeCKFUwV/9Z4QESk+2hf3U5Wps
E9s1q9dsFYbaFh+/yoPGOGrfOHKxUxAQi8chRbSD7NHce+1wtTio9/4Ae2phKrmbbDa4wEWMu2nW
AUMM9yVpJP+6vGS90mGhp44zwU/NGOF3/OGLhsCWc0/40LxCGAaJGInsbPkxl+I8D5gMEWoZKv1k
2VTXow7KnaeUdbaj4JlOqHtJqurZ5Eu0MYXad5MX7PRQvNRFdjcDvKMRSfoEXhsdOJL5ayhqBINH
MXjY25xweBYyGnV3w19ZK/n6+hLUzpAwBehcPswKRYsleSDDhmpe58CQvwGLMbWsgUhxsFj48Yr+
VPMx3M5+Q4xvXnIay6tpdkj66KFb7bPzIP2bH4D9zZvsVcTyUfZZsB/d4EtmFoQTIk1Muw+uIGDQ
zc5jwLnokiZj2EGiTcvubR6zDwFEDSMsUeIWEouRP0YkVLYLC5bnDl5OaK+SXMesuwtN2GEL/D55
E7T7jxiKOdKsgt2h88FRWt62TRqstKuGt4QiGY+Pml3TDY9vRoUSZW9J5zaCPNZw7B46Zi+j4BsQ
V+Jqjavxl3YuHrBmOMeT6281XmCIhRiCXTrCB58yPbcVTgvgq1aZMJXRKsS3YjJylNQ+W1AsG482
0ZvZJtiIicGKE0D16qf111bcrOJi/qHZufLn14HgNQNCe1/zfLsFf5XHBgi3XyjoUULJTD2maplO
cbNqkoNuMD/gERsv3Pud68JH+Q1PPSlsZuwJQe+kJwS+qpfj0S1+SB1MvxJv4F7H0CCYWArlKKou
BN2RxyWpO74J+oX301/B85zzQ2DHpJK7CMsr4cO/OuiicYKXwiLJkuh64XEFmIN4mCdex8RKqgM9
f3GrYlFXTDLRE3MaBDwRi1VD7fxVUi9xiZ4aNDOqatf20lcy/92JdRTHOGrL6Z4btXv0xhLVNX41
tNeeDRglyNX0kXnVLyBcRghh7BfXcoTZ5C6yrdnavwoOfCzcFgZWGwNL4qkfTf8y2X/d2//0cK9K
7pmmKEdKU3zQD+S7xC+b/c1wZP+TvEjqhf2q927GSVBodxB9T0S1/FUDzpZV340duUYxsRPuCPrs
m7QQjyORt1XoEfNBaT1+emOCZNwwIki7bDdCMDrBOumqNhwVJ8QUCMoha9gkI5GW0wZ5kno1IBUR
CEl4twZI4qy4Dasqiclasm8RuS0LcdDQ/+tUwlmyAs7+upY8qWk8W5H4SbZ2mDDXmO25XwVN9qpq
sldpk6cL5774a3Ly/lqdFH4nh2TQOLlWaDoxQfRVAsVG8dCuWqh48b+qxIz3BFOzBz747W4xgvFU
27V9b07JV9Az0SO6ZEPbU9On29BV713ENgS2H0Z6c4T9y4Cc00JXILHnUJKa2bbzB77CvEcK6tj1
HRtBeitja71C2aBRn3eHIPWXt2qiuaPjmnZSNipahRa8z6I7O4TZkPdg6eEWiErKMaKnsQHsTHDt
h44GQrdZRSjbhEl4y3yGX5oR2JObRznd1kq4Lyybln0C9fBRVSrdD9rQn9FgfYMyFmEeRO591XXl
G0ZEnog5yATaXenjqALnMAlZlCGQTRhFbFHkEsL3C+CKRBO3jjzLXpLRHJ48m4UPPtc0nkIqhOkF
PhRHgtin/0D2kXsapdRocfSznnPrmIqRvooOuKCBwmKDeJpdnKR8WLzd+qb2uHjsvJU60BAIICbe
mm9E84GGj2skcpiKdTGLNDBV064WzQs3M04pg9sdfBhKt0xl0x5l7WqJtH+wf4suHESya8FpMixb
LjRzWsqLoE8dThkKoJnd3w1ooXj3jGVXxqbaZ3gdQRgM3jFvmu7SLFa6z8fefEqUPR1YMjDmHBrV
MLuZYRMNlYqek0nLO8aV/FEyloJeW7kXVtPWA3+ryJKkOzc3K8L6w3aNlGS9eDYxCtJb12rR3p8Z
L3RxYPvCHZCtmz4TCE5DTAd8epilvsSLO947Y/NgxMu2YpoH22yQJ7fwMtzBWPAucRUzjGtNAHtb
1irjnkI9FbWl/tMqadGskqxUvNoZf6NXMvaDUURHJwbYDGGmsQ8WB4ULeKJjUc7DVz4R49kFk6Eg
4IgqfePn+wOIS3bQDBF4dbFXJ61vcW3TEW2z/sN0swTGYAq3T1kJzE+XMR3DHfZ35tZ1HWMkVzfi
6sslK8XOmi5UZCQkk2r8HGZnfshm3o9N62WbIeFiAMr74lUry6iB7UJK3FOc/9s5SZ+G1m8ZF2e9
c+/EDAKGGghTHuxTxee3FPOrVYj894JlHhRH5/1mAxdcxWid05He1Ib7NqFt31YdofHUKhD+GvWH
wUL2vrZaqlwVOfgZp/fWzJ3mhwpgGGx0NOXE9FLJKJgzwy9moNw87Na5j8mfYhnVNNZ8mr0s/vUJ
PyBkvl675iUuQftqqlfhZMA+qAbjM+p09yNIOG+Esp7MC9Nn3jZTJqAyMKwEZ+4qyA4obo9kdkDg
12P7zmDoE4jQT6WDgte47F4dOylOaQsnd8PrNP2wuH++D7PJWodM+Qw1hnM6d42e2xR8/9znzgJk
GAxfnuvq0Z/LJYwqX94THfV2dlOo41Ih31xjdcPe6uNVkdsoMhnI+CJA8GR6w7lwwr8XnJyxxH7x
ukc2XnDe0tpiihH3+ugbdsAqw/APRqvtx9o1p6tnsHkdeB49EfIwwoVJ/5ZDu34oROxirhnij2So
nNc2H3KyDqRW2PaAQzRo2x16ovkAEfPOustsxdzJJBTIwmvoQ9XlW7ofhIm8mDdBiiW83ExpTo1N
xdvBsCggjgVY58om5FMt0m62te9lW9nKaud7/Z/MIvc7YIBG5ZARZ+jyYtnZjvXiMdsPU9MKDpKn
6Y79bnk1CvtBIAHd95ClyXQu3t3ctTX3fa1/TsjEAfz4yn90WX6T0BZLcGemVvnEkjZ4pkKuH1hg
r33xpLoYs2SvVpkTTldvXsI4Lgjng9d9JuZrnNBwffTMoVeAc7fcaCDme5I03YFXKXmXdB7vR7t8
IoKXXzVnriNCRmfrKv8N2GKy7bM25Sjp6+y1Ja/zoMi96405utmbbkEJbuhGEG5Kpwaf83Lr+ECE
FZA5Z1PO3qlP8jVgnZxFCfawjHz88ULcNVFebken9KEcztWJWcYULmlT8o3Q6ozMbXlEOMd8s/O8
MiTMan5QNSP1AR7h3ZDOk99Fr4Fu1EPSxcAvI25xeddTH1Ei2ZY6e0zYE4KAHY4oxPn+BMF8AfHH
5LXQ1V1eTx0Ir/wE2VU9Vl7K3IBL1DWYyznfcHlybo0XQBqx1C+/x1Rhzpc4ZmHkG4JQc8nSxiQv
fswibX4kXQsHBZbiQbhu+WqNHg+ugZ30CaXxGfzQeGEmQCbEFXqbWnb7Buhkufl9NGy4Jrf4SVhU
o5iQwC3IK7VhK1WxhyqSHfFqEOuAthyWZtvsFTVgUqkA28xNQzF5k7hm8chjeirWlbze8eao9+wk
zctoT98NbP1D08eY01LFaA9sSXPHc0sAbXTmM3kCABZBrF+mIdZ3iBBgUI7+8kTEstgtBJbv48Cq
nloOF09qmO1djGzoE0psRrh61NNFl5TlksDy/9AUi96mPtcbgLq86/0sanO++Ut7z3opeAdNNEPd
q5kaJLWxzYFe70QlklOmRH0qE89+tFKZ3jlVz6B8SQqarcoZHpgNJL8KxT55kzYV/SgGkcQdLHmZ
Ze+C51Sa59nSMzXU4gKJNKAhneuC3FbKPkG4wa82CtwzB5X4F0NCzhB0h9lLt9kjUX4wl2DbxRni
3ToKejdh51D4rM3hc6GSQrHWST/Jpy33zDYc/KSRsVu6IPsmLW49zVqyOYjq4gWdQbJjLcD1fkUp
OkHjPdOwNw/J2IoQJ2TyNMWsz/EPYAsZkiz/Q2l6eq54vbKYmaP7NmgFQNymQOY6ZO7OyKLoPJaO
s2973jVcnivzoUDT/smYRd5YWRFWr/0ROZJy+3s2Bu5zOXIBN+o5f4b8/ZOODij6jvfnWETnJNYo
Ax3R3cettqhXTIwVc74zm6oeTN6JqUEwqCuJ2Cz2Cfw7hTlpTE8LXUXm82rstuBWmv3SMchoMsq4
TWBbf+zMjy4kdJoKZNHYca+F4PIgORzsWcZh96j5HqquLfnYctXfKI9pAdso+0nVffSUBUG9g9/Y
vFRR+szblTOP4C7N69c5ElX32KUl+aXPC/0qKQYdCe+zeDKKgZ01x9otZ+T8PcgacNKtESUfEwXE
bAX0KMYOzLcXcjU8olIj33um415oxixfVZPKg5+wveuH0sFzLdjj4TAM2e7Mz0zDhqMQ1APVss7e
G3Ps/xCumUO/jsXz0lrLaZpXo7s99xsuXQEtcyWZabCJ4avabga3VIxPeo+5wiwNiyYCHpE5Z4Nd
6rspHR5JwQ8k44ZpT1sJOH+AR8qPU+NQsbp57ieNNmPqxdF0W8oRvW8psZnZvf9Z6Afypliq1zzh
70C6vbNPC1mf6klFd102dlgZ+/ycWPz3xwtBwU3uYXNi+vjNA8e4TdHcDztZQB7YiKLgGfS/yIpl
GV2dGRShEhberZUVVkfgdaPisxhmGq8pkeFXWbD/EKSvHqYqyn7kQT/dCYelC3NawrDojwqeSFn1
T4XVf3cS/n8QwcNiVcFy2MS5+V9TPMIk+RqGtI+/uv+chf/Xb/4/gXjXNF1T+JA7/MBccRr/pHn4
5j9sAZZDeiaILd7g/Mp/6Gjdf1imbZkB8jb2agje/hWJ9/7BR4J3jnQtfqtHtvx//9v/B8ryL0jL
/51F91ax7X8Oxf91NjIm9nE/8u/z/58oepQhDGKBvPfcGmmCtjD+KEil9F+DarE3TrP02a7LLcBE
UxxBmPE8Stxb0iLa2AxycEMFk+RaKSvnAFvzrBmjsr0Kzyue81QZL4KRzSnW9fQgyyq58ODg+t0J
rzz0Og92noP3tq/65Pfk+EsCM6GgcTkkTnLE0lO8LXHFKysqKv8SWxV7vcSWDMRxiz5KXZdE2pbn
ePy7X+dOw1N2Y5MLW2uR3SXxybBrX9C8nOtxzMNIEwAOvWI21KGyVXsHEoMs6Fgs5nMEG/DDgRHy
zDCAIJZpZz9RUsS3uWhLRs7GtPyM60D80AkF+mEYuy/F5SIMrPzEHoMeZecUsN0yK7fZekTVg+57
0KRLnu0q8vpQB/UlNgfa4qBKQ2rM9t4yixjDTdpAnpfWT2B1uuSZP0a01f00J4cu859KkqJBF1UE
v2lCx6+2zByGmx63+k3KVIb7t83ObRAmhAYnB4fFMXKTZbF95vZshNzA3XCAJnvRNVNIWonR1rMx
X7DgrjTstsokkQ2QY5e4S+5sqdl5t1EqgPKVW36bGFSCQwcX0NgQxMP7gcisvy4k/xiSEy7elOVi
8/ewHlSgjcbDhpQ8L3Nbqvg2+Co466BCEA7+DcvQWFC7lzqtGZWAugk7xrAfJdosRAumnRwhuRlQ
stadEDNPPwjzeGiphQoSMMAVuoADW4Cinvvm+LvpKpXsGbnoI8mK4OCN3swrPZZsy5qRgRZs6dVh
wcf6dXAd+yFnVX+NJHsJFk71V2w6SbaB29sGlyHmoxgylm9+tdwuPyEe1pwqUy8F95p1zQ+LKTNk
UQKz+SHLqu7Z8gDVua5lRFvSIME1I3REXb9tW66ICfRTwoXdI+sN/cZuruw2UWka32PDIXvrW1b3
4Xo5YqxW1gdfz/x6bQfqpa8qTj7xUPp6s+ZNuOFRqDY2E0Dvy5ARrKS8hlxqQOMeJ0q9gR9snsRQ
LyeHrCbf27w9en5ikM1oJPwSLjfmFgqtpvjKXu5nzJdr/a0Rujm3K4r2aKYQU3akYPzTBGHjgaAM
iQPbLbT5Hrec7xnQOrQqWgwgQVTyA/RpWNcHhzzCxndauNu92SmLcYgf45pLSOtE8jsq7OVTxeiA
YIdjYHB+1dB1UtReWfeTdziUR9dy9aeesmrbroHJ2OjVi1YjuG82SkzDXPvMwISBrqBsRuk+ZSw0
6/596T2qBTHuPQLrCo+DHuozqwf0Hs5M9K+am2qfzww/WXNEx3lODvx3L2jYWFZMCopi48BCGUn6
kXL1oreA3Rg2eMcLQDYHMjRgX9hAR7p/Z+9MdiPX0u38KgWPzQNyb7YDTyIYfaOQFGonhJSS2Peb
7dP7i6wq17kFly8KuAPD8OQMTqaUUgSD/Pf61/oWYIEhzGs/mgsTm8/MWXGZD6xpVvR8gkEVUR1/
UyIaPc1g/g96CpV+VSuJgKiZYnjV+KAYa9q4b30sYIbecmIWhLA1jq2LNMbstCBrV18q9Coq9Wi7
wnA3Y76kxEktFEkrzvmd3Z3ptSIOMgHh2Sn8qK+t7gRL1llfad6zTgZVD+M4y+xDBBLGWFFLZZFx
9GoKJ0Ryml0YTAsvGvsXMwibI6aG6M3ocUEvwMFQsSAwaHPBBq62pM0agF9ds0BuC6TnkDZt2guQ
td2iL/c8Sqx0GRJM/jI1WJoLremYzwo1DCfM+iQ7PCucLB/8JEY5re3caGmCXQIag0vH2RJmjkhH
J6EhfQgp7fdksutYDqODXAbqOzT7nPmyqfeBTRYj55XSOWCwlWCcznCaiVa20bbMlVibsa30bT6T
sVwmoQTDbGQ0UuGRINPOb6+brc+lWf/gr3X3uiqFb7Qt/HbQdtycIPI9snUFujvH8ehnQ12/xU5L
eLUijH+vqkY8Tw5OahDpKSJDVIonr+nrV9boLkZM8pHI4+jZ8KFDeVcpt7ij7dN5qidCM9w2bC4f
p0UzWE/IdLnfxv1pchQiqzma4bNndCQeR3KTP3qtG+6BnzCSvt1b5FMjd3Lf1OhCue0y0Z743Fr5
NjAFR/xmsOwr96bmiE89OXPOEWuCZo4/BpjOl6PGzmqRMVpHS+iixlqry/iYTIHzMiXQszLK7u5S
3OHLTNQVkk8ZXwh+oFTOhsGGl7gKamr9DO0mfapYM/pwC98q3ZFXeEnmhYFb+B0GxC1EGP1aQyf6
xnc1AncMRecDQiFNpScOBj3gXFdI4M7FKeNrWeraJSDF76dT4dR4ZZL0Ak3VWIYUHHTLYSosteB5
N0cryAJ0mSleNqiDToLpOoClcbsSMlnRRVcE65GJ3sJnkaLRz+WwjQzP2SmCuNs+G+ZfWWRA78ba
jp7QgdEkrtEe8woFuhrsGIBw85ZX4bwZO2/cBDHoXMfO44+gm0gfu0P64DpDgbwFqNLqo2Jda4OL
lOliGYD45/pTFyE2i7YVzcmBsfKOUgLRxDXE6K70LAXTAbzY3GUh6VlKqVyqISFSXet5KElfNNHJ
S/VmpVoqbEj/JJAYylRb6q0pN5BWOLCwH7paPFruOVXJcNkOQ4rvL3XtFebd9mM2kgGtgjrGFXeE
aNeXQYQ43Qv4M2jI8L+ghpFgdI562NuP0sLKvczM1NgMrRSbxB3d8zTroToU7c0R5OlRdrKpq/mo
Ji9462inelCO4f00NYDhG7sSXx6wVgpHAIypgf/TUDVnhV2RXeLRxHpBUSNoVoNen23TKnznyiyn
FzFbYHxJpVzSCnYcIQgQ/liIDPlhs/2xfZWE0TMHpqhZD3Tba2eMb9HBDJPZb60hCDYywiWDXbub
hp0XQJjeKnysL73GJ7LI4/6BOB0SfUot0yAi2lOVdeNwdRq3Bxtz9MbOM/WGj6C8b6YQPrkIu3jf
1cQQ7YguhAXbuwS3mpyOjV0PELWQsu8ZYAfIbRQbvEaGwnuVDT3deSbVHVcYi/ULskJ18dokXY12
M5/dzg7h1KE1jb5VN7yjTRPPhGpy56s0sTojeovprPWUff22TjcYnmD8IrkS73DsXzMIYMN3G3P6
wLzA5qHNC9iRU9V/cghM3LUnsTqhu3gYvefhvk8VLQ6/f0uwTixTsHG8eb1zlQkFhcM8WBg7S6oi
67ioLu5AwDyq8ycrzR6yKI/9MQtbCHuRyWc2AFGemj3nXKJ44VKboF0UUvDGB6RTXyo25cSmqiFM
l4R14aw42D6eEzuojx4lgw9eWdoPfW5XJw4vGYT/KXvVblaApY3B+Vc6zVS8pCQKlywXrPPo2jdS
eqbGdzcGOb8vcZlNWwAsMKWjQhgZYl84bZW0rF9BFtJmSC0xjyttYLgMK4eOAdG43pnuLzgBPLm+
NaO1v8OQWko6IoHL0YOku41v57zX7DZlLDai9LBUea1Ys2lPXmdNQ1LDDyrX/VR6PNui/tlIvejB
mURGiKybL3Ms1bf8/fBtMEQueOHJCg4hJJMI1s6It+zkYKa6sqI/GDXRB8KGvf0Bi4Ns42C6Ee6f
wHM8fCpTBxRKyDs3dQZfJ7KCWEd0l/c5syDD6IWZptuuS2YcHXXLTYMNabLIOmG96qFRj4uuVlBB
9LgZ2AHp1S9Tq9V2gJVwKtng3sf5UL80aHRfbW1526xIjeceoWRegrIPdzgkWjR/9EYij4UKd5pn
ztouBX+/ZWM9sqOQ9F1YU6Te6Zczs8XYKOgykSSRkNouDKYbXe/IkSDe2s0gthUZFuztQeKtDKLI
D9aEORsBsqgqX1Y5beQEQmZ2sewG8NWV7T7PkwAoPGQqdqlYiC/ksuctma3bdCO7hNxIS2GCVWBR
GJD2H0KuzO2A6eDTLef8/XbKVvwLMs98RELtUe+a7pJnRvOSjvW0I7iA4YeEG3RwGczLioQSf9Lr
jBhE9g6tjkuv9EKSPbGkwWdZZmXykZdZE7GiiMM7Ueb8CnBegU2kZpLcd8Q6GyVtycclRzDLkovW
xFDzJ6oolw2thocQ6EK/4FypX+kZ9B5wq8wr052RsbKpw/4CGpCBpOxlu29jDLS+PZvmtAgJ1LKC
rHWktQJ0i5PBtOKhDB1526iWt4YxXs8RyHs6Uvag1YaPOLXZqBVx0BK1IH2OSkgCyPQjpYKedQUO
uXlQbLHTFsAMZiIHh6ueUn9C7ACRDbc6rZnzV+4arHbGMSeFjW/tllqOGhqo7DTeeehH32OY4ttt
Uu4kWhh49zXmnqfcup0plItnCO/xhCfENdC1OkMec1vdqmD7YtunDr3lULbrNa648dkUNnS3nBjs
Tqv74B0PS1wDw59h3nvIaDvZNHP44gC9YgB0BlbAv9WZ/2qZ6v85HK30BLLSv9axFnH00fwZ5vDX
L/ibduX+IXXurjp+8d80B6Cyf9Ou5B84STieg2ewJMTof8AchPOHJXS8ygaiki1s7x84B2H+wVdQ
BSR1thQO+ta/o1259j9jFISOqEbGwrRYFfAt+U3/DHSoe+Y5ItdyUwWGeU1Cc/a55Ir9iL/Qxy/d
0YWav0VpDqJNuC6TfZ4fcch2qMD8x9zQxWifotJMX5IoovW+n+2T4RVOsBtnFeGNF03EbgMsIxPM
wAJ2ALt3DFKiBIsUVWKXepNNx00/v3gEyH8oulEv0YwTdIHYoO5sRxsvLKOyhdfCCzPrMl1jSxf7
senFQ9cO9cGEqrqfqINjCi/ULuzZOPuG0G6bNO4eh4r+mkOS8dhf4N0ormlMFc8ujU3twHyNGm+Z
Sc/cbkPh53gQPI1lUm9yS7MOtgciEkol3gxojWDnahhhz/DP9aeATke8azLke8sSizqhOxIJNBGI
Ly+kNofYb17um3YMIc3ZKc18SUPfdNvFRz1PHBP3E7g8jBxU8OAJau61qkw9PJ7xdO/FZrLuc6c4
Fa6Z0luOXytFlbNydlZq6n4wiGkPATAIOscogvqoDCtHh9fYvZPWmupzNKYQJmrdzat14Jgs0MOI
5FI7TxN9kxZJgAl/OmkNlnmkqySuJqc8Squ1dolh4JygBEauczwTW9FZeA5H+RNBaqz5tfD2EtY3
m22iAcJdlJ7ekbZXOu9u1NFHCFQID0TLwQTHSuGsJqVX69Yx2BmVurPupWy+JpXFFHq19Bx2hJd+
VZD63wzV23t22uHBAux3T+pKPA2khk4pzUfUOkw8AtegbaD8jZjeceqbLNKXTmJbe9bF0xYXlscq
q6hWgDrwxVqlme+nvnCOZkGvoaWUfj9blXOQiTasDJv0LnbN7JpzZno0dTMatqXAFR7PGnFEDuk6
DdIWFhydUO5dRdKXkS111clqXHm0atIDuqGJifGOKFbXzgLtceAldRsbb5Wheazhwm6AdeT14zGA
mZLrc/BO8Uy611LTfHPYAh8cbUIiEI3gZSoN78zKrgSs6dBXtaj62irpFXEhE6dewnaKCcCZ1wac
wWLhtjM0JQK5LOXsVqziqW8eqCyZ1+6UrMDDAl+q6veKBDl8lDL3sYFpz5CL6c/0yr0+dtra6QIq
RSbzTiF8jqgl69xTZMgb8yWIKLqAcrcuS+fWbuNEFK+6A76Y+hfx5pqazuaxphDKiyl0DmS6yrxO
UTVLlH02h7sc3oNjVfRAJ3aPr8vGXsyzj+atW/EU2vxorwchUrQr5lsytiPH1bLlPEmxF2cccj97
zhLLQZcIWGbOwd6bVX7Ev2Wv+Bj2Tzz7ipPGoWvREFXdZKbquntlgyZYhL9btWZdgz4ZaqP73vG0
xcjiKgaCUYXRLzyj1M9wNyHdWuqz8vZoGlG0kR0vDi7hTBvXOIj4IfkiwkXl77qvUQ6dRq5UQQEd
XCf9imXRrTt6Ldc3XAuXhRo3Rm6ZG7039RXON2NnNBjE+4Egbh5CRFhQJhY8Oby0y0717mKorHRN
7W5OAyXOqRj2K365IlHdekpu1Q5WrD+6STO/uwYsYgqD6WPM6YjeSSdIL4FwgzWQyvinIpeiMMVa
aGez0qf1jbi4giRDiwoiHR942aNCYATc1sCSiUxS/76dQGqtOxjN6GatI06NDUtLpl68Jf6Hxioa
+tWaiXhGMITrvAKRlgHMetSZGF+1rEv3Tl5PtS8S3Lst8/UNDdFeEso0weexE/4M8Z6yQPa2c2gd
2MtORwXv+rURYYvzAOmZU81jRxEGBBk3fZjiGg5Eq893QkvzjYuee6mLYxWrHey6CTgPmB6gQf2T
58l+3UJ/YGEwOvUO27F21lu43wfJ1XQ3QEQ/EsBI+mXaecbeHLK3wPPUm6Ol6XMdd+WJlzm9z9PZ
fFfkbVKSYfpIJINMy10YERiJevBrqDJzSxKO0P9AVnrZMoASY5yL2R+CLl6ZXnfIptlE/ukRz9h0
HBqtp/LZy3jrZiCm62zO58dgVgj9hKXTFxdYxWqqRnXH4VHuHTCWuC6zuVq2dpJ81WlEurPveJNy
zYqppw65ym7/thPH8qJgiq6B2kxbcH32L2OIpo0dhNz6MBRPS1lkRbfAbnI7a7O0Pzq4lG4hEvDg
A4/7qqnX0MTsNUbt4QHeu0VhMc0sG9d1U8CjU7gJzKhagvzLXrSimxH/XXGcWTCkC4NI974ysQIt
i0gaO3YAX4SzQWwbQ/ppRS6FmtTnVk9M9ODSTEaPwvfqxjmOlUtBlNtCdm65txJe/JAt+URC28kZ
SEV4J/FuEBSgHIWtyOCl7wg2MV16kS611RQW5T3LPfqvhzqer6j9Aq8ZmNy93jY2EJG0fxoT46vp
CMVvmO81/E4YXB2vDb+dToXrwsY/tZgErrypNQnmmIM3sjCW4hl70XB1uNV8BBytuOmKPqHrM+VI
uXASq3pypiT7zmQGl4jtjJ9HcbKooDu/RYkQ9rZJMLmpuiIgwE10DIHO0BaV7GfsZK9eEH7eUpJ8
tNxDTRp0lQsOFb0WbovaeNRn3mcwssN+qoMzKYN6oSckWN1umDHaVJN4TBs+JNuO5sgDPc32Y48N
aYE2jApVeAoOVcLQgcet/UQrO5PO5o2aRLMTlWZtarhTYlFDcPEzgJh+YYnhHuBry7yn82iFcLiu
eKY8lVOZrQ3ipSjVRnOhxXN8SqtZu2n61iLNCupU2wzXfGlpVyKeq9EEItnowr0fWis/NyQQORXG
yYsxTWLXN3m3avqi+ioacJ8DoYhVyLi1HZ3Ce7VlPt0Fhl1+9a0Y15iUBk6stj09Nrf4MqQxBhPR
bs1Qj45RSeULqNL63Sva+TBiPfpxMLguq8C6q+BFHnK4Ent6uY3PqZh+O9RdqPDUKBBGmXotPmR5
AAgQmOD4EwT6cJyxtKLggPI7k7ziRsKx/jPvG0EQs2VbGmhqM+RDfLEn5iiDE9zaUQa5mcSpTuCv
EHpiuNdGYNqLuh2/cnuGuFXV586VimRj1fqTQXu6q9iAEfxmHalQ+KZuODJ0xn7iFSYtS4KUbsVt
Hd3PJDSREgCPj5OKPj1z+qoM7468Y7sGNQ2tzwxj56GsKkKJdaUb66jWDtwT846EGeiMHCwqsbNp
LFgSDR09NJZXzwfHVsMa/JT24OqT1N/Az7rOvg9aiEh25fHel5n5w5BVdhtCFMYzD6l6Mw74nx2L
Nsv9nNfMfo2bel8kc1jHzBw331uzJxiXWY5vzt180lvtlBqJ9cAwOe0TDx+V1FsyZk3sMc3dsopu
nsRw7EODk/dAXuOKxhtu8xazR5GBoODUDXO8ss/cEdTKqsP8aLObbRY5IKdXgrHyKHINBBlz5nxu
lIuhrdJr5y1jsn4sG9Ec+bxaHbMXfVpNPfX3KZ1XA3knwidIwpiBKpu1/CpgwgX+SLyR4EaRPbKV
FMSSAR29EaDIj7JNCc6QV7bOksZr2l5rvFMMqyzMo9Au6RhWMCjp20OLQWGNwRfVTUilxoyWT3K5
il501kiHpqrooox0U6PXjBEDGNeOXtz83OuWfWvXzE+it517N9RNyQAmCRokqAlf7hQbn2HVucA9
UueNEEW3c10PfzAWf2TkPIwQ9oMi6EbIC670fEoZCkI5WMFhFw3utQVjSz0osebV6IKUd1RJl1tt
bRAnaPiG252SnvUM2pWDZsNd6wP3jgJM15WQDsxok7mwJcaYTnQRXkRt/dRGH26DotR2YxJAdMGA
qVfRja5zZn3gLXq7yv0MStmjPjSI/HhsN4GVsa3QA3kTzjfa7YiB7XHLCzEvh3JNI0JP5DmFXFH8
6KQm/TjUtsJmUcEbAd/Z5pETA+/zvTJ68Rp6BvH9XFVExMTIwieNsQORrSf3lKg7TucFpA33JAX9
52yLtzJGzuEw8qkF8phaiV+gHi1pwODZoIfvLLTwFHA0s9pG+KpzbH8eKHRPy0jt2C7jdB8Qpiy6
sgDN5iz3MVAtU4xuftyDRbJZ/dBW3qzzTPh6Nn7kfU3+Ntoq8gA+dfV3c+ekl0Gy77QjfQYmN9Ot
LAMPE6pnkACnjoWeCSH3SQFlNajcdAN8FTAPaNRVreO6WLCkw+ZVAcObYZUxlGoTPenAs++nAHfI
kmarSWJ27FzgcZlqjsikSXyrzCjXbgM4KR01WGfS7Lemxq62M0T32tKvnGDTyTiwJIqo5cgaBR+F
6Pt74Mx5tLLDynvOzHz8wG4fHMDwD4hq7PIYaKzXcKigTCnN8sCNzRxwgCQY8YNdhSOBJCnnm7Q5
LnhwsAMv2uxRUZl623Watr7R0qzdY85RzKBu23DL66sXagQe5cSlqCv3qlRqHbjBpIs8rtztmNUf
4OgkXTi40dSYsCNtPTgCev8t2CMJplPdpdVBulD1gwKBU69ofndZOGFlq5MF/Zn9O5+seBlbVVxj
uog2OULgZoRuTa8lRzgReSFJaTFulYtKsHDZh61oaa4ORsg9n7uQPjyHaP9vZebFG1anXUHBZ+s8
uQwuJibXPBvhDJF+///qGx0CarpO1ff/+G8fX3lc+HGrmviX+rOY5pgWyyv2fYIiHZQyQ2C/+tdi
nP/xBWH1o/j6y/kDY9lfth/9dxb/BfLqX/yP/KP4/Ue4+f7Tf+Kv8p0j/0D9FaZ3E8h0hx/j7/Kd
o/8BCtXCWiYdqZu2i+vr79YzHX+ZNNhRMwwLrmWgsH+jsQr9ViRl8/34dW7f0v135DtD3nirf+ax
3ixxQF0NabAusih2+yf5LiDDEyKDrxjcOgp/Scyuw3UkCenSD45LmSt9rbcP8okgjdct5+Sprcly
5S/BqEA2a6AyaKdJ83cvwCwUbQG78YiDi9FsejIRQZvvIvdzGpHGK06HXfzSDe/EsFfahB6gz4+3
+OwgpjusIGup7Sv3B2mBcca+9uIcfkXFzRzBLIN3azhBpVvSzErDFLhinqIQVA0b55fCpqwb8OIK
f8JtBSeazyUhWXvsliNKmKVtdJtCosS4NUh32XmM3guPCGAxfOpe8dQi60CUAUIdAka3JOi+1kmW
ZvFLZXe229NtwJZvYbB5kkQ0sohJBuaqIy74Kx6R7HZIUmv9d2dRvk9ZkbFvO8oR5k5bVXdth/7F
QdjvNG0FN/ySsVgbqyRZYNL6Ju9MIqA235ClNrxNZK7DFcuRWxJkbXKznsxp2SiIGzYe47QloaAu
ypZnI5C/Use+4F1IWNvTolMZ4nmMp6dSm9d0gqxCk4NnQjxsEdkO9PCe7xpG8SXMKyoQPBI/phuf
63bg7Hv608fm8tdr6M+2RsP4Z2n49rnTHV13DGByDprzf7y20l6H7lVqBInn/KlRWrk0zfYy9tY2
4v6LgF37mWMDmSXYWd1Z+bixDPOA56rzJ52qsbxFnwoCD5xBtk016E/d7QnNmaUL5EX25XocrUcJ
tAijXevXMj7UxYHgxaapioMxrQ1uypiQFvD27q0s2rK4WTWoYyDZIcfHP2ZjPVjpm8bLfEuL0QS+
DpN0HRrRsmmUXw/SL5P2SOOfL8aSclttS6fuBcc4EqR5mWDR2iZlDywUvTHfUBJzTXBfc0luZm9v
Gu82rS7J3O1rez7rJQKUVoY8Xh3YhB5XJZsbqjvjowsbrL61uBGIyt3PXKFDoq+EAymtTmt1hIf5
OI9q5dL6M1VwFDiZU7w8ED4iNKIZ057bxQtEhnNSXEXTnBq2da0xXIvxHWQ5xDxBE2bCiuqtDihY
0iK2wolcRZWxsRMuEZBha7DN2xphlaYuTCEcq0Lq5ImRl5bvKdkd6qFm8J3f/8+XiWB/8R/vQFwl
OLqoxXNvpY8mNts/LxDmEkRMMxTByi7T71DrXjjNbYLGeK9Rx+a+2RtO81AHyN9dfxe2DYGI8Rxj
ajDStl6r2mEi8xI/aasdi/y7SJCjjNVDi+2UbVx6SaL+hx7I/+TqNuU/X91wtB2ub27gPGAM3f0n
fnRb4WLrjSRY1U4Ds43hi53EckZqHTsMKE2G4oXHasM+0K9CaqBzblK10X0IZz1WBWSJbIKZM5Np
qAc2pI7DNQuJthQx+eREMLVm5ynuwYYABcjGS5x0j5VmPM2SFE8jvjATPuYmZFEiZH4ZNWhmMSe3
xlYls7rLrbEXP3rH8gS/rXbE+6e4GPGzZRV6Td9fBjgKFYrPgqTdKbqVddm29147s4F0119tI7vr
IfQuOqv6YREcrYDtXHFJ/HjRDdUa2z+2lj0iNb3mhNUb+IBry/ipsngTjSEFB/wEYb1rGGpmLKQY
p56H3NhIzKgLp/kcIpJXMX1C+bBqjQVj0ZLs7zJOrZeiwjYRcyYIxlVuqZOuxZdW8fSodMHC09tq
FJ2yKehekkY91chAILde57R+CuORrBaSWk/j2ayprYQvWYf61qqLR4z5Wz2c4cQQ/tOrxyxS+07g
9BJ83hOLaKV7Ide5K0lN4RjwReY+5oboF11OR6dOA7EBTQ+zUxjR1GIkR93IVkM/8JSJX7Kx3vZO
t1KQ9K3ppJdHFcyr9saCpJqJbpmF0b4myHfUZ6QwGaPuAAAGsTJ4oeA32UxOCAkxwKVYIFem8yoa
WE80Uv2kVIuQP710uomymLzVOVU72F2KrQDMSILQhKlts/RKcue+DCVjfl1jRRyIEVb9JSbqWGdm
v9DET+zmu0DzXkySfYFWfrkQtjGSU1hQBseCj+ECLPFF1ekWs9A6KavHfLAfUHUPppgGn8QPvTnW
tKRaha9XHKe6dZsMPlotifz0lczgFvf2ltIpb5ECtF0EKn+SUfEattZxbORzpoiGWfYr1ODrmHdq
xVW9qwPnZxbyQDKG0GrbwbA2wgPhIWg/Cu5BE5Llscz5mKIM4YtjK8B44TT6h9lSSYEB/KGU00da
R+zbO/WqZ8g1QC/LZexNl8YEQDLD13Oqm5oQr7R0B33k2XYIxCtjxD2aXDGtvHaiO+ikCyGRerSI
Z9CW5Bbd26cI7pLboZ9awXOO48pt0mVjeg92p53C9G2uoV8QbfEwfrV9fC858U1c7WZSUWKBgZVX
bBwhbU3yRdQxjTXzjnLIh0D77FP3x5v19zEcFyH6FW6xX4kpQFU4/TK0rIfA+6ZJfQGNw9TOjXuu
DAIld0UHby6+NNotI4gvUj70aHMqcZ9yGMAIKMsSckSBINRjYhXJdxpPm4J6tLR9dbwrEUBilOZC
ZqxdIjadb134CGBgA/hq4Zr3N5t02A4PZSe4XLRToj+MgtbpaKbxl/znhKOMZ1Rsm7vGWVsmtUG/
/dnA9Ow7EoEe9JXcka+KIIA98blOxavrXXL41052r9+MQNwrX6ilQgeNLT+EOtYiT3U/JHuXeeV9
jlLS1Na3n1pF8VsTbtPY+OqHBByGB0U/LT1/oj4PaWrwOZktlFe6OxD14DzwFdHKlD+DzQhXHNvM
L60RBtQ01y9Jh6yHcj7gY7/CKoQulxhXL9XeyomWoXS+zmNymQPlLPuqiZHApbkLFTTQInOLlWMX
nQ/Y4he4k407O1vFuhazYrPUXcYp7CePmlkDHtGr1YB9NU+GD4X5uYPqYQ8BZRvoxrPtoA/2e2+I
vukcuOLKZ1WQiG2STKFftowmuLvTVeBAfRC42pNeXTMJsMTgSDybR4L3P6meLRODCLu9h4Jx6408
0QfF3dc8gT88T5Pa4AgXvhnIcI2PDXLiYGn+UHsxEQVAznQVs4FJSeL992gOBP15jGmV5SFJIfgx
gV1jPX/FDkL7AdlMrobgQUbGntcmXgXehMWlCqYFAM4b2a7DNKXd8Iy5/fhfdWi9uU7+b2vvkJaL
B+Nfny23H830UXz8+ejIiez2NX87LGLboNZXdxzeKZvmjv/l9XDMP0xb2joRJRdXh6n/w+tB67CL
ycP+axDJ/F1V/PfDovOHLYkvcVjE53H7k38jpsRh8J8mNYMTKTArDqym/r9puU4NPJ1pCoYl6TX3
ztGdAbbdXORriNUJ+HnVvVm3frnCvlXNebfWObBp+O7Sut9itvB2tN6oRw/n5o2pmXjPJSr3qxgK
5zzPuvlEs2B7Gsj47yYM+p/UaEmQKOGIi4lbgJ0zkC1d3UP+rQ1lfqXjDAOvrTt1toGdXU0nQZOJ
tbwA8VCxhHTt7CoyY/Bxq5FhYNF0aWuZsrC4RXUiOwd1A/TVroLkOXetdt9glXxGjUxOSZKvY2wH
3De8Hmh1jYhDDyoHDaX7tkNq0EpdsZQJy6sycwP8txYmbp45IeQRST9tCyHUHNPMl5QWryShokfM
zg6mu0SdO8P1fIKNvhtZ1WKKbf3IJqk6SbiF+zHTzbWFreBsit68WavTx17p6lQqxOGE2xB8XbPd
hVlrrIiL9g9ZgdLYK4+YakYQOO2sc9A12dmux35Tj533ZjRgt2et6FGQBeFZUad3WSabrXXTqElY
TBgc1fzh5fgN2b2AxMrKzhcRx1wKj7NV0Cg26aYunqg0/ykKVVl+ocAqLcc8JXOrxvBZ9eHwOkVB
e/WCLvg2ZnN2OGDCq1vEtYF1eNIxOO7IKuftGt+f/pZ7FoZXE0kfs8TsjO/JVA9AerHBXgq3D45M
LOPB06Jx1VRwAdgSzG7sl53HA6DJJnPJNaK5Sw1AWbm4jTJHt+9yIPMjme7eIAaul/Aom7YsmIBN
jZ2/VT9mE++LWef6so3hgYwkMueI8ApsInlK4XTAby3Uy5jY4YqDRPfi9En8zHIl9NtaeyD8VR2S
fhA/4AMtTmKJIOvV1bDJknAa74VIvqLIfScjG5yqZgbNAdj0IDJp+d0AW45HdWkYSzocUWbJ8lmn
vu+Sh6h0DaB47bQHHODc8SDclFr6NAKcjRAbwv7Y0xfz0bQdOV9hDtswduHhTsyR8J1XIhyDbam1
nPHlLO37m4n7blDDtJ5se9zXYWS9RbKxGQPmXnt1Yit+Dqss3RXpMLznnq1/DAEIwYhdHk8i1z0M
sm79mGdsalv38cjMIvuRiuMu6z9IiNfP1gjcrik7+Vb1VbjjiEaRJA20jkFPaCxPZo5HyOevVmcm
QM9mk2yGBxyf0AychkP/GLPuoobwJaB9iPx1rndbUUPGwnBZpeuEcSPo9Slh4U2ePNRyI1ym3B3u
UPqQWMeo5OfV8xubUxjDM09jZ8/mdvLZ65WnwFHYjVQi7mLITaeq6IwVlm6qcnunYSZgJxsv7aqy
TynFfz0N2KyrILsb3649qe+OFMtJGA44zAF1yABzCxKnx2bMfN226FTk7oenuImKegO3i6cyi6PU
8WnW8vwcbzwlGTKxDrW8KfkdZRwnAdN8VWZSX3cB86qPW023/MosXHdZ0NK4UtLpY2gfdPsqvBrw
W5AJ3xxTUFRJGHNij2Q1YF2mOWQ6IGNBWKOJbZdPJ2nmIxwtwLFmBG+f1SQ8Mq0vvlqMASN7nlC8
o3mM1qKo2uhtLNEGF9wQGQOcAocqdE/ROW9TYTLkRpp0n0jIWue0NoZXTllzsY9xHNg4gstppw26
VWxQaySDDasQcpmjKDH1Vc5rhwvOXXmZ21z02/ZJltPtpk1elBsjRo74f3J3Zru1I2l2fpWCL3zl
SJDBIUg03Bd7HjRsjUdHN4SkI3GehyD59P6ozC5XlqvbKMAN2L4pIJGlPEd7CP7xr7W+tRag6Ha9
HKZ+z1pgEWqkL3660UjmJi0hJ9Gc3o7jtcvayjiAgqoaKgFEfaOzpI6249hZI3WHJqbqVuik2U+4
PvAGSqd8iN2B3b32ZkQ0pID23WAxwOqxd90IpJIju4cqMsRZNXO+6/OqaxbXLQaopCbdboSw5WCH
pf1PBk/XWecgjNmQ9NoGztlOEdsYQcTNaJ0AkF5GkW1oUQSDepqaJ/R992iaHV6rlgToV0PH2w9M
4e0eh/qUrXE+ItPjkc7u41QFLEP99jrz7a96Es2bE/v3NlDGcjUDa0GTykp3RzrJP/VOP75OLCLh
WPSD+2r3RutRvJBOR8MNoQzHKsMFaQ7qPki9mYtsGghcCnZO52WqGr3zE59foFFRt08zv7NXLnKy
RlDLkyd2QeMZZHf4bNhxUeMhIbKFLmJoNkON/jQ9niqWr8du7cYRZRyRdq5FOrRkcG3SyquOGtCj
EBnf+4YvwkuF/+ARWl96Ju0g6WnnNjaSWiGHsse4NOwDMzSfekSu6zR3TK5WwkjibeEW4PkUHR1o
UF5+IoxiF7DIY6iiLRaTU0lS8gceqdw+xoB8qnWgAJqsre/2z8YAwZkWvHHCyqAwCaPlL+gMYfar
FgNWc5Dg8w0FH3xjuqVMNCmy/swZar4ZZjf9wBUK6v67ezRQc8LZy/y/1hSLsjSlufGnv1SWtgPC
G/kfX1MFRJtpTRM0JHEMnZj5eegtradBXPjP4UwTqrF0otrWGMJDHmECRZ2VX1sZpaRLjlZ/cuh2
t7Bk0QcRu7vnYbDpXCXtUL6KtKyOICRYz9VWZT3QqeexFK1S8V7UHcUsnms08JxZtFCkTeO5vcM6
l73FUTVXezF8175+V8AmcUmTfSJz46XLG0Ru+iM/VbTUxZpQiJfKR63uEzKR4U5ppPFmYGu56khC
Xfzvytnuu37WDh195kZvUSKeRHf6u6O2XepqGx1vQCJl77xX6Grz6FXPuu14CgzUQBPPne/TJqKm
NKUNgstlbS5mxAovjlAporishfFcJQs0dO5tdTVEMy0dY6BUeOi+y3UV7sZpm5LtoZI2crpbIg+I
8qzg23gt0yh4ofsMgjVRHi63Ga8q3Y7Vc9+O7l2nY3+TVTHve9IU7QX+ynw9f1f/Gp7d3vcmaF3t
BYQ/OoOcutssZcF66Q2OF+4/GT0aO22ecPg0nUkdREJxvEnPMj0ldElvk9mAE/ldP0yIN7l1v0uJ
Ya9L4mGqfBb1UlgM19C4cZuRV8TP0prm9ZFXqLKrmORM6L2lcWZ9oCZx0IeAsAgmjuxw2mgCwWer
8AMdEgRh1vvPcILLfTTXXOREJ2/S2Uqus++WZeFQuIym4xx40lYpKshSxpwnuCH37LL9q4A89Hn8
Lm3GzkeBcxxH7SuRzgj8TdFaX1nl558BRJWTE4jwHbfZNK3DdvavcDzdEAk2jtN3X/T/qZve3170
/vX/u3AAdzmL1fF/cGmM87eP6C37yz9qffz9h/+4Pfq/GVT2Etj3pe2hKHJ/+z0poBzulVwnObAt
21T+8m/+kBot9EmgyeQIXIVLlXvkX6VGLpaUWy9JAT6u6vtf/RPXR2nxX/rTop+ogsmi3IGZAdQL
+fLPi36pMCbifKRwLQhQclXL3ob2ZMZ27OYffCJpqTYi/1nXjrd3hQbkbNMcqnQSHKVby188xosD
Dx25ocDots/9fG+DAnql6ADq8OyyNR67tP6ocYuzIK1bKpqn8AYc9XhPVa7YlX1B1gsKWfOL+t1p
P0atusfbFustSr9NwK3Mbdp83Wg3iHw3+f11nNgZqD5Yl712u2M9h4DDER8ms0CPqnxq2rCZVX7Y
v4DI93+lwu2JI0dTsG9E0O+swrSI8yTZ+CskhftKAVt/guYhN447dvuZMpoDwYppD7Gq2Ldj3QOS
yICzxt4t5ny9nYj0HsrIMOFbshjVtc04hE/8ol3K7vxkjMwVxXl0V2cUSK/mIK7YdpblZ1zH7nVn
COtUs86ZW8MnP9F6F0vVyIHSGWJe1TLgLI+BEsJ1bxq1DaKWB8uUJ8Pem6ZxjbUlfWkx+J24wHan
IpUfTZDTq5bGMYk0sPWx8tqHDMLj0ZpaaorxPDirMFXxe6SoSpRBiFkxbu2rEJ7XezVyiK7G1hFf
w+R21zkjzUvJk+maN5zf0+loGa9BhDqGfaNZB4Au85BUsBRyBTW8r9HGSMUcxwoxw7N2qtNq0Vqs
D0x2VO7MGT2UsYVnjw+8zQsligc7lwnWWdwylFQaL6C4eaC6EBd8GLSbCv/Wcu1uD5WkFlhbPr96
KFF0ws5ZDYMzVLReWsnZEcGzx4i9ccDMATzLutXQ8hTr5sj6OXIHO/TSI5Noq3wpO0zUuvHwjbsQ
OVaN1DkMthYio5IbyUyFrhF9YmMNmNyKyrkxzSE59qDOeNONq6oz8isWlf4vrO/h0ziYLL7x/zxP
o8xOXoQ4rqmj4+E/+jU3XkFqG23kju2GUWDiERQ/lHaTr+ymr3614K98m62f2YfVDvSFvJktKm8S
7Y7EPLKeRIDkUxsbfvaUKV/Wm9HtZsp+ec38xDQ2oin619mJyrPwvOqemVmdodF5u0kbzcoa8Roj
RLlMgvtqUuo5rYCpMdgRfBNEMZop2WgnjfbAkIsnk/7Sm4jfrls7uJyJZQKxXNVREt5Alwwv1mza
C3tmsVxiCgrR/Rtj31oaC1VgTOseXuRa0dP14WFV9THxiPognMbeAZf0QGunl7kvP1pzPNHLkayF
wY7Y6MSuKfV1PlAY4eGyA2rlPmJ93AC0kccKO2yKEOCKzd+c1f9ABbf+nu3DqQcljnPadCi9hRr0
51OPYjgFyIvjgMuEjFaDU2IKqigTjPg4FtUVI75c65wGyrZ4yUDpRvAxmubGBoQK9jOg+7GbB/0V
5BF8CdwQZ39YytRifO1XqD3FCziNZtcqHVtYpiKW8V3X0EzDhJje+9/f5/T7u23BB7aPBd8L90gS
yjppZ6LjSCNlF9veFun/RtlVy7ryTye+iR8fcdS2HNIUPHz+7sSfRMciMQ2NvemEmDwhweSp9SC8
8RVYU7IyS5gBDpnxK9X0FG8K3mOa50ZkGhIhAMpF6DTm1pkjssbTHIyMsI7eNEk2fDIpho9RPk5H
RWW7zeRXWzM11bJvXj3iteih9d4p2pPMpLdO0/ijrkcAKLOZ073igdk2fOwHhEdPvtlGJwmADdpZ
OgAZbqihLYbGchEujI6qBVhCgaZbbXCp53CQ+i+90v5rSRjkdRqMYaddkNsyt/oboBv1DTnpaBdp
M0fq0eqlFE1wdHMruExLSJ5/VLtm7uOXxLSi0zjoeUOewNvOuevsdV/N+9LVuFQ9PR3DiLDJSlOS
ugs7GT5MmQAnoGdCS/y1NQvINNql2IX2C40Cqj9IzcxCBOMZRKigaYPmuZNU5YYg954Z8f1NzRXn
C89RuIm7ND3DYYTPUjnJmUsbfecgV5xn0Tny1p898WC1BIyxLaObzlAwPukoHJ9dAkLPjiqLC12z
zcWD5n0y5tw8WKYdXQW10RzYXB5zKOndEHkbVTYdhMx27KApmyzItNZ3o87TG+QUkoBRZiIa22xl
Ceric5nq5qGXmb9m6cCgS8Pwu43f8bEM7NKHQ/UUdQklk93sAPvuWgLJuVHp65m839XcdPRfRe14
LkLPvcppIiBVk8VXyqHdd9Uoz9o1JhgOmLpAUYxmqKhe18Ete4TqzmWpjW3ZJPPu5BhJHaIP26bR
PYDeOb30OiqvXYKJm6ilDxFLcXVCpqRKYDlFshqoE9Wc9JeQzStuqXB4IM60qjWRZRFO12PrCogP
CrsNj4n1xFHVLmdW6HJ6Bcs5ZmE+AX4nxJe3nHDDctZlDS3JGruTjbd2hQ3S2c/fByPoCw5JTgqb
phZOzmY5Q70m4pzJYjlzEEQEruVy3hLQKZ7G5QxupD2eCl1y5lYSZnYRDJRN6YkTndrt+0HV5Xk2
zP7VYbm1KTOluJyDycq/HwzJ8oxQy9PCzEwyXnD9xhsK4WNxUCyIYuiIyyPI8CtW5L6YOnaHZq0e
J6N0btsqswNIKzzX2JlR9OqVZursW/gAJzFUZNeW52RP88KGJAJP0KIKvXcNq4lHBZ9pi+dUXJ1B
QA6coXQzHcog1fuA4oZ403w/0mcDW3hIpUREQCEediauc5roW94i9T01TMsAIZgk5mWk8L6HC3JM
FMz0ytlEy9xhMD4GflRj4VqSHhBPvC19LOOZfDs1b74Yj4GDOA9qNN/jo482A6b0Y9L3Ep+YB8fB
HHx7XUBGwTOXpem1I9vkaHVld52EufwRla590xEAui8mM0DlB9a0Y9Xuf9ZzJS8jO70Pkupo9+0U
PwlCDA8By6R2Exr9wlah9hmvkBgxJ9sxl01fk3yDD3DjCqs/NBRyXTPTEarQZL5pBZDSueRTFZ2q
oMpvun4AZ1RpPBh4nl8M9p8bekCXxRbgetqKPBMU1hA9qpBfPOHWcAQwgi4ZEcF7DH32WKuqBT9i
pba4ODOYGeWO9kOelFjRfA8jleLRxb2zfIQnAw6oNJrsaIk46TY5DX6Q6gePpkqz6teZPybttVsV
4dYdtE+xWWy8j/7cf1hlsaA6SJcRa+GLttN6JkHnsu0CnIWr/sfEBnufJrzi6wzQ6IkcAvumxhMn
vx70gYKo8QT+xiX3xwphU9VuSJZSGD/N0bvMsKweyfdhTi8FJFzwmifAO+D9te25d9Ek09fEoopn
XnLUK6vJu/eQXdJr1Xft1lB2tvXLFCaKS7tc3AQA5aSz7XAmnmXl8+EXqst4lBvxnagXILKVle2K
zougXenJtS9LYXWQJoSHXUI6ZeXSJjQDehPsPruSrnXOREtsyKpiwI67GveNNF7KNrVPw9T213Al
SSWabJN1jNOxTNR8VDICMKsXTL3HwL5FnsFL4bsnGExfZKHwYdJpwwMs44IUlMVRNY7Ht53IwqpI
6vCezf+05+RhsA5S4zmhHYmiwPzZtCv5YuNeOgx9Vv3QjpP8CFqj+SSBTaJSJO1h6GYslcaz5dJc
iU7m4Mu0y2sAdLcJG2yGfryYPfVUW9D38wISIqG7NQZautgf0wJPzMGujp7b8dwNKGBmp2cd5q5K
tmYDCi4WfE6N2ZbnUQvwRpEbfBDZsfeh6yUYC8plrJ+LkUEZA9YaQOCvvo+CPWgDsXPJMV3h74vP
5KDC6dwXoryH3iofI+4v4zoux+5zSBEC11baeldFDYYMCpaVPIDlRpiYNZaZJE9pfKNnDskDKcdP
KtrSReC48Ub5jct/le69LB5oIlZVc5Ike/j+tPzuQxYcde8l56X/b2lzQW+jDyGD9xbWt6kLSosW
7HlLOV1Lkn4euThZGNUF+93R9+U+dvjzRyNTLzmTIBo8IN9retUn0sz0SFhmr16BoJl76v+SFQCx
FIdgNvGtbSbD5RoaJaRqy/aYZO1P1LnrWRlfi716O5iB+dYNQt2i2PJ4rB5bgKis5MCn3suwmaBt
xPH8K0FTWlmRhwOmYKjuebbPsjA3emj03jNq2kgja9wbPW20MRLmMyRCqhihqUbYloaGI4nCpNCW
1V2lgpy0JZK1gJnrdY+sJ+ZHt+qxQqQGThpTOVckX9ANycVnl6wo5TVJJ8JqS1UGEpKkNiHu3I0N
xKLYg3URD/AJMIWahf6y0/egBcyvqxFsfDhHLl1Ok31oYiy8kSiuc7Z7tlFTNdxmNDkXWbKn7hMq
04jZyxlbscmdX9QEZ8nOL0GqrUhXg9z1lbmp0CQ7zRqZgfDcSfCuRv/ipa/lfD9F9IfbbPTqQiZf
iRPepGle7LymMu6UE9Q/+Xzx8EJYutXgCc5ZVFQvxgDEhn0lWwiw64KOCr7RP2en1U9u7ls/AwM/
nIuQtO5AUh1b1uQnngTRlZst3usooVEmyOiVBNq3Bjd57Bbgka9irFNjH92h5Lr3NGBOr4BhZlDk
YY5N0g4wcrs21o3UyQ4eXfb4Szo1vrD2I51XgF5elwsIkkbQnPbXqd7arHcRkP3xQfZBtXcE6Ugw
xfZuBMN2sEuHi2zEJDtlwbQdYnM8MEMa5E5KQET42Izg4mRFdbTrftyFWW9vU3rsnpqYyY8aFYc0
eV+T6Gn8Q5hlERi6GAgO9SmU4jo50YwQV9VADuqlHqZFQR3DEP5KTp09h+iqXRzPw/LABSWNGGem
TxnwpFNqt/2eJBUDWUo7B5WU3PnxXjwSoG+3c1+VZGbGHgbSRAUjCQ4l110mtLsmJcM3MC0MDuwZ
qtDa7flm8Vcp152f8xNDB7RlCgrreSpiGHuI3R9VWFiHKOWECKwc6l3nYpbr4/xQYM5lYCialeml
dCDjras2cK30OkypKO1T5GEzCK4LdIvCj94dFjNJahzDkp+IgnOTIzbJlLwvEDW2+B45YaXpCHfm
6cSGD69r499zL19LP9O8tvkIp10E+XW0NHTlelAb9gTzNh4dGI8yVtzNvTQDz+ooXoLAPOqmNH+h
4EKXlW3xFQUkvl3txUfPmsQaeLRZrawAlbyg2+aXzMr0ZxHDrlxB5QvuacvxYU242YW7Sne26R45
EsVis4SuC6GKdoE1bV/Vz9xdKpaqrDyDIki4/1XJoUJ6OUBMzfb20NRXhVW0hzaGoA0qn7YHBcfU
9mdEUUxPfMOsp47r2qXDk7oqUHK3cc7uI8L+YBqEfrskPZfSOY3tYfJ4PfvC/4lLZI1w6N3LYvBZ
kKvk2TUy+1inWXal4tbrWUM6x0BTSGO5ul/9x2sA+Y+uwhDHPNRiw5fG3+csdFLIILAtby+mqcXL
mLgfDTi4eFU7hefDWOf+i8k3fAzdAm9rg7xEgC6qBJ0P6fTu0pDbEJl3ou0UJxh0w2VfyU6Hrsse
egaFtNFsA9X43nAaYCloyBhZEE6l651iKBYg/rkhivV/ytb+/yXytINY+Ddv7uate/vL53fQ6OYt
J2h0egNg/Jf/+pZX//KX81sLoO1P7B7z95//YyXv/qYAsdvMN6ZtO2y9/7qSB94DVtr2vj3kf0r/
WM5vpuU7pkcwiDvV97b+D0OXJX+TypUmq3wbAjD46X/G0WW7f07/QCW2EY4M5Syf1o+3+7gI2//+
X8z/Vsg+NHuWyPs8QEGkS0oTEDGwerMzGG4qO3XL7dKtjmlZAJVf9a2dblHfa0y5FHWWYVjvpgh+
HFjdaGNM9PRmUU+fzdL1LrqA/VQlQhNGjEMVLoMiynwAPacuu+mYg11YZchaP6hXafeKS+q2rY0F
JtrUt9SipT/CJkAMUFRl5su8pPssPfuh7x+LWTOELHMVGOvmxDqFXkzTj9+8Zf5SMfaiTfA9lrXL
hOYts1q6TG0DZX0rjN2McnqZ6srvAY+8lnc19yF2E4wk3SfhH4ZBtpLysVsmxG6q4+lc10N8nhrg
BRW87V3glcF+Yry0k3mm2JuMEW7hjhE8lammM5z663KZTmnGGRCvmVjrZKg2VLnMPxHNky37A+tg
LjNuqqLpsU8xBZ5bPJag9n+fivvcWPTCnLazxu5XkVy4ZUIHZ4cM4buNf4e1RyUwupJeT75n8GUa
L5Mi/cGeo/oRxn5/MJapXXElUGvDgckUL9P9vABW1hWq6kdv9cHJ6okt7xmDUwM0LdFaTUM9VL+E
lmwhcjVez7ZCLJn7zP9iITsfMnx3y8wimrNLHvNNVJj2OaEHf03IAUu3kRmbYE74r8RVVIWwDppu
i11GHApWNFu0XXMzZ1TuRsv/03IlEWyKNeU9a+j8q9a8CxvZWNUziCUeY55fV+ETy0GP1qtBYomZ
XWBA68zI0ZLt1Atvc1dZRz+vo4sjGS3Nqgki3u5SS162psR70kfTJQihHbXsD4Ft1Fy0G/6Kbz2M
KpaMMCo3xVSTJVJQnZmnyL0GGN/kilt+c4xsMe3yyAy+psrl79TiXMMKZNIstDb5qEQE6Gp5r9w2
eOM8TgmRBYL/GU3JXg8P/ibyJ59BvKaEMoi7dmOwFLsrsfCznvArWq/6Gd+JxOZzH9tZ+IWdEN9/
UFZIQDFOB6c0uTlnBJN4VOmZW4XvZT0VK54wfrE7mt5m7q9PFn+ssymFaX0Z7AX4SodOSf8ZqV8q
mi0PMKgVt1UAFoh2BfbhhWdh3bfJ6nmZLMvNODg20kg+BDsplGdfopjQ7IYHc0j3dTK6y66+j6It
7h7SV7FK9cqqBP0VndMWcpuYtbf0VffGp55qWHNdbFKEl8/E3+qwUIsvI3BOJoGHliWS799n4/gh
Id0cJ7N0Puxizg4G8sr9GDrsx3vKFWazti+8KGxVTK8an0eRhG88TalddimpqaagY68FjXCVuR2w
g9SXaFJtzu86R2D0GX94n0bsXWfGWJ6sztTEA125fo9Vm13sAXmQFbWssDwOlf/ZSDZTm7ETqPAq
jt7jOdHvIYz+nVsH083MOuQSF604dZOTX+haxVpAPGyhK5iT/SqayeIWryxKhXPC/FcZbxIespI2
5CChQCgiUdAmJu4S23/FsgIevaCfeh64Z3g95cUx9SVXdHU5r54dKhpNlz2KomqIyMJCi6kUZw9O
j3RYm6mJuWpgCDxixipPWO4qKs6ZGDB7KxlcJYkaD5Mbe9uoYU9Kb50XXDmtmSFRCYPiN7gqbbWY
34w39Cb/ybV66I1t69+Xc3Y3FQVT6jgCBbS9YucIyt9Xo9NXj64z+Oe8yoCC23b8UcrIxqg0Aykf
emMPPSej7NyKt04be6zeS2IlsXA2mRNpwAy1JmHH8FYuZ3oxYZurOwgHLl30PyGiko6K6bTcO0hy
WP6y+EZw7l3nhmve+q1o2NWRrKKls713OOcvdTgEpF5KKl2HPq33tKHYF7e3U7IdIvo0oYUgKMXp
sO096Z9nOpAOND/EB5rYKSKwQ7KnfoRvQsui5CqIFrupdJ5ch06u061paaoHhN8ekjSP73Nm1yN+
qDtK3wAhcFrim8ViJX/y3AaP36Tc1x1ncu9mA5EQvpYmiOQb+cnr2qmgg6QbWa+U0VeSpOE9967g
UVbYhfl2sKch+scdu20oncb38qbz3P3B9QPQhDF7axzQ+cG28eXCqzMFRBqFpBsPWt3lo6WusmZ2
N2QG9NXQCBsXMO1BoLDM4BSGVKfNRgi/V8YxQabZOgKzCrEzm123UyLJ7h3V5ts4DhCW5ypqPll/
xdGNBGD5JjD7oXhiGZYQ5UpnnZD2uQJiE67DKcBth53mCnbb8FO2YbJD5cHPw1NsP/h5uZzxXlRx
pwvSNUDBAvHWqm5mzyUWDyNdfhLpLHCYcPzis2PRb3gAtOveaz+CmdiQORdyN+hanGZv7j9zdpZL
Rfvw0IQ8hlYEwdO9xdLyRDNU+kbtDJ14hS/D2xD2D9v2rIl3teNY67BxrWPfAwhetZXqz0qb5nnI
0Ql9YfSQFZJ4T1MiJ53gZ46xGSK11cF4SbzI3dOGm5xa16t5Nbv6KdBFQ9lhJWl1ncDlj2V7r50G
+dQL1GOb+MMlGjSbrHziec2gefaAxSDoF2DXBC2SM0A/6ECuuvJ5rr7/pwzo/66t5v/GmIX7ezcM
ceJ/3zXz1HVvzVsaEeT/U9zif/7s7xO6Z5KnhzvJzcx1XeIVuFb+MM0QxmBsJxtvKmZxRud/s8yY
ZDHYmfseGX3LJ6fxV8uM9H7jX5DQYHZfIv381D9hmSFw9r8IqBZ/PLEGvsCeT4HNn+f0KJiqxmE+
2oeJk2d7LJ4kRQ2nFDRAKOcNWVnemUgrq7pKDTYJrD/RLCcXDr2NCKodpa/oqovX6YCVM8CiTg3m
Ey75TTFQPqgUu4eIUvij6qrhPYr77ogNE4dv0oUiptCygFM7eM58FBNC2tpTsXGP5dXaFbRg4cHm
aMtquzskRc/fwmUVTxSxH4l86IMoquYzbIZp3amUJLGfLy48utBujA6EZchdmdEG5Uaovt7lEuXb
7vJ425Jjg4hJ1tKP5oaoB6n4KLH8X8liZqMefTJ2wH8YsqfeeMAtF9+mlVvveWfUJrdGQmD4l+eT
MGNwKmTcd3JW0N2sLCxjRunmLWPsx1AfsvfLvRqofUg9rF4jQMqV6fTeHSbjkN7CqrwMnl29G3lW
39gpGY3ZfSVlcT3TcQ46MjvMU3Y1DEhnznQXIdRAAu0vbNWu2T1xWNuq21nwa2Y3bI7aS0aEacTB
jI6NvLquPPBImyjFzdFRQERRKcQ4Y2Pa8Z0skzNFgd6q8nJ7EwCXpM6EjOGO/i2fSctvjIGZQJZv
xB+m66lpQEImI1yc2asuc2v2tMlI4T5mdlKfGvo+D6MrjGvYhFm9NmCx0LLdMfHLpTnHzUd1GNpa
HbKwH54Gy3HxJQIpwYI5DyAPhHkF20IcS3yaH63VBfTZONJjgJLE2wqtfujMlWfulRpNFHoEVGFn
2gZ2Hv+KXd1sDT6VzFgl01/JTWSPGli84sR2b1XpGUgdRvLeVOVPaEzqp+/Pag9pPr3PQaFfQMq4
z2WsKaiNI+OqiIl8J1kfbmrKQVnhQsUsKf4ejLEA12SJg2/odA+mS97Bu4aoP8Z5WXFP4BPtpC33
qqCnyy9Kr+mQpngoSyUt8IqC1Qlo2cSTMFHPDE70A7Wk9I4ld8CHMSaGlOvWvEhzWV4ymg5vZLs0
qW8WqRaWrv2Qzt2rzgN9FVCFceBSZz2ibQLc9HSpby16o18zSO3NOk3mtl4Po3DqGx/cFsAXnTPS
YN5rwYOmYpty2wHBpL2KPWo67gt6zZAUHVdfBtfNn22uNXhDuWuva+530bbFs4R3jVLpMxT9em21
uKNUIoOtiA3vluPChKQdy/iG+l2fsI2dXXQ3d1eD6xsXMHs03Uiujg8MNEAO066Fnlmb5QfrrPDW
6CYAmdJMeAA3dcsWUS3GH1OBDgtAuK61iaLMH1okt3K2iutgUcvZOBGIDsZi2wG82LDWGA/qW2Dv
Fq3dW1R3QJwUzSxKPMtduivaRZ/3vqV6f1HtZRLInSpx4ZoRmr7xre4vOj+ARg0/MctfHepUsQEE
gL3Xcnqqvk0CyCLBo9nk8t1cPATczpYpEl+BUxCJjRevQby4DlRs8t2aFi9CEGb6zlv8CZPjEJb3
FtdC5S8C+ORuTdUdxOJsUOUQwRwIjIO/+B46JeoL7IScpLVynmvh6mdoAeWntui1WM1jKQ+ML+JB
Tb28xb3oPJtBzbrfrHRyRksAKtwp/GWLI6Omv/MLKh9ZVVNXz06J709UY/McL24OulkxdmSLx8My
J3eXLL4PuThAjMULMiyukNpuMIiIFq8IFoOAPurFQGItXhIYZNYVHbks7henibd4TkyQoCixiXlM
mt5/oRBD7epW9ve13wQX/jE4VouHJV7cLPnia+lkUd9It+1vQD8X75Oio882Zf4q+9h/9T0Ws/3i
k2FVAhhv8c6kidttYeIhLXgC4C3g83prfhtuHHzHJ4b7/lQNNu67xZmDnyG/VItbJ8G2I5vRo9Cq
PTGKcsbzVMuD8pUiVcw+U6/uQxJo4eID8iIVPtaLN6homeTcBjGqa4BFYzmRtbl1pzmniTyLsBc1
ttY7MVluSPTNqq4q7vzrefEkgX0M6fdr+EYasjg4CZk/ru/kll7Al54cGq6uzXI45Ji7VyoG/iGa
5sBRvTUnAm55ginBr3IKRRqzWZsj1zrsI10MaIw5OjulVtcatMrAgoiSvvDwnKGHpF2SHaOeItl1
aHLNbsYcub1pXsl2cjL3parXnra4guGu1A8NEOZNTyJoK2vt7MBvD/eWaJx824elfxjNatrmuMUR
zkd/pZN7wlB8bvK+vSAiVe9Vb6WHgNvue03V7mmseHkKPvOPbJ0sPrEVMeK2sjYTpTsbsy2ms6nl
vrPY/bjDOJMkl9kLZQ+/Uh5aEBHfolG1B51nW14VcehK7gh2uAY7HBwJs0LEsIV132LhONlJaTzY
0wCrF5LkeBupYupW0nN6C5YnhAM2iiZJ8BgPizTE1xg0LnATOtP4fmAU86r+YM3AgKiTKH+B1BgO
nqzUqZPV/NZETroyouISwORb0QUKSm/IgwfegJzXVHoAONLGe/Pk1G3tto64XY3gLLPJosZqNPeV
MZeXzCqMqzaO8xeNt2s7RGFlrA3yFNTLSoRu6XbklQhu+F+5sKw1CXmfNpDUhglEug7ohafjrekV
rr13izg6FnYh7lWYhvE2GuGnFSPLEW535GT3wi/Ke+aLuLjOQiGijcizaIHsUod7NFpzBkNR14m+
9cexOWm/ye5IDcafOSfOtIrsJcEzYhttKZ9+sqh12IIP8NZeapqPrRqy3QgNA8U5VdYhB8a8sxK8
raKMjS37aXDknowPRh7LLZa26p5ym1tBVKGoEK3Hpj02JeAbmmzZwhmsvTpGizWM1HDdQLr8peNx
/NKV/NXGTvOqSAW61cCy17HD8tYXUE/6ue8OM7zZdVFa+kpZi15UGcOZtWizKQNadxQ7dvB3PJ5a
o7dOVu09ylnnZ8xA6Vb25PYDtDoMV4SLWOqEGydzil3EremcsJq47cxA7INSiweaZ6BtOqZLfKtw
KdGZgl/k4K0d39FwX3DZ5W3o80f0EPc6trzwYuTRuG/nodtBZTTXbpS5D6EKqeYqeHSuEzkn/4O9
M9txG0u39As1E9zk5nQrUVNIinn0DRF2hDnP3Jye/nyMzOp0OLOcXUDjoA/QVwWU01aEJO79D2t9
CwlYh1zCAJ10MWkOiE+Ic4dmdOqvIunHjatVwTVLArXRh5KJCkfUqmwT61KVMVHaWUAqbo1xNMhM
FYN7LjAPkXNlbTBRIOogE7RkHTc4myjQo23SOQED03TQsLKU8ghHq0f/MMp9PtriLui8CCesbp2V
ZhA1ipppl06DeCQXByG90Zr71O6HQ5wF5bUzZKxQFQh7HDcwVJ6tuOn29ZBWt7ppdj5Mh/AKvxeE
WmeWDLqWAAubhTp8Q9vYyMFNL2JBBDXp0YqjpSq+u0Xqnu3Wyh76FE4JoX36pkYCu59TaR28epLo
IwId+WQlfJkGHlcN86MFEm36hEmNp1bvbiy93VKn6qcUm9XGzZonDYA4xt/osp+0l6IfAHWEpfUA
g9heAaVo/Likaalsp11X2AUvKivqNk1QMP8dJfJ9tYSX2SrHTcAXA/1J3mXDLbtz+561BgvWsAv4
DUg3a0jsuPihs/wbja/xwSj6kaImzM992mJ9+GGfgiia+aAeR/uRVcVKMy2gmL3nkLnoxlvDSko/
KQbtofaM8R70qfeM7L26MqI5PALVrV9In06QglDgrzTLCHeRmqr70WTlqSMK9FMnJXat8bRrZKnA
amo3BmiJkA0DsycX5UBgxM8YQjSNoqbo2UF0xa7qHbkhDurourH2Dd5o6JvaWF4x42n3eWM/qroV
jGcraxPUnng2lHKOnUBrl2BXQtFCSiD6AOtSImHbZpbZWD7gFdglkeN8oVIPd/hhkfGCuSh761p1
6k5SoZDDW6QoWo3JR7o73fRqmXin8ykmkYQK3MWJp4uGdKO0jyJ7m41giVd62FhvRlej9tLkkjM4
5RSFm14T5dNsLGTMKnZTjtjI7k/4wqZDRBAmy97QsG/Ksu2v2mwGoI6lKjhPLL3fLeBYb2hpwC9B
rNzgVjOYZ6YTbBfwbbBsTH1TTr19hPiu7S0jDfw2mcsawaSKIbiU+vjet+Nzi9GKTEAr3qKoB3GE
d3Pbh/ROdvUhDJvjczBYbu/XedMhuyBtfKXKvkUyMcdXc1pwQxOldMHg176O9YYdhDn28S0Puoe4
ZxwORin7w7wg6Jnktt+rqKMUzIdhROG87GwV9cKwdmskimtXaOWJ/Xxy1X+U3NlH+c3aWTtyC1OU
J9XQbngjja1OL5+t9CGKrlg7lN/Mj6IeW6yAqbVU+nriEWa01P+D5naMn+gJ0qU7QD0aX2LyNlBu
hLAeYPwIAL9ee49+vjyiZKfXwMnGB9QsLYj50Y2opTEhmma4RsBKtxIsjcvQRFzW9mAgVpm8emOq
WiMmHXKK99HyuB/tD4yvotoD8xrXBB8IsjksbzPJKuEDT/nieosnN7SE81oVzB49F8kHm/zuWo4N
7CR3IhHVXfotWDx3VSMZf2rVrcaMc19pvGEm0Ri3uWLgXqJSIVYL2S3kqXi+cMaiPvYRTZpsgg58
eoKpL3Ipw0B3gkqPQl1A7bGsNawK89pzB+ex5jOYVvrSMqZL85h+9JEEaqaoLTomBTSZxEXA5Pvo
PKFkLbluS0NaCdjM9dKkqqVdZfUWnmo62GppZeOlqYWa7Jz4IZdGl5a3WZpf1jP9NcG9KTYmWmNL
C92XQtYvI5lnX+2lgVZLKz0vTTWR8QXR3UunPS9Nd7S0397SiE8fPXm2tOf50qj3S8veLc37uLTx
sFLp6AFOBWsA2Nq3eWn4Ew7pPOj40x6f60p9TAagMPUPahkXwOxz9kanPP/XJ6pkL/7ZOSDRSEhh
k0gECQUP2ucDtQXKT5NQa7upcyW2o/jQ4XDdWBOYGvwWkHE807rW5ZLfyfrXWFuxYspsOOKldaOo
QH7thG8T7PuLPJMTthXRXrtM854pDMpH061Oiv3NRunejDLCHG7Rd8ZI5rQq5TNNoA9OzpTu9Y6m
E4hVQqqjHWrOResCkN90Ez8VnGAwvkBeITKwHIUG29noPtlzWaBJljMt+Tjf5o+zjjUl5x4JKg7j
ew7DX79h4mca3e83EMW0sYy5nJ83+l5DgAdpBe4Ok8Xd/Gw+16/ac307XLY3WKeLKy27/PUryuUj
+OnOEzrKBoQNHkel85OGYGDAQtZUHOx62w2+Im6Nu3Ujk+kyHePZWFNJV8dmqlFzMj6Pvgpr7jYQ
/9Pvs4AasZqmONgSqTLxWTpU1Js5MLnDjbJy9N3M8vSp7Sr7Hm09V51dlINYp5Il9aZLp2Y/1mUN
z6MB+VzM44FKhvOJccoKl+OtGmeXjQNcfMfJsX5JgVqhJecHlv78Ba13cGiHgN3UYjTscFQ8YPFv
TtCZ0pso70NAHUrMx56C+C7y7PlVDnGSEkw6Dj6K2OZRhuZyfuVG9vTxpv63JWT9vzit1wVfSPOX
Qe7n1yKu1GcZzf/+a7/P6T25IHF1nXxOC9mK+ycayTN+W/LbwYNYErHMj5N6w/qNyws/rGAAsWRk
ccz8C41k/uaaNvRGKl3L9kzcqv/BpN74OJB+eBpc3bZ4GcewWPWyRXB/ehqsui0qTU9JhGxQ+02R
TjhvDAO0QzRbUaOQJBSO9yn3FhK3DDJ3NI8PQOu1u0LET03o1WeN2uo2DKAJOMbQ37a9vBGAh1bp
jFVDQJ/YAyHVAQO1IY6ZJnik0cvPXaod2ibwSDB3CRBJ21uNvEEEhiMiQi2dVxbBzmu4JSyvEtdd
ZYiYk1WLCpXxnpJbzYm92a8spP3eNJHCFJDYOQ9TdW4SibhnGbev86hc1oZBsourFPs7mTnW3msR
g2Yqj57jqnpPgQs5ftiZjDfHOPkSG8nXASXcPpYSKqmNHxBM+HFw887Hh9b6cBa+61qR+1IxUBpx
mzDODPLbJMxqMlmt/URG8WrIBay92BrXaDDFuq9jnX8ofoaitGwpKrbXH9qblud7NVgmaUpN8pg4
HpsCXQE/M2jrSKTxUCB1OY3PkLwNViuRbQfULdGUYaTSh3bttvqXXIwEPbZB0WPHZQ7ESia86wds
sCbdZa+c7IZLU9vhz8DBzGGm31iIVZgth0OUredC9PD+m+XfNAYdxEOKlYzEi0gv9nHXTTfBoh/q
2Dh0K6toel9p3MH7DK+Mhio3y47VmHUJuhODpDA5tqhC5yRgwBaBoTr2ZaueOgNt1KGtkYzvcAn3
F3Vn1ZCQvRk9c8/CuV6xT+rpXRe3DWglqX+za3N8LIoRx5LrtaivpFMTd9nneUeVpU3eNRua1F7l
tQwZWnmOhcVsmNFTuiKJn7vWbs5z18lqI0riLphRBfIqIlRQ+N3ADdx02RIJDIHU8Yr+CiF2K26m
FNTj2ktaMCS6dDIqcCmofb1GDMMtSSlBtHemUdUXfMPI1c3ckNCw1qmNS00biu9lFedHjIEhgHiW
KRX3TN3ymU8Qfro2rRls4QsY1vbgweQID+iXUHuTU7ticbEBl5VjyzH1FSK7cCPNS1eXz1nrXI8J
miMidZjux80+6mS0shr9nFUz0fZmedub/degkneqsDeTkNNl7JkUOuk5H1R9SsLAN9PyYEdnO8ca
XDheCt51Zo5InKc0Bsvv8gmwmJ6a1/Fkau98nf2SYaHX69dEW2p+Mbo3ul5D2EJgm3NEbblJKp9f
9bs53+Rd77cuf0eI6jknmeCm1fVDZUexPzQN+oDIgfbRJrZPTPGbjLP0zqu0AK0vBQ6SqhZ9KYaz
JuTLQA48+uCMso1YD7OPdmmKlGQgxXhfM49aUa9PK28i41PkZbue5lnfpF2pvUq5mCmc3VggbJpN
ZC19BYmjcPUCDZ8JjiKpCRX1zNIPRFGe9Tixv3hTeGdk5NnGrqF2XLAVjwyQY4IlfGECClQqcL7B
BGs3jZgYkI3tCVIW3VDgHjC2BuTeO3ccfWe2nSCs6sm4gJS67XIL3VGWbeVk2Dvm0ru8ctVO2vpb
tmiIYCK9Q7sBIE6MQj9LG2a2e6/NvXgfOjf9qubw+69rH+MDXf3ncc+22GORbNtsh0FGkjHwE9qa
FUKvIXKHRMtwEGoVuF5vznBDhDgpr/B38ZRos7KQlNcAu/VyjJ+RXgQ4tntcpEtDFHFOAshhvlEG
3nWC9Ahc95g2xNDGsWvC0UlLuGl9Oj2WTSGwAgY8z6IZhmDtVEuOHhSTxmZIq7AGjlXTX6QCYdaO
aBGtATBqcVgUVXDEQ9j3tK3LaaJ9nCz1xykDOjU7jvkIh1d1EzMcnksANU0DPEnpkiyyKE1uu0Sb
HJa8unNoKMgPzWCH34ygQiFIFhIuHHXKgnY7gEjZKuZaKzPpT0sOHguN4rgsJ45EYzOWRJG+Tg0v
8vM89NZGAQysV+YtrlGoLBxnJ7sISBkCcOZ7PX4AUcatn484rAqaZ1M53btwy+Kh6cNyU5tRxne1
rXOgCalQWIP7Ejy9PQM6bYOZp8XWE9h1OLI5hWQlkvSO3loMx6kmBzxLBmsVWaOxGT0bfmcNSdXz
wuIxqr352g6wLLR6fhmXTXKcQiGvFbI0vAXEY71wKECWAJO8tUqkZE45w8rP7ZqOHNbVG9gAtYmL
5KbB2X1h66QWlGGeiLMuRXqZe7GDEaDp9GSdIYqLMagaNq07/pvCzbWd00fymxv02k5oWXcdMOYD
sxmG31Dj8rSOca2+TBanV+/2BjF4iqxBFjHsi8RXmQVir4/Id9rSAkRq5MQvRQD2YsvYZXk57UQt
LrjtEDkqrT+6IQHq9tjUmyFqmzVgjbgR7gq4EAQC6zmCYLThnXticV4ybooDfhNv2oD6XPif4p6U
v3Kdovtt5BLGmVVYy8w3GuZha9NB1mZSMMqWzNUhLZsOGkigyZkhjm0ePBHP5bs169V++AoxHcIS
IYk9Kt1JKWs7zuqN2awAPma+lzL0zqmqMFYy4di6WGb3peheLbdtLyJX9OsWGMbb5HnDBd1Ie5OX
xnRoW1wtCVOjVZ6nNAR9+41i0WKJar71MvO2GkMwtqeh6+cijo8y0V7mKA93+USUQFF7Z3Zj5KCl
ytgUhTb5pKnitOogvNeKvXGPyAd4nMKW32drjw87lYzxOrfyqRK2ZdV257kiHGgiMnPHmrNd56OB
WCkYz5kQ4DdyozgBb2ct1gr7kumkuEnxrF9buCHhUMQM51y0AoMO9SsonPiCoFdjgAqbyfc2yHqm
46L6nvYhidBItrfE4ZR+3lrGyswN/jS2Qp8gkWRXDyMSLRKsp5cRvBaohnEynlhILkm/DVgoUIDd
I/I7RBxFnCSYP2IkvmRdRetEhYxFLGNsgUo1cNI28AnyY7Dc0c1yW6O/5eKuPi5x++NCN50sjPfu
x0Xff1z6SIgpACrisJAOfhQG8qNIsJd6IVoqh//eRuoTc+h/knuBZBBaj3+vizq+I295/SyJ+vgr
v7dZjoMtAfYonB5i+hAk0fX/IYeSvxEV4tLoCMsw5QKT/ZcgShi/OQRMO7D7TdfhO8hw4o82y/0N
oJ0O+EIwevEcNFb/UZtlL1D9P+9dzAq0ehahKSQFwMM17Z/aLE8lGps2AU816DZ2UC4RCCUygTVe
UnUqkoxkRF0ZRxu1KWstsztgKkiB1edexWxO657kIHUOJZxzz3bVwI7T9aI8cHDSoXhu6jqom7ti
i9XXvdKjznYP6C2G+NRYdfmNVYI6ttR8zYXCZNOs2fGofhvKAAiZxGhI4akRVbhq4yqBYwDH10ei
EL6BeLFyDFiuzaFnJkg3Okgf6A76cSyOg5Y6D0Auk3QD6XM8WbRaRxQijYL1ottP9TwYT4FjuPdt
pA1XkFPYYfcz0YR2oYcXvXBtEvPSiKUqknDvwhAkm7XFQGRLpukwA3pZyP6CzgGrxUD/gMp2iow7
vRg4atPUIwW+nmggVmkoPCpES3cK1jfRGLCghTa6saJZEYqVS1YrLTiD4cruCS06GbbsaHYCbGBr
wodBFuJIHCHms0PT13GSV985exhYKy3GNR1PzamcEt2CaEQTuLYJvl7Y1Ml0NzDkNzFEGzESg44C
BXNfB61iQJIJRWeo0m8pnsMKkbjKSn9qU15A4v19JgIjuUq1wNvzych73U168khRaQclnQ31JPVM
7CXNuGlbvXwwTPZwqzlZSgtkWelF1Yx6CN2tGUH/ps5NWuv2N310ES4rjFRgqNTIW+OGLq7lIbGz
jbJa46lWsXpyQ0uC/8ioOCETAy9dS8epj0mu4A5FeU1p47K+ZQSAkeYgxy6alujOEfYLr+Bbnd6z
tFemeQvSsNxbqBlu2lx25Yp8ATI59Qj/fh0ZrEnRtA+XyBsinDBm5ofMjt9lEcEmDGYLnk3QeyNv
QTB7B9lryeTXVmwEPmtdwX8nbIId8HtQqOhmuqa5oxyzc1nJ7QBkg2571OaAuxfHpa9sydZE0fC+
1BCzmpVONDCjz3lMfYwCpbWqXWh6K72iZ7HFPEqff6Ig+USvEGuDKITVY7i12gaMctABm0Vwk/cj
FUmF0G6bjvxiqyGiFVyRs1jBuzNIHKtJvX9TMVGNByohfU09qBrfzpKyAHwlI5dFgtnld55HfkLr
KIyUDLFzQzNWLaqXx2r2LiGZY95QzUD4L0Ls6qgbdIrKsffZBElsr7d68ljQne9kgTzAiUkVCL02
O05Rb2zr0QhqIigGZzhPRIGLG9HE5WNDEAwwejw7Vj/A+acGSC6klxd3YcSFn7VEqRHd0M4HHExE
JJCCeNaVG8PFdAtCIkMPLs9KD7S4+mrCYj0ZPYSINTsNYkcp8CjxcYpB86unqddpfYg+SLe90nF7
rGAxgmvI0cJ8DbQ6uh1oTL+m2VDjhkd/HB0GzMnzFdEfYloLHhm19awKdMfghiNkV9AypnuwQSrM
V2aopvmsaVry2E30/IAlqVa3apTTgLc1MhTDHXoB0yW4iZnDAvKCPoDx67UcqyMZ0gnuHowRE0mw
Ok/SurIUNmIL0WS8+l9W5U26qhQMnXysrlvm4ztRgfH9/5f7/0mSGTfs0oj++8v99Jq20evb8P5e
fbrhf/97f9zw8jdmoXz1HdsUrmkt5cIfN7wBP1Doti5dyzVRN/Mnf0ieheCGtzy2Lgxh6X1/kDxz
w9sfYHgG8ZDDUb38Jzf8T7gsBrEImoTj6Mvqx6VwWPYcP2zS6aiCqDELdAhDfuHl7Q4PU4ZorfnS
YQhmcKXDoh6KVdKoXeCGCz9Kf4SHpp9YAT+bQ/KiqgbI5rzQ/XrFSrG7TnAdrfktFm44mrSamL11
Y2XPnYtHQ/fSZ9Lseb4nNjo2di9lV9DUNEZ4ydUPn8bfCAUWGcCf1cvHL8eOkPLFdOkVkI9//uUS
xGfdPJXSZ8zo05/DOf9eNNU18u/1f/ZKkk/SIvTOQ0ywLGh+ClUKtUY4jPek3wpMeGFB9pNGhhpR
EVXo//qlzJ8XQfDCsJfgmee25n+Mn0TqGItY5OLK8Au7/+YENYqevHjqJrzujScOAWlm68zuyXau
bcZcvWrXuk0ejRPWERzgAX2QqnYyJoGVIXRR5Gc0ELNvWc1zqA3H0nZejciXnGkwE8uvaOOmdWXi
SmVze5qYWJIPF5PgZepYn0hGNaHprLseSZ7U48FHRP9q9/NLXcdfzJoQtCzVrX94u/+yfuOXdz1L
Z8tqs4f4iBj88WsbWE7UM+zzmPS5iNULBmpjvabtZWsOgqR8rnIb90yP3A+Mx4Izln3+luFL+vWH
YfzsGLClI4RpmKRIMP5HS/L5KzZF4xjmITbxDI39SnyMeTXn2Q3bJaQ2+0bUOo0u1ipmP40i/9pC
oBEkzg4LH6oZz7gxVXO3cF9Gq95hPXudk/BLPhHXm1m3//DD/qWat20MQy4QIp2VJYfL5x+2YB+h
pTDcN7o+I50HLeDow73s9TtUtGcsqvetKg+JZ+/n0d7Ftf6oRWOzUhLCJquJBnFWL+aV04GrmLNo
HdlwEdn+/95M0uOF7+XfPLZ/+XQdm6bGxdcheZQArP60jaYqc+w4djS/j7M78sfrLYasgSnreDUs
DUFAfhVhL6Qv2HC1Sdn+0iNDmFCBKsqzX79py3vy5xlCB/T5Z3GX9/SHA1K3K5GhAA4wBQC0ZviY
eoLSgpm+a+zaf3y5jzPp59ezdb5NmF1ch3X859dzzAUnDhTSNzvKX0RggAU6ggzzgW+FvBNhZmwR
kZZ+X2ook3Invraj6UCT9cWZAGgkhPxuQrShWLGK5yVmL2y9bZ609zOz6yPIxWxNDvYI/iy+8aig
fUoYJFTzCaOc3Cc2K4NKFDVMapKUsGVuiAc/0sHijytQvDKqPmXo67YB/q5Vhd1j35FQvWEAxu4r
Zy5lNKG5Qbx6/esP4vNh/vsHgTxhMQ3Z5BsuGZ0/fhCTqWeIzvggZtIzZxluk+pyTFw/zf8has74
62OCAYg1BeY5Xog95udXsmbgt9TC0cZMHPj16XthCeRfLgOl2TOV77XRUzIOd7KeD52abs3JeAnc
fHEdBl+agFwBq30LHYLP9HTfZHjbu+Y8ltnu12/IX1RwIIQ//Zw/Ned64AHprmqyi2b7NDEEbFk3
rIkBfg64oIlK7hkvk3cIgyfCNzQW52asJmhI9XM4I54uh1m7BPmugfevTaLb4v7ctE3uEyuW7uFk
BLuwtuXFjOf3UQ3oiqu6u+xLmg1ZqZYmi/AKzaiwQXi8sK33OMxx6ECUlcZKG1h5EuSdk7DXKQyf
5dPYJa9BVC3T82FiqqoeDdyI/kzl8D3HH80yNGyIhqzDIwvMecsG8/HX79lfv0RUO5ak6uGaBvrw
09Ocdh7lhll4fmgF0E9TDsF+HZvOLqiM7a9fSvzda1FzOKzBoUAzRfn8NRoTnbGlSXJWj0PjQqn5
CYSreawasP/AKiVDfsIyiuncht9DB/pKabboXj0u2KErG3+ehM2HYjXXwpv+4YdbXvvzKeOwh+ep
hXbB0/Rz2ZclvcgtaK1+kmcXExR6SzvO9cM/vAM/VyoL41pnCgX7F08fbpbP70BjLMolOwvxqOPJ
GRdXtBWnfmABYo6jZaigboewql6z2npAmnJjtSZM6pIORxYEac95hVc6JgmsHa9xv0enDHMOklJW
cr/+Uf/uJ7VdyaXI18Jgfvb5J+2wA2ejxcDdtUtOlRiARYL1bfEuhHjjV3bkIO8Lji7EwV+/8rK5
+vRJwFNm30WuhsWtjBv28ytDMuzmMiwDH5bQYzA4HDHYW9GDmoVxS1zHOkaS8OuXFH/3muzSGBZ5
3LDMfD6/psfAXWJFBDZcBzv6efDUcYXIl3mjb8SU9rn6FqX9Qx3J1yS2X40ZESzpeWRBh+tIK8tL
dyy+JyAgBArsOLn/9c8n/3IAuwbFtEeB68BDp3L//PONGupJ3eg0FrPKx4VNHn2wDViBIpSIbBSK
M4xwvkTDaMD9ii4UNsG2bMZtZwcvDUxHTJHylknU9ySKtvmob8OeBlpL42so3mxHsC9ZeBO9qvxm
c98SRxIiMdW8Q8kfz5UcLohGQGAGAnIZsG9Tq32fcv1eTfJFoIjHUY4vK93KEGJ4bxI2/Ot34C9G
VNjwNm2LQ5HLs0PoxOd3oIiBrbkicnyCc+6N3LrBj713il4DZTwSb+mRodJa0bkaw2wtAv4ftIiI
F7N204XtLT6cWyY0XAYa5oQ4leSpN1zwDgoDtg8OZEY/9wBUCLM5hW1HvuXE4V0PCDgGWyzc4JMT
yoHA6eAVZGexskP3rjfJtTLis2CTlGb4igjW6hMCcgadqRnzjrdo4a7g/rlsVOz3/KBCz4m9Gk9j
kpzSDGrJWFuvfdf5GDnIWy6GXdfZZ0KXdjU9CMtBzKREl8xbWQAuGRHsl5ouVvqAPLTLR38S6biN
2Aea2Cux7osLw6q+sX2/KrNnZyY0rHv/h4+Cd/rT8+malMs8mrR2C1nop5NBsSUtnNqkHjPW9by3
sAeV+xrcZvlHpfl/W4z2P2g7wi5iuVn+/QDl6i1mgPLj7OSPv/L77MR1cH4vpbBr6/+akPw+O8FG
LqEZSGuRRLrsJvhY/pidGAY+covhCdURCQwfDvM/tiPC+Y1AeMHExRNQshnG/CezEx7En74bNoMb
ZjpMcAluYlFjfH5K2QPXriRddAtdjWlimUPcWzUjvt/IaZBqO1TeqhLBxoM+n28QawQnYRfZlsum
PqZJIohH03NSpczYg4FbQZ03jM5RLL4hdeyMwqJwFDF0Pq9Eshl2JFQxpx+ai8Kb6uc5tjIetzI7
xCZx2wjNmr3KexiTBP3sa+gvVzFEqo4o9K73fMuUrFDy1CCxpZwkkmRDoj44GG4mjzFdMoPbSrab
QJnamYwn1P96ypFPmzpq70GrANy7g/C+xl7jsscZ3HOJYe+CdDjGy3k6lyfiMuwnPLgG/jyY0MTD
Ii8tycsirdg3YIj7qOPQi3XZyzDr8Tlu4vugAa1ihXlPqJrdvNr2HBF/y+Q1aDr7jgjObNG7GDsk
IAsINiZuZiqiA84Vja5eh6fRZNuwLOaNx1u3EWESrbW6CVZ6EaEzLsDxpZ57dssxOxphh5yqBacX
VtZK2WV8G7hWcihEReKt009fxrm0TxEbIaykyOWydWynLMkTBk0XKTZ08q90k8SYVlXR4iCH56ot
nD1EPxqb/4xNM7Hd40D5kAN5ehDhrF/b6N9vvT7LvINbxIi/9WTBkJrjRP5rbrSvpRMN9WHoS3W0
QwgkK8LGg6vSzUs63drtUbA0kKiOA90oecawhSXAW4n5BTSOd40eC+qO3UE12BYTpI8Wqfo6ANwM
NyRw65j1RQ5/hGKfGx60+iUzeOMyZm/xReuVsQ3aodgViVZ+mOKz2xrs8EPVtdbG6tzxhMC+x/fl
ZHyUDOanlRxdCDwEAfd3riijBM+maTwpRIWPJSt4SIJDI248EuiubIPRi281QblXlpPtc08ODPxU
Pz11OvwN1iZorqApb0wtCutNEk9TeBr4lfqtykSJCD1r0MgTA3IbsYTYM0fX93Yajlu4uXm2DtLl
RK6c8pwZWcdVfwemlkHl0MNXiR7LAedqmU79pep4j0XrJC+YydS1VTb92pJsBd2muOrQPpjTJHz0
FTM7qcw8J7XGWwbOat2AtT57WHLyXQZ6iKd6GiOsFg0j0qnQYJFVjdHMG8Xaa15jILZ8yRrtHW/W
Swf0+JTUeLSxRI8kYA5JQi64U+8VmyfWcyOEx7l12xWAhuAqaVuNCVsfFEe8rw1QqEHE2Nz02Lkp
4qx9FAQ7deB2M+fceqJ5Hg2JqFM0FZWx45b20aoCNUI/MFp1KOrQjjd6b7rTF4nt0LxrXThArVWU
bxnIQwy5orbt6uTy3fdAX7JlE08a0brjIUrwsBPL0WOML01wDN9gLwfeqShZuPjWZMZ8FGWKLlA5
ZIeRAxqba1300wPLNuFbqiPuyhhlfhGVcb1jj5GSVMX+I9nGimMarZCppxvHUtkTQqZhp7wGbxWH
PU4pbzgJrLuXpN4VD1ljWYSvGTYbFDcb9TeHlIddC1/qDDiKzU2kBdu+S4jLZslkXpVinL4WbSBe
soYixGk6CwU7YV5BVYVbFxnr/RAbAlWRDjZhJJOtLt/CvitvZmkH74nWTvvUoZ5phrHfFIbOPywC
sDSg/mc57sbQtNr7WGPZxv4Ri8K6i+Ag3U54NHqaFTKwttQMM2HGcDX8rmgoE2PSz+w9ilS6rlwx
oDkXuVMZh5wtYb6xsCSqlUjD+T7BaZxD/iWhhyQvW0aUwbKxdwYylR7pipeeR5AkXC9AuisR9ThP
cNqw6wvK3eSVEEu8hWKahVdZm2enxmVbqRFzR7MuccgjUOF5HdrqAnTwDE/Cs4fdNI452drN8GDF
dXjqSg8aD57R6ouC+GBDc+WRWLUDcjvfUbV5xDzrzlvmu8sCMqucZJ+GxZCvA1RT33T0jNMKKZ33
lcgPpMFVQqjfqnKwhK6mWi+8HYRNKjw9n0i7Al4qJ2TGZXbbOk5rbCABO9ERx9iiK1Mq9LjByiIG
XqE3JNwhPAS8UcnDUBlyOGeyJAbdsnkKWi0/lrCr9kPggfnE8Tyuk5JjEldWd+uMqtu2GTnmdTff
yh70ARvwQN1htZXFKtTA/TIOa8gCz+GctitjTu3XJpz0zE+BGz81ylLeWtpVQkJ2N/fRRtX2jJAa
sN7MmZ10a30akEcKT3+A8DTc4SzrUr/sp+4OU4d3rHmGV6NmyFvR1vKJ8ND8yIEtL1oIvysrQUc6
DNN59jI5rpVNoI1rpafZmy+Mjgd2BUVsfsuzkpA6Zcpp4kdsbesyjvJWW+d8lOGqxhc3bWFBaGjf
MwnfoGwmta00N59uzFCPHqzI7Jd/XXePqSBofUf8nfmQjAnnHSOnrrqoy6XDaFioX0GLyQBB94b3
VGVevhdFIhGXw3NGpqsJlM8B2u7RtyPqNaRfDYybNm35oGNJqu9VC9q+27h9m70sjPOrJmHjyWJZ
2T0zxqmghvBGdqtOpl6QF+ZXypg1hG/BDDgqtNq7FtDqK1oZC9eRah1UAmHIQYOVGCZvhlt7bRCq
eMVvXV8EESGEe7vSEZGnkWrfW8Tgpp+HA5qtgJbT2ZdTV+C7UqYTgUcgKmkd6REHtj0LrYXtmA9n
Z9SreQ2J2ob4bonqTdCwptCb+/KijQgHXMuh/uYyGNhXNRRiJfs5XrsjGPB1Z2gWwjMLenIFIn0h
s+vhi8Vg62TpSf+kxdmMQHtqk3Mvygd3oPGBzhmHRAsztD/mTYt4M+8ThZKleGPrQNbxEDTPc1GW
SEJTPvMencTlmFbsqSMdbXtQpmQTqITha2a76bQlk7G+TuIZCaUWLJ6tjKxBrIp1TcimShvC04nY
EqhujCVAGGMNgjaRhEgNiYvVpBs+qNGO3lXWAQ8O+iErN6UqZ7H+L/bObDluY9u2v7J/AA70zeNF
ofpisW+kFwQpUokeSPTA198BWbYlSkcKR9z7cCL2i8O2RKKqUMhcudacY8ZzwVePmYcM5rauJKsy
ASa+bEx75WiG7QWhjt6zR3v80Msa+bIR1dvabnUf70AFsBIVwDxFWwrSXaqmduNzTi025sQUEE69
3RLWyWACgEaJGaEw12rjsATGedo8DrGXrr+YVdn3WU9SvpUH4RrhrhVZdSqJQ76ToYtFvw3zAETs
+MGTC/6nqVX5Iuoch+0cRcanMS9XRO+uw7ScPzDNfOtj3AMKdE0EHYgFfBfznvDNybV8D8ETPJOQ
pgk8lwiYB1IeRJmE/jxpJrvRYyRLJQfjYFhXBnLI/YxApl7jvCfzSrRVpvmDx6GYhbZIX8D8MKma
WSACOqpdjt06UoBdl161q9kuVi17wH6MSUgsvXh4gFuHw2DI9GHbJFSZSlQc8d1FCrLRJJp2SpND
kqmLAhgjma7DHZBpJoGW5EUbTpq/ML+qn3R6ALiJ+1R5q010mNQaYFPC0a2vWYFQt3aqUWF9SUuQ
FdXgnUxVE0qA0YiI+qSob2nKQ3sLbUSn/jAV8qNN6ARYzipBhE2BNn1w3bH61AmHp8NpUXMeefAo
DOMiKp89u2vuLK03TsyS9Kt81Jp7xG9gGI2qA39gCHtinxWTtepjxduaejnu+PYMdG8itXs1idWM
d+UceyjNHHLH1NKplqH04EKtm4yiDxK8PRAsYKhnWQ5OX2kc8cQE3YZDNxCxmnUZN7AtjRaIeKFo
z+RqdAfNHgQJ6PkSeOQuJRjpYdQD+azXFAcGYx5qQnjk3tScppAxty/7qVL8WQ9VbxsVZv7GIpE8
J8PgXGSumgDxGGWx5jNTEce7MXDEVotQcBB4EQZaWD40dtIfeViJ0o4HBQqPgT2YtBHfNVITjXQ3
rFlV4Ys78ISJ7fNCVOh2YkQrMU/iHruO9yq8ike7Rv/2MnZWcqory9PBoxB6zhCi1l6QXAHAVSHk
x0qqbyq43KAvYaOU+nisQ/ivck6TNTqZ7NJI5uKqdOwEjTMIiRXqHBaWqoS3yDRgZbFIPnuZCiHe
7ayPyN7mlzGTDJgqLOmLbCd5qfSS2NgxE7cd/qEnPczV23gQnP8c9pAzUTPhsNW1ogEa4OhtuuLB
IveTJGbwmnFdE+EhrPWY4x/wVWVH8Pi0KorbyZjhwSKLnq5RMbir0qwMdFKO5yASL7J81Y1t9tBE
BiCAmeIiIJNmjlbQK6JX26goFktMrNJy8m1RG7PAy1VER9F63ZWthdE+4wbceVaf3bJeyJMweBtU
Rgx7+jQih31gw0VM3N/pAwo+bmjI8euDk7DajotVSZbzb1rm72cGyERU+gh0mr5oL790Rr+ZNqJa
HJwsBxSN4AvUOLCm3h9LW8HZaeAty7xw4e/93XC5+rOT9Z+iy6/KuGihTb+fb9L/RwRCl9FTadXb
SyPl27Gaa3Arjaqdt6RwJ9eAbtuzGS284EJzDjGTyK22MKd/fdH3DejlbRrG0t5E86rjpf3+onqs
lXPopLjVI5GdqGvaKzqp9LzVJLqr5ppMwWkiNW0Y5J/tvP/XTbb/kc/4v1WorKM+on319zfjB8z6
VfdKU/+trqfv2nF//tjXdhw0dIyGS+PNYuVHmfS3lInAUw5rtN2+qpX5k7+kTCDZTZ2Bm67h+3T1
xXr+VztO/YMhv0aP0NAZDiGE/jftuOWL+m2j1mbld2kXsiWR/kfp/v136h8tHDzmDyHZN41LiSAE
DIcMTaoPNY0gDM85VYXx6ZtP6ifP0A9P7btLvxvE6rjV01RtJL5/cBwialJkufOuSsOXQWLw+PXV
9OWdfPtOl4EaKaZUvOh2TF1/Nx5Jwh7AF3JKZlSEEwkZttj+HNZ7V08xXldPqkiSLXdarrOsIxfe
6ZGzArEJert7gvkqyTATDxhTrxAlXljJuDK6zPJbNXyUMiQQXhKZHINE1AiGWP/61SN+++HlM3wl
6AsRk6XzhXq34uh13jh2L01YPC1DDcNIyGmiicfWai511WwhB5tIu6E/doUCPb41Q+tSH6XKJJU9
Wu3kUzrTuUhc9YNiFqfIMLe0AV6E02MyymEXUBr548Df1XN0lsWCtRUDIbdlhLDBneReSF29UwrV
rMlFqnelkgVTL3xnvgZDskoI/Omt6Ma0kp2YhpeGwUU6AEfp8mAMgRCIOL2G835TZRMqgNdpYcYT
I/VxjKF1ORO2QOpm56KsPUpyrUr3ntt1e7QXuKeaJeXO5c2MJJmYtWZs9UwXd3aqXhdKRgfR48qG
7LOTLsbpOclbkqRhTaKva9koSbbFSFywHTM3WgiGXXw51Q5SPSSqO9VJ2eUcjmPEp2KHBmF/cl12
DhNj6NXQh+YOMHmBobN0Pxqq7gDRjctLF5I45enSf6bP9pEWhbe2hkh/qay5f6u6VkX0fhz0aDgP
6kymr+qC+cTqUm4sW58PRcclVHtG1V1oG4zJ1WscJ6+xKO39wEEczLocNqatXStNRRL7FIFxzD6A
Jz5I+NeiRwfocGusBtaA1vADVRJyiM9DaGF5Iy84gK3HrryDmFT8BuWgL136bx8nSg3aKLaBDJNy
0Hmvp/NEqcmqnbR1l2UFIY0krBUrlA5RuipcUdGpsIy7ONbH0xx1yscotJYOrytpJ8WSlrdj3I96
v5qXlt3Qde7bWLjTrZGq2bYhUXdle416Exll+tjIruNwGaqfvzxT/93U7qaKBJDn1xzTXtwwXv7U
frs7GSq37Jvl54dN7TYmaTT/yY983dDcPzzQAsycIBOgKFwECl/nS+4fizQX+dU7GDHEYU3nL3qA
ETRr2Qb/3s505w+mhDqTKtRJSD7YHv8F4mBx/nzztUQAZzJYgr1AiWSiRLLejYBDAxf7QIzRzqS9
eZjrAcJBGV+Y5F0A0RlwfjDoDswl1I04ufE+HlJxIM6IXhkUlUCDQ+zjSnM/JVGjBWFbOTcFzop9
qVTtRe6M0W+2pe9ruh9f77Lsf1O6Wgr50rE7aTvcLcNuMpeuH3ZeFC5hoFYqyhZw7BccNsPf6KAY
wv7mo3q3/1a2mVd1ZUy7WDRYTZAZEQUm3c0M1HKddEoZ0E9T/A48qZ/q1uWI98S3pYcH1QGLlVRW
vZvmwiK7ghT00pMO55boktx3Fu2KT882xsvMCMUFYLaJuEXsmWldqLuG8IiKgJE6i+9TbDaQgqXC
Aldlbv9ERudEPpcc5FUZ5cSqtnnHDF0VjFMcHITZGK+zSs8PuaeWFzQW44uavJUPUQelWAOgdIq1
TF9POTgsuvtrtfg09ZG6Z5HaMnIgfMiL+kAMmnpvDuW4d3rG6ZmR0egaRbxJnO5TUnvQ8bBKdk/4
R1QOrEqyYXlb0rYlabWRVW5LPbm37PCym4ZrmVSwDoZgyJQnUL3esQVfcZgS77GBbry18HfUk6kG
U2Trp2QWF3mec1Tk0B+4U0LXoYu3xkBCeO86z23ez0E/oEvQveRg9PDq9X665FRqbUAatsCACGBR
yCU9VNiy0H2FOtS++FzS+tuMtUo/pASoPB4I3wsDUePzRH+pK2JVAlnmBEfwuaHKDVXQCBMgJxx9
1vttmbjmWh9oZxTjlAb0bfAvJyh5MIm1e6u21Y+DqMm/FCDKFg4/0KY8vh46zzjw1Pix0h1D0FmL
wrPHcT3eLebza5zbIPzAO/iV3WFBG6qdGil3nI7o7QMUYTLGPQHcEV16HQrI3jCykxctZQ5z3sa1
Q2Z/trpt4yjcm9h6Vq6O21+WNL4Q2VgrsjEW0YQx3ykjkIaUblzZ96s+yvezURMaEsUZ+ga+zaNl
KBsk86XfuRxRccxOx0FEKiCQNt5icXoxneKuTQEEefri8XZJmnHvOAAGjd3hCsr4LK3BBN+T9jvb
AHaG7Zf4V4cpIvnNzA66Khi80O96z9phzXP83MS+ZUG1aOCDGJNLp4LUCyPrEtAeiktIcEJFI6ni
HBcDLDRArVDVoyKA/tsLyYeUVTJ1qpaze1mltwxGlGByYB4M5i3RBmOQ4jNe5aBc/LRLzrY7oj8l
SCFoS/Jz2kRF/aHoW2UgooLQzrVpi5tOH8l8yb0jCIq9zN2bGJScL6fxrh1jBmHE47bRuZdaRdT9
HAxMZ8bmYc7kpSMZ/zhqd0Pml3uvyzTeIJNbF2r3DLQ5XOFUu6hTPQAye8dAbq2P3kZG+SdiBNbt
jIgtc7BBS72JVhjrzt5kR1uNlKA4kdfx4B0wBFyOjjgkYaFfYFbHMxVOk7MRIWylhXvRwEnWLD73
Qr0dG/r1VIE3SqMirI1RNhdeP37qqQCZYtd2Tr6L4T1HGW0ilbe1J8SAXIXMM8kTx86G4rLKNjBm
UP5HHTpKxo27uoqZ7ac6miFk0UGdp9a1G2JvzwBnXyzqxF3GpA+rP55p+vlQmQB7sfrh2VeH7q6G
+raZiQihPaeoHNW1ht6aE0/+UDjqSaNLvvdkV9/IMO+uho6g97gEdkqmG38xKSFMz3StWuYtJ1uG
l9U0HWrdmNaWnd5NRdIeUtCqfAXNB1xSC2bTSVdEaMI30Tl2ICytz7oknVJ1wyhooSIiLaacT1LK
eXTH8V44I/11hbR6RcTx2gHDwmLXWE95oRyccGa9o82Wz26yK6DB08605x1WNXIZtfKzIwp4Y3G7
tWy0PUqfprvGiz8YSg3GMQ6vCdUtiHkLYRw24+CnfdSvBwVyc07T8zzXv5PnU2y83/A5FelA9eB4
U0S806ZqihlpStpou9Irr8s4t3d5AtkwjqzjNzXQ1Y8tH+17fd2Xrfq7K70rLbAAFBGjd2PXi44A
ltB70+am9zOVrMUitV9snQnJaJFx4i0rb+XQmvn1SzC+L7r/fAn0ChAfLu4o7z3QA7AEEX3NDD4B
X2vF0FdXOIQ2zOKXAGyo2JA1pZbetnPV7tJCkdDCWUmi3lOPahLKIz0jDhJN+WQjELzmdOYFaVQv
ek1im86WMxMNoqlxkPSZ2MVhW0BzGiGhkOMaNIV6qCURiE4lPhPmgpKMA9Eqr/NrXge4xHaxdP/d
S/nJR/6ze/vt23135k3MjKyn1NJ2DIfCm6YejRXwJ3gbrjKvfn2p75sRXz9ZZ5E+8Q+UU8uff1OH
aQNQJ0CQ2i7unM+tAydvssyPzFOKoLaqp19f7Af/GHeQFt4/V1vai99cTYlDfKZlou8I/74CwGI8
GnnU7ZNBvGpxTQSPnbZXXZRF5PDo865VRgQoKdobaNnthZeQp8WdDIDZbTNbjpuk6dpDF7K4iZHT
dhxzC1NrUAMS6K1An8riih4ho+S0pk8/avy2kgDWxlBO41KUQMRVA5M65dfv8/su6ZcPlYqfGQem
b5e3u3ydv3mbaU42u8I+srOlBUfVDmF0GXpK6WYrV8hoGKB1Mkt/cyt/9qB+d9l3NbUOG6hGCWTs
FNNaZCrWq5MSiY6lPPXjWlUOxTSeQ3KLrhhulGtnYNb86zf+05fAooQTEkyBi9ju+3eeqRogijzW
dqSFgixhSyQa+QLPInPf1lIgRNuXlqtSbxr2R1Z9ufn1C/jJ1xnIxj/Xf/fkdIPXEMQmzF2bdR+N
Jh7PbREah1wC3poU8ZtmwHJS+KcX8Od9tl3V4h5rOv6yd+82GpDctAA+d5bRJCdtSAc/bkAf/Po9
/WQ14PP85yrv3lNjqAZMuhLGNKojf+ANgow0122OX+/fX2l5KypEd06rPywGldcV82yruzkcBn9w
tcfM9vbsM795Rz/9mnx7oXfrAOePrqWTZrKbVM5bPLSXCczarde55BRPnXGbQjXBd76Ux3IplPWq
rX5j3PnJkdlUwQ/yiKq653F2//67GkbjIJ04NHbEDle7GXXaHQIRbY+6yNhVxnhfVl4aiF44cJ4m
yjcRyZUjgak5ufIMmS9lZq+wYlJdFMdU5I+kGmRXWqw/JDW8il/fG+PHLxtTVDRwUNGWV4wa9btF
hSlfGoKU4qXhsCIPgMStSI23ZMCpK1uZL0AlwQPqVIRiSA3FgMiQQ6iyiRn9B0QQk4dI/FhQ98We
MjVcJ6WGi4AzTQPkhn6k/FxVg9ircsnlM8yj5vTSj3PSffvJJXZaIY28mktqqyqUOPvf0P4DCBhk
jmG0N09N09x8ecv/bVT9plGlM11j7f67YvihUXXVFcnzy7eNqq8/8tVEbv/BkI4Ji26wDtMPYpX8
s1HlwNVEVOsBj0HJixucL9nXyQvhtRbtK6ahLuajLz7hr4MX3WNcw5CRH2Twh6NO/zedKvTW362a
dLscTLi6QT8EWCgDonerphAiteNCL7Zd1ze7Wks7AKR25S/SjCsjU5rjINUJRLRZHoueKCjmsAvS
302OwFu0VYe878HlCXglZ6kgUsVRNg7Kb6SqyXhU0gIonqlg/LCs8ABaWfhinJ/tzrxi7w8MMEu+
PeZHBU4Tp1YOq04ZdpzHYxSdTLAR5zyA/H4NzW5l9FZ+SJtKbmGc42VFgThuZMWQaNLdGJGeo91n
VqxA5cJ9dkDDV1xU6TRfMg7NP3Up04HFzPMyEZix43rDJQwGZaObCpBQGlHigWRNwtWVHpEQdI+g
9sL0o5V3EERmrhrmhqAJhbzjtWcXIJ69FI8mWaF7hcCGAA06XPMivybitXxOJzheCUEnTOLd8bKD
e0/SrTUafsOeMfopq+5VRJznTknt4liKobuZ4FFBGinI86Bk0u8n+nCiHsfbODHEuYlMVN9YxLdK
7lyhHO3vydcSbzKL66fYHszrHF23X6qudxW70liNNYGouR3GtxiidFIMp4eEZeQqsmKNHre09h2f
9bHNw/jUR27xMKBoR+tJ429sBLpjQbsAIssz/Iz4TDgOijYZ46L3S07jt4wl8rNTRW+hiW+SczVj
u86WFPVTiGZxqj7ZMxGwyeTOgeONj5Fe7SCm46bT03Vcadp1D4dyHbtJepU4gweUf6xO2lSZR2jF
S+jgnL0iXSVvPq0RmjSEMZ2nwlDOxVwtsyT8x59gasht5Yp834yM/TlGDIdcNcPzkBVyx8ghX7Wa
q+21QtEv5OS8hfVR058M8uLXLPDeLarD8pBZTRPMmEWI5k2IOZ3FJMQKwHUx+9yE/IpEgPRMxBqM
BWWe7vU50y6LDEW+MEv5CM1kOmeTR6NL7dXTpEt6e2jaVobTD0GncYOQgejegsWsSV0Ad0b/KTSC
Diw72CH7Mw5N99zC7VtLWq0bu0X3HKH32LeUQGdG8vfCjCVod6vd4K52NwxbnDsPERX+hTx7tiMF
P2ITE19nkWSPMhJNGvseeEuAapu5UIh0nQg6UyZVIsss1bU5w/AW8SRpcZTTTpeds80SNd/nM3i9
EXKkURAU6c7VReiGZmAl7sqCbgaHtNrOovcrzG11Eq5wHxWrQS9frAhonpnFdHRo7bD5pdcIL2PU
i029TVGaAfUzN7a26GHDuMCQp7of0niceiRtRX+txXK4sYvqg2nnL8Us1tbcnOAUfUr6wr6aMXsB
qK/NDYrukMVn+Y157RpLnhZEpflmaMwbl1QAP8/qNmAaOt0KD6KTMaQF8x6Cvkg3ezWs8lzH0PrQ
tdEj6GzlhjZe9xgtAcgqNKhtndoqclUEoeVUaBxZRXso6RStQcA5b2Ayw41d2sYFOkQeJua96xCp
z63B7HdtjqbO4uGNq6bv5aq0sMLyPS7WrjYtKI65Gh9FDsQTxB/ggXRJ3CPd+DA6JK45ad9s+zKZ
9ktTTfgaA8d9M4t5S391vnLFbG3o1zZ+aFAGTeE00lnlbk+pFa2smfGBpkTtNvVktlZCh5CTqWO8
2lHjY7c3Xiq8nFTeaTmdUMBpq1xtxwPZpOEjqqp51ZdpdWq9oT+ociwORTa4dFe94oU+cHtkpKhC
+U3VGx5yzuo4W2hHDdKOMagNxr0dl46+AhFerdNi7JiwQSE6N0QikKULpHOT9Cgqx9AWr6OX3xuD
lOtqircKLB44E7SdzJLuAREQT32hXHfNcJ6I3wpD8sb7GEp9P0E6xXOcPNUChWaeuckqmUhiLeka
k3uTeZOf6JaFei9q/MbreP5bVGlNTHRZW1ikCDvZOlVRFEdQNZUi7P0ETUGXWB2x2+itUgotUi0a
Jq7ubTH349Eq2bvhD5vtbaTYBIt0w2uK2Gs3lILBTNhfREV8zfHJDNJEGUlq6etV3KjmpsWhvSUz
vNoaFis4QXkzFmlMcV3OWBZl8XXUO/eJXbWe3/MLiCaupidCHBD4AbZOrF1vh+YKAW1IBqEaNFlY
b1uV7AaAZ9PHmFHzjWpn/ZHfDg+434W9+NCmrPpZfId856zn0AeVZkDhLYBctorqW1morKKxiU61
Qi7rCIRsT5iqxIZhmI/0Yo0PjZHgHJRuumeX2BVtWN0Kwsu3k+Rgv9L6fsBSFBXV0zg74ihpW146
+VQdSwXmKPYQkiKscdkGJ6bhaV5sGpQlgTOTj9zYMYaYsVvbavfU6f2ZkI9jNyTzWcsF8/ZIZ5sl
0zlEvDv4noxLktETFlUIWAewSsIfjOaE72ZBQ8LMilqNoF5jWxJNWWMAZH6TGBVO0TwNtLnd12An
xpH0Ah1NLG6f5E1rJs/a2AUKZ2S7en1riEGeKvfNGY3hc+xM4VmOqesPoaUfrZZ0n20/4OYMYOe1
zzPb0Fsyq25QjSonixR/PqmOo2R7S/r5Li/c9i5VPUMJvCklWX3IYnk99WobTEypiLlsQIS3eW35
sT6pDyw9CYCdkFAlWTT+oE/DVtWRZM4uFOBuqJPVpEX2rQJbbp+7RLLBYJtopxpRc1chIh0b6V66
itVVPr2ohyl2ZsBylChCrd6yahzvKg4MhGc59qYzM3Zvw8i9a2xvD6PTX5UFPLWiiM6o+DZ2B5q7
Nbonra3va3QGvlGkxjUCoJLMNPQqbHveRRHmyCuQ1DtPiQUQqKSsoH3PmNLcGqXYzU18bGNnN7RD
FwyIFkUwm7nIebLKnHwxFgwU0mVilRtNlfT1u6tJUW9SNfrEhvbAoe+1scytHAfrXAkhN+BkvZWd
MDqypllj36UKC6O1ReMvSOx5uqgaU12FmHECYzJpNFoR6TugOINhdJqAEU53FqQa+U4lBw1haVIF
CebdO5ZflwzLhpFDuyQLU8IXe0CjZ4NgJbVM46MyNvQxexo4cm7Ua6q46bZMMuytzMWuNBeLeZ68
moICNh/N7thxo1cy64jSasqDEpWK31gWwdaNToA9rLcDwUMMBw1t3BkK8POyVp6Tya52k8yyE7rJ
JXVd2muMOUxiGnsMyjmyTsQvaFeU3/KAz0ffVeUgDjJMjjmHxA9dMjoPMGlIPuuxYfnppJBcj9Xw
pkaFeOmFmrYdkvLZzQper1eT4M7u44+OvccgBT5Ztk8S457sSyuIdYgsU04ceJsmh1DVlEcrzt2n
Ih+UdSwj5b4w64BGB1ITa8KmlfHRvY30LNdUlPb1gPlrNaKeRXiNFP5gyzQDKoVZCpLAzhhamw81
F6dQKNWV47JJiZIxVFt0j9B/5MmK3fpDGXMSTi256PwZvbDwMIfA9tZsSIIkAD2Jw1U05eFqEJ6y
wVXkrWbLtLZV34X3xRTJa1XobiAjGd4YDJbPdiyqPTXYcFPqWUF8QI0DOR/w4FnWdKMruer3cZu9
lrnmbGVsF589JK+MtiqTGCEqaPwx5omcBeDgcPvzZ/J+opPVz4nlazi1jqU6xbdCUOWhQpfxQ6PC
nrZIXwv0LhRnLVPVrTBy9aw5KKO6XjA3iZpmH4JzRvRTiI8FMY5+iOA5GBhiv5qy886KW1kPk6Yx
+m4HwNc02D94jRQ3KcaE2xL7/GFwXcmWp8U9Hz1iaUT68ZonJlk1zbK5FtF1k5gbph0RBVvTPHQR
GiKFgcjZYaQLDV4WZ7NpmyNkdYdQkfBtKIb6S5S5vSmyidJtNMINgi33gzbWGIeK3LgZZrtZj60m
jwK0OvWnDRGxtayPHFnleoZY/Va1jIM9DoD7aHLLSwjf8bnXonhnmS0FuVnIQ2kwDSgV09sweUTh
rMdXKZhcDCJU5m7saZjSNCTGzJ/P+lxf5mqk++1oQWpxWpLh5xSdW6V7+xa93ckaasJSaosYWK9y
jqkToQ7L2jKE4D59tsL5U5unE7l82KkqYH947ujecZUFLiVYP7MiPIaRODNJonLUvAsd+mKAiRhe
cmrFj/FCiRzm7EPpEgYdi8S5qDqsWNacbAqcUKtSb4bjcsiP/LZ4k0O1tVyGm2ULBDqsmXBUwLQf
okhXDN8ZNRFEPHNB1mOaIHO+CLqu1k7EmqUMJvXingREgilKtX8QqmXDYlFvk0mEGzPcuEO41VKZ
HmjfXyeDHTiCoWU4UZKr6kYR2nSeQnQHJGlAGJ/Gy8RsXvh6juRc5AlRe4z2raluAtlKhzM30Yv1
jFrQT9WiWlkGX9QsRA1RJ/Zll0VwntWzYP1cM2NSl9og3uCYVtZ9pehrznnhzoVEwhQyrq/7KosD
zMNy1zfevFasJN+xUyQHrUfzL/vcvezmySRGkJTOwhIXPeHgC+MbNGs8dtrgZ8i8yHlOdD3QSvLn
0O/rj7pO8bQY9mS2YCzLDBlBpSBFJ/oiKk+p68K2Ff1A/lIC+dJVxv62sZLiQx7qPDxGpIWfSMCb
FT+MlrmjGsmRnMo+uc5rTbkZTYt0zH1t9kBh20htKTOt/lzmaXFOyDP6yA5Yn4F+ccwlWXVVJChU
/DnWRiyYivfUGXP4oGtEHcuec4tPhCnn0xwJw76oU21rA//eMq+ycTSP6WFq7W5vTaV1Y4ymue16
vf5k1wmuEpvk2g8l/i1cLvmMQ6PiYQSCv+Oj8Y4haI19y4vcefqAk8g201VcNi3Sytp84iw9PPRd
nN+2cjDPqaMjWyFwYPZttb40uKfXQLR5MbPbPgh9eKuyRF9zEooPkdprlxMJbIduXNJRDKOnb2At
pkHcFpfstto6N8m1pPrISSNSTkpCcmWaQXJyKCx8T5NME7KFhwtImx7PnPDYqpXn3DrZqOCh1wkS
K8r8Au7rGrctFnRhsWL1sK/tqU8PHnGgKxDpd9A8n+tquJinWPGTIX4lLDTZO7K+WFJxMYyMsiIT
7rHh8OPyDDOQnS46b/pYSgbHMdCQ6/8vfc//RWgHh4amvZCz/uee5rZkSPr2BbS5f8V48NdPfG1p
mojJYZxolH/Ab3AhfNPStC2DYC1N/0tH91dLU7MAOAB7WJJ/PMeASP23+k5beNnge+gsQe1ivPKv
1HffT51opPLCkP8x77KAchvvKWy6g2LcyoZhnQhyPschmuHPtPpK06LSV/Jk/E2k5fcTob+uxwUt
5PV8Hu9GAZkwmtTO1IE+Z5PguxWf+7lK6MWjKv7mHvxkEs10/V23lvfGYR2lIg1ly7HUd93abmnl
GlE0rOkQoynMLataJiEkUut6dZGGor/oZiPZZoRa0oKqvVc7K/urhmWHjFQTy5pUUmINJhRISHUa
k6cYaNWjiWmXcZmLHdW2hQaxW29epoFssVWjOViok9Elry2fs9HhGFa+KYAmsL+lBBu4NaE7hsPI
/9iatXoVZ3ojOHXPIX5cx3xr7ahEQzUkiwE66z53IyhHrO1hkBaIz8owm688iQmCAxw5mbLvEoIS
WvY2e1aOUvXUfifNjh5OGnm8lM4Jw0eGMoAcdHSUzIME2SY0rCeCFhWC57YVmquSPT1R5KrzBoQ4
MI/10jecvv6cIzo5ODRWHMH3QYOgsFac4lRM9h1sTKYzJNqFh1ko8zHGtn01jhnjab1dE2HUox6v
npQ8SvA76teJOUNesJwToKGaaoK+razYHwxPqU+EwEcrldIXyjp9OBbHLAoUm3SbOCV0R1PYCTgS
PsXI5JcTRIrcMC59FA3oN3qHUWlCHltDqmKUVitODe3aItEPpfK0TYW+0Jb9RlduJpqN6FIaNOVw
DZC/msiuvb0u0TileK5WYV0nNLZQSySxh8wv4V9olYKPLHdNRmxjnzmFD2Sc/cfk4rqdo9Z3OfJ0
Gg7zsubRKcSz0In1KUQa6LZ4GUK+6lrDOZW85i2ip+syrQN3+URTg2KH3s9tiyl1pY76q9WBTkmd
veT4tMrIRlcr+oN4zCrCeYzr0EiBPOTaa2LnG6TXEi90u8VO9FnVgcSn+Gdx337uQ/eM3+AzBPZT
3oqDqFJi7vpl+hXJW0FTEX0G5s/+GIXptkVUEGV1vKbFz/cOewX2v5AmwikxTCQJCRj6S+KgzrFS
PhV9AtXCQKNiDNlR9cY3u6uSgGBCe5Pm3DzGHYQxCY8gi3bw1p2BfXJ2C2zSHsDyjt6tPlE8GuH4
EoXN4yh0GyrA0PBhEE5lh8odHbvTlDjqajZM6jqlCVe6A0UtDQl5sMVRYGfd2rX+RAOBNxDipQu5
XDZAsuZEDJKWRjFWlhWnQ9+sSlzuKpcmK5RIs5IcpLoh34kbSyrf5NFDoUBQsoxWIYwCTCH6fNcq
6ITCxrkbVN5p4eSnnngl31SrF3T05Z9T5f+OC38zLlxYU3DovlnYfxgY/p/i9Tl/Lv7zXLz+5xx/
Kl+e6//sm4z/bL7fdL/+pj83Xc/4A+YhGwxbGkTkL9PCP+eIpPrB1jQgC3sUx5bjMjv/y8Fl/MH/
YaCO2ch0VFSJf2+6eLssvBOM1LDyqPyNf+Xg0r5X2ThQnsiT4ZXRaPPYo/ht3w3EOXE2EHkYG0QD
2QSJRQe/IoHScFiZorAmwWvOPiMjqIDkpS+l1iBQKxVt9X95O7PltpVsTb9KvwAqMA8RHX1BEiCp
WbJsy75BWLaFGUgAifHp+0u6Th2L9pF63/RFVXiHbGHKXLmGf2hHfbNkjbUZfIzLYzo/23jKPo24
DW9/e8l/OT3PcA6nW/SpKlVawBsh33h9i5S8ZA5F0u39KoZcj0IG5rotohZpcDUi225b843bD7s+
QeWnwKToneP7f7gBtCtNXhUujGdACxP8jz/ZJZp4+NpsrHUet0oTaGNlcZi2AiY3RntweUBRpe1A
Zc99vP0OznIV9ZV8dIQxioV/pvvnuUpvZ2bHvKjd4xWH3L3hPQ4M1bL2PWLOGaz/17tmmMplbHxI
zHO5YiZ/vVxQvt/XDQo/Et5u5Enx1LRVEAUQwrcLjiQgzCA6jNMUbL1Yx99nNu8daBCUcb4WWpoV
f8Mcfgq72dQfrIIDTe2LfeDM3XGosWjqKrsINUE4o0rwAKcKgToEIloUW2R9g3nXaohIpzEvcmnd
L6gPH/Wu59TK2vgiqTntNAp9uD5rer3EH9fJZrVWSD0bvhPZ8zTfYAX2YlhrEfZj+Vxrlb9D0ehm
9YOfgLsfrNX7/PYXUhncf6OY1ItjS+g+muRABcAAqi/4G1rNW2sdQ6CW9gFWbyHDsS855HPf7iRO
5SbOKcwuNl47Bu9gtc7VsLmw7Vhk83CeUJckjLy+cEWxJnpgw3u/T8vQhz1wZPgnDySWNOYtBqT0
l0e6liZCFwsbuqaZuvX8mg9aYg5Wpkk0oHCzdTz2lGWY+JrHcCWadloYLEJ0VGweakitNn+dNf+j
6PQ5DUzdu4vicgAdDE60d64vrA+BPS5eWu7x1ql3LZ29y+SUNY3BA9D1Jiw8We5lLKsbUo/jaBlH
xbgZSigDceUefwUge44a58r1XPj8PadmoPHQHg3IjVsyWAXd//2ffmsk4JEohIpkwhk6V3KVZqbp
3chtT1qn9IIICmiyFr9edOeKAPMs8jPNLs1/hJVTq4wrKwtYvFgN3TnXvB/MKoYz0ZX7eOwFih8B
LINM9u8g2F6DpH5dRSmykozzcASc10uqLkVlaTS39+ni1Xuvo2eFrQ5Qmv8Upn8J6759VhSdHgbZ
fhMiMuMA3zwrwHAt8jzUK0voMOVL7DEJZBRO8pTUVr/xVEobaBNnyyglnkEryE+nfDESe70Xa84s
YUg5d0iaDBujkQpgZJiuiX4oexZ5kU/mFrRmtrVqjBJdbYlwILgxUX87ovqEhPVM+j4ayiKNDneY
0SQLcX3Z6zPxzTFmc5u1gRbifYRbauoYV1R3zIEHjDWDmH9vt76PUAG1ornyp3aetcOpcBVmFkT1
gAlYGuA8Y5r9pxkXBsB34Ohx2X7GEO/Zya37SqzxRSxQArdJjztzIK0f0gC3hvqgzYG+HehKRmWT
vWCn5pPQE3NhjFBO4YKDaynru056BCRE+eyOrEG7SD7CT1ujsQweMYZgBcqC+7bu6yxA4QH3l9Ay
5ROaEMF2UtF7WVB4Eao5a2udv8OnycSBmouVQW5/M/SFsGx6yhY6e+4TzHwsvAu3iVtiIGM6X+vO
xLF+qMwHBKpJHpjO3yDNpIVemb8YKQ89JhLnObQMN+goPiBO/NMtOD0naDrJNEG08Qnc0yD6EFM4
A+fpVQIJ1548nTa8HXfBNkgtPIQANW0Hu08jYlm9p7H7DGOt3qC4ggdlzwlcLhLqnV1d0cD/kBvB
Y9tXFdsQQEER++me5MfiYBntbWnxaeq+e3CzVd9UYrglwdjHXv3c6T1MrAFtbc1D1DWYaUNUC8Gy
a3P86/C7a9vypQ46k9bveNnK8XKtiheqsGAPnaTfJTYP2k+VQ6l9HVusQB/o1Q6gwE0RN5RjSPxR
WlAymgNk5FiwzlHL0MKlIb9CDEgAyiheqIVZsXzZxUteHKPhR3rrfBoLGNZ1QiFqAl6CFJ28NIpw
WCN5uMEFwt8xvLpifJZvUoqtbblWz4zvytuBDs7WHTX/A4SXaM3TZ2SxmkO6IOzlxt4j1ns8I+np
lZtTVZ8+DJnBTe92Mixg2GxPa3eZWDb0BnEiiku5EWn27AOt2jiJdW/5ZbAHQ/Ds05zFzTl7NoCd
b04Lt1u577ieI2+26xDtK4yH/UcRkMikrU47XG2BihVmGNY9hNR+5ygdMOha63U987GGTGUbGr+v
qYS18VNWkGXw+Xud7YKYDQQ19DWvJp3utjHF2Vb4LNpGZs+nG+d2yWIA5UY4qy17UKxwup2h/0yP
AVlBqROvBVyj0kvFdRMEbcj40Nx6C8pHa+sdDRdNYgfN5k0mkeTP5/EKU0w4jEWcR7OkEkTM6QUh
MwKWR4uApvw9SxfRbfWBmdHcm2X71Aj2lTvnL63LXcdt/nwKF4NXvMiZPNrHA2lT5wkX6Cldparw
hYt1fGdIyvmJl0gxQD60kk+RJXuYMxoHyC3YTTZ+sUNrwd8RqIrQXcWTYzZXp9MJpFmz0RGwiTA2
iS9MN39Z9Di+M/MmQmuZTjRqn2HX1yJyZhPXo+AHNrVkuSYrtybp2vR99rHv2ce2xu8dlamT2/BC
ZmffeeWzJL9S4WxBtHeTlu7NKSgNDuEllf0TDSgOxsG9MRuIQG3p3FPv1Ht8ZeGo+fnzomU0ZSxa
HSWyPL+qiVQlLG5mobfHseM23s3pCaeleFFbos2ce3UUeK55LwU3dvoGzJRuMkxaIG9hQVtMVz4W
u3RA1LLBdZQ5HU4KDbpMem4bV05HR0IkJeQUlgpjjOVXpPNtgokDca9ZHCIqnSyE1IPptvcXGc4a
+zdnZ8JJWvlXvq0dQMDEF1J9HQaqoLgQZF2TWgd2xT6cxTpfnCJxNqtEzE3K3YRiEDuYNGtZfcj1
qJlt+Bcud+LPUa86Fn7PB8B6TURZM6wRyAgImgCndr4jOH56IgJrmF+vzhWr4KZ6lTwXrkN3KQ6X
tFj2VowMAiDKcatW2LzyN3EBuEeCW0QjkLnN1LDowGuKLXQClqnqpfgjn8YKSCjU10VR6yljcrjx
UqI+VVC9bxN+YTtSFZzib6miY8wYbI8fu7XRggZV0LyXoTrjEGKwEOZgVTsDG8hbiyuXccnGVJpk
uTCK3SkdHrIctznmgNdaXC4fGfEgUAF6iekPyRUqgc+ntVLL6jn30xcsah9jPV84MDpaSCOvWp02
SA9yMEq2AAq2iDV6LlNAxMUYEyJnZEvkwpF7HBDbrdvIG5XQmNtlN5Ny+oIuRX7ueBFabUhZ4fG3
4zhpb4iS7WVmp/JoT/SMeqdyN7OVzrvBWIOoGCY/ZOaDnn/L/L3pp2ViTOVAocVm+5l5Fb1F9NCy
aDQAnEg/A4ToIcuH6u9L0zZPMSbE0Uxl9V0LivWDVeY4udXoHCVCfshREd1T52Q7EyzAE2QgSNbV
gsqVZ2W7dDCw6LZW/YDzduSslEk4EKnUQIwI1jmpd2cMlcQCbwHVNsECLpa2OfqqgCtS8uR27W4s
I7UZA820lYPkGZt2zBw9s9+CkLeY3K99VCA8cbl2bCdRE+xVmYcGWIHFbcb/+WDg0E5KD4GG3hSy
yChu0arcTk1Jy9Ou9G2vUJMoVNnkKEg3pMzlNrWCWzL4ApFDwiZHRyCAWpcHPYZuDX3hKIP2Cc1D
5JcHsW5Gy52uRwuXaOBb/R6d2xzxezvm8jgQ1ZJfZhuA1tK1xh7SMIaoG5wLeudfkzKZfhaySw+I
+cbgSmLwCKb7HWYdE4bl+zCTPGsGvCalX7hlPlwwrpXop5vAPvOizujMAmKN7QYAHRgQnNcz66Dl
NJGtftLDMQG8ort3uHVuYbCQJupwlBd6l8Bav8PyvIY3e5lhNMAinD4a+nSBVpa/8TMsFoJA+ylc
Fp83gao1Z8MMi0H75kiibt4a1lGu9n3COBXBNR3Yl1Xs6oSQqedDv+syQzu0WQq6bK7YtaryWXHa
2+grYSkbshdjboIoTcmfjJhI09Tp8tGSdqu+8ArAiRPIrt34ZUJ+eGsafvmpbgf70l71p1HpvWhG
/1THtDiqou2+J2tgE96wh1hdD5xiQxKcgp+KgHd0R50aroASytT6FMdtrbhSXeA2ITjohiNDbWyC
/SA6/pWq6KG0Ew4stqkvSGRq3bi3UMXblHUGcLli3TZqiVIw7+1peg7Gwd8X4ExTnxUTA1HZaPVI
0OQoUPepWt4G3Yd97xqUhZzWm4A0ezDS58JpnnS8jbejo9/365yjt+OxQtN+vjiNlTLdG+BaJneA
Jq/EYnylgGwj0OTdZa+b3cdBK77knGkJgjCtuQQXU0dQAyJfXOcTd+OTVQFZlGTXKpyuuF1j4syJ
N/pSRJPjP9JyfhZLdUWCMd+t3tyRBVrXoiOv0YzgyoCGTt2ISKI0J6B3M9aPJv4GJtMviXg544nO
vcE9NL3TO0N8yXTefU2aHKrOPFj47hKxQ+0ATr0hweKdotLIe7Y9/1Nj1R2asdn0WLWgCBnWk3iq
5lWWQGEuihRJOOJajLptWLTpfKNpljls3EAFaSXiM46C3LuXMJcnckxzHcUe6+RN23TNoUyMfazj
Rcb0+KXW0peE077rOIf62rnBvlMHJcGJLmeKMJXutGqtJiyTm9hGoCAhJ6C4NsPcWjTwCFzAVmdm
vTRltVFVC56b88ZDA3E3JN1TA/5yO07DdJsIthRMMj52Leu9HJb4YqEzuQn0cr4tQEE9tMOY0Wk3
Qg1k93b2UrI7KvrwdMrBNquvspERC1xuf5f4gXGVCC5TmqzhObXWrxVKpT+6bAbEBsOZDgieTkEz
JNtBYzUFWK9+K6ee39JVL/qq689VPNZXJafeafVTbwIHQ6adYvWFJgRPVboP/pzt3cC8r+nao3nJ
yZULcFg0qhx7BW2VBOM1ACoam4U6A9VQZmhQuenJoQgKibjvAuBgtgzEFjpZvjX1FKwtYYxmZBFW
HlgigOYX2oAy6ijE5WKua2hjUb5ZSgSTc5vPkWnmbdmN2FzZTA61dDJA29GVYrVzxA18orG2709n
LxKxPSspfny78Hf+1l6gx2jCkfOwGlB+j7+3ysZ89MYkX4q9VlN0FhYNW0eCZxM0BQGyr9GqGczY
Br6yXAHupWY1EGrEJ6f97LfiUfczlBVTCl2VZgyeroWu5z3iEX6nm/O6RQZKO6C3gJrrBLVFTOOd
W2nAunxJAiyTj6dG5qlGYh7+I5NV+uLOmBI50r0HSI65hiYNfH+X+cIVc3U1awYJ3aiSUuwFtpKh
KfVSAYFdOuReWGL8KsIGFMQeBv9HrsFWqPsWSAZQK1aUmg9S8+6cxI+PhWHM/7xFzkQA+rrJgJ6u
wLm4X15mmLqf1EJ7Sg7fm+KLnnntwTVJuhAh+JSdAi99fEa0bDcDFN47Leo/G6C2HzDMcG0DVTn6
ua+/Ktppyoy3GPa519tMONf00HfkSanb4hen5R3WdaAnxzKz3mlXnTwfXvdebcp3mLLYS8CxOlc3
Y2ejyFUEw95v8WV2COq7HBTaQzahT22vAkFt+OthrK/IQDj5XTNW44dAmPvFmo2nt1f3n/MUdK3g
DuAfi3YwakKvX8NgDrqAklDsIU9poWoY2JItjZuSDDvHvs8Souvbl1Rv9vzxYc4i+efRfv4l1fNb
69mqEZGD8jTs+9jyw7Jd0N9M+JNRAsvpu5FBqzbtQAiWiPWM1eHtq59E/n6/vGc6NsqZTM8YGuCb
o7b7b5dPu5HKrsvSfZoCew0yWIyg+LzdDEaQtB5g3VTM1NRqBo2Ck3PI0FY+gJAExNjY3ufJroK7
HB9TsJK3PRokYevCV7GnsQ0nkrQdK7m/LH1RY5S6uBsh6+yqtvDNjseKSnLFyhwtZxKfsXNVn+Ae
NfX8mA/IojV53+60xsRfzffFoQpGG6OKBstMO3Gw6rHS8TjHU0T0b8MuaW2smRLrgr6ZRvZa3Pa4
NqHG6ll7ZFqoBxneo6uh5QDci+S2Nh0zWhGq2ZW1D0Q05QcABZ8NNdkwpnYARe6bUVUiqeal2XQd
K3GZAtIw0bcjhcnoCezqorIuGAY69NyLIN+5VVtHtbBBdeXdONHVqgsiUmyhLdyCIcO/40oTccJZ
+kFI+zZJM3OncRJf+jBY2Wqr8RUKt7WX+E2903+2zgdRcPFRyoB1yMpm5AHi59XHDhQ2RSsDP6Jb
5R8STA03VkmHroY7gbYRR5pZ6beibWvs3SZ7a4EaDE2hPiCshR2YE5dcEVwxak9evsvK9Htp5hb2
ii3O7AGgP0QN7HDRkA7B+lPhFLo6ImGzt0K9bd9atcelmeyrQP36vJG3MjUfHY/O3jQDcA2cwQqH
rkJ7Iu/9dzb3+cnFiMVQMxawU76t5jyvnx5BLwOsbOFHaQfdKF2AZ1jvbObz+HG6hMc0xwl0Fxvd
sxdMGuZ4Gs5PNGfAvDcjR93YYSxbiJXGmwSpiweL+85FzyMIF7WorQyPbMaxrJOt3m9bGK6Pm7tp
50Vt47UhhUYHL0tvKXHAavgW5ZOG+8Kx6fR4a0s4P2+HEON8EoB+KK5oQLEYAxHDz8+OBWVjqI6N
Fw2u0OiB5D1f21p36LhzwdgJjiKQ/p7h1KNeN8W+tN3x49v3cJo2vApj6h5IRyDTQuwN1DD+9zDG
tuk8s9PcKHcLXFCXtj9UNuDGFZXRddONWYAtnN5/m/U1vuFF2jfNzISvlqYP1cNbd/CCEGuY7DyC
KuQ/6b3Jq2x7ZydTEVUwHB8A2veIYXk8jky9q7a13StPTO0nM6EDhNcvhKcpkHeWB7Q5HbXy+PYz
OibP8OoZIb9zPIHhQ//F4rh+/YwLnBi7ZcQUDeyqq8nCvk0XibENxma8OD1EgG7InT4l3lWf8gOK
vHgbrPq6Kw36dCtW8jsLc4utlcbJIUhSfwfhTmNf6z0CSeaLoO910KBAbQcA17uM3nBhVlYoumy8
WNcUuhi8BbotK9KgsFnoICA75GCbpixAw9KVK93URvUzai2qBCbJndIcQxIsKrq2v5n5l5FwR9pZ
afKwaI4GTmcq75ZVfFq73CIIDRfOBBZttTERTNp0vDYzTz5pzXsyztYZYhElaKa9dBlNz+PYBQP5
+nWKIIiB4dIMw8SjJ6pp3RZG0VWWTB/wpY4R17HxFJb4hGQu3FpT8pi5I/xDgeLOBlcCAHPU8mhK
sc3yekwvUSDDKAPAEaV8sF7yW9yrEYciqm+7Psyo2QFnSt097Nrvay7AFucxgGjJeMSRvR21Zlsz
QEFJXXObT8ivD9E4a1CcJuSmVqwB3l5Q9h/RCskbRqEwbxy81IG4vH4DeSYXtzVLJ0Jnfrj1wYN8
NeeJgoMbB4I4ICE6NL7cy2nWIkurkB9b2/TSyKWPXCF66XkKaxxvjepjlqhWWsa2KxDaAgzu5HC8
J8HCdJHFB4+97nSoJSEW3/nWgH6MgL5vhAsu6fOSGvRt7A/TaD3ZmoGyPBDmOM1+TLIbkAbshstK
at4hoUF2jfyqfycBa4Zpic8OHlG02+tU7KpplnuXBsjepryKKAJZ6BiOhXNQWu/Mvv+2dsgSbVQt
iTscKa/f3DJnKfUgawdVkheQHf6d2isd+DV4scBB3/5Q3h8nF/rMjsU0wHEsYLzng+Nq8CpTHyQR
ltb1Dr/i4Ikmfnop0Bzf6ms1R5Ye5zepK9NL0+8IeB3plzHx0uexpcsMe2FL5fZ5DOKrKXGv49WB
2kNHdXYvliRvdu3Cvh5zxov8Xfhs7rrTAtZll3N8mBO7GYPsl6Zv13uzYXBitPApjabpD8DyDKq0
ub7Ke90Ni8RKohT4wcdpLLsHmiuI+JvpCD8/Q+3WpCdW2EYbWu7ahvjHjNc0zoMj1e+9BIt0CCBT
URkGAwTp2rvqQLJcA53Lo14URdSr26E6LemHVONHZ2Ft9SPHjJbiC7p1TC+HJiGVXY0Gg0VvMFhB
dvKrFXvYzWAfgvYxHLEo6Cr4OhhYRrg+EIw8ww1T+otkoGyI9Z2N9pfVwiIJrNPsX52Sr1dL77qQ
MhMmkD6gUGII7w//AQ6nxm52nsOGeHu9/Hk9Kjim/6RYAIGcc1CJW9RMYdfGicqqIgER7AZGFMGR
/i7c4hW+ztvXM/5MLG0LPIPrYxIYUDgFZ/vBZ5TQmkliR/SMrTBbmMIZYKKussqR+3rV00vk/6FJ
9TCXmqE7dD3hwkVCMWwqNr831Tmdbi/ezgV/CgYOKn3kU+Ns29EAMuRetDxK5jbdQ9UTrp1aHe5O
jNsCLt13uHN9w2XEQJwZ8HRmsuhco/zGrAh7NJcJXN5kGjoBlvGIVlF/hFt1XY5pETGcfMG6B73T
yXkpvPKbmXLvmi7naPHj9dJwCYLGMFc0kLpH1EuJVBqR/3S0ioJUqwN/+0T33oJvAbjBYKBKP47d
FASckilL8LJJS/1ykrbcN646TbEd3CaCvKTIOGeGakAKWu3VxSR+dNWAFRf8m7AYWedryxIvuq4/
gEDg7CkIu30h2k9ZViBpWXNmlh03JDyArQhIrrtASzWskJEG+/XTkvWOoJAWIRHHZLahC7cbzAle
Pm2czaJO3Tw1+6OdFR6bhXCRGRP5gJxXXuLcH1Op+9dGS7NkKPnPQCb+offYoXXKX0E6XdvVcYAk
WcOgnfm63HdJ391A1KFzJuOGc4HH1CBj34zauu7EaPThsDTuHjwYmGlc0EKs4vx9ubof3cX7XjEb
3cJzMY/szhEmcWGFRDBWsbP4+7EtSVky0ujTdscpBbJNjwKlpnEKYPEDdb3i/aeBJfdZyud4e7Wf
B2NQPEDrwDQhQ3RCf77ezRV9CNiTmsRxgkVcgIHY1szg3tnD52fz6Sq2iUwMm9j5A9lJA5qCifb7
fjUyezus6JR1+fwV7PpNH5RfFllm71zR+NuDWZxoPpAw5aeh8s/f6oi27hI6+ZXcJ1neXyIAGESZ
tLsjXTTQD5P/CK0QHTkdwIlCo1dzuezH2RCbOWmhpY7Zj/Ufuo8rkJGC3kLAUEpqf/RjIH91WaAL
2lJF/rURzvLz17yoyBmLYAl68/anVcDcVyk2V6AfgIU9ktXUNN4Zdmowqd5imOp7P/NuOrT4d7Xm
1GET2xnOwPSsjdH9Bm3jo0CyA4eXj12Gq+5Ic2Awix/Sn9iwTra+c/4rIPMft4XuLBwfVh6aJWep
qoVR0JJ4Sb+nBQK0oWTe5LZ05wbqqc1gmsehaWnbVP1nSwoR9Q2fSMOkCi+b5gnSJVgORh8oz5km
LgU1NATXupkgnW9Iar+7/cGR+gxpnK699I4W9AAIoC9DksLRTIYci4EkTD3ADR5S9lvcwHZIDzKg
xv4JByGij11JzlNLjaOp0TZlXKOIFePxNCr0h0K6nnrB8Pi7d6qic3MElogCXyNGbsFyQkjo7N0E
xjhLZqlif2pnLE6bbD0JK7OcKqAkXot5UWplTNsreyPHUT89JmikrV22DTMUD3RTTHN4xb71QuiD
FjrQJ8JRjZpWrHuivkrWa6VvsKF0MjcJvqLv5AcnmbXfKzv1DFBXXPpn6F6Rj7/eeYz/aY12zGdo
IHBWBT4B3MDNpvY6NBuQOUvd6grn6y40cg9b7jKLugmB8LdX/5+Ln7ZFwPLCXwZVuPOCCO1US4xe
grLP0l2YEy9GEUWymnbP2xc6NRXPntcDEx0g2or6nHceaQAOxqRZhdjHWCHlOaMCYymUN6KsX8oV
SoznAeTIFCCrxcRgU6NduTHhG25h3+L3J9Jnk6l3hsnXFakx/RWmpifeSqPGrDXzbiBhV6gugzUq
Qa5oMeO+tx/ibx8NzCuYYYe2i/MH2Lpm2Gsaayr2aV8ZOxz1Mk7PWWyrnkEN2tfkuNPwQ40YT3yT
oU1flsp/J2Kdp3qsHJgEQHDpAdH6OF/9pTn0njAMsdft5qeFxfGW1wDoqoQ/NC3vXc08b/Woy9FB
DMguLUP3/LNM1moMSX5rCiC/OJ8Xoll2Csm79mayDYzEAfPEDAoJZI4IjPFuq7V5alA8uXYr5mG2
njwLJHnwn8QYfKRUoxYoGGZjWYYmNrVAbk23b3+mP89R7hjXFGZIrupSnd1x58xehaGi2HsasjdN
L3BSLxjaDzojR9BfkK708p0+619mZFyNFYFMr07YPt9JJanD1LRQgSnwWcJ4wTK7nhGAb+wZcR8J
BAlSP0Pg4diD6LikdLg/wWwoKbWQDgqM75qpewy2cicLnKBZAHDzkb+JWgZAwmIqm0IE3FmOfDJX
RhQnGEFtMGs0aX9G0lPRLHOAOCnEom0OGRa9cL+qBu8ve/XsfVIgxY3248cSnhIaRuBgBenuZgWn
F6Wemn/FU7B3FKiXcvv+ZA9zggM2JZruwFS/q+Gxm0kuN+uA+uKvloYujhD9FKGh+V6/4q9hA9cR
OC/AqHHyUQHstwRF+GuWdjZhI1lkeofELHN0Jn4RIw65AYvVcAYyF4YS+AzSjIa/w4eup9bfTYNZ
hrWLTJm3AKs4xXrY0aCJlwyZE7vHpFVK88sJDWwLxNYCAM4XFQjxmzTnI7y9KNWiex3/oJOSXUAA
QmiUpu3rB+kSG9QyZuf72uMwHmaUhitPbQk7HS+TLqDa8Nfqi+3H3g76ZPHOmWn/melhK+UhKmAz
4zKM8wIx8Gea9XPd7HXUpnaN2c13RgFEzi8Bj1ltYH+qhVNtMystEPFgjxQ2J+SsAf2ih8iotajb
3aB7FdpBLFPOLkCYHphJd7G/6sZwUSzNE06t2fYE2QMNYGhAY+I5D9M4hVkoFIDOAZeWMyLa65WC
xcwKAbWK7L5rJ/uTXjo7oQdX3WhmG8dFg2tRNBF0Ll74HzjBUtN/Qv0t97UPJ6XwQOi+/ZH+kln4
jG3QqaPFw6nsqrf423IbgbfW+ZQ2+xZc3wlTV+HivbMMQJQiYxuussTutMB8Ui90lAnIGOLsE3g7
oZTvQPXo8FBFF1hbTuv7UsW31n20czi0DCO+1IDgd8kCfM9Dy2L/9t3/Gfd80yWjYN8jPfjHWHGQ
mughjiJb6Nt7I6bwU6GiWExwFwrAgdjEO1Hvj+TZY02RnzLHZLrCwa5u6bf3hdp9vHQFw1PQYGKz
CKlEYzmOT/DF/vR5B3CUI/EF8gM8i0EhZ0eJqoOFLmPYtV0ROvA/NrAb3gse5wfl6ebQ7rTYb6ch
0Oubcxc/z7WiLqgIW2AtHfeAJzzAOb5Tqd7K26//L5dTWxxyj4W2ENKkry/XIdiNMwHDjslRqxba
56KRUNk9a4fa8d8Z5P833qe60PeGvC5LgPX+n//97wsrEuWr/whP4gT3w89uefjZD6X8L78e9Tf/
X3/4b4mDdyidBnoChqvgJf/hpfzJ6eyG+tv39Fv5v+66bz9+9unvTM7//gX/pnJ6/7IhXZK7WFgG
BByY/6WfEBiou7LHA8c4Ny8K/kWPF18wMgi4n+Sq/2Fymu6/KEsRUODXsaxgN/4TSVjWBCvi9zMB
CAT4chijEMEwaTqXYm6TCl0+GqXHLkPo5jAgfHbr9c4gd1Y84P88z0OZH5DMEQO6WjjaIxxQD+2u
8VLzyCbPQ2wyu+Oa1o57bSDSOmxG3NWGDZiS7MuaCfxZEh8GTYibbXKxNi5EF6dDPZHghNBp4zhV
hmz6Ir6gq4A2TmNk2OLSYU6Y7eIV44fwO71P/USbz5Aelhu+GENEDUxgbr79LNalKMKYsRjFJ2py
5Q5/Wn/drpiC3gcGtnSHuWFuvjVnfTEP7ZxjcwwsDOTxCNHizkLAM4ZlLaB+LI6RXNcIV9wzexDx
pmhHZAaMfBLOttVaPIssv9Jf0kxvVuASPt0n29bshxqtJfhocZU8tfC3wJT48fLdcjV5J/IyVojL
etj6ucBZxUJ55lua9/PR8Z2KTSrc7Au4D/R4Y5tm8tToOkmP2+2mynSPhiFBNdekmBvAqyb6NpAV
HqVrLk/kwr7c1FjcSsrhJjvgh8UIy1q7AiTEkldOKHrPujYrY7qeZvQVrAqb0Ha1s/XGyqrB+GDS
N8XGw17aJEKM3wo+j1gCH5cWK6qwDLAe2a51YrbYzhsa3rtlgvfXse17R7/11Xspwna1+iDK4UH4
jz30ENUjp1SNoWc+UcjBpVxG9bLS4yBTXGRrMYX8GnRfA7s9+IVfLbcGJCIkWL0UaZrE8ymjURic
tvmUt1jxKhvEQZ8fZKa/5EuLAXEBjGqi94ZHFkcduAZz07WGCVenX7Yjgkg3tIvTTWVlDtQHGxnV
wlhADwJQR9oc9dydFQzeB04JnOk1A2ajMuHTyqEK7Tz+QLsffn85fjaFxbTNpaRjfQDoc36gD3us
x+44zUmNmqVeqUTV3CoMc2gBKrlOTKu+cFk2D7i1akd3HostKgS8Otx99pCNFBVaXAwunZNEsxEp
hia5xv41QzPk+m0k5pHqa69Q8PP4qnb6w8aRfe/bdfU5k059M1roIA2jIlEFDbz/IEWgbeyT28IX
XmiVQ/PgdTayp/VMs6FwcPGmXFCAMj3+mJTzh0LiuLTgXn1chgmhBM/rLoSLnlwWNPEOdURtYzc5
rO3cwjjXKGjiJ5BxExMl1LjEcqWeig14KmMzoh+UGXK4bil2W3DsTP/zxRkey1TcjaKjTaeviDXB
L2Gik8rbOC17OueLpH8OogtNPaBV5n5s0dZdxgdScOSaPO1DXYufw4BIGM2ijRNDTykldtB13nu3
UrLLEl8DqMdPKNSL+gmEkSAYWY/2yPpfkFF3qvhHaWD1M9TBHd1f/WeXo0iJSPKlcL0BoA1aXHqA
M1NXzC8ekqcD1eC2nTS+vMBLXasKpSBlIG9UDpJejQOTG4ls+NsMxNal6a/yVPMghVXlltJp3k6e
BxZ3cdYnjfuO8jxemRXa7R4hi+naTwslqapNH8AXf3BlnCNEXHlwMsoxoiTwQh852bCw5vq+67M+
NLwy2VDXrjc0YQcbg6MZ/SsjRuAB8NCwwwba0re2kl1cylZDDyxG8znLZbNZrHi6CQJcu93CK8Ig
dZzvsu1eRGtZO33w24vZja0oNZC3YNCMaEUxVncO3kgw7nrzYgYZ+tyIuo505qk8PJqwd7bUE8C5
OgAeMyYSojHah87S+p+nwEx+iAL1zPeymVNF8up0QgRBtad0Clo1yjrLhZuma9M81dOjb/aj3MXG
VLk7mTXLbQ/H5OPUSJsY18AsmKx2xVgdjf3HutUWJvql8WNI2iC/AvljGGEhHRoyJo4gkKP4+oD3
DY6pSZ+wtUHelqEu1SoCgbVvpEdnqPzpdoa/j3lNsU64gVvFwwILySqBHLmjcymy1b9e16G4Qyyb
EIW6JzrVuWVhgmXK/hlctBoWpO7nol/wGK+LBUifB195g9I/ImaxB00B1fH+OE3esh+I75dI0cxR
mUI/Wa1xPtBGCC4QNcFh2mTeYJUwyBh5y084M4idi8sRFHjAXYxXMP2Q5CFU1E4OqJtzS/oN6DCg
jIj/4Q908N1OQ1p7NBiR7gGxYvMwQ707dPriVFeeneFA27l4tg8oPdKuXi76/v9Sdx7LsWPpdn4V
hebogNswA2mATKRhMg2TSTtBkIeH8N5t4On1gbdNqfp2S3cmRVRURZlT5EkCe/9mrW/p5j4Ly3pe
NaaqXNPUqnxZduKcT61xaeHoPuL49mejYacVV0ASi3mxyCZaec7dXKwcNOZnJLLipVAqYz0YTk3Q
VE2n34FBDVW6v0qNuo0ROo+RcIpVi0M0mQ6D232UnbbtIxwKOjqxU5V8DgObXUVz7kuNnZtAfLOm
vG6vkQoYMir54Kg3VkW/wFJQeyk7UsLiD1ZIaLgz1HW9Pdx1SnHVxx7EOXhTxN+GdQGmubMRDO25
VlJ0EVb23NgVOEGiu+r9bPfsw6aqHfwqxBSDlaB4TSbMSapefUKcAiLfmPiVZiy4Gs/mubZr7TEO
xS+bucu1jHjzGMn1p7YTbbhRnKhVVg5LxHnv9JpJFuQAbOYrm8zqFY0Sug0ntV0iOcwBMOpcDTqH
shDyxZ2l1q/dXK0+JmA5b2Shm/OjCBS94Puz62llIbV704wwOjlVZ5ziqLA+xySwF4sPCrdQGMon
68cWmbs1QJDROrF1FZJ77MjGsJkn1qNhKN0vg1GSl+pu/qhDd458m25zKwAPr7K6F0cyKZtjX/Yu
vCEUmlDznfCqmp15hCxFRVCP3PP9GK4tk+hEy1KcW8323TNjw/qgqk1trhMZartRrbO7eCR0jZ8m
mRpemynpdSzqcVwhvTRiX23SWGUptwz6TQqO1uewq+pNKmW1DjmxWAM1c1+vaALDE6ggl49TT7j2
bWTstMP1dSqT/IWrxfzdl1a/o/TqCKwzSnSGVZ3AMEJ9yIvQF7tqcmdOPweznQ8PqXi2BJ6NdEqN
U2nmwzVMXPe1b9nmxrnJDr8JwuuskB/rGWpTPPJtpDdtnvnp1jFX02xm6p3ljECKalNgEHda+z5K
swG+tVsLHyhGCx9Pf5twSt0hBsA9oU5p8paB1X2dgvF7qHpFhWU2DDtNLTY61F9OLJGIbZpO8p1B
cxMRIsmMF3ifk3/gbR0etSozXwNpE1eo50NAukNLYoIXY2DboVYw3ucUHzGXkvJGEGhyjbXA/aja
Wt40c5FTIARLkZXphGNThRM7lqhD5qOL0oGUlymR78Zs/eotM4HQ3nfMm9FwSV/0ac+9WiJkWpmy
m95Vp1FIIQYL4BVBYrieXgTpQTGT+mj29rhWyYD8UvMG34Hatc4LA5+mYwuhK8ahTPWQTkNXw1e9
HydQwhU49xVEeNS6HZfFG5qG/FGMsKvHAOuZGbKAwYdjIswwgwIwhUsl5o2D295x6AF6UadBZgDI
6nzyhBz1986G+rmT5hh9TknJIjcPsuFYJXPn1XqAiSZL7XY+ONTYKtHQ4WGSHC8bRmj2F+2sdh/E
Vn8XJXqTbtFKzs/YxvTK1zri90QoAei2Irp0VuF8llLrHnH0IXxZHkmap1RmPAQhL2EO5ZZXHoat
uWrQS9xjmCEJB68y/Y/MQXB3XZhnHlKq8IJ1ALaTGivnKZEc9rYaMf+Xc6Z8d71ZYCfLdReSY6uK
0+zGCEsQ2g7HGqMbaE/D+ET6MuHRS/T6NyGE6V6rrSBdlYifXwuJmmqTsnCDt2Ka33o8DGscAlnt
512M0b6ObekH5O8NXpOk9bPG6mYhPcrcZyrmlB6X6Oi7qTOBRYU8y34kmrtDC+3yjIDGvfL5FKex
06g6rbZ5y+tR853AKAg8o3ipIPbX1VvelV3t5U7XN6tAiYWvhaPcNyRkb42cEwCkMyv9VcLkLfSS
SpZnTN/xuY/1cFcrRgvR2wyNXVMQf7XK7GxAbJyknb6KYhOtQtF07jOmMdI2RGk/aSTwfNLHGCXU
u9g0PWDmFtDxIG5OzSQnxB8dHqypGV91VX0clK6+5UNNJmvPIBNkqqqWlyGV0W6YdfGB9dfmX01Z
d4ohsu5rMRJVJPX2ta+N9luGqpOvlbF0HksV19ZsJuHzNGbcROlgR3uC7SJWgrYTQd/VinRDIawc
w5Il7aavlGIfoXpAxmZET81g6XcEZHTNHSElakKCE7lnJIg444m82eZsO9gaMph5MAty6eEEaPe2
NThvYHXkY0O5Jdca9uM9rZIVbjRpZHsEBXmzgcyXr+eepxPv41Ta51pDE7jGRgDRzBmmrVqPxgdB
EM0eIkF5UrVUeqNrT9iMGnMkYNWsqMAiBDMhaHdFXpRmzL04E+Mv2wi7r7DKFObPiZM3GA+HpWLl
nPignR0wLxWdvUKgUK9JBoC3LcVoUxYl03M4Jpnm8RG7MVbIKqGXriJYH/lANIZX82JPq3CYjbVi
O/U+mfvuZoos0WBCSNRWamYQyBvi5vewJdRHRzHlFmHp4h/v5WtVGkF6zpXc4hlulnOzitXJWHOe
G2AbWOReyLKjChjohOOtrM2J+sIGuZq5VEVM9fTSZxU98jBn7uxVdRf+mpvZOLQOuFYfm8mMyTAH
9rsmyQKvYJLVKhA64kbvxmxQwj3Qmyby8Y5O75VL2ab2Sf4ka7f+LdLR2auKW7wIkUbPbjH0MGF1
ddyOqqLtSw2Rj2XJfj8VEdxaXJffqQYnehOwA8L8mheZXNWtM6wnLWjZmwhly5W0hIxM9HEqzViu
27T5IcMUpt22+GWy+F98fZW4za7GGkOniQxd685Ga7+ZMsSNIEHmx0FO6iljOrPWlbT03KAF2h/L
pLy2lhv8KueK5b9o6sdMlRN3dtv2m77sFPrFzoivwHdtxNtR9mK6ynDKiAi+lZVdMNyesUHxWavn
2GZd4BZVcGwzVdwNvPC3qaP0b5Rs2oW2hDAVy+K7dOziLPRG3HjsqYQT805DCLCXWtC9ht1gHnJL
mw/2DJU9Eka/R2oAh6Eziq2e1l5ri0dq8uaBHXR9ALSAJ6U3yh2ZSdabyk/uMzCgHNIDic0QQ0cP
Zi29r/oivrT2tGJMZXosZXOyC3TmDG2gh9+OGT0FbDB2piCep8kMVgbuuCrpM/3JEM09LII3d4BP
UqftuHUjt/GRMeLat/DAIOV6cTmwkDxV41608S9ipIJlWgFsrUkWiD/YEKH3d3oUANclD/MQOAlR
vEUUr0JNZu+sNovjDEvZcw1aBG6HdoepotshwSCBoyM6lt9Pu7FjEzwnvK2Sy/MPw9HLf7Rr/63o
80sZF137P/77Pyn1VWGycV/G85oJ5s76095J4fgtRg6SvT7EsIGLpUpziBA4VWNhjivBIzStUMdr
XtUbYHim3t4Dlgv+j463fxJfszS3NFMss1X+YvwEZP1hV9D0AYZSAnH3EwjJZGi7T+RaI2ygwXTb
s+MUmnVJVezyPiCU8TpMJf0fxIkOyfDA+x2ZwzM0dsGcbNKbcJMnLvMzIxJ5/WEJ1ptrs1XES40L
94LQm0/eMrJXpyZwxfgZyOXjoH3ahSyAndM1vjD+ILa264xHfRiVX00UUHj3Tvhkq0a/RMeH8WsX
G4sZbjCPrhozFAC48OKAtidpJZIP5FKTCMAk1vWnWU0PoAeatTGVBoWEEZ5HbLerDgvN1Sa7Aya/
NI59FnIdws3dGDJ71Y1Sfej08M4eNWelL0NLexlfVj+TTGQunJAKy+vIZ+QqrtXP2DP8GYFiQFK/
q5/BqG7W9heUKOciRdpcybHRXtiK1LVXA6Jh/LUU7LITPXyx0IkJPc3kE5wentPsp7rXfip996fq
hxJPBxAP6fRLFA1nJ6rMc/LTJ2hdaewCdA5eh1dSx960tBNMk6wPZPUkMKSus1cC/QnRXr+vZBOy
4mcSms6T8JTELRcNPT0L+njaF2fpZPKlp8Fkz98ufU4QyS7ynZn7OSkn2B3aSEe09EbO0iUB5CUs
rMrFVq8bZpTLRHTFaaJ8Zj9Nllz6LZJPrU936cH0pRubFMbbNZSKacUsh3atciN9frREm74JPas+
iMFV+3UBj0gS/FjzIYkyE6dupr/cjiRo42Bz6+q1CSqr+FIiq4/9SPThNykeZX359++r/k8aE8Yt
EAuxB+rsJzRH/5OfqC+sZIBZ0e9jaq1jpcgQeA2RVG1jpPsiV5197ZC4sgrIFPNJHjs7WRncR5I8
B0+xRhywXVgzTZuVcM0EgGipIk/HK11PWaxN5qSvyKgrkqBio340RzAPlU4AdDjFI65cecb8dh7x
SoMSGLXhXkMd2LFQkMEvlljGBrCktbeiOkUvJiQjfYvYekt7rIwIe11wAVGHOTsIMQmQaKCp4SPv
uHHCJXykMcOerZjqwImnCoXM3bnnyq4daxfFtYC5YVGgcneou6Gys4tlJeoFAQr+stIU4Q2RQLEN
we74oewVomaMcmT2BhPrxOFSX5ymBchCJdOtBbNlOMsgIgdfyCy9m2uVXKpeg+hAA14VX3bfYiVI
nZ5CUnQX3R0IPQ/HYF0aybD4XbK1izs1x6ttB28RW4U3KYiQXI152WyCLo22MTb9lFvXtNlZJN0m
sadwVzgLz920cMZNooFtMOXJ8JUHrsv11avBlk64iNeydafFfIjxzbP7wd1ZahM8BIMbfeZwf/AC
hrEfBAXQfCYjTApiaMWxGO6yBLW+rsbaidHizFNJ0Zklrjxg3FTeXVhwPv+7Ds2yU1zTOHF05rxV
/aQSY7XqsJl6w9gxM2OTE5FG03OlzWLYTMjm3gZdi29K1OrPdYIhD/+tGq3KoeZokmPyMLfdEpFu
Ggfkefi8bGLUiPRask4AmNiRljwVaou6B340K3y0suZdjCIho4mxgnv0XurWsiOV99pNjPsqLx9d
dwRvkzGgsH5uIgxH5oOlNOFxnGWWM95R+8BLsMw6lyJdWNjVskTSfvZJWif7eRX87JnUZeXUMNWd
0Vkvm6igzdhKufGUAFgq9E9iwdhaueyv9J9NVov9YoMo2n4mtolNV0GotfBwmi4IB07vYs3pVr2F
TPfinWFaWnjCmKyp/nKPfZn9KBu6b92pKQTYtiWLyNqrGsmf6QwM6wi1rtk3GeS7cRTaHqdPR11d
mzTXvTszaoJNlSa7xLFaNNkMMMS6ibXyYPQG9UT9M9OVy3g3FdorITPC8brwBijslVRjXhA9YTNk
x2TUzMgRBtfeVFrZL981mBc2pQcZsSJqlVLsCGdsP/79QfVn5SCOaQoLDilUOey7zWW3+YfbXGUy
nzIStfduCDzCPddpc18NDz9f5L+04z7Gvxoiyr+7nw313zfWP1vof/zdrcz548//yf+jO27suIgH
/vWO+xjPZfOR/3mz/R+/7O+QYhO5NtJl1Ns2P5x/EIoXxy+vHkJLHcXe3wnFuvkX07DQLgL/V+GU
L7HNf4s61f6Ck9LCwIp9hF9LAvLflvx/LTHRB/xLSOg/3WACmipuRaQorLQFnen//mhIrZ2hS+XD
rhjMkqKgqLajqPNtk2gnAxvIPg4G3heyOUXY/9YDKziGgknVHz6y/6TydX+UiX9cYCzfBzt8tMKo
uxEL/6n0NdxQKYk2GXa8EeQj2drGNFLwyCurxxJ0YANaW5cAVFcfM/2bGBB7ehgcE2oQr26MW1+D
1NPJ2nqe45OhFgcjQesZO52gfUJgZtmHSqvoOPA2mqJ7mHpiGYO29gSgIHY9TyPx2BNYXRkUfpK3
F5nK85iCtDCYRmFcJU6LWNPwrCRVDsk5vfWx0fitEX6YdlquVabfa8G5WMGDI1FK8oXWvYNBm2Pq
tW2rG6EzmzSY4FgaFzLAF7RpGnl8sC2bkNfIYlkYlrO6YYHoldKCQ55rG0EA36QfS6XcWISXDs6L
ks7MV5NHKMF3UCN3umHfFeyLscyzEqwfpRRvcGpJQpSEc5pm75kh+a3SLJ2dQWYPwrlT48x3lhS/
S8KHHPVdadUnJtfstOxjI5qrFWhbktp9ph7rUddrT7f5NoCrrKY+9RcQYZkNX3FtWMggDA2PvfWt
u3Owb4XObGY2ck5EpA/Sng/UCEfFQT8GcSXzRk2nvrceSd/bN+qVGMsVPngLzff4WMvwgl+KuSHT
qpvhpiCLJh+AT2eNd4TYPeVAMDxVMZmJPdaF/B5yZy9b9W2GiDGhRfOisXolVHozifig14bA5c0I
ISj9znafeLy8VMAppUcwNaRxMEkIbRtOoRK8BtV8GCzj2iwYUmn3T5qBW0f7KvP81KoDMWaSsXof
rkvJnpZtAE5YcjLTgLpDdvSO3Uo3MdeqtAk2j2YdWU+syFQPgPNXyfwbnHa+LtskZ1WNgjTpfqkd
cZGBSu49Yw2Gnz5jbTq86CXJtZuZv9hNM58T5Fovw5wf2tR8COQwbJ1pmRtZ4bg3dUKOhvQAIHNt
1cWui9JXqw9+p0p5JN63Ek+tSVyORqQZeFT1gZuUonOc91WYvJhaMbIcL9dDEhEiat8Psl7DONkM
wjib00PjVEfks6u2ibhnzam8p+8jsoyIpt5iWCsDcsqSjrsW/23HmARBrEh3TnQZQu2eTBuGtvu2
MIoV+GmP4+ASL6xXCN8vFfjkObU+gzn2k7FgS6hozbF2tYY3J80wkRn+JLErOZBcM2dTpxdW/qux
0h7yPCf/yNxk6vzMgHA36JnXdNHooWZ9UchAM5Vsy6Nhk7ak53uj7E22eGq/CgbrVPbaXaST4qrP
T/Ggi3Xd229Mfu1VyvAUBSPAVoqMXJ5tvd0CK1oVs2MfhmL08Tn/sgbzogXM0gi3O7tqT+ov673Y
DfeINd+LtN7HvfgqU1JHMGFCtgCCp5f5Js2KnSjU8Z7dM+ZHG4UimLXrovNazYF6DuHd+IV2aax5
pbYqnzxLuVBV9k4VH/O4GNesoLF8NsPGnFhgKpa4CKpPgjxQJxTVDZnRdkBXs4pFpDHRrj5L4a7N
yXrOmd1a/IO1nqSbDNvvepIlbrfmySY7LCi6t37KK3blfYQTw3mex+nRHllHSRfGX0f8cuANeXNj
nnaejfqty8S73ulMpYJ7derf6il9SSc733YVvw+MNpNS+s3AmtOO9etkKlfX4ePJMfkxcLpj8B6v
eqiJXg31DVNnk+xsZ9yPrMp13djOTfVtpPm26JMPUl1jj30Gk9ZIP9Ysnb2iruRKq53fOMafpcC8
xnjGZ6u6qY2F2WRClUXIknqtVuyc2f3Qe4BTdevy/HXqNrOQLeiJ8qTT8S9AWZ837NRN2ktNmOtk
g2Yw875YqXn7kaQ2LwYKlKgb3/DkXmAF3pTRuVeH7jTrKuHLtA/bFqyiXob7OTR/YwNkXd2AoGSS
dj/zsSpBcKQu3CAyIk+N4FO8fLhaFYXIrqhBi9/IwCet+8Crt+/QX/gsZS5NheBqikKyUBLlaKqE
vcVh/IUeg3iw7ApNFkipEj60Wb+tbZ6HxuGTTP3Gso+9a+zL2bwbW5RDzZ0VdasU+NmuRJpAR3Fn
ibfeSJ+CvPXjjvDhCaUaG8i65BBSy2DTRcG2aqx1Vb5HbXHKXftlaLS9zNx1l5mHse1241AxKi3W
Gr5uNo/WXo0l8q+k81L7sQ7GNbTG3RSf6rJ7mZjWj2O2g3gJ31d7Ra541scBB7obera7jbsAPGQb
7GYlWozQzc0Kuo8mpYeITHJgrObFcZu1yJiuAkAuXH03Zv29Zt9LZtcohIgWLJoHZTaOk+TkIlbZ
cxNeeUXYFyGj39V0CAfbL231HMnvfJhPqIjRm+C/Vo1vnI+s5Ppk3WfagfoN/Fn8HevFVxSaZ8Pq
TobV7OI0vCGh89WeoB/RuK9OAsix/+5wQNYTRyc9Ziuak6glL2H5yivyXE/izs7eyfF+I6P5PYRb
06bJfa/2Z3JlVwbur60eREeYDC/gZlGxlIyU5KkHfztV+bkW+XseKtl6UsxP165PQ6/vSjkd6TJz
0oOMVeJqu9xo8bL3H/3cv4IB9TNUG2BjmKQXn7kxHSIFAGDgFVLH7F8K0hWrY4sNkpD4dpWw/Ikf
9fzO4FCI4PVwLPdANsghNLve72S+HY3jnDj7Uc/Oqhv/HpwBzRT552bA/VkyRZeIXLIaGrJ6hI7J
5tGt70MzfWgKCzSmde1zZkAo1OK8e4uORXavt08JXgejVjZVm6BTaHcYWQkgGhBlx6SMK7PuFxG/
reQC8aNYorfluGMp+YXT6BDFLCFrPsBGvzfJbAP3m+0JxMW1nB1MCdrHtp4b2Xy6pPL6nWnmQG8j
sGYKUqq0IytvWRIQMPAwMqdfkTYJ2k1VKWxK1hTlQGQ2GUgpaTwswfA0meJSRdYbC5VfetC/kHSw
xd2Ze7bZPKMf3pVj8pzYjQ+lc2XpwzaUFDPzbWBp3nPwAsZeGSK/1hVeu6DdTprw7UFZ6eFxGAWI
8EjeM/kkhqFcueN3FuUrPCBdDQURYlPQxeeEjWw8ra3MXsmrnKNN2cL7Ks416/C1gimAtWHE/RHj
h+6vPVfReqJTTcbt7D6Ftv4Sjuo17lXOA2cb043GSwIQmrjYvMxgdqqmv5dq/jBol9zgAQJOOsfv
ihp5stZSr+wRBySf49jtrFG/j6smBOEp76TbAoirrW+3eI54N6cyvBuRfyVgCwOXRgLVQdzdx9oU
eplzszAiOWb3ESNqV1W3X4tAZdxA/dAr9kvasVCc6ueaYPO5Vva9fsBdB4SUI8ukJCUZ+67OrUct
vw2CZNSJMXjfpjWMZ9sCmJ3nTyFCuBVhRfGdi4y7t7mR4aXMdzZG0WPlWNBCReTC3ZnLPRvwhhqy
cbtXFo7lc93NA8YAoq6HrJu+i47JhZtgp25SY/gaxjL1MUCpWyESeofZChBy9AxYHCF9BLnqL6vI
ogfHyK2DWockcXPY5ztXr9LnEpuPT66Te2W8zCepdNF7TjW8y+BSMfjEb+13sBbvsBPq/QppDsnn
5E0WRFXvtWU4hTpR/c2XdH4BR5g/Wbipu1xMHWDIRHssrcbYaHbYnZ0IP6BakButKnbzSL9HfUxh
Jr2hKdqHOk+Nm8N3vFJcpPVTEo17VWtJpx5MNtgKyy+7CbnjZkWug0lz9iE6E5ZbOIiYf1X1sSiT
0OeuYfHMWn2vQBg96oUd3EH+aO9c1EIgoRVaL9m4fO5MmY4dSLNVoU/H0tFhloeTmjyCKrGf1UZl
Yl4W7I0YM21Caw7PppzLN4Ik3BOzo/qJRof3x2nD/NNJrP5VyQwxIt2MkrM5dOIm3CS6uoY6PbSj
W520kWH7YCby3JRudJjM5wE1Kyu8ZuvOnbwGLP2eFNOcBq+IJ/1NoC3cyLriKGNq9dAMdg+peCav
jAvznYBve5eXvQNGRcrPpJmLS5+N3UUACj9nvZbs8xhyP7L0hRYTR15UOv0G1SwrU+p6zzIq9AjD
jKIg0LVVaSY526qw2uZLg422LYbMHiLETbMRWAErkReD9dpKcjy9JyLTT5XsDcQktnZAj4lWCWEx
EJf4Usp3GfWrJEZJNXTZdGbpzE1a5dPw2PJkTlq8bqd8W5Yayan1/IudLoPXse2x6gTDLVCsJ6eY
zyQQv1nxsmnL9xG2HHPuM459xOWWPNRx4rObJanLFivECuHaJF9NoMhjh/s6KvV+mBLSEzTzy8q4
zPTkw8QWgnZoBc9q02Gbg+07cjGYQjK/d1zr5ISmui2C5kXq5U0vzH2sOqfM7NemNq+iJay87LdD
Cg+keda0zvUrpX0FZxR5UxhTUebWbTCHp4DUzWpCY8bE0YujlIA5ZU/AHWSccNhXWm2uhaJnu7xY
iF6zfp4c9CK6ma3KpPDdOmKoPbZQ6yjK2zj2et3cDE23KVpFX1d+278govO6sj24EUlsuPTCrPiu
ivbp3w87jB93yT+GHcDNBBsdfMQWtmHwAe6fhi7syaiYhDXurOyFNj8+zLKXZ8KVdbC12XSnWkV9
kmU4P3A+RdcxtsRNA996bojCHr3WKoZXBynqp/3zqqTLWzMt749Y3qRoeafS5e1ii1AftJ83bnn3
yjlMH0ejYIBS8mr2yzvqLG8rnrv5Llve4ODnZZah0ZIDkyp3YcC7Pi1vvbO8/1DHQ58Q1vqYu627
hReLBIrcJmefBOm0LrQG9j2DyA17whBJPqcMiQjjPgw4edSORWVtjsbNFhPnktZSn4dR1D2qSdk+
qmWbHzBNIbKem+4cznRj7nLS6QGYBWysKh8X56BYTkQlLLXf+nJKNlMX76OKhXpVRz5LLQ7TfjlX
FYQlfv5z2BJpM+6m1Inei4o6o1In92omqetHhp4+s8GhYWDuywAlGq1DPY3Rg+mW2q/AVaSf47Q0
qoRL/ucSKHuya8flZmiXOyJYbotyuTfIEZy+1eUuaZZbhXlO+awtNw1wQS4dfprlPiSdwGeFkv9y
ltupXe4p0DfRXsryvlzusGi5zRDPP8UBQh3Pmdv5iyHhAcmDSwC6rrXPY5Orr87Ud5i4iJV8mYTN
UCvv9eltJFaDt8ZgWV2FDKBSnk2/t4YSvDkFnI710kM4fbLbrDhBlIyhB+rRqWJAjQCq3lQ0bTtL
iVwU8Y0dfJi5IDgFJMtMc4PMdIOfwUaL0v18RfIk85Wdo9bjniYukoepiKJVW5bZpSwS68Opdf2Q
JxwSW2t06FfZOVMpAIsqCGQnqffTUKuHwcgAdVQ4detNhNy6augWVj3rGgZeOY7XBAWap4pK+giK
rhHd5m5UzLemYJTTqwOdxExdOfP4TjgTuGyk7yrBLUnqW9ZFua+MSbNG65GjsitwUdKw/6aJeVEc
VRyN3nX9tjKfULdSASm64asIZThhEYgg98quzmgp904sU5+LnsQcNY1vttpFntWR4RxZ1i3WkhtS
xuiQ1G66K2zK7D5X70JDI1tniCS7GzlQ9HRQ3GGuv8f4f3aOFn+TGpwiFZ0jquK0J790um+oP7wx
5z8feTCQbw2votfKuwIswaawpAnVrNS39ZQ1a21wc6+dza0TlRA+ilHxsBaIDcNUxipq88EO64G6
UPdUS7L70ManqpTPEDuLx1GpaMecLNqafT84EKNT/Ll2Fa2zFFsiOWWsihRN2xqJVW0cVKIo64Z2
M+i8a6XDXDNAT0606GR7oWzfx2Kw95OWsvGYi3ehZVQQAmtDZkMoy10DVwBrCB6ruPXqPJerRlvE
8RX2giWYe6WSfbLqEoE0JHRzSotKpZ2/CICrBG1RMU0RLX/kBOVzGXT8hCe6VsjX1qp1hxu/TuxD
Q2Rcuzjxn1rHKogZF8Fer1x12anExzKwvzRcl7dUV2aeAg4UJUdPPGTfiWHdgNKA5NNi3CRKiIy6
BPZTWnx2mRt94ZUVXkZ2iJfWbb6mKsCeMsWf06S/jtkb8v8jznueCMIOpsK+zFqpk2NZfFvtfJ20
0qIU7oGSZx3Yd8WxdcIN4vDUNvqwNhIOR02l8RgKh8sKphIaSF19AgPT0r1qv2SpGr6okycbyiz7
f9dXwIDRGVeILkItug9t4zDZI+pWg/dLNlwSxAjGawbSJwL+dPLz7LLexR0BBpGuRLtwDOfXxFma
zNCYNrOE7+zJFpPzKumG+T2I0xzvDzxXu8+UFQtd/Wx3SfVBSKqxDxVLPUSjm+yzzmzPQWl3lwHm
9gWNtfwMOH8Oml7bO7lUVMNSW+EP60/GUm+NP5XXUoPpCjATNH4KwahLdcaJaz45S8nWLMVbzyf+
c/H+lzZU//nu6Y/2yv/5f7fE+v8o2pr9IRiPhUr3r9dYtyau+oa94j/yrf/xy/66xtL/Yhg6giAc
mgsO+g+bLO0v7I6AE0PbshaLJuuqv2ZtsskSYllXAf00HctYJBJ/22TpfyGyWTUdYTj6Eu73Xwq4
ZonLquofVZXtUE5ZaASQT1nIHl11+fd/2HJWRaook6n1O0YUE4NGGnFmdrt8QBRMIM4rSrHQG1DQ
rZCTTNu57H5LXX+BXfya25l6DWqsLaIevzrk48Sd5MsgxOrXiqIp8Gnq4jGt1Paw4NWXA7BYz4Cy
AIAlD1alYKwhJWlHLclRGlYnkjwgysZTRGksXkuKE/b307Wkpcur7EK/ABE/RHlbEAZGvoTyhRgX
Lx0EG1Eq9TvaNgZO7JN2nMRYGgk+5KuGw3vMegx43D1QsQH58EiWR26FF7YY7prYMMVXaxpvzUiK
e4KajENHHvNdpVTWfVQEWJwr28wXe/70HLjMtuL0Y8TxnzJYzPB6T6B0wCr69D4EVYOCW0U9Y8JE
N/sraV3btEnN+8rS5F5PRb+Zg6lc4x1CWVFrCIBRR0yS/Y3Q+m+td0/tFFq+1hj2A5o3deVWkR/9
L/bOZDluJOvSr5LWi141ZBgdgP3Wv1nFzHkmRW1gQZHE5JjhmJ6+P4hUlqiUsjKL2d25KK0yNYAR
CIT79XvP+U7VpNuxAV+AwDs/cZOCJLWhCR4sWqg7QdlxiKahXAGjNJH/+e5BWhvloS5D8dCK8VM9
+NHSogSd0fPNrNPjv3KrfFDC104C0ekHyBTEIkblsZqkY59Maa02TlY8JUbbbzkEu2e1noDPDkFp
qsRAAKkXHq1SF1tZRNJJ71c1XYfBvPSovsqS5KECyDZKG5V+tIrxo+2VERkPI9rFebfOGv3Ynvfv
srAj0G7s6SmbSpx76c4t/E/+vO+Ljr8OkWCMNr2BFqOjQCjmSoG/RUALjuGj2JXXDCSu3bmu8OYK
IwuH+LoJSO1KXVgZDQRTGAXUJKhCPMpE6pQp9a11P9cuLUWMa4Fid+lFn6ikuuN59Z+GuebR5+pn
Mot6lc0VUVc2HAcDiGHDWhQDiRAUT8lcRXVzPcXgZo4kse9lPui7pG0ujbn6Suc6TCRWs8kQpt7q
YUdInPBQ//nXxH+c5xbHTU48HE8jbLhNR1tp4XeEkw5DMw9rsRDX2wz8zEEeMA+iUqvLc1sMmAEc
TVtFdSrPfGLUUBAx4Mpio9xg86nPMNt1h0FoxyBG4ULLKGI585vt1JYnM3w+or9cI3ShUXHZJLa3
parF8ek0t0bYDFcYrGhRMW7fGW2I48YW5MUk5jaNu+xWJoRR81F1694ZO/rYSYv6WGnBPT33bh2k
ZnUctw2O7LEXaHFxrLJbO7W5UkH9VJQ1kfKUvXQjOX+JzB4uaAT6q5LscobAylq2jTgkYNQ6QzME
KCZwEPX7fXzRG5JSvUTTpCcT6FlNTJ/b0WeTxiIqerdgNJu06aKcjIsgbQlG4kQzV0HFhlA1RM9N
QM9ahNEqbXs0eaKk1W9GTo6CRyJUGjVdrPxeU3dj44sbFSp3V3ljcAcXDRifDorT6dDDxzaCerBV
41HlOvENmVX0cYtZ7h05k3kpJ0M7xcs1UcTJ5A51zp0ecWouxIhhJsQM1AznZduZT9gxuktSAfqV
FjfQE4G7QpgYiunQizQa/kymOB31T53VZGduafUY9jgDc3ai/RDgHNdcmW6MKbzzbFmearV3BKIM
UxdOlpBZJPEc+jLDkIQ7tDoaugBaGhL/ZJUNKeeHLnKPbJkl5/0UlMeB0SZnqJfowOjqWIm4w1Pc
Vnc43dSCuRyjn2qk7TaSm6NigG1ZM3I7kym56XxehuzH6TKIpovBybOVieB1VYx9fICa/oJ9iE4l
DpmNozvhA6egaWdI7TocKh2LX04mmpm3Z0XqOWDWp3hFSiaiRTM+HnC3XlahXVw4CSrxLGY8Xxuc
+JBFzCczkJok0FFRa45vHIBfVisE4M4qiD0C4mtkO4OGC0DLKpeIVkJgOtdiFY6dJwJ38pUvODjB
UbjIavE5Nj14XAmTE0a3TLX1EvBlxznWUs207lTA8hJAjS/y4BY6Fbvi/BrADeN/i8mXK1rfvPM6
vs3SMcUaCJt/QqwNfmqzc+w5xT3sH7RQ4U1OICBfm6X37DTJSdYrVl/C8/oI14rpnXWwshfYuy2N
nICox1UYqQ3TEczHWnLpQihk1CyS2xJ83Loy0WD4U3Sb5WLraL1cCfaEHCmif8+UFwiZXz4WAw+U
aOR1V6FpTYaRAAapn07dRF8C7Si7XXLTtLVJe1Pzl/X8SXvpGGysjnrey1h6WpyETIIfqIs/da4Z
cFMniw4sUoe1CylzlsLEh8RAngMkqU88PQQlAwYqRrW9HGlBLAv8c4g2ER9wGsiJ13GtXdOl9XWI
dWM1NYDaBB7snTUUe11jFSIqZBWYwVq0zsOYM8yynUcmjkR7twZTPst5/E+5+4Vvcj2WT//7f+wf
mX6vYj7G+HP7Xd3KCHiGNP683F1GBMvH4b6OfvwvXypeV3wgpdf0bZor8HrFXNe+aLf4E8pcnEzk
hr+Kul4LXkv/QNo95KhZyz/XyVixXwte/kh4Lsm/gifegOz056Rb/PBv611bdz3SNF2UYDocTqJZ
3ta7KhJupmfJSG+lrm4y0gU+Vi5cDo/h4uwPrId7vOcPQWrUT15t5Z/6mfoguihSa7vpi7XbFfXa
dTT/Y210xWGXleHK8GL56MhQ3f3nYfxDDyMtLXrMc+jCz5/Gw4ix9vxEvnkY//kvX55Gz/3gA4I3
AIx/9zR6FiczHgHb+u5hNJ0PsEzm3qBteWgFHaSMX09f6AhdE68NjXz6XKyif0ZHCHD7u6eRbAlE
jHxduJztsAW+fRr1TE9wfY+UCYY91bN6usg5djHgoLPuEJesO4G4a5gESeTxUOngEaSULdSAobGa
DfT5IiDI8ArQgI//32mdTSu17MQbVLsx+qi9LHrYJLlRYCZwQJAvyhG1b4QR7ogXlKEIKPpd7ytg
AaPj9cOxKHQC3KjO4jNHEQC28AU2ipXEfB0d1a5L1GgSFfLSzltnpEM64q7BYECSGRs5scOgeyZr
ge20h9gYOooOXgLjWfdzBxVDFySXnXIQJoKOSrEI5h8pQAk1U4icH3lzMJLJGiV2O7TUtdsI5sSA
r2VAd88Itr1TuqhBKJeKRQ+jYePYogs3tVW5xSaeetDjzRDEp3Fr6D0i7cqG5uaWk35oEiFJ6wuc
PmEvXhq4O2ZFlg41MMnzdVDbMbQM0Ythia9d+1Qo5OwLDtLxcUFs6b7KVHzcmDqMwLoo3PhogBg2
rWCEt6QbWC4CkJln7YJKCDz0dIW6l2baI7tTbfFk4vJ7jmxX08jnKqmzpng8mcWO2G8dHz2lQiuP
cbgc0p2hmT1MEa27SKw6+2xlRPgs0yQiGHYEIPKxwRpI8wclY7G1q0aca6YToFaymbsspoYc0SWZ
PvK6ADFDGkyrg0OxJ1EWy0Z6xrPgdCPJ6THk/eQS0rBRWuUj93QnilpyfKxlVNZI77Da049XgeYf
GTH4XaPMu5VZN9V5OWrledTV9c5qCzrLiaefVgj3tQV1YNavJJJeolCzcq837XCqd4mllmNF7CfO
O0LUakiRdLEJjB1gEDax15WLaczHbWtXxaZwjHGDkme4c5Hzn+hh7u8QYTW3Q1nEuPiSEujbhEHA
Q+r7MQva6coohuE8D9HC2+1AmNEcjpsYHlgXUrmXdlmlJ2pOVVdca+tC+55JH2QzNkhcsTXruAZn
eOVUmwTZwDn+EvNWBHVAIGNb7MyMqL7cwpjh6FF2Wxt2Cd3DukETyRFQMI6Z1VKkb3cmXwM8mMwq
675PL31kgQeM3MplTyzEKiZu9agKKJ3RKYw3ZZiDzlBqOAS8zbHBBUFY6QKlvGCyxDHV5v6nJrWU
4RjThWXCGhxzBrY869YWbbxbrqLCyZ+93m4vVFCaSGwc4wqHx3QLDUvsaCKPHNiTyu2oksv8Vkac
Q6DvlLdp0apnFdXJrWs4B4wZ6P+kXJtwm7hfNszBzkczq+4rM2su8sw29r0fABmoTNe/MpFHLPNI
gk5IMoUX0WdNQXWQWBgBrHGi8yzMfT8lAL4YSto3qGGZV3ec5+ue+RuIdveMvVV8gnHTrKPMCcJV
J5rukgCzYDeWMQ71rJCPbhP446KodJMJo+aMZ4mbT1gN9aR8NuPKuJ0fhGtrcqfnCAleufJ6Xd7g
g3Ev4Nmcu+DxO8hEbUYIimP0vE+tIhjL9Ix7C+OUtlUgCZyVL2VwalmuOhxZIy4DnOpPWZQOJOTh
2LhLcZzgD2Jp3lkCcgBejcB6Zp4wYYj3rZmOkJriWvk5Ol24QsDBpBNe1lmY70UNwdbsFB6lwqOD
pccC1nXpwyCrDW84dgARwPef4mkzlC0CRJ0sKjsOhjXBRHDKBM9AXY/VJrRNHXFHYNeHk+5UdHpk
LRARG2rayRFDzjofI3WO+B16Y5HyJSmFg3LQa83mMiTsextT/xegq1VzxYxnBmeAH6GjI44sIYPL
UNr2Pfm/6SG4/eCT1jNbLLPhOAkVhyGGf8mFX4s0Q8GTxouumcBaBFaoDtKhpm1goIhgdDlaxyL1
2hNZpVG8MHCZnqXO4J9iMdfJjZ00xY2QJAr0ogn7nRm37RXKFnkddSEyScLQ110XukeGF+kXFqDK
Q3jJ4liaXXYYpyoLlxrj5nWaDv5Zlo/jrisGB/lRTc5Nr5gKL6TexyRdNq3QNl5cxc6yF351wlfB
vEG9VFyEVRIemW1HRghItf2Az2+PWAJhoK/zmnvLqh+NFgoTfjPzuiPVZT3ZOQClKvKOw7ouP+P9
6vc4xCfE3/AnaYJpaaUWU9fXOzGiwqGNJiFaG/kz0x5inudqY6dmb1lXWdq4Mp3GOWCuWxwnfWqR
7THf0dFCFuH2Do2KaRwPoqhLL+gqaki3UO2Suz2k7LceRr1TP2J5oXfozGLLvuv3mjXno8NGDxj0
jerZ6pxMnRmpilAkeTZIBTqe+UkQEzmSq3i8qGlLsrPXTX2RF26GZLnw4cBnicukrGGrwwJORqLo
RHraNEO4caOsOIychn6nbSXmo5v18Ig08BkEEVtWfOQ7I8n1ptnpN8KV8S17Ni0i+uetpItB+HHu
aM6RJDNv69P4xpxZi6XhwkJkAJrQYEpNpR3JOJj0g7hr8mvG8xZDL7p6R1Ol6fZRlI/WXVEylFsN
DpBbEkjKhdPk1OBNXx21hWteDrpnHto+GRhBozMS9kLY9cXUn095ww3xWXRn+Ft752AWfI7Ig7rT
e8y6kkb1QTN5cpVMmMp8gH/Hbs2cezGKRty1Zh1x+u0tyiEntBmQJXWJ/4lZ8KkMqvSu4ORyQsFW
2dugAmA4K2jlsT8q796fYmihsfiIS6zcjoI0bVOzeZwJYl35dWlfawm+x0hkkhaaVXI0zt3GvSHh
A3VrKf14GzmpvM9DvSeVi2WfxnJdIrcwGMW3JL0CmDWxNAwyOhRxgUufqDosYJXYBgEpGcqKoKsn
xGBj/eo+jeaIVjpObbGUlpvee2Odtwus6B6IQCQm1qgic1UZevcUQJ+DREF8B4XRWi9jenhWs8/j
0tv1PY+/alPnCHr2tT0G9bb3wcO4XXlXA7badnbdoljtPFaspHP07aA1BWuTDOVVzGNyVw36sMAo
M+3iXusAR1tGfGlOfjccKjo5zBFVCaI/t0z7o9+04wNqazx3I6t6i1aG7hrbT9Ao7CslzUy04fVS
D6Xb0DEPJ4brisCARpXyPkb/wU30u24xmmyfEKwRGU0RcK2EuWPFEG3EFUmK3bko4muph+55SLzH
dawntJkwYVoHyiZhxEgIWGMxLEjKdjL9uk0Ta5dAWl0lRVhvQngpS4m17rq3DwJu+Way+etZ45w0
+BqOM72317jvIKn7OprIPMoOMtA7S3fExtEQj7HShHHq0sM9FZTKeHT0/iKoivg4naSxSbVYI6nA
YI9d9AFdy6Vb9YiugwJ5eeYnp5AO6+OwysCCaA228V2Whu1JPVEsot51xK3ToZWioV5E1soccw3d
BgXiLWHGAgbwYIe3FWsdO9joXJbkgCcrfOKsW3MeOrnjmufTf2JodoPEyz/tR8S8odvOILIQHwCL
2EDfsu6qj40w0E1JMR6jxIR2YQPcv21E4Vyw2OF+yPAr3/MF1jfW2GNXzzSLobwv8yt3GsKTMnUI
yeJ1mitQFd6hyRt/9kWXtQhvQ7da4T7QDvI+C4HiTfmsvHDbhpE1GPKN1VhNBFS0tHJWzdHQVqpB
P7kIpVlVy0nP+JTaMATroxpsBHSZHXNZT7a2R2beXOU07WhAU7OvyizPziZXqnuGDuAlKrAkJ8pz
EeR4MN4aBJcYG+0OXGUj5H2TEp+Fiz9JMghykQ77g7RVZ+VE5DYuUFcEQFG6gdgqHcWutRtKA3Vb
waO8CzrTvwsYG2MecAkURxnOo7rMVIXOWZM2o7IyH0lHEDjfm0azw20rdO/IH/t+WCZmGN8UGrDL
C6y7JKzZQNmfm9pGk0DGUD1uAr11Z6uTR5dNgumJzlrL5sghJVq7hRcZE5segh/2qvGS7wzSQWQb
w7KNJmoNVv+jNoLlprL8aPAs+45lybkUBdtBnAT+Ud6N7dWATTmlmpru+il0YZlFMcEPU5G0yzrS
CaBiSULh958WyR9pkbg2p1NTMD+2kMXh9LB+d1J9vH/cp2/adj+8wGvPRP9AU4JuBAXal+4I3bjX
Dp75wbHI1xMEyfAfJrbMrx0894OOIxM9DT4wQrPmOffXDt48Anfpwei09izHsd0/0zTxZhvnNy08
jTRl1wYhwGXejKpt2WIUSttoJ3s32yhevMD0Rmz00iszXP6Wn4Nf0XJvqzBhHuqt4x4WcDBgBos2
Oe3LiY0j98ARgryT9a2jBWDzfG+8LZPMt5dk8OUlzpMs5anuK/8yQ21/4aa6PRCimKFUsdwJmNWi
DEPqzbIzAqyMOl3wZg4Ke0Dtr5UHHVKUk8Z0rEM4Af2+C8b8oYxSMiVrOym3RZbX2ZynM5vluwY5
TT8K8ake0Q8trMIfxu3IoV1npiC76qAptECbTRM2lovSSKpD3NTxxVC6TrhMprq6dlyVXbEmDUSP
qY6wsbEW9+aYZufDYIzacujMtAOQOkkJ4g2PHcz0SL+vSDvnsGpp8CX8tHUvhzxG8eYkVvc5cbTh
0E8y+9BQYXhJ4Zajv4vNK9NJ1B3Jzs55RhLPpZulYqu1tr+jtJm2nT7QSdGEGxx39LrQ1XMssULq
NZOTl7fpVM3ELjRV9BlQP5+jJhuUfdIUHSyFtJ+OSk1Yz33QDVcIw6cnnOoZu05YVveTmdpnvhoT
A/JTQkJaBtzqxrVnAJdSWXseoVg6HZOEQTp9BZR3CubrNpUxkQlJ2PU3NOe028qPMVQyJ9RvoCMy
FfUFfqx1DGv33BOR+ZAYfbWtJziShgnElgFQ2JwzVQHlCrI0c9dZyXJHwdYeJ3mEQrGy6nzncqAi
awzRY71Ijbz9lNmphgmHDeYpzILh2umKHgmq3QLu81rNW7oo4k+YgzLKptUm5ar1bWarVdL4Z4ik
oaK1Y5IPS4oWm4GnJosYXgAsokU2VoW9xiOjWRt6BO4TaWmBvYpkRUhcmeTltEYEwEhL8zP4g61T
l58mW0Yf9VmDJjJQRmeZMzgdZ4lsbLgZMut3Tu6qdsmNHdQyxiTE/euAay4hReTDKnbG6NIxmOlw
90X4MWus4DlOSiCetTRxTwai3SFVVMbnEoBRtqC4NzqIagHx5vystkAtb0WwzKRpHCsfUcUi4Cxw
wEGmAfYXDWutBnW00uOM/2/MRjs2tBi5aKeU/8kupik5ZwMSGAkHUJpJP2Y3ELDsRwAb8f0Q4htZ
1H5ASySPIeYiTXA2ia6l9nL2bB6UkcvZN0rIGl6QsSagSeWV9JZ6kXL87vxQbUZfR6AeTaP35He1
MFdp4zOJc6UDcHRo3QsoDc1BJ7oG7lmmhisip5sHv3aauwSG7Cly/GnjqKYtVlk0oL8sa7+7mAuK
O6T2zqJ2+uJomowKFgSDu/UAr5uJXxd0RKP4LZrAIppjqUFpwTIvqGuomkvsYE16lBupE63JQ8b/
nADwOoBxhEMJWu9EzzBHmcKpt0BUT3m36BJXrGkOdp/9iTAxWCO4O5ZoVDiVp3K8FMwJvQ1NzTLA
/jQO29mEtwXrqB8gv6Fpa/Ix3td+Oj2C2UOJYrY6fTjkpycKR/OJTzcuYhhsu5d9VsZXXachH5Wd
MA70nlQiG+XFZez13VkTmgJ2ODmbDPtV/rEoInfdTX20aYIAyjiMuxhRSjhtcOxK2p9+iSun1TkS
TraXfMrjvjhLZO0g4eDgBQFkOEA+MD0qxtkeCVhRYYCqLCyXg+rIZ6/SEtC03YflPULEFBZdaDIv
B+4AHnNwa7h/envDpwO7Th9D48zKetSrHP7GQ80Z+mbRe41FC9sjPDSINQWvtbH6kmc1KR6Y8Yrr
1lY8hJWu0ASHfZV8wllbfkT/1PuLqqqBmJvKpglvi8kELEKkW75oXSiUqCv08rZJjCS9NL0iA+M7
Wiw6oW5XK0vLdfMoSka9X3Xc/gnjSKsNC1GCldyZsrds7DlAcc/KqqxP6BcFdCpyf0xXGN/907py
5cMQhdFzpNXFqmz0+DqkWUuvTNJEJkYm9bZJFSTREt6uu8awAnE8zN14R/8Th7ZW4FGyu2qIFtYY
yEPVdzhrnU5mUA6LFgpfYqKMRhhCp84LhvMe2jNpqqh2th1o6wOjDRRzdSXtJdZVZ9hUIECPrdrQ
nKVZtBZaHSvadthN1DCF2D+aolzAu5uOxwS8isqyfAYX23q6rESWoNFP8zVMvaN+gDKySKTiXxW8
wouycJs7S3r9YatRcTAKaZ25BUefGSwvtNkQy/YhXxunuMvS+axrt83OFd62bchiXIx0vqVX+0et
yKgfcEUhns19eRhZsyHLSGr4aHETOPqCZSdnHYJmVxv0JocL0yj8Bbio6VGyG7BRx+21zKV3hEx9
WI4Z7jU7b9rLPFDds83ms2WqbR1avti7dY9jX/lyN9FG2Jlt09xYg2PtvNQBJh9JSunWAyNbxT62
FFgB/rkyDAsrdK+GmdpYHgKay9Z0mBSWMQO9i0XDHpB/nAzHk1W1xySj6Cu/C9IT6bCQz0bxqgSW
EBbjEkuFRgtDGAA5o04ztk0y+gk2rio9mOKmuASRJGFz99YxTFJ6Ln5sH6lI4SFGA9l8RA/trxon
9z6TGw1jSuR2dWZn0rtEYMIwpW1J7bXLIFiYg2Y+0qM1AdQY+UWVACWoYCfba06j9k532vJGz/UY
IwQff4HF5CPdVjeDa0fM8iIWob4w3MQ9zVNffEYg55Dm4PfFUtRt+amtfWc5tVV7XZlN8xnOb3ku
WjGc5HUyeujLEgTCTgOrnkEU8yId5TQRP1ZLzWW6n7LJSkY6C+DBhA1lb+FwhnwKoio6ywLNOk5U
6WZLCYQTRVvZGmyghVL3nT26TH4r70ojjElnAQjCexf3GUzMuBs+aQIyERz1OkZ3nwyoMhKxjUDm
Y3oX1qE/9Okzr7c+B3s4PviTAmU1lSOo5iGuZYnnzGuvOctl1SJpQPCurDAGaySccbzwoG5uXCgb
txMizo1b5dneNwWlBuOyGeDaBH27COo2B8BXWeGWj6o/NsKwZXWIg/oiptVeUb6IlMCuSbJSmcXQ
ynXJACA+dBNNFVtFrEJwUNYtGHbPH4TcwLc3TpuytO9Mt0fnbDZ6Om4Qf3UGWmkvhOhvIjaKQ3fK
MGwNTbvqegiTwKd1zs/KrLAaBmNf3/dtXCerOiY2dhlPMjiJiRkrVk4rogOeEH9aFjSC9xCW2NR6
wosuwZVy/xuPpgvRhImiuZXJW9uOqsuykqCDa85Dl8lo+6vO6GgKm7p7FDeOR9aD0p9iDO9gaukN
mmv2XbrCrokdbZF6tXOF2yGOSPOlJFj0dRPlCHcIaFoZGkeYc0IzumDTo9XZudIsilWa2qXH9pZ7
AAzZKjqi2+k3QXLNwnA5QHzbCjpgl1KaZbWa/N6bFoUv7eck03xnlUMUv/EdbdzHnqY/ep5Uihb6
xE7OvLDFDTcwf1xUqgK8IpOkxFHaRrMvP3w2wyK+bCcU9aNfGvGGGhMIve3FoAKK+kJ5OQFTbs0S
laPc34xUbcnKHpBlYcXyWKdU6i2EaIK931fmpZ5TYqypen1tWWe+I9dDKYbZiQTfFwvIRI0Gz8mn
30GLqGMWpwX5sK5di6+Jzb6Mi3pQxrpK9GJvwYszz5OOqSSYCIgBpTmcF7osx2VeFj3eibJGK8VT
ZRJvWEXntIPtAyv1MFnpGQAq+qoYqWRnVhjLrVmK53LJ8CaJcbEvUL+Wt2Xves2q8gP5XEjYCLUl
R/gmeipWNF2RGCfkhruKXMu6HrRda9Ut1GurZACKthuHbMisLcSeulYTSrigjFNn4ehhuY+kVh+l
w8QwZwCpvdNaw38ebTcYt4jn3OHESGLtmiAErgJQHZOE66UcyThzmlugeMFhwTP9eZQ+RfOEO+eS
nRuvq4VX6AizRX5QtnoKPJwsqK2uNThlK5SDLnvIOqzNai1M5kuLPHGnAzuJkgXCQrX2C8ZVamwU
cfCtfWhbpv6ROmBmuPn5JkW1p/GlkZCQ+2AK0IhWEqcL7vIhSRUiaUXIVAaxijCsCithXunxBUNq
uTZKvJQLx/OdIz0zKaecNFiTVfBAnepvdb6T60K1zRoRXPgJXlv7MGLEw3IBvJssLzP9FDaFexFO
RkPH1s6SQ/wHcjtpc6hN2A7X6J7PR6DV94aOs9eJa76X5kD0WSCc4dCrun5nlzI8ouGXct9FjLgR
gwgh2LGzLVLdvKvqiT4shD8xV+gM9iNdR7jp2jbgoDZMqGZBtT84LDG7mLIUz9qQNCeQUOaQXuSM
qu6Qb5oaERXMHyd5gD2SIlrP4uK6CKl4KeEEvL3BvrIn+rmuaLTzAgb/uicsHVVmIrrrSitRrLHy
mgci9Ly1O3TRNV+9AHugObG0BYohIwZWVhfV+fQecz07zaHzHlpBJM478DL4zTwP1bIl9PTE0SyY
8HEELd+cBm9BNCh+RFmF48rRM8S7OjBSgn1GZtIqaa9GU8Y3Sqru3NdC5zPfXePciGr/qWqiZoPL
KQBOYo4I+bTeNu7gDVHVG2ly4FQiQRCoI8NFi2wvs5b1KlbKBMXmZVhOchWtVJ5lW6ggdBfx6B2Y
pShXZK4MR5rkzaYuF6HHm1eUrGGBmZWp2F3NVhfx0yq5AdHMNdG8XwUmHvU2UijYR1WSMwYpWcCc
SSCKWOZwUuCjmcOue+XQmI3yayMzko0gP+W8sM1nl8MguzJM2mY1MBc7Hu3BvZ23z3WXpsxf5GD3
tyAYIz7LqSq8DdCd9hF477j8XxzOZRkQlLGzRoeKRtbDsEIJiYl/GiPnbGJLUSuJxPw1vfqvdsL8
X/C4vL7EH+aR/Qoum//0CyT3uvhNaNkf+ktfCWg/vtAfCziDQmbTr3uj2vryor7Eq/3eNeS+jVv1
iEaREDK6ms7smXn5hUZPFnn4+see/gHhFT15DDVffr1oFr+5Rz+7C7//Bn+b/fbb67x5A585tLY1
mXH4qfM3IjTjexnlT27Bd1f45hbQMuUNAot6fY8o4b65Ba7/ga4vDVXfeblDsAm55f/vb8FP5aRY
ngQd4Hc9B4bxAbUnD8GsIP323XsfkHHqpu68tLz/Rm8b99esosWa/q53bnofMGXhyhLiR98A1/0A
dtCm206K5/zrhbX4d7oPxLl/P4/4yXfgu0fon98Bw0YtrNsmIt0f3gTxwRCIhgmjfLkJ/7+Wge/e
wDdWQGEg7uT1vfNpMNwP+PwQRRjffQ/8DzpZ3Tai6Zc78LLw/o0eAzK1LdN6WZxe6Jq/7i1/Zj8w
P4BJxCL5kwfB+OD4tEz5Srzchr/ft2Geh73zITAtJm+e4SKe/OG3wUOzDBbEIrnly6+/3beBaeIc
rvu+ddH64DmOQLn/w5swa71dU7f0OdX477UfmkT1vncdoC76ohIXxuuCyBfr222Rm8NCoAv/9RF4
udt/o+XAxvzx8uX89xcDYw6vxfiMZv+H3wN2BZ1oaNDyL7/+xE34A3fq1zqaPB/5+KXMjp+ab6KD
/+Vf+FqD/vYCr7XlwSMZFxSQb/7ibN55ufTL9jL//3+/2Xi+FH/f/OHXYvDLz3n9569v8Lc/+s3P
+vquvv7mLn6q9/XniORTKvTx9WWe7jNK9X8A9qv3v/woqBgz+dea+IfWo18Xgt+9ftO8pUTPw//3
XxbQ0b7+epn5hlu+yZfpn7fvN0apP/Rqd/t63Of7rxf68klajscj/+4rx9nPI6FtVrz3/4jDfZap
X/7nPiv/65ejfRNl8Zs7RJ3ls4C9940c7eucc2r69ia9VIvvvjbPqfzuwiRMvP9FH+/TJto/9k9P
5deLfflsZ53L19/495/xk/1jNP74O/RSN7z3vpw9xrz8ry90fuUmoLW/4MM8V4/qc/SEAP3NxaHl
G19/49+/LecqT/YPX6/z5VWDp/gLXvXlPtnTQ9+/ObK/7s/vvdVXcZrGb7D2Fmnqf8GKdb3PYvnL
6f5RfXtHXk/Z733VNy2E2B8t4q/dnPde/+6paX9ZPOXhXr559S8V4XuvfrJnMWfBat+CWF6Ljfde
fQs3ud63377uX08177528eZbOV9XmH/BUs6uvM/2+S94I385jT8XD3y6B43kf5u374O4rLkqfe/7
+Acq/Z9vT8xaDASD7/8xvx8a8XPR5B/au69/F+Xzzouv9o9USV8+jj326V92++5Jxl/vyJe9hLvk
Wu5f8GGc8hPmj/q7q9OWmt2l7/2oT2Z1v3pbGXzpec3y03df/CmMeO3jm2/FS0vN+guKydWTjL6/
6a/duve+8tWv3zeGKl9vxOvnOv+Iv2A//Jfm+3c+o0SL7ds2bn5j7391VP8Fn++XfQYZ8vdP5+tP
+AuWiH/pCX/nTbp+4qsVfl/j/7PP997n6I/KtN/5Nn68Hv3yD/aLnz7JLjUj4Ab627bhMJ4xZnTC
77/fH503f51S/PYU+nUA86N/9vaIPf+Nz/JpX//3/wEAAP//</cx:binary>
              </cx:geoCache>
            </cx:geography>
          </cx:layoutPr>
          <cx:valueColors>
            <cx:minColor>
              <a:srgbClr val="DBC6F2"/>
            </cx:minColor>
            <cx:midColor>
              <a:srgbClr val="6D28D9"/>
            </cx:midColor>
            <cx:maxColor>
              <a:schemeClr val="accent5"/>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sz="16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6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00000000-5296-4350-BC3A-D6CBE14BDA99}">
          <cx:tx>
            <cx:txData>
              <cx:f>_xlchart.v5.6</cx:f>
              <cx:v>amount</cx:v>
            </cx:txData>
          </cx:tx>
          <cx:dataId val="0"/>
          <cx:layoutPr>
            <cx:geography cultureLanguage="en-US" cultureRegion="IN" attribution="Powered by Bing">
              <cx:geoCache provider="{E9337A44-BEBE-4D9F-B70C-5C5E7DAFC167}">
                <cx:binary>1H1bc9y2su5fcfn5UCHuwKqVXXU4Q9GSL/FFjuO8sBRbJsE7AYK3X7977CQlYUlWNnZO1YlfUpE0
zWY3vu5G40PPvz+t//rU3FybJ2vbdPZfn9Yfn5bTNPzrhx/sp/KmvbZnrf5kett/mc4+9e0P/Zcv
+tPND5/N9aK74gccI/rDp/LaTDfr0//6N0grbvoX/afrSffdG3djtrc31jWT/c7v7v3Vk+vPre6O
2k5Gf5rQj0+PN02pnz656SY9bVfbcPPj0zt/8vTJD76g/3jokwb0mtxn+CyWZ5wSomLO46//0NMn
Td8Vv/9aiDOEGBWSIfX1H//j0a+uW/j4o9p81eX682dzYy28y9f//vmxO4rDT188ffKpd910slYB
hvvx6UX3WV8/faJtf/j2i0N/0vri1dfX/OGunf/r394P4MW9n9xyhW+lx371H564um518+TV9Wf3
h03+9+5A6CxGHMWxlHf9IM9oLGIcM/HHw7454K8pcb8Xbn/Wc8UVGPgf5Irn16a7nq5rWCp/FzAQ
PRMopphSfC8w+BniQiEG2Pn6j/zx6G9++Usa3e+WWx/1vPL8//6jvJK56tpcT38Y5n+PDozPuMIc
iQd8gs6YEjGHiHVvsPoL+tzvkT8/6Pkju/xH+ePl9edyu37y2lx/vrHl3+gWcsaIRIIxeS9U5BmW
UnFCfs8hHlT+ulr3e8f/vOekl6//UU56P01Qhfz9PuJnChMG2PjmovhunpfxGeOcMCzvD2d/Wav7
XeR93PPQ+3+Wh65umuuuuO7+zmQjzgA6nCnkpX11FsdKUsXot4gGv/6W4H7P/n9FlftdcustPHdc
Zf8owHy4sdOT5AY80vxhnL8h05AzyRiPeXxvSJPiTAkck5jTP575zSF/UZn7XXLnw55TPiT/KKe8
va6u7VRed3+Y529wCT9jkkKUQr8XZPhuhQweA5DEXP2eZdgfj/7mmb+k0f1+ufVRzytv/2kFAOxQ
r205mb8zdqkzynAsCVP3Zn8olGOpCP49ginPLy+v/5JO93vmzoc937x89v81Yu7fXd3evdz5i//p
th6fnZK5iNXv+VzdBYs6I5xQFCv2zWeApdt55fdt98Pa3O+O3z92R/H/x3v4h/f3f3Y9jrAzTL+2
S25t8b//26+vBx0c76N3Npd33vIP8118/vEpQlDg/tmEOYl42LZ//v0NhMsfnypxRhEShDFCOWwv
Obhtgfz241Muz5CCJoyMAWYSUg/Ub11vpvLHp0ScxUJA8QDpShGAIeQk27vTr/iZ4DElSgosKOJK
4T+bU6/7Ziv67k87/P7/TzrXvu51N9kfn4Kc4dtfndSMMKKCQpF/QvDw6fot9L3gj9D/sfma97VW
/FmJjor9ZGeIin++//9A7ul5t+QqrGdum1WkEyubMtn3bftQYr5+a/586/38D8SDV26Lr0RUb8va
ibQ0ozFvF77HxVWx7v2X76sPLbB7zQIYui1ftXstXZ3zVGFm9zcDalWclKRiKIlp3OKEknHKz7//
sId8AO6//TALvq+WouPpaokkiYxJYZJ+4/LX78uHdtK9LxPflS/UGA+V2njq0EBfIrTQ9t0SVzF/
scmpW7NI7Nwk7TYOb7//wAdeSMJKv/1Cg4yHWZweODdKrJd96XJ3oNaVOv3+A06C7lm1p4ba7QdI
vS/x5AhLl9qK5ZJvJMeHoba4fMHqssIvkatdfRjt2G0iiRuKxvO4K2cDeeV7qxudTHefAidT31re
g2htzezGUlcU83iQWGaCoC9DTcalTsZimdvEbSJ60S8FqlOH+152SVRI3EKj9HsqPGTj08q9pUFT
bO3csAVMIDE7ENN/EWzRj7zfQ8K9qNADUhe5TSzdNit+ifutT/LZVT+FqX566m3VZaW5JYalNdH6
JobG/Isu0rU7hIn3YkMfLWwYS8bSZhLzz2gZabLmuwiLPNKLDKZZqmHAI0unPtr3NF6j2Rz50Pci
UH0vGuC1QHJrKogGPXXVYeN8pck4ApSOYfbxwgGutqjr7RBlXb8J/tpqKCp/bqcpeiR2PrB4hId+
K2MXLyuT2d6jNt0KGplk1bU1jxjotAjvwZ7wwK/6mjYOb3nWR3JvzxeDhjltlg3p46hLqgIf40Gc
0D6XyxCJbJocnp51vO/idO9Qs6aDnpY1DGrCw/HYz2NO1lZmA673q9ps5U+d4Orq+75+yFYekJd6
lWiBsiPD0arTxhpBXhR068cPNZP1+oipHvL46ee3AF3KYqilGGRmGrpdRO0e/6QKZJrk+y/xkHhy
V3yf6y0G4/DMiRGvSVyt9CPf+yENE+8h2s2iFxLO0LK5AQ9MTdGm1EViCNTew7PTpNuarZIZtXMN
PtjkGiU23vQe+AAPz7WK2KhWsL5C7dhdDIh1S2oqsS+vgwx0Klxvu1fgjVgUrTxTttQ/C2nt61UX
4/aI/qeVfg+euYfnVs0Lq1whsraxY/5WtO3ofibjruLLKSqVeAO1LuEXYe/ioVpsBs5L4SQuGwid
9LNpJ6tKyrpd4jA8cw/Pq95GPmEjstoWA72wLZ5lUjlqHsvNJ7PcZy4P0ltRFXG7wHoa820wx6og
Qrxuo33ml8WUt3W6FnjrfmlaSX51XbF0j1juoZrn1B67vQyatchFvy8QdxvZDJdlZHMBlX2toKyT
01LRKemmap8PuuRDe16veyGOnC6kfzfHE3eBBvaiwZbzSMg6yrNWRO5I9CIyKRryyGJEJ1jeZ158
9y3ZPK16xKPKSLybPt1RPk8py/e9eTYoIrafCtv2X4aILu0zusuOvVoJwd1LLKSsfpE1ZuwRVR4I
e9wLHLKr2NAvmmaDyC058F3dDOu6jGFBm3thozGEo22tRGaiYcmKCdEmKYgsPgcBjXlBwyHDZVUV
NCuGVX5kkEpf2Thqw2I282LGSIquiiKhMtbATubgkGz3xGmz2UdW2QMoOx3N317sVo8bw6uR2bQt
Ob6Q1Jj4t3VAgLgSl3GfdNoNbYJ3PhSfhna3OMwtzIsfZOkaWESGZ1zmrUuGEds22RyNAtMF8+LH
Tvd6dNyI1I0MpXybi+PO++gY5nYvSPBcxV01rntmXTFleyeqhJuheiQGPQAJ5mEfyBVltEJqyCqs
2wOeUHXMtx4HLioP+rDr6SXS/Z5h2DcmcYk+dAV9rGp9SHUPzYgPHV2bYs8KsU0v3dbFUAuMJaoC
140H57Jy00DMtmdR3qoLPK/1MSeSZkFupR6ayTCzYapB+pRjeliIsIltkQ7TnXpolh3e5SzArdGE
y0NN3JzwWtCwOEo9KFdxZOIlt3s2It2cW9UVh5nR/fz7ljnB5p58QT28djkr9x1FS7ZE7Aa2nfV8
Tqd66LJpETzwDTzIklnMXVXnS0YAuG/V1Fcpon0dth2nHmSnDkqhZedL1sMJzYVUzB2rrQsMN9SD
LJraJpd75bLCNvS5blrxclibQNU9xEKizusakSkb+ypHB8OwPYhyrcvj9537AGipB1qWF7aOdmjz
DJ1eL+upmF64PG8CQeVBFvqj0YxcNZ0bVyz2HVli2fzEjORl2LohHmprpOexmPEKJaHbD/XAPm5q
6x5Z+A/YhnigZVVUUynzOR2bEiXEOpyMSrlA1T3QkqGiOK/kDJaPPhoM9V2n1jzMrcTDbD3sJoos
/111ikecsJmHqu6jlcncyRLNqVqgaYxP0m24YU7uuLXXruN5yBsL0tdKlQcna5dwjqtAs3toLSmT
PTAVQTrFN6OmzXmhi8DOFvHQWgM9V+oChKvdtVkjlIGdF1/DaoPTIcptw6wTEXmz1XPKpnxJVjTj
BA35FJaiiIfVthxw15PYpd28d8lS6htX7SjM6tjDqd3NNPTl4tK2LmnCKfsYzRYHCvdwGufMkK2M
plSMcXe0q762breBwj2YjlatFVTCLq24KhNe6SZxBotA6R5OBamiQkcKVFcOvbRwPPI6F0UTdkSF
PZyujuKOguRsR0AOT/ZOcnaMpkjasDWDPajicVWtG4o522jbmSQiA8uGBU+fgpIT9rCKdI5Nv7aQ
WXPbXKrKoqOtqy0Nk47vwsmZfCDFxlw2KfIrqvAbS8mbMNE+Uu1WtdsWTZkuo1cQHj9uWAT2CrGH
U6V1K1AnpqxaSnl0Jbvq67wPcyjycNrVNjJKOpdFetKHphIvBB7jsMV+Yovdjl9wLLwMdpVR2jXr
Z72hD5i1z4MMjjyUSr0UEeTrLQOxdkp2bEuebJYUYaEXeTidC+bKmpopA6Jb/AudIA4kVu8orNJA
HlDd2OC4yXuXtb3Zj/0qfiv1kAea3QNpLvUoZm1cxjazHdp2ANXrx05eT0Lu2RycyAO3fao6TvUQ
tVMGp/3qpbQFetlE+fAhzK0eRPGEJwNXS2A5lnmZkHb5RUgd6FIPozvtVZWXtcsMm0mC5PqxGeXr
ML09jNKFrosmIDuq7BV120tG7csg0bGH0H7J82IixZTGeRQdoip/ofc4sD8QewhFaBjEHuEo5bH6
qd3ER2m2Jiy0xB5EoxLqdNODTZqye9MX/XnelmGRPPbQSYdlIys08NN+n5+ZBT+nLCyDxh4wh41N
vB9gb8fb4oXs16wzedgxa+zBUjfTWjoHSg/t+312h0r8HLZCPEg2qjLDXoMTaVn/Zlb1Ru48LE7F
Hh7dONfrtvAp22yFrvZtwlnliD2GKe4hknT52lVaTZmNgEqAu/qZytUvYbI9RNaNtgxuzEQp01Dd
RjG/poqEJTagCt4NgrCwx7GJISWXmq8JszQ6KiXmIOBQ5YFS2llMlM1ROvJ3pj9K6GKH2IQqD5Fl
UY50LLcpcxLIHAuxQ4JGfhUm3MPkAudd29blNkXl8Gxp4Gx/JNUUtFKAYH7X4Ma5uI4aEC4b9pq4
4ZOmmwm0iodLRdkWj1LZ1LTkNQPZq5tDZXvQRIsWhKwI2saYxC+cLKrLka480CoeOktL5wbqWVgo
bOfJHlfvG14GFVhUedhclaNLrQD5K9mm6hDTnPdHDBWQDgotVHkAHZaW5nBWM2UFHa6jZf4Ahw/v
g5aiT9aaCYkNJ2AX5wp2HF2tEyKxCKojoCHkrcVyFtCPXkHxdX3t+vhyncdAhEoPoVUrYipKYjNZ
k5cNEA5TKQQOs7j0EOoKA5xLN09ZPDRvaNQcKlMGFSlU+vhkUbcVpLUZxgwflhaZA6LVlzB3egDd
4ETBynaywGbgHwu7XmrB3oWJ9vC5mimvJY5MtqFmSZpejOddW4XRMKhPrOrZ0qkZuEIZHCHtx27v
XwliH+MYnN7+PwtxKj2AugHbukSLyXrg2jSJdSZ6Hs3x9jbMMh48l4hAVKQOPDpvny1UcKuVvwWJ
9tlUEySecuC9zWpevF2H4SJu27B16BOp5lzWvGqoyfZ5LNN5KfAxarpPYXp74NQ7za1Za5upcjjU
dHvVysfKzhNO7nGmT5laIugHz4MwWdnOzCVG8OrlyIc1WSrstkOY/h5IWd2tXd0zkzWa/NqU9EM0
1Fdhoj2IrsB4bLjIDeB/ts9ma1CCZhp2VEeFh9ICl0wbgkFxij60c9QlNBp+DtPcz6HrONQmLm3G
sKZLuhO30aSTTVkfwx7g4ZSWRSGdbGBJrtEb3eIrPYbtxanwMNpoNsKGGUTnm3ozxfqnnPCgYyjq
E6QaueXtOG8mI3mLs0ji6Q0qFh3E9KU+PwqLOWazhpWYx/uWbGbMCA1kp1HuwbRd82habWmybh7i
JJ7F+bgUYd1huPVwN/lPhjpHFZgcwuPzecPPG7aGYYh78FRL0bhqLEwm8qJLxL49V0aHnZtRn+mk
YJXEK65Nhvr5NUHjCxNPgXp76DQaTif4Eo2Z5fKDRuZNU49BmzjKPXDmK23rYqhMxsEyiQISejJu
rQyLhz4baSLVGFW9GuHcphwPBtdvXKTeB6HepyLFMeyzOhaPWaFJWyULNCpSF0c8zDA+FamqFLDS
qg1wo7b2IB3nbxsd72Ee9alIc8V4Dly7MduVwQdk6SvIpGGn59SnIbmokz1be1guvaJxDbF2q22Z
SDXXQT0cOOG/i1HgAseqWDuwfVEu4tBB8yzLczqGnSNQn2601c5J0+ZDJiNbj4d5GdovToklcNPI
6F39UYtjuqhoyEy52WNb8CoBC7HzoJXpE46EWFcZz/GQuYbjQ8yBxE5g95uESfcQOzXAwLOkGzJL
RTElaMf1db2tXREo38umqzbcLCvYpi+rPtFT+35tUFjOY346xf3SRsKB3Ts5PNtsbM+Xpi+fBVnG
5xvNZCbb0CxDVuVs/xD3efEMBhkNdZhhfMIRgTjJ8AZuVV0+2nPhJKEJy3s+Bj7AS6twGFf33TCD
5YldLoyR78uxCevNU59yJOoWA8fYDJmg0ztd2DdLPb0Ls7uXVot8W0jTFGMmOvVr1y8oKSl9jFt7
guQ9dbtPNBqhZS4j1w4ZMZX8VcChwjNXt3PgkvEy6xRH67YT1meAVJVwoL4k0RaJNMwwHlTNFsEZ
fQPS2by5hKHhsu4eYzF9LUHvM4yH01GvQK+TuM9mXhd5AqfFFQQbodf6ULSqqJ+1w7a8c61tLogl
Ec+mshzZFVxxE+Nr6P9Z806Jlj+r4Vyyf1bVHeWJaDQ044t1lPGS7LQazftlxJE7xNvY1dd9WUbj
gUNhiY+IQa89FYNb3bFB0CU7cDilXi/cGMkqw2It6UXeV8t2QDF0E36JgNm7nSNSWXEkYgWZS6On
/bwYVWnhth3e3XmL8bof7dyS7tdVUJq/niiPqt8sYuOYyR2rOTMrvO9xmHaWVvHM5KETGNUHvonC
PStQX6gXXHZwLywed/wOS7UkM+bmYtDW7FncK7mdL20z0+NsaMHSWSwUWthNOdND0QxtD/WsUttB
Gk1E0vbaoOdLl1fqoiFootkO1l4OjNTzxb5H7SvTzTE90nie96TKTb6/a1DVi7AqhHoBs12p47Uj
fcZZ2UPXJ0pwQVRYvPGZXoTmGxSSzZCVvL3Jaf0uFzpMb5/nNcNJzNpg0Ju5PLOqucwZCmsOEi9K
shmYKQg6SBlWak3ySNWJalAfaBOvsjFxQXgNh3ZZgasqWevxC69MWNFHvDhZwfXWuRNxn7nNDa/g
Nph+1pOpDQtlxKtpSq5j12Fus8LU9AWF+hWY/276GBTKiBcoTVvM8zzMfVbLwv1s5LhDM7+TU6DZ
vUg5dnqCayKqzxQ0lROGqxflXoTdNKM+ySsGCDMqhz7b+iFvj328VNk6xjpwl+PTvFCn0R4RWJG8
aNmaYtu5PRERq8djkPF9qtfUjkselVOfwUHVl2WglyyyYTc6KJZ3S+HBLWYeN9FnZayARzZZsTYH
oir8JUx3D64zG3cyOzxkzah2mYh+JHDGLjEO42JQ7CF2GboGxWsBBQKM5EycWKpUax1YIPh8r0Es
ebUXkMLhjMYcgFHGD0O0xFmYcTzMLjFclWa66+FWbdNccjKzKeGj4WH8fuqzvWzVFUBk6iEMd05c
lh2Jf4U97RbWCsYeaMXajntroV6FVtZ6kdPcZSKeROCi9+obTBqn9Ck7VbotDnYZi8RNbRsWcHzK
FzJodSvsk7No68hNCWzzm711bRjzk/qkL4ZJV5VVPWSMizm6qFWHDnG+LOyRs8MH7tVRn/gFd1vz
nDeyy/YGEXM11HruD7no8HBcbB9dwYWzV1GkmuoIVVytDoWCzeh5GTHWh3nf54fBpWAeuwrqz2Ub
S3mI2goGULRlNzRh22ifIMZjssOe5RSZ8gnlz1tdwL2zbdymOKw75VPE9tgZuF6LuwwGFeo6WZdq
oUlV0zmwwEIevLndW9NheMDmMNCWd/cB2PufgkKHzxJrpnablNu7bDCdPawF+bJPLFRxD9nFuCNr
a9FmUNueN7i+xNiGtQC+XqG8RUVvoyguFpggkk10toc6onDUsOxvw4zilctT2ZgCLXOX5c7I1JW4
SFqmA1OlzxNbBEwo7sCjmTZr9FtbLeSTiSDdBOnuE8VsRbuedqjNoNZ6Jeb9eTMWj8xyOa23e7aK
Pk+sWOGckZu+y+yKy0vUGJnAtOUlLIn5VLGl5lrONWkzUsu+SCopx8tSuK4Mg6lPGKNq7Qnv4jYT
rKsOo5LPaoq2sDzgU8bM0BVFrnSXKVouL6xp6UFM1fzm+z49Vfb3Gd6rmtVSb/OCIL83Ox2h5I9t
odImRn2fctjVdWE1ls8hkxvPJSdFn8WOTENSsqk6QStWfVguPs0KvU1JbSNtx1lpWJsMv3NT/LZA
eeCy9yALkywmGRvQHbpr7KgNtPJ3h7og98Los7uKd7AYoxpYgSkSJn87b9HwritZ2G0mmKp1V3qj
O+RibJtTDJZvhpawbNJMBhmd+FyyAboLcd52DRyGQ1eiH+WbiBY60DBe1ey2qdvcphtgCMAIpwNc
Phw/7o3q50D53l4XBtLk+TCZJtuN+A16Ry9bUX74Pqjuj2bkNN3s9mKkcwyn1XBDEC6t9nmVjNbN
NwsZw0ZvEOVhVsP2rSvzk9kHmUPD0cqLljMXtNwJzF+7o3yPK7fuBpTPixLaTggPCYxUCctQxKeU
Kb6LjVnov6FlQtux08BHOFRdV81BzReYenFXfTkv+QCVbZOhkm9HWcTx6x7u870N8qzPKtu4hg7X
MkbHAhVrf1nFKH6F8cDcI9p/7bT8ZzwmPrEMvvgAr5w7WDrcsfanEaHOPdP1PJpz2Ig5fA6z9Lg9
jqxZ+xfRBruCF4OoxvYjRoSeO473C0GjjSVqzx1MV9iiuv6p7diKD+04bvqwF2W+/9bnm3bn3QA5
9+BYtX4iLaXP56GaLjddzuckdwuIgBkYZRK3mu5XJYL7LW/q05yKq07LwR5hw0Z3+K1ZDmUMzM9X
1VBG+xH+2uqXBOf9HFRIEp8QB7zGEZ8uJKdFjqpXs6rVC6xxEZZgiU+J66Oa9dAdrTO8xjccj28U
Kl6HLRcvxsBec2sjvtQZ2YFn22B6gXv72CCNUyC8b6l4Uca5qC12u9bZOMCsjgtj92Y5qg1YD8cF
dgjFBVe8KYO6azCv7y6s0KgYpzOrs2iIeErrpTnfh6Z4H2YnL+aUW+5gj0jqbO5peYzy/cNU4cfs
dDL2fXbySgMUF9rVxtUZb5x+B6xq+pMsi/V6rVD0SGfzoUd4QSfOlSjwMNapXUnNj+U0mlEns4Fm
+4Ve4EbbI5vqB1zus+aAnlC4mTdFCl+GUtfnjq0I2GFRk+p2l/gAjO6wrhLxSXRFCb2T3DRgtA5H
QHTjHyAQBSYw4XXcIhg4Ao2Ars4QHMdNZDmfCHokQD/gCZ9EJwhwOXe4g3usi1FMF6qx7LyXCs79
eTE3cRC7gIjT029tERnI5lqLCMZ0wCBBuOte/KJGEXa1lQgP2HZTo9abqTIh2HQOnGuZ5CUK26wQ
n0g3a2hFEofKTFNJz4d5a49S6aB9HBEekGM+oKYRTX5Es76Mc5LQngfa3IPxRuLG9hOI3nea5mo8
bzUO2h8Sn0O3wdQ1bVWdH2uNnwsWPR95WBeP+Bw6oBWeBuHq/DhUy3hZWTtlESPvgsKmT6HLmSjn
jUSw2FFh02EwNNlUQ8/DpHsojVVtchZHOhPaDs+B9fphLLaw4bDE59AVXBTRjJ3Omg03505N3bN4
bMKoqMSn0UXbCucprdGZrqrxOJTyRSSMTcPs4sFzreLRWdKr49RSvZ5jvLwfTF2HNRVh5vXd2FL2
ahob2qljN4+v6qbPKtOHJXGfSreV61q0BRRSzeR00rkuPuwNeyTynl7/njTrM+lmYOfvcMMPQGTn
PgHW2GHgMFE4zOZegt1hSI+dp0HDraV2O3TF0I9JbjoVRkiDgdR3ja7aDe5c1EzBRat+x4lscvO8
X2sddg+S+Gw6x7u8EyNRx3bZ4cz2DbAAHrHM11btPXb3uXSU7wiGUxVlhraIzM9j3TK4YFTA4NAr
mJTUZ5qpnSRinFuWcuiuLYdxqtkM4zgHvp2PTsVjug+owNetYHjOckm0COrAw3e53DXrGo0I5m5M
p+2SmYoLTWLp0tLWtjsGrQufhtdpPXGJSnFcTckhQG2V6w4lfKcMCdt7+Dw8M9Vun/PBpa4vh7SV
dDkOigZ1molPw4OSjZGBtC5Fp7lfCxvhpjYVQfxqGK1/1/aDmKnNJxA+O5jd3Fg6Jn2Dwzh+hHnZ
mJYObsO7zqW4QsOB1KhKoCPxW5hXPbT3tYSvOCH5lM64bBMZRXCBa6VxWF7zSXgFcE1jGpEp7YFZ
k/S1KV41gkw/B+nuc/DoMgwE8XFKIwWnHrTei1RvLMww/swvbRbUw0HslMKMSvy6a9f6Nx7vIqwM
8gl4OyuXcXKzTbuONweYXA0TYWgeNvWEUK9mbtREdiKZTbVYzTnLJ5gvHtVhZ+zEJ+GRBZO9qSeb
kqUtgXE1XcH16vWRGPtAavOHfbllhJFZYrPpJtCe1HFtDqIOrFWoh1NWOx6REay+tzCuZZm2L7Ep
w+4Swtdn3A0C0T60Y94QlxZwe+aolrI8QDwOO7wnPvdrh2sQuZ6hsBID/s225F1b4rDr1fCVhXc1
L1toKfcDdamOTZysA87TPAca3fdR+sA20Wd/Nagecd0Tec7zhs2vS9fq9nzjuDHn1AyQBb//mAcW
js8Ey2eSU1TBS8AXn0THGbPi0K0ujAlG/HlfQ5mLaeIgvSg6fZRAAzuofvscproH17qCcAB8RpMO
67AddDtWR9vmYYnPZ4KpgcZTy5hJ59rN520pcQIDjPewzOczwbYWthu7WUw6lXtzjmz9fkcVC3Sp
B9e9bOneQ68nHWQpDm2zVgegpIbR/uFU/+6q78QmJiHzIY3ayByqfegSMmxhk5vgBvRd6TmljUEV
H1I9jeVhZ21zkDAmP6wW8zlgDm3QcjaFPK+qbr/a42H9uYq7x+bWPwAlnwWWk2VBDsjKKTMI7qOc
Co4Bo8d6hA9J9/a68A030K7elDqnEbTO5+hT33RXQUDy2V81wiiH788Q5zDnK2+SeQd24lSu/83Z
l21JimPZ/kqtfG6qAaGpV2c9AGZu5rN7hHsML6wYPJkkEEggxNffbdl1b3fGrazqFSvzJcLDcXNA
0jn77MF+/LnL/7BOEzWScY9neaRGDyDgdhtrblmiBvFza/VHuy9jxYIq3sijtEneyfRaxT9Zif1I
/oIR1+RCikvrDMffhQ8x/BwhkfzI/EIYRFs1fJLH/WJ91PskK7JG+J8rCNIflmkXq8btYcxKuHCd
htk8xuzn3ATJj7SvmIJURLTOSgb6QzdEt9nQPv3Uq/L/Ub5gI9TMZMjKlC06ucqMgu668Xp5+bnr
/zBsHkwydWoZ+TEbkw0W6pnNri9SvX/lJ3hZjP+g0/2Rz9VGvcmEr9hRm8ieXLWu+t7yuK4P0Kny
6lzr3Td3bq/+F831763qP/qhP7SwPKTVsHaTQtu6+WErEtWq1Bz6HqtOHZtq61U+jRpxNflAJpzt
WxfmgZ9HZVijj2isu17nau/XcG6qEFVfCPGg3Q0xKK19Trqwe5+jyDHTbc8SYe5WW/mEnbco41Of
z7uqozaPiWxJnc+OGxRCI8Ojy6mcxvqLmRu9JHnW81afyd7D7rkMaOh5XYZp9XPRB9Jt72Ah59c2
pz0ifmDzHdrNDnkil4hluQywhu9PiekZrO81MEunc+gK1IIPaPk4vJhUo5HpeCd+00bjr+dlytaS
ge5L8gV3qC/W1aft1R6WDalLfUzs8GUEaMuXfJuTOPE5FaxuPg1t1stvul4Q9AMh5z7OOofbVxc+
Xkh6J7PrsOUDTKNs4X1rk77kEE5Whx0jm/QQpdVmi0rgTZPFynygukzXncY3iViZPLZ02TV0YdMY
TkgJGArOzMruunhpRRm3xJOi4WxCFSa0KIWGAW6+TTWbBvA3u7GpSyfR7/MCCMlWj/hk0zDzXKSM
QzeytldVxlE2Yi9hernG0xqbNp8FKrtcJpHS5aKH9PPkNCt92Df+bWn3QI5mHml/v8+pYK/NlHJ+
T1xFyO1eNWKpS7VDo5IdpV8SOCLsjC/qDgoNgedl2tbgw9XxLuvlGMPVGNWYjse9PwVGNv91Erod
62JcAQafORRI8n2y8c2GQg0ZksRqEV1sINWiBh9BxbKDtAUHHb6syyHgWY7jOaUA0tIz6wfR5D3r
5ZH1zVCMbPN6BpoSIrteKsvV3sSL7Q9+xh51z8Z66d5vW1oPAq/DmC7HjlC7FWPdZClcYpugSvQ1
jfgkHBnGG7ntaPwaGi/bnHvjAObnUlCeooJyjhBSSESXd09JL2Z2hMFKv90MqU+AascO3mo7xsxu
raHdioNlDkxOBpO1WC1fUxVBMzOvPDPvONWJKJvK0u4reh+hsGh0Nq6l7eho7/slrtl70LMmfewC
h0xIjvFIr3capf1t0vh+/94OalygmJmjMbufsGibw2CakJ6NTrrpQxNpEafY3vqa0ZzrTJr72Lk+
+Zp1VSVCXtVS11feryu9juc2Gz92ngVawPM+hhq99kidhrUzZepb5Xzd13k/9eIrJWwyH6Au35sC
0yWcXdB5jOEOrD4r8M1jlH0bu3ndzzo1Ibzv9zhJCtNgJX3rMrzmp7pP93sn4/oYp5PoHsS8cHaI
RWua56lvtv3RQ+CRRphEwzdAlBcnYna23g3Dbz0mN81NxyYSrsaxU9XVlMpkvlkmxMoWXUay9JNg
iMz8nvi+uoeEPLrGGGn/BmmLzjtP67KGQVBUbu0u/DUyJNb9BPMg8lHJNpOlUVA6PvHQqOE+qas2
OfuxXcIhmppuO8kwx+yKs62PP8Ss6qvnZpK1KUxwETwRu1haiGg0Q5Dfuls639l4d/GZGGbUC4I7
qvFhQdB6c4ybfuSl27oVe6enYm6O4E8n890kV/ZNwRNgKCpAhv6h2eIZW0kzbv7A6OjmuowxrVpv
+g4Gx8eqXgzkNRFf6/eNsDI7a2MMy10Vzexr08jOFPVge9flYkiqGEFHGdnOVmnrSufTOCqdHdIk
H9TuzSfiJD5BSeM6gZ3hhk/RRrWd826L7HAYLpY8OQzt9v5+8hCmHaiZ/ec0Dp4hXq1GVGSBKAh2
h3KpfquwhHnRqSbVBdOejh/ChHxGGBxpDcuznPT73p69g0r2fUA+3VzlzeT4hv1+N34c887hmPY5
EO/VfvPLSugrIjhmHAg93Grks8JVLg/SuGU+IMQRk87D4FNNc2g/B3qlEGjbH9a1JirkdeLEfuM3
WwO12BBjJU9xFVAjQsnWNGeLlLUo3+e2jd4x2s9p2WRsiUobr4ksedj37nWOd9KdVrd7ebXoMarK
yadVuCUIy3mME9u174AcpaHPW6WcPMI1vnbXskcHcx8AiYlj1rc471xV0Qk876zZbnUdd30x7nPi
iszMPIJuYbZV66Ge223y7OJeQ4wxZM49tlvM09OIkXF3P8Lprp3yNWQI0IGveD75WSbnhEjrHqid
ouFL2m5C3TJFLN6xodGq+U6U2PEmaFi22cNYi3Y94jfbugPVfWZfWL821bWt246cIaJl6m6ZUwR8
HbAdKVYil4lUbzuskuFpbpuOnuzY1jW4zVBg4R0R8FG6bjoXzMl0moAznIJDHB+sQephvrowpO/w
M8XrmjRu+6xgGg9NukybMSsm2C/WRYT9qSq2ymzvupQ5chLSQOtChwFkVb3OIiqCWRwi5ebRbxCQ
rDwpMFAQzSM+LqUPmw91e4qGNMPkqK36aHmv9T4O16DuNjuqomHfvuHUsEMPj9Q4Tp4ukxoSF6SZ
+H63xzLTFjvxHqqz6PDoYTTLkG5267EhTw9Iv7DzOXaNdKfNMUkvJ/fWwBOgxm20NncSqzyGX129
L3UxtT6EJyI3JXOkpgl25JnG/pb3xHfzQ+wSMX3ZZ2uyLldu3eg5ZCTe7jO8/c3Hzm6IoMEvScbq
oQcc5p9Fj5t4vafdvJUDWag74fyPTI2bm+r14HfOfY3iyY07HuZcr8fV95F+4Ulw+nHFPVuvpw60
0IdubZu2yLpmtB83w1P6Sac8CJ3DISweDO4UUfX3AZ6p8SNc6zP5ZYTzSv95UlOfor+CISIpdJd2
/KS5swH1WxMLNuZTtAQchWrD8YFqD5axLKIrLy1MGsYAjh6PvsJVPmRFjEO9O+/L1L/nC97vQx97
xYp224G5aj5kH2gKXkRBgqi6Ar1oxpGIOPLlKlWcsjUnW6yne9NMDSTHCew7j0Z2arwj2vhI5QwK
rC/dOLntSJM2Wx+SIZ7hv4s5q3yficE3x1UhKedxShvyUVikvJQ2qwAFiDZy7D4MpuLHeO58+oD5
ExmeVc/tfpN0wzRiw8ywNkCLB1FNXPUwUZ3vKq2k2QqRZfVjAPMlKjbW6vXZ7n6CIBq619QXsDGs
+oLLpDUPvQXGlDe6VtOBBOhq1RESteQgKjIM5RxXKZ5E26jkLlvMJcmV2UvxI0CtbOpCipWmpV6m
OFnyft/Ch04ouCblu4Zq8b2BuI281paNt/OwoOIqmrqLiqSDK1wosLuvOfeMuA/pAtuDU828wXnP
txhlOoGA17g8kCxy5xYfIX5axsHxIqVsKvvQLMNVv2Gpf6Lx7NdjynuVIJlkhuVZkrVElESBHpxb
kuxHicPIu3ymVWfvF1Cn5FBoprm67W0VHkS4BKDu805urBB9fBBIsNlwjKLkKOc9w7bv1RrV554N
1L1fVJWsz8O8JAVmJFP6OajKr0Xlm+yEcg2pmT1UNCOQ9nzeuubUOANjjQy6ahy2pNh3J00+IgyJ
lW6O01ONeuCD15zc1LBS0jmT3WSLJklZDc9Wk+bjmHXsWvg6fM+g/unuUiwdfbV3dpd3U5TOj7GH
xStaIOJuaybSHbVTks2Pa2RA23UbLxhk5HeY50CsjfBSAjdyyJDvwizSl9FH9aFPO9bnWm/uZu2V
fKg9HPTLHq9xQbfFF2lTtacsy+TtwupwXSeb+hzqtXsniZqLNmZPis76hXZykHkdGwvayaL6fsq3
uJXe5jWq3XAMiKoLJ7am9StLNnPtuiBkideZFXpf9u04zB29DqAvZi8+EvxdrTxYC2XqBh6dKs1X
r/IKb66ATD408ffWVcG9UMpYyNdWbwJUzmT1oWwvfgBnFbYdtiliToJBsu402RR9TEvGrqzZmkTX
a5JBjQ1ZqY+v5yap5L2NNuuOK3T+8evOVMoKGbLV3SyZofVnVK56OlCXRunJtKbNbrttVQh7rYdV
5T4xs3glizLxw0QWYg6waQgDLAksa85jtEr1KWqQJdwVNLS0LWPbNS5faItSVLqFt8WsUKP4vCIR
ISoPNCztt01QMt2u27juXxFK5VEONU5QvN0Ka4uavINgqDvARadKr2ah2u5pS9D7H8YhI/roOPad
Eh1Nzc/ThX53mLhOyQNENR29AX+WJGUiNyrPCWRT228tyNj6YbFOmLgIsl6baztZErMchiIC49G9
S1V4QmvMU3TBoGzuN9Yqi32hGbhP7ozGknzXo1n1n3ray3M2YkRGrPb8U2JJH33WGLCiTd5GisRF
gNBNgbcDxVJeLSt2dzsvW7nqehYfGDT97lV47O0frZ1k2pWUTxHOq2qg0fqO+b3b6jxKU05y56pZ
F7IiKr23u9jCbxnk/ur73ELNdhAdYgufg2o2CcMBOs6PyHim/XYYVri7Xsk2SsdHhlWGHTEm8ySw
PTUbB1jYDJA1nzoSN/5E+qaPdZntM0qAXDHGatjAj+g/UPF1UxFWc6lFEOPi/FPn5rn2V7Kv+/lV
2Whcj2MXOXm2Vi4UT2yXfi6nVG3r515SaJFY00v72fl+Wo+mjnVUyH5JbtqprlgxYRDubkPXZTUe
CW8hBrRA2YvZrBOK0onBTuZ12eGSC4H0VN2OdTpd+WoTzxNJg0N1QPfdPASlVD4jGzSHKKxeCPLF
RDcegxc0FDXiVJfzTiwatEYuPLfOj5HJ3eK8feKJ581vK6JNxGHv47gpmb+cq3ltkTFxqlBm37aw
5sJbRxJNrqsO+aw3pg7jBylwE0riXJaoPG5BeXi1au8iVKkhjq62He/1FeqAhF87HAHdF+9Je4UW
IJGfRlic86agso7bZ7PSpoEldKJZu+R4ySgpBHbVgG4ugnBu503S3ovOx3sxY8G/9AnVB1W1bMBS
q5brMQaCcQe8gtBHMWysv/brLL8CifmI0sOlDJEqDBTwERkx6fOQ1tVn+Fl0bVlrbIptN/d3zsWo
zHYYjPiz4qIpzB4QOAJZR3xq+UzU3eSIVXdztdibxZix+4KAaPcWTb215bZEeIzZxl/7JbsMd3qB
s33L/CtDLeHKep9Qq4PX5LZcea6PECtLlnfG16gNMKpcEXYnNuC12Akt8B3X3XuoTJDAKC5ID4Tf
82uPYixPKRjoZ0Dp0t6SSUzRI+Eg8YEUxId6Pa+srp3CQ1lCbKHorrr2sMVEdPzQCdY+1ROy4Q8J
1CvTb9ua9msRNUCuPsOrAWm4MxU2OwxNGlK8mm36bm7Rj1yFobN52mEDNfm6zEixq9Ol+Saotukr
8UuzFkHbBN0Oz9S65d0qVPSpbZPqq7iUJiexQWX+Eph5c71yGcpdOSUoZnXWLyeJTBBRSDbrt5Fi
yeYCkR0FYkHi7KBkJn4H/3qy4yYEcYC/ZZWhlUGo+nFLuecfTR1J6I9bWQEZjKSGM5I1sCgoUZRo
f03ZOH5TaiMJ9rms6YZXOLXJrkjnxpNT57LwHa1zvd/MKq3edKN2SZH/Hdb0Vjc+m16iKmb0LUFk
Bv2O1rIBMtLV9FaOc4+9I25CkdbJ5B9nWXEDXQdmS1nN6vixjRgDmo3SI76hHoaiR7nOLC03t8fk
sLLVrrnSy/YOnshJ9sHMcn2Kosx+EBVPXsD9cPvVWEEEdIpGNMab0tt6YJmAoe/ereYD7nl/MyQ9
aG2sQwA3PE6y8Tw2Uk4FNYP2uYmq/iOUuls+UYi3jMk8u5k3Ez1y5rc7JvdGHMcK1gsHRcN2NSFW
4ioxKj5nyGTGnjcQ+9rImoYHU49QD68r/H5yOi2Ve+cXWLx+hoEImjMbfNZ8BDRMeM7WgPuQ+q7D
tiBJQkZUHBz6YxG7l2ZjKBIJoIS6RpXR0Qj2sHyPyhk0eHqgogZu4hGvjpwSPu/tVWpi8wr79a5/
TsUIEfiGBIbnFh8kJ+2amKXAth2cz2dgY+TB9A3PCmLwcV7GsfLjsZuqrinSjBv/9cJ1PY+D0vpm
43xX+Bl9ZJ/7JPPqgdTco2ALLTkKYaLxBAol90+AoocDtolhOM6UdrZMm1UloMshGPYw+hibCPwx
rvEsAEdUho4G7bYHaXkNwT3bqOnWYqBLoq6jaNX7FezH9u8RRWxSrhANeVPv44blUwncjt7Hh15m
SzFNzl+TMUHB2bTDTTANfQZ7eYJCAP6OwDlg1EAyXn2MdtDJjwIKmfACnGlbcRDZOPnuxFynHBk4
/Q54wKrFDOcBE4r2c7NPVhd4UhC8i75BZY4dU626aKbKwL8c5kXyDhZpghfSM7OctzGbxBVHBjii
UauViTaPKGwPj16SyyKMurWuka44oWPC5tOX3W6lPzuIMmSejptTWMaYd70tODurs5ldXJcrHLVj
MDF1miWvY4YKrVy9nJuCZyuD1sex0L+2DDY1ZQy/+fajAqCR5XpYmuYl3nbsHnUUseSa8UTTQstU
peUINGwtxmEFtJVDBLXVZQdxYfyQmWkWTwgEadc8wAXaHJZQ0TEP6Z6hgpEmcd+iGakKOYXUQz4h
y2blV00wnn9j+KX8B4sCld1SmyheZIr36aOqfQzTZIOmoGmt1s8BAv7+mHY21iGnENuvADCbYa/R
qDtADnipNxSFyGivJgRrS1vdNWPc7ucki7fhThrgtDkzxMMv3TTzW0xJ29ynezWAl1TF/XBaxBql
j9BNcoY1NZPdY/4zBHNEfqOfj2C6GV1gqkKXr4PXNkJA4u7EOVKAUz7GSl+eEEPjUyazNB3EqGjA
9P0C/LAvoK9wdsnhxZKkNzFLKZpL6qLh1IJnsX71aZC2rBir3JXHfu3LmRrTHxQhYipTJNK4Pp9m
HZojukElb6oM9msgX6pLPBjS0saya1q5XVcu5qKATqSWtIQTQ4wF1VYa82yMQsf6mq0b2VGzOJOd
ABKMmNZPqO1y4LBJn0MwunflhNdAHbNtSaY33tJeRegdkswR5N3CxOQ302sFPVePCZnDYapRJ2ZF
pGZ5xVKThu3cJ4KIV3hGa3fr0dpvBr94m3UZapCNjA+Ut2r7EOG3kVHeJI6My/HiZo2GdBX7mt0v
lw76porGfkPxBb4sDKZCVdcPQScWzcq8EIYFnvXArHiBWQtFtxpbLYdvbUB3DW5f4Dp+m90aTSgG
OEXDNDpoG1ek1YzztZXjIh4oNo8apaLo9u99g2nE567zY3/M6myIPO6uIQOymNncPmUo97GWU8kz
ejQojaa3xmTUi9wlEm7NnmeLeJ8An2sR/wL8332Vc7b0ryZaxuhxrDHweVovjSocC4JQacHXCb7G
kM2ZWZ0bjbkXXpLMkOPM0fiwA3IUl+kGCsCa+mLHDGlEp9vOvOVlTJkTN95gknSL6lqwW5RFmX03
qK6fr3lN/HiOFgSzfyZxXMUFu9Rsx2XU0ZIrnvrodozhTvUULXZpscfBhr6QqIyHQ1i0mO9b6yB0
0TTm6/tdgdJYiNhiyNMSNcBiZq4j900wa6r3xFts/gPyDbp1v452xHejZIWvoTp7U5OAegoR10XC
N7ecwjhIcpqBsvsr1bM9fgWqSOl122MSWJhYgwBwgJ44nkWJd3MHtnVB1KLjNKfpUhCmuyjHmrtj
xoYMs0YKe4xjnIBaPR3bKMG8hw0Y8YRcIWJN5GHaDC3nhtPs5LZF7ieTbVE8wNIt9YsEplcjK21c
ZNLd0mS29pVauKq/8Tpb9C0K25YfFW0W+c57jGZKVYuuhjoRhLTHdhgUu6lqNfTvvMCNuQmp6O11
vCBS527FZ02RaB52+tgtXNfXWzfL/gWNXlutRbygWp7KbhQasHUGj7Y2LhYsZhMV8P5gwZSYA3Ih
jz3ogBcLY/4JDoaxTQopYYCpDxqjILucUYDNuLGOd2Z+xDk9AHgGGQejNNRuMrwjuO0QV0na9PsL
pifVdlyxko9y3/ktmmgW3aRRJVHYsRjudelljCfSq7hjzFz1HZ/o7a5GKK+TNIzuk28XCdOKfoF1
yNHVZgtNnnhGOWacKUhX8WTFWjAAG/azXmFZ/zjCdsGmx4vVawJMY6MIdxfzLteukNr7vgx6viTK
Ocvu6VxlwzmDktefpsEspKzXYIbb1MKnBhBpjHnrGGa+HFuA+Eke2SSJjphRurZUopZoO81kDSok
olvyZeNIkb+p9rrbnmHJkDlg700179/JQEn91fRjrM4xgdTxHAP1ne7gGjC79wqW1KhtBpptt0kW
2fBbmGhnbkOoIwuAb0tFsUuUIznw5QWzldZakP0ml90tsba+cAHBoecZH6Erlz1N+wLceIaZeZZd
6LWrOEowm+/VimTgl9j3tb2b3Z4M1xyxd/vlafMKWgfpApLhLc+6r4D5IlJ2VETGwqwV/UxhB7zt
+oDKuscBiY300ub72fgHGc0rKUIUJTMWi5hmyCUMvdxBaQBXoZKYqXywfFUR7AZa3n5fLufjd77A
PgFaclqfp1GGJI+x36l3ZJ5Th7VXUz253AgLVTUgJgRF8SZu45KkNAK9htRTdZ823PkjtlF4Ia5q
aNc3121mux13rumHeVtYhuZl6pbrEPi+fRBcm/Xh4uFITlYvVa5hdjPlqEbrC1huthVnLgaYjyIE
ya9tA6XBPQYlGoJ31MY7oK2pB2pFEVyZUfcFwtVJ5BAWpf6wMdMDtZun5hk0iQQV0YpQ5ucOzEac
i8jYgHejXEUlX7mJJZjmQ4x51no1VPM0uryF3i/LRwEeASkw+56XNwBJNcBbADax+wK0Ym+jnDmU
r11Oscs6YIhqhNojh0k9+s7jBnkowoGGLWPNJyiswzLni0eIzXSlV0fbrvAT/MNRh8Zso0k5kwZU
jvLf7OxgzxtRcYVJFXFFDEaQzSPhpqqAUTJ5Ifju6Gb1TW3OsrlgvzXa781c9sysehhTOx+AFuwL
SNZRFZ3/rVq2eAs2UycYdW9bGbNuXPI9NPQBA6thKVkF8ffPMZh+dBZiIRv0OFh1iOXHLnvP1p8j
1/9oKEQVWTGuwXVJ+ywAWrT0JyU0P9oJjXBrlFXL+RHHZAwQSa7xncVubf+FhvdPDKswMvgjOxJQ
WOrASMNkIsL6m5qxdTfaRyM8EO1sADila4dYAC6n9HGzgG7RYHVRXIzRhuf0zylUF1bRP2Ib/UAs
qzGi2dpo5scRaaaqbCFquQN5cCpQr2H8iFmcOP/zn/RnZKofuKDzZPGqgVN8hCHAxN+5MFZLaWrU
uaXHyQR3Utg/KFSlWxj+xR3+E5Llj+5EHfhhOE1SemQCmRwOtjOHCVjzv/iF/uzqP7DPDBL9LG8k
BXNEf+3n5NULU/0LuvifXfsHeijK9EmbuqLHgNiPvJnDuV0U+cmL/8Awc0nihnFh9AgM+oBBaptX
CZDHf/6Y/+yT/0APrba1dVS27FjHkcWZvlZ50uD0/7mrX37q/9BBp70hYAfhvqS7hjevk0iZ3Md3
//zif/KGxuSPF2dzor3ZOrwuDZfpdwtMyRcxCylyhUSqTW4WsLFPEDlR81PxfORHm6JG1J7Ds4Ue
EYdKP2TTbO+7BPDqP/+Fft9c/8Hq/tGkiHeBABaqs6MWsgECLYfgMVzBf28hcew1Q+WNvxmyZGBX
rened3v7PsGbRk+VbZcGvUrdHJDO+H1bCaKbc8dRkv3Xp/v3b9t/1G/j4399Dvu3/8Sfv40GzX7d
uB/++Lf3o8b//3n5nv/3b/74HX+7ehvvv+g3++M/+sP34Lp//7nlF/flD384oC534Wl5m8Pzm12U
+/36+ISXf/m//eJf3n6/yvtg3n795ct33Q4lmp65/eZ++fuXzt9//QXswsuYBOvq3//nD/n7v7j8
Fr/+cv+l/qK+DN//8fe9fbHu118k/Wuagu7CM9BBUkZZ+stf/NvvXyF/JSRlmUSCm6Q8vvD2B4Sf
Nr/+krK/ypRiNCFBjorT35VJdlx+/xL9K6SZTII2hWEfLsl/+b+f7w+P6b8f21+GRT+O7eAsLvy7
rdB/v1ZcxFQAZwBsm0ohGEyl/7hgdmHTeEUI8RngXTgM/EuNUUrewrHqvskCMkPVQssBrIURRM8S
wiNAI/GmvmwIaLjrBOjdyHe6QvDDkDfGPw7ENXk2iJc607IEbsA34MuY5WEOXHiYED6tM0WEYEpg
OGIW9c42GMx3cp5Posk+dTDPSy27C3Z3uaDtoeHIz3VrhYSNLWeDJoe4r2YwYKuXDaN+8PeYylGC
3moS2BfeJupq7eXBjhhc9ELud0rvunAe3FSlQpevnT0tkfBHD4dPAPPiiA45qUF11ATgyIW9lfAS
iWdROUr/NGGMjSf43QMQRFrDLUizh2DTZ+hlb8bZ1AXU6AVojL+B07BdYzDT7Rgmif0qbeZ3GEek
D2Orx+O6I3hg4+0LeC85i/ztQnEzpTPktgNDskAC7H02uKspQu8zmOmO0MWiMR/1Vbu5bwBe9vvq
1UqCrXJS8thMy3WWNOoeaNsro6FU03JQGbi7Opuw0Q2/wYZwLyXrYE2elJtgIO9278GOOzdGp+UM
Ykq5ojWMM5TP0d6dorA8RSldD7W12wsIqPRM/g97Z9LcOJKt2b9S1nuEORzzFuBMiqKoMWIDkyJC
jnmef30fZoZVR6Z1db16uzZ7uchVSBRJwOF+7/nOdfJ11ctpFaflGtCHj8ap1S6nef2IL/AaGcNH
aM0O7S4z20xUPoKkzM17C6U9BbCFji1thYCzVbJ1OzMMMsu19tJb5icjL69GWpscMQ2zXyV5ND8y
1niJfFwH1bbTEnU/2Xdebj0bIqGol9jFZWwYY9sNwx2IwD383ypN7VeVzecsAW/t+slk0HVzUk27
16gcikW9jmpsjlO8pnUc81W156bpPtPiEWtAtcJbbewsp8ooIc/JutPX5sT5/TaTr/YoEoc0H4iL
1Od5EKfUGql/OoXvupT963k/teI5zF9kxqytKsoh3+zbayf7Wmh+Q9P7WcYNAN48WD5cu2w3BaBT
kLujvq1DQYFDf4d8jI+L7n1miXcHgOebIj9Q4rwYnRsMRUJSQF6bJdK/DtAnwo/LeG32nvvo2cWm
CMOa3zs7MDl5o90vkWFd9HHpNrGHqKMAfvtemXV/7Jo07oJ2tuxLVhvVwQjb+ZiYjftucYRC/luo
o6Z77h7isd/DgWWvCdWTgekwbXyKZCT2ERLU3ew06gmKhwIGa83eKMX8dU7bMpjrsbxEaH73jlNk
39A9OY+LGS9BJlIU9lVhHyO79I7VbUtBFRV1i66rfa8t0x2lhPxp6eLpiaNvjxuLWY55M7eberjx
PE3lNe9A+86q1qMBFMuz7jzLrE7p4I4Pel8YZ0tf+kMnGv2rTpBg7ahy2kylZx/rzE73DZu7+6Up
o58GRU/Tb/O5+VHlKR2ecuBTX/oxvksqbzxZYdYdMyhxHS56EBfXncR1NPAp6KHUT3laRs8zXxZQ
qNWcuFSck4Ey+QQnzOO0amI9YJ6Ds9XhZM8ebxCjD88yiEvx7/bCKJ7/stV3TdfzIEMdngKuDaL6
93NNmtI3MdpF7V2lsnNlNuWwT9qhPdc3VKkPxbSqdCICs9T7FeztshpxLaxpqqu12fXPNNC0TWbM
NXdB0rLC0oJcWSoW7Js8eBszVl+7sA8nrjllXfBUJsdO5GcnhPyHMl4ulY3N0ASVvpvVDZeuo2cr
nEq/YQbDrp1oigw61qpotp6aJor8vh/ze7unzLYa5z58qsZRalvPmuslaJ2lLlZRwS/25Rh5VWA7
1bwtlijsg5aq2rQVkF3JeqBL91XTozoGElfl2qK28mw40OKthAKgV7DRpHvtHW2Ler0I2DqtquJG
UXcOuwCwyW2cFyfNUFTIcx3apDeu1dSdoqp5DBuq61UpOh/276Bl8RQsRRiv6SuTaND6JUDCzdyH
KD+2izkcw6Y8OTG3P94dDhCtos4dQz33zbzOLdyG9Wir79FgjYdiGM2NBu/FSdC2zuWcUPH39Gzj
RGlyrRZKSFWv6Ccso7P1KOkH/QLHx2RWW5zGynJOc5+0p9jSvLveEtFzJJQ8ce5C9mF54lrqtrhE
qSEpIsbwOXzX0wlRW3xHQcO706majT7cSPvDgc0xfQQ/0c88ozI7NdQNm9udMt/uGfd298jbfdTf
7ig4lv5AXMU4p1oxPVR1XJ9MUfB8jtrhXI08KgsA2XcCOy19ZM9sN+ntDqYc1R/E7a4OnbR4Gm53
uqXz9KkGxE31bR2IbysCDRf7WJklQZC6uF0Htfvo3taQ+LaaLLd1ZbmtMOZtrbFuq053W3+W20oU
39Ykqilin7p6fCqUzZI1dU3+2rhLv6cy5O0rSPkj3hI6iigf3pNMzscq1KqDsFPnAnzEwujxr49s
QOzvVGWj7ZTYEE9VbF/419p9T84jAKg3sa/bDggQtR6KzGHjTpxaPHYoqafztl0P5I6KuJOMGydm
Pu0KwZqdB7oymnkHXJwP54IkTCAsNHxgGV67rOQNNNrpoxcmh2JpVfVKD4Joi7TSqkNwaKTdrlTN
oE4yE2ryyzY2KTR1LjEMyvXs+jGGeYUvlIYj3o2iWeFyI5qyzhdr4XltWYsIGtPOGS1SJIj2ATHu
DRw6dy712gdAdX2TeUa7bhJTB4xsrDQwljAX29qOsmytNbo7BiGzzlAeVOGHMdj1iPkpYzhQ4yyo
HvscP1owQLFmdD0G8bbAgcP1RYXO2gKd43GJ6bV+aoxOXtOu5nMp6gcnnJdgoSOzFu2Mp1MWu9Zy
xYaxvs/dcLIXo0bcJ+6ok1d3JsCjjxAkDNijEjZp4pCJMDTTdcYX+hUju1Z5WY0+XV3ohiH5VqUe
tcpk/K6TrmLkCT0Ob5aXUNTjuey4R5ld9RE7H1mteQeyWjHrzSxXQ8djwChrbNmO2DpR+cB04yuZ
Gm81Ze5FD8dwF+WOzSCaRqzJMjnHzp7sXQYiFsQxgI+rXQFfeebFunHSeP6vxVJ9R0FFiEZpSIRv
5B3wxIXHOfniKv60zBHcHV2Iz8So5ZiktOOnsexedFfMtGDr+dMrda7BHojACCggwssRjnB+qWB+
naT+cjT45+nsv3GCu4u/N2VbfnZ/P8L95dT3/9E5jxPYzfT0rw95T+95nP3j/P6j//2Y9+vH/jzj
ueILHhZ8d9KzXM81b2aAP894jv1F6kJ6to2lxvKMm/Tt1xlPN74wu9oTSEk4HUqiCP/rH7/OeO4X
4ViSnzJNbG3oSO3/5Ix3kx78dsIz2cYyD4j/WbyaFH8/4TW14fZcphSOVcVFTIIu1epvuWmooOGU
pXXpwWynZUdK698NjbT/yJ7//uI4V3ii3TYrLsVR3uhfj5eTpotkZI9NjUpbdmFn32IFcD/N1E4+
kCcEeJbIU9wO0bavRHzqSl18LyAt18DbUb6OOrO9WUWX6cxYpNYHRraORQOS3FjccnXD+hc3Lftn
Ak8rnr1DCXm3qHkXimoVNpVDa1ZYKSCmGwe1bT8ZkeHBSEl+IfhX5S/TqN+TPs3EqrfbOxXnUEJx
2gUlFNEmsw3QaytrjTPmUu1JpxE2+0iRl4dm5iEs3VZ7chZzCmy39O5vWQPfcQzzTqUCpbqmzc9J
XJtgpuS49YS4QZTZQPOzsI5eOnhbK46n/QJObLBSaqQ2pRNpKSPeanm69bZpTGlxP+612iqNYx1q
dbVl0m3IgEgqZ40W2iRWotn95oZmYgQpbforCl1yUPTMOYxDhLWQ3/Nu5ux76jjZ7gAqo/whN9Tw
Myd187Uw2zbxxW0WdyAWRFnEQMbxbWQMItyAO+aPwEyvNBGZKxWCuXqyO7qFefSKotqppGFwb+PG
W6ZifrN7AQLTg2Wtsn4ChKANLf00Tfr4aCf0LHdLPk3nvqoXvqw0Zasy5dsssjGpusqFZKzd8lRI
R+6jbMp3xhCNTwpGmW0RZ9a46ZdN27raeun5ukl6ivessMXaLqo2DDwnn7ap5t3nnElOXhqrTVo1
1Z2hpdtSIlr3LRKGvqO17k7v2mTtcedYUGW9fprjkenMbNwcmkL4gDeVlvH1kz7ZQL2YewWj7xea
9DaDKclRdH37aivdfaWNK+5gQrimFVyQXhtgolznncIEVpNhuTPmxnsa7DImXNB3t0kWKGfE1K6s
3KssX9URzM3stk+ORFbtW1aTPrqq9fTVYNmWzgnL0zAupGVNtKBt4/Fb4gIqbyrwdsFHLEjAI1CL
uVv0EZDGXG6VVWOUJp6MOF7ObuEYH4UZdldhFNh5HcJcoInu/DgaofNzUbJ5dMbWe+66VtY+gQLt
WxLL6RT3ufmEnVRQRCin2jmbILn5upiGslmFgxWOG11jgivhm4SmlyCAdJsupcp9xzyxj2qeoFKH
RMpT0jCc5JvrtvN2cUBrPYu4Dfe1zRy0qckuY56kq1r12VMbS2tXlPWe4q21c7ORERAwt3kzjZu0
MIxPVTrVj3hqk92MoeauTvtovyDdWulhRVdO1cZwtqm5H4UVV9zUk94926P0viehEe610l5WmpVp
QdGOI7B1m1u7VNQ4/2LGQ9wtehOtZ6NoXjEv1OusH/Uz0VnrPVyGYtMTQPyUtq6vx2IsroU2uI/l
6Onv9Jrti94v/TaMaHTOk9s+Q8/hyB9acepw6L2R0apfysQwntnWmPuoBfKqCCuGlNWGdAz6Ph23
FX0w2vAFqcMgJvHYfM9iyQk9MhpmEedJ5prPsmTMwdriJ9+aJdyGyRx9hqFhOztzFv2y1iOrXHaw
IAuTj0hJr0u7BHSLYDY8a4F24IwyCfLBNeM1rWm2/VbXvGY1kUN650qbZr8Io5kFyfHoA2sxqzEc
XaMCgpJhsoEHnIuVYfT5GrLB8U5dNeeHhQFmnNtNvJK+yzFsH9au/s2CQr70zTJQGHHC19aQTbhK
tGHUiDqMsYagZ+C2GWJC7nBnmeOHbMOOarbGlz4h5LIPJRu+VZ2ky8PNFdAGuhEN61DF03tBD/rc
NVErDxHl8fWgUZIYCZytZsUHQwxBeyyIHvyswxm8bymj9ehIds+i7wkgz8PMhtSe8+KNi5+ser6A
3QTjnHrGNg27MoGRrmfBSY7YOCmoGiaq71DhMdyj0r9OHGfYNUapjo5GAGjYfd191YoREthJK/M1
NyvxVscqDm5j+77HfSdhDxeP0t/SbESm2vtxsr0frbGUZ1FPXrI1rE6QubSXkPoJVoLtrKbBCvhn
8bHuagB3VTnGUzij7KAJzE3vl/APuzlp+APydCEZnEfLGNIjSGj7qzRhvF7aplXFmmmyXgAtI8gv
07noSB1bfR5I2yBu4qawCNsccyzj+G7PHZcJki88ekIAB3jOPiinoXqmmLQc0yYhN6+FBe4QtyNJ
mU2nugp54Klb6EXUTncYygEOP4sMrQvyMi8uddj2AdEscaq01EHHMlsXIkdRtPZyxyAEN9hnHXY2
UKi7TxRqRlbTJTrmXj1uo7QnSeAgLCoCl5IsfGxlRFcKVzqxebG0gGzDKG43usYmoWvkWgnP/ZFA
oaignwHoOMN47WczC/d+WVLYWtFN2qZlNh7pLQiyt9xkfiJV1+5BSxmNxeb+Eo26d13SUb3oxEr8
knpbEDaCw0cVMeuLhriFHMBrTm2kItCLlttW2pr5nJX18H2Y45R7BrLLl0LhKMAvD4gPgC04rVjN
nbtEsO/FOmsGHsh93W5NUVbsIGT0NEzJeB6Wih+OzDo9k+XWL4gkjLM56QTu6DrF1wn43p/NThyJ
nK+XnElSQ5ldey0afK1c9IA92YZETbFiA/vdHLDijXZzn85KgJaEwHtJxevxg6TnyRQdunIst0vK
hF+iy9EGaI3AkpsU7mWMSi8h86Yb+SqVpmR4g12Vx5t4742nHKHjkouKfRAboc98iJbz3FZTtie/
t1xtMlVIHwxIQR+lhFB7LH0cZmVqUtcEz/jZz4vbbWEJu++9S7d0k1PrjfBhV9XOGSQl2KwYJNhL
FldBkjMRgKXVKlocCnk47ovYpngPRMFuLc374tE05/rYzt3SB0NmEoZ3FITqpurj/rWzWvkKopFR
LnQXWgNsVUhp2z2tCeG6ZrxOamF/X6rUeTCbcHzRF7aUAS6H9KBc9IucWNl9rZtWlM+1yttprTOf
B70AOqALoNJyTkUz7JrCMZ8SKKydIDMBJm27b1OL3zeY6NCVK/C+qdqHE3oL/mibv4SgQE9G3MvI
ZtUkn396KQE3GggyN3iiJ/OjRWqbFgvwlRlQ1BfWTkxlc+o1Bo6uZ1WWpyjJq8/OUbyMAsocbt+L
ybqK5D0LdNtkEYuH0WpPTT1m432Rm/RQAP8obGQ5Az/XpmJIwL0Sk1usEqXzrVfzwgeUpF6crVI2
xNbGgkt6HJqw0Q596CgBJCjlcPDsGgpK11M2HWXmHfrByVy2PWJiB2xTw9ZnMz1UJJFadmvSfaqW
Ub7CG9mv3NTJcCCqZxxznTD2wqJDYJyl4nmuwqE4AjpGNWmZsR79dML7sHJjr2HLim3suBSZ9u5q
INir8EZ2+45gG7UeZdFS+ufkMGw6YfdNwHfiNQfiYeFrlg3kyOdsiE9LRIFob1Ev2mdl02+iptZ+
Cj0JD2moE6QVPFX28zSyFJdulLwZo0krJ0617pVvmxqFviQAn7nR7S0Wc1qvmTwupsKuhrXwlCNH
iAOwXhL0vPX1zB/Rk0c1pzMJnixaOZEKW0Lb7QxQ4THQthOyJkr828n11xn/93bf3zAVx+SU6Qnd
dlDjWQTA/+5TLGTf9VkMrBbqEHJlpz4YpvFY69Wb4eWPOD14sDqRt2KT+a0F+3z4f7/+X4GCP1/e
FsKlBqwLU/x9LFEatjJPR61bN2HLSGJMZSc+/OzfiO7/ONH+5dDJu6SryolT8DrUx/966KR5OMhx
wXE3qI4z4dDTqHM0Q3N3ZoRiIkgHmmC+9IroR8HjSZK4qMktMu53fNNhzvazVvQnu8q7K4oASq58
ZIFNo/asjdX8JiUHhTi1McX0PBe7C5RX+ctx/T/1mP9S3/1mhfzXJZnVzyyKf6/G/Nmsv/3QnwUZ
x6G1zjVm0R4ReGZvYqZ/FmS47pmY5Oi3K0S6vzXd3S/g/wa9evYM5o3T/2dBRrpfbm14j0qMoev8
RvkfFWT4RX+pyAiX86tnmtTdGRzhuX/DqOLCQgrjEUeMGzZj7C7r7qkf1PgWDd1wj6Dnqdca7Uov
HRQ1yjjJIJZgp44XKgUFTbKvedoM79CM8T5MvX4Nr2wFy+L1Pig/DUBELQ+TLaYrv56eajJWF8oa
2U/Y34+xb9kwLZ62rhPOTHZplhf6X+FTLcklw2C3r0Zp5u+ly0BqjTCX34ZpeplL65qW2XBkMCOV
ZcMeX4yEg7dIltBXhCNXHqKDx7L03oi1mIE+YkIq0npa25o2bkWBv2eSMmZpqahhz/WjyI3oJsgq
fR4oHm0YLV317K4fzZzR1a2CgVVjS6at6awd9oh6S85wfAVqo8Ekw+yT1FpxGgwVfbh2XvskeboP
tvXtU9LLfItWh02SaePPNgfDiekyU40iFxrq39KEEpRtMv5I1K53GnVMFQGjukvo2xoZhpEnMaNX
6DTyFGYy09dSd9jVhtWIuAUtNW2uwbqzuoHYyeyk7ourZe0xqvUcvs9dqgGVeckwnD8u8v9ZEv7N
kmCY9s2I/K/XA8oS780/Ls37j59t9Pu68Osnf1VpzS8uUA+PH5BZng83ld2vRcH5IqiP6pCwf64J
lGJ/VWkN8cVk+ZAUdQ1YG4qx/2dRML7gjhD8pOeZfywY/8mi8FdgzTG53y3ddIRtCxYH3eBP+J2K
64qOGGdvDVvGKXkEBJv5vijRbgY43JoPzVvS4yg8Zpr99kH933YEXNV/W43IsJgULJBmubq0/6hD
//7KLAcpDc9h2NpmH27ixrCq91wSuvQJCZrE+SsddgeNdP+WUeZa1pMJCxS4DorgICR3Z29FVuHX
bIn6fg3rMEZVoReTzzhD1d3aL3UgCJREQZpzAtyNUi+aoO510ngM9IJpqUp3/jDG2jc6NHhbSan9
a27m0/tcSu8lF/AhayGH4WFub/nItOMsTIqIMi20ZpXQaZb9W2E68YZHwYChLT+asBJbSO15XOyg
XYoPipNEp4xhtZS0utuw/D7gNWU04pg8eH3qvFKKqrekK5NTk1f6TQhvEhXTlB0+awMagfWitHI/
u3IKinD+6SBnoyttbELKW/tO0vGjmnRxo97ZDFO++AWmvkDTi5cY6UgAlNjwbtkyu5rjx568zjmK
NivJbpvuEuu0Z5j3RUV3jdBgADKGGgvLUjA2tXWbuZVRN6cwYFdNQqFRvlOdpNTlmRS52lVLs44A
VwPinm2ICiDJCxeWLoPYFv3ZoIXG4R+VuCvCdrwfCSSdOGd0+yVsGj/M2n7TlT0zxIk1oUQhRtMr
AindGDvrFH5s1U6E1zpL9XtJUmWDU8TaA7zhmRok/GnT94dQtPHWGCNJX29agt4q5C4Nk34TViqn
PJPadPuZxNJQftguwDyI2k0eOK2usn1RaOaPSh/UjsSCtnI0WzsT1C32elnH13nJ2nSFNcRcKVJN
rMFTiCoiSYSBPMLF2LIyXQdfGOcpSkOjYbbvs2On6HpoJGpBHC3OV9Wb7p0zx/oHx8j8R+fMiRO4
5DkMXyJRuqoyPYlJK7MVqrr4nEiv3nccIaGNtENuVNUhQrb9mlN84LNOmoqe3oIseN1YI6xL60Wa
7QtR2khzlF1e8mzICN2EFuUwOtzFSubSOkNJ05KddCM7ZW2ubyciwzkl68h9zC2tIaWam2JV28Ui
15amc7hfHNu9EyQIRtiveXiQGuF+E0WEOihVQVnVVFu+IqjAdBVKzl21YxD9q2FSr1gMBInxmGCH
zTGVI1UpSfBR3caH56odZRTzqQSKCn1Ik3jmw0RX4BuzOZJ0Q5N2D6k1vHiq5sjpeg4iC6ZB4GbR
zGZcu9ao6sPMTL6fZQ3rDmWgv6QGcNq2y3Xzs7DHEDkutgWAvbaGnCWYYGnXmw1iY3s1ZSSG+qW0
uyUt2qIWWDGNLImeehkXyAxq7dhUgjI3/xkBdIpz7ReroNELbrDJFu0+JIFuq/SjzaOTPiTbSmjM
s5tvsZlBZrsh8ox720RWUJv96Tb9ik2CnZ68DqJj0W+9FuwsqxxZwC6p6nNhL+2FyOQPKnq232CZ
DMIuUzuRONVd4ThEVJmqunFQIG5U7sSXiETxFhmbe8TXItfdOJUf6HPweDHB7SzmRMUrqizjKWzT
6TMn2QU9g/Hy6GGvjriAXRkCmdCz8pvZ0j+gB+JDJvvs6DnO/UQ3g45FS4hyxUi/1v6JswmVKG4C
hE0uUCb3pfbW5Qo0luxhYevWM1lHZ9MWQ/9AflzUBGxDd0UkZTjglPlZGTXrR1uaJifcKlx51LNI
tJmU5VIGfng3PmjMVczRMMovmiCzE1jIWwKBB/bqZGZq3GgOxE1iTrs98rPhe6fl/bllW5muoxIG
fQLhxSI4RMHclbjs6PpgOLKoFLBaqA+XNtRKKyx3Z7gTbwwyFhn2yKfB9vDZJV94tPge/XyiOE8Z
XezVmJ4hf3B7qnDXZwjsytw6dFnk3FXSjg5g8J88neJzUXrVNmtqRZmKK6XdJ0aKlyysU7VulkXM
VJqUXqy0uW5+xNqM7gANhzg5dtGGvgwTRgFEjZZMoKeDupui4RrPKn3tYioJjHtwf4pI77dQCIy2
9LhhthbVjmFXVXZirodhcM/UhvMXh+8pGCYdZi4Lix/9YJuXdqrDD2QjuvnYQmn2QbcU2C3KjkbQ
zSXTJKuK3UHpa7pq1nStFjqRiwFOJD6IsJcbK2+XbSb14Qigy+iS4k2beuJi0dTCaFLgNRwgL84v
2zjvOV2blYtEl/x39zRSrosICCTm2WmdcVrPdiP9bBjry+wWD6FB1ySivLpqq1y7YJkIzxMDK/ml
YRAz70u0TbzSIcxXkmlOmOP3ue4k69E1myOW20CzGsQEdNt4C9GdN4gftTN9RwNh7sfWYasgJOEH
BkMG2lTLnUbP0o8V2kcps1PlZhOV6cbaugMn6lBJpnVFii8Zx9gxsdSLMug/1BhXgjEcWZ6VQTSP
tvAQ5NoSXXNc8+syiTfaGDLTztY3HYPJT9EE+J1pnU5qjCTcpGQXYNTp7oCaDD8mUuqX05QGc1tL
ENaw2VYO4Uy+oXHNXhDW4mYKGqblOcwGPkgQk3Vu88FmdRHele5QbsO2eh6tSHvyyqLZdZ4FrbYU
jp/YTbctEUZuWYHQFFgV9tS0warZSw5whWnv6IWiGku8S6vN3L5k+e8nvneca20XyGYAZtWYQL1O
J0dtGzedfYNZh9zwsQl53E/t19i9fangjdYGTrO92HGFyoeupovqKBy/eo7Irg6+jKPwsvSTsK29
13jk7HWMNa9JhUIQuBcJz2iJsgmgI4uVckT4iZqv3wEVg/N2WItXPGbDLX0uXJFlrEcXnCE8OVM1
iIOtzGk7ycR49/QGK5OQ0z1N53T0tarACRP20j4gNqXoOwxJfsB9Ej8qT7eOwh30p7lOwp9ZS2PN
rwo33yJeiFMWJj3cJ52wDojYbtOmpsRbK0OLSdNNsIoU0ge1LYWbbnNohxcDWtLnnI0MEw0wXjWJ
K69PCzFgC/Scki+hyC9UqbUn6djJLo5u/OuULDed8vBGujBHWDoXCCfZPiCaK9qNbHuvgCoVsORW
ZCxPaTLPP/uEmPKqctP02uBEvXpRWZHsjm16szmo4sjWfpOEafvizqU4h1FRQM/pYjvLG1W8zA4+
QK4D9RabtbnKc5EdQTKnp2HMzd1AqvJB86ggdtIOL0ZbuneZ7urHrnCdNy0b04BIUflmmCGCTFL/
dqfOjZvYMAhKW9a054mWu6mZs3OPREtBQOg+w11jmD1jgd5umm0J5G34YwjciOicjkrfTiLzM8rC
kFVWmJ9xikRbLytqXw4FG8YcFYfdaYyIrfgLCrylzwRShtQnykAfKhwxsy0aE30uPCJ4vvXKGWYW
MNoyeQtykWVIfrylwExrFPTSbbM+96mZBE7mvXPM1vEzM6Ijdot5S1jO3tR1Ff1g0wJ+Zlc4TNWS
Ia/siZRtc3Kw+6oe2q/ctMtV81p2m9aE/a7hRVxNSHTTbrqGvlRYTg11KadGnsdWDNN7acipfqAj
XWePzFdVGF+rJQk5iXDAC0Kc26PfFc0UBqYcEGyQmtVc30YcscX8mFxzc1RPU6XHn4uWyq032xCo
y2iqbd+I9qGCtf3al5751E+jBH5vpPfWL8pb1klMkVXlWvRjGu3kgD3beK9NgoNoCODGSBbY05XE
sfmzwct/UCO2aD+Pp/o6NzprxUI/jA1bq7OqWeTKtjXWhMJvWqOnap6L9zR0zGfLxmbw5FLN784h
FJuxXhLK32u9pTOq8gS3kjEneuBaiiIzQj/EMnGvz/G+0rkICT1omB17i4hpl8+27mcpd685YxJd
lTwPj6WeIF4iWVidVeNE0WrUDIlzr3IIbFeOnEGqq1vEuDe+4q+FQUcP8lJ5sn+XHImCGpfItbHM
h1gbVmrK2lWFYvDYzYo4ONchBRdbvCdONH5ThZfs7diKX5Jl0N70qrTctY187qsdz9Nh6MZ5M3hu
eS8Xw35QSA4UBpUp3JlJtq7nKt2zo45O9EjIm4PX7Xo+wvfBUQOAkWZfTIDfTa5Ba3elcx87yXzo
bKnfasXJtTA1847JQxjLLa8TelBX8exPbi0q38nmkOTH0rDiOOGditxvvYp+oKeZHuCXwgIzeIPE
xCAa77f24H32LsbD26yYDTIAUhejjF4a1+tfx4Q7J9OK7jXJlFqFk23cFX1aHuLMzB/S0vxUZiQC
eSuOQcNnF5ozKARxe/9ErLzwBB3lDpmw/bQMXndYFIYFpCXjS3qr0LVaGp3b0Eou2F+MNZ4BlMG5
XnWnCQkUTBEJY1vl0cNwqwcaVQwJBfdSXXrOpB/1LM2HKC86jLRUFVu3bO4BmTEAOfVrL6a4JFQi
Z7YHOXOCwO3doBlnuUn7bqGNj+FXn3oRpJnBHoixvG94ZeQdvaX0CGvsvcVOHX4LY9Z8S7FP47E6
XOldzd9i9mLnolPLeiGjd9cD1zx27PLwMiO12pCjwSBtmtVdSHz+eWhZ752q7L8RWCrWIUGC9xko
BueJx5FaLwbnznU4rNFX4+6KeaqgtopdynM8U9zRGoJk5ozFANgN4pjkrjCG8CVj4NTBokf1opVc
V21k55wEh2LlVnO6yiNDvziQdofQGcaVNoCsTHMl71B8F5/mONGjikUhn/Ckdme4ddn7JMONHyjf
OGHhAGuOQrU01ZYwUTuNC02H5h2oTeLb7cGs0k6t8Haj9Z4qiHjXm/TH1JqrJ6eR7XuiRdRWnLQH
mZ+8usAEmIXvYycycBrF+nL83+ydyZKmSNZkn4gUMMCALd88+Dz7BnEPzwBjnozp6fsQnd1V3dKD
1P7fpFRWVER5uH9gdvWqHu2qVt6ziopfl7bM5DWFJg1mWLJv3aeZH33F/ch85Wplfw+ylK8VoP5N
5nnVF1Y4+FOR6b1VEpHGLfrqGnNTU+HIu4MvKGX3W/r5Xg2e84j72tpZsnWPfCe7u9bqhhs6C0jr
F3q4WAN1xp3wI9JYKj/O2p73S9JV187nhQF5on5vPVPt46wwHt08c9nqmiRNvU3PK77alFVV/lTg
MKdbOGeJezSgR0AfDuaZsH1sveIRqpKwzib1G3Yf7IXWnHdzijMijJYxTsKqnOe3jBlyCzsc0dhT
BmxgdnzcCZyIgVoknVPsuQW019kckg8RKOvZS0s+QMpa+BqMrnqcKx9A/QrUfnWK5neXAZVhmTmX
wIKj+XfFHfSUuAavIRaP26RoSFIMhnGQk/rOYoQtYLih9uavfCKp1XM0b0bQ9ZsxSc31MvbKS6Y6
z233ZEYQ42KtjEuc9j4/TXzDOsjdrQE1NtMwzRPtP/aqc+5wMoExiR3MDjZoCSDaUcb6siwvo1PK
EwFsPg4Got95AT9TbbFhrMdUsc8qLC+Bl4ccVR1PmrFcJj37Nyqeky2iR3uwgsj8Tvj4fNcsCcEj
l1XB78+bi0xM92ZggtrL3O4fQeHfz6STDpzN42MWGWUJMcduN9pwocAYcAfAP7R3rjDvVk3oA0i7
g5GL3IC9JVCQ3nGzK0hq8b66SbB2oHZ1bhKHQeJg2UgZPENvWhz0t6Xf2lOSv5r0BMsQTqR84GqQ
O3COs+gOHKEZ9qNHvwdsFSDnttranWmGfjTzXOZREPYA56N9TycodlFdtRenRUvcOFpEb00M8oS0
fvdB1takREFnXSgTkCmdM7gPttINBEPMfFXTRPcJ+6EbszZKhLOg8i6aXdPRrrL0LNTcXererC/K
Uf4jfTr1vhwlSp6Amfm+lpHeIa51/c61yauEMDKyXYNnaYSuV6e72Jl/BQvGyF7EWOhjYf4QZMtO
Q7RETwQiopCSB7b+Tb2IUC5+to9THe9b11zuAja2h0SAcMJkWvg3U9bXD4sxAXyFmcQvGXZ5pB1m
+QLR6p1rt05fpEshBi/vDlKADfS3RryyQh5qXEmuKV5lAolna5oDdy7POdodh1lfDSGtdhPjnkWD
gzBe/H5gcT2PFav9YqWZ1ckEzTSfMPkLDJCzb5z6XNZng84E4CVl82kCctoaccUyiEULL2MymYt7
yKyiuRuw3+yJUKIqLhMHKf/qnnrHL6755I17mOk1oZMkJfIHibrfOXbCM15hFdlIf44OOmtai4NH
DLcWoLBXgKoWyNSSwgw9p0mIcoWTY6CIcucB+GFOHlX9nEEhM/fK7aaZdMmQlnsDYFF1GZJEIMnW
lHcB2cr4QMI7NN7K1OnOvpngeRy4ROPxgTb1yK6tVZeK5uanxFtMCGeBgdi74OEct2mj9O/Ug2JH
5Ex+UrogH33I99aevIvR7FJ2c/netUlXwlFJgpa8qoSMRNzPfux8hyvyGCiBeZtIxJt27PR7MExS
FIE/mg5xxDaS5wWp/1k5C+xOOxoPBjDhuwnTTRzGbtM9ECMHQiOgGd3XI0KcPTjFHcfNB+lVvNI+
20bLCoJPo7KTPd5NDA4khc4dwfnXtFvdZKU/wdySicDBYOUIKf2J78Kyo6NiupWq88DDV0H11PcD
LBJCHs/Il+7Zp77knoAuEkMKYeEa6wWwQI8z/QfVgN1lXIogA1/D6sCYKLHZwhJtj2jIpMNaMknv
im2kyzAi5pueutOdTh5U7Wm9jUsZPGd9VBK+xI+VyTbbQiSfbiLBSXAEn18XocLe8Y1tgyhRMk8a
F3mF0SVEdXYf/Nq2iXCOcx5slTcbzaa3UWq3Q+WXGSbHKt1zjIj73An6Bxvs3RvC+fgAKrjETkne
WGGfPvRdDb0lg2nGMpOwkE80cF8pMQMQdNM7suwAOKvRl589nMUPNcn80hvWcN9SIdIgQVqJc2mg
9OKQsXL+mfiWezsrblmb3jOG93npiVhLLte0oUzpwUzUdDfBIcMU52QwvDO+EQ9UfSwGDkER/0Q0
3OqNcizrKY5Wv5wqzOIphVO8m4yIARoYk8txCtMdsyyD1FTY7m1bWd0j/l3zUYx2eQeYr0zJ8arm
Y5l8dSsXGD/h0PjyxuyMlYJcdimgu76xXkgOCoBrAdbnolG4YzqN/ol3DFdZOhvRL5UVy1cd8PDs
xoQLG8TdZoy2A2EhTJg2Y9zSDvkbn7YB7mOuOAlQPae7jlrXX7hG1hccD5GLT+MNi7042Va/3Jii
9M5JQpkGvA34ssjZG90F5k/n6DahqYWTD2Oj8SINVbMVb73zFKfk2MaeiJmd6N+w5tWBOBrvztEP
Gi9kBTz9LaFbb9tcb5khcoj3krZxwGXe2eW9TWyyyp8IgbpnQ8BfWrJZ/5Qp8drNAibnAAe0PKZA
JbmjxUXzZdVml+xi7VWPjEio33XZvWSD7T9grcsxmnlEZkXLP1reQ108NO9xb82MeNHMukN5nXHu
M3Pcab6HTxhMCYUbZeGTVBqDZ2Ox7GhDJluoXdUl97rwukdMXy7bA94t5DRByF0C+mbuC9vLLzWR
s2fK6xRFCdK7l1OJmmDOhf5ckNXWA3lNiGngV5HHVBLG5Zg/4r3K0g0VJqJ+iqJqeZgyVmwJl5ur
aSr5wHKrPOWmlTx2wq03IpvczTAQF2udqt21rUW5VzJGd8UwyzO/Lb7j6Ta+JwvDJ//6nkRDtrNU
NX0xMvu32luW+3kqfhrL3RbZ2t+QVP5GpMF8I/u5eFKjPR7ayqs2aRI8zaoTu0zmLicj0uWp70zs
mjZVGLtUmHKF2XGvkB4Pz1z3WyfnuSY80Y1k/bx1Q0Ma+WSoIjr1XNs/CX9J8mImLTWOPbWPhB45
sHmUjSGkfImKhwliuxpcuwjJqnQfcTa1V7arv0Dbiiys+869S8CI3owYLB4m5IzP0vMdN8ysKAZq
rFnfJIQ8z6MZH3mrRivBwceSjaaQtVr8rssITmtHbXxJ/rAz1AbZvbW2GTjcYgN0Pb5owyvf7Jgj
iyQjV5YEhTOzxKhwBzZ2FWqrfmWf2p8Kvr+7pOmr45TA3zNhUex8bLDVAauLw2kaTyyt+r74lITD
b9gdQhOQs/8bA293GY0sRwu2/A8Tn14LIDun+SMzB9x9kctF1kvZW9mLZoIRlCFdOoHJXxQN/jy2
Oci9tftVu07pbJK8N04R5TWhg0ZCsRg6xk0/ubzkAq8hStt3yZNbsvMhwTI+K29yfqpxnr5BEPTP
zaThbMlsrZ6gPgyHVpD6tMbb0/TZZOwv1+BN/IpEytVkKZjxiB7wMh60j/2jyHqbgybrk5vRMM1v
ACkkosc66lFSZg6uuQzkKao8iMO9bVAcFbQT2DmCqLNLbAa7OrGGtnNrB+SRKCHNR/n81viZYG+T
BHshas78Emb1DkBrFW2qCADftvfUcqNVxNu7H0V29gLZUYACaBDu3ez9AoCv0PJMNn64GitOK6HI
qIZWMLu3daESSGe9TRwpTTjFwqKU6RBKQPXNNZgm/m+yzInxG+K8ocfBsV7yoWWPIsrsQkYddw19
D8YJkb3wtm672m1YU4EXjrQSL+xsIeuPLESpJS1d9weLa0mw13YeOLy4u1AaoMPI5Wg/kf9ei9XE
Mr2jN4tdm6XGc7xOV4VPUErHwURrDvvB3QiOdzup3Lzxg0H8ZE61HmJwK2Aqw6l1LD1EexcXAWTK
oLgshWmdp7KZbjG/DhtyZIjkRQJjFjjkDmqJxZM10OOWjg9Qz+5tkhNM19275hJOQUKJx9gojR1t
Wt0W2t/wt1W76Q0JZnUr1rdzvMz+1vNMkt9DLTbRwH9aUpdwlKU7893ENXpLE1F2k7Wj2FW9SWVF
Mw0YR3Hjvye6Xh7aYSivVdaQOUosY+eIqDjllmf+yuuBvrTab2GDVMldBHIVKp8a1Vbn4/Kri+3k
iIXWO7VLNR65ryMTV3A/9//lDfoPMD24cv7v9qCbv+METs/89e/WoH/4PvzGfzg94i+PoQamjmXh
rnDk/3QH+cFf3LXwDMHA8P75lX9xekzMtEB4mU5tj5TTv9xB7l+ELQm108HiBtjD/jNOz5/W53/z
tPok/R0CFyZrRRKdWGn/V3+QxvAANN6Tx5Y7X3ykelGypiS3ga0kUCjLWZ6jYXIsYUCW+gnzjR/v
JCGQZR/TAvHSpEB+yl7i6qtXxw8CMwuzDXTdCWqhkdgvQefZN9E4mnfFSlC/t91S8naf4FqF5BPT
gIapiq2LOftNfTWNajrNHY43140TFlxRHz93iKJmOBh5T5rJYjFmwbn1taffwbPmYZkiRSMqsMko
/UeTgq/tYJu39AgNYZDV3FSIsbW/qDWqx01qd0Wz4S8bX820C6iswWR9dZOuZgfogJTgUu0fnCUv
jh6q2l0jlDhGrj9tY3exj7Oa1VE4TbCh34hUT5HP8mEk+/lMTtM/jFY23rB7DFAAicTaALl3Ns4f
sgBcpqF6bgQ5v/qVMQBzSFRRyxQ2qEEW87GPnUfNxa4Svm1eBQHy+EwcbHhoBo5NhpnKia8sXtPx
EPnDYJPozmOq6HjFARS3IhAGMfM4R06V9sM+tvA1sY4NDOthwaQ231GILMsHPGdkxhezidoj71oA
4ElNIOakzZ4tQjQAEd9W1HYNO80KfNmTlczfMZ00DDVF24u9tUCrIYEjnGwjWD0iSy/dgCOHSryD
x2vuh7AJrXBFXQSHtcPnlUAfOTBuITHdHN3vIJi4ZbAmFqUvrlWLsB7apnE0Jn9492RLbNGM7sep
pCWiGdln9FNBErcdcT006gFwBkAR6NlhlUds1RvXHA+giLsfuxi8YyWMRB3UsChrm1cmdwxZ+88g
FDj96DmV87ZQvf+UW8Z8ZWO1sKNU7haWV/7UZ6BL2NuQAqrK5IDMVJ1Nryy2Rseu2FT+GQNdsIPX
sjxHpbL2AJnds2TrytLVYGSzzLs1bZpVXfc04xDhCiq7OyO2ov1I2od6URtaDGEkXDXUf3lF2OBc
Z2oyxvzqElzY8me1IG7zghgF0zmyi6Oe+bTqSwXqK92YokLYmQOVnvAQjGBNYSUWGmNJXuOjiukC
uwv8aPjo+dlioa0iq9uQSp7jcB6niau7MXJ5bpOSKiLvFd2/eGjm6lDh/901gbm8FsT1flxhjLvW
9+qnAs/WwUs0ZZhk/g4yjZsPL6AyguS1vqn7+e9KYxggyyGKHTfO/pgZabpnIDKy99oY5dOIvSQD
cJJ5n8QSrW5ncqE4jWjT+2kCqqpEbWPnFXrnDg3Fok3bHBZcQRjSIHYWlp3tqTY3N04b50fEj7NZ
9JI3TEFfAg2e71jE8BV1cX4fB3Zz7uq0PDdzQsOS3URfzjhE/X+3N/6XZfb/Y5m1OCZwmP4/zsSv
n2T++j95Zv/5rf94ZsVfvus7NAGshxl4eezy/3hmnb/QZU0yHP7qol/N8v86FAHJcVgiNoHXXU++
/wE2EBZkA0k4Q3JqAp4L/P/EMgs/4H93zUoLw6wlBYcsgD37TwHzv7EkFbHVacmWbj/lOnG2JqjD
g9W1yZ1hpOYry1LrzW9oEoN0QMEZhLvROvslxkd/VOlT6Qh110ISavDgz86Pq7LgecGJWx+ogxby
ypChk9eYZ3MODZZBr0OUEhypBU0kBhm+DosFi9bpxXMrd9MnerirS6qy0nYysDQwwbh18RwvJSYg
l4gjAnzKmVT7Z7mwNWjjQt8XGZvQEHLEVG0gGBU1gy7TR09H0YFhtTM3ZV8uF6zNIywX7c/YVaNh
DlMl8+os2uYRAnyxPA5BV9kniUnxqTYh7W9T1Q5PhVUVwXlxRsSEwMwdGfoOLRwnEecsE9GU6x/D
8PXMXRvvKGWgcP+veqLQ80zU3/N2tJOI9mEGfP3jMMmrA9f8bHjFpRT8VFAZvhdrrKyjaIOm2PWe
nZE5Gw0yh0HQIhDKTBR3KCbleF7wJ/zugTRXt4Admk98btZzJQV+wzbyH4RDoo/mk1Mibds410ZS
mwf6G+X3TB3ucLJljY+Qs7CB1pcQowyTiVFMDm1Fb0Ls4DaxHAgWwWw+U4egPnTu4ANpjPbXZHbe
LX692dt1fsN4lowxljcWERfPEv2hjKPRx/3QQiIYeJlveiJZIXzqIQgbVS9Hd41nx1YfX+3cKLJP
tHn5yH3KaENMuebZwKETVgbk/56Ffx7WpFpD9gQEf2tdIOXGWES0zTGJz04IKtpH72zUaUxRe/ZL
E0wImX8o2AMWqDeLitMnv+M4BTKPKprz99Z0aGxShB4C685UfZnVFNGZqUnD54X/5rQFH3LLxAX2
mdT4clWdDxtPT+v2yWSTNBjHdKJuNygtBQMe4+q2B390kX3xWNupAm3QJlfXnd0Hz3ODj7bN1U0M
AF3ucnY8BwBa/q+2EDJl8je4ZoD81iFmkomKVBVzv/IcUSjA6WWSbfI0n0AdJZD5zl1pGwfPX5op
nAk8c5IPZDHK8nEtpdqpynKag5P2Iqy5muWOM3y0jgdiqSbNS42K7wJvGrrM3/tV5NvUxCIiMh3q
hD00Rdo0VCZss8pEpibsRs7Mk+n1pF9HvdC5XUHlx0VMy0YcQn9O3rsRX0UINbyv9lTuDNO1gVAY
bJOMWOGG5A7SNyqyaDaJARcE55vlhbVs5YcNdgoIpR/jrD1EhXbeWMM3xi2J5qRld6ASvZ8sUgbk
TToxbzI52u4e9WI2t7Ro0HEqzNJFp7Fpv55uncaL9Q3M+DHFcp2izRJRdsrHxB+zFTUYWeNbz6cL
6rmXZxPdwoZPO9+YmADN54CVH9HJ6tgnGPzMNHdP8Gfi5glcFkqzolct/XuEsX8dcqooQkz9CBDc
h/LXli9UgNRKs7/zsQ/anR2BSWGP2hgsSl1vTdhDAVm3/gaB0VJb0YBAnf9uqbhAYrDHeBelddad
+GSiDtSrUGAxlTAkIx6Uq4wgjQn7txPADzhrx22/uaq1eDoTtO4I/XqAwh4oXhKTeClX0aJhiWmG
ZkaBQb7qGa5ZN+AGWPZsPFc11ItZAYT2iC4mViB/lBBekB5x/FQ31Ya/YrFlicHNMUts2jTyKWNB
l5bt+MHk7t8MmVu+Vfg8YI+ioN3qVYopW9pgQwLGE4QEEcNwpH3nKK1+vBmCJriPDMLGG38Vd1JD
Tg8um1Ja3EvxWAxl4rDGddMY4R1dKGpEAAUwn/DXNbO69Igsm9XQ/WyVwn7jHgQpowXAgBFKnrQa
Y6ScPwrUtIpRUzzkG5KIlP/GdDwvNLBDkjBnHVzrqgdVQXkoEeGK/rDEKes7A7v+l7kKX2q0nFc0
iewk9ZDuTWDNj5yWyqfBxuue8exM3ywvnR+xKmpjW6B4uuVTwGtpCscGDtkuGaqnVDsTppElqc9N
k/Hm9S0vPrKQs3FxDe6BDicuya7TDzixUwbOvZ8PuGC6XH7EHnu0rV61Qhq3/N/BANq8VMQYzCgw
6QlDWPS8wsDVwAQ+Hk2h7R3ueFo3RF4di2Ko0IcJu9OUjGzZVL2V7mduk7xcY+vvulLGVUepvbaR
xBZ1DcB36i39rGSv83ElRkwFZ1c5QGmpHZwHWZagsVZ/9NZ5lV5dusEwusz2TdpkwV35R6O1UGs5
mtvrsgq46R8tl4t3fa6nLCaCvLahYQssH91VAS6U4N97Zwju+Fr6z4K+b5w2nRwxI1TLo/Ca5KT+
iMsRMnPnpX9jRMlfpLfglI2YZG756ZUf5mIu24l6oENKru1QCSfd4r35gUW03Cer8s3NhVE5KIt3
zN4EZQJDJSdGyiQsLaq1s6AaeN681Tu96u4mW3qaJ3UwP1iI2PUTgH7jLBDdPwnaIHHGjiYLgiMM
8McIKBISoOz6b4LazieFE8PDhO/KPlG7lL1XMH9o4nH6nIcxdcrval010CE50B47VYS9uz8bidlM
g3Q/xIP3REMOeq7trltlv8dgQTsU/6SBgCo6/jReZhhwvWHbonBvXNHwi7A13AcnFVQxjR1vZn64
1utaat7veorBWRMnNPfVXMyasHYndQAU2P9eN4tNiHTBCbbubZAuhlM+uvV1XLc67rrfySqKQcPO
m5tk6xLvfsHIWB6SdTOk1h0RFgR5DqjhYU/eKkinVp7DQJUdh83MN6fbeNnAVzgk/CKzZR8c27To
Utah9vLV/FleNZM9f6l1o9V3k+fsum4oY55YZ+Wx0puS3Vs4oi/84NmVCX57SV0f/L2QtUzJvtVf
HrmYJiikMT5BrAJxva10zjaOPzM+iCCtPoMMxxjW+3LcTwYDchgRWg57t6k/ymqlCymU/S8IGu7F
iaLoy9a6A87UIpD7aKSXuGJvEtaWm508vqRdzDuTzl3gFm+9Hze/FhOIbWhXnnurEuwqITVT8jGp
5unadnX5XAWar61tK2iVa/HRqnh0J9axsb0TTkxkdN1ttthgoXrN+GCJvkTxS8Q+lPcOaUqnE/AY
ZQGdIWwjLk1bxI6y2NjT3Hz6KuWo8Um13bVFwwqi1pP+6vvK3Xl/trRFk2V3thKtE3ojsjNrW5J4
IRVi003fWtrZdL65vMRLHzwTisv8DZPAcqvmxAQdNJXDdmJ3AJbCHZKnjH6ge2DDdr7jBeP/9Nwt
+5ARe472HSfzfQlt5pyA8cM4W/QEE6qVWZLB4aKpnu/Zkdre4eD2vdOFlAl5D4qqTo/yt1E8yXV1
XstYvya4z55YEEPK+LNnT9aVey56d9ibAWkEriR/Fvb9QIsRUEf5NMhAgT1ZcLfhZp4hJzfZryKe
7Mem5kV9lH/cAMpwJQO3a/zwxgO+Q8/tXsx++jc2jHoVyt2X4I+RoDMN+Wiu7oJqSUFuB4kN2bAR
Lea5uQ/OQHi9j8wblvvCbI1vGorSJ/OPZ0F0eKBLygd/E1ZW9XWJuyoKl84tfmxn6l+XcZqP+UL6
16vdTG0dFkEoHH+MEhJWBxXDKCrJsWkKecTVzbI1Bquwy7u6O5i921+KpMWpNyvT3DQuKoJFZYre
lALR0gTGy1IgH+a3ZXV0VH/MHd4MWYjFlpr2mVXV2DbpS8I0olrIS7G6THGHe6rQ7+zWCjg2mEmW
1VaiStF8RqvVhKOpPk+J7Z9UW/PmofnrQY0e7ptZsMFTq2XF5OUF2zV5FaudxWmpe+RTOIQCr0uF
56WTdnua4oj8gd/Tm2Yk08EHhHKI1Bz9DUm0uwOEwvsPQhf7xInp0OidA2WLyWHkiuBsxQTVhgKj
6n6i0+rUpHW3t3DBHCk7yy5N7Olf4+rV8UBu+KwmuBphdKmeHc4+Oi/G7jjmQfzJdabbVEHyqEpe
zTDVuE0vHpCftaPGG6roUruDOtRBi9EbM+1Vrx4i1pXLdlTjL6aHniydT8KKkxiqRjn2Pxnu+nGX
jrkP9Rkja9oIqMUY7nq2kq2xgV3XXtqGrSL5tfQcdNnwtfjNz/LH/ESZ6HqcMo3VSRmd5NyyizHE
cmAEivcYZ5hq1eqnCpRbwnGnmLYBlwVoBLcVhFT50BcoySxapvYicaFccQ7VoBfqJt36LtWD7uLG
G6qMJFDO6JmP/YN04ssw6Vd7GZ17h+A1QZ2cCrIsq8kRgtPixzlQEhynDG5LmuDJ7MsMhVfnrxUG
sjcTSuyG6VPqVY19kWY/fSkchPdyEewjTcpjbyhA945SjM6pojvHPhA6wLVmrgY2iZMtqzv4OZCd
iH/0R7363bJSY30zycN+cutkE5+57nuHqP1dL90NvaiAaHKckw3SN77d1VpHLY35TbE4/fR6om54
teBx0Vsuw2rLS/NBP2E05ZzzG3cbMyrvm5w4BB9Rwz0V9JLeVtIbn3uPu/ncsdoMNVmXjybC8ddb
YiBSomH/zXb37Zdg8PLAmy4uDL0nkE85c05v7keCE8dWSmdvG5Z888sGD05Zx/GwHdphMXfcRu6p
f/WaHc7jHAVTWwUxg8YFKZPpkqCK8HqOcAuMuGRqYxo27PqzL7g8bRNDD7+9POq9Zy+e/GljibJk
MulFQrC0Vj8tyiW8QqpZj1RWlJ/kX5AntC3yKPSMtI7vi7Q2XyM10ERqZHQcpLb4FMQsMfzl1k+X
GpUVUra61rPyczhpppu99HIGCSqo1CvwgdGFX1gL9VTXXVkeqQH1d3Us+3rn582CK5k6Lw8F6IQp
SDAvTHZ5b2Eek8dVIPmKXcOikXjxAH4NE/5E2+k5wwhrG09Wh0unHwc8iOSwnpLc678ErLa1u6w4
Cld9tjQrX2yI9vCdNOQGc0RnYa6jAlXSF/KMh7Q/duWCiT6eYKdtbBrf2x3O8cWDdVDYxt6GpUAR
wliU/isOMmEeak5NNNQoX6+M8XUcayrT2pRvRB/oBcgPKCxahAPzd21O+tZfnOjNZPcLRGq2I83/
zEvfVanaMwpOCRYO0wo5SEBNZ8NL7eJ5pO7qqeytQV6LKem7CzmsbCKSxcJDjcZIYGrmISeiHRRN
EewaxreDjTjn8UZS5sj+1qV2oerazwBOZ7UfR/bbVKGNmDVt47n2I/+KlbfbcIVEjtfV8Mkjp9pb
XvkSE5Qu0jsrsp1fear9N5QZMzQ4j7hJ1+6hzPL61g3q5hciM6hNFcT2dSJMvreCJP9J8YdHR0of
qQM3kzZjOYY9AG0nKFqqxODAK2gTou03EgccxVyqHm/SjE0TY6GGYqTyBhecP2Hi2vJeh+FQ49cB
sd+txoA8WQlRypl43DsYEm4YIXHbx45JLN3DpPKpn/AGc9tmbo+7tK31ux0161UZUzZnTpfnz0Q3
Spd2gVzflYwv/LdFy8s9oSxIhpzTmTw3buF8xUbnhK3GnLHJQNJxw+GIAvdvAO1Kiuk8BrX8hjpd
v8nC8t8XWeILj9vEuK980O6bznF8InN2N+99+s5TsCC6BdE/0EUM2SrfRLPuGO8I3jYbqAM13r3E
jz8d8hOHUmp5S3jRJ4uOz8jY957GP6AoFZDoH8D7RJ5diEKvflruPO9pZ1BZbkHAIxIo7XsaJu1j
jn885BNs55AS8+Y4RuRPN0nL7AGYjLZtfiSyvFq0wmG2bQoeksLOnHo3FBW7hUgUJEbJ+kVFfQLR
HYElL6z0kGE+n4itR9PHIBmw+Jv43aueWQNupJ5AS43eyusSVJ4S2cAwjtcs45as88R69sF8Dzun
x4sXVWyOLmzD8I7E7pB+CbIi6BYKUsh+ji3T2BSD07fnwNPLW1pqhi4+ntLfZvHkuVZIvR5hLtV3
h6IkLIMgAoSg9O3ygFqb/5RNIW4wrONEyTONe7TovFbeKR33r9QIpG/NaJKk0nMk+WsufiU3meGx
DFSOBkEAt78893NE1qdv/bXofIiD50K1TPMTBFkKea30OyKBjQ4iRCOuvCcU6XTTqvmAZi5pPwyb
IBVijBj2ZSwGvdDZPnm/Wle3LxhMWaNmlJkUYSaQ9EJFLH4TJyTLQmYBI9tlusUoVVWWHdO6qLzL
JFq0UoXz5jadFKWFHu9PXthsm3JK/gzKxrOS5ndijv3ibfLSWu0qCSbk7aCG+jYt8gme75xNHzJK
iXp6jf7gSWrFtTVNfYjruNPX2hT0ZowGu/etYXerm1GlyX4Sazw9ikpcmhxLvFcmCpiLlxQnK+bX
aiFwD0FGQk0wXCc0ZDAeHJnVRMw6OouH2pyvBP00ZfEDUedN3a6wdGow83QnErU8iCbK6oPPzahl
ZKK2tzF55neDcqKbEdskqy46T3eNmWL1GTOaBsPMZMdGqRJfQ+gX096g2Fpf5xF328Zgkw3GcaYG
FoCGiZjUsTVlp0ss9JaKG7y+OScbI5gEqBmlacVwbuetPBA8+UMdixGL5oovODYmWo87XbrRPi+s
30Nm+I/s/SyUR6zDoWNUPZbbBKYPj3Fe56GR07e663htxqHsG+MhZtTwX4VaiPDKQTHApD3YnNFi
v8dY76jfjlPOnzkXMpfMmlCPqLh0gnJxbbbJ6KnHLPfnIxjsZNgnJFNfa6UhrxHHfF0rXLqw9OuU
kpGcdaId7SpFZP6UcojsCIL2gFkp8gHHGpVfLHSMn0rV83OaB9rY0jpNCtHjtTtfco5CWEF+Xtwy
Q07+EUodWjas5F9c5tpvM/WLl8WcaFeB+t7tGNaSs2GxbNpA7ORvRHGFHdpSCl6qufO3ZTTjHtXC
3k8IChckHbqKbVffd3TF4kMvKtuCsjAuR5sP7mPfjPVjtEw8ASnVD9tExOJpTU+x4IFQ+Jz5wppg
/eh6T/uEH+/pbMB8XhgdSpRVd3LZRw6e66PPxzflMRpsdEuVjCm1YHlGBmaxhuVa25Q/HUnl2qxn
8HYABsiERc4oeUoaR25QEucvk/oJ28CEX5sp1TMNveC/WMg0TAINmaqGRAlnW5rIp4zRBPJj5tdr
mDz+b+ydyVbcyra1X+WO25eHilAo1LiNP+skgSQBY6CjgQ2orms9/f8J73u2wb722f3T2cN72KAs
pIgVa835zdvKNNQttag/LXViw7SlzihKo2wryy/kGOSv6FaoRa2KPsBSkbv9YtaRwqptRQmZDgPN
/rINy+VkDtZCMAZOqCgrmW7/I1v6t2RL0jR+O589PNG+aZ7i95ql7z/1F+NMfbJtUyoUQf8imf09
mnWFrdsAHoj3gmr0r9msAcgMTdI8teUFIIfkr+r8LVjMMD6hW0Dez98I/iD/0WwWtVTxg1xJSBuW
Gn1mS8JfVdzL7+VKsqZMcRoimO3a3o3ZeJRe/Eow1aaDOaZ5zYl79bVka/0D4VA5HxmD4EXnIYuB
YspGOPoxkROjmAWskwQT6bnViwdyaYH6GZl8b3ekDpn6hBs9dAS6Zvxg0/XwBilNZl4p/OfiVSDA
oeIaW2xkGa7xe+BE+SF6A56WITm+K9+32dD1elRXIimHmqFXF2ws2zMpbSzoqbJjuuc35CfWLnDV
bOasJjNxFfX5sfdx3jPi/BbNVNaWwVYEqWNJ57RbOGUGFyhFfUIpitBCPzQBShAxVNG1NRiyo2vV
WZfGGwnWN2JwDlrlLNqZFGup6NZ3FdeDDVxvIbSlp9FGTVxE55EV1RcxfInF4CKJofjUsfCEb2Da
fmbUpjOt1pq5tcxUQNjWreFji4Vra8+EW4Nux8KUIWVSYWKboqmFuDqJ/DvGD+61tLsB82WArCnJ
qXzM9jRiQF55M1SXPgZ83bgSGl7SmbprdZo69iQJv3oD6/sCageEXhxvLp25HmHp2EuNQtbViUub
4Pr6jC7kyptxv3Vezp1+McZgk0wfY2caj/1W6So4oOrrDz0Q+3NzhghbtM0uh5BAMj2cwmCN/Mm+
KmfwsJwRxGE9YK4phuxq8HtEmSSaIgSeSsDF0klhGBczzjgX7XDeRSCOgxl2HFVgj6MZgAwBvfiM
iA2LRVnUjDbQO+R3Jj3slYltXMOgOdOUW9W5+ZVvzmrzQMRQ6pKxBfjdURnSIi1QtTEsIWMOCX0B
8WJW9SSmzrkFpmrDAZuIR8wpbLtH/h2ELLPPjBdbQ8qIm6DL1p3duGRv9dCa9E7zbfyljGht2Fr7
tu7mcT8UsW4LrAETYo3+cSsCttlV7hf2nT0ydcAlPkqPOXrmMUhpEIzJqo6o+Zxi3HsUrGR753Zx
gRKieSwzkxspLvV7n+HrC4f74hufTHhdx5l7dBiyEWw0JmO2poIN7sEjQ5sPWxoQJnE2ALJ1LC/Y
mrjKZAbGDuOt2yyhfovHvsBThb9EDktPdPQAwi7CGILbdlyb4WBuojoZb8x8sq4zgwpt1TO6n6D6
lXqKhawbvpXII8lY8fvi1HmGy3AjD75wwkvUWqgqv3CTJDZIr/HlXTebK7APGcOarXp4Ssnw+tzP
2N2FmVXyqQwjxIgFyijIOxUGJZlE4HRLkmxetDo0boKmSO86O/JOcrCc+wwsTbegwzxDTXpLv/Uh
3KKaNDqKT2q29CaXhEBAd2Ve5Jc+MiwvkjHkLquFIRYGqoFZUyUarYHBgUcS4FtbB7qptuSecawJ
/MlYdA29aOK1YbUFcVBdV33HVN31wUhMWI+MRT56rCIxofT9Ik167TgWKDTpj6n4DgsOeRGY2hBo
SeBk33S9AnAibSvdTZj464WhRc64TzrT2bckWVG2t3C7F0WkoistTYIrs3FAnFSEWcZQi4z+FObK
uuMrtRd5IVNEgKqQa0/I6sZvrWAlCgGm3rLTU0L5vp4ojiSz9KG8t2p2k7cW/APuNfnIYs43qoqM
KqZ2DGotHH+aC3HZBxDlUxcWNHJS0jN4yLEcNCCF9lrRnLU+lTPc3MjVlkaXsSx0HgMo7KVTd9kz
db1L9Coia0gkUb3wOtcsmD+65gNntg47QGvbxVo3tIwEY4ZaFxG0gisCuovPCs4kOEiy59Ta6zNx
36dT8Vz6E7IW5Acs6aHuzm4xcuqmZZEEzG98RSbI3vA0JuKORahjmqV6cJXrfh+skRxbZ3knkSjV
2GdJHtJaTClja/B0VXkaypWgdf7UezODYvS9ql5nZsaMIqsLDNgY3jfCgoC/6osJuKZnAU1bcuNU
3arMYwpWkTNnWXL+cFell9OdkKNd80+MmRg9VKqdZzspP6KmMzfqimWBO/uCO6l6dPCfX2hx5dy1
UZWedWkXH6ZIZyHWa5nsZitohRO4HQGgGSx6vgr7S9HECqhAzEo9YTTHGoJJCFWRLRyM21LeDDEo
rlDokvZKodOkpYlQvY5tF5wqaRVQBbOoWXdgPS9V2hsb3ig9Nj9Pv2TkXp35scrDZTRHPflyVtCC
RTukJkwYzWnrg8Ojt0bCoT1NTcREP/CwWes2M3YUY19JXk4uhdfWmKZ6DyJabM05pGZhO/rO80cO
cDGqmidwMk65aCWS0nM0p6R4KdnRKbY4keBsgPy3VMOAVrQweG+A58Z7a7LkLctvcQVdRG59fRgf
aC8b54gIBgQDjLUfUvoQMNRq/I+cx+duRMdMBpxDa+Dpr8cZAyc1vXrsW6TWwtG6S2/wzCvdqe0X
dGraUiF5/WzzIH1zpeaJZaPLkGTDZGuKkMwslTce+S9JUz1PYUdmC+Mmx166rmbj4KqleQIy095w
dG9RDJtxcl52nfNgt0HwOsVeGiD0LAGscyZRfHC4SypyAIcBaNM0iI4zhu8pRtCFfGJ3CU/SAMrN
slWkxrAwSXRIgFcVQAmRRcfOEbMnJwlSR8WwT5zMjpaaVQmm9MTHDlZS8xAgpR1qLXpCKuFd5l3+
pUsx6HFIGVZBRMpJmNZjsKEw4MwMe8XpDmMg5A1hYEGPj9hO5DIl42aDwVgriPxKtni6x2rdctpk
uGqqb8wqrANSIEVjAFdXtfTopu9KTZPnrTAeSumVn+PBEl8x7bjJDkdITs6QWYdMg+HkgFUnkehV
SS1CEdg6BEWI0Eaobknf27TgU8aFigF1r4KBPL51ZjFlWfS9VXHTdGh71zo8uwCHGBzBQ9sJ8aVv
Su6o1MgyCiG4HksBQmxXJTozIzXhMF2wwRuvFd2pnHU6oZtUZd201NBjHGWIz2aFMa9bB4DI8DcF
DsFiMb7oMzQx2lePPByaMbYIEYdUSl8ynWseLQA56MnbUHv0IQdImpdjBNrBYhVw4Vj1NEU144bD
uhA7v4Ntw0Y19Z8RPutsxkhN6v3oWRahbwjjMBhF0ehfMMqxrnVQEmqT9LLHTzolNPNQteG2k6bz
nBLUsRzIeZ2z8FZVWbhLqzHkxu5E8KUfTNqLJM3iZvICutVpTT9GHyuIlIjJl27mwahoDO3baPjF
g26jerTpgAlc+BFzCLANKoU7yUS29kKmHVPBxfBhHdtIYW+WdkDrsKNVDGOBoWG2811ssgvoNeIU
Yf9czz10uE4VzH/XE2y5nXc1ejZtIadV00ZVKeZ700ARkFuvCN+iNXImWuMV+W9XdBar8ygYepTp
UeJcT2Bz8jXZisGNNhrphdn2fH48FHeD6FmuEgum2lbV0fjFowt7WxP7rK9CWEXjqpV+bWCWL9pX
l2rwmwg6hIFAJgKYZxYa6WXK6ebVUlghlpMWBLeigL68yGtTXPQ1GqIQ4XyEVpy7kO4dc8aV0Y79
a6g5xH5OZXrTTywqCFC9Yu5v0JNceJkfUFQ2zWCC2KQlvqIDN54JbkSKXsgyjIjZafU4wHdli9EK
2MayMrlMqeZhfgDj1Pd2ldAWM/C3z2Kx63wkMmXCcofZzpnQ+5WVs+5N1dOeiCxtYZdtTzxRJrWz
OPE69vsxJIfSCXBs514Hb9Cicasgm80GQ3IO4XvmRsl8E1tqoKFhLKmQNDHy0Toi/2wwWNoUeMsk
NthCPxAFRiO3qTMavr5dJ1/GVrn1Waq1wUtM/EGwIHSLqghQIiWiAYiBHlRv5nd6ayW3fa2rZzP1
810/MkhHk8UzCkSWXAugFdFTBJxU33CMtY9030eDMXFGOJNJc/WAnpLy0KWzCzUhU4oUmB4WJdIL
g8GsyPPyVKHr65awGV17UYUTBXarccypRaVfmU5YGodEVZg/xkrotw5KNLqdyUs2MW7DBqjwPlcG
aauLLiUMeWdL3ziTVY8aA/lAvwia3lVnYar0M68i/5tlGaVHE9nVVW35uDRELGClCJtjXjcU0TY0
hb7vlY8zV8ujZ+nUODmhYhsHTsn2iVSVg6EYnPVlvk9Nc0KiG38OJpmuGg5f9Nj6bUbM8zbMtWbF
mNhc9KY81jwAx1DzFETBpoDoJXTODZQfs5IGDZDTxOt2BBAOjTZaBW3SLgZknZvYqsJtVhrZqRdN
epWivFk1BlXjbKetPC4ziuQ8R6u6htLIgHscKC6GSB6hvpOknCe7lo1tGVFf+nXcX5FCqt/pWUrL
TyBNWqVV/QUDLZTFEKVuJ5UiTi4aN3Y2HJF1DP3KtFu5y8Xg7j3HEwzS8cx3rFCuvnK9MjwQYUFE
cBWqaa1XSXYZ4Bo6m7qqF/g6XaidLN4vqna2pdLr12JW/fgdCLqmy9yHXOvUmROY1r1ZSv+ZKb6x
dPiA2irJ+SeiBcxZhAgh1/zGWLuaMJc5y8EqBipeDE632Hd0PF4e7bzeHY1bKw00wokRZeISIg8F
zO3nwinjR6/VJyBt+qi9dq2T1Y/EaqcOBUDIlD3zEMlsqyjucSwJKJHoAH19T9M2eYYtC/TGCKgs
gRSygUXDrCMzQBz1m4QYJPqKyj1ByleEiCvsHq3dd5xxdHS6yzY0cJ4SvTyIVTzvmYUq6MZbhWKh
Ujiz4xU1Un1WvC07DS/toZECUfqAE1ZfgXjgpgAXONk7Rl2FwG1kZcMSKQVWJbgOjEqszJCPjdMj
ALRDmJACQsS4UsDM9m6H4GWXlni6mZkGFNG9lcgX5VvJKqSTc6j7ur8cmdg7S10PKExbI5LIlwXj
KOHjTKItgHS2taxrdBYdGjlF2AkEDNmDCiI8cMm8OEe/wEjP3obkcBE58xY/I+ckmhbJ6C55i6dp
FPKXTa4NzbdmpD38n/7oy7/VH9UN3YEt8jsLy+rpuXr6r6fsmXBOH/777ql7ScIPHs+/fstfLVPr
k2nRMTVocAoJuP3vnE7zE3cyemR8Ft8NLf9qmZo6WRI2bVEOqjMJ/geLp/5Jt0xaM2RDKMvE1fVP
3CxEUrzrmJLTLB0spC6eGV6I/iEUIooaWu3MNLGkR5CBhy1Exo1B/Yff/ftdRQSr/5JffW/DvouB
odX87lpSt+nLGth0qBddPor33Vk/1Yq8sGtvbaMAYGA9w8h3VPGsrPZmcsuHlAKs6b+41kZzpqOP
NnsZWPcJyz6tmMMA2Eii7/7h2/vVq/oIon97VZY521x5efRx378qDwadS5CDty6CETN3uU9k3yx7
mJozEneChe9oKUITSVQZuy8yldETbH1+gTYPaGNx+v0LMt8+83ddbNrnJAIYOGb5Tmz9wytKA6dg
Q/AhmE1tsDUjUiAzW1wL1/COQxDoiFO15IjVomVgJaezMJ/VIZPdEpXUcY4KsketyuyT1xjJweK0
eRAC3KKTbYqhrVaoOx8B5dIuW3UNPoo8u6DFG7LxUBLDI7A5Z83UCm1tYQMyA86Nc4ZpPq3KgALZ
tC/0UluxsW0KQVJTArUwZp0OwjOpXVPoXBPlvDJ9QV+hW9pqXGt6u+pbd5Hp5hlg+y3S+XNOijtC
0RdldQ+1Gm4iQ5/uq5YdpNOiTu2ts4LDhCl2sXvXtd2XjtoLYEIdLIvB2YvmzuvbvRqBrULEtaoG
vXiCis4/TeIMsOIlNL0lmmewk8SiO96ZDfU4ZsN1veSckL8bpPRnAP83Q23tZAz3t02bTRmpEZ4v
LATTWZlotjRoba2oLrpAbmrrFRTUSgmumfTrAoatBXe6tr9I5Z5F9KsRpO+NxEYTRSJKiMO2SZaR
ne8qRCh+QpuR+4i08lVR9tc55Q/f5yLSrF3b0KmY+m6FG2thRtXKKL8GzhF813lGVG4Yso+SWqDr
7lkheDI7Rf5JutTCmxgrhlZdjoUD2Tx46iJvLcTXcsgf6/pbVgHNUkiXffdYe7haxitOeTtlQDBW
ziZMhyWHyvYSuWpxEzbeo++k2sVY8s05bXzEKNRfg13IG8rcliRsD2sCG9i32TZJegJ8fWQKBXCr
IUte6jELTiYNoieXhgcxoPb80FBJhoYX7J1e3DhGa37GmEUiIp3vB4LLYIXAWN72vYN5SZI1fpcW
c4cdxRAh29lE3xlnBqcI0gJvUKq2G9yy8FOBDVmLDHEoZTB9vSe7GpMd3U6sswOtu4uAIPVzq7WO
dlXLEyGQznUDGOQ/7IN/a5Oc53Q/rGgr5oX/9f0HL5/Sl//57/9X10/pj/vh9x/4i3cgZ/+miZ7X
EmhkGCL+r7MT3gEOL363xL9JVTX/zf9aO51PMHIYIDo06i1DWWxif40PTfEJf6btKmk4tm05xj/b
DN/GdH8vvYpobN3lSvATgB1wrXmz+MHZieW61wNaETsvAJyxIJkhMNZYkSzQV/iYCYHMp+RKUUQj
32enp/HrYwjiiBvNUPTGgUoHGc+pCPxo6CxSCVOfpnYLBEdrvXALQ1/bKbfq1ib1wguDFgtsdeaE
Z8JOWPn8FkedcLtwL1H3R4CyrgTi4pNbGwh6zZFmlMmsiRFWuK99b7hoTXGjRFEv+QTHLbaMapXn
ZnMR1dhBFBxt0UdrJqZnTpounQJ22VT101JCFuWZLjhSVCrfOHQGVyJuzTUShXGZl+4Fzi/jstNq
H9hB8MihKDyMJu6ZSOskS2vtbnLbeoazS0xox2qTxmobF1BOgRBNDAe9cR/hIjpNrtufxZC5nt0S
LeOsszjLjObJGUhGAwoEHbTFUdljfbpQoXyh9W1cNuXwPLWtvaHJyXYQaZcSQlYeTV9dDC8a6N4m
9b4MpXWg03UunGgFff0sRRMI6DIjarjUvgkYChtvsJ6TpNjWOM8W+IQg+Y/50uwtppYMLfIQXQ3a
cm/FkRzjjRF9STCKYSl17rH2zfnBqH1B3Nd9tQzJa1zjdlMr1WqQRnsEI2ZpnKVpPoLnF2QySLyI
SXMVV8WstwG3Q6phau6YMn2luUpnt5L6iTOKeRxb21wmlWgf0xra9SKXnf/N9CS0zWjgN7T4Fxl2
iG9V1WrbpC3VMQWefLAGOb5WboMsizyUkv7MQKJFkfbnVRAfkWChp6n6nFFyQSPYB+VAz4uuSJg0
z0XcEg6jtGuawWdx2zCjYZwLIlyrrKNJ043kAHUV03pa9XK6VkF+ih19q/m9A9k17Pc2kTTA1ppZ
JBTTNsZzRX6xPX6DNjdsiKN6BMzbXSA32mvmrIjtzDq+dpwWhwUC68MAgH1RSrWxoqInz9maljni
n0NDK9fQhH3d+HVtnDsOcyyUlJlRrrJRC60lFMSUtJiU9uISJrmv0U5LZInklDe7Sgq8j4tItm6P
Eo/IsbWgBtG3cci0C0F5ZKJZUmwyKE1rZMahBWMvkRO2gLZDVbUo0PX4aziCo7/CIh3KpcNJ01lR
GPft2o+Ih1y0WkZgdkbDyD/XBI4NVNhu0QB+B+NI5SXC4osWR1UY8jyDJlrFKTLxBaoX+GGdyrpL
G5nUuKP7Wo0HrwySfqMgGBiAzqqKIBaTqPV9bCda/lrE4QQ9O4pcngBidlzabijSQeJ5xO22ngtk
BQAYwWGMWO18G1hyJFjALnu5bkwdn5yXEsD+nJvd3N4z0OGtjHyEW4va2n7UTX/8kvU8MW4TeVeV
X6lxBdKDhrSEv0iOpAn3eGF2sIWXMhro9Nh54tsrJ074sJxYw0ki1kAi/c9xpPOENIpHAd4hx/cs
vakjv3npvTIXKxRIPbD6KDTiK5lHabSZWoEgm5jV2r8M4oxvX5DyzKx4MJu1CaoJnbhUk0WYMiXI
FkG5Y+xlWTXJt7JCRLdxnbiELJLCYkIfbUxPmcuEBUxXcO1m6Mfnjj3J70VMcyfF3pEVgdPSWkZf
tigh0CTAzlE5mI8kHQToJEXz1GeMw/F3D+VFm6N2g4M4RfuU4vpJ2doS+otApU/EW+PcBs1wr4iA
XtVZOT6QRlNupjhITlZksOzBldz4WdbcCMDGGyzE6sE3S5qCViOmRxyuz71siSPS2+zO06oVYELo
IYgV06prDpLfC2sM+je4/Jbcz/S8qbrY2rqIV14w1pINI/1eyxfA0MrjWCVw7IPBQ8DYF42J+RCW
1BrFe9IfWLUZOIuB0hAI202Ukpx1TbY4EKzEcRQ9kVoCTcvQpYz0fQZgyCG2qkSU/qoDlhPcJI4B
Y1wmWLp6piTBSlUzbAR7Wvfo5xMC1ckYnGkD27qWixJZIeiVcRf3w9chiDxG+tzLzChm94PpF9PG
8Oo5RqrurppmDI9Cy5hPIWK+UBbajbgVew9D9UlJvd3UyZR91ibdOdfcZHhAslacCk1nmNyRdntb
wwg7jV6VJldoHfKvGae7XRtP/d7rUkfDh63SJ+mFxgk2C7BKs3GPQzOjzLF5qq++qdovSRgTv85J
KSR2x2q9mNwdS72qZCrPi7HtXxlr98As3dwhH14rHXSU2jw7sCTp0U6O//kVQij9VejY+mXcdRL+
IZ6GtNfofXY4lDeuGGVybsDgYVXAEadlbnWb+4SsLukgZi+mQ2xx52j9fV+abUFkEDmo0k4J+yNI
m6yxcJjKo5aH1gVHCC29SEj4vtUiq0zPs2JQ8Q6fkpCzf7eL1i4MsXsn97GgR7U7bKPCy80zacQA
7bSqO1F+q1s9z5LzLGzowlaAET4TSGY/Ti07CKgCFkknHf172Wn6yRwMnyztMRku8pEQMwIm5Q5W
D0Yq3zYOkAabPbgivJa+mLOeabyTohUDI2SwgcWOOcIosCa4U/15AGB26WUVGWWYqMp2If1kqi5S
LcS2O/npHPqAtBCPmg4Jif7imKwB9+VndTO05mayrNo+VVGX3Ke1z02X+77V4RDpPAt0uOvgFKKd
Pe2Vh9IFpqKpVTtaKOx/kDjAGnW2qeF1k15gnjDEMaoa3jBIGgNttaitOYWlCHjrBKrNQ99Ui6HG
hIqG7BZVkO2fh5kGZgkPU3cy3uBLophs/Rx4xJSuGcoDaKJ9d+2+QZuw6o0AnBALF3ceZ8MhZa4U
QSZYmC7MpyzmkXeDwF326KsuYseADdWU7i2mYnmKqFxAR3ms+8gWwp0mIEu5NowpTCXmjv0sPVoz
gUo5tdoy6Jr5EwRwr7Sons7R1KpmkdWWdgjfYFbFd7DVzLgalGSEMMzkqxYEVj1CjAsr71qf6VhV
HXrrBnIS/uqiu1cGqnpIyf7niHjKZVxjJISzjMxTvKG3qG4yvmF4XIDuyuK8esN0WW/ILvmG75qK
Bv+VFwWiuSJ0Rz/SubYukpn6BQcVAFjyBgPLv4PBmjdI2MwL0xTksNHoQr7mcXQYlo5tezNYUV/s
AYzFZwEnzWe2ORZLj/EE0wYQW/4uCXVvbXD+eCqM1CW+VE+uJpFflY4xbMFWEC7hIlGusskGK1Wo
Vdbah3KyLRQPza0vw9gALevBnrSnJzaM6MZ3zOS5aItuW8bIcDa9pXHGbyoSFzjKlM/g2SnBctvb
+4ne7xLGsSFdloAkaBHij1nrtSU2peXoJItZbATbfqBsv6Ad4W7rvDfdRT8M0zEWNZ7rZsy/FfX4
Ddl0jNrECFN3meumDfzYSlxvZWA6iv4gXXwvXPz5xDM3CH848VgE8Og5Iu69yJOy4dxeV2egoaPb
H86Av2iz/eoypFm6Upi0/0z7Q++vm9Is9zyt3ztD1SOd8f2I4XopnD+8nbk39v4AN3+/BrmZOidC
znPv3w6cNLNRrt3upzZrn6J5h5dz5tXCxyUTLEl7DV9ACAQQVhtm93+4uvm+nTp/moaBxIbUP+Vw
uv34NgEsxFpREaYjUIBtSOJpbkxFyL2Yi4Our5OTKq0SHL4YH+IxBxpHNYES5XaiuhBvZQZmyGQu
PPDCaNtpuMKWme+lVYII0JklAgCd0L8ttD5M4IRULFW5w1iDRkxeLWz3/Pff289viJMw7ew5wFuZ
6Gvff56ThXAvydtiP4V1HS1KwNkF4sGw19ctOSPs8X6irP0/vailAx6kVUxlii78wz1ZeST6dPgg
uKg/ndOwp5ZuHvTKp7U3loiX/0Wg+sWd+b7/O39lXMzQ6YAb/CYhzPfvECaYmSUqbfb9FGprHCFA
DbVNqg/NH97Vz4+AxW1pI42m4S6QI72/kJnWBMqUcGEQtJrNURjEy1P7G3a7+/07Mn7+0hgdCE6R
lIkAtJwPXxqJHyLCxprsG2HIA9Aad+W1QwDRkOlEu0IeZdZbd0Jpy5bX18e4by1xRUMa9zklX/tW
/RVG59Nra71pN7zVh9Vbrfj7l/rTZ2IYJrcWCTsGH4s9j0Z+XH1IdPSbCqv/HgWA7uwL1TZXw+yk
v/zH10ENbttMVOiDMHx4fx1ZBnXp+y1EC4/DwKpyzCxk5oYP/O06/yG//YH8RvKMxV3zw5fyU19w
20ZP1VPzY2fwXz/116BMfKL9N0+GbKLuGGzx+757C6T6BGiHBxVhPWMvntK/m4PikwMHjp3FMdXb
qOzv5qD+aV6NmbwJk24azcV/Mil7f6vCeeMKikVinpSZjuF82FlcM+wkMwZn3WB0gio+kfISmMTE
/PCh/GI5ev/szpchypUsZjLiJH4k68NlauK0ot7P5FqKuHvsdE1taKb6WAmbGEV1Siny+wsa8zP2
95b5/YrSdoQCq4fmX31Ybd10ilUbe3JNleQivCUfLiBMJUA0kzlWtiLCJ7yBphrtGk9dU+O72qLk
px6zkdhHHZ/pWS0D68wooSUTZ04lPib9RepP07kxxMXFH17v+wX7++vlKxfz00x/8M2K8UPFEiGP
BlWZkRHs5ekzh+KYc5nBf8kjcGlPcvAkZg25Sqjy5yrnyN0Oqr8b/YiJXTsHXLVt/DnLhwYg9pS/
/v7lmT/fJww4KT+cuQjhnvywnzhuqRfg4lELGYW4CCcjHpahnVsrp+6DA/IAh4R6doJD0ljDWtcg
sTcAONe8ZrUjfNL5YiK6O9KHQQ1S7GlHnwbfsJk4QhQPFphY4wea69T9nqiuktzMv7Z08bawT4vr
378XQc/9p1uDQsZiHGkJMMQflmcVTmjzWsteF3hYmZtVTKLQavqroVDBWV+F9BNTS7fXWl73zyTv
wu9IsDFg6E8bezdIVzu1w9A8SNEhzSJO9jyNNft+MGK8f/aFU4XmiuY3RrtE848oG7t9k3O4rvzo
obAh24Sefe9CRr9sNMAdOHrUGBJ9Osp0T6dIXhoYic9Bz+C4JU/ZpqfNwGlDhpgkpACQIIQDsTCT
3rqoClrQ82l9WhitVRxsWUKBj8AioKDH80IEQg/f0CQaa5WT/nj/+8/y7cH98Jg5Ors+QwrLwAf4
4TErnBRrbD3aa6YJ6THX4wz5Sa+fK9T2jmW8whkfji3ZGyjxUGKlO2Q7/assk+qrKMrmovRpB9Fv
Riff50mycjAY4hXKHGPJGba4yoO83tFw8ocDQv/x2W1744b0pvxA/0S7B2zlnxeT9IFboGZbYAwa
zlXcRpumlfofbhxW1p9unLeq0TIp+m0ehff7baEA6eGAlus6LrtLWuAto05Tg5TFzOdKG6W7KSkN
SIdNoJyXyj9YBZjeBSqJYmdMQn22a3t8qXpf//b77+EX66uaF1mTb0DqSn6Y8CQ+utbE7u11T2Db
0qry16AbGSgDG3CG7ns58H9KHn7xMVBgzhUOyAyDJf39x5CzP/S44O31ONbOvU4Hdn6Ko+Pv39Iv
FsR3V/nwlCZwB2Rt4Z5Fax6+6DlhZ2ObzYb9Jhs3v7/WL1YExWDLnXdUZYlZl/JjwcYtGRUFnep1
Rul5sLR0eibBXp6LytKvzWEGk2V57+Y4JvTsCn1ttfr9C/jFR+qiowF9zvov+OP7FwAJ2S7QIdjr
hGHbndGXDH29yfnDLmzOv+bHp9VWBoUDxTpLuKkrBwLtj+/TZMlVYxJJrE7VdUFu1hJszDYiK3VI
wVSFxyGzltbQPw9Qp9og0Y5gQLwF+wkTMqsfV27b1rBZRX6SddFvZ1/Vwh6ua7OgHQ4wal2EfoJv
PAAeh6t+YblTtUr78oX0mu844v/zLvx4f2CKtFEZsVMaHGZ0C33Tj+9lElNctrDK1iXbDum4zOgY
/zHpkLn2h2/np49tlhOx8WF1QOrDUef9pYKJ8C2n1VxSrqR/5o2xtnP0qTv4VZZsrNpraVkZ7h8u
Sin48alGxMN6Q7nEyurYlGfvr9tjDTRTEubXXdLfAtTN1xaumK3rDf09Kg1MQsZQX8Nxgn7bPzgA
1TYOyZFPkU9UOEjyA7UPwlHlIA6WV3VBvAT1brmF4bRNmgzOjxc+eGb9kHeMGHUYTkrF9aJGfb4o
6VLCCxv2dtyBznBq/cqVPUDdFJ4ebDAfdXiCrlgf9Q0hw/YFSFEO/iSAF6aWbJyhp31HaAc6xvTU
EsLFkIZDNs/TiOOJRX8fC3UDzKk9TvKJpuNzhkHxmE2pvYJ66d8z32uPWhmZmz6qifSc4LKkpYKA
Bg+QHpvMdP4/iR5GBPizFjJjeE0X/tlMCN4TgcBXCk9EPAyhSZ6hnt4WBRFRagticBFGvvGNHMNq
TUwv1A3NB6to2+FEuJ1dbWyQaessdIvdkGBcMplQwBiN4itjkHBfzAjwLYxy9lziZV5qK1YXcMXr
TcjkEX96jNDfNTqPRFv8jyuPXeoxrrN+HdYZKfQRkshE3thotFbkdpHaBxpZJMupDMZDZQXiRIu+
XMLYXQ90VWm97vIgm7ZmwgRf3rZQLka0os1ouq9jj4ehb2/Lrn3BV2vfhWYebxDMp2tXdV/SADR4
OtSbum06YrxK447sAuvUxRVu97HIU35XQn6YO7kLOOKn1EV277cz5BNkV1NUFVQZX0uISiPXBitk
d6zQim+NKbGvmk6lz1nN19ZimBALL/BfVUcP0J/+P2tnttu4km7pd+nrZoHzAJw+F6JmWbIlz3lD
pNOZZHAKBofg8PT9KauAPoW+6G6gbwo7a287JVuM+Ie1vpV0e1OFzbUrQ+ujVk35Pgpnh0OJRDqR
T+GTlFVzJQ3nrvZKTSRYbAoJ+Mr1/FqCorsiZx9eG5uNKdTh+cXIkmbXSKO4wLRK90Q1GLeCQusy
5ACTctM20RdVAX+z31ySxRg2LGyY5rih9dNIrPYgffB7dttAX+C3t1/yqr8iov5qdTB/5fd3OJqe
sWsT/UQU5G6RLwzFCPit5keVzOcElMguN/PxIK1C/kpIBHthVWKtlDMQXT+Q6xuqwoL7U5I52Kt+
vdyxsnJKvWugxuxS3KVmZjNbsYQ2+AehM3gL7c7HCjzdY+2FvzPlfdaQ/1CmAWlLVi3ywPegC+Te
ZTm2mme2GJkDQmDoMjYCIxSDoU3f26Z7b6JxwPHhWe1XKa3+LQ0Lf19Bkd5Fziw3uG+xU1dj90Bg
qrcm9cLf521TbluDlavn8KJgg9dvblsbZ1YuiLlYaj20RX3jhJ32Cnkw82GH0HX0Gzs7GB+STv92
vPRUSqzdHVnGNUI4Z4pzksZ2NhGjz5ph+QYEm7EtnDB8JN+dSCpphM/OMH91oSdvZTv6j5CCmhXP
IEINR4CgrLynpTGd65BV/E7sQWJb7cbh6MJ446Hqs20WjSOKMyeebFh2QY7vqnCQKBC6iVsX6/Rr
72C8KJxmOZkmTBJPqi6eCV8jJ6cjk9BXbH6tLP/JTnR40Kk3XjAVlFdvluO5R+K1YdrZryEu73AD
faqs6rYpqv61C3eHc7VFrMbqeTKq/CILMnFmY7J/OWM+rMYQ4JqK7v6UIiXqwagiiJy0dv7Wqdw3
+EUeZyBe602GH9cKEKT15nBLk/nEVjcecAstRf6SFEXNO26Kq2NOFuoSYX+by1TeGp1T6Yfj4u7y
ji3bql3qfD3BwcE8R/pUky17kJrP5GLEHkj21QDfHKzMsKuXZthErf1Va3XKACuXbvFVC1zNotbu
bmx8e9ca5rMswMFmkz7Xnk4exkHmagVAuPvol8q6i/xqJHW0Z6jXkyrYEhELMrBZ2lMP0pv9tbOZ
uiK9DEsHQsQerTgbncWOAzkVK0PBKRxERDy819Xu1o8gjZN0TmARVn+Z58UJAIl+MtjZb8n9rR8y
KZuj57OAcn11zQqcxpIwhJ/CbSWRsWaxs5JAvN3ZSpt+csWDSFrng1ctN91QeJdai3IH92TZZX6T
/Yyw5R4xGZCF6nNztvYMmrpqor0WA6bEPqcdJFxw3SFCODSOh8VxhtdStIV5LscGrYbi8AYGf22t
P0XGHGHlG3P3EvZQtjsMAE9IDOabj9nyBKdmhlsa5CfTdeaNW/bJe71E88fAsjOO7NK6gVBTO0Sw
3IWZne/cFrwuon8csG6niNkgqr4hifogskgecyflus3mJ+y98E4LAtmZ7PQbSGjyYYS6eUJ84D0k
DrIU8t/MF5tYw2speueAVDN8cKN0YKGXp2ddhfxTF+mLCvLvplL5S+ZVZnw3NOAiVxs1QLqrvGxb
l9SLq6C9ny7s9UjmKFl+4VPy50NHKLpjtMdmePRMsak6v34cS8QWKQvcPrYaP9kYpIWdHeXLW78I
7xv4dPXBkNJDveK+ITj21tj0uf5UDxJ01C3ZsthPd6Yb1SvD9Sty+pTPGUbYMq5OZy0Ir0G43Kpn
+Pf4Y6aljPQWlhkwSCdotubsIniwSA1e3IoPftK3uBuJVHEPeaqXA8q199Dtg6eQr0eKYBhXwtHL
8yLUt9/ZLLaK1qECLtv6mQyXy10zF3Tunzq8G2iX9MkrIn89zbpY40LODxqX3EsaCC9W2ExXjKPO
XQpxK00w9bbJtk2qsWFAwIocT3D0OFrR8Nj3XfpKi0k+LMGMFsv02kfbxSLzwqopeQvawLpVVW+e
7X5sjk6aTudpmrrvzhN4r7TCxTbWvBjDdLG3Tmb0KxRZjRoNX7id8XVWEhprYGA4UQRF35bkcoBK
f1G7kLWDhwpPIygIR9abNgrqW1MH9SFTOZ6AcQLniOGsORHHrlnmNQ5OY0tYr0ZCTZJnRRSCnua+
1ox/5KryAQG7KMG4KgeVvLiNNfDLJy121Y1VupsVNGPqTOU3K8WCE2ybDT/SiyYCq5cyXbcdrluw
l1mSbHKM7kguZB5dyCLWW7swxrVDM0Q2TmJ4n6niCgqapAQeOQS7yIOquSpGWNLjWEUwCVTDizd9
nE/Rkjsb3RiqW5XKWB6nggElg/+uecRf1J1znd8qf/lCZPc+VC5BoNlsH1vopPthWD4gl/FALyz7
MSO1+8FZ5IYoTXym9+vGtIOA6rZd1H1ENK3ryldr0AjDg419dZslQ7YNnDzBPhfUmM+qZDroDNle
5cBYILuN21WsLOdOBEBinJ8M6F9vNZK3Ifle3OAWjvZLG+qfwCCRg6c/IN1/ZDYO0yo1SK7RZrjv
zBoonlkFD6UOi57QH1GtpWmh3iNKIrpUZtMivUb7UpXGgGWqhBWZh159jry2fza6AhwDyAHURo09
XArAlu6qAwODuRXwWcxLGJ5U4qXXMpqeWeA7OLzq+nNCfy5X7QiRjtHS+Bt1dv+MZ1Ht5kkam7pp
gj0hUendoVrM3wPUDoavaMJTFxVgUjvNjic5xOvfymtIvsVem1Z6BzFbq9Yawo0vIfrHaXREztag
7WDgsiKVS63JkGsOgVePbybZthW9ikYpKFJseL5c6FlN0ZNmnvjiD18DJxJVBtKT2UCfSRkDY36B
gHLEwJVvqP+7R1L0YJm4jFo3rR1VD0gODMLKIftuYbgGuzwye45cVzpAW2wDR30UPhtTQMMQMDTE
0jfLTxp288SIQu7a0I54uIcIaSECDTdZrlY+Empc1d89Q8ft5PTmT55hqCwOqsQCq+yToc1hMyFQ
oQwGD3dAtmGczcxJgOJMbXEuM5U8giGpNx6yMkRvQGGGJETf4LjWqUrD11KbR7Zw8msZUmDemcqe
XW3IZwQARjw0/YxBi+O0qyL/GkW2+SPzyug2EJ1xtgMy4vmW6a/7UfgDsWj2PIyVwh9rFehochJA
m9yIXoOl71+CIiqi9dALNPhWeUFFNL2O5owZUaCO2VpgvX6MMw5mbGTFPoO6/1D2Ir1YS6quup3k
UeaNcyCwqYcOVElCPuz0XTRD8ohfsOYBYvYy+qE4QdDp3qtIOMuqJbN9R83TNBsY68YGbkW0V9hs
cA5gznhkMqjfCpfJ4GTM1VFGuoswf4zdFYVhwDhlaed9Tb128sve/w1e1VarJa/F1eGjeoVuicSf
tbNtH7yA/jgr6Sb3RctQFuz+WN7dE/U+q8f8veuq9lPlrmltHJPFwUqqBXsmxXn+OlhetLbD2dq4
BJkA8qsqGpswrcwHlensYpBJubE82ezhiuuV4VhsvMFFP3FN5lsUPqXDU3JPaZjDmUCYGpWYMErw
B6G3JqMcQbOq+0sR3JPAQxK0Ql0M+4a3YKywC9Yg7AZAZyNkDqj2cxiABTQUu44pDb2bkaViHbQ5
VUhiF4SeA+nHAWwxMDVN6jv+tSJ8MZk2etH2owVLgPaegueStIb+6WVJ/ll7BERuEsvrdSxrdxQ3
J8v6Xakcil1jmVHVSBcfepvON94oI/SmJYplBL0Kxbifd1PgV/vCMUznrUqS7o8GPEtrzeSwPtp3
KlpMY+CNp2gWvr1aEiuY1+WM8g8+JNSBR2xYfXiyEJ6NmwkmMEkv1b5ZQudWLk60F4ZQ84r4gx4c
jq9yydPuNeREy2p8hEOnOAqWZQB1WYgo21Y14B7o1BS32K2bzdy1s/3AeA9LiS+AhPshuuwVOkjj
MCFhPRdO1L0SUpvjWjH91Ujaw6ozwunP0kQLSlnbvafyyOrLsxq97WCYePHMDYt9dNTOQxVUyzur
5u5PxhzojIDe+Oatq88hGTtsngn8Fa5CjgF+N269mYcqbC9emM6XToKCWYXDAmvU0+YD07CU81xX
5bjWTinufJLmUYCpvUiCeuG/oGlaBaMKv/K8LZiuc3C/K0QJxSZ0xlPe47+Nx5H0+FU0+s1npyJ5
VxsnH6yUeK50KWj0hHyuNXjZpPXSYmuEzldpM4AaMSu5vcvyhHnmDgrisShGzQ+bEdiqXoz0ht6u
fJmGqd86ZpOeGtK3HwuvMBh8tEMLYUvX3XbGA3TAKWdvGkO0/aayZfvu5L7e51xfbylkCFi9IcJJ
3gna+nbJi5+ScmkzjrLf86imRHwP1lPT5QZkpqJH7zaREWvAsyHBPJ6mGbaEB+Uhdie9nHMUNh8j
3fCX7anwwHQ1Pdl6+t1Z+nfbGa8mLcCqRNF7cCys/6FE4YRhy4ilVw9vLSTnI2Hx0UPupuK3hgok
VosU84XJFjdDRWG9CkHVDCsyjxiDtqKLl6kxfpOCAt6G3dofopzHDhCvsJBR4caLblPmYlv2bW0W
q0ULWnsMl+a8Mp3ZJW+AeBA34c1BIqIFX968FtVsjBr0SxgNKG4dTv3jlARPOuu9c88Z7PG2krXo
p46JTuEMJw3/49COLn4rZL0m38Vf2eA81zQmxY7sZ9IxOCKmdTsvP8KBOVy6iyr3M8By/2iqwPno
eOtHAuOB8ETEH7PjkhumS84bt1Ps4nBbyO4lXdewJnDGNUquEQjKWlnLOasrdYr8VqNAVc03gkvG
bRX6H7gnOjamvIkdBZA2Tmo4aDIceA4Myzt0lLSQ0LmsRiAqXMl9YU87H4PUTprdX7sBfuJ0sBug
lka9Nd02OMgAmsCKk856JkAWg3Jt4F0f83CCcJOj5rO6W5W02ZNlMxeMIEzSAw5kdCYY26G147qf
ZRqHoZz3/Mb7EVyjy9I1HPnEZtFJ6uhjNJyAaALfPxZz28SET0C0hrm99rh7j0PuO+dQDz5YLKE+
tOXnJ2iwxDSQSbKBXT/GgujElYt15DyNYQHp1DTmTeSg8lvV9FfXAJ7m1tWjPhEGIX6l7cIFXCYA
2DzWaKiU6tfK94oXRB/LzTDS4I19vaQlEkmVAFxRZFEDE4tLP7ectVv34VtoCBKLmtJ+7ucaxfIs
gIq4PZLDhUzyxkFU28K8jjtV6DomWLpfRe5Uid1ILQkUBsQVhD9Q1EbhJUTAZ25KuTXrHxyjKOt8
gwSbbYTmD1beIiClQeFb4Fqrptp2IhhuvQVoq6S8h4XBeATr4WQTUxJ5o3EV5ZxflJTJMVQVEW0S
HtQ4ev4D4U0Qjgur3oaw59ee7uiBCCFYt6QlPYlJPpH57LxaBHfVrf1DSP9nVEKH8KQ/4VTwtdr4
pLd1EHH8uJ/LM/J0b5+mmXlrMPhAz3fCYzWP5Vl0xUudRTbsHp39UeAQn4PWdV+GQiYHQQmyMZR+
xjoAyTrxx9tYjeZ+KL3iMnGTgosAC5vmiGKNJQWvU1W7rsdVa1dMmRnoOmdwV8PO85t+O3SS/MmR
Mz9szZOZlsZuIvpYl22wG1w+RnnW/0EluXzPeISdxpjigWiHePKWgBzYBj5JUx3IwiSzsq0L8ilB
IZQJIXB8wh3wIc6SvfTDsF3Yxzqq5nfMrmuDLPiX21XLKYWu84gWqYWiUbgmajtO0pr5085N0KZL
wshAKfR2uLG9R+UpWrG+ACLVet2wzeegAYLPahnGlypPIer/pTE2UV5ftDCGzyryvofQSHeDQXDT
XJMI3YelfyU6mkgp/8Fe+r3R0N/JPnVPrcoemf1KdgfVjpSKqzQ88ytrlpGjiXbYJuiScb6eTwzA
XovIZaxgBiS1EFwkMKOkGvUe5ItTWufgnNqp/HZgOAGman8sS/pgWXQVq1RImYIjAvfDbt/mOjC8
bePRAi2eOAT23AHijwiUWYGh54M/A2X2jAnR8EKD7EOgXkmSezchAUYMKWkn8PNNP2r0fSeoXu7a
kT5N+zDhip26tRmQ0LMuhfclq9p99lVa47PJ7AxgpmGjl5zzfl/Oc+Mya5HZkZSdwt85leV9ttoy
0p8J/wePZ9vATiC1/cVxwc20o2baVsx6U/DcNjG99GYJwzki8qthlNGK+ZoYbvKsGlAPYohktIMr
fIg8h1wYZR+VZwsWmHoc5z2QQvETSge3YgDgHZyKJfMXgxAWVo6Wk0U/U5FwEKPBg/dAemJy8gX9
CWHvvjV+RlFeXKMUMdqBdXZexhi+7gecyB9KD9TSUpDCgOafmajf4xpLuQ99kxUC52nk49ptxS0f
dfE89CBhYs6NeufkCzPNMSHSY+ULP/hs6nL4OUvb+yampFi1bjTAPMNduOro6wBbTCXg396OQzVb
/T73uO5Lk181zaCmW0wa1CXkrX0wKG43uT22rDD74Bj4HjN8I1i5bg9tfikvRMuDmGnUo5Pbh65q
fmYmtEv2XI8e93sq60fHSE9dTkSBa40z9NC0Tq+ENHRnPnHZZ6JyRUesAMql5kMwW9+tR7ZrOkPG
I/1QsF2aCcjLo52uoh9EPN08NX24SUfSHw8uT/ziqMOEISIN037n1q28RMCiYr/lg14RPYtL2b6L
bKzhxt2Niz0smJLlZUPsbFDRqfaGC1+kXHT1e9GkUbSu08WUPYe6zpwVmRb0TK4m+BIdSxI3UTc+
36OYXlOS2FcTXrsnu/TUJUfAgEDyjL4esfkUWGsrzBhSkF2TfNAvVCYS9EDhg8CNoKXT/xBWDg6x
xVp1WvrOxPPiFTmFr2AtrHouXTJ0OfKymAwqQE9ptJ9Na1ibtDo2508lL2ZZe89qjCwKLeanwjRY
jnj5Z4dHczdrTlxmq9NZSK/FDDEtH3NA14bbvL+byiEkike/rT7G0XKuIB2TdNv1zvyjMUWxH6iO
z27U+x+zWiyGX6z1KIkWL5b5HJnnqTTgxgQBPwb0YBhb8F8kjw6joV/0pnQhS55cQMEBHocnrflJ
GllgbRLPKl9p4QQwtnZXzHZMopJ5ciNIPlmni9eqV/t2aMatV41vfQektJPpKwvkXWOFwb5kl7QZ
lraLTUD6xGq1HjPu3Hh0UlaKnCvitceXg2KkoTPRfNBWpW+2f+pFXBoVwCIS8y6w23U9lnLj47Uh
7AfMyxIKJvBZs8lsHC0dShuAmXaTbqO5sunxUcNARPTElz3YXoOosRn3Ff3nh4lzZ+v6rjp4ua2+
64J57Hqy+YCMOCjEqlKRfi49y4amY/X4cpKCrmFZgocgAx1uT37X7gaGdTgb3XThdQEAhMGVXjNV
XPpgoLLAuH5kc8LKwa5KZLcR+YKtORAb5lbjciNepMYyi/F0bWehvQ8Ls4RLKwfWCQCLPoiwFr8W
q7XiGnHNs4/AmDnx1IiTt7gcYV6A86pgbabthEaOJOwT0SENLRNWvUNL9Dh2P28sLiN1zFHPCeiq
oWtctmnZBGgdZD0Pe2/a2HV7fuSxYQ9vBfF99B8LISu+xt8QWgTpRPbBDxquwTHzdl5HBbWiKbUB
iUE+y1q2itAj1XKtm+8uF8ZvQJJG3AaD8VDcK95xscUNvZ68OBE4JVmV+VO+LP6eR8l5ihgHvbmZ
HWxCsIPrUC8Anj3QY/bS2bFXyCl285xzq7aLB3ROQM4DTe2cKEi9it+PppbbDpzSO98p2PvL9r4Z
U4n1XjJuOCZsgdZNEUEJFI5/G5ZInHFZeb9wqBN+xFSPy6MgtWU9uJ6xynB7xfD6xzUzJGcNaY90
ysLoP4i89J4tPp/XrLH4KKUOXBF3kTcPqRaUJ9uPuXk6LNq9x4AKdIepTOLS62IW67AA3yoAIuzw
6fXvKuGsI+Kbhf5Yo2xbgQ3lHd+pY3iqa4vNUhr0Ha607JeLjvbT06F4nO1OrVknGmTmhBhEAdDH
YUBCmm2mRGQXpYwB5M6nzMAXxCmu+e2MUoU/jdH4rMP5N1F7zpk4oic+UEzrmSaRaN/nT5lhVcMa
aOe9c7jnglyihdX1rqHrHXaSwzODSt3pPR9rRfnoMDIdqxC8291PFCgw1veLiMwSGRHnGRv8ZJEM
LNFDra1k7wVV+8sGJ+swc08Cp39UAOUOtTkFcVEYEOr6MUc+k/UiuaYMi575dIn3om6sj9GGx+QH
Hdl4MCm3iUyWRx92V6yCOz41mQmn6kvL/EB12b8Wi81gKqwwpOWLFR6ylgxWZGPp7yhdwnWTmMUm
8pf5WRH49lBDVt1yW5QbP2ixsU8m0LPF1DbrF+tvlzzEhPmoE0asEgYK+nKPQI8Duah9d79DnHiB
qrztIFZeGLT0wFoK42eRpv6b01Fo1zRJ+87ISNbwg2w3iVxsrZ40XHsavo1I2Qcx2omFn3H0S9Lj
xUOyjNMTn8iSktptP7GR57+IPWWWDrz3GSuOHlcz/U6Dn7a5KxiAMEOcnnL+t2BK8gLyNRpilhuE
JZm6756tqeoubiGVdzGxLR/72arRLhkjAez0WnslMjboS2E+wesL6SQJgtlHVlZuGr9Ho2I1TPWi
PHhJyCC4ZI2kELEChjalDS8caMKWsA2WmOFSvmZthYTEQEK1dPJsSOM1qI3fDtLOl6ox1A1bbkK2
xSTuVa3UsSvEm4mTEft8Grw4U6FvBs63dZ5fR0atW3Ith49C+t2TZznTh5GQApEjRDk5EorKECTD
B8fKh1+Uznk27vXBWBUXwl/sU1125q5Ms+op7WGTJ54uvnEXdls12kRgV1rQqpicDgis9vSGIo1V
Y/cQXgPXAz7aqZ1uw+WzSlU7k4G12L/IUqIe6xrTWJXUyadckIVcQ+TdKxjV6+4eIpM2gx0r9y6N
qIeQoyltDlXjM/fx+13rBMOxgSMbZ75lfXhRiYU75FVVJERX1pVhqzjppXe2zGxzvmswbSXI20M6
lM5TE6huU0WRtTayOjwNFiONvP4zMq/xJ+6MElPIjjIaf+xMpjBs6MyMsejWe0ANNKxh+hlm2Tcq
pd8h09Y4ZYstEms7BUjUVOfnu0bJ34VfyDstaEe6E1ks4FabYnbXWaUf0jZ9GAP5Ng0cO2DR1tM9
0dOwiCbu0mzDIxsPlosfH4d3qZvnuSPSm7TfALL9fs7rMvYwHq88tkI9PjkWWSE27abqYDXaxn4x
1bF03P2Qzw+uYvo9Wz4bIb7lvgtJRnJ7ItTZuMNHYruf/wAt3kKWSvNzGIji2Wb/9eLVdIxyEYzC
K2nt/vsiyUTEoZZsgqJPf8LBdM+0wOZ2CdMCGKHoXv/qGf9/O0Z2v+Udr9L9x/0b/5K8UgEa/j//
/Y/dP/8Mjuvuvvi3P2z+8s+uw+92vv3uYFD853/wjf71X/7f/st/cV7+D14Q924U+y+izv/NCXL+
meEE6bK+xar1T3TM4ft//Ld/fd0/vSCh+Y8IIrZp+vhaTTMIUfT90wsS2P/wPZpSPPAhGkMwzv/L
C2L/g9oDOkCIOA+Ai88X/QsUY3n/8K2/9h/Htn1cDv9PXhDL9O4y/v8qEPXd0HWRclMqYF7Ct/Lv
ikMbYfnU28a0mfvG1nsm4WI9aa5qYnawGNxz0eBwBpGzniK93Dccd3in9ZfjaQSGoCnJSVGpKYg+
qplJ10UP5v2/qDsUMgrHGuBWB7skm0tEhXeiaPmXLpoY9DRXD87Eu0Gdmj6zyh/lVeFi60hZEj0s
bheTMjZXP7HXbjm2LfOSBq9ev/h0ib5GzLiKKgYv/wLzAlwioIDxbfpU96n1x8qlu8kn30ZSVgzR
Ae+rcbOLzLAvWOw1mdfZ6CLPEZYqHse2GR+YcwBz9UoTnjvp10cixL1w3XpSJ5fkLwqWTalZ3CAg
fzAJn60duwE4siqwIV2PCdmkk8hEy8XUuvkDbYTVxfVfOK0NYxymje5cHKNpDpc2NHBUtn/ZtrPN
bhyNZC7yx46dBD74yX71Vec8sD6ZicnpQl3uEW+NxbGdmoHGOe3Al/j4TLgOu4i8yOlO67V7q0Bt
aLrkywMuX/d3wO94R/0SfSofrDbMrtjh2QFAC2YvDDe4mwqJmy6qmExHY9ev5OCHzARL8c53gwOh
0/YpIZBYHryygV28/OUYQ4R1b+iclvRc/yUd++XgRqsJCQVZt2g0p+2IBo8xCqrX5YwIgwDkNGD/
FZvImYx9SxDIO1fNOOyGJk1QK7bTHMXeX24z22jvqZ4mixkqhIz6ITQJMQXgiYx1JXVj7b0+ggjd
EcARHUy3yJoTaGdQzqGP/QI231jvbbYb/dpyUC9t0sXmn3t9x1B3TiaS7VwUujyYjFPnTVZFiEEg
1rGJctGzvHRZZpR7imP3C12Leq0yyZ4obdtv2SXWxAJ2hDhh/kVo6xYyMIMiGdETmAMe6o4IMLUE
SxtjfMLugBPcP+a56Xw1kTVMe2prsqUzCAL0DxHhGsQnp/LojH0Dwq5pC3gZAsy7CJ6gsfmvXTdM
ddwn7KbSwcqOIbAxgkytqiF4MrdulM/dD6RG/inyir0GnMTkhb/afmb5yJSFPUpvv4gWP9HKMqmJ
IBM087OoneW7yqrlrD2zHeNykJn12FKTwGqXhX1ncCyN5oZKq3NEhly/n0gzVWsz19UngZvqkQLJ
BD4RNXAHEjMqmEx6jvui5qyBNWKjk2DEHzr9BoGb94CSP/PWTcrYjW2okVqnweFMWHVp5eJssQY6
skzOzK/zSvzoI4mhKJgJ7/ZBABFV2hCWt5YMqeiXzeTNWMpktwTsSKpJ1t9lY7DRaTOxTRN3eo/u
0BhFMFOws1Rbfc4lzkm2DF3/SCZHG7tuJU+1WeqXDrEfYWIzKZ0C8cNRuK7zBCwBX74bOfl+0LJC
HYxvHbGJtqu9MpX7alVFdwI9cFdr2Fm0YWVeJtdiEuxiAwdC9i6aCc+Ccp59sRhiWUlOrK0ptC3A
hISbvQjfdA4UFMDh3LIGb5T5wBrcJPBx63tZe3TaBdkjjO/ljUyZ+pdiMBhtdelM6Y61IlysClYz
Uo+RTD6djpdMSeOQuDZId53KcnxuRgRycQbKmFoGCGtHAkUF7MmndT5qvymH3YT/jQDBBb/XusCS
xXCBMDUz9kyW8pox8GOtCRuHTmP8sNIkqF/DvDPM9TjxoDBiAfqbGNIDq8M1GP6qjNlZlRz6O68d
+Xhm7xiSza9+APIS2jLfwFtvt9GQIcztoMVzhKOSkWRcmDGrNrX3XTwzTP6ciGO/SPujQglbv8hp
cNzYQji+0a5KbtVsIMWaC36i5M0GhLZ6lhg3JT3z1RySAMCQCTcI7JXnGmBk7PynrxOp96kwh+Ls
OglYxZQjJ2Z1Um1AUpj+ahna4Qk9d/oC0Lku1zqdrJ7zAnjK2vKgmrDGYM+EMy8aX6N5AbbvCUsk
q46fvCCkw/Wv5aQMmFgzyzBYW2zs19gUeCG2lzU3oSAgxZwNZCqAD/aRIwLJpB8Kyd3hRyH8Tc1p
FsVWACu06IW558O8GISKkL80TbIRzN0iwPw2a9QEfaIX7Wt2jN/+FKn3mgn71dA95SbEjeUXyWZs
mCVeA6D++RDKNX8FwCzcO8vBqt2i2HeoQxgEiFnNMQIp22UKcv8h1PbAJruo8qeuWGYKBIRyP1nO
3CMd6rp5mYGun6XZjO7aLyZcBG7B0cpQw2EwE6TVZfIlmoEw02/jDP65mFOIqKZBalRemSFJLuHQ
wQyJlvlFL2bYsruDlL5Ki1Yhw/eH8HcwuvMeZ5t1SRjA3PUjWMYoc4tRAU5MF8nQBEmsJaYseWTW
Ts62y6QreppJoUB0MQbZmSCF6NP3Zu+KceuknFxMq6CvbgNyk5MFhCBbJ1Dhdg6H3DpJtbHPBdCo
cJi+ctiksWg4M22zK5wfXkuiBQirJXzvxcB+t9FgztxJ/iQwxcrAzeniYE6MMTlj7hTpNH+e6eTi
chzydI2nII/BQ4mboeoAn2lg2jvtYPGrUj9blyg52AGn96aEUHgg/Sn6bxcNXRwoj/SHIFmOhlqS
dmWmcLndkrySHxki3AdfFxDDJFLgqTIhlDbInFZZM5KMxRS0Qk4jRxablt3v+iwdT/BAUzc2WUlv
cC3OAdYGEVw0uvtfYOTTb3f0s8+sQ4RvcbHifkiR7Qaa5Y2YYNxVmW8ulB73bMSWs+jedy0AMVk/
+l/KyBpzZ9WlbRx1nh8sFwi03Sbh1bWRTQCps15Kn6BjBNkdg7Fc6T9+GNQjtUEBEMbvM3aCWT4a
hB/YC4SsOWT2bVqjtBCkFRPQozT6Ht1a6DdJtozY+dKS/5O6M1tu3MjW9avsF4AjMWQCuOVMiqSo
saS6QUgqFeYhMQNPvz+We6iu9rFPX5wTe0c4Ouy2VSIxZK5c6/+//5uWtqjvhsDCLWklpusfnBzO
xDH2TS5jGPrdBGYrqL7ZIY16yhsr6vcBqRKK3TnFuZSZZe4fisLuH7TwaOzFqUEYgN+U9h7Nez7f
27W+72lDlQdZ6/7qdRqAN6EJZnY3RyeyKOIdFDlosxBdOPVGbFlt1uagd51oBNdHPiaB6Z5qL/Fc
R/vcC2mVJEa8C3wGdcJx4LTm7VCibCZfC5FHBgopC9nLqUG+0egfn2ThRuvOHawVfCSMh0bpPRtG
EUxEEAiv3XtFpoo3hnF+tWWh9R+RaznfwMOh6gyR+992fqOfuxG4WIKC1TzY6ZQdG4se9DLTofnF
Eo75TFvIODetRBuQ9YBUyx/phRLNTrYW11DDcaowgNlAnD7YILMVWxb5hzD57C9t0LxZtQ6glPQZ
KYmhlVaQ4LT+YkIRwj37I1FRBh0FhxFPxbMOu/Bx+JG+6CmswYJ68WH4PZ6xolf0Ql65Xvo/8htb
By2eYxDqaJLuyDB1eqPdphibRg/JNQLSsKCa0CzGaX/QsBTUTjANmI/pj/TIPCu65Bz/SJX0fyRM
Gs41bdKqGpIn+bvcZc27JlIK85pOGWuCKhtX2+NNB5/8sfmRZBlbofUQ/8i3tBy28mhKq/t6akJ0
V9VMT3jGjZXi5+9WBfTHS+zFztJvMOuKrLE3Fo5X4oSdT9CiIPcreE/UjV6CDiJppuhLriuaob5V
BdECrwgV4Qwl5lTZurs4w0gmBfilsevitVbReBC5j0oHrNuybxjSdwNS+q4hpIb8TpfWkI3L8KxH
v70f8BdvQ8uKX6pResyLrooOWxVpiZjKNxR4EhpTKIEiG6VHbxivUQu95cDYkEi3zs7dp8HulVgx
gTWBGdY9OViZ5yKxYqM9h871cFa6DY2UxkdDGk9jkG1K4m65hXJ+taHofbX4FGqVDJFAQMz1rlaO
XTVbx67Hr9oKScSBsefcxhE5YBS4rLDJDOuNsXh0COxy/MwDPW0UkqM9LrQ53sFNc04cGrzgoJPK
ek9QMK8yk+MM5sUIiH00+8zUr4PKr6N1TRNEleVYS7D46zzTwOl97lhL5pydJmteZpPp3pz277y+
6tikGayayBTs7swVQoiq5MOu+ijbDFe5DCxDmd9agmJoHWgRm4fGjwK14UQsmMbGRsKpiuONWnLI
nbe+k1pfZcsGtpxbQKocNpiiEGOVqZSDkq+mpzpo6PwYrU3wNfax6Fuva4mauDNf87HAqhDJepdW
LPMz4uN4IX902NK2XNcF8ZA5ErJkgXRZF8uJoB0U25ZqvjoGstLQ7eVWmXX0TDQDDNQQYmG6CRKG
9nPdls1BlxYBA41/5XcGV3rDVX2ZLLoBhiPTlpC6RkakQHiV50dLGoz+t5hO6AMhw0+R79M4k4ki
+aZA55xXs7shJEOQCCy8A00x4nkdXewrtM8XtyfTuKqVQiFEOFG2nuIOf0YwEBVSdygBSVlvPlCu
qXbjW35b79y2YIxkRvA/27m/JdURKF9uCWZkEooam/Q4iTenHcSKlrz5nRCP+Z5gSmQJeAePJOpB
JKto4OdRMJzKHnmEiyV/kdF3n3A59rvUUR9NR8GTqtAlJ6ZgzhJxSrK02DZJRsXbK/sLYE18DVQR
Vk5oQ6fib1kf5/sGOzxKAI/rnVAhkzd5RhlaHXLZ8IH6srp4bMObuK3Dr9QUqGFZ/NSDk75BxpJr
MiKvseYFlgeMS2vTKeU+LUT1gE5QbJGG10sWTpi4jb0148L91hF3twtE7eztKt3NhUeYkurSZFWN
VbFJ8tp+qPEhYEjxxLtfOyDJe2t4I32BNIggJQzGbycx7jLazOGaRXL4mDvVIRtITU1ym/SuXgyK
Lk22bbbsB0O/yVTBQUdsKXFm2/WOuby5TpWNcvo6X6xIseIxqdLL4NnTWUmHEazEH3Mcxp6q0Bva
+XNKmhSELRXkUjq59zhJpY6TVSVLhUOIM3EGnKFKxcqikv/MjLHe1i2OPzYTxtJNR9pwKbtTo1hE
W5WUybICVhRs89KHQGFOW515dDhbIKemXdH8SFHiPFHuamIIkX8sYcdx5hircKUbmX73kEDsZV3O
92T4zK9oo9V9URJguiAOullqy7lGMwsE9bFkuaRzswUiuh8gQW6jzFS3XeqYfKHRYzoly4Jix8id
jd0R8cEoSx77jPNp5zr6ZUAEBOGD2CpswPI+850WmV893mWC+JtRRLm3TIv0RWe2eAlEXq0QzNRn
AkFQGReThZDl2j5rhlVVYL+gopEXPISKeUYcHyqBh9eeup09umcicIalo13nZpKWSSHlz4S22PpK
iJOckfuYNDvwsz2bMa4sQXmnwvzIQpWseWW8L4SEE24S1lovC9uKF5YZPpI06ffYhvvxUeGm2gxN
iWVY+5289aB+ENWWqOk0ZMawZsXFuGXjlp7aUB8Q6FTWzWgmVbummwbFNGpejcQTj+ArkNyPGrTi
3PtUe2Fqf9FjIrZungru6ix2leL+10XYrt2G2NSDHgfKkCFCDYu5njpnTt136O1vRMLFy7E06Rdg
XvvsJzfYsj6U93oeyDKPA+Oc2ZpAy2D4AukaQxDcDWJXGe5s5Sh7yIbjfVRm7rnCJYyjmuMAIiHS
ulmcBxnf4BYq9q6ovU/R2hcjoOxuSGOhIAumi4KRuR6NdlqaDUbpa+MkIcpsG41Ju1fjTG9qKmf1
rKxcviKPXSJYZycJu/jG1W21nThvkNhDYUuYnZze5zizn9J0FN+HujM4D/jy0s3xNlFybs+VMaXD
lREfUVMb0S6fAcsytm/WRL6PO0rv6XvkJfklbaSFgB6BXC1yzAEQjxEOTsyavRaXBkiHiEpqlqFF
OQyN40q5JRXH49ByJ+ycxCxZmGx6i/8nA4NT/FFDevje/uuI4Efb/5/zg/9FYwVTAZzgVfvTdJbH
z+ytCN+Kfxks/PSTfxsumL/9mAL8kzT1j+GCS1aLhIVEuC8DBnXlW/yNQm/6hLUo1/dZfS3PYwb8
83CB9BDf98GTeOBuYLv8fbxy+X1mwGTm93HL3/7555wU/sRfZwug7E1loQOHI4jw8Arh+IlwFKde
3AC7RKUj2nvFGXOXt6NFNKLsNr6RD5+JR/yoQaoLgVT5tHTHrNmQUUGUxUyuq18mhVj3ikwqDmeD
vIPK0W7MOSj2WInyRZSl49kNQnWyWX72RuCXm9YL5LfaCsrNnI2Jyx9Zte/wQAUGMA42YlGPsXph
MBM9t1XRnHRZl/WqsxjA4zwR3o07zh7D6YHgYJzcxBzSCeP8FcJN7zrHYDhQDHAE5no9MYv0UMK/
8D4TEFJWCGK5HBAFWHecXY2vZYO0s6I5WTv1nsUyeSpy16mWhVbDDM1nZGJpMAYolgV6q1uiahyE
DLiAcUAbvjxdbT/FdhSufCpq0b/6HEvZJ1xEt5WfBI+ijVFzWyJFbBFzFjhfzROkURgjSb5tZMe3
bZb1z1cycLpGiEfom5iLRT9MZxMsKSqUZvgoRZ5/NciYRLiUNc0tBBkjWg0FrQ/iPOVzIAAOtLZt
PEZA1F+MEsXQgi2/30+6H+56ysR1jWXx25Uz4i5DNV4/eGZvyMDYArMuqM48SoXOKo+CNjTGxzEr
3qmJOe9EKLkXfSwsPqTnc/bCx71NcdnfWrmPyC91p4kg7KtGgqPlNcFDxVsLp0axmLD4O1Hg4RIb
Dhw6xBqlE505bJr33RhjRMEAal53FmBNaJYDenHz8BbiejwMkzuceKC6JGA8TNK0yuGAh/CkV1Ht
r/qxIQNXmP0KmInakZsTP4PExeE/GvrGNMoMKbZLbIg36lsXevi2BJ2/NFoO8ZGfijUom3Cnuhyd
mIOo2DIw94InE18xpMwHBNXBhb0xOU0JD2pdDu57mxbjBjt9s09Li8W88B61HpZoICGdJF10YR+A
LOzX1VNll8EGYIPzFpvddBNTAi5DAEAbpeibo+f4IkT1mpN5ucDXQBKO7p+x/nJOReROhUXRGz/k
47Crx+RSWSbYF3lQ1QYaMaGuILfRawPd4OTboYu/6k+FZeEGqJowfuQ9cE8cy9S9n0qFiqsdk0OG
aPSlcYX36LRJma5K8CZEL+ckcC6q8Yq7YKRO+jRd813KM3WmCUgw9ti25KKjgNvnPtrnRV4q57lI
POcsc8/embXO0AflzL4Dd4i/41KpNvWQI+LgXNm8iywPry+l55MAaBIxRq+U2494jtaiVNMlchih
ODpVKzcJhImsygsv1ahDa0VREt+PSGqr5TBF+RosX/9axUl1jmNsPZMo5DkNbQZ5HHhn/iQiFskp
Mu99S7s7b9ZUs0GF6sTzmdN1uTvsFEEu734W549Ta5X1zlKJ887zHX+PFEKtBdA/7ZFmb0VvZpAB
/9DEFBUQNFz3NuFYtJ5ETpOWwccPsGqit0OomXXliPC3VZcWt1Ga2I99bgGkqaX1QAiofawNbfEh
4YRdIsDABBYpjam5RnG97UQX3s5DYuLFC9U2GeL2iGIw/0h4hLmrgW09N2XTHrO0sTF6zXpHZsm1
KZp556LI0cNlNV1shhmBuFEBMzdfD+GNNPvkaHopvSxPShPUtWGajwTGD+i2YKWT6mO6Z3QH+Z1X
h+LesUarorOp7OiA3Nt9CrNc2DgVp/pjmMt5KXJiO13GDxrlOWV65x2Sa2It3tsSxwGicHxoRplu
Y7T0zTqNgbbZ0P12g1+cRVJTQJqGNFaVTWZp5LfmbkS/TSwjGmTJi7tuBPYGqh8suMNcPDQMAYn3
wLBjxv4tQ9fwxOjQ+8DxFZ+GMEg3pgVcH1Y/xB9F7gVlvHhPZ52e+l6CvCgCrAu5dG8aZFiw2kJ1
DHxNFkNHs5e1qLgpJg4TjKK7YY0z8J2CsFxnJixv2ynUF0w0GwW5PVFEevDqoycjljPSVgT6Ou2/
OWX8mTSVu1YNmiJOGfT8SyMmGFUfYsPR4Eeks6drfQuLzF3JQBl3pHC7OzJFi31oBAcR1uhl8UaI
dZsZ08tUFbSEA6LA7qzAselMkEqwrolhYsrxiJt33ORI7TZlVL1kYrL22P5JU6/jd3JShuxgwXrE
sOh36YrW8eAvRDePm5as+Xuzd5IT1I9q46VVe64t68b15NdurHaogxDb0otixtx0y3wazbNXWkfT
aWc6RaiuaCPX1NeIvQlZKFHZ3VgYYgGZVzMt8FFe0ywjce2Gl06+pXt/IOwXiWkgGVes5kgIZ2V6
7ZQv4nLAa1lnb/mU5QeVqe7VzqrGX5I5HZ+AVvTbIjI1umgbQZZus3o768EDow0xkOb22N3kUZjm
Gwsv5KqZCFidO8P+zDkExFcruEzXTgWNpAHGni2roQP3Z1QN+0BsNajKESkWWMCAbX0UZdPduqod
buM0agg5pdfiDmxiPme2JXLoE4zxW74WTZ9QTsmj3QjNnM+n97s0g2F8DgJyZnjcX2epVpQ9Jxl5
3SZtdPLGgqjvcUzGiHxlbi8JIhj5UohrBRiouwTc+KsRajQEbjYCkaj9YSHIAmDqztHE9uvh5KLK
fG+sFLAHv3gR0rlGg2oziMC/jjm1qp9KtycFWGXrrHGJ/Krz7lIlQfiMnLPa5rTzvoOOzF6G3qk2
ljtDLPSyIo8Jdgzr3VD4yCp6epceX55cYek4xYU9YNjCwujPniRDHd2S8xzjSjuMjTEetOWFK1tr
sa9y2bIhufI4E66F6N+Kr4JGrpX02/kDapvYIZ5vVracyXfPNQwwHBXbFI3u3KZPk0qhOqFjcSVt
tspGS95ch5Oo4b2xQCHp5d26G+pP20FeIksexXRUa0ugp2AhXtGBz1eOMlbKmu4MW5M7Xw7OPq0m
uYvzoHyTrGdLdBxkeDZ5jQSmEJuqjUt2GKvF8+h5dwpT8TFEqbvJqyY4FQMtAlo8HOGzgjMfI1kZ
oyoM++7GsqbvpskhbIGzXkBxcRS+mqwh/EWiQqOf3Z+ZqzubIhz0TTuH0dZAYC+agV2F7NH+sQ3q
9glxZLYc47HfDOZ4FtfAYtdvsKjgqFwFPRQq8spsYKP4Cyc6tRubpSxa2vb4yg/1R1qx8ztqjHEd
QD3aOFFYHJGF2l+43rhRHdVhQKyq2N3QM3TWMhTGDppMdMBa4t5VPXt50JErjH09vbWkm50nrIl3
MJW8Yy6K9NhHRmoxlUrlhTfUHxfoqusj55D8rggt+TmLMcRoGmDBGC3zLDtLHWBHyk/6qT52LnrL
8RDFD0xh9I0UiojeRBfxKxLe9sSyme01g8FVo90P0uX9nVswlwgZv51bJFuvWECYdiVFgTaJjZ66
yE6qUzVpfHR1bMf7Mg8xUUaymlg9sLKE81hs0Mx0O7921d6Q7nTPXLwhEafuDmXsBqvC8InfG9Pp
ebCb4nbMo5dSucFFBFX6OghP72CUxIRF21s6tekadqveuLEy13R9GAhGZnmu3YSdrgpCovhsk+Ev
i3PnqxjPYiq/CI4yXGYvv9UdCx71Y/kSFbH86hdZekASwANcN87RM9vKJX+iw93QILm7C63MWOad
6tZWNY8fwUQwgorZ9wIahSsO/ViWXfbxEUfETenqJ9X24RfPCKgyc1r8UNFfobLvZ+SCuX91D+bZ
24j84MKOOoqFTcm7ErJrrjqTFR5WIELx1cFbDR9xDJ8s9av8kNSwSPuk7/c2WriDO3bZmiglMmzz
NNgNkbf0BTLbCqrb3s2+Db3wv4VeZe8Tkn49Slj86kNWf0wGoLSsR/O0cOIs3VhDiakUY97aKzn1
FfPA5XMG59aQ3rRFjFxfhq4okJuW1bvggUHwZfb7BL4Kfd2E5q7ZUE5o39i17tSecl/QYQzj6SEI
4oZ6IcneUtOf+Sr0ZGBVRR8cxqw9FEWThCHDQYjU6idm2cN92s8uqJPCNl8LtwSq4PrdRsei2knk
TOki9jPC3Ocx59DTeualBtK+DPpm1XgpyUe97xMzUpEPsfTRS8FL0X28rBruFzLl9GUqxoEna1Db
0ijozgbdyTaipSK+yy3BNahOlaBZvO8+BT8otuNY+Pz5JDqNPYwtP7aWlKfikKpaECGZf+ph3CFf
ePTA8C6V2ccXZEDGIs2KCb2pG24mp9aAbsp2j8mjfdWi7N/m3qzXPpHazwa9xCME0ODDoGbKGF0U
3bKvJY4nFTprP+8BAM1ZdVTM6l5dckyojaTcw07T2842YHz502iszQzBxc6fryKbwjTGo8awlF71
wP7WYmaFHwHKPKV+6W2COvE+BPImiHNXbciEleorWl3lLgx0rs8VJdK68if/3A4zbeKxj7dTFMQ7
ZdnjmyoioHcyLcxL1k3I5ZxivgsNoz+kch4J1mkGbB1DyszNd601GsJ5P9OpuPdzv34LJ+LuVD1U
LxX729WbgZpxcvKrF6c+ea0lkP+1FZzkFq2jRVrUXStbWsxd2defYg77RwMnlrtoeqc5Kfyq66GD
E4C/z/JemQfqrdtY3+O0YGINFIdh0BTbFy80xXLI7JhRTdoua9F00aoy6HwTVQS3JrCsjTFN+Usn
UyrX2c0uBa87VoKsBOLQy3NW1/Do5maeYC4VA0kRudVcUretbimuGSHaIc7nOkG5uID31t+HpWZc
iNkj21cqJwXPnOuHpKKGRRyU5rvc8p2VzynmCI4A1XhWNE9KEOJUXvO3JyBgz07ixdugDmz0g3Of
7IcCPZ1shvmQU54dsMoML/1s948+Vehdh2xnU8Htec6tMT74vZm8h27HXhQM8xnHJtFvaSXCI1pK
81Q0jO0jE7mETDK5F1U/AvbQM9KkkpboG7CQqLqa4MVbTlQQfUx3Hr84KQZIFAw4OZB9OEKvrwTK
G2NugHqUNDkXGiPvBkRldWIfr16JoaqeexQXVzEPBwMPx8OEbunW9hzvSbmpe/Dw/AFf7uUKk2d+
lnqixEpaGMELF7TqCy4BtZIiiW6RoQFZwzfkLvATq1c8a8RwNUIs2srLbnBYU3XGicswqHP02tUB
BqFGhdxa7w3BPCtYQnoGTStIV5zB+R7m0sKn21v2UgUeq2s6GCka02vvAUFavjOJnF/VRpY/2ZnQ
hzJtUEPCXlDvBpKH1TgnlEt+quDn0ezNiUohwAEUWEgGpKspbw3F5JaZ4CnGFbSUFsJDOYLq+//c
//0XAfn/DMU4rVbLgk77Z6Lx1Vv+VvzI3V7F3c+y8X/+8N9SBK6h2hb/L7YLBA+4Kf7R3BW/wTAH
DPH3JG7Ywn+PGBW/8W9cUGLKs0x6J/9Ujl+TuBVOUvIHpDLxkP5HynH/V904MF46usrkL6onKfhF
P/d2KxoPSHBM5yod+t656uzWclsp/zGh9uEkYq7xUhNoZASPMaeSalavbo1V3P8aDV3GeT28IZv0
Oe3UtorlxjSMdXKck/rQDqRMudn6KgiOBvGMtXiLhYF1Qm6Tud6JallG5ANn1Y1ZX3sFGzXws7o4
op/aOTrbM5C8U7U8S2VvB+3cOYF5dijOVfg+htFmqvy1l+kHz6ge5jFYBwrqRkTSZC4WWfs+Zw9T
qNdJPjMSUhvX4bhUefuO6Rgg/HPhjM8VOsSqLS5Kwv2Ypm2WY0iBHzlZwSN5X+RqBs4jb/GuHpLb
PHCgR0UkEjTM7eeAIwftzLs2dHfoHhKmiv3XtvYfEcC9JA6XDEHAFnrvnvAkxu/tB0qAFWyFo5Nk
65+evD/o0JvXm/Sz+P/HTXQF6n0eJp6aK6T6pwb9lNcWLVjDWWdarxj3L6gPjpwybuU03SIBohyO
rvwRF64f/DfuzJ9/AOePOMvCJQtCXoXqtvzFfUABRv1mEdcFKwbiU3z0unozCsIk+4mhOJDEW2bV
CgDWfEn0/NzjZDxKUxr7XLEiuYvPyW7rzayAPvQwuTauGeTroJyPYwbEDajvEvuPsRctSWgzwizS
afPVlsxIH2c6XluPSeJg+3TVM9olJciIwLdvNOKCReQG4GRxMUzDVV01zoAN4u3cxOhWLPOLra0b
DN0nL+luCg11tyQM7+Y/n5H93w3A/o//1f/AZdLG48Wo6B/hRv9mrPny2bT/tfhkAJb9vEL+7ed+
Xx598RtHPE84wmW8BJ0fWvzvxhpP/sbYi/WRGGZb8L8/LY/XsZhwhS/g4CEEZA38u7HGMn+TgLwY
VmHSIcPHsf6T2df1uf35xVLMu3zQ4TbDdVKS1C8oe9ehAZMhZkMD2KUbolmRxJLLtmIQg32lmPY/
XZ4/epGv6PNffp+DFdpxXa4Ik71f0lYSa8RXSyT01kwJOkZxl3w6tqPverOo1tArh1UezEx4Ov4r
/M9T72EZjGT3PNdBhu/EYtAM+qlf/cXn+nWB4To4FjNGB+OR5Uv3uov8tMDQfyDCaaKWHKzsawuQ
YmUOhregX7SzWufg+zMGysyuN0GcjatoOkmGcP9heMH1M9hseEKwVzF5/eUzpJ5WROB1HvvMqLco
MGHPmHH5+Odf9Q/uOKIxGlcuji2k6b+sZC4XOYnmxNvapdzJFOE7JI8d4WYcDUld/osLy3P66/1G
zsq3cVBuOzxI/3pda6s2BXYff+sXrtqMHmPApKusv/gt/za/9SkgKCIImxLXguKXp4oQW1MPMnC3
EmQumWkTx8+su+/z+OM/vng44Mg+JwcBN5z65RdJA5fDj8c3iCmNcyP5PsQ0LFO7uNhJ+heZCH9w
pxiA2wy6bYdaSPzyy8bOKWnRO+4W4JdYQit3FlFvIZybsSKPidr9+Xezrvfil3cT75BH8gwrAuvU
L/cqxsM3127obrXhwDbpSx8zaSDuMzNSNJ2iFDWPVpuoHazdXCZwFXEVvasM1PBQjPo+Sb16CwWj
X9mpwjMtpIZ/aXvZSsp5vrRWhVDIiwpf7zswh0s7z2G61dUc9YtyYIiIXM5cdQjzeuoydVfneX33
59/x3woJ3jHS65Xlow7mGPTr84gI2xokpp5tWETWPsErtp+wFNFWl08GUhNax3jC6vA7vphqTdSq
9cgYwfuLS/1Hzyt2ScvxTVdIkn5+eSsStDNMDPxthhNtDxz6XAjUiCYt0L8oXP79N/mYOYkT9GyP
MvLXexpVEMrxQ5F4E8T5cuyYWKBI+EoxZa3/4tIq+98fWAwgwhTXvDDb/f3f/7SI6ty0Dddq3K3j
k0yV9ujFObWPFxrW470yeBAsTewnIyx4uu1EXrQn9DJQRcU8t2TQ6wMn3E4ufalF00n1wORCvsle
e7uBGVkGk62bHrAsOMe27cubNGJaVtQRQ5XK7AhEz7j5S90hC4Q+2+1pxHi7KnLUxq+LaWto4Ax1
DVDNljXHU03unrmQWKyC7dCCIQiBwZ66KJFA780RPEjUEPSLEWKFeSO+ReiWvE2avFSn94e1yCDY
TpB+cflpd5/q1n0ByuXcDhhednPjNOQEke0qYdofPPqjJzMhpiRt7XUGZm4fybheNrlJW2LsqkeH
BIAXCxfOG5w0b8H4v6AJPelgSb4L88qinzYFzdRdLNrkwRCVvvVE7uF/cytAlEQfwGkdbI1kug9O
dR8FzxGRg9ueZIoPJp5jucBJ/5oayRcsD1DsUqNUEBfrWyYt9tnNoxWq4J3tGPkOJgQqfILXrXu6
4rAzgB97V1h4czv3tDrDFvZ1o+t0y9epll6P9Jaka9AzVzDCgbhKGq+sUtPR75gkAe/orvQKK+jc
ZWfoGDbn0H9SMnFNBhuWekTiR5l15lm3QcAls61ur4F2fjGbon+W8Jw0euGK1OuAuOJnyrYJQgL9
wycvyx3IbgKGidYgTdByHnWv8nWpBXnlMU3aABcTWz/aGJMWepI5VxMptI4d9ox6U6Bnv7WansvX
G418C2iXobSjK7QQvRmvnUrK16iyEKj6lvNqR1r0C0+k0W3P7ArqUZ/ye7xOQJVn8UCAVztTrRZp
PvjP4Ffa7Nm2M8Qs8EzRvdE0WbiB5In3+6R5yBwKIXwqA3wcSpxDTixthvv5+xzaE7ZNskPCFRK+
INl6SE8hGqbddLTSHKmialW5ijPycAIVQrIKRrW1Zgoc5uBW/q5sCY0GR76x8q+N0trHM2CHaQfo
VYwnBj+wZWBG+tuyNK4GUKS2K68Izmk3hjtplzjBxsLk80ZDTRsw8loVk4WhCEwxwHIdraHedL2p
Dxj86puwLfIHuxgILo6nzVi50aMl/HFNY7rdNHy2HTHqUH906+84pufc3zFfocLh+chQsWNJzTqO
sWVoPve2597Yk/4ssbKt465mKB5p/dUPfNDkfQiZyjBrgttJZl7iq+uYl89y2BoeJG2dpVx9uq0n
rwMrGI1TtI+K2uO7ynBhN3H+RrJpck4Kc0BHUAffAEfJYJEmAyqhRCBm5RY/QEEROKwMjl1TzyRr
ZBemFMV4JMnnAFY+7TBm5DTNIEPjBzA3nqA7Te9xM/YUiONsOjfA+RIYyjQm6y6hF18dQhl7N03p
EfDMcJKDQhN6CGeCp3DqnRtdm+EtcGrrBru1/xZjEX6yZtmuszC0YeMFdUdVXgc7S8hyF+UtgkgZ
8ypAtzvETA5WqqI4Rp8REUrWv2CQaw5eKYi14aRMSHvX7epgLk5kyXjECjjDvCoZjqFGqROwk0aW
LDGmlYw9KLwZW55p+0KIT9z5AUFJc6rmNH4fY1ZcYVgooQMMaVqn46Xpy4GxBfoacgHCBbZ1H1u4
M6/HejJWUDTnU4i9osM5sC2bK0GvCBpEWJcgy++FYCiGvVfth85GwYo4PJz7fptB7duUtho+MUm3
Fj3WlDhzrzPMFzyE9snJmtOAQnflVUm4HAcxLVFBm8CdbbwKWHTIEcncdCWzctiUjs/Iia7jIjFB
vs913d8HDXKDTe0g8oHHbEHrML6PqlnkgysfKZLmLflA4K5KXmVl4hYzFUFmGLxOWMjuqrg+2gk4
Ztc0quXMCr4NguLNLEuMrHxzu2aoEoYojx1UeoynV1E8O+vRgkprd4N91kMX3BeCTgDqQHAlnnNy
yr5Y+Z4BAc1WGNOHTn8N/MBbgnArl2qaaeZob5PQsB4WahzUCz6rkSFFOG3oyhJj7YkQ2qBTGDRw
yqmonqjLxjvyV+0ddrZgW8OOXtIxByIGXmVhasN/iPi+r8zfewJEaEhc0V65GlnOdUIDGbe1u3J1
SZtBTnXaA0LnimCdmd1LJgvUXCGL15ceANG7ZWDMAP3j19jLk2mk6wXEZ9k28/fJigu4h8xOBrd7
QwaMTX+qmYB7SLQTB3WYKX3wSVN2z9q/Eiw+Z15CvZ2TJlhatp++WgJhiQUKn672TMbRNBCBAUNm
E8dIC03l8RoP9U09ByMYAee5Z3SzCn2DFjMBUTab/EVhRNs0GIfpF9GkdzGzDDy5aUPKkevoB0uJ
Bzdu9K6EL75gji92NMyTAzwuIPe66/Yd3BZW+a7QW/SZYttry9riYUa5xHxoHdTgUobKyo4TideX
roKDXIioeC09p1lr+MSBMSU3mKmQkzd++Z0NKV4nYNN2sxL9039TdyY7kitnln6VRu15YZzJRRXQ
7vQxxoyMMTdEDJkkjTONZhyevj+XhK6rVJeE2nSjAWkh3czr4R50G85/zneYp9gg52Z/+jlUq+9t
WgG7Rg5qpQM1BplT+cveAnJwjCq6QKZC/Wodpz3PU2p/d+243w9iuS8A8p6X1YcqF7uAH2zbMs+m
LLNf/lrS8cLv5q6PFgG2vof4A2vtYfUrHLA1+b2417d2Y2X7ikaUc0DfXcnyqMvjbMR8oNUAfhCA
wd1Yi289tMUtnAIHYouZ92vqExLPoBGeoR8KjAyO2NuuHkEgS+rl56K88hZGjZuR6vZpO5d4n7Sf
tp+Yr6qrC0Js3Dcjn0gcyOqQNrGNe7LFnpEHV6WnXxdw7TdzO9/OVau+MHnoa+iSXZLZ1YyGBjHD
bdUuTpV6dykNONSiN6faXw5laz0TPwTIodcu2/VN2pzbtCZG0DHiznRQP2FQGW/jcGoPgk3wSPTi
3KA9PnmQojcNmXgYCGb46ptpZefmULBxipaeGJ2RdHBYmy8Rlduwg8RoG6a6SnQAoGvHKmkXq9oE
IcPcz/nw0pF7JCSsr3PHVNiNph0eI5NgCul2lYZ53M4RNot2PTDYhDdGdFytXXjjrIDHLpTRbxzs
yaxkMk2WNSXeCjXW2RC7egY6Xey7sNmZUnw2QXHUkz2emCdis8iVc3TbMIMaiu8gcmd6tAp/PVSo
mjoO96r16c0JmOvhebCic9zOMnHcAgW4ejSzVSc94+mEK1RyqUw7cJRH+s3iDKStTA+5iYkn8/qb
ofY/CXynr2ENoAXIRyImMgerXI9j1z8to8I5ZZbzaOnnSDrmPgcSxkf7Fo/0E7i5RW9I++y45U1T
BN/xNYGUq+072oB/ZuXPYaL/oy8KYt9F9kjyj/hh3507P7wufPvGclaSzKFW19VgXQ88QdcUVJaH
dHKjz3YO5T5z6i27FMAT2n3doK9fVvcLKa7aR05P49QkazKmXbXRPrDVqFbFo25x4Y2qeRrW6BmI
O//t38su/TG3cBLt6s1z/PFK1R5Oz2qQcLfzp9yJj35dP1Lr8NY4/akbcVP6qrl1g5Kf3TFgUToz
7bRZsEHLdto4lpbAENEv8NiRe5z6PdyxB8m36kTxwweywymg7NCKaEKwCG+O5CWSXubpkQmIucOe
7d8tXah+YqiOEc3IZqVWfY4LP9gbhpWHeko/SsweW9z/3uN4AQVcLvl8ZfFFfubAxPa1wqeb1v5+
INN7XspKwMKf8stRKuh3NAaRVKRRBJYjBU+RjTc8bpobxxvmLSVynFW6NOZyP3m0TXBFUFNRcqu3
OMPwhqUjSYhf6knB/TTJ2vL75t4KBs8Kv4OBu/PcqdgGzvDD1CvUTM75TcDpsy5J+VOhtbEhsGyx
tT7kq3tDk8kL8Ohbul68DS0leotbUGxkWA2nPF87Nv3mSYzevB0AZTpwvV+lDb7MDhkrF+1HaHkv
QSXG7Yq7frt0il/awJjecTXeH1NTOMf4EYW/YkSS2UfgDJfOsnzBCaLke2E0/kpwfCwprTyHjSBh
HvZWQr8BZ9tw+NEwfT0Qn+Wd0tBG4s7cYa9dNnntAit3K/0rXHL3rmhnTneBSwpJiHZvxTNDmlLc
NNxZ9pL7zxlCFocjHBS+M9wPcJw3fhf1rzmTduyCKRzndf3ea4J7addvfZORrKrHO9XTNzezduw8
spI3zDAgusqZe3NhD/3t6ogGU9Fc7onl9pz+Id2XkpgQbqe9U2DEAHYfb8MpmB/hmXN1aYgJTMMk
9lkbtp8zb+pMKxAAwJlfqWPr7ujklj6w3wqwoLk4ZfSQnev+CGhH7uACOjdi6ZmaKS1pLoi8Zyrl
gudo9n+CXHISx2kMcTVXvFSmggFtS+t715nhA6tedj8OUXCD6wATNUb/Ay5Hc5hr3GETtT44sVS9
85BxkjDP8ej3cGRgvve8R2Wr8Em0JL91Br1N4KzC64nGh8lRMU/TeafB7MJTYKjztvQcFTMUr880
y5td0duYWweOQiNX5EMsfarEFslZSQp9DPrGT2QDer0bxuVNY2PgwgRCkK/vXoDHBXNC488k/SkZ
6my+L6hC4LRYdme6ekzSqOBbjhC1NeTIbtaFkIljfKhvaCklvDzwjo4qbrx5GE5SVLsmnuZ9zBed
u1Q9XLUM8nf0fnGu9F3gNxN5W0huObRJm9zZmuanboUTqmcnOMCS9K94HUivGD4Pqw9Ji2xYdE6j
GDQI4NPELTjNcwH7PinH/VEC7dkG8/g1x+70apfZj4ZupJsejsUL6JQvruPDQzz1FLRnA43R4LbV
3i4Hc2UJ9eQ4/gsvC7hxiE95oL2dyjkOK29ZttQZ+k/OjLmZX9SQ3zrCQhtqBhzetRZoQbVlozoW
AX1VENcb6tb2cDxB6XLp8150hsGJR7AD/MI2nZYXH1ajwenmWLG3iwyab2gVzVNnTfEW6273Lsvc
fSgIcdw7PTj6fOFquAnWYrgvnfgDoFb8gB4XbDsCHJvao7p1otpzO8YhrU2dDq8pyhyum7Yvd0E8
lyesikiiPUXuPe0aBwvoH3aoqCHbYBfnJV/IapPXDOFZtBNe7PXHpDwoKWu2vMKTn+l0kAMKR/AR
zq3kcBAvWwYE2U7VbndXuVAIS7MUQDO4aeF6lScev29krDr6iJqsP86Zm19nppG7tW2LK8dQKbex
ShTVqwoDGzRp7ZpvC/bVLyMBsZ6ttVwOZgoh67vBGr7aADUxC0/h7O8GOmt+tTxkIXz3RXbXeTYu
GK4BhUIOtYZ0F1nz6AG6GXDTBr4mAThx01vH9VE4uPg7U7E7LqDHmZp8l4FmzYyH8pMYfL6XkU1z
xUz2XDQAAErV+U9p2cCNwWRb28O5wl2waUv2Dr6r1XrTDHW8k2Hk8i7CVelNzuxyM4ZV+8wLDU8A
EtpXen0xk7T1Ldjoci+bLrz2c6DNhLBwqcpobN66tnPP2I+d3eqF7ZJ4bZ8ebT81T1O/rN/L1PSP
BTChG+gEYjdZVLcJSqIoTpSo7KrqqqPdxVi/xrDQ2BpTmI4AOlkTa8H+S8SGCMqKmYwMLeP9Imyh
ldPWBKGW2Py+DzO09KUv0wSulE27n9aAgQGmVXssjN17UMaOf/mdlI8h68+triOYglTa0D/PZZJK
2MCPrtm/yb8XzvCQ+orVq3wIopgKTZNjw0W/xPAuMoJCcBeorgePwM+jUgMmyFi3CO74CPFLKpOy
8DJH2Fv+NEC67rB0YbK55Em2mpqb2LJUAmT+4okmJnDjYwPdlL16DvtC5kleuhYXhC54D7hKHWMT
OdthSMfdhO+SWdmoH7hSpnz/a6jVuUXItO/4qcb8lcgypxtfzzvLvqRlKcValUM0YDYrnJzpGS7G
sZ/G6YBSa2/iKBX3ymnUzo0jQR7IKrdVQVitIVu/pfisP7tR8RCMUOxbY86pJ+AZ87QQBUAV3qHq
6JtQSedjbmmgSGpZk5J1xRIexkEYUMWiG6+8cNCHMPRxhmWDiL4CaeKDXpzuBfmj+wYOb3zIpmh8
jeJI3vHJcy9GutvbZgjvOMuBsumziMBUi8PUOD9B1gwYBe35zocbD7g4rtIPNFhO+Ojl3VXjZpiP
PdY8sTEqDMM9aRnME+RnSJWXbTyOv2g/sGcgMukqsNNTb32o/YbOUKAc8RN7KQB8cLioWf6iuQZT
BTGspzGmL5dDt2CkGo146dqwpi60lE8lJKmdnUf9NeiwCfDZZeKSwscCi7KdK0rGKoosWfkn9eDT
lXeoO1tcGlFD/tUKk12mUPT8MMRhEnOWBVA49051h996V+eOILROn2czNInfeeYurapkBA5CGknu
uAGBdR+6X3odnppxjp9wiJIpV9mCsTVrVJ2E9vpK39ELZoWc9vTS2eemSGiAg4bVUdrZLuTFsxZN
iIEOuLrCeqZBqMAsinaJ7F5ui3wlUU6/c13n3n5suXX1mS+PEUUte5yMFsJLPrgnTrAEYIoBcNRe
jOyKm1ZFOHr9lmzOdohGufHURPYssnK9bpiqWLcgDJZ2L6waHQdFI//uhq5/xaGvPTkyAH5T5N33
wJD8wrEXYNLoasWUGsEDKsVKVvNeueTfWcDc4FFkHfz1MuMSOXBbaRM39YazRX84MTGxzPsyUsOm
z5A1xRQGr7yvdU9eRF0GFX777K5mdC83luo+FVmLcEO462txeg69VmfFSRc3NpnVqO+eSKuyWJak
h8j7u6n7ywtKqAtTFFlUxzUV2xt6yYs/l+HruOThNQVc7U2FReCBwWd4ChwaTISfZRDBfIvu2szy
sJ6OlYrfzBK1HGSsuoFIuELTrz1RIKcFiHbaJ32ykaZt+sTCjvWT0hb3CUO8IJ0pu19l2OD0HGNF
rXAvyFoNvSRZ0wMb+eotX5zSeZmPVC4XkLj9NEtAYCr2nTb4QVI1vPM7WX1UIZ1jqcyyOz233ivR
FwhaCtvTu6RT8NzVHv+7mShw3VQWF6btDP9lG3etT70ACQHo5p79riBNHieCU9id6HK6L0WKGhH1
Kru3Vg9tN7f2Ds7cZ6Hi8VfbOO0zQ6T0pc7q9s3iu7+zFJ+85OMsTwEnyePSFOsLYIn8lZTAxR2L
y/zNGazgHRXY+1GpBfANdbT71KVkxlMc4TGYhruGR+TcWZ7HlgJ0rg6X+RcJQJhD6DZbGGuUH6oI
guSCdfvZ8uv85M5iuRmmKX6TtlNuRUi7mVii4hwgM+O5tMZu37VD+r4isvAFaKv+LWrG9Lxy1uZQ
vZIpKjkAki2rVQ43039k82p+mka395RzQkJxOAVtfH/Idhzz5NYurR/g2ES7YQ6PKZRlPjF2Vh1M
VspbfBwEAFn2e6yqXX3PuAwf05yhd/lFxaGkceoO2vCEbReKE6yLBdrG1gPYcWkSrU7etEQUX+Uj
RMO2+yIaxGCwtUeXXk+b3mrSl0X1SGGVEMlIQcMNCwZMQXKTwb1DPK89cE0msW2cnlt0W/vygkGs
Ss7ZmBA/bez93xCsp3sh0v67b8L2p9/r6qYh73FeKWb8FXt+dJMSIr3OvNCCkGEb95evR3jLTjl5
G8u0+u3SOvYqh0GFJNzCgToluEvQaybPg0/QuMGRRzVOaDrAVuf3RGkunbmwc1IlHqxh9J6zsKaX
PBuewf6QplacSMyCs3gTVpk9o7j35f2qp+W9hs4TwpKoG32pnWGFQXpfj2pE1vOpEoSKMs18yLoz
HDCsoFvFWea9Vyc59m7mDXNa3C7z6LeJz9SVNSJror0L4/gql+xfSYlesZ/Wnkenbmhs2zq0YRzI
PDCI7iJL3BjKTRlbNdq5FZoaSNY4Yln447K/sFnomR3Uq2cvwBjp2MxPVPO1Dzm/qGjvRcp7UgwI
l52o+/CLo5FnNsTElk8w6BPiStWF8tiFtctBylHLsudpluqQ2uyZm3FQNLqHcRP80G0cgMLkyH+V
pe5E+OOys8XBRJ36JZprNXYMj235GAayVEyOp3nD1ZrvCWck3gHDBBvsPwZ9cdGxZ+Y44VtWrdXX
kE0pkuXok71YsIrY9rVP2I9OocgbgoPrBV5OHneZnQ08FQYeLv/g0R6NoW1g8exm12WXxLC2w3bc
eXmBdKZs+ZkqrzqFXuFDVgQSZZPnunQQV2n/OSwhOd7ZI91vGN0sV6D1q0vaLXhde6YODDG4vNVU
85bHoSrdL1mN4moBicMF98LwXUxNKU1pgm0lR9hSEIEY5kXNaco0g7KQYdp9ECNnMoPU7CYqVZ+r
BNWHOmkNLzLM62QynCZIT/5yjR1TKeTFZ4nb6n5aXRIPvG11XgY13CyLthJmtdzxl3Lv4Z/fWEz7
DtxtWhiArup+9ZFx4UzCdLzPI/8OdhCZ96zPHnNAmRRUk5Y7ytrOzZ65PZXNynv3W7E8WCSOP60A
acduBEgdoHjad+WTG+aVOK5TGyP+gqGhDaa5trLWvq261noA6vSvjBj/aHmJhYcLio3b8cj2XewT
f3Is5KUICXf10eVOz/CUG/N9CJ7wDpRWwb7NUfXOUMz9JIxhK/3nhgnv/2SXwILCFNQJHYw3v/l7
VseCvEAD+GEJsvEuDrrhaAbFFEEwtncn2uFo62VrJZBivqaVLWXQut53prTpklWfZafAvJMR3FYd
OJmqYcDUzIG7nzjGM2927HuSeC6yTB2QiWVHXYE9eO0ZIPB6Q6z4VjlEHicfbdDFqVVt9VSurCuc
gNnriWXRlekc6rmkahZ3UBJAMdvoASS8mHx6FLkc+NNi3/dF8Cmb1ttaoQEUdKl1ky0Row2XsfAA
FNb9Fx+d8482QtgfIib/6zqog7/DwGseJT4+j9M6HkruDeLe8+al3UKmJ22MZWla8GZQy8CutFzY
A0ov+xhIYcfD1GNgSqgTiMNtnRvKGXUd7GTsmpNoqdFoZwv8hOa+W5UcgF0pj40E1/3Pf/sXI+lv
bisc7gy0PPL0+Bl+tzRTbZ92Jh7igxg6iuwaoOWUqq5zfrVa44M9myAxbM7bC/bmDJ1d/2TipU+D
uLj1ENx8m5ijoyYIoA2+jX/+0/2jbY8fzoNmSUwgxpn6m0kwQ8ML7ICAE9Ea1tDZzeJrkTbDv3gZ
+wJW+XvL2QXiguORrwBLu/3b63QMjD2VdvGB8edCbaQTWkeasXQyY3P+cLjAs0bSSd/YaZOk2gQP
BYdQaq2nvrzCsxPfVUtUYpvhy9L5TX03uloQNUlXa+cV4rEbS/X8zz8a+/fPhvVaQLYXWCc9UB/u
bzZNcMjwshXPnlGUAMG2ozQ+FIiDMi0JkXMNeY7Lu5bWr7dqRT1j/gNn01T5eYG7lGBmWL5oJpyv
//JzXWzRtAbc//VT+yvW5hPO21/qCH77n//x2Nb8558CiP5L//Xf1Rz8f4QpYu30WB7+a5P2w7t8
V2P+3vzZov23v/W3BEv0hxNCGsK1djFbhnxVMV6M//5vQfyHh8LkkI/A9XkpIPjfARZX/IGPOcZO
GNCAcHG8/adD2/2DQzl4IthJIrKF7/93HNpsCL99SQjXxCFAalBIoQud7Ld9AnLxbDXWiO5TB3V1
sNKZoLZT+bheGB8HJ/ifnA/VpQyBfewyRuoDZyUebpX1rRpiJiywOCL0wZK9wZ3d66CPS6w8S8ea
H9InQDve5NMnJnXt6Ou4nveUSLs0+/XhNB6WweVAabi77LKMWpqtLjx8csNEz0EB0OOU49sbduxN
JO6DRZZvazHPOKjdi94XMS4eEBNqiN6iSbNraCLBB/l5+gc5rh1mE0f3K+vMTQ+VdQeMsQQYR5Vr
x6zxwThd/2nQhiHFzkTFRJUGHzW3Db7zGVSVxdESgiPoEa4xnsq+jAjlC5ocXHlumNxGO6Q17I+m
nr8TZ9MHqIWDcy3CXr9Rd5gm8BvmN+YQ84SLVcBVWdQgkprBA7juZlwpQHIciqSr0XLXJJD45Tm9
QbTemMFGQMgaxNp6oJkB0o+OERxtN3sXDSXNTJiWi7xTMpfBAwIhL/AoVIRmJpvNOOXUQHpxY52V
crmSm9roNbEg17lXkVlUc1CI3mjgFDwQN2/0i9YjJh1nHBVvoKy8bkMRe73vZSM/3FGXxJK87r5i
FvCV2/b8FGsfg4cm3o5Dd+6bcwe2ut243UR2HkPEc60abnBr1Abb2tchU+Slh1stVu0/5wxKnvu+
K8EPrnERUxPgtQ92gCS44yeYn800VvcNM55vpa0k19oFZ1dejOrgEpB/ldkc+rBs/CKMYGRq2rui
UK8vemSac6YLzLZoZ5wte6/JTDtHyzPy3VeGAp+4BWlzZTNHh8o4iIbfmW2wVrEwP6re0COeRsGC
AuLJ3mw7yDApmmwIOxXDp3rWQUBHha6m+U0SZL6WBcll0s1ogjvS/3XHA0sCastVBz6IPZAqPkx1
O+C5n6Tb7ca+zspEtBaTOxnra4a6zjetpuiplMonuJnzqhbyVb2NGVLep3J0q4c5o0AXZrF7hHDl
3tvACa+wS+TDoVKNX2PAiBqmwLq8CkO6oBO7pQoYZGaY2E2NzWnQLrfflOjwVsxEhgb4Xbu4aYO3
OJN2tKlt2j84kVmIMp3R8YRM71T7oHeGE5P8Ue5bMhx70QpN69lqucu2ncbsgYMSDrs+l/GrmIr+
hRFS9BGYyLsKJ8OtnWpDrHETu6/XRi+agHa1bV1uvMtoe++hXwTiDjsHaWB6C6m5iudK3/UE2Zek
BDR2HozHlG2tTCo5RXb61W9z9ZHLDF28CpeoolRpphzIKVftHrG2Lf6FfcQrp8LQCorfMsyviCQR
2oJVgFUup1/UbGcuMkTdfZ2JHQK9ujQwddPNsnJ/ShzcFuM2juyLjkccBFFUjAsWT+b8sMl5YN9b
zyrAnXcWZrk4r74WfMF7GWfudcM3nLuiUPknWNf2Ngw7H3iZWDHMasa9Tup6nwN41btoCQPval6D
YrjNiEn/sNbGZbqGtRfObgzMQGZPPFEY4Uhg7zggrdCtfLG84dKsbhGHaSceqGAICSVkzsG3xyYG
gmk+5eDNhzBTPWL2glaRz+VMvZut1VU92ia4zqpg/c5i49cACqL0PZJWdIthteEFwn44q6wrXwuK
ZKCEjFHItLOqrZdezPoWL6X4pad8xZYqO8TMfrwAqvh+Xwsqer9QVWLyyn3hoPPYrI7P3mxJmgcF
/Vk4OhUqOX2ffM0onQF4NDar69wM4AeOYdr6j1FqV5RwTnDKKdIsE0+pkaph2eZXrl/8yEa7xi9S
OBsc//qdSVT3XU/G47CKdRh6JY2lLGf1dgL7iW2X1B5wmbhydnpZzbsfY3w70jje3Mel5eDKJQVE
A8DoA17o19cRZ0e3Y6IW7WwIYw1+xtErvgtain3+LIpdDyL7MtGNKiTr2D2Vs0NHLpBd5mYO3dFf
1NKFdxiV3R9k6+t7B2fd3u1n/Vxl2G7u63zEJzw6sLkQZKbmh6RIm+qCYIYFNXUUGOiAToRiaKMd
zSIx/YammsLHjPvxL6B3Tp2glPdQ+BkwILGpIb/olXqLtbodcXalvsGXG9Y7+O7Ebnwk1X4HIuZe
D2YVOwYWmUmiEagCBHE7eFFB4LFxA6IQq2AuX8doZ3E6fS/jcL7CceccM21yjoaX2hA7MlgUIp+Z
6KjfUB2nlFl2ayGwe5juNpfvIaaWKmyufTO4d3i5HxgWzglGmJeWcSJA5UvDhxwhHxV+elW4eN2w
qnlfcy5R4fM4AiCLy2A0HQO1pWBKDIYk7cOf/lx8QPSyIP9idxrTjMupJogosdnP3stYFkBN246V
GH6JitXGab3JPQGSwbi4eL3sTpOX5hPtdy33SdcKfIMZe0EHBBKk1/08RAxO5zz6atuebjbHHu3n
HL1q3XQCL9NxKqtovl15fL7SIFiZ4RqOOl5e1SOEGYqFIL8te3x08lhm0to5dOHyrFTmSs8jpAq+
EAp1o5CndqzELpcyfCh9mu58hmfgaWIGmlHh/Iou6m4V0SY5r4v6sHqXae0aeEUyCUlfpQfr6hYt
IeBmNzXAh6kiws9NOXZwvcjWsp6QjCo64CZTtNuo1PB8nL6gprCPCKnsah4YaEGdzJeLBwPgCmy0
+dQVFrZROPHc97mVtbvW1u6rE4JcO8Wrq35GfYoPLKjodvCYFZxqhEQXdocwMK5nEd2ttNwuNCMN
8c20dlzrRodp/Gjr/AMCkEtjwIBdLTX5+NE5Y8BBJW6XH8IJR5ksHrBvHPwRk22dpWt4aAIb1sQo
NOdQIEz4ixafYQx10PLGHiLHxQnshhfkNc30KFvbzmkjFFp48s8cotATSpJdn6pfhlfdjvm5qv2I
HlDaM4sNm9J8mw0xCM0qHgQDPga3NqMwW97pENTrxg38MekCK18Tu8QUc20yCNewTyJY4Cx2+GeH
y+63hj1C24ywAs2SFiG/4mu6neMoSmofqPhEvu/ZBRYZbn2cZ6fICsNXRuaau7+d99jCu4wOj8xB
0dQF/8rrog2X4g6we3YzSzXorYuY/e4Hcf/N6aAOpmoAtpI6wYhLD5JEx1rp8JxQicJ7xvgj9kbJ
ZIgmhPQxL6aNxcH0m5/50xV6NLj9NLcB27GM+8/lxKmYJSNfOqjGTdnvopwOzRcGXe1PZ6id4qEc
LwiXjGYueqWB+3eHVI/VOweF9GEx85JdR12HMRVzxIKcbsPx3JV1EcKn7MnobFiglzHB2To+l6ln
m0sZ1nin2yW9wlVhdnwFhp+19u0H+CM4rhmKV99yOJNPTk8iwzEzPGkQMT+xHIinxYqmq8j3rbdF
pJB6MYuu36ZWamBDNscFrx8db1tHijlxgxsEMKCITqLJlpe2WND7NXvMC0DVbsRw4BGFziohy0M7
QjO6VB1VeMfdsaPs3YiSHler4hSjiiYdcMVGYNVCgglMCHP3VCgnqIi2loC2gpzdjfF83i+H1M2z
4gxvorzytbcQSvNsNNNCVhi4dFzFvwy6+KeCktVfilEaZ6e4S4EOWXJ4NPk0D/ZB5G1hbXl6c+9c
MJfF2G3JTu59vP04zuymja33loEB9YpOdWm1WStfkkegz2XerobrTkLBXhvBgpns6MFvOZccIHU6
tFKVs+1TP5Xqd79hirNQ/rSfRuwD41yFu8zxYAvN1Fue6Hp3eDBXK6qv82Ds5q12PePe4nPlwIrj
M9qQP36kQapfz2W6UP4EFaiCMmOvDUPkNc6cawpGLDycNdSDHYUf8JgEZQ0uTj7DpGdTNajgBS7Y
vu9v8rXleNS1BT1Yjs3I7XaUbpOefVuZ/C7C3x3cBUWaTkepipGePr/5Noa02l0TTJUdgG7h0DEA
3sXdq3nNi5MPnkG+Flk31Ed/SJkIdGW0qB/1Cis/xq0VoLrjE/4B8r5JN+Gc2SGHJJIxGb/3yaFf
wCjFMXOgTmhrO0zf8kvbufjhBkbBpRmHSdNXQ/Y0Lfwlvmb77qdjGdn67C04UHYOtcnHVjjlYcyo
5eAYCF8kb8a6Pi1FIMU+HzpwMQ1FGvKm9cIp3K6kt8YdY2tKS63cWMmYgT9amGqkZ0CnsyZPGLF3
kXUI0zNEt6VnmjA6SFTsDHW5s6ygUm/zZcDU9fNS34Dcc8Kt1ec+FTTBNEbdmRnVEh8xaOE6HP06
zJ/ZpAJ18uax4Zgjpuna4Gy9tC4XytRPjDM8+cH01bTfMmJ2SRN0TNfBnaHLChUYAAUxk0MOd95m
oE0xTBRvB6ohytR6tLMoNBQUe2u1g1EcehsGLeM+dAZoLms0WFdFXb7F0rp0omLGvM9JZXzWXtr9
YGAZg+IUIBCoGJGmFzoBCqR4eOKpci7jTnmAYNflSZHq/soZa7apBijrL5jjlnPClsnNCImB6NFY
5cvnkg2ue1KTnXFgFYbeh97o7wT8KFIJcD9xvVzqk3F7QFeTVz3ojMxe0sSqvMpmvrGcWtKiT9II
eD9D7Mx8qDACP2eLiA6tFlog4FauwqTqFOhRHDJL9qyyS3tyF60SAH2R2XcLxkznJhYNXhn+NmZZ
D1YgLk/ZxnT81flsb7GVzIc5o++gZ+knltM76ol+DG5MpeyG99oKmpMFbn1bAV67DrsKzuRYr3aw
qTKfIqG19t07HPjuQ1+03qHoyBlKZxHrh2vzcQRTcMlYzeMjn3x89OJM8Pfb0G5306pOnWjmdxiJ
2TPm7fFl6bNRHmymw2fj2iGdXPECPzfCp5zBGeq25VBHpF5bIrxMhPyOqpReWtVtrHXPuuRGdby3
eGN03pTxVRSsDMBoX0RbaqKU0EXHZT9RQxr0CQDDnB7JQgqTTDpKWbH7OPhruvT/mrp5eaE/y6Z/
e+H/l7WtNoeBf6Zb/s/mKx/e/8f98P71U+V/Fi//+jf/ql1G3h9h4MehH0Nw+Du8RBjwT0gXBzbU
FI8/hLj+n2h1O0BQBMwT2tFF71StHvN//zfb+QNvB5o8/7oAXT7+7yiX9kWY/Dt1n5ewqYxFJcWk
5geXEcifpmsBT7shlzuibWST+p6TPn5cQwuuJPGh4M4L8wi7md32e4rG271HsHUHltNP/vSx/U0Y
/zPfnRXy93kRP0YIHgB7DgNMF032738S4ZugsJbY4bis1DMbi07osElPJqudR10WwOgCVjdOu2Az
ZyQlzTEihv0mZ//I/1XsmSdDgMBb9oNyPMY1IP96UlJFkdRZ6t+jPqSn1VEQmwm83uaywBQuaUPb
eXTsfcvVwAyNytgTruyB9d1awd5lFTyZgbipC7Jx13C53+ZCY7N1vNChM4R6FcDz8RVtKbDkYvTb
reTPX3J8s33iyze/t1bjMPXybuvCtY5RIEE0rmp034UvqhvfrShhY6dHBJhFfzUHXD+DZf5w3XH9
wqbrwzcTBEAXl9rxclL3eCbQLck3AQnNpvZjDCN10oEZ7nJvtM+ixaIdXAivQeyN9xl5ssRrOHsI
6Z6rljY8eoQ46QYZmM+Y642klGQLFC14tTWpgDYQzlM+xcgMOMhOsmE6udJaft3nmbXnj4gD7XFB
0k75cMQsG19nljudDDO0ZPhf1J3Jjt1KlmV/qBhgZ0YSSNTg8vaN960mhEtyse8bM/Lrc1GBrKgs
VM5ykrMAFHrvSX4vaXbO3mvNxb6aY9iSbjte5sFI7xhEg1NUbbPzxpYgDJcoB0KaomI1uNybhBxe
REujM0hrZ+vFbfJcVEp8oJqJdniwOoKCJtqO3ln4o7WMoTmKltJQt7jMs5dRaeNdqXYigr92Ll3C
oV1to7OiG4ZJrZt+t2Xm73iTV48oYpjaATgeb6opu3MaOxB/pc35Rt3cpD36lXHx2wRNrcYYx5z6
3nO43W1MMv7hQq7cLnlhGaITqLArVm8OC/K+l8Rckrk4yoQaZcRwvCfb0suew1vKuyOJYLmNfbVV
AF6PzkRooRlI9jd5PnykWTzg0B7qcIljQtGVYfz0lhaG7lTNdyU5km2g+DylfKz2JAbyXcOgbf1f
8ndMAfWgqEC9s2m1V4v4NN8gKlf8O2vrkRml9TCWk743G+xxLZC7LffJdFMG1X1a4HJMynE5NPEw
PNJYk9TW3OURamq2axeD5YOz0iBJXz/kcwpJ1bLjHfoWscN7xkah5XogkjbedpVJrMcbmmOtmuat
qKCOBqmHVrHIE7Lw5R9HJfHOUkH5EnEo23gz4Rb+GSyDk1YeJx3AWEq0e6rF4B8qslmos+aADESJ
kLQ0gmAH+9sPNTi9bQdK/dgNhr/LY5xDB4+8AuBQOHr70SE2xCNC8l1jcrw1Gs1SvSrn8pgxSjoT
o4s2o6PlfdobztMEBd+s+jvdLBx0p1rc/NqdDxlm0607SesW+8l9wENmx2r43hzJxHCjoJVUjRfa
9+mvmXHuH+oCY7iahEMYn9F1tpR5v3hO+xHz1D86yLiYv04N2F53OC3VJPZcXOU9jms6mJyWn2IC
eF92s0bDskEcBzWOvzq3aJ94Mvunwqu7Hza3XCSeQIIDGOJJ2KQj4x7hxjI/+S6MMz78zCm8cZwp
mdBs2VIeLPGesqDZR0mu9kxy/OaOI5GqWG9yOmZKFiMoMLI9agMnpL7XM1WiSxGyy/AGBh2mw7J7
nAjaW45i051Gb5AHcGOWKZx1WyDUpfFX8HOGCzqIz9Lyx0fDruma2mbfvfUtS6uc2zcaxo7rnpBY
mZ1k3vNMmw89rM+zmsvks7GqaVrtqXyvOaDTQqRGul8aVcVEvBg1XlfO79kjwOXunCb4nnOZx6em
qtqdwkJw9otefLhpMBxZnZRUuAdnPQN58lDBQCMo6gfNn7TO52YXLd3wx+v9nunJMnyUVjAeG1nf
c8BFFKT6Y2UA92cJDjSgSikyN6v8bTNLMKiLubifVJUJX0kqEh9u2RWnIOOqHpjKO0Uq9cO5JHOZ
EGQttpRsNYPZNipYNChSOWWkXH2S2TwF16aMrPxbGqIfn6ysdJ9jgL0w0Buj+er5KnxFkV291cgQ
bm0Mc3QT1bygd1bHv60MFvXaUMY1eElF5NWm6SMvA+My+0JHICBmUHZSITIUA9FKM3UUfMf188/N
zXmqEDL4lGHgi1MSl3+s2RZPvAp7/6S8rMgemYbWp4EM0fPYtRwJrFHLrWO1tribyqD9E5e9w9Qt
9eR71WoHpJk/n0jlicOcTvKCn9b/hmMACieyGeEZviWuUebqZAPmj/JuIuSt0vyt5nnhHZgBEMbv
DSacOUfVz9KV7ZPL0/p5Ltv2SNt72sc9TGcumwlaKMIaGiZs5BxdRO87AuRE5LAcbwYC+m9AUwr/
vrciLztP+ZNB/v1CnQ3SL/LfHbLqiFpSYLbmex106acS2WhvuiZlDl8SBXN2aT2KH9KE7HGP5Stb
A8QVQ8G+8DFxwNwHeIUm59GCkc7j1ogfEyXUR9E11qtjKOe5ZrJ+Dqxe7G1H14Stjfi1kkHCirAn
eiAn/hGctVS2dapu2hY6VQdEeQOrNDq6nNKMRzHbNZLpERAnRoNv1L323p8M4P20qqfXTlt0+nIg
hevyk+nbnJf2sFuWmUkenJ5SAEmpSXUx/YevH5+ivtY/E89Q3B7n5J1iZX/znLgMjSSxworcezjx
F8ykg/dnmbUh1TYY6aVe7hlPyW3XsjsOHbM0OIv5BxZFNIkq8KA9JZGoHvSliSrDZQCoRvQGzArU
GT9NcuY4U8MxtPDTc2yQLy7YWR0y8awUS3DPeshbxkiUTvkoLDWVk6xzuid+115kMziJUcPNIFq/
pf7nXVS8qtXrOS6pYxFrbCL4xlEm5pMFinkf5V3M68gJ9lW78l6IpB5g98X37CbEfnD5jLpJ518l
F3ci88wiKKw27jf1N91VH9Icv7hJbzInP9veR8d1nXDgxBCcxUv/k/MlPiBLNORaoHO9sw5tH4ou
xfGYRwWyBoI6d2wj5XKYzRFIep8HB99YIQl5UBwyGtdH4tDyIMzUZ5sop/auBq0d+mK0NtZYNvhH
TWt+6DXrHxjxi7hJGisPiUgM9itOkV0QsOYv08g6zS5M8yCmvjix7MwepiRx+l3W1PP3ZJcF3pxa
Ze/+EKxQcZERxc96zwkz05EoSjDYQ14pfWzoGq8k1hpWDLxqJ+ElJ7/XaZixxGO2GZUgRrRyT0vd
NSwxu+paeaN5lymPEYka8zddJw63V8RmODgtLzoGUdRiOfKz6urb/rgG4AGYmaS2JRm940Se8efI
3f3BVatbrGPb9MzTBkDzkkAb3yaaIkg34NKcIojKJJq6nESslxc7Dj2UmaMqvhKGYykxFsbXoiJW
2ZMcjLOfZV+tYwT3LQlFYzMvdvE9Vl58n/NU5O0/EAPttMvtgV07a1HXrG4eBqFNb0zmG9m84IEX
XHupTeVegsAY9qZrj3tX23wmdB39YQRd7HLL8e6hedgcoL2RVrnyLJ6ijfFmyIVnCC4ZqhZBU5mH
nKLBzitE+7QoSfRYD7Zz12G1D9Ng0V9gh6NHcrkuaUwDTBk3dNbHFGeA9X93blOG8GJarANWw5sz
jjh0At4SloLHzKEgVc7F4Se0yyD57tCo1q+N7bk7yYtmUzT0/ss08m5zUiRv1tjdtQy597hU+0NB
U5FBJZebayfi/CLzzlul58V4rLljbIM4sU+mK+ZHVwt2WEV1KeriVdrltxH598NEDzi3IHm2Ojf3
KTDok5Gy5+vwG9YecV9pDcs9DNDy1zR34z0urnKDGy6+JkueHCFo0ka1fuZMlYZhcPeIUkMzRrbt
GG7CXWpRoOzncm/xQorhyMxUGwB0HGWK7YKUPrnYk07FOZklvfH4ki+pvMVebF0qPyXEkjkK53wj
QMQQSODIWP72FS5iuuzqpeHLtEe8CqVj1fWYbZ5uKfXnj9Rd5CnqYvfiD6P76Fqlf57MZtqRAwm2
nvGXRJ1mlxEOLeXBurM4gjLa42NIsmzmo4FbstjWQh+jQsoDgqyznw/MnsnY+MnBRClfTnOoKlFs
OXWkZ5SAWdjZmb50tjC3eCZwE9FSGpmwlWzBjcwB0SC6Lizzzt0uiz66+OxbkzPE4k4+JWPiyIyb
i1MEYHwfYYV/syJCuGGCzX5HTNK4JHFLpIDazwG5jPXOsocCWRsX54Ye9tYyrPhWGAIBgwomVMOZ
/QNGmfNONqN54gRMmzFKp7e8iuqTUzXGkzWN4ml11/CsZAfEjK1Lrt2QJbekbBfEnwD7LcviCs3e
l7bOUP8GxkQN3h2uus3o3kdiy7rhp6l59xF/WKBWk1UyXtpsNC72TB2uwZJ9NNBDnrQ9sgAjAPLs
k9/YUqfMKBxwgJ28ytmxYvK3wmuucDvgAaT1VpoY1B2XW6RZMtrUOeeEqvuyZIVm3HCikEKHceod
+6jzxTibGJp3AIaGuyEY+jOrXEb7dHJ9OtS2293V9rqrv404uBi27Vm0feaJuq9YjxzzRD/7OHVj
o3yCPkFBF10SLeGYLHs9hRwN37s4+KCMtbWn9KtjsBEWXQ4Y16+Sp0yP5TEYJA/2Fa3l5srmc9zV
p8DPWckk5ZlN7HKRXWLsPOEXx5J4lDvnrC+zpEDUWqUnkj3xwWHSajpVuvHnagrtggsebUIqV4Jj
+Am4nzwu8Op/OXZWX3MCY0uYQqXZIgEzOKQbx6TOnK1gi3qIgzLa17kXXXQhyp0RxP0xsLjpb5g6
Am2gL7Pxtbdden86kXzHpeOd2EheLJxGi0OtpEHJ/do03nAlz+28ogpfle5YBHbCnnkx0niEbcxq
A6qRn41iv/Rp80b1t9j6DleURRKJLpeguSQ1cCeaBw+5ABQwC/7/E0ojOzsPZftdadHd6EdTvyS8
geuKPbrZ+Nu2s8o9I6bmlPkIq1tcGls77+bbYq/QJc82fzn8+djRjUDwvUqvxSQfO0Hm+w9MosWe
tIu1rTywOXHR7KZWm3s5DSxqIkp0Vv3hSMN8IkTTc8PRwfxYmsKzaaPJbj8I3z6otAKSoEz+6nMv
B1ioAuqqRhxvmk5c2aK5W9lIdfXmyL8iRbjFVB6AUH3DV02gh3hATJ+p+27TxHmYUzbDQ/qT3sA3
M3bpbMym5iButwA6haRb3FuI2nhtGpCjIJ5mtmHualSI+Ckmi1s2iDveXMfcEsd1Y06/g8W3v/qR
yqPPnqui6bLjbfstlX1nVFgXem85CsO6CJ/KJ2etfTtNn5D1SfFpx8lPLa+D584y5zsnSj5Hx17C
DmSLkwbivsz08GUIpzny64h/ObYQ92pPTsttjCOK8Uw//VY7DKYzosDUwuWVYBS0N2F/8ACHMWG2
AhBbaW0NFiRbf7beSo+uTiZ9lNtdsucMHXbADeZ6+B7N3sYGoutNAAt8k48+XIdS0l+zT5JlVZnr
MFHlSytTjpdChagwSPjxAt+XUYNw3DkgqfgwGt/l20MEMFUrYgOZ2vDMJbvfFy6mpwj5Q2AND6or
OOrhHH9IeueVncIqmHSmrVWYnBeBbwKLBn4BuWzPboswQwooR0vLvdOwqrZ+ATEq7yDBgGLa2fgF
ZbcSqIQ1nd38agTmpVFpytexel7DkuNUnaOgD1h5jHdyCXS37ccx2I61Vb4QYtMfQTWcs6XPYWKB
mykbfZRtoQ90IuxqV5CzP5HyG/dGLi04bIl9zHtremiXKf4R57DO+YZ+ceV/cYiXqgfKBCxsfnvM
uV6AFdUni6PvKWEytKP9e2UDxoWaqMbe1J5/dG0QZJUa72P8HJtxrJs31v3LMc9mQpSp4TvEfpps
Uw2wqtpmbq42QPcd14ZoP3mLfF4S+CGRuehbvbho1jJEcycpM1ZRhobERPDa8MpqE6hM84OiMtvY
UbrzbG8m49g46euEReCOz9nOBrU3y6i/ZpFLSzkzmXqdlsz2gTno/qPvXeNErSTd1TSL6dYu3q9m
ifojdMjnIMqeS7tODl6dNYcuaPI3A5X0thXdw4hScZOl1IJykL9b0oBkYXnPc04m5pglNP7sonmS
tE42C+eEGTBVvDENlORLQxq+VepT1BMmL57iJ5nG7o19KoWs1VyEGjhv2g3jG07LSjv+1Ysb7NjM
hdj0iYz/X+QwhEqqhAlVK357jLo2PcG8h0pm+pHVXWtBAWMeDp1aMUmlmmrb8Xu+iPzaY7Q8U3TT
za5PM7TwRtRT6Y1mnR1UnuQ/uozE8JA7gjgiAdU6ycdt6fJGThcTVjmhCNvguYCx8xYQhIuvk5wv
lciMt8huwBs2XD12vWFZL4EQKPvsv/o+QFfZVfccybzV7jcpC0WoF6P8K//q//QsPVhhOAEjMnVH
jH/OzrTRCHKXt9+gTYmTNcj2Dx5jjo6R218V675DZTgmZDQBc0/WzqGF8XFoIU76oSWxE8bpKiqc
0HxdzWnYdhz+HCsgkpYxpbgGHW5DAtPxuZht+4UHf3U/og48THG75iq7tj3YfyWJ2lyFiQCFdMjl
v+HVRz6VtBNRK1qITMLqVbboS54XdM1U/mpb/m0MUJV5s6pY15LPtbT7HQWm89N0LPpX8F6j39Eq
ceQY8pkFgoZy3j3aY/9iB/m0ndaBFxrR47DMzT7n7HzR2uTjKhh8+bKajpos41dDOvfoNy5u8hi6
21QPfIoYD7I5z5cHc5zAC5gFjfIZE9t+yW2EPabLgE4SPi9rb1+DDrjzcweWYKsp1yfD6zRTwDft
7p28Kp5EEuIHuobybllVljOG0R9uTMl6YyLLPDhEL9pwdFnlNoKLTRy9JEkQnIjdc9wZAST540Wn
WcYDT2fn2fb+pBz/V/vksM0ZQfEk0KIJp9Wuaf0VbaKAIUo5WNVVrpE6D2JeLIPHxPN1aK1qznqw
fwHz4sOI2uymV29nly3Opc9m4ws3UAyXP/iBndE/sqqeNpyS3HCeCKFUwV/9Z4QESk+2hf3U5Wps
E9s1q9dsFYbaFh+/yoPGOGrfOHKxUxAQi8chRbSD7NHce+1wtTio9/4Ae2phKrmbbDa4wEWMu2nW
AUMM9yVpJP+6vGS90mGhp44zwU/NGOF3/OGLhsCWc0/40LxCGAaJGInsbPkxl+I8D5gMEWoZKv1k
2VTXow7KnaeUdbaj4JlOqHtJqurZ5Eu0MYXad5MX7PRQvNRFdjcDvKMRSfoEXhsdOJL5ayhqBINH
MXjY25xweBYyGnV3w19ZK/n6+hLUzpAwBehcPswKRYsleSDDhmpe58CQvwGLMbWsgUhxsFj48Yr+
VPMx3M5+Q4xvXnIay6tpdkj66KFb7bPzIP2bH4D9zZvsVcTyUfZZsB/d4EtmFoQTIk1Muw+uIGDQ
zc5jwLnokiZj2EGiTcvubR6zDwFEDSMsUeIWEouRP0YkVLYLC5bnDl5OaK+SXMesuwtN2GEL/D55
E7T7jxiKOdKsgt2h88FRWt62TRqstKuGt4QiGY+Pml3TDY9vRoUSZW9J5zaCPNZw7B46Zi+j4BsQ
V+Jqjavxl3YuHrBmOMeT6281XmCIhRiCXTrCB58yPbcVTgvgq1aZMJXRKsS3YjJylNQ+W1AsG482
0ZvZJtiIicGKE0D16qf111bcrOJi/qHZufLn14HgNQNCe1/zfLsFf5XHBgi3XyjoUULJTD2maplO
cbNqkoNuMD/gERsv3Pud68JH+Q1PPSlsZuwJQe+kJwS+qpfj0S1+SB1MvxJv4F7H0CCYWArlKKou
BN2RxyWpO74J+oX301/B85zzQ2DHpJK7CMsr4cO/OuiicYKXwiLJkuh64XEFmIN4mCdex8RKqgM9
f3GrYlFXTDLRE3MaBDwRi1VD7fxVUi9xiZ4aNDOqatf20lcy/92JdRTHOGrL6Z4btXv0xhLVNX41
tNeeDRglyNX0kXnVLyBcRghh7BfXcoTZ5C6yrdnavwoOfCzcFgZWGwNL4qkfTf8y2X/d2//0cK9K
7pmmKEdKU3zQD+S7xC+b/c1wZP+TvEjqhf2q927GSVBodxB9T0S1/FUDzpZV340duUYxsRPuCPrs
m7QQjyORt1XoEfNBaT1+emOCZNwwIki7bDdCMDrBOumqNhwVJ8QUCMoha9gkI5GW0wZ5kno1IBUR
CEl4twZI4qy4Dasqiclasm8RuS0LcdDQ/+tUwlmyAs7+upY8qWk8W5H4SbZ2mDDXmO25XwVN9qpq
sldpk6cL5774a3Ly/lqdFH4nh2TQOLlWaDoxQfRVAsVG8dCuWqh48b+qxIz3BFOzBz747W4xgvFU
27V9b07JV9Az0SO6ZEPbU9On29BV713ENgS2H0Z6c4T9y4Cc00JXILHnUJKa2bbzB77CvEcK6tj1
HRtBeitja71C2aBRn3eHIPWXt2qiuaPjmnZSNipahRa8z6I7O4TZkPdg6eEWiErKMaKnsQHsTHDt
h44GQrdZRSjbhEl4y3yGX5oR2JObRznd1kq4Lyybln0C9fBRVSrdD9rQn9FgfYMyFmEeRO591XXl
G0ZEnog5yATaXenjqALnMAlZlCGQTRhFbFHkEsL3C+CKRBO3jjzLXpLRHJ48m4UPPtc0nkIqhOkF
PhRHgtin/0D2kXsapdRocfSznnPrmIqRvooOuKCBwmKDeJpdnKR8WLzd+qb2uHjsvJU60BAIICbe
mm9E84GGj2skcpiKdTGLNDBV064WzQs3M04pg9sdfBhKt0xl0x5l7WqJtH+wf4suHESya8FpMixb
LjRzWsqLoE8dThkKoJnd3w1ooXj3jGVXxqbaZ3gdQRgM3jFvmu7SLFa6z8fefEqUPR1YMjDmHBrV
MLuZYRMNlYqek0nLO8aV/FEyloJeW7kXVtPWA3+ryJKkOzc3K8L6w3aNlGS9eDYxCtJb12rR3p8Z
L3RxYPvCHZCtmz4TCE5DTAd8epilvsSLO947Y/NgxMu2YpoH22yQJ7fwMtzBWPAucRUzjGtNAHtb
1irjnkI9FbWl/tMqadGskqxUvNoZf6NXMvaDUURHJwbYDGGmsQ8WB4ULeKJjUc7DVz4R49kFk6Eg
4IgqfePn+wOIS3bQDBF4dbFXJ61vcW3TEW2z/sN0swTGYAq3T1kJzE+XMR3DHfZ35tZ1HWMkVzfi
6sslK8XOmi5UZCQkk2r8HGZnfshm3o9N62WbIeFiAMr74lUry6iB7UJK3FOc/9s5SZ+G1m8ZF2e9
c+/EDAKGGghTHuxTxee3FPOrVYj894JlHhRH5/1mAxdcxWid05He1Ib7NqFt31YdofHUKhD+GvWH
wUL2vrZaqlwVOfgZp/fWzJ3mhwpgGGx0NOXE9FLJKJgzwy9moNw87Na5j8mfYhnVNNZ8mr0s/vUJ
PyBkvl675iUuQftqqlfhZMA+qAbjM+p09yNIOG+Esp7MC9Nn3jZTJqAyMKwEZ+4qyA4obo9kdkDg
12P7zmDoE4jQT6WDgte47F4dOylOaQsnd8PrNP2wuH++D7PJWodM+Qw1hnM6d42e2xR8/9znzgJk
GAxfnuvq0Z/LJYwqX94THfV2dlOo41Ih31xjdcPe6uNVkdsoMhnI+CJA8GR6w7lwwr8XnJyxxH7x
ukc2XnDe0tpiihH3+ugbdsAqw/APRqvtx9o1p6tnsHkdeB49EfIwwoVJ/5ZDu34oROxirhnij2So
nNc2H3KyDqRW2PaAQzRo2x16ovkAEfPOustsxdzJJBTIwmvoQ9XlW7ofhIm8mDdBiiW83ExpTo1N
xdvBsCggjgVY58om5FMt0m62te9lW9nKaud7/Z/MIvc7YIBG5ZARZ+jyYtnZjvXiMdsPU9MKDpKn
6Y79bnk1CvtBIAHd95ClyXQu3t3ctTX3fa1/TsjEAfz4yn90WX6T0BZLcGemVvnEkjZ4pkKuH1hg
r33xpLoYs2SvVpkTTldvXsI4Lgjng9d9JuZrnNBwffTMoVeAc7fcaCDme5I03YFXKXmXdB7vR7t8
IoKXXzVnriNCRmfrKv8N2GKy7bM25Sjp6+y1Ja/zoMi96405utmbbkEJbuhGEG5Kpwaf83Lr+ECE
FZA5Z1PO3qlP8jVgnZxFCfawjHz88ULcNVFebken9KEcztWJWcYULmlT8o3Q6ozMbXlEOMd8s/O8
MiTMan5QNSP1AR7h3ZDOk99Fr4Fu1EPSxcAvI25xeddTH1Ei2ZY6e0zYE4KAHY4oxPn+BMF8AfHH
5LXQ1V1eTx0Ir/wE2VU9Vl7K3IBL1DWYyznfcHlybo0XQBqx1C+/x1Rhzpc4ZmHkG4JQc8nSxiQv
fswibX4kXQsHBZbiQbhu+WqNHg+ugZ30CaXxGfzQeGEmQCbEFXqbWnb7Buhkufl9NGy4Jrf4SVhU
o5iQwC3IK7VhK1WxhyqSHfFqEOuAthyWZtvsFTVgUqkA28xNQzF5k7hm8chjeirWlbze8eao9+wk
zctoT98NbP1D08eY01LFaA9sSXPHc0sAbXTmM3kCABZBrF+mIdZ3iBBgUI7+8kTEstgtBJbv48Cq
nloOF09qmO1djGzoE0psRrh61NNFl5TlksDy/9AUi96mPtcbgLq86/0sanO++Ut7z3opeAdNNEPd
q5kaJLWxzYFe70QlklOmRH0qE89+tFKZ3jlVz6B8SQqarcoZHpgNJL8KxT55kzYV/SgGkcQdLHmZ
Ze+C51Sa59nSMzXU4gKJNKAhneuC3FbKPkG4wa82CtwzB5X4F0NCzhB0h9lLt9kjUX4wl2DbxRni
3ToKejdh51D4rM3hc6GSQrHWST/Jpy33zDYc/KSRsVu6IPsmLW49zVqyOYjq4gWdQbJjLcD1fkUp
OkHjPdOwNw/J2IoQJ2TyNMWsz/EPYAsZkiz/Q2l6eq54vbKYmaP7NmgFQNymQOY6ZO7OyKLoPJaO
s2973jVcnivzoUDT/smYRd5YWRFWr/0ROZJy+3s2Bu5zOXIBN+o5f4b8/ZOODij6jvfnWETnJNYo
Ax3R3cettqhXTIwVc74zm6oeTN6JqUEwqCuJ2Cz2Cfw7hTlpTE8LXUXm82rstuBWmv3SMchoMsq4
TWBbf+zMjy4kdJoKZNHYca+F4PIgORzsWcZh96j5HqquLfnYctXfKI9pAdso+0nVffSUBUG9g9/Y
vFRR+szblTOP4C7N69c5ElX32KUl+aXPC/0qKQYdCe+zeDKKgZ01x9otZ+T8PcgacNKtESUfEwXE
bAX0KMYOzLcXcjU8olIj33um415oxixfVZPKg5+wveuH0sFzLdjj4TAM2e7Mz0zDhqMQ1APVss7e
G3Ps/xCumUO/jsXz0lrLaZpXo7s99xsuXQEtcyWZabCJ4avabga3VIxPeo+5wiwNiyYCHpE5Z4Nd
6rspHR5JwQ8k44ZpT1sJOH+AR8qPU+NQsbp57ieNNmPqxdF0W8oRvW8psZnZvf9Z6Afypliq1zzh
70C6vbNPC1mf6klFd102dlgZ+/ycWPz3xwtBwU3uYXNi+vjNA8e4TdHcDztZQB7YiKLgGfS/yIpl
GV2dGRShEhberZUVVkfgdaPisxhmGq8pkeFXWbD/EKSvHqYqyn7kQT/dCYelC3NawrDojwqeSFn1
T4XVf3cS/n8QwcNiVcFy2MS5+V9TPMIk+RqGtI+/uv+chf/Xb/4/gXjXNF1T+JA7/MBccRr/pHn4
5j9sAZZDeiaILd7g/Mp/6Gjdf1imbZkB8jb2agje/hWJ9/7BR4J3jnQtfqtHtvx//9v/B8ryL0jL
/51F91ax7X8Oxf91NjIm9nE/8u/z/58oepQhDGKBvPfcGmmCtjD+KEil9F+DarE3TrP02a7LLcBE
UxxBmPE8Stxb0iLa2AxycEMFk+RaKSvnAFvzrBmjsr0Kzyue81QZL4KRzSnW9fQgyyq58ODg+t0J
rzz0Og92noP3tq/65Pfk+EsCM6GgcTkkTnLE0lO8LXHFKysqKv8SWxV7vcSWDMRxiz5KXZdE2pbn
ePy7X+dOw1N2Y5MLW2uR3SXxybBrX9C8nOtxzMNIEwAOvWI21KGyVXsHEoMs6Fgs5nMEG/DDgRHy
zDCAIJZpZz9RUsS3uWhLRs7GtPyM60D80AkF+mEYuy/F5SIMrPzEHoMeZecUsN0yK7fZekTVg+57
0KRLnu0q8vpQB/UlNgfa4qBKQ2rM9t4yixjDTdpAnpfWT2B1uuSZP0a01f00J4cu859KkqJBF1UE
v2lCx6+2zByGmx63+k3KVIb7t83ObRAmhAYnB4fFMXKTZbF95vZshNzA3XCAJnvRNVNIWonR1rMx
X7DgrjTstsokkQ2QY5e4S+5sqdl5t1EqgPKVW36bGFSCQwcX0NgQxMP7gcisvy4k/xiSEy7elOVi
8/ewHlSgjcbDhpQ8L3Nbqvg2+Co466BCEA7+DcvQWFC7lzqtGZWAugk7xrAfJdosRAumnRwhuRlQ
stadEDNPPwjzeGiphQoSMMAVuoADW4Cinvvm+LvpKpXsGbnoI8mK4OCN3swrPZZsy5qRgRZs6dVh
wcf6dXAd+yFnVX+NJHsJFk71V2w6SbaB29sGlyHmoxgylm9+tdwuPyEe1pwqUy8F95p1zQ+LKTNk
UQKz+SHLqu7Z8gDVua5lRFvSIME1I3REXb9tW66ICfRTwoXdI+sN/cZuruw2UWka32PDIXvrW1b3
4Xo5YqxW1gdfz/x6bQfqpa8qTj7xUPp6s+ZNuOFRqDY2E0Dvy5ARrKS8hlxqQOMeJ0q9gR9snsRQ
LyeHrCbf27w9en5ikM1oJPwSLjfmFgqtpvjKXu5nzJdr/a0Rujm3K4r2aKYQU3akYPzTBGHjgaAM
iQPbLbT5Hrec7xnQOrQqWgwgQVTyA/RpWNcHhzzCxndauNu92SmLcYgf45pLSOtE8jsq7OVTxeiA
YIdjYHB+1dB1UtReWfeTdziUR9dy9aeesmrbroHJ2OjVi1YjuG82SkzDXPvMwISBrqBsRuk+ZSw0
6/596T2qBTHuPQLrCo+DHuozqwf0Hs5M9K+am2qfzww/WXNEx3lODvx3L2jYWFZMCopi48BCGUn6
kXL1oreA3Rg2eMcLQDYHMjRgX9hAR7p/Z+9MdiPX0u38KgWPzQNyb7YDTyIYfaOQFGonhJSS2Peb
7dP7i6wq17kFly8KuAPD8OQMTqaUUgSD/Pf61/oWYIEhzGs/mgsTm8/MWXGZD6xpVvR8gkEVUR1/
UyIaPc1g/g96CpV+VSuJgKiZYnjV+KAYa9q4b30sYIbecmIWhLA1jq2LNMbstCBrV18q9Coq9Wi7
wnA3Y76kxEktFEkrzvmd3Z3ptSIOMgHh2Sn8qK+t7gRL1llfad6zTgZVD+M4y+xDBBLGWFFLZZFx
9GoKJ0Ryml0YTAsvGvsXMwibI6aG6M3ocUEvwMFQsSAwaHPBBq62pM0agF9ds0BuC6TnkDZt2guQ
td2iL/c8Sqx0GRJM/jI1WJoLremYzwo1DCfM+iQ7PCucLB/8JEY5re3caGmCXQIag0vH2RJmjkhH
J6EhfQgp7fdksutYDqODXAbqOzT7nPmyqfeBTRYj55XSOWCwlWCcznCaiVa20bbMlVibsa30bT6T
sVwmoQTDbGQ0UuGRINPOb6+brc+lWf/gr3X3uiqFb7Qt/HbQdtycIPI9snUFujvH8ehnQ12/xU5L
eLUijH+vqkY8Tw5OahDpKSJDVIonr+nrV9boLkZM8pHI4+jZ8KFDeVcpt7ij7dN5qidCM9w2bC4f
p0UzWE/IdLnfxv1pchQiqzma4bNndCQeR3KTP3qtG+6BnzCSvt1b5FMjd3Lf1OhCue0y0Z743Fr5
NjAFR/xmsOwr96bmiE89OXPOEWuCZo4/BpjOl6PGzmqRMVpHS+iixlqry/iYTIHzMiXQszLK7u5S
3OHLTNQVkk8ZXwh+oFTOhsGGl7gKamr9DO0mfapYM/pwC98q3ZFXeEnmhYFb+B0GxC1EGP1aQyf6
xnc1AncMRecDQiFNpScOBj3gXFdI4M7FKeNrWeraJSDF76dT4dR4ZZL0Ak3VWIYUHHTLYSosteB5
N0cryAJ0mSleNqiDToLpOoClcbsSMlnRRVcE65GJ3sJnkaLRz+WwjQzP2SmCuNs+G+ZfWWRA78ba
jp7QgdEkrtEe8woFuhrsGIBw85ZX4bwZO2/cBDHoXMfO44+gm0gfu0P64DpDgbwFqNLqo2Jda4OL
lOliGYD45/pTFyE2i7YVzcmBsfKOUgLRxDXE6K70LAXTAbzY3GUh6VlKqVyqISFSXet5KElfNNHJ
S/VmpVoqbEj/JJAYylRb6q0pN5BWOLCwH7paPFruOVXJcNkOQ4rvL3XtFebd9mM2kgGtgjrGFXeE
aNeXQYQ43Qv4M2jI8L+ghpFgdI562NuP0sLKvczM1NgMrRSbxB3d8zTroToU7c0R5OlRdrKpq/mo
Ji9462inelCO4f00NYDhG7sSXx6wVgpHAIypgf/TUDVnhV2RXeLRxHpBUSNoVoNen23TKnznyiyn
FzFbYHxJpVzSCnYcIQgQ/liIDPlhs/2xfZWE0TMHpqhZD3Tba2eMb9HBDJPZb60hCDYywiWDXbub
hp0XQJjeKnysL73GJ7LI4/6BOB0SfUot0yAi2lOVdeNwdRq3Bxtz9MbOM/WGj6C8b6YQPrkIu3jf
1cQQ7YguhAXbuwS3mpyOjV0PELWQsu8ZYAfIbRQbvEaGwnuVDT3deSbVHVcYi/ULskJ18dokXY12
M5/dzg7h1KE1jb5VN7yjTRPPhGpy56s0sTojeovprPWUff22TjcYnmD8IrkS73DsXzMIYMN3G3P6
wLzA5qHNC9iRU9V/cghM3LUnsTqhu3gYvefhvk8VLQ6/f0uwTixTsHG8eb1zlQkFhcM8WBg7S6oi
67ioLu5AwDyq8ycrzR6yKI/9MQtbCHuRyWc2AFGemj3nXKJ44VKboF0UUvDGB6RTXyo25cSmqiFM
l4R14aw42D6eEzuojx4lgw9eWdoPfW5XJw4vGYT/KXvVblaApY3B+Vc6zVS8pCQKlywXrPPo2jdS
eqbGdzcGOb8vcZlNWwAsMKWjQhgZYl84bZW0rF9BFtJmSC0xjyttYLgMK4eOAdG43pnuLzgBPLm+
NaO1v8OQWko6IoHL0YOku41v57zX7DZlLDai9LBUea1Ys2lPXmdNQ1LDDyrX/VR6PNui/tlIvejB
mURGiKybL3Ms1bf8/fBtMEQueOHJCg4hJJMI1s6It+zkYKa6sqI/GDXRB8KGvf0Bi4Ns42C6Ee6f
wHM8fCpTBxRKyDs3dQZfJ7KCWEd0l/c5syDD6IWZptuuS2YcHXXLTYMNabLIOmG96qFRj4uuVlBB
9LgZ2AHp1S9Tq9V2gJVwKtng3sf5UL80aHRfbW1526xIjeceoWRegrIPdzgkWjR/9EYij4UKd5pn
ztouBX+/ZWM9sqOQ9F1YU6Te6Zczs8XYKOgykSSRkNouDKYbXe/IkSDe2s0gthUZFuztQeKtDKLI
D9aEORsBsqgqX1Y5beQEQmZ2sewG8NWV7T7PkwAoPGQqdqlYiC/ksuctma3bdCO7hNxIS2GCVWBR
GJD2H0KuzO2A6eDTLef8/XbKVvwLMs98RELtUe+a7pJnRvOSjvW0I7iA4YeEG3RwGczLioQSf9Lr
jBhE9g6tjkuv9EKSPbGkwWdZZmXykZdZE7GiiMM7Ueb8CnBegU2kZpLcd8Q6GyVtycclRzDLkovW
xFDzJ6oolw2thocQ6EK/4FypX+kZ9B5wq8wr052RsbKpw/4CGpCBpOxlu29jDLS+PZvmtAgJ1LKC
rHWktQJ0i5PBtOKhDB1526iWt4YxXs8RyHs6Uvag1YaPOLXZqBVx0BK1IH2OSkgCyPQjpYKedQUO
uXlQbLHTFsAMZiIHh6ueUn9C7ACRDbc6rZnzV+4arHbGMSeFjW/tllqOGhqo7DTeeehH32OY4ttt
Uu4kWhh49zXmnqfcup0plItnCO/xhCfENdC1OkMec1vdqmD7YtunDr3lULbrNa648dkUNnS3nBjs
Tqv74B0PS1wDw59h3nvIaDvZNHP44gC9YgB0BlbAv9WZ/2qZ6v85HK30BLLSv9axFnH00fwZ5vDX
L/ibduX+IXXurjp+8d80B6Cyf9Ou5B84STieg2ewJMTof8AchPOHJXS8ygaiki1s7x84B2H+wVdQ
BSR1thQO+ta/o1259j9jFISOqEbGwrRYFfAt+U3/DHSoe+Y5ItdyUwWGeU1Cc/a55Ir9iL/Qxy/d
0YWav0VpDqJNuC6TfZ4fcch2qMD8x9zQxWifotJMX5IoovW+n+2T4RVOsBtnFeGNF03EbgMsIxPM
wAJ2ALt3DFKiBIsUVWKXepNNx00/v3gEyH8oulEv0YwTdIHYoO5sRxsvLKOyhdfCCzPrMl1jSxf7
senFQ9cO9cGEqrqfqINjCi/ULuzZOPuG0G6bNO4eh4r+mkOS8dhf4N0ormlMFc8ujU3twHyNGm+Z
Sc/cbkPh53gQPI1lUm9yS7MOtgciEkol3gxojWDnahhhz/DP9aeATke8azLke8sSizqhOxIJNBGI
Ly+kNofYb17um3YMIc3ZKc18SUPfdNvFRz1PHBP3E7g8jBxU8OAJau61qkw9PJ7xdO/FZrLuc6c4
Fa6Z0luOXytFlbNydlZq6n4wiGkPATAIOscogvqoDCtHh9fYvZPWmupzNKYQJmrdzat14Jgs0MOI
5FI7TxN9kxZJgAl/OmkNlnmkqySuJqc8Squ1dolh4JygBEauczwTW9FZeA5H+RNBaqz5tfD2EtY3
m22iAcJdlJ7ekbZXOu9u1NFHCFQID0TLwQTHSuGsJqVX69Yx2BmVurPupWy+JpXFFHq19Bx2hJd+
VZD63wzV23t22uHBAux3T+pKPA2khk4pzUfUOkw8AtegbaD8jZjeceqbLNKXTmJbe9bF0xYXlscq
q6hWgDrwxVqlme+nvnCOZkGvoaWUfj9blXOQiTasDJv0LnbN7JpzZno0dTMatqXAFR7PGnFEDuk6
DdIWFhydUO5dRdKXkS111clqXHm0atIDuqGJifGOKFbXzgLtceAldRsbb5Wheazhwm6AdeT14zGA
mZLrc/BO8Uy611LTfHPYAh8cbUIiEI3gZSoN78zKrgSs6dBXtaj62irpFXEhE6dewnaKCcCZ1wac
wWLhtjM0JQK5LOXsVqziqW8eqCyZ1+6UrMDDAl+q6veKBDl8lDL3sYFpz5CL6c/0yr0+dtra6QIq
RSbzTiF8jqgl69xTZMgb8yWIKLqAcrcuS+fWbuNEFK+6A76Y+hfx5pqazuaxphDKiyl0DmS6yrxO
UTVLlH02h7sc3oNjVfRAJ3aPr8vGXsyzj+atW/EU2vxorwchUrQr5lsytiPH1bLlPEmxF2cccj97
zhLLQZcIWGbOwd6bVX7Ev2Wv+Bj2Tzz7ipPGoWvREFXdZKbquntlgyZYhL9btWZdgz4ZaqP73vG0
xcjiKgaCUYXRLzyj1M9wNyHdWuqz8vZoGlG0kR0vDi7hTBvXOIj4IfkiwkXl77qvUQ6dRq5UQQEd
XCf9imXRrTt6Ldc3XAuXhRo3Rm6ZG7039RXON2NnNBjE+4Egbh5CRFhQJhY8Oby0y0717mKorHRN
7W5OAyXOqRj2K365IlHdekpu1Q5WrD+6STO/uwYsYgqD6WPM6YjeSSdIL4FwgzWQyvinIpeiMMVa
aGez0qf1jbi4giRDiwoiHR942aNCYATc1sCSiUxS/76dQGqtOxjN6GatI06NDUtLpl68Jf6Hxioa
+tWaiXhGMITrvAKRlgHMetSZGF+1rEv3Tl5PtS8S3Lst8/UNDdFeEso0weexE/4M8Z6yQPa2c2gd
2MtORwXv+rURYYvzAOmZU81jRxEGBBk3fZjiGg5Eq893QkvzjYuee6mLYxWrHey6CTgPmB6gQf2T
58l+3UJ/YGEwOvUO27F21lu43wfJ1XQ3QEQ/EsBI+mXaecbeHLK3wPPUm6Ol6XMdd+WJlzm9z9PZ
fFfkbVKSYfpIJINMy10YERiJevBrqDJzSxKO0P9AVnrZMoASY5yL2R+CLl6ZXnfIptlE/ukRz9h0
HBqtp/LZy3jrZiCm62zO58dgVgj9hKXTFxdYxWqqRnXH4VHuHTCWuC6zuVq2dpJ81WlEurPveJNy
zYqppw65ym7/thPH8qJgiq6B2kxbcH32L2OIpo0dhNz6MBRPS1lkRbfAbnI7a7O0Pzq4lG4hEvDg
A4/7qqnX0MTsNUbt4QHeu0VhMc0sG9d1U8CjU7gJzKhagvzLXrSimxH/XXGcWTCkC4NI974ysQIt
i0gaO3YAX4SzQWwbQ/ppRS6FmtTnVk9M9ODSTEaPwvfqxjmOlUtBlNtCdm65txJe/JAt+URC28kZ
SEV4J/FuEBSgHIWtyOCl7wg2MV16kS611RQW5T3LPfqvhzqer6j9Aq8ZmNy93jY2EJG0fxoT46vp
CMVvmO81/E4YXB2vDb+dToXrwsY/tZgErrypNQnmmIM3sjCW4hl70XB1uNV8BBytuOmKPqHrM+VI
uXASq3pypiT7zmQGl4jtjJ9HcbKooDu/RYkQ9rZJMLmpuiIgwE10DIHO0BaV7GfsZK9eEH7eUpJ8
tNxDTRp0lQsOFb0WbovaeNRn3mcwssN+qoMzKYN6oSckWN1umDHaVJN4TBs+JNuO5sgDPc32Y48N
aYE2jApVeAoOVcLQgcet/UQrO5PO5o2aRLMTlWZtarhTYlFDcPEzgJh+YYnhHuBry7yn82iFcLiu
eKY8lVOZrQ3ipSjVRnOhxXN8SqtZu2n61iLNCupU2wzXfGlpVyKeq9EEItnowr0fWis/NyQQORXG
yYsxTWLXN3m3avqi+ioacJ8DoYhVyLi1HZ3Ce7VlPt0Fhl1+9a0Y15iUBk6stj09Nrf4MqQxBhPR
bs1Qj45RSeULqNL63Sva+TBiPfpxMLguq8C6q+BFHnK4Ent6uY3PqZh+O9RdqPDUKBBGmXotPmR5
AAgQmOD4EwT6cJyxtKLggPI7k7ziRsKx/jPvG0EQs2VbGmhqM+RDfLEn5iiDE9zaUQa5mcSpTuCv
EHpiuNdGYNqLuh2/cnuGuFXV586VimRj1fqTQXu6q9iAEfxmHalQ+KZuODJ0xn7iFSYtS4KUbsVt
Hd3PJDSREgCPj5OKPj1z+qoM7468Y7sGNQ2tzwxj56GsKkKJdaUb66jWDtwT846EGeiMHCwqsbNp
LFgSDR09NJZXzwfHVsMa/JT24OqT1N/Az7rOvg9aiEh25fHel5n5w5BVdhtCFMYzD6l6Mw74nx2L
Nsv9nNfMfo2bel8kc1jHzBw331uzJxiXWY5vzt180lvtlBqJ9cAwOe0TDx+V1FsyZk3sMc3dsopu
nsRw7EODk/dAXuOKxhtu8xazR5GBoODUDXO8ss/cEdTKqsP8aLObbRY5IKdXgrHyKHINBBlz5nxu
lIuhrdJr5y1jsn4sG9Ec+bxaHbMXfVpNPfX3KZ1XA3knwidIwpiBKpu1/CpgwgX+SLyR4EaRPbKV
FMSSAR29EaDIj7JNCc6QV7bOksZr2l5rvFMMqyzMo9Au6RhWMCjp20OLQWGNwRfVTUilxoyWT3K5
il501kiHpqrooox0U6PXjBEDGNeOXtz83OuWfWvXzE+it517N9RNyQAmCRokqAlf7hQbn2HVucA9
UueNEEW3c10PfzAWf2TkPIwQ9oMi6EbIC670fEoZCkI5WMFhFw3utQVjSz0osebV6IKUd1RJl1tt
bRAnaPiG252SnvUM2pWDZsNd6wP3jgJM15WQDsxok7mwJcaYTnQRXkRt/dRGH26DotR2YxJAdMGA
qVfRja5zZn3gLXq7yv0MStmjPjSI/HhsN4GVsa3QA3kTzjfa7YiB7XHLCzEvh3JNI0JP5DmFXFH8
6KQm/TjUtsJmUcEbAd/Z5pETA+/zvTJ68Rp6BvH9XFVExMTIwieNsQORrSf3lKg7TucFpA33JAX9
52yLtzJGzuEw8qkF8phaiV+gHi1pwODZoIfvLLTwFHA0s9pG+KpzbH8eKHRPy0jt2C7jdB8Qpiy6
sgDN5iz3MVAtU4xuftyDRbJZ/dBW3qzzTPh6Nn7kfU3+Ntoq8gA+dfV3c+ekl0Gy77QjfQYmN9Ot
LAMPE6pnkACnjoWeCSH3SQFlNajcdAN8FTAPaNRVreO6WLCkw+ZVAcObYZUxlGoTPenAs++nAHfI
kmarSWJ27FzgcZlqjsikSXyrzCjXbgM4KR01WGfS7Lemxq62M0T32tKvnGDTyTiwJIqo5cgaBR+F
6Pt74Mx5tLLDynvOzHz8wG4fHMDwD4hq7PIYaKzXcKigTCnN8sCNzRxwgCQY8YNdhSOBJCnnm7Q5
LnhwsAMv2uxRUZl623Watr7R0qzdY85RzKBu23DL66sXagQe5cSlqCv3qlRqHbjBpIs8rtztmNUf
4OgkXTi40dSYsCNtPTgCev8t2CMJplPdpdVBulD1gwKBU69ofndZOGFlq5MF/Zn9O5+seBlbVVxj
uog2OULgZoRuTa8lRzgReSFJaTFulYtKsHDZh61oaa4ORsg9n7uQPjyHaP9vZebFG1anXUHBZ+s8
uQwuJibXPBvhDJF+///qGx0CarpO1ff/+G8fX3lc+HGrmviX+rOY5pgWyyv2fYIiHZQyQ2C/+tdi
nP/xBWH1o/j6y/kDY9lfth/9dxb/BfLqX/yP/KP4/Ue4+f7Tf+Kv8p0j/0D9FaZ3E8h0hx/j7/Kd
o/8BCtXCWiYdqZu2i+vr79YzHX+ZNNhRMwwLrmWgsH+jsQr9ViRl8/34dW7f0v135DtD3nirf+ax
3ixxQF0NabAusih2+yf5LiDDEyKDrxjcOgp/Scyuw3UkCenSD45LmSt9rbcP8okgjdct5+Sprcly
5S/BqEA2a6AyaKdJ83cvwCwUbQG78YiDi9FsejIRQZvvIvdzGpHGK06HXfzSDe/EsFfahB6gz4+3
+OwgpjusIGup7Sv3B2mBcca+9uIcfkXFzRzBLIN3azhBpVvSzErDFLhinqIQVA0b55fCpqwb8OIK
f8JtBSeazyUhWXvsliNKmKVtdJtCosS4NUh32XmM3guPCGAxfOpe8dQi60CUAUIdAka3JOi+1kmW
ZvFLZXe229NtwJZvYbB5kkQ0sohJBuaqIy74Kx6R7HZIUmv9d2dRvk9ZkbFvO8oR5k5bVXdth/7F
QdjvNG0FN/ySsVgbqyRZYNL6Ju9MIqA235ClNrxNZK7DFcuRWxJkbXKznsxp2SiIGzYe47QloaAu
ypZnI5C/Use+4F1IWNvTolMZ4nmMp6dSm9d0gqxCk4NnQjxsEdkO9PCe7xpG8SXMKyoQPBI/phuf
63bg7Hv608fm8tdr6M+2RsP4Z2n49rnTHV13DGByDprzf7y20l6H7lVqBInn/KlRWrk0zfYy9tY2
4v6LgF37mWMDmSXYWd1Z+bixDPOA56rzJ52qsbxFnwoCD5xBtk016E/d7QnNmaUL5EX25XocrUcJ
tAijXevXMj7UxYHgxaapioMxrQ1uypiQFvD27q0s2rK4WTWoYyDZIcfHP2ZjPVjpm8bLfEuL0QS+
DpN0HRrRsmmUXw/SL5P2SOOfL8aSclttS6fuBcc4EqR5mWDR2iZlDywUvTHfUBJzTXBfc0luZm9v
Gu82rS7J3O1rez7rJQKUVoY8Xh3YhB5XJZsbqjvjowsbrL61uBGIyt3PXKFDoq+EAymtTmt1hIf5
OI9q5dL6M1VwFDiZU7w8ED4iNKIZ057bxQtEhnNSXEXTnBq2da0xXIvxHWQ5xDxBE2bCiuqtDihY
0iK2wolcRZWxsRMuEZBha7DN2xphlaYuTCEcq0Lq5ImRl5bvKdkd6qFm8J3f/8+XiWB/8R/vQFwl
OLqoxXNvpY8mNts/LxDmEkRMMxTByi7T71DrXjjNbYLGeK9Rx+a+2RtO81AHyN9dfxe2DYGI8Rxj
ajDStl6r2mEi8xI/aasdi/y7SJCjjNVDi+2UbVx6SaL+hx7I/+TqNuU/X91wtB2ub27gPGAM3f0n
fnRb4WLrjSRY1U4Ds43hi53EckZqHTsMKE2G4oXHasM+0K9CaqBzblK10X0IZz1WBWSJbIKZM5Np
qAc2pI7DNQuJthQx+eREMLVm5ynuwYYABcjGS5x0j5VmPM2SFE8jvjATPuYmZFEiZH4ZNWhmMSe3
xlYls7rLrbEXP3rH8gS/rXbE+6e4GPGzZRV6Td9fBjgKFYrPgqTdKbqVddm29147s4F0119tI7vr
IfQuOqv6YREcrYDtXHFJ/HjRDdUa2z+2lj0iNb3mhNUb+IBry/ipsngTjSEFB/wEYb1rGGpmLKQY
p56H3NhIzKgLp/kcIpJXMX1C+bBqjQVj0ZLs7zJOrZeiwjYRcyYIxlVuqZOuxZdW8fSodMHC09tq
FJ2yKehekkY91chAILde57R+CuORrBaSWk/j2ayprYQvWYf61qqLR4z5Wz2c4cQQ/tOrxyxS+07g
9BJ83hOLaKV7Ide5K0lN4RjwReY+5oboF11OR6dOA7EBTQ+zUxjR1GIkR93IVkM/8JSJX7Kx3vZO
t1KQ9K3ppJdHFcyr9saCpJqJbpmF0b4myHfUZ6QwGaPuAAAGsTJ4oeA32UxOCAkxwKVYIFem8yoa
WE80Uv2kVIuQP710uomymLzVOVU72F2KrQDMSILQhKlts/RKcue+DCVjfl1jRRyIEVb9JSbqWGdm
v9DET+zmu0DzXkySfYFWfrkQtjGSU1hQBseCj+ECLPFF1ekWs9A6KavHfLAfUHUPppgGn8QPvTnW
tKRaha9XHKe6dZsMPlotifz0lczgFvf2ltIpb5ECtF0EKn+SUfEattZxbORzpoiGWfYr1ODrmHdq
xVW9qwPnZxbyQDKG0GrbwbA2wgPhIWg/Cu5BE5Llscz5mKIM4YtjK8B44TT6h9lSSYEB/KGU00da
R+zbO/WqZ8g1QC/LZexNl8YEQDLD13Oqm5oQr7R0B33k2XYIxCtjxD2aXDGtvHaiO+ikCyGRerSI
Z9CW5Bbd26cI7pLboZ9awXOO48pt0mVjeg92p53C9G2uoV8QbfEwfrV9fC858U1c7WZSUWKBgZVX
bBwhbU3yRdQxjTXzjnLIh0D77FP3x5v19zEcFyH6FW6xX4kpQFU4/TK0rIfA+6ZJfQGNw9TOjXuu
DAIld0UHby6+NNotI4gvUj70aHMqcZ9yGMAIKMsSckSBINRjYhXJdxpPm4J6tLR9dbwrEUBilOZC
ZqxdIjadb134CGBgA/hq4Zr3N5t02A4PZSe4XLRToj+MgtbpaKbxl/znhKOMZ1Rsm7vGWVsmtUG/
/dnA9Ow7EoEe9JXcka+KIIA98blOxavrXXL41052r9+MQNwrX6ilQgeNLT+EOtYiT3U/JHuXeeV9
jlLS1Na3n1pF8VsTbtPY+OqHBByGB0U/LT1/oj4PaWrwOZktlFe6OxD14DzwFdHKlD+DzQhXHNvM
L60RBtQ01y9Jh6yHcj7gY7/CKoQulxhXL9XeyomWoXS+zmNymQPlLPuqiZHApbkLFTTQInOLlWMX
nQ/Y4he4k407O1vFuhazYrPUXcYp7CePmlkDHtGr1YB9NU+GD4X5uYPqYQ8BZRvoxrPtoA/2e2+I
vukcuOLKZ1WQiG2STKFftowmuLvTVeBAfRC42pNeXTMJsMTgSDybR4L3P6meLRODCLu9h4Jx6408
0QfF3dc8gT88T5Pa4AgXvhnIcI2PDXLiYGn+UHsxEQVAznQVs4FJSeL992gOBP15jGmV5SFJIfgx
gV1jPX/FDkL7AdlMrobgQUbGntcmXgXehMWlCqYFAM4b2a7DNKXd8Iy5/fhfdWi9uU7+b2vvkJaL
B+Nfny23H830UXz8+ejIiez2NX87LGLboNZXdxzeKZvmjv/l9XDMP0xb2joRJRdXh6n/w+tB67CL
ycP+axDJ/F1V/PfDovOHLYkvcVjE53H7k38jpsRh8J8mNYMTKTArDqym/r9puU4NPJ1pCoYl6TX3
ztGdAbbdXORriNUJ+HnVvVm3frnCvlXNebfWObBp+O7Sut9itvB2tN6oRw/n5o2pmXjPJSr3qxgK
5zzPuvlEs2B7Gsj47yYM+p/UaEmQKOGIi4lbgJ0zkC1d3UP+rQ1lfqXjDAOvrTt1toGdXU0nQZOJ
tbwA8VCxhHTt7CoyY/Bxq5FhYNF0aWuZsrC4RXUiOwd1A/TVroLkOXetdt9glXxGjUxOSZKvY2wH
3De8Hmh1jYhDDyoHDaX7tkNq0EpdsZQJy6sycwP8txYmbp45IeQRST9tCyHUHNPMl5QWryShokfM
zg6mu0SdO8P1fIKNvhtZ1WKKbf3IJqk6SbiF+zHTzbWFreBsit68WavTx17p6lQqxOGE2xB8XbPd
hVlrrIiL9g9ZgdLYK4+YakYQOO2sc9A12dmux35Tj533ZjRgt2et6FGQBeFZUad3WSabrXXTqElY
TBgc1fzh5fgN2b2AxMrKzhcRx1wKj7NV0Cg26aYunqg0/ykKVVl+ocAqLcc8JXOrxvBZ9eHwOkVB
e/WCLvg2ZnN2OGDCq1vEtYF1eNIxOO7IKuftGt+f/pZ7FoZXE0kfs8TsjO/JVA9AerHBXgq3D45M
LOPB06Jx1VRwAdgSzG7sl53HA6DJJnPJNaK5Sw1AWbm4jTJHt+9yIPMjme7eIAaul/Aom7YsmIBN
jZ2/VT9mE++LWef6so3hgYwkMueI8ApsInlK4XTAby3Uy5jY4YqDRPfi9En8zHIl9NtaeyD8VR2S
fhA/4AMtTmKJIOvV1bDJknAa74VIvqLIfScjG5yqZgbNAdj0IDJp+d0AW45HdWkYSzocUWbJ8lmn
vu+Sh6h0DaB47bQHHODc8SDclFr6NAKcjRAbwv7Y0xfz0bQdOV9hDtswduHhTsyR8J1XIhyDbam1
nPHlLO37m4n7blDDtJ5se9zXYWS9RbKxGQPmXnt1Yit+Dqss3RXpMLznnq1/DAEIwYhdHk8i1z0M
sm79mGdsalv38cjMIvuRiuMu6z9IiNfP1gjcrik7+Vb1VbjjiEaRJA20jkFPaCxPZo5HyOevVmcm
QM9mk2yGBxyf0AychkP/GLPuoobwJaB9iPx1rndbUUPGwnBZpeuEcSPo9Slh4U2ePNRyI1ym3B3u
UPqQWMeo5OfV8xubUxjDM09jZ8/mdvLZ65WnwFHYjVQi7mLITaeq6IwVlm6qcnunYSZgJxsv7aqy
TynFfz0N2KyrILsb3649qe+OFMtJGA44zAF1yABzCxKnx2bMfN226FTk7oenuImKegO3i6cyi6PU
8WnW8vwcbzwlGTKxDrW8KfkdZRwnAdN8VWZSX3cB86qPW023/MosXHdZ0NK4UtLpY2gfdPsqvBrw
W5AJ3xxTUFRJGHNij2Q1YF2mOWQ6IGNBWKOJbZdPJ2nmIxwtwLFmBG+f1SQ8Mq0vvlqMASN7nlC8
o3mM1qKo2uhtLNEGF9wQGQOcAocqdE/ROW9TYTLkRpp0n0jIWue0NoZXTllzsY9xHNg4gstppw26
VWxQaySDDasQcpmjKDH1Vc5rhwvOXXmZ21z02/ZJltPtpk1elBsjRo74f3J3Zru1I2l2fpWCL3zl
SJDBIUg03Bd7HjRsjUdHN4SkI3GehyD59P6ozC5XlqvbKMAN2L4pIJGlPEd7CP7xr7W+tRag6Ha9
HKZ+z1pgEWqkL3660UjmJi0hJ9Gc3o7jtcvayjiAgqoaKgFEfaOzpI6249hZI3WHJqbqVuik2U+4
PvAGSqd8iN2B3b32ZkQ0pID23WAxwOqxd90IpJIju4cqMsRZNXO+6/OqaxbXLQaopCbdboSw5WCH
pf1PBk/XWecgjNmQ9NoGztlOEdsYQcTNaJ0AkF5GkW1oUQSDepqaJ/R992iaHV6rlgToV0PH2w9M
4e0eh/qUrXE+ItPjkc7u41QFLEP99jrz7a96Es2bE/v3NlDGcjUDa0GTykp3RzrJP/VOP75OLCLh
WPSD+2r3RutRvJBOR8MNoQzHKsMFaQ7qPki9mYtsGghcCnZO52WqGr3zE59foFFRt08zv7NXLnKy
RlDLkyd2QeMZZHf4bNhxUeMhIbKFLmJoNkON/jQ9niqWr8du7cYRZRyRdq5FOrRkcG3SyquOGtCj
EBnf+4YvwkuF/+ARWl96Ju0g6WnnNjaSWiGHsse4NOwDMzSfekSu6zR3TK5WwkjibeEW4PkUHR1o
UF5+IoxiF7DIY6iiLRaTU0lS8gceqdw+xoB8qnWgAJqsre/2z8YAwZkWvHHCyqAwCaPlL+gMYfar
FgNWc5Dg8w0FH3xjuqVMNCmy/swZar4ZZjf9wBUK6v67ezRQc8LZy/y/1hSLsjSlufGnv1SWtgPC
G/kfX1MFRJtpTRM0JHEMnZj5eegtradBXPjP4UwTqrF0otrWGMJDHmECRZ2VX1sZpaRLjlZ/cuh2
t7Bk0QcRu7vnYbDpXCXtUL6KtKyOICRYz9VWZT3QqeexFK1S8V7UHcUsnms08JxZtFCkTeO5vcM6
l73FUTVXezF8175+V8AmcUmTfSJz46XLG0Ru+iM/VbTUxZpQiJfKR63uEzKR4U5ppPFmYGu56khC
Xfzvytnuu37WDh195kZvUSKeRHf6u6O2XepqGx1vQCJl77xX6Grz6FXPuu14CgzUQBPPne/TJqKm
NKUNgstlbS5mxAovjlAporishfFcJQs0dO5tdTVEMy0dY6BUeOi+y3UV7sZpm5LtoZI2crpbIg+I
8qzg23gt0yh4ofsMgjVRHi63Ga8q3Y7Vc9+O7l2nY3+TVTHve9IU7QX+ynw9f1f/Gp7d3vcmaF3t
BYQ/OoOcutssZcF66Q2OF+4/GT0aO22ecPg0nUkdREJxvEnPMj0ldElvk9mAE/ldP0yIN7l1v0uJ
Ya9L4mGqfBb1UlgM19C4cZuRV8TP0prm9ZFXqLKrmORM6L2lcWZ9oCZx0IeAsAgmjuxw2mgCwWer
8AMdEgRh1vvPcILLfTTXXOREJ2/S2Uqus++WZeFQuIym4xx40lYpKshSxpwnuCH37LL9q4A89Hn8
Lm3GzkeBcxxH7SuRzgj8TdFaX1nl558BRJWTE4jwHbfZNK3DdvavcDzdEAk2jtN3X/T/qZve3170
/vX/u3AAdzmL1fF/cGmM87eP6C37yz9qffz9h/+4Pfq/GVT2Etj3pe2hKHJ/+z0poBzulVwnObAt
21T+8m/+kBot9EmgyeQIXIVLlXvkX6VGLpaUWy9JAT6u6vtf/RPXR2nxX/rTop+ogsmi3IGZAdQL
+fLPi36pMCbifKRwLQhQclXL3ob2ZMZ27OYffCJpqTYi/1nXjrd3hQbkbNMcqnQSHKVby188xosD
Dx25ocDots/9fG+DAnql6ADq8OyyNR67tP6ocYuzIK1bKpqn8AYc9XhPVa7YlX1B1gsKWfOL+t1p
P0atusfbFustSr9NwK3Mbdp83Wg3iHw3+f11nNgZqD5Yl712u2M9h4DDER8ms0CPqnxq2rCZVX7Y
v4DI93+lwu2JI0dTsG9E0O+swrSI8yTZ+CskhftKAVt/guYhN447dvuZMpoDwYppD7Gq2Ldj3QOS
yICzxt4t5ny9nYj0HsrIMOFbshjVtc04hE/8ol3K7vxkjMwVxXl0V2cUSK/mIK7YdpblZ1zH7nVn
COtUs86ZW8MnP9F6F0vVyIHSGWJe1TLgLI+BEsJ1bxq1DaKWB8uUJ8Pem6ZxjbUlfWkx+J24wHan
IpUfTZDTq5bGMYk0sPWx8tqHDMLj0ZpaaorxPDirMFXxe6SoSpRBiFkxbu2rEJ7XezVyiK7G1hFf
w+R21zkjzUvJk+maN5zf0+loGa9BhDqGfaNZB4Au85BUsBRyBTW8r9HGSMUcxwoxw7N2qtNq0Vqs
D0x2VO7MGT2UsYVnjw+8zQsligc7lwnWWdwylFQaL6C4eaC6EBd8GLSbCv/Wcu1uD5WkFlhbPr96
KFF0ws5ZDYMzVLReWsnZEcGzx4i9ccDMATzLutXQ8hTr5sj6OXIHO/TSI5Noq3wpO0zUuvHwjbsQ
OVaN1DkMthYio5IbyUyFrhF9YmMNmNyKyrkxzSE59qDOeNONq6oz8isWlf4vrO/h0ziYLL7x/zxP
o8xOXoQ4rqmj4+E/+jU3XkFqG23kju2GUWDiERQ/lHaTr+ymr3614K98m62f2YfVDvSFvJktKm8S
7Y7EPLKeRIDkUxsbfvaUKV/Wm9HtZsp+ec38xDQ2oin619mJyrPwvOqemVmdodF5u0kbzcoa8Roj
RLlMgvtqUuo5rYCpMdgRfBNEMZop2WgnjfbAkIsnk/7Sm4jfrls7uJyJZQKxXNVREt5Alwwv1mza
C3tmsVxiCgrR/Rtj31oaC1VgTOseXuRa0dP14WFV9THxiPognMbeAZf0QGunl7kvP1pzPNHLkayF
wY7Y6MSuKfV1PlAY4eGyA2rlPmJ93AC0kccKO2yKEOCKzd+c1f9ABbf+nu3DqQcljnPadCi9hRr0
51OPYjgFyIvjgMuEjFaDU2IKqigTjPg4FtUVI75c65wGyrZ4yUDpRvAxmubGBoQK9jOg+7GbB/0V
5BF8CdwQZ39YytRifO1XqD3FCziNZtcqHVtYpiKW8V3X0EzDhJje+9/f5/T7u23BB7aPBd8L90gS
yjppZ6LjSCNlF9veFun/RtlVy7ryTye+iR8fcdS2HNIUPHz+7sSfRMciMQ2NvemEmDwhweSp9SC8
8RVYU7IyS5gBDpnxK9X0FG8K3mOa50ZkGhIhAMpF6DTm1pkjssbTHIyMsI7eNEk2fDIpho9RPk5H
RWW7zeRXWzM11bJvXj3iteih9d4p2pPMpLdO0/ijrkcAKLOZ073igdk2fOwHhEdPvtlGJwmADdpZ
OgAZbqihLYbGchEujI6qBVhCgaZbbXCp53CQ+i+90v5rSRjkdRqMYaddkNsyt/oboBv1DTnpaBdp
M0fq0eqlFE1wdHMruExLSJ5/VLtm7uOXxLSi0zjoeUOewNvOuevsdV/N+9LVuFQ9PR3DiLDJSlOS
ugs7GT5MmQAnoGdCS/y1NQvINNql2IX2C40Cqj9IzcxCBOMZRKigaYPmuZNU5YYg954Z8f1NzRXn
C89RuIm7ND3DYYTPUjnJmUsbfecgV5xn0Tny1p898WC1BIyxLaObzlAwPukoHJ9dAkLPjiqLC12z
zcWD5n0y5tw8WKYdXQW10RzYXB5zKOndEHkbVTYdhMx27KApmyzItNZ3o87TG+QUkoBRZiIa22xl
Ceric5nq5qGXmb9m6cCgS8Pwu43f8bEM7NKHQ/UUdQklk93sAPvuWgLJuVHp65m839XcdPRfRe14
LkLPvcppIiBVk8VXyqHdd9Uoz9o1JhgOmLpAUYxmqKhe18Ete4TqzmWpjW3ZJPPu5BhJHaIP26bR
PYDeOb30OiqvXYKJm6ilDxFLcXVCpqRKYDlFshqoE9Wc9JeQzStuqXB4IM60qjWRZRFO12PrCogP
CrsNj4n1xFHVLmdW6HJ6Bcs5ZmE+AX4nxJe3nHDDctZlDS3JGruTjbd2hQ3S2c/fByPoCw5JTgqb
phZOzmY5Q70m4pzJYjlzEEQEruVy3hLQKZ7G5QxupD2eCl1y5lYSZnYRDJRN6YkTndrt+0HV5Xk2
zP7VYbm1KTOluJyDycq/HwzJ8oxQy9PCzEwyXnD9xhsK4WNxUCyIYuiIyyPI8CtW5L6YOnaHZq0e
J6N0btsqswNIKzzX2JlR9OqVZursW/gAJzFUZNeW52RP88KGJAJP0KIKvXcNq4lHBZ9pi+dUXJ1B
QA6coXQzHcog1fuA4oZ403w/0mcDW3hIpUREQCEediauc5roW94i9T01TMsAIZgk5mWk8L6HC3JM
FMz0ytlEy9xhMD4GflRj4VqSHhBPvC19LOOZfDs1b74Yj4GDOA9qNN/jo482A6b0Y9L3Ep+YB8fB
HHx7XUBGwTOXpem1I9vkaHVld52EufwRla590xEAui8mM0DlB9a0Y9Xuf9ZzJS8jO70Pkupo9+0U
PwlCDA8By6R2Exr9wlah9hmvkBgxJ9sxl01fk3yDD3DjCqs/NBRyXTPTEarQZL5pBZDSueRTFZ2q
oMpvun4AZ1RpPBh4nl8M9p8bekCXxRbgetqKPBMU1hA9qpBfPOHWcAQwgi4ZEcF7DH32WKuqBT9i
pba4ODOYGeWO9kOelFjRfA8jleLRxb2zfIQnAw6oNJrsaIk46TY5DX6Q6gePpkqz6teZPybttVsV
4dYdtE+xWWy8j/7cf1hlsaA6SJcRa+GLttN6JkHnsu0CnIWr/sfEBnufJrzi6wzQ6IkcAvumxhMn
vx70gYKo8QT+xiX3xwphU9VuSJZSGD/N0bvMsKweyfdhTi8FJFzwmifAO+D9te25d9Ek09fEoopn
XnLUK6vJu/eQXdJr1Xft1lB2tvXLFCaKS7tc3AQA5aSz7XAmnmXl8+EXqst4lBvxnagXILKVle2K
zougXenJtS9LYXWQJoSHXUI6ZeXSJjQDehPsPruSrnXOREtsyKpiwI67GveNNF7KNrVPw9T213Al
SSWabJN1jNOxTNR8VDICMKsXTL3HwL5FnsFL4bsnGExfZKHwYdJpwwMs44IUlMVRNY7Ht53IwqpI
6vCezf+05+RhsA5S4zmhHYmiwPzZtCv5YuNeOgx9Vv3QjpP8CFqj+SSBTaJSJO1h6GYslcaz5dJc
iU7m4Mu0y2sAdLcJG2yGfryYPfVUW9D38wISIqG7NQZautgf0wJPzMGujp7b8dwNKGBmp2cd5q5K
tmYDCi4WfE6N2ZbnUQvwRpEbfBDZsfeh6yUYC8plrJ+LkUEZA9YaQOCvvo+CPWgDsXPJMV3h74vP
5KDC6dwXoryH3iofI+4v4zoux+5zSBEC11baeldFDYYMCpaVPIDlRpiYNZaZJE9pfKNnDskDKcdP
KtrSReC48Ub5jct/le69LB5oIlZVc5Ike/j+tPzuQxYcde8l56X/b2lzQW+jDyGD9xbWt6kLSosW
7HlLOV1Lkn4euThZGNUF+93R9+U+dvjzRyNTLzmTIBo8IN9retUn0sz0SFhmr16BoJl76v+SFQCx
FIdgNvGtbSbD5RoaJaRqy/aYZO1P1LnrWRlfi716O5iB+dYNQt2i2PJ4rB5bgKis5MCn3suwmaBt
xPH8K0FTWlmRhwOmYKjuebbPsjA3emj03jNq2kgja9wbPW20MRLmMyRCqhihqUbYloaGI4nCpNCW
1V2lgpy0JZK1gJnrdY+sJ+ZHt+qxQqQGThpTOVckX9ANycVnl6wo5TVJJ8JqS1UGEpKkNiHu3I0N
xKLYg3URD/AJMIWahf6y0/egBcyvqxFsfDhHLl1Ok31oYiy8kSiuc7Z7tlFTNdxmNDkXWbKn7hMq
04jZyxlbscmdX9QEZ8nOL0GqrUhXg9z1lbmp0CQ7zRqZgfDcSfCuRv/ipa/lfD9F9IfbbPTqQiZf
iRPepGle7LymMu6UE9Q/+Xzx8EJYutXgCc5ZVFQvxgDEhn0lWwiw64KOCr7RP2en1U9u7ls/AwM/
nIuQtO5AUh1b1uQnngTRlZst3usooVEmyOiVBNq3Bjd57Bbgka9irFNjH92h5Lr3NGBOr4BhZlDk
YY5N0g4wcrs21o3UyQ4eXfb4Szo1vrD2I51XgF5elwsIkkbQnPbXqd7arHcRkP3xQfZBtXcE6Ugw
xfZuBMN2sEuHi2zEJDtlwbQdYnM8MEMa5E5KQET42Izg4mRFdbTrftyFWW9vU3rsnpqYyY8aFYc0
eV+T6Gn8Q5hlERi6GAgO9SmU4jo50YwQV9VADuqlHqZFQR3DEP5KTp09h+iqXRzPw/LABSWNGGem
TxnwpFNqt/2eJBUDWUo7B5WU3PnxXjwSoG+3c1+VZGbGHgbSRAUjCQ4l110mtLsmJcM3MC0MDuwZ
qtDa7flm8Vcp152f8xNDB7RlCgrreSpiGHuI3R9VWFiHKOWECKwc6l3nYpbr4/xQYM5lYCialeml
dCDjras2cK30OkypKO1T5GEzCK4LdIvCj94dFjNJahzDkp+IgnOTIzbJlLwvEDW2+B45YaXpCHfm
6cSGD69r499zL19LP9O8tvkIp10E+XW0NHTlelAb9gTzNh4dGI8yVtzNvTQDz+ooXoLAPOqmNH+h
4EKXlW3xFQUkvl3txUfPmsQaeLRZrawAlbyg2+aXzMr0ZxHDrlxB5QvuacvxYU242YW7Sne26R45
EsVis4SuC6GKdoE1bV/Vz9xdKpaqrDyDIki4/1XJoUJ6OUBMzfb20NRXhVW0hzaGoA0qn7YHBcfU
9mdEUUxPfMOsp47r2qXDk7oqUHK3cc7uI8L+YBqEfrskPZfSOY3tYfJ4PfvC/4lLZI1w6N3LYvBZ
kKvk2TUy+1inWXal4tbrWUM6x0BTSGO5ul/9x2sA+Y+uwhDHPNRiw5fG3+csdFLIILAtby+mqcXL
mLgfDTi4eFU7hefDWOf+i8k3fAzdAm9rg7xEgC6qBJ0P6fTu0pDbEJl3ou0UJxh0w2VfyU6Hrsse
egaFtNFsA9X43nAaYCloyBhZEE6l651iKBYg/rkhivV/ytb+/yXytINY+Ddv7uate/vL53fQ6OYt
J2h0egNg/Jf/+pZX//KX81sLoO1P7B7z95//YyXv/qYAsdvMN6ZtO2y9/7qSB94DVtr2vj3kf0r/
WM5vpuU7pkcwiDvV97b+D0OXJX+TypUmq3wbAjD46X/G0WW7f07/QCW2EY4M5Syf1o+3+7gI2//+
X8z/Vsg+NHuWyPs8QEGkS0oTEDGwerMzGG4qO3XL7dKtjmlZAJVf9a2dblHfa0y5FHWWYVjvpgh+
HFjdaGNM9PRmUU+fzdL1LrqA/VQlQhNGjEMVLoMiynwAPacuu+mYg11YZchaP6hXafeKS+q2rY0F
JtrUt9SipT/CJkAMUFRl5su8pPssPfuh7x+LWTOELHMVGOvmxDqFXkzTj9+8Zf5SMfaiTfA9lrXL
hOYts1q6TG0DZX0rjN2McnqZ6srvAY+8lnc19yF2E4wk3SfhH4ZBtpLysVsmxG6q4+lc10N8nhrg
BRW87V3glcF+Yry0k3mm2JuMEW7hjhE8lammM5z663KZTmnGGRCvmVjrZKg2VLnMPxHNky37A+tg
LjNuqqLpsU8xBZ5bPJag9n+fivvcWPTCnLazxu5XkVy4ZUIHZ4cM4buNf4e1RyUwupJeT75n8GUa
L5Mi/cGeo/oRxn5/MJapXXElUGvDgckUL9P9vABW1hWq6kdv9cHJ6okt7xmDUwM0LdFaTUM9VL+E
lmwhcjVez7ZCLJn7zP9iITsfMnx3y8wimrNLHvNNVJj2OaEHf03IAUu3kRmbYE74r8RVVIWwDppu
i11GHApWNFu0XXMzZ1TuRsv/03IlEWyKNeU9a+j8q9a8CxvZWNUziCUeY55fV+ETy0GP1qtBYomZ
XWBA68zI0ZLt1Atvc1dZRz+vo4sjGS3Nqgki3u5SS162psR70kfTJQihHbXsD4Ft1Fy0G/6Kbz2M
KpaMMCo3xVSTJVJQnZmnyL0GGN/kilt+c4xsMe3yyAy+psrl79TiXMMKZNIstDb5qEQE6Gp5r9w2
eOM8TgmRBYL/GU3JXg8P/ibyJ59BvKaEMoi7dmOwFLsrsfCznvArWq/6Gd+JxOZzH9tZ+IWdEN9/
UFZIQDFOB6c0uTlnBJN4VOmZW4XvZT0VK54wfrE7mt5m7q9PFn+ssymFaX0Z7AX4SodOSf8ZqV8q
mi0PMKgVt1UAFoh2BfbhhWdh3bfJ6nmZLMvNODg20kg+BDsplGdfopjQ7IYHc0j3dTK6y66+j6It
7h7SV7FK9cqqBP0VndMWcpuYtbf0VffGp55qWHNdbFKEl8/E3+qwUIsvI3BOJoGHliWS799n4/gh
Id0cJ7N0Puxizg4G8sr9GDrsx3vKFWazti+8KGxVTK8an0eRhG88TalddimpqaagY68FjXCVuR2w
g9SXaFJtzu86R2D0GX94n0bsXWfGWJ6sztTEA125fo9Vm13sAXmQFbWssDwOlf/ZSDZTm7ETqPAq
jt7jOdHvIYz+nVsH083MOuQSF604dZOTX+haxVpAPGyhK5iT/SqayeIWryxKhXPC/FcZbxIespI2
5CChQCgiUdAmJu4S23/FsgIevaCfeh64Z3g95cUx9SVXdHU5r54dKhpNlz2KomqIyMJCi6kUZw9O
j3RYm6mJuWpgCDxixipPWO4qKs6ZGDB7KxlcJYkaD5Mbe9uoYU9Kb50XXDmtmSFRCYPiN7gqbbWY
34w39Cb/ybV66I1t69+Xc3Y3FQVT6jgCBbS9YucIyt9Xo9NXj64z+Oe8yoCC23b8UcrIxqg0Aykf
emMPPSej7NyKt04be6zeS2IlsXA2mRNpwAy1JmHH8FYuZ3oxYZurOwgHLl30PyGiko6K6bTcO0hy
WP6y+EZw7l3nhmve+q1o2NWRrKKls713OOcvdTgEpF5KKl2HPq33tKHYF7e3U7IdIvo0oYUgKMXp
sO096Z9nOpAOND/EB5rYKSKwQ7KnfoRvQsui5CqIFrupdJ5ch06u061paaoHhN8ekjSP73Nm1yN+
qDtK3wAhcFrim8ViJX/y3AaP36Tc1x1ncu9mA5EQvpYmiOQb+cnr2qmgg6QbWa+U0VeSpOE9967g
UVbYhfl2sKch+scdu20oncb38qbz3P3B9QPQhDF7axzQ+cG28eXCqzMFRBqFpBsPWt3lo6WusmZ2
N2QG9NXQCBsXMO1BoLDM4BSGVKfNRgi/V8YxQabZOgKzCrEzm123UyLJ7h3V5ts4DhCW5ypqPll/
xdGNBGD5JjD7oXhiGZYQ5UpnnZD2uQJiE67DKcBth53mCnbb8FO2YbJD5cHPw1NsP/h5uZzxXlRx
pwvSNUDBAvHWqm5mzyUWDyNdfhLpLHCYcPzis2PRb3gAtOveaz+CmdiQORdyN+hanGZv7j9zdpZL
Rfvw0IQ8hlYEwdO9xdLyRDNU+kbtDJ14hS/D2xD2D9v2rIl3teNY67BxrWPfAwhetZXqz0qb5nnI
0Ql9YfSQFZJ4T1MiJ53gZ46xGSK11cF4SbzI3dOGm5xa16t5Nbv6KdBFQ9lhJWl1ncDlj2V7r50G
+dQL1GOb+MMlGjSbrHziec2gefaAxSDoF2DXBC2SM0A/6ECuuvJ5rr7/pwzo/66t5v/GmIX7ezcM
ceJ/3zXz1HVvzVsaEeT/U9zif/7s7xO6Z5KnhzvJzcx1XeIVuFb+MM0QxmBsJxtvKmZxRud/s8yY
ZDHYmfseGX3LJ6fxV8uM9H7jX5DQYHZfIv381D9hmSFw9r8IqBZ/PLEGvsCeT4HNn+f0KJiqxmE+
2oeJk2d7LJ4kRQ2nFDRAKOcNWVnemUgrq7pKDTYJrD/RLCcXDr2NCKodpa/oqovX6YCVM8CiTg3m
Ey75TTFQPqgUu4eIUvij6qrhPYr77ogNE4dv0oUiptCygFM7eM58FBNC2tpTsXGP5dXaFbRg4cHm
aMtquzskRc/fwmUVTxSxH4l86IMoquYzbIZp3amUJLGfLy48utBujA6EZchdmdEG5Uaovt7lEuXb
7vJ425Jjg4hJ1tKP5oaoB6n4KLH8X8liZqMefTJ2wH8YsqfeeMAtF9+mlVvveWfUJrdGQmD4l+eT
MGNwKmTcd3JW0N2sLCxjRunmLWPsx1AfsvfLvRqofUg9rF4jQMqV6fTeHSbjkN7CqrwMnl29G3lW
39gpGY3ZfSVlcT3TcQ46MjvMU3Y1DEhnznQXIdRAAu0vbNWu2T1xWNuq21nwa2Y3bI7aS0aEacTB
jI6NvLquPPBImyjFzdFRQERRKcQ4Y2Pa8Z0skzNFgd6q8nJ7EwCXpM6EjOGO/i2fSctvjIGZQJZv
xB+m66lpQEImI1yc2asuc2v2tMlI4T5mdlKfGvo+D6MrjGvYhFm9NmCx0LLdMfHLpTnHzUd1GNpa
HbKwH54Gy3HxJQIpwYI5DyAPhHkF20IcS3yaH63VBfTZONJjgJLE2wqtfujMlWfulRpNFHoEVGFn
2gZ2Hv+KXd1sDT6VzFgl01/JTWSPGli84sR2b1XpGUgdRvLeVOVPaEzqp+/Pag9pPr3PQaFfQMq4
z2WsKaiNI+OqiIl8J1kfbmrKQVnhQsUsKf4ejLEA12SJg2/odA+mS97Bu4aoP8Z5WXFP4BPtpC33
qqCnyy9Kr+mQpngoSyUt8IqC1Qlo2cSTMFHPDE70A7Wk9I4ld8CHMSaGlOvWvEhzWV4ymg5vZLs0
qW8WqRaWrv2Qzt2rzgN9FVCFceBSZz2ibQLc9HSpby16o18zSO3NOk3mtl4Po3DqGx/cFsAXnTPS
YN5rwYOmYpty2wHBpL2KPWo67gt6zZAUHVdfBtfNn22uNXhDuWuva+530bbFs4R3jVLpMxT9em21
uKNUIoOtiA3vluPChKQdy/iG+l2fsI2dXXQ3d1eD6xsXMHs03Uiujg8MNEAO066Fnlmb5QfrrPDW
6CYAmdJMeAA3dcsWUS3GH1OBDgtAuK61iaLMH1okt3K2iutgUcvZOBGIDsZi2wG82LDWGA/qW2Dv
Fq3dW1R3QJwUzSxKPMtduivaRZ/3vqV6f1HtZRLInSpx4ZoRmr7xre4vOj+ARg0/MctfHepUsQEE
gL3Xcnqqvk0CyCLBo9nk8t1cPATczpYpEl+BUxCJjRevQby4DlRs8t2aFi9CEGb6zlv8CZPjEJb3
FtdC5S8C+ORuTdUdxOJsUOUQwRwIjIO/+B46JeoL7IScpLVynmvh6mdoAeWntui1WM1jKQ+ML+JB
Tb28xb3oPJtBzbrfrHRyRksAKtwp/GWLI6Omv/MLKh9ZVVNXz06J709UY/McL24OulkxdmSLx8My
J3eXLL4PuThAjMULMiyukNpuMIiIFq8IFoOAPurFQGItXhIYZNYVHbks7henibd4TkyQoCixiXlM
mt5/oRBD7epW9ve13wQX/jE4VouHJV7cLPnia+lkUd9It+1vQD8X75Oio882Zf4q+9h/9T0Ws/3i
k2FVAhhv8c6kidttYeIhLXgC4C3g83prfhtuHHzHJ4b7/lQNNu67xZmDnyG/VItbJ8G2I5vRo9Cq
PTGKcsbzVMuD8pUiVcw+U6/uQxJo4eID8iIVPtaLN6homeTcBjGqa4BFYzmRtbl1pzmniTyLsBc1
ttY7MVluSPTNqq4q7vzrefEkgX0M6fdr+EYasjg4CZk/ru/kll7Al54cGq6uzXI45Ji7VyoG/iGa
5sBRvTUnAm55ginBr3IKRRqzWZsj1zrsI10MaIw5OjulVtcatMrAgoiSvvDwnKGHpF2SHaOeItl1
aHLNbsYcub1pXsl2cjL3parXnra4guGu1A8NEOZNTyJoK2vt7MBvD/eWaJx824elfxjNatrmuMUR
zkd/pZN7wlB8bvK+vSAiVe9Vb6WHgNvue03V7mmseHkKPvOPbJ0sPrEVMeK2sjYTpTsbsy2ms6nl
vrPY/bjDOJMkl9kLZQ+/Uh5aEBHfolG1B51nW14VcehK7gh2uAY7HBwJs0LEsIV132LhONlJaTzY
0wCrF5LkeBupYupW0nN6C5YnhAM2iiZJ8BgPizTE1xg0LnATOtP4fmAU86r+YM3AgKiTKH+B1BgO
nqzUqZPV/NZETroyouISwORb0QUKSm/IgwfegJzXVHoAONLGe/Pk1G3tto64XY3gLLPJosZqNPeV
MZeXzCqMqzaO8xeNt2s7RGFlrA3yFNTLSoRu6XbklQhu+F+5sKw1CXmfNpDUhglEug7ohafjrekV
rr13izg6FnYh7lWYhvE2GuGnFSPLEW535GT3wi/Ke+aLuLjOQiGijcizaIHsUod7NFpzBkNR14m+
9cexOWm/ye5IDcafOSfOtIrsJcEzYhttKZ9+sqh12IIP8NZeapqPrRqy3QgNA8U5VdYhB8a8sxK8
raKMjS37aXDknowPRh7LLZa26p5ym1tBVKGoEK3Hpj02JeAbmmzZwhmsvTpGizWM1HDdQLr8peNx
/NKV/NXGTvOqSAW61cCy17HD8tYXUE/6ue8OM7zZdVFa+kpZi15UGcOZtWizKQNadxQ7dvB3PJ5a
o7dOVu09ylnnZ8xA6Vb25PYDtDoMV4SLWOqEGydzil3EremcsJq47cxA7INSiweaZ6BtOqZLfKtw
KdGZgl/k4K0d39FwX3DZ5W3o80f0EPc6trzwYuTRuG/nodtBZTTXbpS5D6EKqeYqeHSuEzkn/4O9
M9txG0u39As1E9zk5nQrUVNIinn0DRF2hDnP3Jye/nyMzOp0OLOcXUDjoA/QVwWU01aEJO79D2t9
CwlYh1zCAJ10MWkOiE+Ic4dmdOqvIunHjatVwTVLArXRh5KJCkfUqmwT61KVMVHaWUAqbo1xNMhM
FYN7LjAPkXNlbTBRIOogE7RkHTc4myjQo23SOQED03TQsLKU8ghHq0f/MMp9PtriLui8CCesbp2V
ZhA1ipppl06DeCQXByG90Zr71O6HQ5wF5bUzZKxQFQh7HDcwVJ6tuOn29ZBWt7ppdj5Mh/AKvxeE
WmeWDLqWAAubhTp8Q9vYyMFNL2JBBDXp0YqjpSq+u0Xqnu3Wyh76FE4JoX36pkYCu59TaR28epLo
IwId+WQlfJkGHlcN86MFEm36hEmNp1bvbiy93VKn6qcUm9XGzZonDYA4xt/osp+0l6IfAHWEpfUA
g9heAaVo/Likaalsp11X2AUvKivqNk1QMP8dJfJ9tYSX2SrHTcAXA/1J3mXDLbtz+561BgvWsAv4
DUg3a0jsuPihs/wbja/xwSj6kaImzM992mJ9+GGfgiia+aAeR/uRVcVKMy2gmL3nkLnoxlvDSko/
KQbtofaM8R70qfeM7L26MqI5PALVrV9In06QglDgrzTLCHeRmqr70WTlqSMK9FMnJXat8bRrZKnA
amo3BmiJkA0DsycX5UBgxM8YQjSNoqbo2UF0xa7qHbkhDurourH2Dd5o6JvaWF4x42n3eWM/qroV
jGcraxPUnng2lHKOnUBrl2BXQtFCSiD6AOtSImHbZpbZWD7gFdglkeN8oVIPd/hhkfGCuSh761p1
6k5SoZDDW6QoWo3JR7o73fRqmXin8ykmkYQK3MWJp4uGdKO0jyJ7m41giVd62FhvRlej9tLkkjM4
5RSFm14T5dNsLGTMKnZTjtjI7k/4wqZDRBAmy97QsG/Ksu2v2mwGoI6lKjhPLL3fLeBYb2hpwC9B
rNzgVjOYZ6YTbBfwbbBsTH1TTr19hPiu7S0jDfw2mcsawaSKIbiU+vjet+Nzi9GKTEAr3qKoB3GE
d3Pbh/ROdvUhDJvjczBYbu/XedMhuyBtfKXKvkUyMcdXc1pwQxOldMHg176O9YYdhDn28S0Puoe4
ZxwORin7w7wg6Jnktt+rqKMUzIdhROG87GwV9cKwdmskimtXaOWJ/Xxy1X+U3NlH+c3aWTtyC1OU
J9XQbngjja1OL5+t9CGKrlg7lN/Mj6IeW6yAqbVU+nriEWa01P+D5naMn+gJ0qU7QD0aX2LyNlBu
hLAeYPwIAL9ee49+vjyiZKfXwMnGB9QsLYj50Y2opTEhmma4RsBKtxIsjcvQRFzW9mAgVpm8emOq
WiMmHXKK99HyuB/tD4yvotoD8xrXBB8IsjksbzPJKuEDT/nieosnN7SE81oVzB49F8kHm/zuWo4N
7CR3IhHVXfotWDx3VSMZf2rVrcaMc19pvGEm0Ri3uWLgXqJSIVYL2S3kqXi+cMaiPvYRTZpsgg58
eoKpL3Ipw0B3gkqPQl1A7bGsNawK89pzB+ex5jOYVvrSMqZL85h+9JEEaqaoLTomBTSZxEXA5Pvo
PKFkLbluS0NaCdjM9dKkqqVdZfUWnmo62GppZeOlqYWa7Jz4IZdGl5a3WZpf1jP9NcG9KTYmWmNL
C92XQtYvI5lnX+2lgVZLKz0vTTWR8QXR3UunPS9Nd7S0397SiE8fPXm2tOf50qj3S8veLc37uLTx
sFLp6AFOBWsA2Nq3eWn4Ew7pPOj40x6f60p9TAagMPUPahkXwOxz9kanPP/XJ6pkL/7ZOSDRSEhh
k0gECQUP2ucDtQXKT5NQa7upcyW2o/jQ4XDdWBOYGvwWkHE807rW5ZLfyfrXWFuxYspsOOKldaOo
QH7thG8T7PuLPJMTthXRXrtM854pDMpH061Oiv3NRunejDLCHG7Rd8ZI5rQq5TNNoA9OzpTu9Y6m
E4hVQqqjHWrOResCkN90Ez8VnGAwvkBeITKwHIUG29noPtlzWaBJljMt+Tjf5o+zjjUl5x4JKg7j
ew7DX79h4mca3e83EMW0sYy5nJ83+l5DgAdpBe4Ok8Xd/Gw+16/ac307XLY3WKeLKy27/PUryuUj
+OnOEzrKBoQNHkel85OGYGDAQtZUHOx62w2+Im6Nu3Ujk+kyHePZWFNJV8dmqlFzMj6Pvgpr7jYQ
/9Pvs4AasZqmONgSqTLxWTpU1Js5MLnDjbJy9N3M8vSp7Sr7Hm09V51dlINYp5Il9aZLp2Y/1mUN
z6MB+VzM44FKhvOJccoKl+OtGmeXjQNcfMfJsX5JgVqhJecHlv78Ba13cGiHgN3UYjTscFQ8YPFv
TtCZ0pso70NAHUrMx56C+C7y7PlVDnGSEkw6Dj6K2OZRhuZyfuVG9vTxpv63JWT9vzit1wVfSPOX
Qe7n1yKu1GcZzf/+a7/P6T25IHF1nXxOC9mK+ycayTN+W/LbwYNYErHMj5N6w/qNyws/rGAAsWRk
ccz8C41k/uaaNvRGKl3L9kzcqv/BpN74OJB+eBpc3bZ4GcewWPWyRXB/ehqsui0qTU9JhGxQ+02R
TjhvDAO0QzRbUaOQJBSO9yn3FhK3DDJ3NI8PQOu1u0LET03o1WeN2uo2DKAJOMbQ37a9vBGAh1bp
jFVDQJ/YAyHVAQO1IY6ZJnik0cvPXaod2ibwSDB3CRBJ21uNvEEEhiMiQi2dVxbBzmu4JSyvEtdd
ZYiYk1WLCpXxnpJbzYm92a8spP3eNJHCFJDYOQ9TdW4SibhnGbev86hc1oZBsourFPs7mTnW3msR
g2Yqj57jqnpPgQs5ftiZjDfHOPkSG8nXASXcPpYSKqmNHxBM+HFw887Hh9b6cBa+61qR+1IxUBpx
mzDODPLbJMxqMlmt/URG8WrIBay92BrXaDDFuq9jnX8ofoaitGwpKrbXH9qblud7NVgmaUpN8pg4
HpsCXQE/M2jrSKTxUCB1OY3PkLwNViuRbQfULdGUYaTSh3bttvqXXIwEPbZB0WPHZQ7ESia86wds
sCbdZa+c7IZLU9vhz8DBzGGm31iIVZgth0OUredC9PD+m+XfNAYdxEOKlYzEi0gv9nHXTTfBoh/q
2Dh0K6toel9p3MH7DK+Mhio3y47VmHUJuhODpDA5tqhC5yRgwBaBoTr2ZaueOgNt1KGtkYzvcAn3
F3Vn1ZCQvRk9c8/CuV6xT+rpXRe3DWglqX+za3N8LIoRx5LrtaivpFMTd9nneUeVpU3eNRua1F7l
tQwZWnmOhcVsmNFTuiKJn7vWbs5z18lqI0riLphRBfIqIlRQ+N3ADdx02RIJDIHU8Yr+CiF2K26m
FNTj2ktaMCS6dDIqcCmofb1GDMMtSSlBtHemUdUXfMPI1c3ckNCw1qmNS00biu9lFedHjIEhgHiW
KRX3TN3ymU8Qfro2rRls4QsY1vbgweQID+iXUHuTU7ticbEBl5VjyzH1FSK7cCPNS1eXz1nrXI8J
miMidZjux80+6mS0shr9nFUz0fZmedub/degkneqsDeTkNNl7JkUOuk5H1R9SsLAN9PyYEdnO8ca
XDheCt51Zo5InKc0Bsvv8gmwmJ6a1/Fkau98nf2SYaHX69dEW2p+Mbo3ul5D2EJgm3NEbblJKp9f
9bs53+Rd77cuf0eI6jknmeCm1fVDZUexPzQN+oDIgfbRJrZPTPGbjLP0zqu0AK0vBQ6SqhZ9KYaz
JuTLQA48+uCMso1YD7OPdmmKlGQgxXhfM49aUa9PK28i41PkZbue5lnfpF2pvUq5mCmc3VggbJpN
ZC19BYmjcPUCDZ8JjiKpCRX1zNIPRFGe9Tixv3hTeGdk5NnGrqF2XLAVjwyQY4IlfGECClQqcL7B
BGs3jZgYkI3tCVIW3VDgHjC2BuTeO3ccfWe2nSCs6sm4gJS67XIL3VGWbeVk2Dvm0ru8ctVO2vpb
tmiIYCK9Q7sBIE6MQj9LG2a2e6/NvXgfOjf9qubw+69rH+MDXf3ncc+22GORbNtsh0FGkjHwE9qa
FUKvIXKHRMtwEGoVuF5vznBDhDgpr/B38ZRos7KQlNcAu/VyjJ+RXgQ4tntcpEtDFHFOAshhvlEG
3nWC9Ahc95g2xNDGsWvC0UlLuGl9Oj2WTSGwAgY8z6IZhmDtVEuOHhSTxmZIq7AGjlXTX6QCYdaO
aBGtATBqcVgUVXDEQ9j3tK3LaaJ9nCz1xykDOjU7jvkIh1d1EzMcnksANU0DPEnpkiyyKE1uu0Sb
HJa8unNoKMgPzWCH34ygQiFIFhIuHHXKgnY7gEjZKuZaKzPpT0sOHguN4rgsJ45EYzOWRJG+Tg0v
8vM89NZGAQysV+YtrlGoLBxnJ7sISBkCcOZ7PX4AUcatn484rAqaZ1M53btwy+Kh6cNyU5tRxne1
rXOgCalQWIP7Ejy9PQM6bYOZp8XWE9h1OLI5hWQlkvSO3loMx6kmBzxLBmsVWaOxGT0bfmcNSdXz
wuIxqr352g6wLLR6fhmXTXKcQiGvFbI0vAXEY71wKECWAJO8tUqkZE45w8rP7ZqOHNbVG9gAtYmL
5KbB2X1h66QWlGGeiLMuRXqZe7GDEaDp9GSdIYqLMagaNq07/pvCzbWd00fymxv02k5oWXcdMOYD
sxmG31Dj8rSOca2+TBanV+/2BjF4iqxBFjHsi8RXmQVir4/Id9rSAkRq5MQvRQD2YsvYZXk57UQt
LrjtEDkqrT+6IQHq9tjUmyFqmzVgjbgR7gq4EAQC6zmCYLThnXticV4ybooDfhNv2oD6XPif4p6U
v3Kdovtt5BLGmVVYy8w3GuZha9NB1mZSMMqWzNUhLZsOGkigyZkhjm0ePBHP5bs169V++AoxHcIS
IYk9Kt1JKWs7zuqN2awAPma+lzL0zqmqMFYy4di6WGb3peheLbdtLyJX9OsWGMbb5HnDBd1Ie5OX
xnRoW1wtCVOjVZ6nNAR9+41i0WKJar71MvO2GkMwtqeh6+cijo8y0V7mKA93+USUQFF7Z3Zj5KCl
ytgUhTb5pKnitOogvNeKvXGPyAd4nMKW32drjw87lYzxOrfyqRK2ZdV257kiHGgiMnPHmrNd56OB
WCkYz5kQ4DdyozgBb2ct1gr7kumkuEnxrF9buCHhUMQM51y0AoMO9SsonPiCoFdjgAqbyfc2yHqm
46L6nvYhidBItrfE4ZR+3lrGyswN/jS2Qp8gkWRXDyMSLRKsp5cRvBaohnEynlhILkm/DVgoUIDd
I/I7RBxFnCSYP2IkvmRdRetEhYxFLGNsgUo1cNI28AnyY7Dc0c1yW6O/5eKuPi5x++NCN50sjPfu
x0Xff1z6SIgpACrisJAOfhQG8qNIsJd6IVoqh//eRuoTc+h/knuBZBBaj3+vizq+I295/SyJ+vgr
v7dZjoMtAfYonB5i+hAk0fX/IYeSvxEV4tLoCMsw5QKT/ZcgShi/OQRMO7D7TdfhO8hw4o82y/0N
oJ0O+EIwevEcNFb/UZtlL1D9P+9dzAq0ehahKSQFwMM17Z/aLE8lGps2AU816DZ2UC4RCCUygTVe
UnUqkoxkRF0ZRxu1KWstsztgKkiB1edexWxO657kIHUOJZxzz3bVwI7T9aI8cHDSoXhu6jqom7ti
i9XXvdKjznYP6C2G+NRYdfmNVYI6ttR8zYXCZNOs2fGofhvKAAiZxGhI4akRVbhq4yqBYwDH10ei
EL6BeLFyDFiuzaFnJkg3Okgf6A76cSyOg5Y6D0Auk3QD6XM8WbRaRxQijYL1ottP9TwYT4FjuPdt
pA1XkFPYYfcz0YR2oYcXvXBtEvPSiKUqknDvwhAkm7XFQGRLpukwA3pZyP6CzgGrxUD/gMp2iow7
vRg4atPUIwW+nmggVmkoPCpES3cK1jfRGLCghTa6saJZEYqVS1YrLTiD4cruCS06GbbsaHYCbGBr
wodBFuJIHCHms0PT13GSV985exhYKy3GNR1PzamcEt2CaEQTuLYJvl7Y1Ml0NzDkNzFEGzESg44C
BXNfB61iQJIJRWeo0m8pnsMKkbjKSn9qU15A4v19JgIjuUq1wNvzych73U168khRaQclnQ31JPVM
7CXNuGlbvXwwTPZwqzlZSgtkWelF1Yx6CN2tGUH/ps5NWuv2N310ES4rjFRgqNTIW+OGLq7lIbGz
jbJa46lWsXpyQ0uC/8ioOCETAy9dS8epj0mu4A5FeU1p47K+ZQSAkeYgxy6alujOEfYLr+Bbnd6z
tFemeQvSsNxbqBlu2lx25Yp8ATI59Qj/fh0ZrEnRtA+XyBsinDBm5ofMjt9lEcEmDGYLnk3QeyNv
QTB7B9lryeTXVmwEPmtdwX8nbIId8HtQqOhmuqa5oxyzc1nJ7QBkg2571OaAuxfHpa9sydZE0fC+
1BCzmpVONDCjz3lMfYwCpbWqXWh6K72iZ7HFPEqff6Ig+USvEGuDKITVY7i12gaMctABm0Vwk/cj
FUmF0G6bjvxiqyGiFVyRs1jBuzNIHKtJvX9TMVGNByohfU09qBrfzpKyAHwlI5dFgtnld55HfkLr
KIyUDLFzQzNWLaqXx2r2LiGZY95QzUD4L0Ls6qgbdIrKsffZBElsr7d68ljQne9kgTzAiUkVCL02
O05Rb2zr0QhqIigGZzhPRIGLG9HE5WNDEAwwejw7Vj/A+acGSC6klxd3YcSFn7VEqRHd0M4HHExE
JJCCeNaVG8PFdAtCIkMPLs9KD7S4+mrCYj0ZPYSINTsNYkcp8CjxcYpB86unqddpfYg+SLe90nF7
rGAxgmvI0cJ8DbQ6uh1oTL+m2VDjhkd/HB0GzMnzFdEfYloLHhm19awKdMfghiNkV9AypnuwQSrM
V2aopvmsaVry2E30/IAlqVa3apTTgLc1MhTDHXoB0yW4iZnDAvKCPoDx67UcqyMZ0gnuHowRE0mw
Ok/SurIUNmIL0WS8+l9W5U26qhQMnXysrlvm4ztRgfH9/5f7/0mSGTfs0oj++8v99Jq20evb8P5e
fbrhf/97f9zw8jdmoXz1HdsUrmkt5cIfN7wBP1Doti5dyzVRN/Mnf0ieheCGtzy2Lgxh6X1/kDxz
w9sfYHgG8ZDDUb38Jzf8T7gsBrEImoTj6Mvqx6VwWPYcP2zS6aiCqDELdAhDfuHl7Q4PU4ZorfnS
YQhmcKXDoh6KVdKoXeCGCz9Kf4SHpp9YAT+bQ/KiqgbI5rzQ/XrFSrG7TnAdrfktFm44mrSamL11
Y2XPnYtHQ/fSZ9Lseb4nNjo2di9lV9DUNEZ4ydUPn8bfCAUWGcCf1cvHL8eOkPLFdOkVkI9//uUS
xGfdPJXSZ8zo05/DOf9eNNU18u/1f/ZKkk/SIvTOQ0ywLGh+ClUKtUY4jPek3wpMeGFB9pNGhhpR
EVXo//qlzJ8XQfDCsJfgmee25n+Mn0TqGItY5OLK8Au7/+YENYqevHjqJrzujScOAWlm68zuyXau
bcZcvWrXuk0ejRPWERzgAX2QqnYyJoGVIXRR5Gc0ELNvWc1zqA3H0nZejciXnGkwE8uvaOOmdWXi
SmVze5qYWJIPF5PgZepYn0hGNaHprLseSZ7U48FHRP9q9/NLXcdfzJoQtCzVrX94u/+yfuOXdz1L
Z8tqs4f4iBj88WsbWE7UM+zzmPS5iNULBmpjvabtZWsOgqR8rnIb90yP3A+Mx4Izln3+luFL+vWH
YfzsGLClI4RpmKRIMP5HS/L5KzZF4xjmITbxDI39SnyMeTXn2Q3bJaQ2+0bUOo0u1ipmP40i/9pC
oBEkzg4LH6oZz7gxVXO3cF9Gq95hPXudk/BLPhHXm1m3//DD/qWat20MQy4QIp2VJYfL5x+2YB+h
pTDcN7o+I50HLeDow73s9TtUtGcsqvetKg+JZ+/n0d7Ftf6oRWOzUhLCJquJBnFWL+aV04GrmLNo
HdlwEdn+/95M0uOF7+XfPLZ/+XQdm6bGxdcheZQArP60jaYqc+w4djS/j7M78sfrLYasgSnreDUs
DUFAfhVhL6Qv2HC1Sdn+0iNDmFCBKsqzX79py3vy5xlCB/T5Z3GX9/SHA1K3K5GhAA4wBQC0ZviY
eoLSgpm+a+zaf3y5jzPp59ezdb5NmF1ch3X859dzzAUnDhTSNzvKX0RggAU6ggzzgW+FvBNhZmwR
kZZ+X2ook3Invraj6UCT9cWZAGgkhPxuQrShWLGK5yVmL2y9bZ609zOz6yPIxWxNDvYI/iy+8aig
fUoYJFTzCaOc3Cc2K4NKFDVMapKUsGVuiAc/0sHijytQvDKqPmXo67YB/q5Vhd1j35FQvWEAxu4r
Zy5lNKG5Qbx6/esP4vNh/vsHgTxhMQ3Z5BsuGZ0/fhCTqWeIzvggZtIzZxluk+pyTFw/zf8has74
62OCAYg1BeY5Xog95udXsmbgt9TC0cZMHPj16XthCeRfLgOl2TOV77XRUzIOd7KeD52abs3JeAnc
fHEdBl+agFwBq30LHYLP9HTfZHjbu+Y8ltnu12/IX1RwIIQ//Zw/Ned64AHprmqyi2b7NDEEbFk3
rIkBfg64oIlK7hkvk3cIgyfCNzQW52asJmhI9XM4I54uh1m7BPmugfevTaLb4v7ctE3uEyuW7uFk
BLuwtuXFjOf3UQ3oiqu6u+xLmg1ZqZYmi/AKzaiwQXi8sK33OMxx6ECUlcZKG1h5EuSdk7DXKQyf
5dPYJa9BVC3T82FiqqoeDdyI/kzl8D3HH80yNGyIhqzDIwvMecsG8/HX79lfv0RUO5ak6uGaBvrw
09Ocdh7lhll4fmgF0E9TDsF+HZvOLqiM7a9fSvzda1FzOKzBoUAzRfn8NRoTnbGlSXJWj0PjQqn5
CYSreawasP/AKiVDfsIyiuncht9DB/pKabboXj0u2KErG3+ehM2HYjXXwpv+4YdbXvvzKeOwh+ep
hXbB0/Rz2ZclvcgtaK1+kmcXExR6SzvO9cM/vAM/VyoL41pnCgX7F08fbpbP70BjLMolOwvxqOPJ
GRdXtBWnfmABYo6jZaigboewql6z2npAmnJjtSZM6pIORxYEac95hVc6JgmsHa9xv0enDHMOklJW
cr/+Uf/uJ7VdyaXI18Jgfvb5J+2wA2ejxcDdtUtOlRiARYL1bfEuhHjjV3bkIO8Lji7EwV+/8rK5
+vRJwFNm30WuhsWtjBv28ytDMuzmMiwDH5bQYzA4HDHYW9GDmoVxS1zHOkaS8OuXFH/3muzSGBZ5
3LDMfD6/psfAXWJFBDZcBzv6efDUcYXIl3mjb8SU9rn6FqX9Qx3J1yS2X40ZESzpeWRBh+tIK8tL
dyy+JyAgBArsOLn/9c8n/3IAuwbFtEeB68BDp3L//PONGupJ3eg0FrPKx4VNHn2wDViBIpSIbBSK
M4xwvkTDaMD9ii4UNsG2bMZtZwcvDUxHTJHylknU9ySKtvmob8OeBlpL42so3mxHsC9ZeBO9qvxm
c98SRxIiMdW8Q8kfz5UcLohGQGAGAnIZsG9Tq32fcv1eTfJFoIjHUY4vK93KEGJ4bxI2/Ot34C9G
VNjwNm2LQ5HLs0PoxOd3oIiBrbkicnyCc+6N3LrBj713il4DZTwSb+mRodJa0bkaw2wtAv4ftIiI
F7N204XtLT6cWyY0XAYa5oQ4leSpN1zwDgoDtg8OZEY/9wBUCLM5hW1HvuXE4V0PCDgGWyzc4JMT
yoHA6eAVZGexskP3rjfJtTLis2CTlGb4igjW6hMCcgadqRnzjrdo4a7g/rlsVOz3/KBCz4m9Gk9j
kpzSDGrJWFuvfdf5GDnIWy6GXdfZZ0KXdjU9CMtBzKREl8xbWQAuGRHsl5ouVvqAPLTLR38S6biN
2Aea2Cux7osLw6q+sX2/KrNnZyY0rHv/h4+Cd/rT8+malMs8mrR2C1nop5NBsSUtnNqkHjPW9by3
sAeV+xrcZvlHpfl/W4z2P2g7wi5iuVn+/QDl6i1mgPLj7OSPv/L77MR1cH4vpbBr6/+akPw+O8FG
LqEZSGuRRLrsJvhY/pidGAY+covhCdURCQwfDvM/tiPC+Y1AeMHExRNQshnG/CezEx7En74bNoMb
ZjpMcAluYlFjfH5K2QPXriRddAtdjWlimUPcWzUjvt/IaZBqO1TeqhLBxoM+n28QawQnYRfZlsum
PqZJIohH03NSpczYg4FbQZ03jM5RLL4hdeyMwqJwFDF0Pq9Eshl2JFQxpx+ai8Kb6uc5tjIetzI7
xCZx2wjNmr3KexiTBP3sa+gvVzFEqo4o9K73fMuUrFDy1CCxpZwkkmRDoj44GG4mjzFdMoPbSrab
QJnamYwn1P96ypFPmzpq70GrANy7g/C+xl7jsscZ3HOJYe+CdDjGy3k6lyfiMuwnPLgG/jyY0MTD
Ii8tycsirdg3YIj7qOPQi3XZyzDr8Tlu4vugAa1ihXlPqJrdvNr2HBF/y+Q1aDr7jgjObNG7GDsk
IAsINiZuZiqiA84Vja5eh6fRZNuwLOaNx1u3EWESrbW6CVZ6EaEzLsDxpZ57dssxOxphh5yqBacX
VtZK2WV8G7hWcihEReKt009fxrm0TxEbIaykyOWydWynLMkTBk0XKTZ08q90k8SYVlXR4iCH56ot
nD1EPxqb/4xNM7Hd40D5kAN5ehDhrF/b6N9vvT7LvINbxIi/9WTBkJrjRP5rbrSvpRMN9WHoS3W0
QwgkK8LGg6vSzUs63drtUbA0kKiOA90oecawhSXAW4n5BTSOd40eC+qO3UE12BYTpI8Wqfo6ANwM
NyRw65j1RQ5/hGKfGx60+iUzeOMyZm/xReuVsQ3aodgViVZ+mOKz2xrs8EPVtdbG6tzxhMC+x/fl
ZHyUDOanlRxdCDwEAfd3riijBM+maTwpRIWPJSt4SIJDI248EuiubIPRi281QblXlpPtc08ODPxU
Pz11OvwN1iZorqApb0wtCutNEk9TeBr4lfqtykSJCD1r0MgTA3IbsYTYM0fX93Yajlu4uXm2DtLl
RK6c8pwZWcdVfwemlkHl0MNXiR7LAedqmU79pep4j0XrJC+YydS1VTb92pJsBd2muOrQPpjTJHz0
FTM7qcw8J7XGWwbOat2AtT57WHLyXQZ6iKd6GiOsFg0j0qnQYJFVjdHMG8Xaa15jILZ8yRrtHW/W
Swf0+JTUeLSxRI8kYA5JQi64U+8VmyfWcyOEx7l12xWAhuAqaVuNCVsfFEe8rw1QqEHE2Nz02Lkp
4qx9FAQ7deB2M+fceqJ5Hg2JqFM0FZWx45b20aoCNUI/MFp1KOrQjjd6b7rTF4nt0LxrXThArVWU
bxnIQwy5orbt6uTy3fdAX7JlE08a0brjIUrwsBPL0WOML01wDN9gLwfeqShZuPjWZMZ8FGWKLlA5
ZIeRAxqba1300wPLNuFbqiPuyhhlfhGVcb1jj5GSVMX+I9nGimMarZCppxvHUtkTQqZhp7wGbxWH
PU4pbzgJrLuXpN4VD1ljWYSvGTYbFDcb9TeHlIddC1/qDDiKzU2kBdu+S4jLZslkXpVinL4WbSBe
soYixGk6CwU7YV5BVYVbFxnr/RAbAlWRDjZhJJOtLt/CvitvZmkH74nWTvvUoZ5phrHfFIbOPywC
sDSg/mc57sbQtNr7WGPZxv4Ri8K6i+Ag3U54NHqaFTKwttQMM2HGcDX8rmgoE2PSz+w9ilS6rlwx
oDkXuVMZh5wtYb6xsCSqlUjD+T7BaZxD/iWhhyQvW0aUwbKxdwYylR7pipeeR5AkXC9AuisR9ThP
cNqw6wvK3eSVEEu8hWKahVdZm2enxmVbqRFzR7MuccgjUOF5HdrqAnTwDE/Cs4fdNI452drN8GDF
dXjqSg8aD57R6ouC+GBDc+WRWLUDcjvfUbV5xDzrzlvmu8sCMqucZJ+GxZCvA1RT33T0jNMKKZ33
lcgPpMFVQqjfqnKwhK6mWi+8HYRNKjw9n0i7Al4qJ2TGZXbbOk5rbCABO9ERx9iiK1Mq9LjByiIG
XqE3JNwhPAS8UcnDUBlyOGeyJAbdsnkKWi0/lrCr9kPggfnE8Tyuk5JjEldWd+uMqtu2GTnmdTff
yh70ARvwQN1htZXFKtTA/TIOa8gCz+GctitjTu3XJpz0zE+BGz81ylLeWtpVQkJ2N/fRRtX2jJAa
sN7MmZ10a30akEcKT3+A8DTc4SzrUr/sp+4OU4d3rHmGV6NmyFvR1vKJ8ND8yIEtL1oIvysrQUc6
DNN59jI5rpVNoI1rpafZmy+Mjgd2BUVsfsuzkpA6Zcpp4kdsbesyjvJWW+d8lOGqxhc3bWFBaGjf
MwnfoGwmta00N59uzFCPHqzI7Jd/XXePqSBofUf8nfmQjAnnHSOnrrqoy6XDaFioX0GLyQBB94b3
VGVevhdFIhGXw3NGpqsJlM8B2u7RtyPqNaRfDYybNm35oGNJqu9VC9q+27h9m70sjPOrJmHjyWJZ
2T0zxqmghvBGdqtOpl6QF+ZXypg1hG/BDDgqtNq7FtDqK1oZC9eRah1UAmHIQYOVGCZvhlt7bRCq
eMVvXV8EESGEe7vSEZGnkWrfW8Tgpp+HA5qtgJbT2ZdTV+C7UqYTgUcgKmkd6REHtj0LrYXtmA9n
Z9SreQ2J2ob4bonqTdCwptCb+/KijQgHXMuh/uYyGNhXNRRiJfs5XrsjGPB1Z2gWwjMLenIFIn0h
s+vhi8Vg62TpSf+kxdmMQHtqk3Mvygd3oPGBzhmHRAsztD/mTYt4M+8ThZKleGPrQNbxEDTPc1GW
SEJTPvMencTlmFbsqSMdbXtQpmQTqITha2a76bQlk7G+TuIZCaUWLJ6tjKxBrIp1TcimShvC04nY
EqhujCVAGGMNgjaRhEgNiYvVpBs+qNGO3lXWAQ8O+iErN6UqZ7H+L/bObDluY9u2v7J/AA70zeNF
ofpisW+kFwQpUokeSPTA198BWbYlSkcKR9z7cCL2i8O2RKKqUMhcudacY8ZzwVePmYcM5rauJKsy
ASa+bEx75WiG7QWhjt6zR3v80Msa+bIR1dvabnUf70AFsBIVwDxFWwrSXaqmduNzTi025sQUEE69
3RLWyWACgEaJGaEw12rjsATGedo8DrGXrr+YVdn3WU9SvpUH4RrhrhVZdSqJQ76ToYtFvw3zAETs
+MGTC/6nqVX5Iuoch+0cRcanMS9XRO+uw7ScPzDNfOtj3AMKdE0EHYgFfBfznvDNybV8D8ETPJOQ
pgk8lwiYB1IeRJmE/jxpJrvRYyRLJQfjYFhXBnLI/YxApl7jvCfzSrRVpvmDx6GYhbZIX8D8MKma
WSACOqpdjt06UoBdl161q9kuVi17wH6MSUgsvXh4gFuHw2DI9GHbJFSZSlQc8d1FCrLRJJp2SpND
kqmLAhgjma7DHZBpJoGW5EUbTpq/ML+qn3R6ALiJ+1R5q010mNQaYFPC0a2vWYFQt3aqUWF9SUuQ
FdXgnUxVE0qA0YiI+qSob2nKQ3sLbUSn/jAV8qNN6ARYzipBhE2BNn1w3bH61AmHp8NpUXMeefAo
DOMiKp89u2vuLK03TsyS9Kt81Jp7xG9gGI2qA39gCHtinxWTtepjxduaejnu+PYMdG8itXs1idWM
d+UceyjNHHLH1NKplqH04EKtm4yiDxK8PRAsYKhnWQ5OX2kc8cQE3YZDNxCxmnUZN7AtjRaIeKFo
z+RqdAfNHgQJ6PkSeOQuJRjpYdQD+azXFAcGYx5qQnjk3tScppAxty/7qVL8WQ9VbxsVZv7GIpE8
J8PgXGSumgDxGGWx5jNTEce7MXDEVotQcBB4EQZaWD40dtIfeViJ0o4HBQqPgT2YtBHfNVITjXQ3
rFlV4Ys78ISJ7fNCVOh2YkQrMU/iHruO9yq8ike7Rv/2MnZWcqory9PBoxB6zhCi1l6QXAHAVSHk
x0qqbyq43KAvYaOU+nisQ/ivck6TNTqZ7NJI5uKqdOwEjTMIiRXqHBaWqoS3yDRgZbFIPnuZCiHe
7ayPyN7mlzGTDJgqLOmLbCd5qfSS2NgxE7cd/qEnPczV23gQnP8c9pAzUTPhsNW1ogEa4OhtuuLB
IveTJGbwmnFdE+EhrPWY4x/wVWVH8Pi0KorbyZjhwSKLnq5RMbir0qwMdFKO5yASL7J81Y1t9tBE
BiCAmeIiIJNmjlbQK6JX26goFktMrNJy8m1RG7PAy1VER9F63ZWthdE+4wbceVaf3bJeyJMweBtU
Rgx7+jQih31gw0VM3N/pAwo+bmjI8euDk7DajotVSZbzb1rm72cGyERU+gh0mr5oL790Rr+ZNqJa
HJwsBxSN4AvUOLCm3h9LW8HZaeAty7xw4e/93XC5+rOT9Z+iy6/KuGihTb+fb9L/RwRCl9FTadXb
SyPl27Gaa3Arjaqdt6RwJ9eAbtuzGS284EJzDjGTyK22MKd/fdH3DejlbRrG0t5E86rjpf3+onqs
lXPopLjVI5GdqGvaKzqp9LzVJLqr5ppMwWkiNW0Y5J/tvP/XTbb/kc/4v1WorKM+on319zfjB8z6
VfdKU/+trqfv2nF//tjXdhw0dIyGS+PNYuVHmfS3lInAUw5rtN2+qpX5k7+kTCDZTZ2Bm67h+3T1
xXr+VztO/YMhv0aP0NAZDiGE/jftuOWL+m2j1mbld2kXsiWR/kfp/v136h8tHDzmDyHZN41LiSAE
DIcMTaoPNY0gDM85VYXx6ZtP6ifP0A9P7btLvxvE6rjV01RtJL5/cBwialJkufOuSsOXQWLw+PXV
9OWdfPtOl4EaKaZUvOh2TF1/Nx5Jwh7AF3JKZlSEEwkZttj+HNZ7V08xXldPqkiSLXdarrOsIxfe
6ZGzArEJert7gvkqyTATDxhTrxAlXljJuDK6zPJbNXyUMiQQXhKZHINE1AiGWP/61SN+++HlM3wl
6AsRk6XzhXq34uh13jh2L01YPC1DDcNIyGmiicfWai511WwhB5tIu6E/doUCPb41Q+tSH6XKJJU9
Wu3kUzrTuUhc9YNiFqfIMLe0AV6E02MyymEXUBr548Df1XN0lsWCtRUDIbdlhLDBneReSF29UwrV
rMlFqnelkgVTL3xnvgZDskoI/Omt6Ma0kp2YhpeGwUU6AEfp8mAMgRCIOL2G835TZRMqgNdpYcYT
I/VxjKF1ORO2QOpm56KsPUpyrUr3ntt1e7QXuKeaJeXO5c2MJJmYtWZs9UwXd3aqXhdKRgfR48qG
7LOTLsbpOclbkqRhTaKva9koSbbFSFywHTM3WgiGXXw51Q5SPSSqO9VJ2eUcjmPEp2KHBmF/cl12
DhNj6NXQh+YOMHmBobN0Pxqq7gDRjctLF5I45enSf6bP9pEWhbe2hkh/qay5f6u6VkX0fhz0aDgP
6kymr+qC+cTqUm4sW58PRcclVHtG1V1oG4zJ1WscJ6+xKO39wEEczLocNqatXStNRRL7FIFxzD6A
Jz5I+NeiRwfocGusBtaA1vADVRJyiM9DaGF5Iy84gK3HrryDmFT8BuWgL136bx8nSg3aKLaBDJNy
0Hmvp/NEqcmqnbR1l2UFIY0krBUrlA5RuipcUdGpsIy7ONbH0xx1yscotJYOrytpJ8WSlrdj3I96
v5qXlt3Qde7bWLjTrZGq2bYhUXdle416Exll+tjIruNwGaqfvzxT/93U7qaKBJDn1xzTXtwwXv7U
frs7GSq37Jvl54dN7TYmaTT/yY983dDcPzzQAsycIBOgKFwECl/nS+4fizQX+dU7GDHEYU3nL3qA
ETRr2Qb/3s505w+mhDqTKtRJSD7YHv8F4mBx/nzztUQAZzJYgr1AiWSiRLLejYBDAxf7QIzRzqS9
eZjrAcJBGV+Y5F0A0RlwfjDoDswl1I04ufE+HlJxIM6IXhkUlUCDQ+zjSnM/JVGjBWFbOTcFzop9
qVTtRe6M0W+2pe9ruh9f77Lsf1O6Wgr50rE7aTvcLcNuMpeuH3ZeFC5hoFYqyhZw7BccNsPf6KAY
wv7mo3q3/1a2mVd1ZUy7WDRYTZAZEQUm3c0M1HKddEoZ0E9T/A48qZ/q1uWI98S3pYcH1QGLlVRW
vZvmwiK7ghT00pMO55boktx3Fu2KT882xsvMCMUFYLaJuEXsmWldqLuG8IiKgJE6i+9TbDaQgqXC
Aldlbv9ERudEPpcc5FUZ5cSqtnnHDF0VjFMcHITZGK+zSs8PuaeWFzQW44uavJUPUQelWAOgdIq1
TF9POTgsuvtrtfg09ZG6Z5HaMnIgfMiL+kAMmnpvDuW4d3rG6ZmR0egaRbxJnO5TUnvQ8bBKdk/4
R1QOrEqyYXlb0rYlabWRVW5LPbm37PCym4ZrmVSwDoZgyJQnUL3esQVfcZgS77GBbry18HfUk6kG
U2Trp2QWF3mec1Tk0B+4U0LXoYu3xkBCeO86z23ez0E/oEvQveRg9PDq9X665FRqbUAatsCACGBR
yCU9VNiy0H2FOtS++FzS+tuMtUo/pASoPB4I3wsDUePzRH+pK2JVAlnmBEfwuaHKDVXQCBMgJxx9
1vttmbjmWh9oZxTjlAb0bfAvJyh5MIm1e6u21Y+DqMm/FCDKFg4/0KY8vh46zzjw1Pix0h1D0FmL
wrPHcT3eLebza5zbIPzAO/iV3WFBG6qdGil3nI7o7QMUYTLGPQHcEV16HQrI3jCykxctZQ5z3sa1
Q2Z/trpt4yjcm9h6Vq6O21+WNL4Q2VgrsjEW0YQx3ykjkIaUblzZ96s+yvezURMaEsUZ+ga+zaNl
KBsk86XfuRxRccxOx0FEKiCQNt5icXoxneKuTQEEefri8XZJmnHvOAAGjd3hCsr4LK3BBN+T9jvb
AHaG7Zf4V4cpIvnNzA66Khi80O96z9phzXP83MS+ZUG1aOCDGJNLp4LUCyPrEtAeiktIcEJFI6ni
HBcDLDRArVDVoyKA/tsLyYeUVTJ1qpaze1mltwxGlGByYB4M5i3RBmOQ4jNe5aBc/LRLzrY7oj8l
SCFoS/Jz2kRF/aHoW2UgooLQzrVpi5tOH8l8yb0jCIq9zN2bGJScL6fxrh1jBmHE47bRuZdaRdT9
HAxMZ8bmYc7kpSMZ/zhqd0Pml3uvyzTeIJNbF2r3DLQ5XOFUu6hTPQAye8dAbq2P3kZG+SdiBNbt
jIgtc7BBS72JVhjrzt5kR1uNlKA4kdfx4B0wBFyOjjgkYaFfYFbHMxVOk7MRIWylhXvRwEnWLD73
Qr0dG/r1VIE3SqMirI1RNhdeP37qqQCZYtd2Tr6L4T1HGW0ilbe1J8SAXIXMM8kTx86G4rLKNjBm
UP5HHTpKxo27uoqZ7ac6miFk0UGdp9a1G2JvzwBnXyzqxF3GpA+rP55p+vlQmQB7sfrh2VeH7q6G
+raZiQihPaeoHNW1ht6aE0/+UDjqSaNLvvdkV9/IMO+uho6g97gEdkqmG38xKSFMz3StWuYtJ1uG
l9U0HWrdmNaWnd5NRdIeUtCqfAXNB1xSC2bTSVdEaMI30Tl2ICytz7oknVJ1wyhooSIiLaacT1LK
eXTH8V44I/11hbR6RcTx2gHDwmLXWE95oRyccGa9o82Wz26yK6DB08605x1WNXIZtfKzIwp4Y3G7
tWy0PUqfprvGiz8YSg3GMQ6vCdUtiHkLYRw24+CnfdSvBwVyc07T8zzXv5PnU2y83/A5FelA9eB4
U0S806ZqihlpStpou9Irr8s4t3d5AtkwjqzjNzXQ1Y8tH+17fd2Xrfq7K70rLbAAFBGjd2PXi44A
ltB70+am9zOVrMUitV9snQnJaJFx4i0rb+XQmvn1SzC+L7r/fAn0ChAfLu4o7z3QA7AEEX3NDD4B
X2vF0FdXOIQ2zOKXAGyo2JA1pZbetnPV7tJCkdDCWUmi3lOPahLKIz0jDhJN+WQjELzmdOYFaVQv
ek1im86WMxMNoqlxkPSZ2MVhW0BzGiGhkOMaNIV6qCURiE4lPhPmgpKMA9Eqr/NrXge4xHaxdP/d
S/nJR/6ze/vt23135k3MjKyn1NJ2DIfCm6YejRXwJ3gbrjKvfn2p75sRXz9ZZ5E+8Q+UU8uff1OH
aQNQJ0CQ2i7unM+tAydvssyPzFOKoLaqp19f7Af/GHeQFt4/V1vai99cTYlDfKZlou8I/74CwGI8
GnnU7ZNBvGpxTQSPnbZXXZRF5PDo865VRgQoKdobaNnthZeQp8WdDIDZbTNbjpuk6dpDF7K4iZHT
dhxzC1NrUAMS6K1An8riih4ho+S0pk8/avy2kgDWxlBO41KUQMRVA5M65dfv8/su6ZcPlYqfGQem
b5e3u3ydv3mbaU42u8I+srOlBUfVDmF0GXpK6WYrV8hoGKB1Mkt/cyt/9qB+d9l3NbUOG6hGCWTs
FNNaZCrWq5MSiY6lPPXjWlUOxTSeQ3KLrhhulGtnYNb86zf+05fAooQTEkyBi9ju+3eeqRogijzW
dqSFgixhSyQa+QLPInPf1lIgRNuXlqtSbxr2R1Z9ufn1C/jJ1xnIxj/Xf/fkdIPXEMQmzF2bdR+N
Jh7PbREah1wC3poU8ZtmwHJS+KcX8Od9tl3V4h5rOv6yd+82GpDctAA+d5bRJCdtSAc/bkAf/Po9
/WQ14PP85yrv3lNjqAZMuhLGNKojf+ANgow0122OX+/fX2l5KypEd06rPywGldcV82yruzkcBn9w
tcfM9vbsM795Rz/9mnx7oXfrAOePrqWTZrKbVM5bPLSXCczarde55BRPnXGbQjXBd76Ux3IplPWq
rX5j3PnJkdlUwQ/yiKq653F2//67GkbjIJ04NHbEDle7GXXaHQIRbY+6yNhVxnhfVl4aiF44cJ4m
yjcRyZUjgak5ufIMmS9lZq+wYlJdFMdU5I+kGmRXWqw/JDW8il/fG+PHLxtTVDRwUNGWV4wa9btF
hSlfGoKU4qXhsCIPgMStSI23ZMCpK1uZL0AlwQPqVIRiSA3FgMiQQ6iyiRn9B0QQk4dI/FhQ98We
MjVcJ6WGi4AzTQPkhn6k/FxVg9ircsnlM8yj5vTSj3PSffvJJXZaIY28mktqqyqUOPvf0P4DCBhk
jmG0N09N09x8ecv/bVT9plGlM11j7f67YvihUXXVFcnzy7eNqq8/8tVEbv/BkI4Ji26wDtMPYpX8
s1HlwNVEVOsBj0HJixucL9nXyQvhtRbtK6ahLuajLz7hr4MX3WNcw5CRH2Twh6NO/zedKvTW362a
dLscTLi6QT8EWCgDonerphAiteNCL7Zd1ze7Wks7AKR25S/SjCsjU5rjINUJRLRZHoueKCjmsAvS
302OwFu0VYe878HlCXglZ6kgUsVRNg7Kb6SqyXhU0gIonqlg/LCs8ABaWfhinJ/tzrxi7w8MMEu+
PeZHBU4Tp1YOq04ZdpzHYxSdTLAR5zyA/H4NzW5l9FZ+SJtKbmGc42VFgThuZMWQaNLdGJGeo91n
VqxA5cJ9dkDDV1xU6TRfMg7NP3Up04HFzPMyEZix43rDJQwGZaObCpBQGlHigWRNwtWVHpEQdI+g
9sL0o5V3EERmrhrmhqAJhbzjtWcXIJ69FI8mWaF7hcCGAA06XPMivybitXxOJzheCUEnTOLd8bKD
e0/SrTUafsOeMfopq+5VRJznTknt4liKobuZ4FFBGinI86Bk0u8n+nCiHsfbODHEuYlMVN9YxLdK
7lyhHO3vydcSbzKL66fYHszrHF23X6qudxW70liNNYGouR3GtxiidFIMp4eEZeQqsmKNHre09h2f
9bHNw/jUR27xMKBoR+tJ429sBLpjQbsAIssz/Iz4TDgOijYZ46L3S07jt4wl8rNTRW+hiW+SczVj
u86WFPVTiGZxqj7ZMxGwyeTOgeONj5Fe7SCm46bT03Vcadp1D4dyHbtJepU4gweUf6xO2lSZR2jF
S+jgnL0iXSVvPq0RmjSEMZ2nwlDOxVwtsyT8x59gasht5Yp834yM/TlGDIdcNcPzkBVyx8ghX7Wa
q+21QtEv5OS8hfVR058M8uLXLPDeLarD8pBZTRPMmEWI5k2IOZ3FJMQKwHUx+9yE/IpEgPRMxBqM
BWWe7vU50y6LDEW+MEv5CM1kOmeTR6NL7dXTpEt6e2jaVobTD0GncYOQgejegsWsSV0Ad0b/KTSC
Diw72CH7Mw5N99zC7VtLWq0bu0X3HKH32LeUQGdG8vfCjCVod6vd4K52NwxbnDsPERX+hTx7tiMF
P2ITE19nkWSPMhJNGvseeEuAapu5UIh0nQg6UyZVIsss1bU5w/AW8SRpcZTTTpeds80SNd/nM3i9
EXKkURAU6c7VReiGZmAl7sqCbgaHtNrOovcrzG11Eq5wHxWrQS9frAhonpnFdHRo7bD5pdcIL2PU
i029TVGaAfUzN7a26GHDuMCQp7of0niceiRtRX+txXK4sYvqg2nnL8Us1tbcnOAUfUr6wr6aMXsB
qK/NDYrukMVn+Y157RpLnhZEpflmaMwbl1QAP8/qNmAaOt0KD6KTMaQF8x6Cvkg3ezWs8lzH0PrQ
tdEj6GzlhjZe9xgtAcgqNKhtndoqclUEoeVUaBxZRXso6RStQcA5b2Ayw41d2sYFOkQeJua96xCp
z63B7HdtjqbO4uGNq6bv5aq0sMLyPS7WrjYtKI65Gh9FDsQTxB/ggXRJ3CPd+DA6JK45ad9s+zKZ
9ktTTfgaA8d9M4t5S391vnLFbG3o1zZ+aFAGTeE00lnlbk+pFa2smfGBpkTtNvVktlZCh5CTqWO8
2lHjY7c3Xiq8nFTeaTmdUMBpq1xtxwPZpOEjqqp51ZdpdWq9oT+ociwORTa4dFe94oU+cHtkpKhC
+U3VGx5yzuo4W2hHDdKOMagNxr0dl46+AhFerdNi7JiwQSE6N0QikKULpHOT9Cgqx9AWr6OX3xuD
lOtqircKLB44E7SdzJLuAREQT32hXHfNcJ6I3wpD8sb7GEp9P0E6xXOcPNUChWaeuckqmUhiLeka
k3uTeZOf6JaFei9q/MbreP5bVGlNTHRZW1ikCDvZOlVRFEdQNZUi7P0ETUGXWB2x2+itUgotUi0a
Jq7ubTH349Eq2bvhD5vtbaTYBIt0w2uK2Gs3lILBTNhfREV8zfHJDNJEGUlq6etV3KjmpsWhvSUz
vNoaFis4QXkzFmlMcV3OWBZl8XXUO/eJXbWe3/MLiCaupidCHBD4AbZOrF1vh+YKAW1IBqEaNFlY
b1uV7AaAZ9PHmFHzjWpn/ZHfDg+434W9+NCmrPpZfId856zn0AeVZkDhLYBctorqW1morKKxiU61
Qi7rCIRsT5iqxIZhmI/0Yo0PjZHgHJRuumeX2BVtWN0Kwsu3k+Rgv9L6fsBSFBXV0zg74ihpW146
+VQdSwXmKPYQkiKscdkGJ6bhaV5sGpQlgTOTj9zYMYaYsVvbavfU6f2ZkI9jNyTzWcsF8/ZIZ5sl
0zlEvDv4noxLktETFlUIWAewSsIfjOaE72ZBQ8LMilqNoF5jWxJNWWMAZH6TGBVO0TwNtLnd12An
xpH0Ah1NLG6f5E1rJs/a2AUKZ2S7en1riEGeKvfNGY3hc+xM4VmOqesPoaUfrZZ0n20/4OYMYOe1
zzPb0Fsyq25QjSonixR/PqmOo2R7S/r5Li/c9i5VPUMJvCklWX3IYnk99WobTEypiLlsQIS3eW35
sT6pDyw9CYCdkFAlWTT+oE/DVtWRZM4uFOBuqJPVpEX2rQJbbp+7RLLBYJtopxpRc1chIh0b6V66
itVVPr2ohyl2ZsBylChCrd6yahzvKg4MhGc59qYzM3Zvw8i9a2xvD6PTX5UFPLWiiM6o+DZ2B5q7
Nbonra3va3QGvlGkxjUCoJLMNPQqbHveRRHmyCuQ1DtPiQUQqKSsoH3PmNLcGqXYzU18bGNnN7RD
FwyIFkUwm7nIebLKnHwxFgwU0mVilRtNlfT1u6tJUW9SNfrEhvbAoe+1scytHAfrXAkhN+BkvZWd
MDqypllj36UKC6O1ReMvSOx5uqgaU12FmHECYzJpNFoR6TugOINhdJqAEU53FqQa+U4lBw1haVIF
CebdO5ZflwzLhpFDuyQLU8IXe0CjZ4NgJbVM46MyNvQxexo4cm7Ua6q46bZMMuytzMWuNBeLeZ68
moICNh/N7thxo1cy64jSasqDEpWK31gWwdaNToA9rLcDwUMMBw1t3BkK8POyVp6Tya52k8yyE7rJ
JXVd2muMOUxiGnsMyjmyTsQvaFeU3/KAz0ffVeUgDjJMjjmHxA9dMjoPMGlIPuuxYfnppJBcj9Xw
pkaFeOmFmrYdkvLZzQper1eT4M7u44+OvccgBT5Ztk8S457sSyuIdYgsU04ceJsmh1DVlEcrzt2n
Ih+UdSwj5b4w64BGB1ITa8KmlfHRvY30LNdUlPb1gPlrNaKeRXiNFP5gyzQDKoVZCpLAzhhamw81
F6dQKNWV47JJiZIxVFt0j9B/5MmK3fpDGXMSTi256PwZvbDwMIfA9tZsSIIkAD2Jw1U05eFqEJ6y
wVXkrWbLtLZV34X3xRTJa1XobiAjGd4YDJbPdiyqPTXYcFPqWUF8QI0DOR/w4FnWdKMruer3cZu9
lrnmbGVsF589JK+MtiqTGCEqaPwx5omcBeDgcPvzZ/J+opPVz4nlazi1jqU6xbdCUOWhQpfxQ6PC
nrZIXwv0LhRnLVPVrTBy9aw5KKO6XjA3iZpmH4JzRvRTiI8FMY5+iOA5GBhiv5qy886KW1kPk6Yx
+m4HwNc02D94jRQ3KcaE2xL7/GFwXcmWp8U9Hz1iaUT68ZonJlk1zbK5FtF1k5gbph0RBVvTPHQR
GiKFgcjZYaQLDV4WZ7NpmyNkdYdQkfBtKIb6S5S5vSmyidJtNMINgi33gzbWGIeK3LgZZrtZj60m
jwK0OvWnDRGxtayPHFnleoZY/Va1jIM9DoD7aHLLSwjf8bnXonhnmS0FuVnIQ2kwDSgV09sweUTh
rMdXKZhcDCJU5m7saZjSNCTGzJ/P+lxf5mqk++1oQWpxWpLh5xSdW6V7+xa93ckaasJSaosYWK9y
jqkToQ7L2jKE4D59tsL5U5unE7l82KkqYH947ujecZUFLiVYP7MiPIaRODNJonLUvAsd+mKAiRhe
cmrFj/FCiRzm7EPpEgYdi8S5qDqsWNacbAqcUKtSb4bjcsiP/LZ4k0O1tVyGm2ULBDqsmXBUwLQf
okhXDN8ZNRFEPHNB1mOaIHO+CLqu1k7EmqUMJvXingREgilKtX8QqmXDYlFvk0mEGzPcuEO41VKZ
HmjfXyeDHTiCoWU4UZKr6kYR2nSeQnQHJGlAGJ/Gy8RsXvh6juRc5AlRe4z2raluAtlKhzM30Yv1
jFrQT9WiWlkGX9QsRA1RJ/Zll0VwntWzYP1cM2NSl9og3uCYVtZ9pehrznnhzoVEwhQyrq/7KosD
zMNy1zfevFasJN+xUyQHrUfzL/vcvezmySRGkJTOwhIXPeHgC+MbNGs8dtrgZ8i8yHlOdD3QSvLn
0O/rj7pO8bQY9mS2YCzLDBlBpSBFJ/oiKk+p68K2Ff1A/lIC+dJVxv62sZLiQx7qPDxGpIWfSMCb
FT+MlrmjGsmRnMo+uc5rTbkZTYt0zH1t9kBh20htKTOt/lzmaXFOyDP6yA5Yn4F+ccwlWXVVJChU
/DnWRiyYivfUGXP4oGtEHcuec4tPhCnn0xwJw76oU21rA//eMq+ycTSP6WFq7W5vTaV1Y4ymue16
vf5k1wmuEpvk2g8l/i1cLvmMQ6PiYQSCv+Oj8Y4haI19y4vcefqAk8g201VcNi3Sytp84iw9PPRd
nN+2cjDPqaMjWyFwYPZttb40uKfXQLR5MbPbPgh9eKuyRF9zEooPkdprlxMJbIduXNJRDKOnb2At
pkHcFpfstto6N8m1pPrISSNSTkpCcmWaQXJyKCx8T5NME7KFhwtImx7PnPDYqpXn3DrZqOCh1wkS
K8r8Au7rGrctFnRhsWL1sK/tqU8PHnGgKxDpd9A8n+tquJinWPGTIX4lLDTZO7K+WFJxMYyMsiIT
7rHh8OPyDDOQnS46b/pYSgbHMdCQ6/8vfc//RWgHh4amvZCz/uee5rZkSPr2BbS5f8V48NdPfG1p
mojJYZxolH/Ab3AhfNPStC2DYC1N/0tH91dLU7MAOAB7WJJ/PMeASP23+k5beNnge+gsQe1ivPKv
1HffT51opPLCkP8x77KAchvvKWy6g2LcyoZhnQhyPschmuHPtPpK06LSV/Jk/E2k5fcTob+uxwUt
5PV8Hu9GAZkwmtTO1IE+Z5PguxWf+7lK6MWjKv7mHvxkEs10/V23lvfGYR2lIg1ly7HUd93abmnl
GlE0rOkQoynMLataJiEkUut6dZGGor/oZiPZZoRa0oKqvVc7K/urhmWHjFQTy5pUUmINJhRISHUa
k6cYaNWjiWmXcZmLHdW2hQaxW29epoFssVWjOViok9Elry2fs9HhGFa+KYAmsL+lBBu4NaE7hsPI
/9iatXoVZ3ojOHXPIX5cx3xr7ahEQzUkiwE66z53IyhHrO1hkBaIz8owm688iQmCAxw5mbLvEoIS
WvY2e1aOUvXUfifNjh5OGnm8lM4Jw0eGMoAcdHSUzIME2SY0rCeCFhWC57YVmquSPT1R5KrzBoQ4
MI/10jecvv6cIzo5ODRWHMH3QYOgsFac4lRM9h1sTKYzJNqFh1ko8zHGtn01jhnjab1dE2HUox6v
npQ8SvA76teJOUNesJwToKGaaoK+razYHwxPqU+EwEcrldIXyjp9OBbHLAoUm3SbOCV0R1PYCTgS
PsXI5JcTRIrcMC59FA3oN3qHUWlCHltDqmKUVitODe3aItEPpfK0TYW+0Jb9RlduJpqN6FIaNOVw
DZC/msiuvb0u0TileK5WYV0nNLZQSySxh8wv4V9olYKPLHdNRmxjnzmFD2Sc/cfk4rqdo9Z3OfJ0
Gg7zsubRKcSz0In1KUQa6LZ4GUK+6lrDOZW85i2ip+syrQN3+URTg2KH3s9tiyl1pY76q9WBTkmd
veT4tMrIRlcr+oN4zCrCeYzr0EiBPOTaa2LnG6TXEi90u8VO9FnVgcSn+Gdx337uQ/eM3+AzBPZT
3oqDqFJi7vpl+hXJW0FTEX0G5s/+GIXptkVUEGV1vKbFz/cOewX2v5AmwikxTCQJCRj6S+KgzrFS
PhV9AtXCQKNiDNlR9cY3u6uSgGBCe5Pm3DzGHYQxCY8gi3bw1p2BfXJ2C2zSHsDyjt6tPlE8GuH4
EoXN4yh0GyrA0PBhEE5lh8odHbvTlDjqajZM6jqlCVe6A0UtDQl5sMVRYGfd2rX+RAOBNxDipQu5
XDZAsuZEDJKWRjFWlhWnQ9+sSlzuKpcmK5RIs5IcpLoh34kbSyrf5NFDoUBQsoxWIYwCTCH6fNcq
6ITCxrkbVN5p4eSnnngl31SrF3T05Z9T5f+OC38zLlxYU3DovlnYfxgY/p/i9Tl/Lv7zXLz+5xx/
Kl+e6//sm4z/bL7fdL/+pj83Xc/4A+YhGwxbGkTkL9PCP+eIpPrB1jQgC3sUx5bjMjv/y8Fl/MH/
YaCO2ch0VFSJf2+6eLssvBOM1LDyqPyNf+Xg0r5X2ThQnsiT4ZXRaPPYo/ht3w3EOXE2EHkYG0QD
2QSJRQe/IoHScFiZorAmwWvOPiMjqIDkpS+l1iBQKxVt9X95O7PltpVsTb9KvwAqMA8RHX1BEiCp
WbJsy75BWLaFGUgAifHp+0u6Th2L9pF63/RFVXiHbGHKXLmGf2hHfbNkjbUZfIzLYzo/23jKPo24
DW9/e8l/OT3PcA6nW/SpKlVawBsh33h9i5S8ZA5F0u39KoZcj0IG5rotohZpcDUi225b843bD7s+
QeWnwKToneP7f7gBtCtNXhUujGdACxP8jz/ZJZp4+NpsrHUet0oTaGNlcZi2AiY3RntweUBRpe1A
Zc99vP0OznIV9ZV8dIQxioV/pvvnuUpvZ2bHvKjd4xWH3L3hPQ4M1bL2PWLOGaz/17tmmMplbHxI
zHO5YiZ/vVxQvt/XDQo/Et5u5Enx1LRVEAUQwrcLjiQgzCA6jNMUbL1Yx99nNu8daBCUcb4WWpoV
f8Mcfgq72dQfrIIDTe2LfeDM3XGosWjqKrsINUE4o0rwAKcKgToEIloUW2R9g3nXaohIpzEvcmnd
L6gPH/Wu59TK2vgiqTntNAp9uD5rer3EH9fJZrVWSD0bvhPZ8zTfYAX2YlhrEfZj+Vxrlb9D0ehm
9YOfgLsfrNX7/PYXUhncf6OY1ItjS+g+muRABcAAqi/4G1rNW2sdQ6CW9gFWbyHDsS855HPf7iRO
5SbOKcwuNl47Bu9gtc7VsLmw7Vhk83CeUJckjLy+cEWxJnpgw3u/T8vQhz1wZPgnDySWNOYtBqT0
l0e6liZCFwsbuqaZuvX8mg9aYg5Wpkk0oHCzdTz2lGWY+JrHcCWadloYLEJ0VGweakitNn+dNf+j
6PQ5DUzdu4vicgAdDE60d64vrA+BPS5eWu7x1ql3LZ29y+SUNY3BA9D1Jiw8We5lLKsbUo/jaBlH
xbgZSigDceUefwUge44a58r1XPj8PadmoPHQHg3IjVsyWAXd//2ffmsk4JEohIpkwhk6V3KVZqbp
3chtT1qn9IIICmiyFr9edOeKAPMs8jPNLs1/hJVTq4wrKwtYvFgN3TnXvB/MKoYz0ZX7eOwFih8B
LINM9u8g2F6DpH5dRSmykozzcASc10uqLkVlaTS39+ni1Xuvo2eFrQ5Qmv8Upn8J6759VhSdHgbZ
fhMiMuMA3zwrwHAt8jzUK0voMOVL7DEJZBRO8pTUVr/xVEobaBNnyyglnkEryE+nfDESe70Xa84s
YUg5d0iaDBujkQpgZJiuiX4oexZ5kU/mFrRmtrVqjBJdbYlwILgxUX87ovqEhPVM+j4ayiKNDneY
0SQLcX3Z6zPxzTFmc5u1gRbifYRbauoYV1R3zIEHjDWDmH9vt76PUAG1ornyp3aetcOpcBVmFkT1
gAlYGuA8Y5r9pxkXBsB34Ohx2X7GEO/Zya37SqzxRSxQArdJjztzIK0f0gC3hvqgzYG+HehKRmWT
vWCn5pPQE3NhjFBO4YKDaynru056BCRE+eyOrEG7SD7CT1ujsQweMYZgBcqC+7bu6yxA4QH3l9Ay
5ROaEMF2UtF7WVB4Eao5a2udv8OnycSBmouVQW5/M/SFsGx6yhY6e+4TzHwsvAu3iVtiIGM6X+vO
xLF+qMwHBKpJHpjO3yDNpIVemb8YKQ89JhLnObQMN+goPiBO/NMtOD0naDrJNEG08Qnc0yD6EFM4
A+fpVQIJ1548nTa8HXfBNkgtPIQANW0Hu08jYlm9p7H7DGOt3qC4ggdlzwlcLhLqnV1d0cD/kBvB
Y9tXFdsQQEER++me5MfiYBntbWnxaeq+e3CzVd9UYrglwdjHXv3c6T1MrAFtbc1D1DWYaUNUC8Gy
a3P86/C7a9vypQ46k9bveNnK8XKtiheqsGAPnaTfJTYP2k+VQ6l9HVusQB/o1Q6gwE0RN5RjSPxR
WlAymgNk5FiwzlHL0MKlIb9CDEgAyiheqIVZsXzZxUteHKPhR3rrfBoLGNZ1QiFqAl6CFJ28NIpw
WCN5uMEFwt8xvLpifJZvUoqtbblWz4zvytuBDs7WHTX/A4SXaM3TZ2SxmkO6IOzlxt4j1ns8I+np
lZtTVZ8+DJnBTe92Mixg2GxPa3eZWDb0BnEiiku5EWn27AOt2jiJdW/5ZbAHQ/Ds05zFzTl7NoCd
b04Lt1u577ieI2+26xDtK4yH/UcRkMikrU47XG2BihVmGNY9hNR+5ygdMOha63U987GGTGUbGr+v
qYS18VNWkGXw+Xud7YKYDQQ19DWvJp3utjHF2Vb4LNpGZs+nG+d2yWIA5UY4qy17UKxwup2h/0yP
AVlBqROvBVyj0kvFdRMEbcj40Nx6C8pHa+sdDRdNYgfN5k0mkeTP5/EKU0w4jEWcR7OkEkTM6QUh
MwKWR4uApvw9SxfRbfWBmdHcm2X71Aj2lTvnL63LXcdt/nwKF4NXvMiZPNrHA2lT5wkX6Cldparw
hYt1fGdIyvmJl0gxQD60kk+RJXuYMxoHyC3YTTZ+sUNrwd8RqIrQXcWTYzZXp9MJpFmz0RGwiTA2
iS9MN39Z9Di+M/MmQmuZTjRqn2HX1yJyZhPXo+AHNrVkuSYrtybp2vR99rHv2ce2xu8dlamT2/BC
ZmffeeWzJL9S4WxBtHeTlu7NKSgNDuEllf0TDSgOxsG9MRuIQG3p3FPv1Ht8ZeGo+fnzomU0ZSxa
HSWyPL+qiVQlLG5mobfHseM23s3pCaeleFFbos2ce3UUeK55LwU3dvoGzJRuMkxaIG9hQVtMVz4W
u3RA1LLBdZQ5HU4KDbpMem4bV05HR0IkJeQUlgpjjOVXpPNtgokDca9ZHCIqnSyE1IPptvcXGc4a
+zdnZ8JJWvlXvq0dQMDEF1J9HQaqoLgQZF2TWgd2xT6cxTpfnCJxNqtEzE3K3YRiEDuYNGtZfcj1
qJlt+Bcud+LPUa86Fn7PB8B6TURZM6wRyAgImgCndr4jOH56IgJrmF+vzhWr4KZ6lTwXrkN3KQ6X
tFj2VowMAiDKcatW2LzyN3EBuEeCW0QjkLnN1LDowGuKLXQClqnqpfgjn8YKSCjU10VR6yljcrjx
UqI+VVC9bxN+YTtSFZzib6miY8wYbI8fu7XRggZV0LyXoTrjEGKwEOZgVTsDG8hbiyuXccnGVJpk
uTCK3SkdHrIctznmgNdaXC4fGfEgUAF6iekPyRUqgc+ntVLL6jn30xcsah9jPV84MDpaSCOvWp02
SA9yMEq2AAq2iDV6LlNAxMUYEyJnZEvkwpF7HBDbrdvIG5XQmNtlN5Ny+oIuRX7ueBFabUhZ4fG3
4zhpb4iS7WVmp/JoT/SMeqdyN7OVzrvBWIOoGCY/ZOaDnn/L/L3pp2ViTOVAocVm+5l5Fb1F9NCy
aDQAnEg/A4ToIcuH6u9L0zZPMSbE0Uxl9V0LivWDVeY4udXoHCVCfshREd1T52Q7EyzAE2QgSNbV
gsqVZ2W7dDCw6LZW/YDzduSslEk4EKnUQIwI1jmpd2cMlcQCbwHVNsECLpa2OfqqgCtS8uR27W4s
I7UZA820lYPkGZt2zBw9s9+CkLeY3K99VCA8cbl2bCdRE+xVmYcGWIHFbcb/+WDg0E5KD4GG3hSy
yChu0arcTk1Jy9Ou9G2vUJMoVNnkKEg3pMzlNrWCWzL4ApFDwiZHRyCAWpcHPYZuDX3hKIP2Cc1D
5JcHsW5Gy52uRwuXaOBb/R6d2xzxezvm8jgQ1ZJfZhuA1tK1xh7SMIaoG5wLeudfkzKZfhaySw+I
+cbgSmLwCKb7HWYdE4bl+zCTPGsGvCalX7hlPlwwrpXop5vAPvOizujMAmKN7QYAHRgQnNcz66Dl
NJGtftLDMQG8ort3uHVuYbCQJupwlBd6l8Bav8PyvIY3e5lhNMAinD4a+nSBVpa/8TMsFoJA+ylc
Fp83gao1Z8MMi0H75kiibt4a1lGu9n3COBXBNR3Yl1Xs6oSQqedDv+syQzu0WQq6bK7YtaryWXHa
2+grYSkbshdjboIoTcmfjJhI09Tp8tGSdqu+8ArAiRPIrt34ZUJ+eGsafvmpbgf70l71p1HpvWhG
/1THtDiqou2+J2tgE96wh1hdD5xiQxKcgp+KgHd0R50aroASytT6FMdtrbhSXeA2ITjohiNDbWyC
/SA6/pWq6KG0Ew4stqkvSGRq3bi3UMXblHUGcLli3TZqiVIw7+1peg7Gwd8X4ExTnxUTA1HZaPVI
0OQoUPepWt4G3Yd97xqUhZzWm4A0ezDS58JpnnS8jbejo9/365yjt+OxQtN+vjiNlTLdG+BaJneA
Jq/EYnylgGwj0OTdZa+b3cdBK77knGkJgjCtuQQXU0dQAyJfXOcTd+OTVQFZlGTXKpyuuF1j4syJ
N/pSRJPjP9JyfhZLdUWCMd+t3tyRBVrXoiOv0YzgyoCGTt2ISKI0J6B3M9aPJv4GJtMviXg544nO
vcE9NL3TO0N8yXTefU2aHKrOPFj47hKxQ+0ATr0hweKdotLIe7Y9/1Nj1R2asdn0WLWgCBnWk3iq
5lWWQGEuihRJOOJajLptWLTpfKNpljls3EAFaSXiM46C3LuXMJcnckxzHcUe6+RN23TNoUyMfazj
Rcb0+KXW0peE077rOIf62rnBvlMHJcGJLmeKMJXutGqtJiyTm9hGoCAhJ6C4NsPcWjTwCFzAVmdm
vTRltVFVC56b88ZDA3E3JN1TA/5yO07DdJsIthRMMj52Leu9HJb4YqEzuQn0cr4tQEE9tMOY0Wk3
Qg1k93b2UrI7KvrwdMrBNquvspERC1xuf5f4gXGVCC5TmqzhObXWrxVKpT+6bAbEBsOZDgieTkEz
JNtBYzUFWK9+K6ee39JVL/qq689VPNZXJafeafVTbwIHQ6adYvWFJgRPVboP/pzt3cC8r+nao3nJ
yZULcFg0qhx7BW2VBOM1ACoam4U6A9VQZmhQuenJoQgKibjvAuBgtgzEFjpZvjX1FKwtYYxmZBFW
HlgigOYX2oAy6ijE5WKua2hjUb5ZSgSTc5vPkWnmbdmN2FzZTA61dDJA29GVYrVzxA18orG2709n
LxKxPSspfny78Hf+1l6gx2jCkfOwGlB+j7+3ysZ89MYkX4q9VlN0FhYNW0eCZxM0BQGyr9GqGczY
Br6yXAHupWY1EGrEJ6f97LfiUfczlBVTCl2VZgyeroWu5z3iEX6nm/O6RQZKO6C3gJrrBLVFTOOd
W2nAunxJAiyTj6dG5qlGYh7+I5NV+uLOmBI50r0HSI65hiYNfH+X+cIVc3U1awYJ3aiSUuwFtpKh
KfVSAYFdOuReWGL8KsIGFMQeBv9HrsFWqPsWSAZQK1aUmg9S8+6cxI+PhWHM/7xFzkQA+rrJgJ6u
wLm4X15mmLqf1EJ7Sg7fm+KLnnntwTVJuhAh+JSdAi99fEa0bDcDFN47Leo/G6C2HzDMcG0DVTn6
ua+/Ktppyoy3GPa519tMONf00HfkSanb4hen5R3WdaAnxzKz3mlXnTwfXvdebcp3mLLYS8CxOlc3
Y2ejyFUEw95v8WV2COq7HBTaQzahT22vAkFt+OthrK/IQDj5XTNW44dAmPvFmo2nt1f3n/MUdK3g
DuAfi3YwakKvX8NgDrqAklDsIU9poWoY2JItjZuSDDvHvs8Souvbl1Rv9vzxYc4i+efRfv4l1fNb
69mqEZGD8jTs+9jyw7Jd0N9M+JNRAsvpu5FBqzbtQAiWiPWM1eHtq59E/n6/vGc6NsqZTM8YGuCb
o7b7b5dPu5HKrsvSfZoCew0yWIyg+LzdDEaQtB5g3VTM1NRqBo2Ck3PI0FY+gJAExNjY3ufJroK7
HB9TsJK3PRokYevCV7GnsQ0nkrQdK7m/LH1RY5S6uBsh6+yqtvDNjseKSnLFyhwtZxKfsXNVn+Ae
NfX8mA/IojV53+60xsRfzffFoQpGG6OKBstMO3Gw6rHS8TjHU0T0b8MuaW2smRLrgr6ZRvZa3Pa4
NqHG6ll7ZFqoBxneo6uh5QDci+S2Nh0zWhGq2ZW1D0Q05QcABZ8NNdkwpnYARe6bUVUiqeal2XQd
K3GZAtIw0bcjhcnoCezqorIuGAY69NyLIN+5VVtHtbBBdeXdONHVqgsiUmyhLdyCIcO/40oTccJZ
+kFI+zZJM3OncRJf+jBY2Wqr8RUKt7WX+E2903+2zgdRcPFRyoB1yMpm5AHi59XHDhQ2RSsDP6Jb
5R8STA03VkmHroY7gbYRR5pZ6beibWvs3SZ7a4EaDE2hPiCshR2YE5dcEVwxak9evsvK9Htp5hb2
ii3O7AGgP0QN7HDRkA7B+lPhFLo6ImGzt0K9bd9atcelmeyrQP36vJG3MjUfHY/O3jQDcA2cwQqH
rkJ7Iu/9dzb3+cnFiMVQMxawU76t5jyvnx5BLwOsbOFHaQfdKF2AZ1jvbObz+HG6hMc0xwl0Fxvd
sxdMGuZ4Gs5PNGfAvDcjR93YYSxbiJXGmwSpiweL+85FzyMIF7WorQyPbMaxrJOt3m9bGK6Pm7tp
50Vt47UhhUYHL0tvKXHAavgW5ZOG+8Kx6fR4a0s4P2+HEON8EoB+KK5oQLEYAxHDz8+OBWVjqI6N
Fw2u0OiB5D1f21p36LhzwdgJjiKQ/p7h1KNeN8W+tN3x49v3cJo2vApj6h5IRyDTQuwN1DD+9zDG
tuk8s9PcKHcLXFCXtj9UNuDGFZXRddONWYAtnN5/m/U1vuFF2jfNzISvlqYP1cNbd/CCEGuY7DyC
KuQ/6b3Jq2x7ZydTEVUwHB8A2veIYXk8jky9q7a13StPTO0nM6EDhNcvhKcpkHeWB7Q5HbXy+PYz
OibP8OoZIb9zPIHhQ//F4rh+/YwLnBi7ZcQUDeyqq8nCvk0XibENxma8OD1EgG7InT4l3lWf8gOK
vHgbrPq6Kw36dCtW8jsLc4utlcbJIUhSfwfhTmNf6z0CSeaLoO910KBAbQcA17uM3nBhVlYoumy8
WNcUuhi8BbotK9KgsFnoICA75GCbpixAw9KVK93URvUzai2qBCbJndIcQxIsKrq2v5n5l5FwR9pZ
afKwaI4GTmcq75ZVfFq73CIIDRfOBBZttTERTNp0vDYzTz5pzXsyztYZYhElaKa9dBlNz+PYBQP5
+nWKIIiB4dIMw8SjJ6pp3RZG0VWWTB/wpY4R17HxFJb4hGQu3FpT8pi5I/xDgeLOBlcCAHPU8mhK
sc3yekwvUSDDKAPAEaV8sF7yW9yrEYciqm+7Psyo2QFnSt097Nrvay7AFucxgGjJeMSRvR21Zlsz
QEFJXXObT8ivD9E4a1CcJuSmVqwB3l5Q9h/RCskbRqEwbxy81IG4vH4DeSYXtzVLJ0Jnfrj1wYN8
NeeJgoMbB4I4ICE6NL7cy2nWIkurkB9b2/TSyKWPXCF66XkKaxxvjepjlqhWWsa2KxDaAgzu5HC8
J8HCdJHFB4+97nSoJSEW3/nWgH6MgL5vhAsu6fOSGvRt7A/TaD3ZmoGyPBDmOM1+TLIbkAbshstK
at4hoUF2jfyqfycBa4Zpic8OHlG02+tU7KpplnuXBsjepryKKAJZ6BiOhXNQWu/Mvv+2dsgSbVQt
iTscKa/f3DJnKfUgawdVkheQHf6d2isd+DV4scBB3/5Q3h8nF/rMjsU0wHEsYLzng+Nq8CpTHyQR
ltb1Dr/i4Ikmfnop0Bzf6ms1R5Ye5zepK9NL0+8IeB3plzHx0uexpcsMe2FL5fZ5DOKrKXGv49WB
2kNHdXYvliRvdu3Cvh5zxov8Xfhs7rrTAtZll3N8mBO7GYPsl6Zv13uzYXBitPApjabpD8DyDKq0
ub7Ke90Ni8RKohT4wcdpLLsHmiuI+JvpCD8/Q+3WpCdW2EYbWu7ahvjHjNc0zoMj1e+9BIt0CCBT
URkGAwTp2rvqQLJcA53Lo14URdSr26E6LemHVONHZ2Ft9SPHjJbiC7p1TC+HJiGVXY0Gg0VvMFhB
dvKrFXvYzWAfgvYxHLEo6Cr4OhhYRrg+EIw8ww1T+otkoGyI9Z2N9pfVwiIJrNPsX52Sr1dL77qQ
MhMmkD6gUGII7w//AQ6nxm52nsOGeHu9/Hk9Kjim/6RYAIGcc1CJW9RMYdfGicqqIgER7AZGFMGR
/i7c4hW+ztvXM/5MLG0LPIPrYxIYUDgFZ/vBZ5TQmkliR/SMrTBbmMIZYKKussqR+3rV00vk/6FJ
9TCXmqE7dD3hwkVCMWwqNr831Tmdbi/ezgV/CgYOKn3kU+Ns29EAMuRetDxK5jbdQ9UTrp1aHe5O
jNsCLt13uHN9w2XEQJwZ8HRmsuhco/zGrAh7NJcJXN5kGjoBlvGIVlF/hFt1XY5pETGcfMG6B73T
yXkpvPKbmXLvmi7naPHj9dJwCYLGMFc0kLpH1EuJVBqR/3S0ioJUqwN/+0T33oJvAbjBYKBKP47d
FASckilL8LJJS/1ykrbcN646TbEd3CaCvKTIOGeGakAKWu3VxSR+dNWAFRf8m7AYWedryxIvuq4/
gEDg7CkIu30h2k9ZViBpWXNmlh03JDyArQhIrrtASzWskJEG+/XTkvWOoJAWIRHHZLahC7cbzAle
Pm2czaJO3Tw1+6OdFR6bhXCRGRP5gJxXXuLcH1Op+9dGS7NkKPnPQCb+offYoXXKX0E6XdvVcYAk
WcOgnfm63HdJ391A1KFzJuOGc4HH1CBj34zauu7EaPThsDTuHjwYmGlc0EKs4vx9ubof3cX7XjEb
3cJzMY/szhEmcWGFRDBWsbP4+7EtSVky0ujTdscpBbJNjwKlpnEKYPEDdb3i/aeBJfdZyud4e7Wf
B2NQPEDrwDQhQ3RCf77ezRV9CNiTmsRxgkVcgIHY1szg3tnD52fz6Sq2iUwMm9j5A9lJA5qCifb7
fjUyezus6JR1+fwV7PpNH5RfFllm71zR+NuDWZxoPpAw5aeh8s/f6oi27hI6+ZXcJ1neXyIAGESZ
tLsjXTTQD5P/CK0QHTkdwIlCo1dzuezH2RCbOWmhpY7Zj/Ufuo8rkJGC3kLAUEpqf/RjIH91WaAL
2lJF/rURzvLz17yoyBmLYAl68/anVcDcVyk2V6AfgIU9ktXUNN4Zdmowqd5imOp7P/NuOrT4d7Xm
1GET2xnOwPSsjdH9Bm3jo0CyA4eXj12Gq+5Ic2Awix/Sn9iwTra+c/4rIPMft4XuLBwfVh6aJWep
qoVR0JJ4Sb+nBQK0oWTe5LZ05wbqqc1gmsehaWnbVP1nSwoR9Q2fSMOkCi+b5gnSJVgORh8oz5km
LgU1NATXupkgnW9Iar+7/cGR+gxpnK699I4W9AAIoC9DksLRTIYci4EkTD3ADR5S9lvcwHZIDzKg
xv4JByGij11JzlNLjaOp0TZlXKOIFePxNCr0h0K6nnrB8Pi7d6qic3MElogCXyNGbsFyQkjo7N0E
xjhLZqlif2pnLE6bbD0JK7OcKqAkXot5UWplTNsreyPHUT89JmikrV22DTMUD3RTTHN4xb71QuiD
FjrQJ8JRjZpWrHuivkrWa6VvsKF0MjcJvqLv5AcnmbXfKzv1DFBXXPpn6F6Rj7/eeYz/aY12zGdo
IHBWBT4B3MDNpvY6NBuQOUvd6grn6y40cg9b7jKLugmB8LdX/5+Ln7ZFwPLCXwZVuPOCCO1US4xe
grLP0l2YEy9GEUWymnbP2xc6NRXPntcDEx0g2or6nHceaQAOxqRZhdjHWCHlOaMCYymUN6KsX8oV
SoznAeTIFCCrxcRgU6NduTHhG25h3+L3J9Jnk6l3hsnXFakx/RWmpifeSqPGrDXzbiBhV6gugzUq
Qa5oMeO+tx/ibx8NzCuYYYe2i/MH2Lpm2Gsaayr2aV8ZOxz1Mk7PWWyrnkEN2tfkuNPwQ40YT3yT
oU1flsp/J2Kdp3qsHJgEQHDpAdH6OF/9pTn0njAMsdft5qeFxfGW1wDoqoQ/NC3vXc08b/Woy9FB
DMguLUP3/LNM1moMSX5rCiC/OJ8Xoll2Csm79mayDYzEAfPEDAoJZI4IjPFuq7V5alA8uXYr5mG2
njwLJHnwn8QYfKRUoxYoGGZjWYYmNrVAbk23b3+mP89R7hjXFGZIrupSnd1x58xehaGi2HsasjdN
L3BSLxjaDzojR9BfkK708p0+619mZFyNFYFMr07YPt9JJanD1LRQgSnwWcJ4wTK7nhGAb+wZcR8J
BAlSP0Pg4diD6LikdLg/wWwoKbWQDgqM75qpewy2cicLnKBZAHDzkb+JWgZAwmIqm0IE3FmOfDJX
RhQnGEFtMGs0aX9G0lPRLHOAOCnEom0OGRa9cL+qBu8ve/XsfVIgxY3248cSnhIaRuBgBenuZgWn
F6Wemn/FU7B3FKiXcvv+ZA9zggM2JZruwFS/q+Gxm0kuN+uA+uKvloYujhD9FKGh+V6/4q9hA9cR
OC/AqHHyUQHstwRF+GuWdjZhI1lkeofELHN0Jn4RIw65AYvVcAYyF4YS+AzSjIa/w4eup9bfTYNZ
hrWLTJm3AKs4xXrY0aCJlwyZE7vHpFVK88sJDWwLxNYCAM4XFQjxmzTnI7y9KNWiex3/oJOSXUAA
QmiUpu3rB+kSG9QyZuf72uMwHmaUhitPbQk7HS+TLqDa8Nfqi+3H3g76ZPHOmWn/melhK+UhKmAz
4zKM8wIx8Gea9XPd7HXUpnaN2c13RgFEzi8Bj1ltYH+qhVNtMystEPFgjxQ2J+SsAf2ih8iotajb
3aB7FdpBLFPOLkCYHphJd7G/6sZwUSzNE06t2fYE2QMNYGhAY+I5D9M4hVkoFIDOAZeWMyLa65WC
xcwKAbWK7L5rJ/uTXjo7oQdX3WhmG8dFg2tRNBF0Ll74HzjBUtN/Qv0t97UPJ6XwQOi+/ZH+kln4
jG3QqaPFw6nsqrf423IbgbfW+ZQ2+xZc3wlTV+HivbMMQJQiYxuussTutMB8Ui90lAnIGOLsE3g7
oZTvQPXo8FBFF1hbTuv7UsW31n20czi0DCO+1IDgd8kCfM9Dy2L/9t3/Gfd80yWjYN8jPfjHWHGQ
mughjiJb6Nt7I6bwU6GiWExwFwrAgdjEO1Hvj+TZY02RnzLHZLrCwa5u6bf3hdp9vHQFw1PQYGKz
CKlEYzmOT/DF/vR5B3CUI/EF8gM8i0EhZ0eJqoOFLmPYtV0ROvA/NrAb3gse5wfl6ebQ7rTYb6ch
0Oubcxc/z7WiLqgIW2AtHfeAJzzAOb5Tqd7K26//L5dTWxxyj4W2ENKkry/XIdiNMwHDjslRqxba
56KRUNk9a4fa8d8Z5P833qe60PeGvC5LgPX+n//97wsrEuWr/whP4gT3w89uefjZD6X8L78e9Tf/
X3/4b4mDdyidBnoChqvgJf/hpfzJ6eyG+tv39Fv5v+66bz9+9unvTM7//gX/pnJ6/7IhXZK7WFgG
BByY/6WfEBiou7LHA8c4Ny8K/kWPF18wMgi4n+Sq/2Fymu6/KEsRUODXsaxgN/4TSVjWBCvi9zMB
CAT4chijEMEwaTqXYm6TCl0+GqXHLkPo5jAgfHbr9c4gd1Y84P88z0OZH5DMEQO6WjjaIxxQD+2u
8VLzyCbPQ2wyu+Oa1o57bSDSOmxG3NWGDZiS7MuaCfxZEh8GTYibbXKxNi5EF6dDPZHghNBp4zhV
hmz6Ir6gq4A2TmNk2OLSYU6Y7eIV44fwO71P/USbz5Aelhu+GENEDUxgbr79LNalKMKYsRjFJ2py
5Q5/Wn/drpiC3gcGtnSHuWFuvjVnfTEP7ZxjcwwsDOTxCNHizkLAM4ZlLaB+LI6RXNcIV9wzexDx
pmhHZAaMfBLOttVaPIssv9Jf0kxvVuASPt0n29bshxqtJfhocZU8tfC3wJT48fLdcjV5J/IyVojL
etj6ucBZxUJ55lua9/PR8Z2KTSrc7Au4D/R4Y5tm8tToOkmP2+2mynSPhiFBNdekmBvAqyb6NpAV
HqVrLk/kwr7c1FjcSsrhJjvgh8UIy1q7AiTEkldOKHrPujYrY7qeZvQVrAqb0Ha1s/XGyqrB+GDS
N8XGw17aJEKM3wo+j1gCH5cWK6qwDLAe2a51YrbYzhsa3rtlgvfXse17R7/11Xspwna1+iDK4UH4
jz30ENUjp1SNoWc+UcjBpVxG9bLS4yBTXGRrMYX8GnRfA7s9+IVfLbcGJCIkWL0UaZrE8ymjURic
tvmUt1jxKhvEQZ8fZKa/5EuLAXEBjGqi94ZHFkcduAZz07WGCVenX7Yjgkg3tIvTTWVlDtQHGxnV
wlhADwJQR9oc9dydFQzeB04JnOk1A2ajMuHTyqEK7Tz+QLsffn85fjaFxbTNpaRjfQDoc36gD3us
x+44zUmNmqVeqUTV3CoMc2gBKrlOTKu+cFk2D7i1akd3HostKgS8Otx99pCNFBVaXAwunZNEsxEp
hia5xv41QzPk+m0k5pHqa69Q8PP4qnb6w8aRfe/bdfU5k059M1roIA2jIlEFDbz/IEWgbeyT28IX
XmiVQ/PgdTayp/VMs6FwcPGmXFCAMj3+mJTzh0LiuLTgXn1chgmhBM/rLoSLnlwWNPEOdURtYzc5
rO3cwjjXKGjiJ5BxExMl1LjEcqWeig14KmMzoh+UGXK4bil2W3DsTP/zxRkey1TcjaKjTaeviDXB
L2Gik8rbOC17OueLpH8OogtNPaBV5n5s0dZdxgdScOSaPO1DXYufw4BIGM2ijRNDTykldtB13nu3
UrLLEl8DqMdPKNSL+gmEkSAYWY/2yPpfkFF3qvhHaWD1M9TBHd1f/WeXo0iJSPKlcL0BoA1aXHqA
M1NXzC8ekqcD1eC2nTS+vMBLXasKpSBlIG9UDpJejQOTG4ls+NsMxNal6a/yVPMghVXlltJp3k6e
BxZ3cdYnjfuO8jxemRXa7R4hi+naTwslqapNH8AXf3BlnCNEXHlwMsoxoiTwQh852bCw5vq+67M+
NLwy2VDXrjc0YQcbg6MZ/SsjRuAB8NCwwwba0re2kl1cylZDDyxG8znLZbNZrHi6CQJcu93CK8Ig
dZzvsu1eRGtZO33w24vZja0oNZC3YNCMaEUxVncO3kgw7nrzYgYZ+tyIuo505qk8PJqwd7bUE8C5
OgAeMyYSojHah87S+p+nwEx+iAL1zPeymVNF8up0QgRBtad0Clo1yjrLhZuma9M81dOjb/aj3MXG
VLk7mTXLbQ/H5OPUSJsY18AsmKx2xVgdjf3HutUWJvql8WNI2iC/AvljGGEhHRoyJo4gkKP4+oD3
DY6pSZ+wtUHelqEu1SoCgbVvpEdnqPzpdoa/j3lNsU64gVvFwwILySqBHLmjcymy1b9e16G4Qyyb
EIW6JzrVuWVhgmXK/hlctBoWpO7nol/wGK+LBUifB195g9I/ImaxB00B1fH+OE3esh+I75dI0cxR
mUI/Wa1xPtBGCC4QNcFh2mTeYJUwyBh5y084M4idi8sRFHjAXYxXMP2Q5CFU1E4OqJtzS/oN6DCg
jIj/4Q908N1OQ1p7NBiR7gGxYvMwQ707dPriVFeeneFA27l4tg8oPdKuXi76/v9Sdx7LsWPpdn4V
hebogNswA2mATKRhMg2TSTtBkIeH8N5t4On1gbdNqfp2S3cmRVRURZlT5EkCe/9mrW/p5j4Ly3pe
NaaqXNPUqnxZduKcT61xaeHoPuL49mejYacVV0ASi3mxyCZaec7dXKwcNOZnJLLipVAqYz0YTk3Q
VE2n34FBDVW6v0qNuo0ROo+RcIpVi0M0mQ6D232UnbbtIxwKOjqxU5V8DgObXUVz7kuNnZtAfLOm
vG6vkQoYMir54Kg3VkW/wFJQeyk7UsLiD1ZIaLgz1HW9Pdx1SnHVxx7EOXhTxN+GdQGmubMRDO25
VlJ0EVb23NgVOEGiu+r9bPfsw6aqHfwqxBSDlaB4TSbMSapefUKcAiLfmPiVZiy4Gs/mubZr7TEO
xS+bucu1jHjzGMn1p7YTbbhRnKhVVg5LxHnv9JpJFuQAbOYrm8zqFY0Sug0ntV0iOcwBMOpcDTqH
shDyxZ2l1q/dXK0+JmA5b2Shm/OjCBS94Puz62llIbV704wwOjlVZ5ziqLA+xySwF4sPCrdQGMon
68cWmbs1QJDROrF1FZJ77MjGsJkn1qNhKN0vg1GSl+pu/qhDd458m25zKwAPr7K6F0cyKZtjX/Yu
vCEUmlDznfCqmp15hCxFRVCP3PP9GK4tk+hEy1KcW8323TNjw/qgqk1trhMZartRrbO7eCR0jZ8m
mRpemynpdSzqcVwhvTRiX23SWGUptwz6TQqO1uewq+pNKmW1DjmxWAM1c1+vaALDE6ggl49TT7j2
bWTstMP1dSqT/IWrxfzdl1a/o/TqCKwzSnSGVZ3AMEJ9yIvQF7tqcmdOPweznQ8PqXi2BJ6NdEqN
U2nmwzVMXPe1b9nmxrnJDr8JwuuskB/rGWpTPPJtpDdtnvnp1jFX02xm6p3ljECKalNgEHda+z5K
swG+tVsLHyhGCx9Pf5twSt0hBsA9oU5p8paB1X2dgvF7qHpFhWU2DDtNLTY61F9OLJGIbZpO8p1B
cxMRIsmMF3ifk3/gbR0etSozXwNpE1eo50NAukNLYoIXY2DboVYw3ucUHzGXkvJGEGhyjbXA/aja
Wt40c5FTIARLkZXphGNThRM7lqhD5qOL0oGUlymR78Zs/eotM4HQ3nfMm9FwSV/0ac+9WiJkWpmy
m95Vp1FIIQYL4BVBYrieXgTpQTGT+mj29rhWyYD8UvMG34Hatc4LA5+mYwuhK8ahTPWQTkNXw1e9
HydQwhU49xVEeNS6HZfFG5qG/FGMsKvHAOuZGbKAwYdjIswwgwIwhUsl5o2D295x6AF6UadBZgDI
6nzyhBz1986G+rmT5hh9TknJIjcPsuFYJXPn1XqAiSZL7XY+ONTYKtHQ4WGSHC8bRmj2F+2sdh/E
Vn8XJXqTbtFKzs/YxvTK1zri90QoAei2Irp0VuF8llLrHnH0IXxZHkmap1RmPAQhL2EO5ZZXHoat
uWrQS9xjmCEJB68y/Y/MQXB3XZhnHlKq8IJ1ALaTGivnKZEc9rYaMf+Xc6Z8d71ZYCfLdReSY6uK
0+zGCEsQ2g7HGqMbaE/D+ET6MuHRS/T6NyGE6V6rrSBdlYifXwuJmmqTsnCDt2Ka33o8DGscAlnt
512M0b6ObekH5O8NXpOk9bPG6mYhPcrcZyrmlB6X6Oi7qTOBRYU8y34kmrtDC+3yjIDGvfL5FKex
06g6rbZ5y+tR853AKAg8o3ipIPbX1VvelV3t5U7XN6tAiYWvhaPcNyRkb42cEwCkMyv9VcLkLfSS
SpZnTN/xuY/1cFcrRgvR2wyNXVMQf7XK7GxAbJyknb6KYhOtQtF07jOmMdI2RGk/aSTwfNLHGCXU
u9g0PWDmFtDxIG5OzSQnxB8dHqypGV91VX0clK6+5UNNJmvPIBNkqqqWlyGV0W6YdfGB9dfmX01Z
d4ohsu5rMRJVJPX2ta+N9luGqpOvlbF0HksV19ZsJuHzNGbcROlgR3uC7SJWgrYTQd/VinRDIawc
w5Il7aavlGIfoXpAxmZET81g6XcEZHTNHSElakKCE7lnJIg444m82eZsO9gaMph5MAty6eEEaPe2
NThvYHXkY0O5Jdca9uM9rZIVbjRpZHsEBXmzgcyXr+eepxPv41Ta51pDE7jGRgDRzBmmrVqPxgdB
EM0eIkF5UrVUeqNrT9iMGnMkYNWsqMAiBDMhaHdFXpRmzL04E+Mv2wi7r7DKFObPiZM3GA+HpWLl
nPignR0wLxWdvUKgUK9JBoC3LcVoUxYl03M4Jpnm8RG7MVbIKqGXriJYH/lANIZX82JPq3CYjbVi
O/U+mfvuZoos0WBCSNRWamYQyBvi5vewJdRHRzHlFmHp4h/v5WtVGkF6zpXc4hlulnOzitXJWHOe
G2AbWOReyLKjChjohOOtrM2J+sIGuZq5VEVM9fTSZxU98jBn7uxVdRf+mpvZOLQOuFYfm8mMyTAH
9rsmyQKvYJLVKhA64kbvxmxQwj3Qmyby8Y5O75VL2ab2Sf4ka7f+LdLR2auKW7wIkUbPbjH0MGF1
ddyOqqLtSw2Rj2XJfj8VEdxaXJffqQYnehOwA8L8mheZXNWtM6wnLWjZmwhly5W0hIxM9HEqzViu
27T5IcMUpt22+GWy+F98fZW4za7GGkOniQxd685Ga7+ZMsSNIEHmx0FO6iljOrPWlbT03KAF2h/L
pLy2lhv8KueK5b9o6sdMlRN3dtv2m77sFPrFzoivwHdtxNtR9mK6ynDKiAi+lZVdMNyesUHxWavn
2GZd4BZVcGwzVdwNvPC3qaP0b5Rs2oW2hDAVy+K7dOziLPRG3HjsqYQT805DCLCXWtC9ht1gHnJL
mw/2DJU9Eka/R2oAh6Eziq2e1l5ri0dq8uaBHXR9ALSAJ6U3yh2ZSdabyk/uMzCgHNIDic0QQ0cP
Zi29r/oivrT2tGJMZXosZXOyC3TmDG2gh9+OGT0FbDB2piCep8kMVgbuuCrpM/3JEM09LII3d4BP
UqftuHUjt/GRMeLat/DAIOV6cTmwkDxV41608S9ipIJlWgFsrUkWiD/YEKH3d3oUANclD/MQOAlR
vEUUr0JNZu+sNovjDEvZcw1aBG6HdoepotshwSCBoyM6lt9Pu7FjEzwnvK2Sy/MPw9HLf7Rr/63o
80sZF137P/77Pyn1VWGycV/G85oJ5s76095J4fgtRg6SvT7EsIGLpUpziBA4VWNhjivBIzStUMdr
XtUbYHim3t4Dlgv+j463fxJfszS3NFMss1X+YvwEZP1hV9D0AYZSAnH3EwjJZGi7T+RaI2ygwXTb
s+MUmnVJVezyPiCU8TpMJf0fxIkOyfDA+x2ZwzM0dsGcbNKbcJMnLvMzIxJ5/WEJ1ptrs1XES40L
94LQm0/eMrJXpyZwxfgZyOXjoH3ahSyAndM1vjD+ILa264xHfRiVX00UUHj3Tvhkq0a/RMeH8WsX
G4sZbjCPrhozFAC48OKAtidpJZIP5FKTCMAk1vWnWU0PoAeatTGVBoWEEZ5HbLerDgvN1Sa7Aya/
NI59FnIdws3dGDJ71Y1Sfej08M4eNWelL0NLexlfVj+TTGQunJAKy+vIZ+QqrtXP2DP8GYFiQFK/
q5/BqG7W9heUKOciRdpcybHRXtiK1LVXA6Jh/LUU7LITPXyx0IkJPc3kE5wentPsp7rXfip996fq
hxJPBxAP6fRLFA1nJ6rMc/LTJ2hdaewCdA5eh1dSx960tBNMk6wPZPUkMKSus1cC/QnRXr+vZBOy
4mcSms6T8JTELRcNPT0L+njaF2fpZPKlp8Fkz98ufU4QyS7ynZn7OSkn2B3aSEe09EbO0iUB5CUs
rMrFVq8bZpTLRHTFaaJ8Zj9Nllz6LZJPrU936cH0pRubFMbbNZSKacUsh3atciN9frREm74JPas+
iMFV+3UBj0gS/FjzIYkyE6dupr/cjiRo42Bz6+q1CSqr+FIiq4/9SPThNykeZX359++r/k8aE8Yt
EAuxB+rsJzRH/5OfqC+sZIBZ0e9jaq1jpcgQeA2RVG1jpPsiV5197ZC4sgrIFPNJHjs7WRncR5I8
B0+xRhywXVgzTZuVcM0EgGipIk/HK11PWaxN5qSvyKgrkqBio340RzAPlU4AdDjFI65cecb8dh7x
SoMSGLXhXkMd2LFQkMEvlljGBrCktbeiOkUvJiQjfYvYekt7rIwIe11wAVGHOTsIMQmQaKCp4SPv
uHHCJXykMcOerZjqwImnCoXM3bnnyq4daxfFtYC5YVGgcneou6Gys4tlJeoFAQr+stIU4Q2RQLEN
we74oewVomaMcmT2BhPrxOFSX5ymBchCJdOtBbNlOMsgIgdfyCy9m2uVXKpeg+hAA14VX3bfYiVI
nZ5CUnQX3R0IPQ/HYF0aybD4XbK1izs1x6ttB28RW4U3KYiQXI152WyCLo22MTb9lFvXtNlZJN0m
sadwVzgLz920cMZNooFtMOXJ8JUHrsv11avBlk64iNeydafFfIjxzbP7wd1ZahM8BIMbfeZwf/AC
hrEfBAXQfCYjTApiaMWxGO6yBLW+rsbaidHizFNJ0Zklrjxg3FTeXVhwPv+7Ds2yU1zTOHF05rxV
/aQSY7XqsJl6w9gxM2OTE5FG03OlzWLYTMjm3gZdi29K1OrPdYIhD/+tGq3KoeZokmPyMLfdEpFu
Ggfkefi8bGLUiPRask4AmNiRljwVaou6B340K3y0suZdjCIho4mxgnv0XurWsiOV99pNjPsqLx9d
dwRvkzGgsH5uIgxH5oOlNOFxnGWWM95R+8BLsMw6lyJdWNjVskTSfvZJWif7eRX87JnUZeXUMNWd
0Vkvm6igzdhKufGUAFgq9E9iwdhaueyv9J9NVov9YoMo2n4mtolNV0GotfBwmi4IB07vYs3pVr2F
TPfinWFaWnjCmKyp/nKPfZn9KBu6b92pKQTYtiWLyNqrGsmf6QwM6wi1rtk3GeS7cRTaHqdPR11d
mzTXvTszaoJNlSa7xLFaNNkMMMS6ibXyYPQG9UT9M9OVy3g3FdorITPC8brwBijslVRjXhA9YTNk
x2TUzMgRBtfeVFrZL981mBc2pQcZsSJqlVLsCGdsP/79QfVn5SCOaQoLDilUOey7zWW3+YfbXGUy
nzIStfduCDzCPddpc18NDz9f5L+04z7Gvxoiyr+7nw313zfWP1vof/zdrcz548//yf+jO27suIgH
/vWO+xjPZfOR/3mz/R+/7O+QYhO5NtJl1Ns2P5x/EIoXxy+vHkJLHcXe3wnFuvkX07DQLgL/V+GU
L7HNf4s61f6Ck9LCwIp9hF9LAvLflvx/LTHRB/xLSOg/3WACmipuRaQorLQFnen//mhIrZ2hS+XD
rhjMkqKgqLajqPNtk2gnAxvIPg4G3heyOUXY/9YDKziGgknVHz6y/6TydX+UiX9cYCzfBzt8tMKo
uxEL/6n0NdxQKYk2GXa8EeQj2drGNFLwyCurxxJ0YANaW5cAVFcfM/2bGBB7ehgcE2oQr26MW1+D
1NPJ2nqe45OhFgcjQesZO52gfUJgZtmHSqvoOPA2mqJ7mHpiGYO29gSgIHY9TyPx2BNYXRkUfpK3
F5nK85iCtDCYRmFcJU6LWNPwrCRVDsk5vfWx0fitEX6YdlquVabfa8G5WMGDI1FK8oXWvYNBm2Pq
tW2rG6EzmzSY4FgaFzLAF7RpGnl8sC2bkNfIYlkYlrO6YYHoldKCQ55rG0EA36QfS6XcWISXDs6L
ks7MV5NHKMF3UCN3umHfFeyLscyzEqwfpRRvcGpJQpSEc5pm75kh+a3SLJ2dQWYPwrlT48x3lhS/
S8KHHPVdadUnJtfstOxjI5qrFWhbktp9ph7rUddrT7f5NoCrrKY+9RcQYZkNX3FtWMggDA2PvfWt
u3Owb4XObGY2ck5EpA/Sng/UCEfFQT8GcSXzRk2nvrceSd/bN+qVGMsVPngLzff4WMvwgl+KuSHT
qpvhpiCLJh+AT2eNd4TYPeVAMDxVMZmJPdaF/B5yZy9b9W2GiDGhRfOisXolVHozifig14bA5c0I
ISj9znafeLy8VMAppUcwNaRxMEkIbRtOoRK8BtV8GCzj2iwYUmn3T5qBW0f7KvP81KoDMWaSsXof
rkvJnpZtAE5YcjLTgLpDdvSO3Uo3MdeqtAk2j2YdWU+syFQPgPNXyfwbnHa+LtskZ1WNgjTpfqkd
cZGBSu49Yw2Gnz5jbTq86CXJtZuZv9hNM58T5Fovw5wf2tR8COQwbJ1pmRtZ4bg3dUKOhvQAIHNt
1cWui9JXqw9+p0p5JN63Ek+tSVyORqQZeFT1gZuUonOc91WYvJhaMbIcL9dDEhEiat8Psl7DONkM
wjib00PjVEfks6u2ibhnzam8p+8jsoyIpt5iWCsDcsqSjrsW/23HmARBrEh3TnQZQu2eTBuGtvu2
MIoV+GmP4+ASL6xXCN8vFfjkObU+gzn2k7FgS6hozbF2tYY3J80wkRn+JLErOZBcM2dTpxdW/qux
0h7yPCf/yNxk6vzMgHA36JnXdNHooWZ9UchAM5Vsy6Nhk7ak53uj7E22eGq/CgbrVPbaXaST4qrP
T/Ggi3Xd229Mfu1VyvAUBSPAVoqMXJ5tvd0CK1oVs2MfhmL08Tn/sgbzogXM0gi3O7tqT+ov673Y
DfeINd+LtN7HvfgqU1JHMGFCtgCCp5f5Js2KnSjU8Z7dM+ZHG4UimLXrovNazYF6DuHd+IV2aax5
pbYqnzxLuVBV9k4VH/O4GNesoLF8NsPGnFhgKpa4CKpPgjxQJxTVDZnRdkBXs4pFpDHRrj5L4a7N
yXrOmd1a/IO1nqSbDNvvepIlbrfmySY7LCi6t37KK3blfYQTw3mex+nRHllHSRfGX0f8cuANeXNj
nnaejfqty8S73ulMpYJ7derf6il9SSc733YVvw+MNpNS+s3AmtOO9etkKlfX4ePJMfkxcLpj8B6v
eqiJXg31DVNnk+xsZ9yPrMp13djOTfVtpPm26JMPUl1jj30Gk9ZIP9Ysnb2iruRKq53fOMafpcC8
xnjGZ6u6qY2F2WRClUXIknqtVuyc2f3Qe4BTdevy/HXqNrOQLeiJ8qTT8S9AWZ837NRN2ktNmOtk
g2Yw875YqXn7kaQ2LwYKlKgb3/DkXmAF3pTRuVeH7jTrKuHLtA/bFqyiXob7OTR/YwNkXd2AoGSS
dj/zsSpBcKQu3CAyIk+N4FO8fLhaFYXIrqhBi9/IwCet+8Crt+/QX/gsZS5NheBqikKyUBLlaKqE
vcVh/IUeg3iw7ApNFkipEj60Wb+tbZ6HxuGTTP3Gso+9a+zL2bwbW5RDzZ0VdasU+NmuRJpAR3Fn
ibfeSJ+CvPXjjvDhCaUaG8i65BBSy2DTRcG2aqx1Vb5HbXHKXftlaLS9zNx1l5mHse1241AxKi3W
Gr5uNo/WXo0l8q+k81L7sQ7GNbTG3RSf6rJ7mZjWj2O2g3gJ31d7Ra541scBB7obera7jbsAPGQb
7GYlWozQzc0Kuo8mpYeITHJgrObFcZu1yJiuAkAuXH03Zv29Zt9LZtcohIgWLJoHZTaOk+TkIlbZ
cxNeeUXYFyGj39V0CAfbL231HMnvfJhPqIjRm+C/Vo1vnI+s5Ppk3WfagfoN/Fn8HevFVxSaZ8Pq
TobV7OI0vCGh89WeoB/RuK9OAsix/+5wQNYTRyc9Ziuak6glL2H5yivyXE/izs7eyfF+I6P5PYRb
06bJfa/2Z3JlVwbur60eREeYDC/gZlGxlIyU5KkHfztV+bkW+XseKtl6UsxP165PQ6/vSjkd6TJz
0oOMVeJqu9xo8bL3H/3cv4IB9TNUG2BjmKQXn7kxHSIFAGDgFVLH7F8K0hWrY4sNkpD4dpWw/Ikf
9fzO4FCI4PVwLPdANsghNLve72S+HY3jnDj7Uc/Oqhv/HpwBzRT552bA/VkyRZeIXLIaGrJ6hI7J
5tGt70MzfWgKCzSmde1zZkAo1OK8e4uORXavt08JXgejVjZVm6BTaHcYWQkgGhBlx6SMK7PuFxG/
reQC8aNYorfluGMp+YXT6BDFLCFrPsBGvzfJbAP3m+0JxMW1nB1MCdrHtp4b2Xy6pPL6nWnmQG8j
sGYKUqq0IytvWRIQMPAwMqdfkTYJ2k1VKWxK1hTlQGQ2GUgpaTwswfA0meJSRdYbC5VfetC/kHSw
xd2Ze7bZPKMf3pVj8pzYjQ+lc2XpwzaUFDPzbWBp3nPwAsZeGSK/1hVeu6DdTprw7UFZ6eFxGAWI
8EjeM/kkhqFcueN3FuUrPCBdDQURYlPQxeeEjWw8ra3MXsmrnKNN2cL7Ks416/C1gimAtWHE/RHj
h+6vPVfReqJTTcbt7D6Ftv4Sjuo17lXOA2cb043GSwIQmrjYvMxgdqqmv5dq/jBol9zgAQJOOsfv
ihp5stZSr+wRBySf49jtrFG/j6smBOEp76TbAoirrW+3eI54N6cyvBuRfyVgCwOXRgLVQdzdx9oU
eplzszAiOWb3ESNqV1W3X4tAZdxA/dAr9kvasVCc6ueaYPO5Vva9fsBdB4SUI8ukJCUZ+67OrUct
vw2CZNSJMXjfpjWMZ9sCmJ3nTyFCuBVhRfGdi4y7t7mR4aXMdzZG0WPlWNBCReTC3ZnLPRvwhhqy
cbtXFo7lc93NA8YAoq6HrJu+i47JhZtgp25SY/gaxjL1MUCpWyESeofZChBy9AxYHCF9BLnqL6vI
ogfHyK2DWockcXPY5ztXr9LnEpuPT66Te2W8zCepdNF7TjW8y+BSMfjEb+13sBbvsBPq/QppDsnn
5E0WRFXvtWU4hTpR/c2XdH4BR5g/Wbipu1xMHWDIRHssrcbYaHbYnZ0IP6BakButKnbzSL9HfUxh
Jr2hKdqHOk+Nm8N3vFJcpPVTEo17VWtJpx5MNtgKyy+7CbnjZkWug0lz9iE6E5ZbOIiYf1X1sSiT
0OeuYfHMWn2vQBg96oUd3EH+aO9c1EIgoRVaL9m4fO5MmY4dSLNVoU/H0tFhloeTmjyCKrGf1UZl
Yl4W7I0YM21Caw7PppzLN4Ik3BOzo/qJRof3x2nD/NNJrP5VyQwxIt2MkrM5dOIm3CS6uoY6PbSj
W520kWH7YCby3JRudJjM5wE1Kyu8ZuvOnbwGLP2eFNOcBq+IJ/1NoC3cyLriKGNq9dAMdg+peCav
jAvznYBve5eXvQNGRcrPpJmLS5+N3UUACj9nvZbs8xhyP7L0hRYTR15UOv0G1SwrU+p6zzIq9AjD
jKIg0LVVaSY526qw2uZLg422LYbMHiLETbMRWAErkReD9dpKcjy9JyLTT5XsDcQktnZAj4lWCWEx
EJf4Usp3GfWrJEZJNXTZdGbpzE1a5dPw2PJkTlq8bqd8W5Yayan1/IudLoPXse2x6gTDLVCsJ6eY
zyQQv1nxsmnL9xG2HHPuM459xOWWPNRx4rObJanLFivECuHaJF9NoMhjh/s6KvV+mBLSEzTzy8q4
zPTkw8QWgnZoBc9q02Gbg+07cjGYQjK/d1zr5ISmui2C5kXq5U0vzH2sOqfM7NemNq+iJay87LdD
Cg+keda0zvUrpX0FZxR5UxhTUebWbTCHp4DUzWpCY8bE0YujlIA5ZU/AHWSccNhXWm2uhaJnu7xY
iF6zfp4c9CK6ma3KpPDdOmKoPbZQ6yjK2zj2et3cDE23KVpFX1d+278govO6sj24EUlsuPTCrPiu
ivbp3w87jB93yT+GHcDNBBsdfMQWtmHwAe6fhi7syaiYhDXurOyFNj8+zLKXZ8KVdbC12XSnWkV9
kmU4P3A+RdcxtsRNA996bojCHr3WKoZXBynqp/3zqqTLWzMt749Y3qRoeafS5e1ii1AftJ83bnn3
yjlMH0ejYIBS8mr2yzvqLG8rnrv5Llve4ODnZZah0ZIDkyp3YcC7Pi1vvbO8/1DHQ58Q1vqYu627
hReLBIrcJmefBOm0LrQG9j2DyA17whBJPqcMiQjjPgw4edSORWVtjsbNFhPnktZSn4dR1D2qSdk+
qmWbHzBNIbKem+4cznRj7nLS6QGYBWysKh8X56BYTkQlLLXf+nJKNlMX76OKhXpVRz5LLQ7TfjlX
FYQlfv5z2BJpM+6m1Inei4o6o1In92omqetHhp4+s8GhYWDuywAlGq1DPY3Rg+mW2q/AVaSf47Q0
qoRL/ucSKHuya8flZmiXOyJYbotyuTfIEZy+1eUuaZZbhXlO+awtNw1wQS4dfprlPiSdwGeFkv9y
ltupXe4p0DfRXsryvlzusGi5zRDPP8UBQh3Pmdv5iyHhAcmDSwC6rrXPY5Orr87Ud5i4iJV8mYTN
UCvv9eltJFaDt8ZgWV2FDKBSnk2/t4YSvDkFnI710kM4fbLbrDhBlIyhB+rRqWJAjQCq3lQ0bTtL
iVwU8Y0dfJi5IDgFJMtMc4PMdIOfwUaL0v18RfIk85Wdo9bjniYukoepiKJVW5bZpSwS68Opdf2Q
JxwSW2t06FfZOVMpAIsqCGQnqffTUKuHwcgAdVQ4detNhNy6augWVj3rGgZeOY7XBAWap4pK+giK
rhHd5m5UzLemYJTTqwOdxExdOfP4TjgTuGyk7yrBLUnqW9ZFua+MSbNG65GjsitwUdKw/6aJeVEc
VRyN3nX9tjKfULdSASm64asIZThhEYgg98quzmgp904sU5+LnsQcNY1vttpFntWR4RxZ1i3WkhtS
xuiQ1G66K2zK7D5X70JDI1tniCS7GzlQ9HRQ3GGuv8f4f3aOFn+TGpwiFZ0jquK0J790um+oP7wx
5z8feTCQbw2votfKuwIswaawpAnVrNS39ZQ1a21wc6+dza0TlRA+ilHxsBaIDcNUxipq88EO64G6
UPdUS7L70ManqpTPEDuLx1GpaMecLNqafT84EKNT/Ll2Fa2zFFsiOWWsihRN2xqJVW0cVKIo64Z2
M+i8a6XDXDNAT0606GR7oWzfx2Kw95OWsvGYi3ehZVQQAmtDZkMoy10DVwBrCB6ruPXqPJerRlvE
8RX2giWYe6WSfbLqEoE0JHRzSotKpZ2/CICrBG1RMU0RLX/kBOVzGXT8hCe6VsjX1qp1hxu/TuxD
Q2Rcuzjxn1rHKogZF8Fer1x12anExzKwvzRcl7dUV2aeAg4UJUdPPGTfiWHdgNKA5NNi3CRKiIy6
BPZTWnx2mRt94ZUVXkZ2iJfWbb6mKsCeMsWf06S/jtkb8v8jznueCMIOpsK+zFqpk2NZfFvtfJ20
0qIU7oGSZx3Yd8WxdcIN4vDUNvqwNhIOR02l8RgKh8sKphIaSF19AgPT0r1qv2SpGr6okycbyiz7
f9dXwIDRGVeILkItug9t4zDZI+pWg/dLNlwSxAjGawbSJwL+dPLz7LLexR0BBpGuRLtwDOfXxFma
zNCYNrOE7+zJFpPzKumG+T2I0xzvDzxXu8+UFQtd/Wx3SfVBSKqxDxVLPUSjm+yzzmzPQWl3lwHm
9gWNtfwMOH8Oml7bO7lUVMNSW+EP60/GUm+NP5XXUoPpCjATNH4KwahLdcaJaz45S8nWLMVbzyf+
c/H+lzZU//nu6Y/2yv/5f7fE+v8o2pr9IRiPhUr3r9dYtyau+oa94j/yrf/xy/66xtL/Yhg6giAc
mgsO+g+bLO0v7I6AE0PbshaLJuuqv2ZtsskSYllXAf00HctYJBJ/22TpfyGyWTUdYTj6Eu73Xwq4
ZonLquofVZXtUE5ZaASQT1nIHl11+fd/2HJWRaook6n1O0YUE4NGGnFmdrt8QBRMIM4rSrHQG1DQ
rZCTTNu57H5LXX+BXfya25l6DWqsLaIevzrk48Sd5MsgxOrXiqIp8Gnq4jGt1Paw4NWXA7BYz4Cy
AIAlD1alYKwhJWlHLclRGlYnkjwgysZTRGksXkuKE/b307Wkpcur7EK/ABE/RHlbEAZGvoTyhRgX
Lx0EG1Eq9TvaNgZO7JN2nMRYGgk+5KuGw3vMegx43D1QsQH58EiWR26FF7YY7prYMMVXaxpvzUiK
e4KajENHHvNdpVTWfVQEWJwr28wXe/70HLjMtuL0Y8TxnzJYzPB6T6B0wCr69D4EVYOCW0U9Y8JE
N/sraV3btEnN+8rS5F5PRb+Zg6lc4x1CWVFrCIBRR0yS/Y3Q+m+td0/tFFq+1hj2A5o3deVWkR/9
L/bOZDluJOvSr5LWi141ZBgdgP3Wv1nFzHkmRW1gQZHE5JjhmJ6+P4hUlqiUsjKL2d25KK0yNYAR
CIT79XvP+U7VpNuxAV+AwDs/cZOCJLWhCR4sWqg7QdlxiKahXAGjNJH/+e5BWhvloS5D8dCK8VM9
+NHSogSd0fPNrNPjv3KrfFDC104C0ekHyBTEIkblsZqkY59Maa02TlY8JUbbbzkEu2e1noDPDkFp
qsRAAKkXHq1SF1tZRNJJ71c1XYfBvPSovsqS5KECyDZKG5V+tIrxo+2VERkPI9rFebfOGv3Ynvfv
srAj0G7s6SmbSpx76c4t/E/+vO+Ljr8OkWCMNr2BFqOjQCjmSoG/RUALjuGj2JXXDCSu3bmu8OYK
IwuH+LoJSO1KXVgZDQRTGAXUJKhCPMpE6pQp9a11P9cuLUWMa4Fid+lFn6ikuuN59Z+GuebR5+pn
Mot6lc0VUVc2HAcDiGHDWhQDiRAUT8lcRXVzPcXgZo4kse9lPui7pG0ujbn6Suc6TCRWs8kQpt7q
YUdInPBQ//nXxH+c5xbHTU48HE8jbLhNR1tp4XeEkw5DMw9rsRDX2wz8zEEeMA+iUqvLc1sMmAEc
TVtFdSrPfGLUUBAx4Mpio9xg86nPMNt1h0FoxyBG4ULLKGI585vt1JYnM3w+or9cI3ShUXHZJLa3
parF8ek0t0bYDFcYrGhRMW7fGW2I48YW5MUk5jaNu+xWJoRR81F1694ZO/rYSYv6WGnBPT33bh2k
ZnUctw2O7LEXaHFxrLJbO7W5UkH9VJQ1kfKUvXQjOX+JzB4uaAT6q5LscobAylq2jTgkYNQ6QzME
KCZwEPX7fXzRG5JSvUTTpCcT6FlNTJ/b0WeTxiIqerdgNJu06aKcjIsgbQlG4kQzV0HFhlA1RM9N
QM9ahNEqbXs0eaKk1W9GTo6CRyJUGjVdrPxeU3dj44sbFSp3V3ljcAcXDRifDorT6dDDxzaCerBV
41HlOvENmVX0cYtZ7h05k3kpJ0M7xcs1UcTJ5A51zp0ecWouxIhhJsQM1AznZduZT9gxuktSAfqV
FjfQE4G7QpgYiunQizQa/kymOB31T53VZGduafUY9jgDc3ai/RDgHNdcmW6MKbzzbFmearV3BKIM
UxdOlpBZJPEc+jLDkIQ7tDoaugBaGhL/ZJUNKeeHLnKPbJkl5/0UlMeB0SZnqJfowOjqWIm4w1Pc
Vnc43dSCuRyjn2qk7TaSm6NigG1ZM3I7kym56XxehuzH6TKIpovBybOVieB1VYx9fICa/oJ9iE4l
DpmNozvhA6egaWdI7TocKh2LX04mmpm3Z0XqOWDWp3hFSiaiRTM+HnC3XlahXVw4CSrxLGY8Xxuc
+JBFzCczkJok0FFRa45vHIBfVisE4M4qiD0C4mtkO4OGC0DLKpeIVkJgOtdiFY6dJwJ38pUvODjB
UbjIavE5Nj14XAmTE0a3TLX1EvBlxznWUs207lTA8hJAjS/y4BY6Fbvi/BrADeN/i8mXK1rfvPM6
vs3SMcUaCJt/QqwNfmqzc+w5xT3sH7RQ4U1OICBfm6X37DTJSdYrVl/C8/oI14rpnXWwshfYuy2N
nICox1UYqQ3TEczHWnLpQihk1CyS2xJ83Loy0WD4U3Sb5WLraL1cCfaEHCmif8+UFwiZXz4WAw+U
aOR1V6FpTYaRAAapn07dRF8C7Si7XXLTtLVJe1Pzl/X8SXvpGGysjnrey1h6WpyETIIfqIs/da4Z
cFMniw4sUoe1CylzlsLEh8RAngMkqU88PQQlAwYqRrW9HGlBLAv8c4g2ER9wGsiJ13GtXdOl9XWI
dWM1NYDaBB7snTUUe11jFSIqZBWYwVq0zsOYM8yynUcmjkR7twZTPst5/E+5+4Vvcj2WT//7f+wf
mX6vYj7G+HP7Xd3KCHiGNP683F1GBMvH4b6OfvwvXypeV3wgpdf0bZor8HrFXNe+aLf4E8pcnEzk
hr+Kul4LXkv/QNo95KhZyz/XyVixXwte/kh4Lsm/gifegOz056Rb/PBv611bdz3SNF2UYDocTqJZ
3ta7KhJupmfJSG+lrm4y0gU+Vi5cDo/h4uwPrId7vOcPQWrUT15t5Z/6mfoguihSa7vpi7XbFfXa
dTT/Y210xWGXleHK8GL56MhQ3f3nYfxDDyMtLXrMc+jCz5/Gw4ix9vxEvnkY//kvX55Gz/3gA4I3
AIx/9zR6FiczHgHb+u5hNJ0PsEzm3qBteWgFHaSMX09f6AhdE68NjXz6XKyif0ZHCHD7u6eRbAlE
jHxduJztsAW+fRr1TE9wfY+UCYY91bN6usg5djHgoLPuEJesO4G4a5gESeTxUOngEaSULdSAobGa
DfT5IiDI8ArQgI//32mdTSu17MQbVLsx+qi9LHrYJLlRYCZwQJAvyhG1b4QR7ogXlKEIKPpd7ytg
AaPj9cOxKHQC3KjO4jNHEQC28AU2ipXEfB0d1a5L1GgSFfLSzltnpEM64q7BYECSGRs5scOgeyZr
ge20h9gYOooOXgLjWfdzBxVDFySXnXIQJoKOSrEI5h8pQAk1U4icH3lzMJLJGiV2O7TUtdsI5sSA
r2VAd88Itr1TuqhBKJeKRQ+jYePYogs3tVW5xSaeetDjzRDEp3Fr6D0i7cqG5uaWk35oEiFJ6wuc
PmEvXhq4O2ZFlg41MMnzdVDbMbQM0Ythia9d+1Qo5OwLDtLxcUFs6b7KVHzcmDqMwLoo3PhogBg2
rWCEt6QbWC4CkJln7YJKCDz0dIW6l2baI7tTbfFk4vJ7jmxX08jnKqmzpng8mcWO2G8dHz2lQiuP
cbgc0p2hmT1MEa27SKw6+2xlRPgs0yQiGHYEIPKxwRpI8wclY7G1q0aca6YToFaymbsspoYc0SWZ
PvK6ADFDGkyrg0OxJ1EWy0Z6xrPgdCPJ6THk/eQS0rBRWuUj93QnilpyfKxlVNZI77Da049XgeYf
GTH4XaPMu5VZN9V5OWrledTV9c5qCzrLiaefVgj3tQV1YNavJJJeolCzcq837XCqd4mllmNF7CfO
O0LUakiRdLEJjB1gEDax15WLaczHbWtXxaZwjHGDkme4c5Hzn+hh7u8QYTW3Q1nEuPiSEujbhEHA
Q+r7MQva6coohuE8D9HC2+1AmNEcjpsYHlgXUrmXdlmlJ2pOVVdca+tC+55JH2QzNkhcsTXruAZn
eOVUmwTZwDn+EvNWBHVAIGNb7MyMqL7cwpjh6FF2Wxt2Cd3DukETyRFQMI6Z1VKkb3cmXwM8mMwq
675PL31kgQeM3MplTyzEKiZu9agKKJ3RKYw3ZZiDzlBqOAS8zbHBBUFY6QKlvGCyxDHV5v6nJrWU
4RjThWXCGhxzBrY869YWbbxbrqLCyZ+93m4vVFCaSGwc4wqHx3QLDUvsaCKPHNiTyu2oksv8Vkac
Q6DvlLdp0apnFdXJrWs4B4wZ6P+kXJtwm7hfNszBzkczq+4rM2su8sw29r0fABmoTNe/MpFHLPNI
gk5IMoUX0WdNQXWQWBgBrHGi8yzMfT8lAL4YSto3qGGZV3ec5+ue+RuIdveMvVV8gnHTrKPMCcJV
J5rukgCzYDeWMQ71rJCPbhP446KodJMJo+aMZ4mbT1gN9aR8NuPKuJ0fhGtrcqfnCAleufJ6Xd7g
g3Ev4Nmcu+DxO8hEbUYIimP0vE+tIhjL9Ix7C+OUtlUgCZyVL2VwalmuOhxZIy4DnOpPWZQOJOTh
2LhLcZzgD2Jp3lkCcgBejcB6Zp4wYYj3rZmOkJriWvk5Ol24QsDBpBNe1lmY70UNwdbsFB6lwqOD
pccC1nXpwyCrDW84dgARwPef4mkzlC0CRJ0sKjsOhjXBRHDKBM9AXY/VJrRNHXFHYNeHk+5UdHpk
LRARG2rayRFDzjofI3WO+B16Y5HyJSmFg3LQa83mMiTsextT/xegq1VzxYxnBmeAH6GjI44sIYPL
UNr2Pfm/6SG4/eCT1jNbLLPhOAkVhyGGf8mFX4s0Q8GTxouumcBaBFaoDtKhpm1goIhgdDlaxyL1
2hNZpVG8MHCZnqXO4J9iMdfJjZ00xY2QJAr0ogn7nRm37RXKFnkddSEyScLQ110XukeGF+kXFqDK
Q3jJ4liaXXYYpyoLlxrj5nWaDv5Zlo/jrisGB/lRTc5Nr5gKL6TexyRdNq3QNl5cxc6yF351wlfB
vEG9VFyEVRIemW1HRghItf2Az2+PWAJhoK/zmnvLqh+NFgoTfjPzuiPVZT3ZOQClKvKOw7ouP+P9
6vc4xCfE3/AnaYJpaaUWU9fXOzGiwqGNJiFaG/kz0x5inudqY6dmb1lXWdq4Mp3GOWCuWxwnfWqR
7THf0dFCFuH2Do2KaRwPoqhLL+gqaki3UO2Suz2k7LceRr1TP2J5oXfozGLLvuv3mjXno8NGDxj0
jerZ6pxMnRmpilAkeTZIBTqe+UkQEzmSq3i8qGlLsrPXTX2RF26GZLnw4cBnicukrGGrwwJORqLo
RHraNEO4caOsOIychn6nbSXmo5v18Ig08BkEEVtWfOQ7I8n1ptnpN8KV8S17Ni0i+uetpItB+HHu
aM6RJDNv69P4xpxZi6XhwkJkAJrQYEpNpR3JOJj0g7hr8mvG8xZDL7p6R1Ol6fZRlI/WXVEylFsN
DpBbEkjKhdPk1OBNXx21hWteDrpnHto+GRhBozMS9kLY9cXUn095ww3xWXRn+Ft752AWfI7Ig7rT
e8y6kkb1QTN5cpVMmMp8gH/Hbs2cezGKRty1Zh1x+u0tyiEntBmQJXWJ/4lZ8KkMqvSu4ORyQsFW
2dugAmA4K2jlsT8q796fYmihsfiIS6zcjoI0bVOzeZwJYl35dWlfawm+x0hkkhaaVXI0zt3GvSHh
A3VrKf14GzmpvM9DvSeVi2WfxnJdIrcwGMW3JL0CmDWxNAwyOhRxgUufqDosYJXYBgEpGcqKoKsn
xGBj/eo+jeaIVjpObbGUlpvee2Odtwus6B6IQCQm1qgic1UZevcUQJ+DREF8B4XRWi9jenhWs8/j
0tv1PY+/alPnCHr2tT0G9bb3wcO4XXlXA7badnbdoljtPFaspHP07aA1BWuTDOVVzGNyVw36sMAo
M+3iXusAR1tGfGlOfjccKjo5zBFVCaI/t0z7o9+04wNqazx3I6t6i1aG7hrbT9Ao7CslzUy04fVS
D6Xb0DEPJ4brisCARpXyPkb/wU30u24xmmyfEKwRGU0RcK2EuWPFEG3EFUmK3bko4muph+55SLzH
dawntJkwYVoHyiZhxEgIWGMxLEjKdjL9uk0Ta5dAWl0lRVhvQngpS4m17rq3DwJu+Way+etZ45w0
+BqOM72317jvIKn7OprIPMoOMtA7S3fExtEQj7HShHHq0sM9FZTKeHT0/iKoivg4naSxSbVYI6nA
YI9d9AFdy6Vb9YiugwJ5eeYnp5AO6+OwysCCaA228V2Whu1JPVEsot51xK3ToZWioV5E1soccw3d
BgXiLWHGAgbwYIe3FWsdO9joXJbkgCcrfOKsW3MeOrnjmufTf2JodoPEyz/tR8S8odvOILIQHwCL
2EDfsu6qj40w0E1JMR6jxIR2YQPcv21E4Vyw2OF+yPAr3/MF1jfW2GNXzzSLobwv8yt3GsKTMnUI
yeJ1mitQFd6hyRt/9kWXtQhvQ7da4T7QDvI+C4HiTfmsvHDbhpE1GPKN1VhNBFS0tHJWzdHQVqpB
P7kIpVlVy0nP+JTaMATroxpsBHSZHXNZT7a2R2beXOU07WhAU7OvyizPziZXqnuGDuAlKrAkJ8pz
EeR4MN4aBJcYG+0OXGUj5H2TEp+Fiz9JMghykQ77g7RVZ+VE5DYuUFcEQFG6gdgqHcWutRtKA3Vb
waO8CzrTvwsYG2MecAkURxnOo7rMVIXOWZM2o7IyH0lHEDjfm0azw20rdO/IH/t+WCZmGN8UGrDL
C6y7JKzZQNmfm9pGk0DGUD1uAr11Z6uTR5dNgumJzlrL5sghJVq7hRcZE5segh/2qvGS7wzSQWQb
w7KNJmoNVv+jNoLlprL8aPAs+45lybkUBdtBnAT+Ud6N7dWATTmlmpru+il0YZlFMcEPU5G0yzrS
CaBiSULh958WyR9pkbg2p1NTMD+2kMXh9LB+d1J9vH/cp2/adj+8wGvPRP9AU4JuBAXal+4I3bjX
Dp75wbHI1xMEyfAfJrbMrx0894OOIxM9DT4wQrPmOffXDt48Anfpwei09izHsd0/0zTxZhvnNy08
jTRl1wYhwGXejKpt2WIUSttoJ3s32yhevMD0Rmz00iszXP6Wn4Nf0XJvqzBhHuqt4x4WcDBgBos2
Oe3LiY0j98ARgryT9a2jBWDzfG+8LZPMt5dk8OUlzpMs5anuK/8yQ21/4aa6PRCimKFUsdwJmNWi
DEPqzbIzAqyMOl3wZg4Ke0Dtr5UHHVKUk8Z0rEM4Af2+C8b8oYxSMiVrOym3RZbX2ZynM5vluwY5
TT8K8ake0Q8trMIfxu3IoV1npiC76qAptECbTRM2lovSSKpD3NTxxVC6TrhMprq6dlyVXbEmDUSP
qY6wsbEW9+aYZufDYIzacujMtAOQOkkJ4g2PHcz0SL+vSDvnsGpp8CX8tHUvhzxG8eYkVvc5cbTh
0E8y+9BQYXhJ4Zajv4vNK9NJ1B3Jzs55RhLPpZulYqu1tr+jtJm2nT7QSdGEGxx39LrQ1XMssULq
NZOTl7fpVM3ELjRV9BlQP5+jJhuUfdIUHSyFtJ+OSk1Yz33QDVcIw6cnnOoZu05YVveTmdpnvhoT
A/JTQkJaBtzqxrVnAJdSWXseoVg6HZOEQTp9BZR3CubrNpUxkQlJ2PU3NOe028qPMVQyJ9RvoCMy
FfUFfqx1DGv33BOR+ZAYfbWtJziShgnElgFQ2JwzVQHlCrI0c9dZyXJHwdYeJ3mEQrGy6nzncqAi
awzRY71Ijbz9lNmphgmHDeYpzILh2umKHgmq3QLu81rNW7oo4k+YgzLKptUm5ar1bWarVdL4Z4ik
oaK1Y5IPS4oWm4GnJosYXgAsokU2VoW9xiOjWRt6BO4TaWmBvYpkRUhcmeTltEYEwEhL8zP4g61T
l58mW0Yf9VmDJjJQRmeZMzgdZ4lsbLgZMut3Tu6qdsmNHdQyxiTE/euAay4hReTDKnbG6NIxmOlw
90X4MWus4DlOSiCetTRxTwai3SFVVMbnEoBRtqC4NzqIagHx5vystkAtb0WwzKRpHCsfUcUi4Cxw
wEGmAfYXDWutBnW00uOM/2/MRjs2tBi5aKeU/8kupik5ZwMSGAkHUJpJP2Y3ELDsRwAb8f0Q4htZ
1H5ASySPIeYiTXA2ia6l9nL2bB6UkcvZN0rIGl6QsSagSeWV9JZ6kXL87vxQbUZfR6AeTaP35He1
MFdp4zOJc6UDcHRo3QsoDc1BJ7oG7lmmhisip5sHv3aauwSG7Cly/GnjqKYtVlk0oL8sa7+7mAuK
O6T2zqJ2+uJomowKFgSDu/UAr5uJXxd0RKP4LZrAIppjqUFpwTIvqGuomkvsYE16lBupE63JQ8b/
nADwOoBxhEMJWu9EzzBHmcKpt0BUT3m36BJXrGkOdp/9iTAxWCO4O5ZoVDiVp3K8FMwJvQ1NzTLA
/jQO29mEtwXrqB8gv6Fpa/Ix3td+Oj2C2UOJYrY6fTjkpycKR/OJTzcuYhhsu5d9VsZXXachH5Wd
MA70nlQiG+XFZez13VkTmgJ2ODmbDPtV/rEoInfdTX20aYIAyjiMuxhRSjhtcOxK2p9+iSun1TkS
TraXfMrjvjhLZO0g4eDgBQFkOEA+MD0qxtkeCVhRYYCqLCyXg+rIZ6/SEtC03YflPULEFBZdaDIv
B+4AHnNwa7h/envDpwO7Th9D48zKetSrHP7GQ80Z+mbRe41FC9sjPDSINQWvtbH6kmc1KR6Y8Yrr
1lY8hJWu0ASHfZV8wllbfkT/1PuLqqqBmJvKpglvi8kELEKkW75oXSiUqCv08rZJjCS9NL0iA+M7
Wiw6oW5XK0vLdfMoSka9X3Xc/gnjSKsNC1GCldyZsrds7DlAcc/KqqxP6BcFdCpyf0xXGN/907py
5cMQhdFzpNXFqmz0+DqkWUuvTNJEJkYm9bZJFSTREt6uu8awAnE8zN14R/8Th7ZW4FGyu2qIFtYY
yEPVdzhrnU5mUA6LFgpfYqKMRhhCp84LhvMe2jNpqqh2th1o6wOjDRRzdSXtJdZVZ9hUIECPrdrQ
nKVZtBZaHSvadthN1DCF2D+aolzAu5uOxwS8isqyfAYX23q6rESWoNFP8zVMvaN+gDKySKTiXxW8
wouycJs7S3r9YatRcTAKaZ25BUefGSwvtNkQy/YhXxunuMvS+axrt83OFd62bchiXIx0vqVX+0et
yKgfcEUhns19eRhZsyHLSGr4aHETOPqCZSdnHYJmVxv0JocL0yj8Bbio6VGyG7BRx+21zKV3hEx9
WI4Z7jU7b9rLPFDds83ms2WqbR1avti7dY9jX/lyN9FG2Jlt09xYg2PtvNQBJh9JSunWAyNbxT62
FFgB/rkyDAsrdK+GmdpYHgKay9Z0mBSWMQO9i0XDHpB/nAzHk1W1xySj6Cu/C9IT6bCQz0bxqgSW
EBbjEkuFRgtDGAA5o04ztk0y+gk2rio9mOKmuASRJGFz99YxTFJ6Ln5sH6lI4SFGA9l8RA/trxon
9z6TGw1jSuR2dWZn0rtEYMIwpW1J7bXLIFiYg2Y+0qM1AdQY+UWVACWoYCfba06j9k532vJGz/UY
IwQff4HF5CPdVjeDa0fM8iIWob4w3MQ9zVNffEYg55Dm4PfFUtRt+amtfWc5tVV7XZlN8xnOb3ku
WjGc5HUyeujLEgTCTgOrnkEU8yId5TQRP1ZLzWW6n7LJSkY6C+DBhA1lb+FwhnwKoio6ywLNOk5U
6WZLCYQTRVvZGmyghVL3nT26TH4r70ojjElnAQjCexf3GUzMuBs+aQIyERz1OkZ3nwyoMhKxjUDm
Y3oX1qE/9Okzr7c+B3s4PviTAmU1lSOo5iGuZYnnzGuvOctl1SJpQPCurDAGaySccbzwoG5uXCgb
txMizo1b5dneNwWlBuOyGeDaBH27COo2B8BXWeGWj6o/NsKwZXWIg/oiptVeUb6IlMCuSbJSmcXQ
ynXJACA+dBNNFVtFrEJwUNYtGHbPH4TcwLc3TpuytO9Mt0fnbDZ6Om4Qf3UGWmkvhOhvIjaKQ3fK
MGwNTbvqegiTwKd1zs/KrLAaBmNf3/dtXCerOiY2dhlPMjiJiRkrVk4rogOeEH9aFjSC9xCW2NR6
wosuwZVy/xuPpgvRhImiuZXJW9uOqsuykqCDa85Dl8lo+6vO6GgKm7p7FDeOR9aD0p9iDO9gaukN
mmv2XbrCrokdbZF6tXOF2yGOSPOlJFj0dRPlCHcIaFoZGkeYc0IzumDTo9XZudIsilWa2qXH9pZ7
AAzZKjqi2+k3QXLNwnA5QHzbCjpgl1KaZbWa/N6bFoUv7eck03xnlUMUv/EdbdzHnqY/ep5Uihb6
xE7OvLDFDTcwf1xUqgK8IpOkxFHaRrMvP3w2wyK+bCcU9aNfGvGGGhMIve3FoAKK+kJ5OQFTbs0S
laPc34xUbcnKHpBlYcXyWKdU6i2EaIK931fmpZ5TYqypen1tWWe+I9dDKYbZiQTfFwvIRI0Gz8mn
30GLqGMWpwX5sK5di6+Jzb6Mi3pQxrpK9GJvwYszz5OOqSSYCIgBpTmcF7osx2VeFj3eibJGK8VT
ZRJvWEXntIPtAyv1MFnpGQAq+qoYqWRnVhjLrVmK53LJ8CaJcbEvUL+Wt2Xves2q8gP5XEjYCLUl
R/gmeipWNF2RGCfkhruKXMu6HrRda9Ut1GurZACKthuHbMisLcSeulYTSrigjFNn4ehhuY+kVh+l
w8QwZwCpvdNaw38ebTcYt4jn3OHESGLtmiAErgJQHZOE66UcyThzmlugeMFhwTP9eZQ+RfOEO+eS
nRuvq4VX6AizRX5QtnoKPJwsqK2uNThlK5SDLnvIOqzNai1M5kuLPHGnAzuJkgXCQrX2C8ZVamwU
cfCtfWhbpv6ROmBmuPn5JkW1p/GlkZCQ+2AK0IhWEqcL7vIhSRUiaUXIVAaxijCsCithXunxBUNq
uTZKvJQLx/OdIz0zKaecNFiTVfBAnepvdb6T60K1zRoRXPgJXlv7MGLEw3IBvJssLzP9FDaFexFO
RkPH1s6SQ/wHcjtpc6hN2A7X6J7PR6DV94aOs9eJa76X5kD0WSCc4dCrun5nlzI8ouGXct9FjLgR
gwgh2LGzLVLdvKvqiT4shD8xV+gM9iNdR7jp2jbgoDZMqGZBtT84LDG7mLIUz9qQNCeQUOaQXuSM
qu6Qb5oaERXMHyd5gD2SIlrP4uK6CKl4KeEEvL3BvrIn+rmuaLTzAgb/uicsHVVmIrrrSitRrLHy
mgci9Ly1O3TRNV+9AHugObG0BYohIwZWVhfV+fQecz07zaHzHlpBJM478DL4zTwP1bIl9PTE0SyY
8HEELd+cBm9BNCh+RFmF48rRM8S7OjBSgn1GZtIqaa9GU8Y3Sqru3NdC5zPfXePciGr/qWqiZoPL
KQBOYo4I+bTeNu7gDVHVG2ly4FQiQRCoI8NFi2wvs5b1KlbKBMXmZVhOchWtVJ5lW6ggdBfx6B2Y
pShXZK4MR5rkzaYuF6HHm1eUrGGBmZWp2F3NVhfx0yq5AdHMNdG8XwUmHvU2UijYR1WSMwYpWcCc
SSCKWOZwUuCjmcOue+XQmI3yayMzko0gP+W8sM1nl8MguzJM2mY1MBc7Hu3BvZ23z3WXpsxf5GD3
tyAYIz7LqSq8DdCd9hF477j8XxzOZRkQlLGzRoeKRtbDsEIJiYl/GiPnbGJLUSuJxPw1vfqvdsL8
X/C4vL7EH+aR/Qoum//0CyT3uvhNaNkf+ktfCWg/vtAfCziDQmbTr3uj2vryor7Eq/3eNeS+jVv1
iEaREDK6ms7smXn5hUZPFnn4+see/gHhFT15DDVffr1oFr+5Rz+7C7//Bn+b/fbb67x5A585tLY1
mXH4qfM3IjTjexnlT27Bd1f45hbQMuUNAot6fY8o4b65Ba7/ga4vDVXfeblDsAm55f/vb8FP5aRY
ngQd4Hc9B4bxAbUnD8GsIP323XsfkHHqpu68tLz/Rm8b99esosWa/q53bnofMGXhyhLiR98A1/0A
dtCm206K5/zrhbX4d7oPxLl/P4/4yXfgu0fon98Bw0YtrNsmIt0f3gTxwRCIhgmjfLkJ/7+Wge/e
wDdWQGEg7uT1vfNpMNwP+PwQRRjffQ/8DzpZ3Tai6Zc78LLw/o0eAzK1LdN6WZxe6Jq/7i1/Zj8w
P4BJxCL5kwfB+OD4tEz5Srzchr/ft2Geh73zITAtJm+e4SKe/OG3wUOzDBbEIrnly6+/3beBaeIc
rvu+ddH64DmOQLn/w5swa71dU7f0OdX477UfmkT1vncdoC76ohIXxuuCyBfr222Rm8NCoAv/9RF4
udt/o+XAxvzx8uX89xcDYw6vxfiMZv+H3wN2BZ1oaNDyL7/+xE34A3fq1zqaPB/5+KXMjp+ab6KD
/+Vf+FqD/vYCr7XlwSMZFxSQb/7ibN55ufTL9jL//3+/2Xi+FH/f/OHXYvDLz3n9569v8Lc/+s3P
+vquvv7mLn6q9/XniORTKvTx9WWe7jNK9X8A9qv3v/woqBgz+dea+IfWo18Xgt+9ftO8pUTPw//3
XxbQ0b7+epn5hlu+yZfpn7fvN0apP/Rqd/t63Of7rxf68klajscj/+4rx9nPI6FtVrz3/4jDfZap
X/7nPiv/65ejfRNl8Zs7RJ3ls4C9940c7eucc2r69ia9VIvvvjbPqfzuwiRMvP9FH+/TJto/9k9P
5deLfflsZ53L19/495/xk/1jNP74O/RSN7z3vpw9xrz8ry90fuUmoLW/4MM8V4/qc/SEAP3NxaHl
G19/49+/LecqT/YPX6/z5VWDp/gLXvXlPtnTQ9+/ObK/7s/vvdVXcZrGb7D2Fmnqf8GKdb3PYvnL
6f5RfXtHXk/Z733VNy2E2B8t4q/dnPde/+6paX9ZPOXhXr559S8V4XuvfrJnMWfBat+CWF6Ljfde
fQs3ud63377uX08177528eZbOV9XmH/BUs6uvM/2+S94I385jT8XD3y6B43kf5u374O4rLkqfe/7
+Acq/Z9vT8xaDASD7/8xvx8a8XPR5B/au69/F+Xzzouv9o9USV8+jj326V92++5Jxl/vyJe9hLvk
Wu5f8GGc8hPmj/q7q9OWmt2l7/2oT2Z1v3pbGXzpec3y03df/CmMeO3jm2/FS0vN+guKydWTjL6/
6a/duve+8tWv3zeGKl9vxOvnOv+Iv2A//Jfm+3c+o0SL7ds2bn5j7391VP8Fn++XfQYZ8vdP5+tP
+AuWiH/pCX/nTbp+4qsVfl/j/7PP997n6I/KtN/5Nn68Hv3yD/aLnz7JLjUj4Ab627bhMJ4xZnTC
77/fH503f51S/PYU+nUA86N/9vaIPf+Nz/JpX//3/wEAAP//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7.png"/><Relationship Id="rId18" Type="http://schemas.openxmlformats.org/officeDocument/2006/relationships/image" Target="../media/image11.emf"/><Relationship Id="rId3" Type="http://schemas.openxmlformats.org/officeDocument/2006/relationships/image" Target="../media/image1.emf"/><Relationship Id="rId21" Type="http://schemas.openxmlformats.org/officeDocument/2006/relationships/image" Target="../media/image14.emf"/><Relationship Id="rId7" Type="http://schemas.openxmlformats.org/officeDocument/2006/relationships/image" Target="../media/image3.emf"/><Relationship Id="rId12" Type="http://schemas.openxmlformats.org/officeDocument/2006/relationships/image" Target="../media/image6.png"/><Relationship Id="rId17" Type="http://schemas.openxmlformats.org/officeDocument/2006/relationships/image" Target="../media/image10.png"/><Relationship Id="rId2" Type="http://schemas.openxmlformats.org/officeDocument/2006/relationships/chart" Target="../charts/chart2.xml"/><Relationship Id="rId16" Type="http://schemas.openxmlformats.org/officeDocument/2006/relationships/image" Target="../media/image9.png"/><Relationship Id="rId20" Type="http://schemas.openxmlformats.org/officeDocument/2006/relationships/image" Target="../media/image13.emf"/><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5.png"/><Relationship Id="rId5" Type="http://schemas.openxmlformats.org/officeDocument/2006/relationships/image" Target="../media/image2.emf"/><Relationship Id="rId15" Type="http://schemas.openxmlformats.org/officeDocument/2006/relationships/chart" Target="../charts/chart6.xml"/><Relationship Id="rId10" Type="http://schemas.openxmlformats.org/officeDocument/2006/relationships/image" Target="../media/image4.png"/><Relationship Id="rId19" Type="http://schemas.openxmlformats.org/officeDocument/2006/relationships/image" Target="../media/image12.emf"/><Relationship Id="rId4" Type="http://schemas.openxmlformats.org/officeDocument/2006/relationships/chart" Target="../charts/chart3.xml"/><Relationship Id="rId9" Type="http://schemas.openxmlformats.org/officeDocument/2006/relationships/chart" Target="../charts/chart5.xml"/><Relationship Id="rId14" Type="http://schemas.openxmlformats.org/officeDocument/2006/relationships/image" Target="../media/image8.emf"/></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microsoft.com/office/2014/relationships/chartEx" Target="../charts/chartEx2.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22.emf"/><Relationship Id="rId3" Type="http://schemas.openxmlformats.org/officeDocument/2006/relationships/image" Target="../media/image17.emf"/><Relationship Id="rId7" Type="http://schemas.openxmlformats.org/officeDocument/2006/relationships/image" Target="../media/image21.emf"/><Relationship Id="rId2" Type="http://schemas.openxmlformats.org/officeDocument/2006/relationships/image" Target="../media/image16.emf"/><Relationship Id="rId1" Type="http://schemas.openxmlformats.org/officeDocument/2006/relationships/image" Target="../media/image15.emf"/><Relationship Id="rId6" Type="http://schemas.openxmlformats.org/officeDocument/2006/relationships/image" Target="../media/image20.emf"/><Relationship Id="rId5" Type="http://schemas.openxmlformats.org/officeDocument/2006/relationships/image" Target="../media/image19.emf"/><Relationship Id="rId4" Type="http://schemas.openxmlformats.org/officeDocument/2006/relationships/image" Target="../media/image18.emf"/></Relationships>
</file>

<file path=xl/drawings/drawing1.xml><?xml version="1.0" encoding="utf-8"?>
<xdr:wsDr xmlns:xdr="http://schemas.openxmlformats.org/drawingml/2006/spreadsheetDrawing" xmlns:a="http://schemas.openxmlformats.org/drawingml/2006/main">
  <xdr:twoCellAnchor>
    <xdr:from>
      <xdr:col>5</xdr:col>
      <xdr:colOff>335280</xdr:colOff>
      <xdr:row>0</xdr:row>
      <xdr:rowOff>81280</xdr:rowOff>
    </xdr:from>
    <xdr:to>
      <xdr:col>46</xdr:col>
      <xdr:colOff>254000</xdr:colOff>
      <xdr:row>7</xdr:row>
      <xdr:rowOff>132080</xdr:rowOff>
    </xdr:to>
    <xdr:sp macro="" textlink="">
      <xdr:nvSpPr>
        <xdr:cNvPr id="2" name="Rectangle 1">
          <a:extLst>
            <a:ext uri="{FF2B5EF4-FFF2-40B4-BE49-F238E27FC236}">
              <a16:creationId xmlns:a16="http://schemas.microsoft.com/office/drawing/2014/main" id="{058EA50A-1DDD-659A-80A9-A79E07480341}"/>
            </a:ext>
          </a:extLst>
        </xdr:cNvPr>
        <xdr:cNvSpPr/>
      </xdr:nvSpPr>
      <xdr:spPr>
        <a:xfrm>
          <a:off x="3383280" y="81280"/>
          <a:ext cx="24912320" cy="133096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latin typeface="Segoe UI Semibold" panose="020B0702040204020203" pitchFamily="34" charset="0"/>
            <a:cs typeface="Segoe UI Semibold" panose="020B0702040204020203" pitchFamily="34" charset="0"/>
          </a:endParaRPr>
        </a:p>
      </xdr:txBody>
    </xdr:sp>
    <xdr:clientData/>
  </xdr:twoCellAnchor>
  <xdr:twoCellAnchor>
    <xdr:from>
      <xdr:col>1</xdr:col>
      <xdr:colOff>528320</xdr:colOff>
      <xdr:row>8</xdr:row>
      <xdr:rowOff>60960</xdr:rowOff>
    </xdr:from>
    <xdr:to>
      <xdr:col>5</xdr:col>
      <xdr:colOff>457200</xdr:colOff>
      <xdr:row>79</xdr:row>
      <xdr:rowOff>0</xdr:rowOff>
    </xdr:to>
    <xdr:sp macro="" textlink="">
      <xdr:nvSpPr>
        <xdr:cNvPr id="3" name="Rectangle: Rounded Corners 2">
          <a:extLst>
            <a:ext uri="{FF2B5EF4-FFF2-40B4-BE49-F238E27FC236}">
              <a16:creationId xmlns:a16="http://schemas.microsoft.com/office/drawing/2014/main" id="{AA2334A2-820D-70C1-C2D3-C3E2DEE856E3}"/>
            </a:ext>
          </a:extLst>
        </xdr:cNvPr>
        <xdr:cNvSpPr/>
      </xdr:nvSpPr>
      <xdr:spPr>
        <a:xfrm>
          <a:off x="1137920" y="1524000"/>
          <a:ext cx="2367280" cy="12923520"/>
        </a:xfrm>
        <a:prstGeom prst="roundRect">
          <a:avLst>
            <a:gd name="adj" fmla="val 0"/>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162560</xdr:colOff>
      <xdr:row>0</xdr:row>
      <xdr:rowOff>0</xdr:rowOff>
    </xdr:from>
    <xdr:to>
      <xdr:col>27</xdr:col>
      <xdr:colOff>538480</xdr:colOff>
      <xdr:row>4</xdr:row>
      <xdr:rowOff>60960</xdr:rowOff>
    </xdr:to>
    <xdr:sp macro="" textlink="">
      <xdr:nvSpPr>
        <xdr:cNvPr id="4" name="TextBox 3">
          <a:extLst>
            <a:ext uri="{FF2B5EF4-FFF2-40B4-BE49-F238E27FC236}">
              <a16:creationId xmlns:a16="http://schemas.microsoft.com/office/drawing/2014/main" id="{0841FF9F-BC44-BDCF-50EB-53CD695D6A81}"/>
            </a:ext>
          </a:extLst>
        </xdr:cNvPr>
        <xdr:cNvSpPr txBox="1"/>
      </xdr:nvSpPr>
      <xdr:spPr>
        <a:xfrm>
          <a:off x="8696960" y="0"/>
          <a:ext cx="8300720" cy="79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latin typeface="Segoe UI Semibold" panose="020B0702040204020203" pitchFamily="34" charset="0"/>
              <a:cs typeface="Segoe UI Semibold" panose="020B0702040204020203" pitchFamily="34" charset="0"/>
            </a:rPr>
            <a:t>UPI</a:t>
          </a:r>
          <a:r>
            <a:rPr lang="en-IN" sz="3200" baseline="0">
              <a:solidFill>
                <a:schemeClr val="bg1"/>
              </a:solidFill>
              <a:latin typeface="Segoe UI Semibold" panose="020B0702040204020203" pitchFamily="34" charset="0"/>
              <a:cs typeface="Segoe UI Semibold" panose="020B0702040204020203" pitchFamily="34" charset="0"/>
            </a:rPr>
            <a:t> Transaction Dashboard</a:t>
          </a:r>
          <a:endParaRPr lang="en-IN" sz="32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558800</xdr:colOff>
      <xdr:row>3</xdr:row>
      <xdr:rowOff>71120</xdr:rowOff>
    </xdr:from>
    <xdr:to>
      <xdr:col>24</xdr:col>
      <xdr:colOff>386080</xdr:colOff>
      <xdr:row>6</xdr:row>
      <xdr:rowOff>50800</xdr:rowOff>
    </xdr:to>
    <xdr:sp macro="" textlink="">
      <xdr:nvSpPr>
        <xdr:cNvPr id="5" name="TextBox 4">
          <a:extLst>
            <a:ext uri="{FF2B5EF4-FFF2-40B4-BE49-F238E27FC236}">
              <a16:creationId xmlns:a16="http://schemas.microsoft.com/office/drawing/2014/main" id="{C3833ED8-60B3-E4D0-DE22-F5367C7D705D}"/>
            </a:ext>
          </a:extLst>
        </xdr:cNvPr>
        <xdr:cNvSpPr txBox="1"/>
      </xdr:nvSpPr>
      <xdr:spPr>
        <a:xfrm>
          <a:off x="9093200" y="619760"/>
          <a:ext cx="5923280" cy="528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800">
              <a:solidFill>
                <a:schemeClr val="bg1"/>
              </a:solidFill>
              <a:latin typeface="Segoe UI Semibold" panose="020B0702040204020203" pitchFamily="34" charset="0"/>
              <a:cs typeface="Segoe UI Semibold" panose="020B0702040204020203" pitchFamily="34" charset="0"/>
            </a:rPr>
            <a:t>Real</a:t>
          </a:r>
          <a:r>
            <a:rPr lang="en-IN" sz="1800" baseline="0">
              <a:solidFill>
                <a:schemeClr val="bg1"/>
              </a:solidFill>
              <a:latin typeface="Segoe UI Semibold" panose="020B0702040204020203" pitchFamily="34" charset="0"/>
              <a:cs typeface="Segoe UI Semibold" panose="020B0702040204020203" pitchFamily="34" charset="0"/>
            </a:rPr>
            <a:t> time overview of UPI transactions</a:t>
          </a:r>
          <a:endParaRPr lang="en-IN" sz="18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10160</xdr:colOff>
      <xdr:row>7</xdr:row>
      <xdr:rowOff>152400</xdr:rowOff>
    </xdr:from>
    <xdr:to>
      <xdr:col>6</xdr:col>
      <xdr:colOff>101600</xdr:colOff>
      <xdr:row>79</xdr:row>
      <xdr:rowOff>60960</xdr:rowOff>
    </xdr:to>
    <xdr:cxnSp macro="">
      <xdr:nvCxnSpPr>
        <xdr:cNvPr id="7" name="Straight Connector 6">
          <a:extLst>
            <a:ext uri="{FF2B5EF4-FFF2-40B4-BE49-F238E27FC236}">
              <a16:creationId xmlns:a16="http://schemas.microsoft.com/office/drawing/2014/main" id="{4CED4ED1-02AD-1DB2-4F7F-08673F9E51E6}"/>
            </a:ext>
          </a:extLst>
        </xdr:cNvPr>
        <xdr:cNvCxnSpPr/>
      </xdr:nvCxnSpPr>
      <xdr:spPr>
        <a:xfrm flipH="1">
          <a:off x="3667760" y="1432560"/>
          <a:ext cx="91440" cy="13075920"/>
        </a:xfrm>
        <a:prstGeom prst="line">
          <a:avLst/>
        </a:prstGeom>
        <a:ln>
          <a:solidFill>
            <a:srgbClr val="E3D3F5"/>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254000</xdr:colOff>
      <xdr:row>8</xdr:row>
      <xdr:rowOff>5080</xdr:rowOff>
    </xdr:from>
    <xdr:to>
      <xdr:col>12</xdr:col>
      <xdr:colOff>0</xdr:colOff>
      <xdr:row>16</xdr:row>
      <xdr:rowOff>71120</xdr:rowOff>
    </xdr:to>
    <xdr:sp macro="" textlink="">
      <xdr:nvSpPr>
        <xdr:cNvPr id="13" name="Rectangle: Rounded Corners 12">
          <a:extLst>
            <a:ext uri="{FF2B5EF4-FFF2-40B4-BE49-F238E27FC236}">
              <a16:creationId xmlns:a16="http://schemas.microsoft.com/office/drawing/2014/main" id="{22D8DDE6-16FB-47CF-9CDE-5B85186369E3}"/>
            </a:ext>
          </a:extLst>
        </xdr:cNvPr>
        <xdr:cNvSpPr/>
      </xdr:nvSpPr>
      <xdr:spPr>
        <a:xfrm>
          <a:off x="3911600" y="1468120"/>
          <a:ext cx="3403600" cy="1529080"/>
        </a:xfrm>
        <a:prstGeom prst="roundRect">
          <a:avLst>
            <a:gd name="adj" fmla="val 22549"/>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325120</xdr:colOff>
      <xdr:row>8</xdr:row>
      <xdr:rowOff>20320</xdr:rowOff>
    </xdr:from>
    <xdr:to>
      <xdr:col>18</xdr:col>
      <xdr:colOff>81281</xdr:colOff>
      <xdr:row>16</xdr:row>
      <xdr:rowOff>81280</xdr:rowOff>
    </xdr:to>
    <xdr:sp macro="" textlink="">
      <xdr:nvSpPr>
        <xdr:cNvPr id="14" name="Rectangle: Rounded Corners 13">
          <a:extLst>
            <a:ext uri="{FF2B5EF4-FFF2-40B4-BE49-F238E27FC236}">
              <a16:creationId xmlns:a16="http://schemas.microsoft.com/office/drawing/2014/main" id="{C9461EEC-4C2E-4B0B-AAAE-AC8B5285C604}"/>
            </a:ext>
          </a:extLst>
        </xdr:cNvPr>
        <xdr:cNvSpPr/>
      </xdr:nvSpPr>
      <xdr:spPr>
        <a:xfrm>
          <a:off x="7640320" y="1483360"/>
          <a:ext cx="3413761" cy="1524000"/>
        </a:xfrm>
        <a:prstGeom prst="roundRect">
          <a:avLst>
            <a:gd name="adj" fmla="val 22549"/>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381000</xdr:colOff>
      <xdr:row>8</xdr:row>
      <xdr:rowOff>40640</xdr:rowOff>
    </xdr:from>
    <xdr:to>
      <xdr:col>24</xdr:col>
      <xdr:colOff>132080</xdr:colOff>
      <xdr:row>16</xdr:row>
      <xdr:rowOff>30480</xdr:rowOff>
    </xdr:to>
    <xdr:sp macro="" textlink="">
      <xdr:nvSpPr>
        <xdr:cNvPr id="15" name="Rectangle: Rounded Corners 14">
          <a:extLst>
            <a:ext uri="{FF2B5EF4-FFF2-40B4-BE49-F238E27FC236}">
              <a16:creationId xmlns:a16="http://schemas.microsoft.com/office/drawing/2014/main" id="{D6722EC3-AA07-41FB-ACAE-BAC704591406}"/>
            </a:ext>
          </a:extLst>
        </xdr:cNvPr>
        <xdr:cNvSpPr/>
      </xdr:nvSpPr>
      <xdr:spPr>
        <a:xfrm>
          <a:off x="11353800" y="1503680"/>
          <a:ext cx="3408680" cy="1452880"/>
        </a:xfrm>
        <a:prstGeom prst="roundRect">
          <a:avLst>
            <a:gd name="adj" fmla="val 22549"/>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403860</xdr:colOff>
      <xdr:row>8</xdr:row>
      <xdr:rowOff>60960</xdr:rowOff>
    </xdr:from>
    <xdr:to>
      <xdr:col>30</xdr:col>
      <xdr:colOff>172720</xdr:colOff>
      <xdr:row>16</xdr:row>
      <xdr:rowOff>30480</xdr:rowOff>
    </xdr:to>
    <xdr:sp macro="" textlink="">
      <xdr:nvSpPr>
        <xdr:cNvPr id="16" name="Rectangle: Rounded Corners 15">
          <a:extLst>
            <a:ext uri="{FF2B5EF4-FFF2-40B4-BE49-F238E27FC236}">
              <a16:creationId xmlns:a16="http://schemas.microsoft.com/office/drawing/2014/main" id="{9042777D-58B8-4E02-B7E6-CE97123FE2DD}"/>
            </a:ext>
          </a:extLst>
        </xdr:cNvPr>
        <xdr:cNvSpPr/>
      </xdr:nvSpPr>
      <xdr:spPr>
        <a:xfrm>
          <a:off x="15034260" y="1524000"/>
          <a:ext cx="3426460" cy="1432560"/>
        </a:xfrm>
        <a:prstGeom prst="roundRect">
          <a:avLst>
            <a:gd name="adj" fmla="val 22549"/>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568960</xdr:colOff>
      <xdr:row>10</xdr:row>
      <xdr:rowOff>91440</xdr:rowOff>
    </xdr:from>
    <xdr:to>
      <xdr:col>12</xdr:col>
      <xdr:colOff>538480</xdr:colOff>
      <xdr:row>15</xdr:row>
      <xdr:rowOff>40640</xdr:rowOff>
    </xdr:to>
    <xdr:sp macro="" textlink="'pivot table'!A6">
      <xdr:nvSpPr>
        <xdr:cNvPr id="19" name="TextBox 18">
          <a:extLst>
            <a:ext uri="{FF2B5EF4-FFF2-40B4-BE49-F238E27FC236}">
              <a16:creationId xmlns:a16="http://schemas.microsoft.com/office/drawing/2014/main" id="{F31683D5-46D4-A982-6C98-10EDA6C90B77}"/>
            </a:ext>
          </a:extLst>
        </xdr:cNvPr>
        <xdr:cNvSpPr txBox="1"/>
      </xdr:nvSpPr>
      <xdr:spPr>
        <a:xfrm>
          <a:off x="4836160" y="1920240"/>
          <a:ext cx="3017520" cy="86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2FC883-BB92-43C6-AF32-0A5C873E495E}" type="TxLink">
            <a:rPr lang="en-US" sz="2400" b="1" i="0" u="none" strike="noStrike">
              <a:solidFill>
                <a:srgbClr val="000000"/>
              </a:solidFill>
              <a:latin typeface="Segoe UI Semibold" panose="020B0702040204020203" pitchFamily="34" charset="0"/>
              <a:cs typeface="Segoe UI Semibold" panose="020B0702040204020203" pitchFamily="34" charset="0"/>
            </a:rPr>
            <a:pPr algn="ctr"/>
            <a:t>5,000</a:t>
          </a:fld>
          <a:endParaRPr lang="en-IN" sz="2400" b="1">
            <a:latin typeface="Segoe UI Semibold" panose="020B0702040204020203" pitchFamily="34" charset="0"/>
            <a:cs typeface="Segoe UI Semibold" panose="020B0702040204020203" pitchFamily="34" charset="0"/>
          </a:endParaRPr>
        </a:p>
      </xdr:txBody>
    </xdr:sp>
    <xdr:clientData/>
  </xdr:twoCellAnchor>
  <xdr:twoCellAnchor editAs="oneCell">
    <xdr:from>
      <xdr:col>2</xdr:col>
      <xdr:colOff>294640</xdr:colOff>
      <xdr:row>35</xdr:row>
      <xdr:rowOff>0</xdr:rowOff>
    </xdr:from>
    <xdr:to>
      <xdr:col>5</xdr:col>
      <xdr:colOff>294640</xdr:colOff>
      <xdr:row>42</xdr:row>
      <xdr:rowOff>45720</xdr:rowOff>
    </xdr:to>
    <mc:AlternateContent xmlns:mc="http://schemas.openxmlformats.org/markup-compatibility/2006" xmlns:a14="http://schemas.microsoft.com/office/drawing/2010/main">
      <mc:Choice Requires="a14">
        <xdr:graphicFrame macro="">
          <xdr:nvGraphicFramePr>
            <xdr:cNvPr id="20" name="Gender 1">
              <a:extLst>
                <a:ext uri="{FF2B5EF4-FFF2-40B4-BE49-F238E27FC236}">
                  <a16:creationId xmlns:a16="http://schemas.microsoft.com/office/drawing/2014/main" id="{F86E9933-8C26-4583-A18D-0256DC3D213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13840" y="6400800"/>
              <a:ext cx="182880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375920</xdr:colOff>
      <xdr:row>7</xdr:row>
      <xdr:rowOff>101600</xdr:rowOff>
    </xdr:from>
    <xdr:to>
      <xdr:col>12</xdr:col>
      <xdr:colOff>10160</xdr:colOff>
      <xdr:row>10</xdr:row>
      <xdr:rowOff>132080</xdr:rowOff>
    </xdr:to>
    <xdr:sp macro="" textlink="">
      <xdr:nvSpPr>
        <xdr:cNvPr id="21" name="TextBox 20">
          <a:extLst>
            <a:ext uri="{FF2B5EF4-FFF2-40B4-BE49-F238E27FC236}">
              <a16:creationId xmlns:a16="http://schemas.microsoft.com/office/drawing/2014/main" id="{23F44874-637B-7276-96A0-C53AAD20A3F2}"/>
            </a:ext>
          </a:extLst>
        </xdr:cNvPr>
        <xdr:cNvSpPr txBox="1"/>
      </xdr:nvSpPr>
      <xdr:spPr>
        <a:xfrm>
          <a:off x="4033520" y="1381760"/>
          <a:ext cx="329184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4A148C"/>
              </a:solidFill>
              <a:latin typeface="Segoe UI Semibold" panose="020B0702040204020203" pitchFamily="34" charset="0"/>
              <a:cs typeface="Segoe UI Semibold" panose="020B0702040204020203" pitchFamily="34" charset="0"/>
            </a:rPr>
            <a:t>Total Transactions</a:t>
          </a:r>
        </a:p>
      </xdr:txBody>
    </xdr:sp>
    <xdr:clientData/>
  </xdr:twoCellAnchor>
  <xdr:twoCellAnchor>
    <xdr:from>
      <xdr:col>14</xdr:col>
      <xdr:colOff>20320</xdr:colOff>
      <xdr:row>11</xdr:row>
      <xdr:rowOff>111760</xdr:rowOff>
    </xdr:from>
    <xdr:to>
      <xdr:col>18</xdr:col>
      <xdr:colOff>243840</xdr:colOff>
      <xdr:row>14</xdr:row>
      <xdr:rowOff>60960</xdr:rowOff>
    </xdr:to>
    <xdr:sp macro="" textlink="'pivot table'!B7">
      <xdr:nvSpPr>
        <xdr:cNvPr id="25" name="TextBox 24">
          <a:extLst>
            <a:ext uri="{FF2B5EF4-FFF2-40B4-BE49-F238E27FC236}">
              <a16:creationId xmlns:a16="http://schemas.microsoft.com/office/drawing/2014/main" id="{095BFDB1-7320-4295-870B-8EF54BC3A64E}"/>
            </a:ext>
          </a:extLst>
        </xdr:cNvPr>
        <xdr:cNvSpPr txBox="1"/>
      </xdr:nvSpPr>
      <xdr:spPr>
        <a:xfrm>
          <a:off x="8554720" y="2123440"/>
          <a:ext cx="2661920" cy="497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9A5197-54CD-4866-A9A7-5A2CC74503BB}" type="TxLink">
            <a:rPr lang="en-US" sz="2400" b="0" i="0" u="none" strike="noStrike">
              <a:solidFill>
                <a:srgbClr val="000000"/>
              </a:solidFill>
              <a:latin typeface="Segoe UI Semibold" panose="020B0702040204020203" pitchFamily="34" charset="0"/>
              <a:cs typeface="Segoe UI Semibold" panose="020B0702040204020203" pitchFamily="34" charset="0"/>
            </a:rPr>
            <a:pPr algn="ctr"/>
            <a:t>₹ 4.23 cr </a:t>
          </a:fld>
          <a:endParaRPr lang="en-IN" sz="2400" b="1">
            <a:latin typeface="Segoe UI Semibold" panose="020B0702040204020203" pitchFamily="34" charset="0"/>
            <a:cs typeface="Segoe UI Semibold" panose="020B0702040204020203" pitchFamily="34" charset="0"/>
          </a:endParaRPr>
        </a:p>
      </xdr:txBody>
    </xdr:sp>
    <xdr:clientData/>
  </xdr:twoCellAnchor>
  <xdr:twoCellAnchor>
    <xdr:from>
      <xdr:col>13</xdr:col>
      <xdr:colOff>233680</xdr:colOff>
      <xdr:row>8</xdr:row>
      <xdr:rowOff>10160</xdr:rowOff>
    </xdr:from>
    <xdr:to>
      <xdr:col>18</xdr:col>
      <xdr:colOff>477520</xdr:colOff>
      <xdr:row>11</xdr:row>
      <xdr:rowOff>101600</xdr:rowOff>
    </xdr:to>
    <xdr:sp macro="" textlink="">
      <xdr:nvSpPr>
        <xdr:cNvPr id="26" name="TextBox 25">
          <a:extLst>
            <a:ext uri="{FF2B5EF4-FFF2-40B4-BE49-F238E27FC236}">
              <a16:creationId xmlns:a16="http://schemas.microsoft.com/office/drawing/2014/main" id="{E15A2F5F-F7B9-4F14-ADBD-313A501249BD}"/>
            </a:ext>
          </a:extLst>
        </xdr:cNvPr>
        <xdr:cNvSpPr txBox="1"/>
      </xdr:nvSpPr>
      <xdr:spPr>
        <a:xfrm>
          <a:off x="8158480" y="1473200"/>
          <a:ext cx="329184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4A148C"/>
              </a:solidFill>
              <a:latin typeface="Segoe UI Semibold" panose="020B0702040204020203" pitchFamily="34" charset="0"/>
              <a:cs typeface="Segoe UI Semibold" panose="020B0702040204020203" pitchFamily="34" charset="0"/>
            </a:rPr>
            <a:t>Total</a:t>
          </a:r>
          <a:r>
            <a:rPr lang="en-IN" sz="2000" b="1" baseline="0">
              <a:solidFill>
                <a:srgbClr val="4A148C"/>
              </a:solidFill>
              <a:latin typeface="Segoe UI Semibold" panose="020B0702040204020203" pitchFamily="34" charset="0"/>
              <a:cs typeface="Segoe UI Semibold" panose="020B0702040204020203" pitchFamily="34" charset="0"/>
            </a:rPr>
            <a:t> Amount (INR)</a:t>
          </a:r>
          <a:endParaRPr lang="en-IN" sz="2000" b="1">
            <a:solidFill>
              <a:srgbClr val="4A148C"/>
            </a:solidFill>
            <a:latin typeface="Segoe UI Semibold" panose="020B0702040204020203" pitchFamily="34" charset="0"/>
            <a:cs typeface="Segoe UI Semibold" panose="020B0702040204020203" pitchFamily="34" charset="0"/>
          </a:endParaRPr>
        </a:p>
      </xdr:txBody>
    </xdr:sp>
    <xdr:clientData/>
  </xdr:twoCellAnchor>
  <xdr:twoCellAnchor>
    <xdr:from>
      <xdr:col>31</xdr:col>
      <xdr:colOff>147320</xdr:colOff>
      <xdr:row>8</xdr:row>
      <xdr:rowOff>50800</xdr:rowOff>
    </xdr:from>
    <xdr:to>
      <xdr:col>36</xdr:col>
      <xdr:colOff>497840</xdr:colOff>
      <xdr:row>16</xdr:row>
      <xdr:rowOff>40640</xdr:rowOff>
    </xdr:to>
    <xdr:sp macro="" textlink="">
      <xdr:nvSpPr>
        <xdr:cNvPr id="27" name="Rectangle: Rounded Corners 26">
          <a:extLst>
            <a:ext uri="{FF2B5EF4-FFF2-40B4-BE49-F238E27FC236}">
              <a16:creationId xmlns:a16="http://schemas.microsoft.com/office/drawing/2014/main" id="{8AF063B5-5B77-4547-976C-D511DF59E22F}"/>
            </a:ext>
          </a:extLst>
        </xdr:cNvPr>
        <xdr:cNvSpPr/>
      </xdr:nvSpPr>
      <xdr:spPr>
        <a:xfrm>
          <a:off x="19044920" y="1513840"/>
          <a:ext cx="3398520" cy="1452880"/>
        </a:xfrm>
        <a:prstGeom prst="roundRect">
          <a:avLst>
            <a:gd name="adj" fmla="val 22549"/>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40640</xdr:colOff>
      <xdr:row>11</xdr:row>
      <xdr:rowOff>10160</xdr:rowOff>
    </xdr:from>
    <xdr:to>
      <xdr:col>24</xdr:col>
      <xdr:colOff>264160</xdr:colOff>
      <xdr:row>13</xdr:row>
      <xdr:rowOff>142240</xdr:rowOff>
    </xdr:to>
    <xdr:sp macro="" textlink="'pivot table'!C7">
      <xdr:nvSpPr>
        <xdr:cNvPr id="28" name="TextBox 27">
          <a:extLst>
            <a:ext uri="{FF2B5EF4-FFF2-40B4-BE49-F238E27FC236}">
              <a16:creationId xmlns:a16="http://schemas.microsoft.com/office/drawing/2014/main" id="{4E4785C8-FCEE-44B3-B683-C03805E48368}"/>
            </a:ext>
          </a:extLst>
        </xdr:cNvPr>
        <xdr:cNvSpPr txBox="1"/>
      </xdr:nvSpPr>
      <xdr:spPr>
        <a:xfrm>
          <a:off x="12232640" y="2021840"/>
          <a:ext cx="2661920" cy="497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2E394C-BFA2-41AB-86BB-08B1FC07AC25}" type="TxLink">
            <a:rPr lang="en-US" sz="2400" b="0" i="0" u="none" strike="noStrike">
              <a:solidFill>
                <a:srgbClr val="000000"/>
              </a:solidFill>
              <a:latin typeface="Segoe UI Semibold" panose="020B0702040204020203" pitchFamily="34" charset="0"/>
              <a:cs typeface="Segoe UI Semibold" panose="020B0702040204020203" pitchFamily="34" charset="0"/>
            </a:rPr>
            <a:pPr algn="ctr"/>
            <a:t>₹ 3.36 L</a:t>
          </a:fld>
          <a:endParaRPr lang="en-IN" sz="2400" b="1">
            <a:latin typeface="Segoe UI Semibold" panose="020B0702040204020203" pitchFamily="34" charset="0"/>
            <a:cs typeface="Segoe UI Semibold" panose="020B0702040204020203" pitchFamily="34" charset="0"/>
          </a:endParaRPr>
        </a:p>
      </xdr:txBody>
    </xdr:sp>
    <xdr:clientData/>
  </xdr:twoCellAnchor>
  <xdr:twoCellAnchor>
    <xdr:from>
      <xdr:col>18</xdr:col>
      <xdr:colOff>497840</xdr:colOff>
      <xdr:row>7</xdr:row>
      <xdr:rowOff>101600</xdr:rowOff>
    </xdr:from>
    <xdr:to>
      <xdr:col>24</xdr:col>
      <xdr:colOff>132080</xdr:colOff>
      <xdr:row>11</xdr:row>
      <xdr:rowOff>30480</xdr:rowOff>
    </xdr:to>
    <xdr:sp macro="" textlink="">
      <xdr:nvSpPr>
        <xdr:cNvPr id="29" name="TextBox 28">
          <a:extLst>
            <a:ext uri="{FF2B5EF4-FFF2-40B4-BE49-F238E27FC236}">
              <a16:creationId xmlns:a16="http://schemas.microsoft.com/office/drawing/2014/main" id="{9FBA48D3-9A78-4F4F-8256-1B01C034110D}"/>
            </a:ext>
          </a:extLst>
        </xdr:cNvPr>
        <xdr:cNvSpPr txBox="1"/>
      </xdr:nvSpPr>
      <xdr:spPr>
        <a:xfrm>
          <a:off x="11470640" y="1381760"/>
          <a:ext cx="329184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4A148C"/>
              </a:solidFill>
              <a:latin typeface="Segoe UI Semibold" panose="020B0702040204020203" pitchFamily="34" charset="0"/>
              <a:cs typeface="Segoe UI Semibold" panose="020B0702040204020203" pitchFamily="34" charset="0"/>
            </a:rPr>
            <a:t>Total Cashback (INR)</a:t>
          </a:r>
        </a:p>
      </xdr:txBody>
    </xdr:sp>
    <xdr:clientData/>
  </xdr:twoCellAnchor>
  <xdr:twoCellAnchor>
    <xdr:from>
      <xdr:col>26</xdr:col>
      <xdr:colOff>111760</xdr:colOff>
      <xdr:row>10</xdr:row>
      <xdr:rowOff>172720</xdr:rowOff>
    </xdr:from>
    <xdr:to>
      <xdr:col>30</xdr:col>
      <xdr:colOff>335280</xdr:colOff>
      <xdr:row>13</xdr:row>
      <xdr:rowOff>121920</xdr:rowOff>
    </xdr:to>
    <xdr:sp macro="" textlink="'pivot table'!D14">
      <xdr:nvSpPr>
        <xdr:cNvPr id="30" name="TextBox 29">
          <a:extLst>
            <a:ext uri="{FF2B5EF4-FFF2-40B4-BE49-F238E27FC236}">
              <a16:creationId xmlns:a16="http://schemas.microsoft.com/office/drawing/2014/main" id="{FC162AD3-2875-4229-BD88-03E489DEA777}"/>
            </a:ext>
          </a:extLst>
        </xdr:cNvPr>
        <xdr:cNvSpPr txBox="1"/>
      </xdr:nvSpPr>
      <xdr:spPr>
        <a:xfrm>
          <a:off x="15961360" y="2001520"/>
          <a:ext cx="2661920" cy="497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D50F6C-212D-40AD-9EDC-E3820FF8F7EF}" type="TxLink">
            <a:rPr lang="en-US" sz="2400" b="0" i="0" u="none" strike="noStrike">
              <a:solidFill>
                <a:srgbClr val="000000"/>
              </a:solidFill>
              <a:latin typeface="Segoe UI Semibold" panose="020B0702040204020203" pitchFamily="34" charset="0"/>
              <a:cs typeface="Segoe UI Semibold" panose="020B0702040204020203" pitchFamily="34" charset="0"/>
            </a:rPr>
            <a:pPr algn="ctr"/>
            <a:t>90.92%</a:t>
          </a:fld>
          <a:endParaRPr lang="en-IN" sz="2400" b="1">
            <a:latin typeface="Segoe UI Semibold" panose="020B0702040204020203" pitchFamily="34" charset="0"/>
            <a:cs typeface="Segoe UI Semibold" panose="020B0702040204020203" pitchFamily="34" charset="0"/>
          </a:endParaRPr>
        </a:p>
      </xdr:txBody>
    </xdr:sp>
    <xdr:clientData/>
  </xdr:twoCellAnchor>
  <xdr:twoCellAnchor>
    <xdr:from>
      <xdr:col>25</xdr:col>
      <xdr:colOff>304800</xdr:colOff>
      <xdr:row>7</xdr:row>
      <xdr:rowOff>172720</xdr:rowOff>
    </xdr:from>
    <xdr:to>
      <xdr:col>30</xdr:col>
      <xdr:colOff>548640</xdr:colOff>
      <xdr:row>11</xdr:row>
      <xdr:rowOff>20320</xdr:rowOff>
    </xdr:to>
    <xdr:sp macro="" textlink="">
      <xdr:nvSpPr>
        <xdr:cNvPr id="31" name="TextBox 30">
          <a:extLst>
            <a:ext uri="{FF2B5EF4-FFF2-40B4-BE49-F238E27FC236}">
              <a16:creationId xmlns:a16="http://schemas.microsoft.com/office/drawing/2014/main" id="{3136BB18-9A41-4A21-BC07-4D3A63F70B0C}"/>
            </a:ext>
          </a:extLst>
        </xdr:cNvPr>
        <xdr:cNvSpPr txBox="1"/>
      </xdr:nvSpPr>
      <xdr:spPr>
        <a:xfrm>
          <a:off x="15544800" y="1452880"/>
          <a:ext cx="329184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4A148C"/>
              </a:solidFill>
              <a:latin typeface="Segoe UI Semibold" panose="020B0702040204020203" pitchFamily="34" charset="0"/>
              <a:cs typeface="Segoe UI Semibold" panose="020B0702040204020203" pitchFamily="34" charset="0"/>
            </a:rPr>
            <a:t>Success</a:t>
          </a:r>
          <a:r>
            <a:rPr lang="en-IN" sz="2400" b="1" baseline="0">
              <a:solidFill>
                <a:srgbClr val="4A148C"/>
              </a:solidFill>
              <a:latin typeface="Segoe UI Semibold" panose="020B0702040204020203" pitchFamily="34" charset="0"/>
              <a:cs typeface="Segoe UI Semibold" panose="020B0702040204020203" pitchFamily="34" charset="0"/>
            </a:rPr>
            <a:t> Rate </a:t>
          </a:r>
          <a:endParaRPr lang="en-IN" sz="2400" b="1">
            <a:solidFill>
              <a:srgbClr val="4A148C"/>
            </a:solidFill>
            <a:latin typeface="Segoe UI Semibold" panose="020B0702040204020203" pitchFamily="34" charset="0"/>
            <a:cs typeface="Segoe UI Semibold" panose="020B0702040204020203" pitchFamily="34" charset="0"/>
          </a:endParaRPr>
        </a:p>
      </xdr:txBody>
    </xdr:sp>
    <xdr:clientData/>
  </xdr:twoCellAnchor>
  <xdr:twoCellAnchor>
    <xdr:from>
      <xdr:col>33</xdr:col>
      <xdr:colOff>172720</xdr:colOff>
      <xdr:row>11</xdr:row>
      <xdr:rowOff>20320</xdr:rowOff>
    </xdr:from>
    <xdr:to>
      <xdr:col>37</xdr:col>
      <xdr:colOff>396240</xdr:colOff>
      <xdr:row>13</xdr:row>
      <xdr:rowOff>152400</xdr:rowOff>
    </xdr:to>
    <xdr:sp macro="" textlink="'pivot table'!Z93">
      <xdr:nvSpPr>
        <xdr:cNvPr id="32" name="TextBox 31">
          <a:extLst>
            <a:ext uri="{FF2B5EF4-FFF2-40B4-BE49-F238E27FC236}">
              <a16:creationId xmlns:a16="http://schemas.microsoft.com/office/drawing/2014/main" id="{7B841FB1-5222-4C33-9D9B-201D6B8C6F99}"/>
            </a:ext>
          </a:extLst>
        </xdr:cNvPr>
        <xdr:cNvSpPr txBox="1"/>
      </xdr:nvSpPr>
      <xdr:spPr>
        <a:xfrm>
          <a:off x="20289520" y="2032000"/>
          <a:ext cx="2661920" cy="497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D1EB2E-33BF-4E58-849E-A14548268929}" type="TxLink">
            <a:rPr lang="en-US" sz="2400" b="0" i="0" u="none" strike="noStrike">
              <a:solidFill>
                <a:srgbClr val="000000"/>
              </a:solidFill>
              <a:latin typeface="Segoe UI Semibold" panose="020B0702040204020203" pitchFamily="34" charset="0"/>
              <a:cs typeface="Segoe UI Semibold" panose="020B0702040204020203" pitchFamily="34" charset="0"/>
            </a:rPr>
            <a:pPr algn="ctr"/>
            <a:t> </a:t>
          </a:fld>
          <a:endParaRPr lang="en-IN" sz="2400" b="1">
            <a:latin typeface="Segoe UI Semibold" panose="020B0702040204020203" pitchFamily="34" charset="0"/>
            <a:cs typeface="Segoe UI Semibold" panose="020B0702040204020203" pitchFamily="34" charset="0"/>
          </a:endParaRPr>
        </a:p>
      </xdr:txBody>
    </xdr:sp>
    <xdr:clientData/>
  </xdr:twoCellAnchor>
  <xdr:twoCellAnchor>
    <xdr:from>
      <xdr:col>31</xdr:col>
      <xdr:colOff>467360</xdr:colOff>
      <xdr:row>7</xdr:row>
      <xdr:rowOff>121920</xdr:rowOff>
    </xdr:from>
    <xdr:to>
      <xdr:col>37</xdr:col>
      <xdr:colOff>101600</xdr:colOff>
      <xdr:row>10</xdr:row>
      <xdr:rowOff>152400</xdr:rowOff>
    </xdr:to>
    <xdr:sp macro="" textlink="">
      <xdr:nvSpPr>
        <xdr:cNvPr id="33" name="TextBox 32">
          <a:extLst>
            <a:ext uri="{FF2B5EF4-FFF2-40B4-BE49-F238E27FC236}">
              <a16:creationId xmlns:a16="http://schemas.microsoft.com/office/drawing/2014/main" id="{3A59F2B7-66F6-45AA-9B6A-E2EE6949E6A7}"/>
            </a:ext>
          </a:extLst>
        </xdr:cNvPr>
        <xdr:cNvSpPr txBox="1"/>
      </xdr:nvSpPr>
      <xdr:spPr>
        <a:xfrm>
          <a:off x="19364960" y="1402080"/>
          <a:ext cx="329184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4A148C"/>
              </a:solidFill>
              <a:latin typeface="Segoe UI Semibold" panose="020B0702040204020203" pitchFamily="34" charset="0"/>
              <a:cs typeface="Segoe UI Semibold" panose="020B0702040204020203" pitchFamily="34" charset="0"/>
            </a:rPr>
            <a:t>Suspected</a:t>
          </a:r>
          <a:r>
            <a:rPr lang="en-IN" sz="2000" b="1" baseline="0">
              <a:solidFill>
                <a:srgbClr val="4A148C"/>
              </a:solidFill>
              <a:latin typeface="Segoe UI Semibold" panose="020B0702040204020203" pitchFamily="34" charset="0"/>
              <a:cs typeface="Segoe UI Semibold" panose="020B0702040204020203" pitchFamily="34" charset="0"/>
            </a:rPr>
            <a:t> Fraud </a:t>
          </a:r>
          <a:endParaRPr lang="en-IN" sz="2000" b="1">
            <a:solidFill>
              <a:srgbClr val="4A148C"/>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193040</xdr:colOff>
      <xdr:row>17</xdr:row>
      <xdr:rowOff>81280</xdr:rowOff>
    </xdr:from>
    <xdr:to>
      <xdr:col>18</xdr:col>
      <xdr:colOff>471440</xdr:colOff>
      <xdr:row>35</xdr:row>
      <xdr:rowOff>29440</xdr:rowOff>
    </xdr:to>
    <xdr:sp macro="" textlink="">
      <xdr:nvSpPr>
        <xdr:cNvPr id="38" name="Rectangle: Rounded Corners 37">
          <a:extLst>
            <a:ext uri="{FF2B5EF4-FFF2-40B4-BE49-F238E27FC236}">
              <a16:creationId xmlns:a16="http://schemas.microsoft.com/office/drawing/2014/main" id="{5DB9E9D6-F498-4D7A-BA49-02E1F5715BB5}"/>
            </a:ext>
          </a:extLst>
        </xdr:cNvPr>
        <xdr:cNvSpPr/>
      </xdr:nvSpPr>
      <xdr:spPr>
        <a:xfrm>
          <a:off x="4460240" y="3190240"/>
          <a:ext cx="6984000" cy="3240000"/>
        </a:xfrm>
        <a:prstGeom prst="roundRect">
          <a:avLst>
            <a:gd name="adj" fmla="val 4361"/>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7</xdr:col>
      <xdr:colOff>213360</xdr:colOff>
      <xdr:row>18</xdr:row>
      <xdr:rowOff>40640</xdr:rowOff>
    </xdr:from>
    <xdr:to>
      <xdr:col>18</xdr:col>
      <xdr:colOff>223520</xdr:colOff>
      <xdr:row>35</xdr:row>
      <xdr:rowOff>10160</xdr:rowOff>
    </xdr:to>
    <xdr:graphicFrame macro="">
      <xdr:nvGraphicFramePr>
        <xdr:cNvPr id="36" name="Chart 35">
          <a:extLst>
            <a:ext uri="{FF2B5EF4-FFF2-40B4-BE49-F238E27FC236}">
              <a16:creationId xmlns:a16="http://schemas.microsoft.com/office/drawing/2014/main" id="{F3F280AC-F74F-44F5-9478-ADBE09ABD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325120</xdr:colOff>
      <xdr:row>17</xdr:row>
      <xdr:rowOff>71120</xdr:rowOff>
    </xdr:from>
    <xdr:to>
      <xdr:col>17</xdr:col>
      <xdr:colOff>335280</xdr:colOff>
      <xdr:row>21</xdr:row>
      <xdr:rowOff>40640</xdr:rowOff>
    </xdr:to>
    <xdr:sp macro="" textlink="">
      <xdr:nvSpPr>
        <xdr:cNvPr id="39" name="TextBox 38">
          <a:extLst>
            <a:ext uri="{FF2B5EF4-FFF2-40B4-BE49-F238E27FC236}">
              <a16:creationId xmlns:a16="http://schemas.microsoft.com/office/drawing/2014/main" id="{03D7A648-B31E-1D88-A13F-3C64E573A1D2}"/>
            </a:ext>
          </a:extLst>
        </xdr:cNvPr>
        <xdr:cNvSpPr txBox="1"/>
      </xdr:nvSpPr>
      <xdr:spPr>
        <a:xfrm>
          <a:off x="5811520" y="3180080"/>
          <a:ext cx="488696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4A148C"/>
              </a:solidFill>
              <a:latin typeface="Segoe UI Semibold" panose="020B0702040204020203" pitchFamily="34" charset="0"/>
              <a:ea typeface="+mn-ea"/>
              <a:cs typeface="Segoe UI Semibold" panose="020B0702040204020203" pitchFamily="34" charset="0"/>
            </a:rPr>
            <a:t>Transactions Amount (INR) Over Time (Daily)</a:t>
          </a:r>
        </a:p>
      </xdr:txBody>
    </xdr:sp>
    <xdr:clientData/>
  </xdr:twoCellAnchor>
  <xdr:twoCellAnchor>
    <xdr:from>
      <xdr:col>20</xdr:col>
      <xdr:colOff>123662</xdr:colOff>
      <xdr:row>16</xdr:row>
      <xdr:rowOff>152400</xdr:rowOff>
    </xdr:from>
    <xdr:to>
      <xdr:col>28</xdr:col>
      <xdr:colOff>367502</xdr:colOff>
      <xdr:row>34</xdr:row>
      <xdr:rowOff>142240</xdr:rowOff>
    </xdr:to>
    <xdr:sp macro="" textlink="">
      <xdr:nvSpPr>
        <xdr:cNvPr id="6" name="Rectangle: Rounded Corners 5">
          <a:extLst>
            <a:ext uri="{FF2B5EF4-FFF2-40B4-BE49-F238E27FC236}">
              <a16:creationId xmlns:a16="http://schemas.microsoft.com/office/drawing/2014/main" id="{71FE541E-1EEF-4379-9862-EFDFF756B9BB}"/>
            </a:ext>
          </a:extLst>
        </xdr:cNvPr>
        <xdr:cNvSpPr/>
      </xdr:nvSpPr>
      <xdr:spPr>
        <a:xfrm>
          <a:off x="12355767" y="3039979"/>
          <a:ext cx="5136682" cy="3238366"/>
        </a:xfrm>
        <a:prstGeom prst="roundRect">
          <a:avLst>
            <a:gd name="adj" fmla="val 7147"/>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498778</xdr:colOff>
      <xdr:row>17</xdr:row>
      <xdr:rowOff>172720</xdr:rowOff>
    </xdr:from>
    <xdr:to>
      <xdr:col>28</xdr:col>
      <xdr:colOff>193978</xdr:colOff>
      <xdr:row>32</xdr:row>
      <xdr:rowOff>172720</xdr:rowOff>
    </xdr:to>
    <xdr:graphicFrame macro="">
      <xdr:nvGraphicFramePr>
        <xdr:cNvPr id="9" name="Chart 8">
          <a:extLst>
            <a:ext uri="{FF2B5EF4-FFF2-40B4-BE49-F238E27FC236}">
              <a16:creationId xmlns:a16="http://schemas.microsoft.com/office/drawing/2014/main" id="{063F8FF2-7724-4B3D-BF9E-417DBE406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27</xdr:col>
          <xdr:colOff>93316</xdr:colOff>
          <xdr:row>19</xdr:row>
          <xdr:rowOff>111492</xdr:rowOff>
        </xdr:from>
        <xdr:to>
          <xdr:col>28</xdr:col>
          <xdr:colOff>245716</xdr:colOff>
          <xdr:row>31</xdr:row>
          <xdr:rowOff>152132</xdr:rowOff>
        </xdr:to>
        <xdr:pic>
          <xdr:nvPicPr>
            <xdr:cNvPr id="10" name="Picture 9">
              <a:extLst>
                <a:ext uri="{FF2B5EF4-FFF2-40B4-BE49-F238E27FC236}">
                  <a16:creationId xmlns:a16="http://schemas.microsoft.com/office/drawing/2014/main" id="{29259BC9-FA65-5968-25CA-174519084298}"/>
                </a:ext>
              </a:extLst>
            </xdr:cNvPr>
            <xdr:cNvPicPr>
              <a:picLocks noChangeAspect="1" noChangeArrowheads="1"/>
              <a:extLst>
                <a:ext uri="{84589F7E-364E-4C9E-8A38-B11213B215E9}">
                  <a14:cameraTool cellRange="Sheet3!$B$2:$B$8" spid="_x0000_s1902"/>
                </a:ext>
              </a:extLst>
            </xdr:cNvPicPr>
          </xdr:nvPicPr>
          <xdr:blipFill>
            <a:blip xmlns:r="http://schemas.openxmlformats.org/officeDocument/2006/relationships" r:embed="rId3"/>
            <a:srcRect/>
            <a:stretch>
              <a:fillRect/>
            </a:stretch>
          </xdr:blipFill>
          <xdr:spPr bwMode="auto">
            <a:xfrm>
              <a:off x="16606658" y="3540492"/>
              <a:ext cx="764005" cy="220632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20</xdr:col>
      <xdr:colOff>406400</xdr:colOff>
      <xdr:row>16</xdr:row>
      <xdr:rowOff>71120</xdr:rowOff>
    </xdr:from>
    <xdr:to>
      <xdr:col>28</xdr:col>
      <xdr:colOff>416560</xdr:colOff>
      <xdr:row>20</xdr:row>
      <xdr:rowOff>40640</xdr:rowOff>
    </xdr:to>
    <xdr:sp macro="" textlink="">
      <xdr:nvSpPr>
        <xdr:cNvPr id="11" name="TextBox 10">
          <a:extLst>
            <a:ext uri="{FF2B5EF4-FFF2-40B4-BE49-F238E27FC236}">
              <a16:creationId xmlns:a16="http://schemas.microsoft.com/office/drawing/2014/main" id="{EB0772B8-F4A9-4F97-9009-F2ED18F32CF7}"/>
            </a:ext>
          </a:extLst>
        </xdr:cNvPr>
        <xdr:cNvSpPr txBox="1"/>
      </xdr:nvSpPr>
      <xdr:spPr>
        <a:xfrm>
          <a:off x="12598400" y="2997200"/>
          <a:ext cx="488696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4A148C"/>
              </a:solidFill>
              <a:latin typeface="Segoe UI Semibold" panose="020B0702040204020203" pitchFamily="34" charset="0"/>
              <a:ea typeface="+mn-ea"/>
              <a:cs typeface="Segoe UI Semibold" panose="020B0702040204020203" pitchFamily="34" charset="0"/>
            </a:rPr>
            <a:t>Transactions By</a:t>
          </a:r>
          <a:r>
            <a:rPr lang="en-IN" sz="2400" b="1" baseline="0">
              <a:solidFill>
                <a:srgbClr val="4A148C"/>
              </a:solidFill>
              <a:latin typeface="Segoe UI Semibold" panose="020B0702040204020203" pitchFamily="34" charset="0"/>
              <a:ea typeface="+mn-ea"/>
              <a:cs typeface="Segoe UI Semibold" panose="020B0702040204020203" pitchFamily="34" charset="0"/>
            </a:rPr>
            <a:t> UPI Apps</a:t>
          </a:r>
          <a:endParaRPr lang="en-IN" sz="2400" b="1">
            <a:solidFill>
              <a:srgbClr val="4A148C"/>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29</xdr:col>
      <xdr:colOff>345440</xdr:colOff>
      <xdr:row>16</xdr:row>
      <xdr:rowOff>162560</xdr:rowOff>
    </xdr:from>
    <xdr:to>
      <xdr:col>37</xdr:col>
      <xdr:colOff>223520</xdr:colOff>
      <xdr:row>34</xdr:row>
      <xdr:rowOff>91440</xdr:rowOff>
    </xdr:to>
    <xdr:sp macro="" textlink="">
      <xdr:nvSpPr>
        <xdr:cNvPr id="12" name="Rectangle: Rounded Corners 11">
          <a:extLst>
            <a:ext uri="{FF2B5EF4-FFF2-40B4-BE49-F238E27FC236}">
              <a16:creationId xmlns:a16="http://schemas.microsoft.com/office/drawing/2014/main" id="{44ABFEE4-85AC-4161-AC8C-3ED6B3AFA48A}"/>
            </a:ext>
          </a:extLst>
        </xdr:cNvPr>
        <xdr:cNvSpPr/>
      </xdr:nvSpPr>
      <xdr:spPr>
        <a:xfrm>
          <a:off x="18081993" y="3050139"/>
          <a:ext cx="4770922" cy="3177406"/>
        </a:xfrm>
        <a:prstGeom prst="roundRect">
          <a:avLst>
            <a:gd name="adj" fmla="val 6885"/>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457200</xdr:colOff>
      <xdr:row>17</xdr:row>
      <xdr:rowOff>121920</xdr:rowOff>
    </xdr:from>
    <xdr:to>
      <xdr:col>35</xdr:col>
      <xdr:colOff>152400</xdr:colOff>
      <xdr:row>32</xdr:row>
      <xdr:rowOff>121920</xdr:rowOff>
    </xdr:to>
    <xdr:graphicFrame macro="">
      <xdr:nvGraphicFramePr>
        <xdr:cNvPr id="18" name="Chart 17">
          <a:extLst>
            <a:ext uri="{FF2B5EF4-FFF2-40B4-BE49-F238E27FC236}">
              <a16:creationId xmlns:a16="http://schemas.microsoft.com/office/drawing/2014/main" id="{5A70E8E9-8CBF-465B-BC78-BE2F38B0E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35</xdr:col>
          <xdr:colOff>101600</xdr:colOff>
          <xdr:row>20</xdr:row>
          <xdr:rowOff>81280</xdr:rowOff>
        </xdr:from>
        <xdr:to>
          <xdr:col>36</xdr:col>
          <xdr:colOff>467360</xdr:colOff>
          <xdr:row>30</xdr:row>
          <xdr:rowOff>71120</xdr:rowOff>
        </xdr:to>
        <xdr:pic>
          <xdr:nvPicPr>
            <xdr:cNvPr id="23" name="Picture 22">
              <a:extLst>
                <a:ext uri="{FF2B5EF4-FFF2-40B4-BE49-F238E27FC236}">
                  <a16:creationId xmlns:a16="http://schemas.microsoft.com/office/drawing/2014/main" id="{2CF42562-2BC1-5C76-684E-A0475FA08206}"/>
                </a:ext>
              </a:extLst>
            </xdr:cNvPr>
            <xdr:cNvPicPr>
              <a:picLocks noChangeAspect="1" noChangeArrowheads="1"/>
              <a:extLst>
                <a:ext uri="{84589F7E-364E-4C9E-8A38-B11213B215E9}">
                  <a14:cameraTool cellRange="Sheet3!$B$11:$B$13" spid="_x0000_s1903"/>
                </a:ext>
              </a:extLst>
            </xdr:cNvPicPr>
          </xdr:nvPicPr>
          <xdr:blipFill>
            <a:blip xmlns:r="http://schemas.openxmlformats.org/officeDocument/2006/relationships" r:embed="rId5"/>
            <a:srcRect/>
            <a:stretch>
              <a:fillRect/>
            </a:stretch>
          </xdr:blipFill>
          <xdr:spPr bwMode="auto">
            <a:xfrm>
              <a:off x="21437600" y="3738880"/>
              <a:ext cx="975360" cy="18186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29</xdr:col>
      <xdr:colOff>304800</xdr:colOff>
      <xdr:row>16</xdr:row>
      <xdr:rowOff>152400</xdr:rowOff>
    </xdr:from>
    <xdr:to>
      <xdr:col>37</xdr:col>
      <xdr:colOff>314960</xdr:colOff>
      <xdr:row>20</xdr:row>
      <xdr:rowOff>121920</xdr:rowOff>
    </xdr:to>
    <xdr:sp macro="" textlink="">
      <xdr:nvSpPr>
        <xdr:cNvPr id="24" name="TextBox 23">
          <a:extLst>
            <a:ext uri="{FF2B5EF4-FFF2-40B4-BE49-F238E27FC236}">
              <a16:creationId xmlns:a16="http://schemas.microsoft.com/office/drawing/2014/main" id="{DF74E30E-AB34-4A9F-81DB-045761D0C099}"/>
            </a:ext>
          </a:extLst>
        </xdr:cNvPr>
        <xdr:cNvSpPr txBox="1"/>
      </xdr:nvSpPr>
      <xdr:spPr>
        <a:xfrm>
          <a:off x="17983200" y="3078480"/>
          <a:ext cx="488696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4A148C"/>
              </a:solidFill>
              <a:latin typeface="Segoe UI Semibold" panose="020B0702040204020203" pitchFamily="34" charset="0"/>
              <a:ea typeface="+mn-ea"/>
              <a:cs typeface="Segoe UI Semibold" panose="020B0702040204020203" pitchFamily="34" charset="0"/>
            </a:rPr>
            <a:t>Transactions</a:t>
          </a:r>
          <a:r>
            <a:rPr lang="en-IN" sz="2400" b="1" baseline="0">
              <a:solidFill>
                <a:srgbClr val="4A148C"/>
              </a:solidFill>
              <a:latin typeface="Segoe UI Semibold" panose="020B0702040204020203" pitchFamily="34" charset="0"/>
              <a:ea typeface="+mn-ea"/>
              <a:cs typeface="Segoe UI Semibold" panose="020B0702040204020203" pitchFamily="34" charset="0"/>
            </a:rPr>
            <a:t> Status</a:t>
          </a:r>
          <a:endParaRPr lang="en-IN" sz="2400" b="1">
            <a:solidFill>
              <a:srgbClr val="4A148C"/>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6</xdr:col>
      <xdr:colOff>243840</xdr:colOff>
      <xdr:row>36</xdr:row>
      <xdr:rowOff>91440</xdr:rowOff>
    </xdr:from>
    <xdr:to>
      <xdr:col>18</xdr:col>
      <xdr:colOff>416560</xdr:colOff>
      <xdr:row>55</xdr:row>
      <xdr:rowOff>101600</xdr:rowOff>
    </xdr:to>
    <xdr:sp macro="" textlink="">
      <xdr:nvSpPr>
        <xdr:cNvPr id="42" name="Rectangle: Rounded Corners 41">
          <a:extLst>
            <a:ext uri="{FF2B5EF4-FFF2-40B4-BE49-F238E27FC236}">
              <a16:creationId xmlns:a16="http://schemas.microsoft.com/office/drawing/2014/main" id="{FCF693AB-061D-416B-AEDF-55B5540A6918}"/>
            </a:ext>
          </a:extLst>
        </xdr:cNvPr>
        <xdr:cNvSpPr/>
      </xdr:nvSpPr>
      <xdr:spPr>
        <a:xfrm>
          <a:off x="3901440" y="6675120"/>
          <a:ext cx="7487920" cy="3484880"/>
        </a:xfrm>
        <a:prstGeom prst="roundRect">
          <a:avLst>
            <a:gd name="adj" fmla="val 4361"/>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436880</xdr:colOff>
      <xdr:row>39</xdr:row>
      <xdr:rowOff>40640</xdr:rowOff>
    </xdr:from>
    <xdr:to>
      <xdr:col>14</xdr:col>
      <xdr:colOff>600080</xdr:colOff>
      <xdr:row>54</xdr:row>
      <xdr:rowOff>177440</xdr:rowOff>
    </xdr:to>
    <mc:AlternateContent xmlns:mc="http://schemas.openxmlformats.org/markup-compatibility/2006">
      <mc:Choice xmlns:cx4="http://schemas.microsoft.com/office/drawing/2016/5/10/chartex" Requires="cx4">
        <xdr:graphicFrame macro="">
          <xdr:nvGraphicFramePr>
            <xdr:cNvPr id="41" name="Chart 40">
              <a:extLst>
                <a:ext uri="{FF2B5EF4-FFF2-40B4-BE49-F238E27FC236}">
                  <a16:creationId xmlns:a16="http://schemas.microsoft.com/office/drawing/2014/main" id="{804C7830-6713-4217-88D0-8E89B7416D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094480" y="7172960"/>
              <a:ext cx="5040000" cy="2880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15</xdr:col>
          <xdr:colOff>50800</xdr:colOff>
          <xdr:row>38</xdr:row>
          <xdr:rowOff>138137</xdr:rowOff>
        </xdr:from>
        <xdr:to>
          <xdr:col>18</xdr:col>
          <xdr:colOff>345440</xdr:colOff>
          <xdr:row>55</xdr:row>
          <xdr:rowOff>10160</xdr:rowOff>
        </xdr:to>
        <xdr:pic>
          <xdr:nvPicPr>
            <xdr:cNvPr id="43" name="Picture 42">
              <a:extLst>
                <a:ext uri="{FF2B5EF4-FFF2-40B4-BE49-F238E27FC236}">
                  <a16:creationId xmlns:a16="http://schemas.microsoft.com/office/drawing/2014/main" id="{BE607FCD-1806-44B2-0824-AB0F1CAF7226}"/>
                </a:ext>
              </a:extLst>
            </xdr:cNvPr>
            <xdr:cNvPicPr>
              <a:picLocks noChangeAspect="1" noChangeArrowheads="1"/>
              <a:extLst>
                <a:ext uri="{84589F7E-364E-4C9E-8A38-B11213B215E9}">
                  <a14:cameraTool cellRange="Sheet3!$A$16:$B$25" spid="_x0000_s1904"/>
                </a:ext>
              </a:extLst>
            </xdr:cNvPicPr>
          </xdr:nvPicPr>
          <xdr:blipFill>
            <a:blip xmlns:r="http://schemas.openxmlformats.org/officeDocument/2006/relationships" r:embed="rId7"/>
            <a:srcRect/>
            <a:stretch>
              <a:fillRect/>
            </a:stretch>
          </xdr:blipFill>
          <xdr:spPr bwMode="auto">
            <a:xfrm>
              <a:off x="9194800" y="7087577"/>
              <a:ext cx="2123440" cy="298098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20320</xdr:colOff>
      <xdr:row>36</xdr:row>
      <xdr:rowOff>10160</xdr:rowOff>
    </xdr:from>
    <xdr:to>
      <xdr:col>16</xdr:col>
      <xdr:colOff>30480</xdr:colOff>
      <xdr:row>39</xdr:row>
      <xdr:rowOff>162560</xdr:rowOff>
    </xdr:to>
    <xdr:sp macro="" textlink="">
      <xdr:nvSpPr>
        <xdr:cNvPr id="44" name="TextBox 43">
          <a:extLst>
            <a:ext uri="{FF2B5EF4-FFF2-40B4-BE49-F238E27FC236}">
              <a16:creationId xmlns:a16="http://schemas.microsoft.com/office/drawing/2014/main" id="{5AF45452-0604-423D-AEBE-8F602D56EE90}"/>
            </a:ext>
          </a:extLst>
        </xdr:cNvPr>
        <xdr:cNvSpPr txBox="1"/>
      </xdr:nvSpPr>
      <xdr:spPr>
        <a:xfrm>
          <a:off x="4897120" y="6593840"/>
          <a:ext cx="488696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4A148C"/>
              </a:solidFill>
              <a:latin typeface="Segoe UI Semibold" panose="020B0702040204020203" pitchFamily="34" charset="0"/>
              <a:ea typeface="+mn-ea"/>
              <a:cs typeface="Segoe UI Semibold" panose="020B0702040204020203" pitchFamily="34" charset="0"/>
            </a:rPr>
            <a:t>Transactions Amount(INR) by</a:t>
          </a:r>
          <a:r>
            <a:rPr lang="en-IN" sz="2000" b="1" baseline="0">
              <a:solidFill>
                <a:srgbClr val="4A148C"/>
              </a:solidFill>
              <a:latin typeface="Segoe UI Semibold" panose="020B0702040204020203" pitchFamily="34" charset="0"/>
              <a:ea typeface="+mn-ea"/>
              <a:cs typeface="Segoe UI Semibold" panose="020B0702040204020203" pitchFamily="34" charset="0"/>
            </a:rPr>
            <a:t> State</a:t>
          </a:r>
          <a:endParaRPr lang="en-IN" sz="2000" b="1">
            <a:solidFill>
              <a:srgbClr val="4A148C"/>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18</xdr:col>
      <xdr:colOff>497840</xdr:colOff>
      <xdr:row>36</xdr:row>
      <xdr:rowOff>101600</xdr:rowOff>
    </xdr:from>
    <xdr:to>
      <xdr:col>32</xdr:col>
      <xdr:colOff>91440</xdr:colOff>
      <xdr:row>55</xdr:row>
      <xdr:rowOff>162560</xdr:rowOff>
    </xdr:to>
    <xdr:sp macro="" textlink="">
      <xdr:nvSpPr>
        <xdr:cNvPr id="46" name="Rectangle: Rounded Corners 45">
          <a:extLst>
            <a:ext uri="{FF2B5EF4-FFF2-40B4-BE49-F238E27FC236}">
              <a16:creationId xmlns:a16="http://schemas.microsoft.com/office/drawing/2014/main" id="{AA1CC43F-38FA-43D8-A5F8-A585185817B5}"/>
            </a:ext>
          </a:extLst>
        </xdr:cNvPr>
        <xdr:cNvSpPr/>
      </xdr:nvSpPr>
      <xdr:spPr>
        <a:xfrm>
          <a:off x="11470640" y="6685280"/>
          <a:ext cx="8128000" cy="3535680"/>
        </a:xfrm>
        <a:prstGeom prst="roundRect">
          <a:avLst>
            <a:gd name="adj" fmla="val 9189"/>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568960</xdr:colOff>
      <xdr:row>38</xdr:row>
      <xdr:rowOff>10160</xdr:rowOff>
    </xdr:from>
    <xdr:to>
      <xdr:col>31</xdr:col>
      <xdr:colOff>457200</xdr:colOff>
      <xdr:row>54</xdr:row>
      <xdr:rowOff>132080</xdr:rowOff>
    </xdr:to>
    <xdr:graphicFrame macro="">
      <xdr:nvGraphicFramePr>
        <xdr:cNvPr id="47" name="Chart 46">
          <a:extLst>
            <a:ext uri="{FF2B5EF4-FFF2-40B4-BE49-F238E27FC236}">
              <a16:creationId xmlns:a16="http://schemas.microsoft.com/office/drawing/2014/main" id="{A7E07698-585D-4B6E-BB46-1178C207B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193040</xdr:colOff>
      <xdr:row>36</xdr:row>
      <xdr:rowOff>10160</xdr:rowOff>
    </xdr:from>
    <xdr:to>
      <xdr:col>30</xdr:col>
      <xdr:colOff>20320</xdr:colOff>
      <xdr:row>39</xdr:row>
      <xdr:rowOff>162560</xdr:rowOff>
    </xdr:to>
    <xdr:sp macro="" textlink="">
      <xdr:nvSpPr>
        <xdr:cNvPr id="48" name="TextBox 47">
          <a:extLst>
            <a:ext uri="{FF2B5EF4-FFF2-40B4-BE49-F238E27FC236}">
              <a16:creationId xmlns:a16="http://schemas.microsoft.com/office/drawing/2014/main" id="{A574A95C-13DC-4968-8CB2-FAC0443D9CEF}"/>
            </a:ext>
          </a:extLst>
        </xdr:cNvPr>
        <xdr:cNvSpPr txBox="1"/>
      </xdr:nvSpPr>
      <xdr:spPr>
        <a:xfrm>
          <a:off x="12385040" y="6593840"/>
          <a:ext cx="592328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4A148C"/>
              </a:solidFill>
              <a:latin typeface="Segoe UI Semibold" panose="020B0702040204020203" pitchFamily="34" charset="0"/>
              <a:ea typeface="+mn-ea"/>
              <a:cs typeface="Segoe UI Semibold" panose="020B0702040204020203" pitchFamily="34" charset="0"/>
            </a:rPr>
            <a:t>Transactions</a:t>
          </a:r>
          <a:r>
            <a:rPr lang="en-IN" sz="2400" b="1" baseline="0">
              <a:solidFill>
                <a:srgbClr val="4A148C"/>
              </a:solidFill>
              <a:latin typeface="Segoe UI Semibold" panose="020B0702040204020203" pitchFamily="34" charset="0"/>
              <a:ea typeface="+mn-ea"/>
              <a:cs typeface="Segoe UI Semibold" panose="020B0702040204020203" pitchFamily="34" charset="0"/>
            </a:rPr>
            <a:t> Amount (INR) by Bank</a:t>
          </a:r>
          <a:endParaRPr lang="en-IN" sz="2400" b="1">
            <a:solidFill>
              <a:srgbClr val="4A148C"/>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32</xdr:col>
      <xdr:colOff>264160</xdr:colOff>
      <xdr:row>36</xdr:row>
      <xdr:rowOff>30480</xdr:rowOff>
    </xdr:from>
    <xdr:to>
      <xdr:col>45</xdr:col>
      <xdr:colOff>568960</xdr:colOff>
      <xdr:row>57</xdr:row>
      <xdr:rowOff>121920</xdr:rowOff>
    </xdr:to>
    <xdr:sp macro="" textlink="">
      <xdr:nvSpPr>
        <xdr:cNvPr id="49" name="Rectangle: Rounded Corners 48">
          <a:extLst>
            <a:ext uri="{FF2B5EF4-FFF2-40B4-BE49-F238E27FC236}">
              <a16:creationId xmlns:a16="http://schemas.microsoft.com/office/drawing/2014/main" id="{14E9BBEB-18E9-4FC0-A103-821375FF4F89}"/>
            </a:ext>
          </a:extLst>
        </xdr:cNvPr>
        <xdr:cNvSpPr/>
      </xdr:nvSpPr>
      <xdr:spPr>
        <a:xfrm>
          <a:off x="19771360" y="6614160"/>
          <a:ext cx="8229600" cy="3931920"/>
        </a:xfrm>
        <a:prstGeom prst="roundRect">
          <a:avLst>
            <a:gd name="adj" fmla="val 4361"/>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32</xdr:col>
      <xdr:colOff>386080</xdr:colOff>
      <xdr:row>37</xdr:row>
      <xdr:rowOff>172720</xdr:rowOff>
    </xdr:from>
    <xdr:to>
      <xdr:col>44</xdr:col>
      <xdr:colOff>91440</xdr:colOff>
      <xdr:row>56</xdr:row>
      <xdr:rowOff>0</xdr:rowOff>
    </xdr:to>
    <xdr:graphicFrame macro="">
      <xdr:nvGraphicFramePr>
        <xdr:cNvPr id="50" name="Chart 49">
          <a:extLst>
            <a:ext uri="{FF2B5EF4-FFF2-40B4-BE49-F238E27FC236}">
              <a16:creationId xmlns:a16="http://schemas.microsoft.com/office/drawing/2014/main" id="{9224739C-45D9-49F4-AAFE-EDA4F0A82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32</xdr:col>
      <xdr:colOff>304800</xdr:colOff>
      <xdr:row>35</xdr:row>
      <xdr:rowOff>101600</xdr:rowOff>
    </xdr:from>
    <xdr:to>
      <xdr:col>44</xdr:col>
      <xdr:colOff>528320</xdr:colOff>
      <xdr:row>39</xdr:row>
      <xdr:rowOff>71120</xdr:rowOff>
    </xdr:to>
    <xdr:sp macro="" textlink="">
      <xdr:nvSpPr>
        <xdr:cNvPr id="51" name="TextBox 50">
          <a:extLst>
            <a:ext uri="{FF2B5EF4-FFF2-40B4-BE49-F238E27FC236}">
              <a16:creationId xmlns:a16="http://schemas.microsoft.com/office/drawing/2014/main" id="{5F450EF3-1FCF-4B0F-BCF8-3BF3E1051C3B}"/>
            </a:ext>
          </a:extLst>
        </xdr:cNvPr>
        <xdr:cNvSpPr txBox="1"/>
      </xdr:nvSpPr>
      <xdr:spPr>
        <a:xfrm>
          <a:off x="19812000" y="6502400"/>
          <a:ext cx="753872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4A148C"/>
              </a:solidFill>
              <a:latin typeface="Segoe UI Semibold" panose="020B0702040204020203" pitchFamily="34" charset="0"/>
              <a:ea typeface="+mn-ea"/>
              <a:cs typeface="Segoe UI Semibold" panose="020B0702040204020203" pitchFamily="34" charset="0"/>
            </a:rPr>
            <a:t>Transactions</a:t>
          </a:r>
          <a:r>
            <a:rPr lang="en-IN" sz="2400" b="1" baseline="0">
              <a:solidFill>
                <a:srgbClr val="4A148C"/>
              </a:solidFill>
              <a:latin typeface="Segoe UI Semibold" panose="020B0702040204020203" pitchFamily="34" charset="0"/>
              <a:ea typeface="+mn-ea"/>
              <a:cs typeface="Segoe UI Semibold" panose="020B0702040204020203" pitchFamily="34" charset="0"/>
            </a:rPr>
            <a:t> Amount (INR) by Transaction Type</a:t>
          </a:r>
          <a:endParaRPr lang="en-IN" sz="2400" b="1">
            <a:solidFill>
              <a:srgbClr val="4A148C"/>
            </a:solidFill>
            <a:latin typeface="Segoe UI Semibold" panose="020B0702040204020203" pitchFamily="34" charset="0"/>
            <a:ea typeface="+mn-ea"/>
            <a:cs typeface="Segoe UI Semibold" panose="020B0702040204020203" pitchFamily="34" charset="0"/>
          </a:endParaRPr>
        </a:p>
      </xdr:txBody>
    </xdr:sp>
    <xdr:clientData/>
  </xdr:twoCellAnchor>
  <xdr:twoCellAnchor editAs="oneCell">
    <xdr:from>
      <xdr:col>6</xdr:col>
      <xdr:colOff>314961</xdr:colOff>
      <xdr:row>9</xdr:row>
      <xdr:rowOff>150822</xdr:rowOff>
    </xdr:from>
    <xdr:to>
      <xdr:col>9</xdr:col>
      <xdr:colOff>252769</xdr:colOff>
      <xdr:row>16</xdr:row>
      <xdr:rowOff>0</xdr:rowOff>
    </xdr:to>
    <xdr:pic>
      <xdr:nvPicPr>
        <xdr:cNvPr id="53" name="Picture 52">
          <a:extLst>
            <a:ext uri="{FF2B5EF4-FFF2-40B4-BE49-F238E27FC236}">
              <a16:creationId xmlns:a16="http://schemas.microsoft.com/office/drawing/2014/main" id="{548BBBF8-87C4-8685-1D6A-FD3FBA19C5D5}"/>
            </a:ext>
          </a:extLst>
        </xdr:cNvPr>
        <xdr:cNvPicPr>
          <a:picLocks noChangeAspect="1"/>
        </xdr:cNvPicPr>
      </xdr:nvPicPr>
      <xdr:blipFill>
        <a:blip xmlns:r="http://schemas.openxmlformats.org/officeDocument/2006/relationships" r:embed="rId10"/>
        <a:stretch>
          <a:fillRect/>
        </a:stretch>
      </xdr:blipFill>
      <xdr:spPr>
        <a:xfrm>
          <a:off x="3972561" y="1796742"/>
          <a:ext cx="1766608" cy="1129338"/>
        </a:xfrm>
        <a:prstGeom prst="rect">
          <a:avLst/>
        </a:prstGeom>
      </xdr:spPr>
    </xdr:pic>
    <xdr:clientData/>
  </xdr:twoCellAnchor>
  <xdr:twoCellAnchor editAs="oneCell">
    <xdr:from>
      <xdr:col>25</xdr:col>
      <xdr:colOff>48261</xdr:colOff>
      <xdr:row>9</xdr:row>
      <xdr:rowOff>142241</xdr:rowOff>
    </xdr:from>
    <xdr:to>
      <xdr:col>26</xdr:col>
      <xdr:colOff>444500</xdr:colOff>
      <xdr:row>15</xdr:row>
      <xdr:rowOff>50800</xdr:rowOff>
    </xdr:to>
    <xdr:pic>
      <xdr:nvPicPr>
        <xdr:cNvPr id="55" name="Picture 54">
          <a:extLst>
            <a:ext uri="{FF2B5EF4-FFF2-40B4-BE49-F238E27FC236}">
              <a16:creationId xmlns:a16="http://schemas.microsoft.com/office/drawing/2014/main" id="{FA0C27EF-A86D-DDDB-5EE8-A68BA8B388B5}"/>
            </a:ext>
          </a:extLst>
        </xdr:cNvPr>
        <xdr:cNvPicPr>
          <a:picLocks noChangeAspect="1"/>
        </xdr:cNvPicPr>
      </xdr:nvPicPr>
      <xdr:blipFill>
        <a:blip xmlns:r="http://schemas.openxmlformats.org/officeDocument/2006/relationships" r:embed="rId11"/>
        <a:stretch>
          <a:fillRect/>
        </a:stretch>
      </xdr:blipFill>
      <xdr:spPr>
        <a:xfrm>
          <a:off x="15288261" y="1788161"/>
          <a:ext cx="1005839" cy="1005839"/>
        </a:xfrm>
        <a:prstGeom prst="rect">
          <a:avLst/>
        </a:prstGeom>
      </xdr:spPr>
    </xdr:pic>
    <xdr:clientData/>
  </xdr:twoCellAnchor>
  <xdr:twoCellAnchor editAs="oneCell">
    <xdr:from>
      <xdr:col>31</xdr:col>
      <xdr:colOff>381001</xdr:colOff>
      <xdr:row>10</xdr:row>
      <xdr:rowOff>27107</xdr:rowOff>
    </xdr:from>
    <xdr:to>
      <xdr:col>33</xdr:col>
      <xdr:colOff>40640</xdr:colOff>
      <xdr:row>15</xdr:row>
      <xdr:rowOff>69211</xdr:rowOff>
    </xdr:to>
    <xdr:pic>
      <xdr:nvPicPr>
        <xdr:cNvPr id="57" name="Picture 56">
          <a:extLst>
            <a:ext uri="{FF2B5EF4-FFF2-40B4-BE49-F238E27FC236}">
              <a16:creationId xmlns:a16="http://schemas.microsoft.com/office/drawing/2014/main" id="{94B0A044-8DB1-200B-830E-832C3145DC4B}"/>
            </a:ext>
          </a:extLst>
        </xdr:cNvPr>
        <xdr:cNvPicPr>
          <a:picLocks noChangeAspect="1"/>
        </xdr:cNvPicPr>
      </xdr:nvPicPr>
      <xdr:blipFill>
        <a:blip xmlns:r="http://schemas.openxmlformats.org/officeDocument/2006/relationships" r:embed="rId12"/>
        <a:stretch>
          <a:fillRect/>
        </a:stretch>
      </xdr:blipFill>
      <xdr:spPr>
        <a:xfrm>
          <a:off x="19278601" y="1855907"/>
          <a:ext cx="878839" cy="956504"/>
        </a:xfrm>
        <a:prstGeom prst="rect">
          <a:avLst/>
        </a:prstGeom>
      </xdr:spPr>
    </xdr:pic>
    <xdr:clientData/>
  </xdr:twoCellAnchor>
  <xdr:twoCellAnchor editAs="oneCell">
    <xdr:from>
      <xdr:col>18</xdr:col>
      <xdr:colOff>467359</xdr:colOff>
      <xdr:row>10</xdr:row>
      <xdr:rowOff>81280</xdr:rowOff>
    </xdr:from>
    <xdr:to>
      <xdr:col>20</xdr:col>
      <xdr:colOff>497840</xdr:colOff>
      <xdr:row>15</xdr:row>
      <xdr:rowOff>111760</xdr:rowOff>
    </xdr:to>
    <xdr:pic>
      <xdr:nvPicPr>
        <xdr:cNvPr id="59" name="Picture 58">
          <a:extLst>
            <a:ext uri="{FF2B5EF4-FFF2-40B4-BE49-F238E27FC236}">
              <a16:creationId xmlns:a16="http://schemas.microsoft.com/office/drawing/2014/main" id="{4C6EC408-692B-E1B5-1352-B0DE527AA1DE}"/>
            </a:ext>
          </a:extLst>
        </xdr:cNvPr>
        <xdr:cNvPicPr>
          <a:picLocks noChangeAspect="1"/>
        </xdr:cNvPicPr>
      </xdr:nvPicPr>
      <xdr:blipFill>
        <a:blip xmlns:r="http://schemas.openxmlformats.org/officeDocument/2006/relationships" r:embed="rId13"/>
        <a:stretch>
          <a:fillRect/>
        </a:stretch>
      </xdr:blipFill>
      <xdr:spPr>
        <a:xfrm>
          <a:off x="11440159" y="1910080"/>
          <a:ext cx="1249681" cy="94488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15</xdr:col>
          <xdr:colOff>53340</xdr:colOff>
          <xdr:row>38</xdr:row>
          <xdr:rowOff>137160</xdr:rowOff>
        </xdr:from>
        <xdr:to>
          <xdr:col>18</xdr:col>
          <xdr:colOff>342900</xdr:colOff>
          <xdr:row>55</xdr:row>
          <xdr:rowOff>7620</xdr:rowOff>
        </xdr:to>
        <xdr:pic>
          <xdr:nvPicPr>
            <xdr:cNvPr id="1117" name="Picture 42">
              <a:extLst>
                <a:ext uri="{FF2B5EF4-FFF2-40B4-BE49-F238E27FC236}">
                  <a16:creationId xmlns:a16="http://schemas.microsoft.com/office/drawing/2014/main" id="{C1FDEA6F-135C-DA2C-3B92-CAB158B85F1C}"/>
                </a:ext>
              </a:extLst>
            </xdr:cNvPr>
            <xdr:cNvPicPr>
              <a:picLocks noChangeAspect="1" noChangeArrowheads="1"/>
              <a:extLst>
                <a:ext uri="{84589F7E-364E-4C9E-8A38-B11213B215E9}">
                  <a14:cameraTool cellRange="Sheet3!$A$16:$B$25" spid="_x0000_s1905"/>
                </a:ext>
              </a:extLst>
            </xdr:cNvPicPr>
          </xdr:nvPicPr>
          <xdr:blipFill>
            <a:blip xmlns:r="http://schemas.openxmlformats.org/officeDocument/2006/relationships" r:embed="rId7"/>
            <a:srcRect/>
            <a:stretch>
              <a:fillRect/>
            </a:stretch>
          </xdr:blipFill>
          <xdr:spPr bwMode="auto">
            <a:xfrm>
              <a:off x="9197340" y="7086600"/>
              <a:ext cx="2118360" cy="29794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518160</xdr:colOff>
          <xdr:row>38</xdr:row>
          <xdr:rowOff>91440</xdr:rowOff>
        </xdr:from>
        <xdr:to>
          <xdr:col>18</xdr:col>
          <xdr:colOff>182880</xdr:colOff>
          <xdr:row>55</xdr:row>
          <xdr:rowOff>20320</xdr:rowOff>
        </xdr:to>
        <xdr:pic>
          <xdr:nvPicPr>
            <xdr:cNvPr id="8" name="Picture 7">
              <a:extLst>
                <a:ext uri="{FF2B5EF4-FFF2-40B4-BE49-F238E27FC236}">
                  <a16:creationId xmlns:a16="http://schemas.microsoft.com/office/drawing/2014/main" id="{BF2525E4-9E67-BAEC-C470-AC847BDFF10F}"/>
                </a:ext>
              </a:extLst>
            </xdr:cNvPr>
            <xdr:cNvPicPr>
              <a:picLocks noChangeAspect="1" noChangeArrowheads="1"/>
              <a:extLst>
                <a:ext uri="{84589F7E-364E-4C9E-8A38-B11213B215E9}">
                  <a14:cameraTool cellRange="Sheet3!$B$33:$C$42" spid="_x0000_s1906"/>
                </a:ext>
              </a:extLst>
            </xdr:cNvPicPr>
          </xdr:nvPicPr>
          <xdr:blipFill>
            <a:blip xmlns:r="http://schemas.openxmlformats.org/officeDocument/2006/relationships" r:embed="rId14"/>
            <a:srcRect/>
            <a:stretch>
              <a:fillRect/>
            </a:stretch>
          </xdr:blipFill>
          <xdr:spPr bwMode="auto">
            <a:xfrm>
              <a:off x="9052560" y="7040880"/>
              <a:ext cx="2103120" cy="30378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6</xdr:col>
      <xdr:colOff>152400</xdr:colOff>
      <xdr:row>56</xdr:row>
      <xdr:rowOff>101600</xdr:rowOff>
    </xdr:from>
    <xdr:to>
      <xdr:col>20</xdr:col>
      <xdr:colOff>101600</xdr:colOff>
      <xdr:row>79</xdr:row>
      <xdr:rowOff>50800</xdr:rowOff>
    </xdr:to>
    <xdr:sp macro="" textlink="">
      <xdr:nvSpPr>
        <xdr:cNvPr id="35" name="Rectangle: Rounded Corners 34">
          <a:extLst>
            <a:ext uri="{FF2B5EF4-FFF2-40B4-BE49-F238E27FC236}">
              <a16:creationId xmlns:a16="http://schemas.microsoft.com/office/drawing/2014/main" id="{0AB968AB-54EC-4E99-B413-0BFE30089373}"/>
            </a:ext>
          </a:extLst>
        </xdr:cNvPr>
        <xdr:cNvSpPr/>
      </xdr:nvSpPr>
      <xdr:spPr>
        <a:xfrm>
          <a:off x="3810000" y="10342880"/>
          <a:ext cx="8483600" cy="4155440"/>
        </a:xfrm>
        <a:prstGeom prst="roundRect">
          <a:avLst>
            <a:gd name="adj" fmla="val 4361"/>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60960</xdr:colOff>
      <xdr:row>57</xdr:row>
      <xdr:rowOff>91440</xdr:rowOff>
    </xdr:from>
    <xdr:to>
      <xdr:col>19</xdr:col>
      <xdr:colOff>386080</xdr:colOff>
      <xdr:row>79</xdr:row>
      <xdr:rowOff>50800</xdr:rowOff>
    </xdr:to>
    <xdr:graphicFrame macro="">
      <xdr:nvGraphicFramePr>
        <xdr:cNvPr id="40" name="Chart 39">
          <a:extLst>
            <a:ext uri="{FF2B5EF4-FFF2-40B4-BE49-F238E27FC236}">
              <a16:creationId xmlns:a16="http://schemas.microsoft.com/office/drawing/2014/main" id="{6186B8A8-66BC-44EA-9C24-C9008DBD1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274320</xdr:colOff>
      <xdr:row>56</xdr:row>
      <xdr:rowOff>111760</xdr:rowOff>
    </xdr:from>
    <xdr:to>
      <xdr:col>16</xdr:col>
      <xdr:colOff>284480</xdr:colOff>
      <xdr:row>60</xdr:row>
      <xdr:rowOff>81280</xdr:rowOff>
    </xdr:to>
    <xdr:sp macro="" textlink="">
      <xdr:nvSpPr>
        <xdr:cNvPr id="45" name="TextBox 44">
          <a:extLst>
            <a:ext uri="{FF2B5EF4-FFF2-40B4-BE49-F238E27FC236}">
              <a16:creationId xmlns:a16="http://schemas.microsoft.com/office/drawing/2014/main" id="{1811E56F-11BB-4798-A5B9-1F29A4D4E3CA}"/>
            </a:ext>
          </a:extLst>
        </xdr:cNvPr>
        <xdr:cNvSpPr txBox="1"/>
      </xdr:nvSpPr>
      <xdr:spPr>
        <a:xfrm>
          <a:off x="5151120" y="10353040"/>
          <a:ext cx="488696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4A148C"/>
              </a:solidFill>
              <a:latin typeface="Segoe UI Semibold" panose="020B0702040204020203" pitchFamily="34" charset="0"/>
              <a:ea typeface="+mn-ea"/>
              <a:cs typeface="Segoe UI Semibold" panose="020B0702040204020203" pitchFamily="34" charset="0"/>
            </a:rPr>
            <a:t>Transactions Amount(INR) by</a:t>
          </a:r>
          <a:r>
            <a:rPr lang="en-IN" sz="2000" b="1" baseline="0">
              <a:solidFill>
                <a:srgbClr val="4A148C"/>
              </a:solidFill>
              <a:latin typeface="Segoe UI Semibold" panose="020B0702040204020203" pitchFamily="34" charset="0"/>
              <a:ea typeface="+mn-ea"/>
              <a:cs typeface="Segoe UI Semibold" panose="020B0702040204020203" pitchFamily="34" charset="0"/>
            </a:rPr>
            <a:t> Hour</a:t>
          </a:r>
          <a:endParaRPr lang="en-IN" sz="2000" b="1">
            <a:solidFill>
              <a:srgbClr val="4A148C"/>
            </a:solidFill>
            <a:latin typeface="Segoe UI Semibold" panose="020B0702040204020203" pitchFamily="34" charset="0"/>
            <a:ea typeface="+mn-ea"/>
            <a:cs typeface="Segoe UI Semibold" panose="020B0702040204020203" pitchFamily="34" charset="0"/>
          </a:endParaRPr>
        </a:p>
      </xdr:txBody>
    </xdr:sp>
    <xdr:clientData/>
  </xdr:twoCellAnchor>
  <xdr:twoCellAnchor editAs="oneCell">
    <xdr:from>
      <xdr:col>23</xdr:col>
      <xdr:colOff>0</xdr:colOff>
      <xdr:row>73</xdr:row>
      <xdr:rowOff>0</xdr:rowOff>
    </xdr:from>
    <xdr:to>
      <xdr:col>23</xdr:col>
      <xdr:colOff>304800</xdr:colOff>
      <xdr:row>74</xdr:row>
      <xdr:rowOff>121920</xdr:rowOff>
    </xdr:to>
    <xdr:sp macro="" textlink="">
      <xdr:nvSpPr>
        <xdr:cNvPr id="1476" name="AutoShape 452" descr="UPI positions India as global digital payments leader | Biometric Update">
          <a:extLst>
            <a:ext uri="{FF2B5EF4-FFF2-40B4-BE49-F238E27FC236}">
              <a16:creationId xmlns:a16="http://schemas.microsoft.com/office/drawing/2014/main" id="{13DFD5A9-256C-540D-C158-395498E20883}"/>
            </a:ext>
          </a:extLst>
        </xdr:cNvPr>
        <xdr:cNvSpPr>
          <a:spLocks noChangeAspect="1" noChangeArrowheads="1"/>
        </xdr:cNvSpPr>
      </xdr:nvSpPr>
      <xdr:spPr bwMode="auto">
        <a:xfrm>
          <a:off x="14020800" y="13350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xdr:col>
      <xdr:colOff>0</xdr:colOff>
      <xdr:row>73</xdr:row>
      <xdr:rowOff>0</xdr:rowOff>
    </xdr:from>
    <xdr:to>
      <xdr:col>23</xdr:col>
      <xdr:colOff>304800</xdr:colOff>
      <xdr:row>74</xdr:row>
      <xdr:rowOff>121920</xdr:rowOff>
    </xdr:to>
    <xdr:sp macro="" textlink="">
      <xdr:nvSpPr>
        <xdr:cNvPr id="1477" name="AutoShape 453" descr="UPI positions India as global digital payments leader | Biometric Update">
          <a:extLst>
            <a:ext uri="{FF2B5EF4-FFF2-40B4-BE49-F238E27FC236}">
              <a16:creationId xmlns:a16="http://schemas.microsoft.com/office/drawing/2014/main" id="{4582900E-2CA1-ECC7-56F6-8D47156233F0}"/>
            </a:ext>
          </a:extLst>
        </xdr:cNvPr>
        <xdr:cNvSpPr>
          <a:spLocks noChangeAspect="1" noChangeArrowheads="1"/>
        </xdr:cNvSpPr>
      </xdr:nvSpPr>
      <xdr:spPr bwMode="auto">
        <a:xfrm>
          <a:off x="14020800" y="13350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365760</xdr:colOff>
      <xdr:row>0</xdr:row>
      <xdr:rowOff>121920</xdr:rowOff>
    </xdr:from>
    <xdr:to>
      <xdr:col>16</xdr:col>
      <xdr:colOff>508000</xdr:colOff>
      <xdr:row>7</xdr:row>
      <xdr:rowOff>91440</xdr:rowOff>
    </xdr:to>
    <xdr:pic>
      <xdr:nvPicPr>
        <xdr:cNvPr id="58" name="Picture 57">
          <a:extLst>
            <a:ext uri="{FF2B5EF4-FFF2-40B4-BE49-F238E27FC236}">
              <a16:creationId xmlns:a16="http://schemas.microsoft.com/office/drawing/2014/main" id="{D3DBF544-FFCC-A385-CE87-5507BF44B62C}"/>
            </a:ext>
          </a:extLst>
        </xdr:cNvPr>
        <xdr:cNvPicPr>
          <a:picLocks noChangeAspect="1"/>
        </xdr:cNvPicPr>
      </xdr:nvPicPr>
      <xdr:blipFill>
        <a:blip xmlns:r="http://schemas.openxmlformats.org/officeDocument/2006/relationships" r:embed="rId16"/>
        <a:stretch>
          <a:fillRect/>
        </a:stretch>
      </xdr:blipFill>
      <xdr:spPr>
        <a:xfrm>
          <a:off x="3413760" y="121920"/>
          <a:ext cx="6847840" cy="1249680"/>
        </a:xfrm>
        <a:prstGeom prst="rect">
          <a:avLst/>
        </a:prstGeom>
        <a:ln>
          <a:noFill/>
        </a:ln>
        <a:effectLst>
          <a:softEdge rad="112500"/>
        </a:effectLst>
      </xdr:spPr>
    </xdr:pic>
    <xdr:clientData/>
  </xdr:twoCellAnchor>
  <xdr:twoCellAnchor editAs="oneCell">
    <xdr:from>
      <xdr:col>12</xdr:col>
      <xdr:colOff>467360</xdr:colOff>
      <xdr:row>10</xdr:row>
      <xdr:rowOff>132080</xdr:rowOff>
    </xdr:from>
    <xdr:to>
      <xdr:col>14</xdr:col>
      <xdr:colOff>458329</xdr:colOff>
      <xdr:row>16</xdr:row>
      <xdr:rowOff>71120</xdr:rowOff>
    </xdr:to>
    <xdr:pic>
      <xdr:nvPicPr>
        <xdr:cNvPr id="61" name="Picture 60">
          <a:extLst>
            <a:ext uri="{FF2B5EF4-FFF2-40B4-BE49-F238E27FC236}">
              <a16:creationId xmlns:a16="http://schemas.microsoft.com/office/drawing/2014/main" id="{8BC797FA-11B8-AB6A-57C6-75F51A9F2C59}"/>
            </a:ext>
          </a:extLst>
        </xdr:cNvPr>
        <xdr:cNvPicPr>
          <a:picLocks noChangeAspect="1"/>
        </xdr:cNvPicPr>
      </xdr:nvPicPr>
      <xdr:blipFill>
        <a:blip xmlns:r="http://schemas.openxmlformats.org/officeDocument/2006/relationships" r:embed="rId17"/>
        <a:stretch>
          <a:fillRect/>
        </a:stretch>
      </xdr:blipFill>
      <xdr:spPr>
        <a:xfrm>
          <a:off x="7782560" y="1960880"/>
          <a:ext cx="1210169" cy="1036320"/>
        </a:xfrm>
        <a:prstGeom prst="rect">
          <a:avLst/>
        </a:prstGeom>
      </xdr:spPr>
    </xdr:pic>
    <xdr:clientData/>
  </xdr:twoCellAnchor>
  <xdr:twoCellAnchor>
    <xdr:from>
      <xdr:col>20</xdr:col>
      <xdr:colOff>541422</xdr:colOff>
      <xdr:row>59</xdr:row>
      <xdr:rowOff>140369</xdr:rowOff>
    </xdr:from>
    <xdr:to>
      <xdr:col>34</xdr:col>
      <xdr:colOff>490621</xdr:colOff>
      <xdr:row>79</xdr:row>
      <xdr:rowOff>15106</xdr:rowOff>
    </xdr:to>
    <xdr:sp macro="" textlink="">
      <xdr:nvSpPr>
        <xdr:cNvPr id="63" name="Rectangle: Rounded Corners 62">
          <a:extLst>
            <a:ext uri="{FF2B5EF4-FFF2-40B4-BE49-F238E27FC236}">
              <a16:creationId xmlns:a16="http://schemas.microsoft.com/office/drawing/2014/main" id="{44761C6B-2A67-4DB6-B49C-2C48DC598334}"/>
            </a:ext>
          </a:extLst>
        </xdr:cNvPr>
        <xdr:cNvSpPr/>
      </xdr:nvSpPr>
      <xdr:spPr>
        <a:xfrm>
          <a:off x="12773527" y="10788316"/>
          <a:ext cx="8511673" cy="3484211"/>
        </a:xfrm>
        <a:prstGeom prst="roundRect">
          <a:avLst>
            <a:gd name="adj" fmla="val 12186"/>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20</xdr:col>
          <xdr:colOff>591553</xdr:colOff>
          <xdr:row>66</xdr:row>
          <xdr:rowOff>30079</xdr:rowOff>
        </xdr:from>
        <xdr:to>
          <xdr:col>33</xdr:col>
          <xdr:colOff>551847</xdr:colOff>
          <xdr:row>77</xdr:row>
          <xdr:rowOff>98659</xdr:rowOff>
        </xdr:to>
        <xdr:pic>
          <xdr:nvPicPr>
            <xdr:cNvPr id="62" name="Picture 61">
              <a:extLst>
                <a:ext uri="{FF2B5EF4-FFF2-40B4-BE49-F238E27FC236}">
                  <a16:creationId xmlns:a16="http://schemas.microsoft.com/office/drawing/2014/main" id="{993E6A08-44FF-1B34-F19A-838500095845}"/>
                </a:ext>
              </a:extLst>
            </xdr:cNvPr>
            <xdr:cNvPicPr>
              <a:picLocks noChangeAspect="1" noChangeArrowheads="1"/>
              <a:extLst>
                <a:ext uri="{84589F7E-364E-4C9E-8A38-B11213B215E9}">
                  <a14:cameraTool cellRange="Sheet3!$I$62:$AG$69" spid="_x0000_s1907"/>
                </a:ext>
              </a:extLst>
            </xdr:cNvPicPr>
          </xdr:nvPicPr>
          <xdr:blipFill>
            <a:blip xmlns:r="http://schemas.openxmlformats.org/officeDocument/2006/relationships" r:embed="rId18"/>
            <a:srcRect/>
            <a:stretch>
              <a:fillRect/>
            </a:stretch>
          </xdr:blipFill>
          <xdr:spPr bwMode="auto">
            <a:xfrm>
              <a:off x="12823658" y="11941342"/>
              <a:ext cx="7911163" cy="205379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298382</xdr:colOff>
      <xdr:row>59</xdr:row>
      <xdr:rowOff>176330</xdr:rowOff>
    </xdr:from>
    <xdr:to>
      <xdr:col>31</xdr:col>
      <xdr:colOff>330868</xdr:colOff>
      <xdr:row>63</xdr:row>
      <xdr:rowOff>145850</xdr:rowOff>
    </xdr:to>
    <xdr:sp macro="" textlink="">
      <xdr:nvSpPr>
        <xdr:cNvPr id="1472" name="TextBox 1471">
          <a:extLst>
            <a:ext uri="{FF2B5EF4-FFF2-40B4-BE49-F238E27FC236}">
              <a16:creationId xmlns:a16="http://schemas.microsoft.com/office/drawing/2014/main" id="{632185EE-6E9E-4773-B607-DC017D0A9B7E}"/>
            </a:ext>
          </a:extLst>
        </xdr:cNvPr>
        <xdr:cNvSpPr txBox="1"/>
      </xdr:nvSpPr>
      <xdr:spPr>
        <a:xfrm>
          <a:off x="13753698" y="10824277"/>
          <a:ext cx="5536933" cy="691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4A148C"/>
              </a:solidFill>
              <a:latin typeface="Segoe UI Semibold" panose="020B0702040204020203" pitchFamily="34" charset="0"/>
              <a:ea typeface="+mn-ea"/>
              <a:cs typeface="Segoe UI Semibold" panose="020B0702040204020203" pitchFamily="34" charset="0"/>
            </a:rPr>
            <a:t>Transactions Amount(INR) by</a:t>
          </a:r>
          <a:r>
            <a:rPr lang="en-IN" sz="2000" b="1" baseline="0">
              <a:solidFill>
                <a:srgbClr val="4A148C"/>
              </a:solidFill>
              <a:latin typeface="Segoe UI Semibold" panose="020B0702040204020203" pitchFamily="34" charset="0"/>
              <a:ea typeface="+mn-ea"/>
              <a:cs typeface="Segoe UI Semibold" panose="020B0702040204020203" pitchFamily="34" charset="0"/>
            </a:rPr>
            <a:t> Day &amp; Hour</a:t>
          </a:r>
          <a:endParaRPr lang="en-IN" sz="2000" b="1">
            <a:solidFill>
              <a:srgbClr val="4A148C"/>
            </a:solidFill>
            <a:latin typeface="Segoe UI Semibold" panose="020B0702040204020203" pitchFamily="34" charset="0"/>
            <a:ea typeface="+mn-ea"/>
            <a:cs typeface="Segoe UI Semibold" panose="020B070204020402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27</xdr:col>
          <xdr:colOff>91440</xdr:colOff>
          <xdr:row>19</xdr:row>
          <xdr:rowOff>114300</xdr:rowOff>
        </xdr:from>
        <xdr:to>
          <xdr:col>28</xdr:col>
          <xdr:colOff>243840</xdr:colOff>
          <xdr:row>31</xdr:row>
          <xdr:rowOff>152400</xdr:rowOff>
        </xdr:to>
        <xdr:pic>
          <xdr:nvPicPr>
            <xdr:cNvPr id="1690" name="Picture 9">
              <a:extLst>
                <a:ext uri="{FF2B5EF4-FFF2-40B4-BE49-F238E27FC236}">
                  <a16:creationId xmlns:a16="http://schemas.microsoft.com/office/drawing/2014/main" id="{91E8D836-2F87-94D8-408D-D8B258873163}"/>
                </a:ext>
              </a:extLst>
            </xdr:cNvPr>
            <xdr:cNvPicPr>
              <a:picLocks noChangeAspect="1" noChangeArrowheads="1"/>
              <a:extLst>
                <a:ext uri="{84589F7E-364E-4C9E-8A38-B11213B215E9}">
                  <a14:cameraTool cellRange="Sheet3!$B$2:$B$8" spid="_x0000_s1908"/>
                </a:ext>
              </a:extLst>
            </xdr:cNvPicPr>
          </xdr:nvPicPr>
          <xdr:blipFill>
            <a:blip xmlns:r="http://schemas.openxmlformats.org/officeDocument/2006/relationships" r:embed="rId19"/>
            <a:srcRect/>
            <a:stretch>
              <a:fillRect/>
            </a:stretch>
          </xdr:blipFill>
          <xdr:spPr bwMode="auto">
            <a:xfrm>
              <a:off x="16550640" y="3589020"/>
              <a:ext cx="762000" cy="22326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99060</xdr:colOff>
          <xdr:row>20</xdr:row>
          <xdr:rowOff>83820</xdr:rowOff>
        </xdr:from>
        <xdr:to>
          <xdr:col>36</xdr:col>
          <xdr:colOff>464820</xdr:colOff>
          <xdr:row>30</xdr:row>
          <xdr:rowOff>68580</xdr:rowOff>
        </xdr:to>
        <xdr:pic>
          <xdr:nvPicPr>
            <xdr:cNvPr id="1691" name="Picture 22">
              <a:extLst>
                <a:ext uri="{FF2B5EF4-FFF2-40B4-BE49-F238E27FC236}">
                  <a16:creationId xmlns:a16="http://schemas.microsoft.com/office/drawing/2014/main" id="{95A5C94A-FBE4-AC81-6D4B-99FDA2DE3EBD}"/>
                </a:ext>
              </a:extLst>
            </xdr:cNvPr>
            <xdr:cNvPicPr>
              <a:picLocks noChangeAspect="1" noChangeArrowheads="1"/>
              <a:extLst>
                <a:ext uri="{84589F7E-364E-4C9E-8A38-B11213B215E9}">
                  <a14:cameraTool cellRange="Sheet3!$B$11:$B$13" spid="_x0000_s1909"/>
                </a:ext>
              </a:extLst>
            </xdr:cNvPicPr>
          </xdr:nvPicPr>
          <xdr:blipFill>
            <a:blip xmlns:r="http://schemas.openxmlformats.org/officeDocument/2006/relationships" r:embed="rId5"/>
            <a:srcRect/>
            <a:stretch>
              <a:fillRect/>
            </a:stretch>
          </xdr:blipFill>
          <xdr:spPr bwMode="auto">
            <a:xfrm>
              <a:off x="21435060" y="3741420"/>
              <a:ext cx="975360" cy="18135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53340</xdr:colOff>
          <xdr:row>38</xdr:row>
          <xdr:rowOff>137160</xdr:rowOff>
        </xdr:from>
        <xdr:to>
          <xdr:col>18</xdr:col>
          <xdr:colOff>342900</xdr:colOff>
          <xdr:row>55</xdr:row>
          <xdr:rowOff>7620</xdr:rowOff>
        </xdr:to>
        <xdr:pic>
          <xdr:nvPicPr>
            <xdr:cNvPr id="1692" name="Picture 42">
              <a:extLst>
                <a:ext uri="{FF2B5EF4-FFF2-40B4-BE49-F238E27FC236}">
                  <a16:creationId xmlns:a16="http://schemas.microsoft.com/office/drawing/2014/main" id="{BA8EA75C-11F7-E1C2-E37F-9699FD91A18F}"/>
                </a:ext>
              </a:extLst>
            </xdr:cNvPr>
            <xdr:cNvPicPr>
              <a:picLocks noChangeAspect="1" noChangeArrowheads="1"/>
              <a:extLst>
                <a:ext uri="{84589F7E-364E-4C9E-8A38-B11213B215E9}">
                  <a14:cameraTool cellRange="Sheet3!$A$16:$B$25" spid="_x0000_s1910"/>
                </a:ext>
              </a:extLst>
            </xdr:cNvPicPr>
          </xdr:nvPicPr>
          <xdr:blipFill>
            <a:blip xmlns:r="http://schemas.openxmlformats.org/officeDocument/2006/relationships" r:embed="rId7"/>
            <a:srcRect/>
            <a:stretch>
              <a:fillRect/>
            </a:stretch>
          </xdr:blipFill>
          <xdr:spPr bwMode="auto">
            <a:xfrm>
              <a:off x="9197340" y="7086600"/>
              <a:ext cx="2118360" cy="29794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53340</xdr:colOff>
          <xdr:row>38</xdr:row>
          <xdr:rowOff>137160</xdr:rowOff>
        </xdr:from>
        <xdr:to>
          <xdr:col>18</xdr:col>
          <xdr:colOff>342900</xdr:colOff>
          <xdr:row>55</xdr:row>
          <xdr:rowOff>7620</xdr:rowOff>
        </xdr:to>
        <xdr:pic>
          <xdr:nvPicPr>
            <xdr:cNvPr id="1693" name="Picture 669">
              <a:extLst>
                <a:ext uri="{FF2B5EF4-FFF2-40B4-BE49-F238E27FC236}">
                  <a16:creationId xmlns:a16="http://schemas.microsoft.com/office/drawing/2014/main" id="{EED36E33-757E-D801-8A52-00852CF320DA}"/>
                </a:ext>
              </a:extLst>
            </xdr:cNvPr>
            <xdr:cNvPicPr>
              <a:picLocks noChangeAspect="1" noChangeArrowheads="1"/>
              <a:extLst>
                <a:ext uri="{84589F7E-364E-4C9E-8A38-B11213B215E9}">
                  <a14:cameraTool cellRange="Sheet3!$A$16:$B$25" spid="_x0000_s1911"/>
                </a:ext>
              </a:extLst>
            </xdr:cNvPicPr>
          </xdr:nvPicPr>
          <xdr:blipFill>
            <a:blip xmlns:r="http://schemas.openxmlformats.org/officeDocument/2006/relationships" r:embed="rId7"/>
            <a:srcRect/>
            <a:stretch>
              <a:fillRect/>
            </a:stretch>
          </xdr:blipFill>
          <xdr:spPr bwMode="auto">
            <a:xfrm>
              <a:off x="9197340" y="7086600"/>
              <a:ext cx="2118360" cy="29794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518160</xdr:colOff>
          <xdr:row>38</xdr:row>
          <xdr:rowOff>91440</xdr:rowOff>
        </xdr:from>
        <xdr:to>
          <xdr:col>18</xdr:col>
          <xdr:colOff>182880</xdr:colOff>
          <xdr:row>55</xdr:row>
          <xdr:rowOff>22860</xdr:rowOff>
        </xdr:to>
        <xdr:pic>
          <xdr:nvPicPr>
            <xdr:cNvPr id="1694" name="Picture 7">
              <a:extLst>
                <a:ext uri="{FF2B5EF4-FFF2-40B4-BE49-F238E27FC236}">
                  <a16:creationId xmlns:a16="http://schemas.microsoft.com/office/drawing/2014/main" id="{738A178E-4A1B-1E32-30F8-C4557974BE7C}"/>
                </a:ext>
              </a:extLst>
            </xdr:cNvPr>
            <xdr:cNvPicPr>
              <a:picLocks noChangeAspect="1" noChangeArrowheads="1"/>
              <a:extLst>
                <a:ext uri="{84589F7E-364E-4C9E-8A38-B11213B215E9}">
                  <a14:cameraTool cellRange="Sheet3!$B$33:$C$42" spid="_x0000_s1912"/>
                </a:ext>
              </a:extLst>
            </xdr:cNvPicPr>
          </xdr:nvPicPr>
          <xdr:blipFill>
            <a:blip xmlns:r="http://schemas.openxmlformats.org/officeDocument/2006/relationships" r:embed="rId20"/>
            <a:srcRect/>
            <a:stretch>
              <a:fillRect/>
            </a:stretch>
          </xdr:blipFill>
          <xdr:spPr bwMode="auto">
            <a:xfrm>
              <a:off x="9052560" y="7040880"/>
              <a:ext cx="2103120" cy="30403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91440</xdr:colOff>
          <xdr:row>19</xdr:row>
          <xdr:rowOff>114300</xdr:rowOff>
        </xdr:from>
        <xdr:to>
          <xdr:col>28</xdr:col>
          <xdr:colOff>243840</xdr:colOff>
          <xdr:row>31</xdr:row>
          <xdr:rowOff>152400</xdr:rowOff>
        </xdr:to>
        <xdr:pic>
          <xdr:nvPicPr>
            <xdr:cNvPr id="1726" name="Picture 9">
              <a:extLst>
                <a:ext uri="{FF2B5EF4-FFF2-40B4-BE49-F238E27FC236}">
                  <a16:creationId xmlns:a16="http://schemas.microsoft.com/office/drawing/2014/main" id="{3B1DCCB5-2B4B-5C2A-BE1F-25259D2383B3}"/>
                </a:ext>
              </a:extLst>
            </xdr:cNvPr>
            <xdr:cNvPicPr>
              <a:picLocks noChangeAspect="1" noChangeArrowheads="1"/>
              <a:extLst>
                <a:ext uri="{84589F7E-364E-4C9E-8A38-B11213B215E9}">
                  <a14:cameraTool cellRange="Sheet3!$B$2:$B$8" spid="_x0000_s1913"/>
                </a:ext>
              </a:extLst>
            </xdr:cNvPicPr>
          </xdr:nvPicPr>
          <xdr:blipFill>
            <a:blip xmlns:r="http://schemas.openxmlformats.org/officeDocument/2006/relationships" r:embed="rId21"/>
            <a:srcRect/>
            <a:stretch>
              <a:fillRect/>
            </a:stretch>
          </xdr:blipFill>
          <xdr:spPr bwMode="auto">
            <a:xfrm>
              <a:off x="16550640" y="3589020"/>
              <a:ext cx="762000" cy="22326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99060</xdr:colOff>
          <xdr:row>20</xdr:row>
          <xdr:rowOff>83820</xdr:rowOff>
        </xdr:from>
        <xdr:to>
          <xdr:col>36</xdr:col>
          <xdr:colOff>464820</xdr:colOff>
          <xdr:row>30</xdr:row>
          <xdr:rowOff>68580</xdr:rowOff>
        </xdr:to>
        <xdr:pic>
          <xdr:nvPicPr>
            <xdr:cNvPr id="1727" name="Picture 22">
              <a:extLst>
                <a:ext uri="{FF2B5EF4-FFF2-40B4-BE49-F238E27FC236}">
                  <a16:creationId xmlns:a16="http://schemas.microsoft.com/office/drawing/2014/main" id="{07E5F24E-DE49-79EB-099B-C554D61F930D}"/>
                </a:ext>
              </a:extLst>
            </xdr:cNvPr>
            <xdr:cNvPicPr>
              <a:picLocks noChangeAspect="1" noChangeArrowheads="1"/>
              <a:extLst>
                <a:ext uri="{84589F7E-364E-4C9E-8A38-B11213B215E9}">
                  <a14:cameraTool cellRange="Sheet3!$B$11:$B$13" spid="_x0000_s1914"/>
                </a:ext>
              </a:extLst>
            </xdr:cNvPicPr>
          </xdr:nvPicPr>
          <xdr:blipFill>
            <a:blip xmlns:r="http://schemas.openxmlformats.org/officeDocument/2006/relationships" r:embed="rId5"/>
            <a:srcRect/>
            <a:stretch>
              <a:fillRect/>
            </a:stretch>
          </xdr:blipFill>
          <xdr:spPr bwMode="auto">
            <a:xfrm>
              <a:off x="21435060" y="3741420"/>
              <a:ext cx="975360" cy="18135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53340</xdr:colOff>
          <xdr:row>38</xdr:row>
          <xdr:rowOff>137160</xdr:rowOff>
        </xdr:from>
        <xdr:to>
          <xdr:col>18</xdr:col>
          <xdr:colOff>342900</xdr:colOff>
          <xdr:row>55</xdr:row>
          <xdr:rowOff>7620</xdr:rowOff>
        </xdr:to>
        <xdr:pic>
          <xdr:nvPicPr>
            <xdr:cNvPr id="1728" name="Picture 42">
              <a:extLst>
                <a:ext uri="{FF2B5EF4-FFF2-40B4-BE49-F238E27FC236}">
                  <a16:creationId xmlns:a16="http://schemas.microsoft.com/office/drawing/2014/main" id="{14E97A3C-FA2A-F636-F406-6D9C66D53DD9}"/>
                </a:ext>
              </a:extLst>
            </xdr:cNvPr>
            <xdr:cNvPicPr>
              <a:picLocks noChangeAspect="1" noChangeArrowheads="1"/>
              <a:extLst>
                <a:ext uri="{84589F7E-364E-4C9E-8A38-B11213B215E9}">
                  <a14:cameraTool cellRange="Sheet3!$A$16:$B$25" spid="_x0000_s1915"/>
                </a:ext>
              </a:extLst>
            </xdr:cNvPicPr>
          </xdr:nvPicPr>
          <xdr:blipFill>
            <a:blip xmlns:r="http://schemas.openxmlformats.org/officeDocument/2006/relationships" r:embed="rId7"/>
            <a:srcRect/>
            <a:stretch>
              <a:fillRect/>
            </a:stretch>
          </xdr:blipFill>
          <xdr:spPr bwMode="auto">
            <a:xfrm>
              <a:off x="9197340" y="7086600"/>
              <a:ext cx="2118360" cy="29794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53340</xdr:colOff>
          <xdr:row>38</xdr:row>
          <xdr:rowOff>137160</xdr:rowOff>
        </xdr:from>
        <xdr:to>
          <xdr:col>18</xdr:col>
          <xdr:colOff>342900</xdr:colOff>
          <xdr:row>55</xdr:row>
          <xdr:rowOff>7620</xdr:rowOff>
        </xdr:to>
        <xdr:pic>
          <xdr:nvPicPr>
            <xdr:cNvPr id="1729" name="Picture 705">
              <a:extLst>
                <a:ext uri="{FF2B5EF4-FFF2-40B4-BE49-F238E27FC236}">
                  <a16:creationId xmlns:a16="http://schemas.microsoft.com/office/drawing/2014/main" id="{B8196BFE-1D07-DCFD-368F-8CB7E2B6EB04}"/>
                </a:ext>
              </a:extLst>
            </xdr:cNvPr>
            <xdr:cNvPicPr>
              <a:picLocks noChangeAspect="1" noChangeArrowheads="1"/>
              <a:extLst>
                <a:ext uri="{84589F7E-364E-4C9E-8A38-B11213B215E9}">
                  <a14:cameraTool cellRange="Sheet3!$A$16:$B$25" spid="_x0000_s1916"/>
                </a:ext>
              </a:extLst>
            </xdr:cNvPicPr>
          </xdr:nvPicPr>
          <xdr:blipFill>
            <a:blip xmlns:r="http://schemas.openxmlformats.org/officeDocument/2006/relationships" r:embed="rId7"/>
            <a:srcRect/>
            <a:stretch>
              <a:fillRect/>
            </a:stretch>
          </xdr:blipFill>
          <xdr:spPr bwMode="auto">
            <a:xfrm>
              <a:off x="9197340" y="7086600"/>
              <a:ext cx="2118360" cy="29794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518160</xdr:colOff>
          <xdr:row>38</xdr:row>
          <xdr:rowOff>91440</xdr:rowOff>
        </xdr:from>
        <xdr:to>
          <xdr:col>18</xdr:col>
          <xdr:colOff>182880</xdr:colOff>
          <xdr:row>55</xdr:row>
          <xdr:rowOff>22860</xdr:rowOff>
        </xdr:to>
        <xdr:pic>
          <xdr:nvPicPr>
            <xdr:cNvPr id="1730" name="Picture 7">
              <a:extLst>
                <a:ext uri="{FF2B5EF4-FFF2-40B4-BE49-F238E27FC236}">
                  <a16:creationId xmlns:a16="http://schemas.microsoft.com/office/drawing/2014/main" id="{C6C320BA-0DA3-AD99-2275-08CBA1DBE502}"/>
                </a:ext>
              </a:extLst>
            </xdr:cNvPr>
            <xdr:cNvPicPr>
              <a:picLocks noChangeAspect="1" noChangeArrowheads="1"/>
              <a:extLst>
                <a:ext uri="{84589F7E-364E-4C9E-8A38-B11213B215E9}">
                  <a14:cameraTool cellRange="Sheet3!$B$33:$C$42" spid="_x0000_s1917"/>
                </a:ext>
              </a:extLst>
            </xdr:cNvPicPr>
          </xdr:nvPicPr>
          <xdr:blipFill>
            <a:blip xmlns:r="http://schemas.openxmlformats.org/officeDocument/2006/relationships" r:embed="rId20"/>
            <a:srcRect/>
            <a:stretch>
              <a:fillRect/>
            </a:stretch>
          </xdr:blipFill>
          <xdr:spPr bwMode="auto">
            <a:xfrm>
              <a:off x="9052560" y="7040880"/>
              <a:ext cx="2103120" cy="30403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594360</xdr:colOff>
          <xdr:row>66</xdr:row>
          <xdr:rowOff>30480</xdr:rowOff>
        </xdr:from>
        <xdr:to>
          <xdr:col>33</xdr:col>
          <xdr:colOff>548640</xdr:colOff>
          <xdr:row>77</xdr:row>
          <xdr:rowOff>99060</xdr:rowOff>
        </xdr:to>
        <xdr:pic>
          <xdr:nvPicPr>
            <xdr:cNvPr id="1731" name="Picture 61">
              <a:extLst>
                <a:ext uri="{FF2B5EF4-FFF2-40B4-BE49-F238E27FC236}">
                  <a16:creationId xmlns:a16="http://schemas.microsoft.com/office/drawing/2014/main" id="{D8991C43-12B7-1101-C2F1-3D511655D900}"/>
                </a:ext>
              </a:extLst>
            </xdr:cNvPr>
            <xdr:cNvPicPr>
              <a:picLocks noChangeAspect="1" noChangeArrowheads="1"/>
              <a:extLst>
                <a:ext uri="{84589F7E-364E-4C9E-8A38-B11213B215E9}">
                  <a14:cameraTool cellRange="Sheet3!$I$62:$AG$69" spid="_x0000_s1918"/>
                </a:ext>
              </a:extLst>
            </xdr:cNvPicPr>
          </xdr:nvPicPr>
          <xdr:blipFill>
            <a:blip xmlns:r="http://schemas.openxmlformats.org/officeDocument/2006/relationships" r:embed="rId18"/>
            <a:srcRect/>
            <a:stretch>
              <a:fillRect/>
            </a:stretch>
          </xdr:blipFill>
          <xdr:spPr bwMode="auto">
            <a:xfrm>
              <a:off x="12786360" y="12100560"/>
              <a:ext cx="7879080" cy="20802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91440</xdr:colOff>
          <xdr:row>19</xdr:row>
          <xdr:rowOff>114300</xdr:rowOff>
        </xdr:from>
        <xdr:to>
          <xdr:col>28</xdr:col>
          <xdr:colOff>243840</xdr:colOff>
          <xdr:row>31</xdr:row>
          <xdr:rowOff>152400</xdr:rowOff>
        </xdr:to>
        <xdr:pic>
          <xdr:nvPicPr>
            <xdr:cNvPr id="1732" name="Picture 708">
              <a:extLst>
                <a:ext uri="{FF2B5EF4-FFF2-40B4-BE49-F238E27FC236}">
                  <a16:creationId xmlns:a16="http://schemas.microsoft.com/office/drawing/2014/main" id="{1276C4A9-602A-113E-BFAF-704A3EDC8FB5}"/>
                </a:ext>
              </a:extLst>
            </xdr:cNvPr>
            <xdr:cNvPicPr>
              <a:picLocks noChangeAspect="1" noChangeArrowheads="1"/>
              <a:extLst>
                <a:ext uri="{84589F7E-364E-4C9E-8A38-B11213B215E9}">
                  <a14:cameraTool cellRange="Sheet3!$B$2:$B$8" spid="_x0000_s1919"/>
                </a:ext>
              </a:extLst>
            </xdr:cNvPicPr>
          </xdr:nvPicPr>
          <xdr:blipFill>
            <a:blip xmlns:r="http://schemas.openxmlformats.org/officeDocument/2006/relationships" r:embed="rId19"/>
            <a:srcRect/>
            <a:stretch>
              <a:fillRect/>
            </a:stretch>
          </xdr:blipFill>
          <xdr:spPr bwMode="auto">
            <a:xfrm>
              <a:off x="16550640" y="3589020"/>
              <a:ext cx="762000" cy="22326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99060</xdr:colOff>
          <xdr:row>20</xdr:row>
          <xdr:rowOff>83820</xdr:rowOff>
        </xdr:from>
        <xdr:to>
          <xdr:col>36</xdr:col>
          <xdr:colOff>464820</xdr:colOff>
          <xdr:row>30</xdr:row>
          <xdr:rowOff>68580</xdr:rowOff>
        </xdr:to>
        <xdr:pic>
          <xdr:nvPicPr>
            <xdr:cNvPr id="1733" name="Picture 709">
              <a:extLst>
                <a:ext uri="{FF2B5EF4-FFF2-40B4-BE49-F238E27FC236}">
                  <a16:creationId xmlns:a16="http://schemas.microsoft.com/office/drawing/2014/main" id="{76783600-CAC2-18E1-CFFB-9408B900C6DA}"/>
                </a:ext>
              </a:extLst>
            </xdr:cNvPr>
            <xdr:cNvPicPr>
              <a:picLocks noChangeAspect="1" noChangeArrowheads="1"/>
              <a:extLst>
                <a:ext uri="{84589F7E-364E-4C9E-8A38-B11213B215E9}">
                  <a14:cameraTool cellRange="Sheet3!$B$11:$B$13" spid="_x0000_s1920"/>
                </a:ext>
              </a:extLst>
            </xdr:cNvPicPr>
          </xdr:nvPicPr>
          <xdr:blipFill>
            <a:blip xmlns:r="http://schemas.openxmlformats.org/officeDocument/2006/relationships" r:embed="rId5"/>
            <a:srcRect/>
            <a:stretch>
              <a:fillRect/>
            </a:stretch>
          </xdr:blipFill>
          <xdr:spPr bwMode="auto">
            <a:xfrm>
              <a:off x="21435060" y="3741420"/>
              <a:ext cx="975360" cy="18135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53340</xdr:colOff>
          <xdr:row>38</xdr:row>
          <xdr:rowOff>137160</xdr:rowOff>
        </xdr:from>
        <xdr:to>
          <xdr:col>18</xdr:col>
          <xdr:colOff>342900</xdr:colOff>
          <xdr:row>55</xdr:row>
          <xdr:rowOff>7620</xdr:rowOff>
        </xdr:to>
        <xdr:pic>
          <xdr:nvPicPr>
            <xdr:cNvPr id="1734" name="Picture 710">
              <a:extLst>
                <a:ext uri="{FF2B5EF4-FFF2-40B4-BE49-F238E27FC236}">
                  <a16:creationId xmlns:a16="http://schemas.microsoft.com/office/drawing/2014/main" id="{74200C56-9AC3-D0A5-4A27-5F7FA1A19E7E}"/>
                </a:ext>
              </a:extLst>
            </xdr:cNvPr>
            <xdr:cNvPicPr>
              <a:picLocks noChangeAspect="1" noChangeArrowheads="1"/>
              <a:extLst>
                <a:ext uri="{84589F7E-364E-4C9E-8A38-B11213B215E9}">
                  <a14:cameraTool cellRange="Sheet3!$A$16:$B$25" spid="_x0000_s1921"/>
                </a:ext>
              </a:extLst>
            </xdr:cNvPicPr>
          </xdr:nvPicPr>
          <xdr:blipFill>
            <a:blip xmlns:r="http://schemas.openxmlformats.org/officeDocument/2006/relationships" r:embed="rId7"/>
            <a:srcRect/>
            <a:stretch>
              <a:fillRect/>
            </a:stretch>
          </xdr:blipFill>
          <xdr:spPr bwMode="auto">
            <a:xfrm>
              <a:off x="9197340" y="7086600"/>
              <a:ext cx="2118360" cy="29794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53340</xdr:colOff>
          <xdr:row>38</xdr:row>
          <xdr:rowOff>137160</xdr:rowOff>
        </xdr:from>
        <xdr:to>
          <xdr:col>18</xdr:col>
          <xdr:colOff>342900</xdr:colOff>
          <xdr:row>55</xdr:row>
          <xdr:rowOff>7620</xdr:rowOff>
        </xdr:to>
        <xdr:pic>
          <xdr:nvPicPr>
            <xdr:cNvPr id="1735" name="Picture 669">
              <a:extLst>
                <a:ext uri="{FF2B5EF4-FFF2-40B4-BE49-F238E27FC236}">
                  <a16:creationId xmlns:a16="http://schemas.microsoft.com/office/drawing/2014/main" id="{8C98BFEF-D6AF-542E-BC78-49CACCAEE13C}"/>
                </a:ext>
              </a:extLst>
            </xdr:cNvPr>
            <xdr:cNvPicPr>
              <a:picLocks noChangeAspect="1" noChangeArrowheads="1"/>
              <a:extLst>
                <a:ext uri="{84589F7E-364E-4C9E-8A38-B11213B215E9}">
                  <a14:cameraTool cellRange="Sheet3!$A$16:$B$25" spid="_x0000_s1922"/>
                </a:ext>
              </a:extLst>
            </xdr:cNvPicPr>
          </xdr:nvPicPr>
          <xdr:blipFill>
            <a:blip xmlns:r="http://schemas.openxmlformats.org/officeDocument/2006/relationships" r:embed="rId7"/>
            <a:srcRect/>
            <a:stretch>
              <a:fillRect/>
            </a:stretch>
          </xdr:blipFill>
          <xdr:spPr bwMode="auto">
            <a:xfrm>
              <a:off x="9197340" y="7086600"/>
              <a:ext cx="2118360" cy="29794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518160</xdr:colOff>
          <xdr:row>38</xdr:row>
          <xdr:rowOff>91440</xdr:rowOff>
        </xdr:from>
        <xdr:to>
          <xdr:col>18</xdr:col>
          <xdr:colOff>182880</xdr:colOff>
          <xdr:row>55</xdr:row>
          <xdr:rowOff>22860</xdr:rowOff>
        </xdr:to>
        <xdr:pic>
          <xdr:nvPicPr>
            <xdr:cNvPr id="1736" name="Picture 712">
              <a:extLst>
                <a:ext uri="{FF2B5EF4-FFF2-40B4-BE49-F238E27FC236}">
                  <a16:creationId xmlns:a16="http://schemas.microsoft.com/office/drawing/2014/main" id="{10EEB4BB-8BB1-F294-C0C7-CAE259D3101C}"/>
                </a:ext>
              </a:extLst>
            </xdr:cNvPr>
            <xdr:cNvPicPr>
              <a:picLocks noChangeAspect="1" noChangeArrowheads="1"/>
              <a:extLst>
                <a:ext uri="{84589F7E-364E-4C9E-8A38-B11213B215E9}">
                  <a14:cameraTool cellRange="Sheet3!$B$33:$C$42" spid="_x0000_s1923"/>
                </a:ext>
              </a:extLst>
            </xdr:cNvPicPr>
          </xdr:nvPicPr>
          <xdr:blipFill>
            <a:blip xmlns:r="http://schemas.openxmlformats.org/officeDocument/2006/relationships" r:embed="rId20"/>
            <a:srcRect/>
            <a:stretch>
              <a:fillRect/>
            </a:stretch>
          </xdr:blipFill>
          <xdr:spPr bwMode="auto">
            <a:xfrm>
              <a:off x="9052560" y="7040880"/>
              <a:ext cx="2103120" cy="30403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4</xdr:col>
      <xdr:colOff>556260</xdr:colOff>
      <xdr:row>2</xdr:row>
      <xdr:rowOff>15241</xdr:rowOff>
    </xdr:from>
    <xdr:to>
      <xdr:col>8</xdr:col>
      <xdr:colOff>18920</xdr:colOff>
      <xdr:row>9</xdr:row>
      <xdr:rowOff>60961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DEE4597C-C87B-8E06-0BCA-281F1DC7A72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682211" y="386948"/>
              <a:ext cx="1839951" cy="1346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566853</xdr:colOff>
      <xdr:row>32</xdr:row>
      <xdr:rowOff>36242</xdr:rowOff>
    </xdr:from>
    <xdr:to>
      <xdr:col>16</xdr:col>
      <xdr:colOff>390292</xdr:colOff>
      <xdr:row>46</xdr:row>
      <xdr:rowOff>177491</xdr:rowOff>
    </xdr:to>
    <xdr:graphicFrame macro="">
      <xdr:nvGraphicFramePr>
        <xdr:cNvPr id="4" name="Chart 3">
          <a:extLst>
            <a:ext uri="{FF2B5EF4-FFF2-40B4-BE49-F238E27FC236}">
              <a16:creationId xmlns:a16="http://schemas.microsoft.com/office/drawing/2014/main" id="{0D839F7D-1A65-3256-1679-3B878475B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752708</xdr:colOff>
      <xdr:row>57</xdr:row>
      <xdr:rowOff>36241</xdr:rowOff>
    </xdr:from>
    <xdr:to>
      <xdr:col>7</xdr:col>
      <xdr:colOff>185854</xdr:colOff>
      <xdr:row>70</xdr:row>
      <xdr:rowOff>139390</xdr:rowOff>
    </xdr:to>
    <xdr:graphicFrame macro="">
      <xdr:nvGraphicFramePr>
        <xdr:cNvPr id="3" name="Chart 2">
          <a:extLst>
            <a:ext uri="{FF2B5EF4-FFF2-40B4-BE49-F238E27FC236}">
              <a16:creationId xmlns:a16="http://schemas.microsoft.com/office/drawing/2014/main" id="{44E0DB54-ABFA-A9A3-3D48-781F1EE68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873512</xdr:colOff>
      <xdr:row>75</xdr:row>
      <xdr:rowOff>157976</xdr:rowOff>
    </xdr:from>
    <xdr:to>
      <xdr:col>6</xdr:col>
      <xdr:colOff>223024</xdr:colOff>
      <xdr:row>86</xdr:row>
      <xdr:rowOff>102218</xdr:rowOff>
    </xdr:to>
    <xdr:graphicFrame macro="">
      <xdr:nvGraphicFramePr>
        <xdr:cNvPr id="5" name="Chart 4">
          <a:extLst>
            <a:ext uri="{FF2B5EF4-FFF2-40B4-BE49-F238E27FC236}">
              <a16:creationId xmlns:a16="http://schemas.microsoft.com/office/drawing/2014/main" id="{429E97C3-0CBE-1ED8-5052-B031EB7C0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520390</xdr:colOff>
      <xdr:row>79</xdr:row>
      <xdr:rowOff>36241</xdr:rowOff>
    </xdr:from>
    <xdr:to>
      <xdr:col>14</xdr:col>
      <xdr:colOff>185854</xdr:colOff>
      <xdr:row>93</xdr:row>
      <xdr:rowOff>177490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3668D6C2-AE3C-0545-D828-55DCF550AB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404810" y="14483761"/>
              <a:ext cx="4572744" cy="27015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576146</xdr:colOff>
      <xdr:row>97</xdr:row>
      <xdr:rowOff>36241</xdr:rowOff>
    </xdr:from>
    <xdr:to>
      <xdr:col>13</xdr:col>
      <xdr:colOff>241610</xdr:colOff>
      <xdr:row>111</xdr:row>
      <xdr:rowOff>177490</xdr:rowOff>
    </xdr:to>
    <xdr:graphicFrame macro="">
      <xdr:nvGraphicFramePr>
        <xdr:cNvPr id="11" name="Chart 10">
          <a:extLst>
            <a:ext uri="{FF2B5EF4-FFF2-40B4-BE49-F238E27FC236}">
              <a16:creationId xmlns:a16="http://schemas.microsoft.com/office/drawing/2014/main" id="{19FAEEB2-0B8B-9388-3771-5203BCC9A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548268</xdr:colOff>
      <xdr:row>97</xdr:row>
      <xdr:rowOff>147753</xdr:rowOff>
    </xdr:from>
    <xdr:to>
      <xdr:col>20</xdr:col>
      <xdr:colOff>538975</xdr:colOff>
      <xdr:row>112</xdr:row>
      <xdr:rowOff>103148</xdr:rowOff>
    </xdr:to>
    <xdr:graphicFrame macro="">
      <xdr:nvGraphicFramePr>
        <xdr:cNvPr id="14" name="Chart 13">
          <a:extLst>
            <a:ext uri="{FF2B5EF4-FFF2-40B4-BE49-F238E27FC236}">
              <a16:creationId xmlns:a16="http://schemas.microsoft.com/office/drawing/2014/main" id="{B45F8ABA-95AA-D056-9143-845AC95EB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140368</xdr:colOff>
      <xdr:row>144</xdr:row>
      <xdr:rowOff>142373</xdr:rowOff>
    </xdr:from>
    <xdr:to>
      <xdr:col>15</xdr:col>
      <xdr:colOff>290763</xdr:colOff>
      <xdr:row>159</xdr:row>
      <xdr:rowOff>178468</xdr:rowOff>
    </xdr:to>
    <xdr:graphicFrame macro="">
      <xdr:nvGraphicFramePr>
        <xdr:cNvPr id="12" name="Chart 11">
          <a:extLst>
            <a:ext uri="{FF2B5EF4-FFF2-40B4-BE49-F238E27FC236}">
              <a16:creationId xmlns:a16="http://schemas.microsoft.com/office/drawing/2014/main" id="{CDEC7B18-279A-192D-30FB-212CC652C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318435</xdr:colOff>
      <xdr:row>79</xdr:row>
      <xdr:rowOff>137962</xdr:rowOff>
    </xdr:from>
    <xdr:to>
      <xdr:col>18</xdr:col>
      <xdr:colOff>252261</xdr:colOff>
      <xdr:row>94</xdr:row>
      <xdr:rowOff>12132</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F02E4C0C-2195-E2CA-4B15-0C6A1682DAA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715724" y="14395383"/>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368568</xdr:colOff>
      <xdr:row>113</xdr:row>
      <xdr:rowOff>1605</xdr:rowOff>
    </xdr:from>
    <xdr:to>
      <xdr:col>12</xdr:col>
      <xdr:colOff>302394</xdr:colOff>
      <xdr:row>127</xdr:row>
      <xdr:rowOff>56248</xdr:rowOff>
    </xdr:to>
    <mc:AlternateContent xmlns:mc="http://schemas.openxmlformats.org/markup-compatibility/2006" xmlns:a14="http://schemas.microsoft.com/office/drawing/2010/main">
      <mc:Choice Requires="a14">
        <xdr:graphicFrame macro="">
          <xdr:nvGraphicFramePr>
            <xdr:cNvPr id="7" name="Bank_Name">
              <a:extLst>
                <a:ext uri="{FF2B5EF4-FFF2-40B4-BE49-F238E27FC236}">
                  <a16:creationId xmlns:a16="http://schemas.microsoft.com/office/drawing/2014/main" id="{955AD315-90FD-3E01-5A63-5B25EDE879D6}"/>
                </a:ext>
              </a:extLst>
            </xdr:cNvPr>
            <xdr:cNvGraphicFramePr/>
          </xdr:nvGraphicFramePr>
          <xdr:xfrm>
            <a:off x="0" y="0"/>
            <a:ext cx="0" cy="0"/>
          </xdr:xfrm>
          <a:graphic>
            <a:graphicData uri="http://schemas.microsoft.com/office/drawing/2010/slicer">
              <sle:slicer xmlns:sle="http://schemas.microsoft.com/office/drawing/2010/slicer" name="Bank_Name"/>
            </a:graphicData>
          </a:graphic>
        </xdr:graphicFrame>
      </mc:Choice>
      <mc:Fallback xmlns="">
        <xdr:sp macro="" textlink="">
          <xdr:nvSpPr>
            <xdr:cNvPr id="0" name=""/>
            <xdr:cNvSpPr>
              <a:spLocks noTextEdit="1"/>
            </xdr:cNvSpPr>
          </xdr:nvSpPr>
          <xdr:spPr>
            <a:xfrm>
              <a:off x="6975910" y="20395131"/>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A" refreshedDate="46232.121084027778" createdVersion="8" refreshedVersion="8" minRefreshableVersion="3" recordCount="5000" xr:uid="{A416847C-7158-4EFF-A5E3-5159A5F8C078}">
  <cacheSource type="worksheet">
    <worksheetSource name="Table3"/>
  </cacheSource>
  <cacheFields count="24">
    <cacheField name="Transaction_ID" numFmtId="0">
      <sharedItems/>
    </cacheField>
    <cacheField name="Transaction_Date" numFmtId="14">
      <sharedItems containsSemiMixedTypes="0" containsNonDate="0" containsDate="1" containsString="0" minDate="2026-05-01T00:00:00" maxDate="2026-06-01T00:00:00" count="31">
        <d v="2026-05-28T00:00:00"/>
        <d v="2026-05-10T00:00:00"/>
        <d v="2026-05-04T00:00:00"/>
        <d v="2026-05-14T00:00:00"/>
        <d v="2026-05-11T00:00:00"/>
        <d v="2026-05-01T00:00:00"/>
        <d v="2026-05-15T00:00:00"/>
        <d v="2026-05-18T00:00:00"/>
        <d v="2026-05-02T00:00:00"/>
        <d v="2026-05-29T00:00:00"/>
        <d v="2026-05-09T00:00:00"/>
        <d v="2026-05-07T00:00:00"/>
        <d v="2026-05-31T00:00:00"/>
        <d v="2026-05-08T00:00:00"/>
        <d v="2026-05-13T00:00:00"/>
        <d v="2026-05-22T00:00:00"/>
        <d v="2026-05-12T00:00:00"/>
        <d v="2026-05-19T00:00:00"/>
        <d v="2026-05-30T00:00:00"/>
        <d v="2026-05-25T00:00:00"/>
        <d v="2026-05-23T00:00:00"/>
        <d v="2026-05-16T00:00:00"/>
        <d v="2026-05-26T00:00:00"/>
        <d v="2026-05-20T00:00:00"/>
        <d v="2026-05-21T00:00:00"/>
        <d v="2026-05-17T00:00:00"/>
        <d v="2026-05-05T00:00:00"/>
        <d v="2026-05-06T00:00:00"/>
        <d v="2026-05-24T00:00:00"/>
        <d v="2026-05-27T00:00:00"/>
        <d v="2026-05-03T00:00:00"/>
      </sharedItems>
    </cacheField>
    <cacheField name="Day" numFmtId="14">
      <sharedItems count="7">
        <s v="Thursday"/>
        <s v="Sunday"/>
        <s v="Monday"/>
        <s v="Friday"/>
        <s v="Saturday"/>
        <s v="Wednesday"/>
        <s v="Tuesday"/>
      </sharedItems>
    </cacheField>
    <cacheField name="Transaction_Time" numFmtId="0">
      <sharedItems/>
    </cacheField>
    <cacheField name="hour " numFmtId="0">
      <sharedItems containsSemiMixedTypes="0" containsString="0" containsNumber="1" containsInteger="1" minValue="0" maxValue="23" count="24">
        <n v="17"/>
        <n v="12"/>
        <n v="19"/>
        <n v="20"/>
        <n v="14"/>
        <n v="11"/>
        <n v="7"/>
        <n v="18"/>
        <n v="13"/>
        <n v="21"/>
        <n v="9"/>
        <n v="16"/>
        <n v="8"/>
        <n v="10"/>
        <n v="15"/>
        <n v="23"/>
        <n v="22"/>
        <n v="5"/>
        <n v="0"/>
        <n v="6"/>
        <n v="1"/>
        <n v="2"/>
        <n v="3"/>
        <n v="4"/>
      </sharedItems>
    </cacheField>
    <cacheField name="UPI_App" numFmtId="0">
      <sharedItems count="7">
        <s v="PhonePe"/>
        <s v="Google Pay"/>
        <s v="Paytm"/>
        <s v="Amazon Pay"/>
        <s v="Cred Pay"/>
        <s v="BHIM"/>
        <s v="WhatsApp Pay"/>
      </sharedItems>
    </cacheField>
    <cacheField name="Customer_ID" numFmtId="0">
      <sharedItems/>
    </cacheField>
    <cacheField name="Age_Group" numFmtId="0">
      <sharedItems/>
    </cacheField>
    <cacheField name="Gender" numFmtId="0">
      <sharedItems count="3">
        <s v="Male"/>
        <s v="Female"/>
        <s v="Other"/>
      </sharedItems>
    </cacheField>
    <cacheField name="State" numFmtId="0">
      <sharedItems count="10">
        <s v="Telangana"/>
        <s v="Tamil Nadu"/>
        <s v="Delhi"/>
        <s v="Gujarat"/>
        <s v="Madhya Pradesh"/>
        <s v="Rajasthan"/>
        <s v="West Bengal"/>
        <s v="Karnataka"/>
        <s v="Maharashtra"/>
        <s v="Uttar Pradesh"/>
      </sharedItems>
    </cacheField>
    <cacheField name="City" numFmtId="0">
      <sharedItems count="39">
        <s v="Warangal"/>
        <s v="Chennai"/>
        <s v="New Delhi"/>
        <s v="Nizamabad"/>
        <s v="Surat"/>
        <s v="Jabalpur"/>
        <s v="Udaipur"/>
        <s v="Kolkata"/>
        <s v="Madurai"/>
        <s v="Mysuru"/>
        <s v="Jodhpur"/>
        <s v="Rohini"/>
        <s v="Indore"/>
        <s v="Nashik"/>
        <s v="Rajkot"/>
        <s v="Varanasi"/>
        <s v="Pune"/>
        <s v="Saket"/>
        <s v="Hyderabad"/>
        <s v="Howrah"/>
        <s v="Lucknow"/>
        <s v="Vadodara"/>
        <s v="Salem"/>
        <s v="Kanpur"/>
        <s v="Nagpur"/>
        <s v="Dwarka"/>
        <s v="Hubballi"/>
        <s v="Mangaluru"/>
        <s v="Coimbatore"/>
        <s v="Ahmedabad"/>
        <s v="Mumbai"/>
        <s v="Bengaluru"/>
        <s v="Kota"/>
        <s v="Bhopal"/>
        <s v="Thane"/>
        <s v="Jaipur"/>
        <s v="Noida"/>
        <s v="Gwalior"/>
        <s v="Durgapur"/>
      </sharedItems>
    </cacheField>
    <cacheField name="Merchant_Name" numFmtId="0">
      <sharedItems/>
    </cacheField>
    <cacheField name="Merchant_Category" numFmtId="0">
      <sharedItems/>
    </cacheField>
    <cacheField name="Transaction_Type" numFmtId="0">
      <sharedItems count="7">
        <s v="P2P"/>
        <s v="P2M"/>
        <s v="Bill Payment"/>
        <s v="Online Shopping"/>
        <s v="Recharge"/>
        <s v="Subscription"/>
        <s v="Wallet Transfer"/>
      </sharedItems>
    </cacheField>
    <cacheField name="Payment_Mode" numFmtId="0">
      <sharedItems/>
    </cacheField>
    <cacheField name="Bank_Name" numFmtId="0">
      <sharedItems count="8">
        <s v="Bank of Baroda"/>
        <s v="Axis Bank"/>
        <s v="Punjab National Bank"/>
        <s v="HDFC Bank"/>
        <s v="SBI"/>
        <s v="Kotak Mahindra Bank"/>
        <s v="ICICI Bank"/>
        <s v="Canara Bank"/>
      </sharedItems>
    </cacheField>
    <cacheField name="Amount_INR" numFmtId="0">
      <sharedItems containsSemiMixedTypes="0" containsString="0" containsNumber="1" minValue="9.6" maxValue="55315.85"/>
    </cacheField>
    <cacheField name="Cashback_INR" numFmtId="0">
      <sharedItems containsSemiMixedTypes="0" containsString="0" containsNumber="1" minValue="0" maxValue="74.81"/>
    </cacheField>
    <cacheField name="Transaction_Fee_INR" numFmtId="0">
      <sharedItems containsSemiMixedTypes="0" containsString="0" containsNumber="1" minValue="0" maxValue="7.98"/>
    </cacheField>
    <cacheField name="Status" numFmtId="0">
      <sharedItems count="3">
        <s v="Success"/>
        <s v="Failed"/>
        <s v="Pending"/>
      </sharedItems>
    </cacheField>
    <cacheField name="Failure_Reason" numFmtId="0">
      <sharedItems containsBlank="1"/>
    </cacheField>
    <cacheField name="Device_OS" numFmtId="0">
      <sharedItems/>
    </cacheField>
    <cacheField name="Risk_Score" numFmtId="0">
      <sharedItems containsSemiMixedTypes="0" containsString="0" containsNumber="1" containsInteger="1" minValue="1" maxValue="100"/>
    </cacheField>
    <cacheField name="Is_Suspected_Fraud" numFmtId="0">
      <sharedItems count="2">
        <s v="No"/>
        <s v="Yes"/>
      </sharedItems>
    </cacheField>
  </cacheFields>
  <extLst>
    <ext xmlns:x14="http://schemas.microsoft.com/office/spreadsheetml/2009/9/main" uri="{725AE2AE-9491-48be-B2B4-4EB974FC3084}">
      <x14:pivotCacheDefinition pivotCacheId="68704403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UPI202605P2_0000001"/>
    <x v="0"/>
    <x v="0"/>
    <s v="17:01:47"/>
    <x v="0"/>
    <x v="0"/>
    <s v="CUST882856"/>
    <s v="25-34"/>
    <x v="0"/>
    <x v="0"/>
    <x v="0"/>
    <s v="Topmate"/>
    <s v="Education"/>
    <x v="0"/>
    <s v="Bank Account"/>
    <x v="0"/>
    <n v="572.53"/>
    <n v="51.8"/>
    <n v="0"/>
    <x v="0"/>
    <m/>
    <s v="iOS"/>
    <n v="7"/>
    <x v="0"/>
  </r>
  <r>
    <s v="UPI202605P2_0000002"/>
    <x v="1"/>
    <x v="1"/>
    <s v="12:14:08"/>
    <x v="1"/>
    <x v="1"/>
    <s v="CUST170502"/>
    <s v="25-34"/>
    <x v="1"/>
    <x v="1"/>
    <x v="1"/>
    <s v="Udemy"/>
    <s v="Education"/>
    <x v="1"/>
    <s v="UPI ID"/>
    <x v="1"/>
    <n v="415.75"/>
    <n v="0"/>
    <n v="0"/>
    <x v="0"/>
    <m/>
    <s v="Android"/>
    <n v="72"/>
    <x v="0"/>
  </r>
  <r>
    <s v="UPI202605P2_0000003"/>
    <x v="2"/>
    <x v="2"/>
    <s v="19:43:47"/>
    <x v="2"/>
    <x v="2"/>
    <s v="CUST107673"/>
    <s v="35-44"/>
    <x v="0"/>
    <x v="2"/>
    <x v="2"/>
    <s v="Local Clinic"/>
    <s v="Healthcare"/>
    <x v="2"/>
    <s v="QR Scan"/>
    <x v="2"/>
    <n v="1007.05"/>
    <n v="22.81"/>
    <n v="0"/>
    <x v="0"/>
    <m/>
    <s v="Android"/>
    <n v="29"/>
    <x v="0"/>
  </r>
  <r>
    <s v="UPI202605P2_0000004"/>
    <x v="3"/>
    <x v="0"/>
    <s v="20:05:37"/>
    <x v="3"/>
    <x v="0"/>
    <s v="CUST817281"/>
    <s v="35-44"/>
    <x v="1"/>
    <x v="0"/>
    <x v="3"/>
    <s v="Indian Oil"/>
    <s v="Fuel"/>
    <x v="1"/>
    <s v="QR Scan"/>
    <x v="3"/>
    <n v="390.86"/>
    <n v="0"/>
    <n v="0"/>
    <x v="0"/>
    <m/>
    <s v="Android"/>
    <n v="93"/>
    <x v="1"/>
  </r>
  <r>
    <s v="UPI202605P2_0000005"/>
    <x v="4"/>
    <x v="2"/>
    <s v="14:01:05"/>
    <x v="4"/>
    <x v="3"/>
    <s v="CUST513285"/>
    <s v="45-54"/>
    <x v="1"/>
    <x v="3"/>
    <x v="4"/>
    <s v="Data Tutorials"/>
    <s v="Education"/>
    <x v="3"/>
    <s v="UPI ID"/>
    <x v="2"/>
    <n v="165.15"/>
    <n v="15.37"/>
    <n v="0"/>
    <x v="0"/>
    <m/>
    <s v="iOS"/>
    <n v="25"/>
    <x v="0"/>
  </r>
  <r>
    <s v="UPI202605P2_0000006"/>
    <x v="5"/>
    <x v="3"/>
    <s v="11:32:38"/>
    <x v="5"/>
    <x v="1"/>
    <s v="CUST980289"/>
    <s v="45-54"/>
    <x v="1"/>
    <x v="3"/>
    <x v="4"/>
    <s v="Jio"/>
    <s v="Recharge &amp; Bills"/>
    <x v="1"/>
    <s v="UPI ID"/>
    <x v="4"/>
    <n v="135.38999999999999"/>
    <n v="0"/>
    <n v="2.79"/>
    <x v="0"/>
    <m/>
    <s v="Android"/>
    <n v="75"/>
    <x v="0"/>
  </r>
  <r>
    <s v="UPI202605P2_0000007"/>
    <x v="6"/>
    <x v="3"/>
    <s v="07:12:45"/>
    <x v="6"/>
    <x v="4"/>
    <s v="CUST245668"/>
    <s v="18-24"/>
    <x v="0"/>
    <x v="4"/>
    <x v="5"/>
    <s v="Zomato"/>
    <s v="Food &amp; Dining"/>
    <x v="1"/>
    <s v="QR Scan"/>
    <x v="3"/>
    <n v="169.57"/>
    <n v="15.45"/>
    <n v="0"/>
    <x v="0"/>
    <m/>
    <s v="Android"/>
    <n v="81"/>
    <x v="0"/>
  </r>
  <r>
    <s v="UPI202605P2_0000008"/>
    <x v="7"/>
    <x v="2"/>
    <s v="18:34:26"/>
    <x v="7"/>
    <x v="0"/>
    <s v="CUST780035"/>
    <s v="55+"/>
    <x v="0"/>
    <x v="5"/>
    <x v="6"/>
    <s v="Myntra"/>
    <s v="Shopping"/>
    <x v="1"/>
    <s v="UPI ID"/>
    <x v="3"/>
    <n v="936.58"/>
    <n v="0"/>
    <n v="3.76"/>
    <x v="0"/>
    <m/>
    <s v="Android"/>
    <n v="23"/>
    <x v="0"/>
  </r>
  <r>
    <s v="UPI202605P2_0000009"/>
    <x v="8"/>
    <x v="4"/>
    <s v="11:37:17"/>
    <x v="5"/>
    <x v="0"/>
    <s v="CUST954499"/>
    <s v="25-34"/>
    <x v="1"/>
    <x v="6"/>
    <x v="7"/>
    <s v="McDonalds"/>
    <s v="Food &amp; Dining"/>
    <x v="1"/>
    <s v="UPI ID"/>
    <x v="5"/>
    <n v="316.48"/>
    <n v="0"/>
    <n v="7.64"/>
    <x v="0"/>
    <m/>
    <s v="Android"/>
    <n v="88"/>
    <x v="0"/>
  </r>
  <r>
    <s v="UPI202605P2_0000010"/>
    <x v="9"/>
    <x v="3"/>
    <s v="19:00:48"/>
    <x v="2"/>
    <x v="0"/>
    <s v="CUST556644"/>
    <s v="35-44"/>
    <x v="1"/>
    <x v="1"/>
    <x v="8"/>
    <s v="JioMart"/>
    <s v="Grocery"/>
    <x v="3"/>
    <s v="Bank Account"/>
    <x v="6"/>
    <n v="612.77"/>
    <n v="0"/>
    <n v="0"/>
    <x v="0"/>
    <m/>
    <s v="Android"/>
    <n v="81"/>
    <x v="0"/>
  </r>
  <r>
    <s v="UPI202605P2_0000011"/>
    <x v="10"/>
    <x v="4"/>
    <s v="19:44:27"/>
    <x v="2"/>
    <x v="0"/>
    <s v="CUST103076"/>
    <s v="18-24"/>
    <x v="1"/>
    <x v="7"/>
    <x v="9"/>
    <s v="Amazon Prime"/>
    <s v="Entertainment"/>
    <x v="3"/>
    <s v="Bank Account"/>
    <x v="4"/>
    <n v="457.86"/>
    <n v="0"/>
    <n v="5.23"/>
    <x v="0"/>
    <m/>
    <s v="Android"/>
    <n v="2"/>
    <x v="0"/>
  </r>
  <r>
    <s v="UPI202605P2_0000012"/>
    <x v="11"/>
    <x v="0"/>
    <s v="13:09:13"/>
    <x v="8"/>
    <x v="0"/>
    <s v="CUST163783"/>
    <s v="18-24"/>
    <x v="1"/>
    <x v="5"/>
    <x v="10"/>
    <s v="BigBasket"/>
    <s v="Grocery"/>
    <x v="1"/>
    <s v="Bank Account"/>
    <x v="7"/>
    <n v="175.83"/>
    <n v="49.99"/>
    <n v="0"/>
    <x v="0"/>
    <m/>
    <s v="Android"/>
    <n v="58"/>
    <x v="0"/>
  </r>
  <r>
    <s v="UPI202605P2_0000013"/>
    <x v="0"/>
    <x v="0"/>
    <s v="21:21:06"/>
    <x v="9"/>
    <x v="0"/>
    <s v="CUST518070"/>
    <s v="35-44"/>
    <x v="0"/>
    <x v="0"/>
    <x v="3"/>
    <s v="Local Restaurant"/>
    <s v="Food &amp; Dining"/>
    <x v="2"/>
    <s v="Bank Account"/>
    <x v="5"/>
    <n v="903.86"/>
    <n v="0"/>
    <n v="0"/>
    <x v="0"/>
    <m/>
    <s v="iOS"/>
    <n v="32"/>
    <x v="0"/>
  </r>
  <r>
    <s v="UPI202605P2_0000014"/>
    <x v="12"/>
    <x v="1"/>
    <s v="09:06:22"/>
    <x v="10"/>
    <x v="2"/>
    <s v="CUST798792"/>
    <s v="25-34"/>
    <x v="1"/>
    <x v="2"/>
    <x v="11"/>
    <s v="Zomato"/>
    <s v="Food &amp; Dining"/>
    <x v="2"/>
    <s v="UPI ID"/>
    <x v="1"/>
    <n v="443.46"/>
    <n v="0"/>
    <n v="0"/>
    <x v="0"/>
    <m/>
    <s v="Android"/>
    <n v="4"/>
    <x v="0"/>
  </r>
  <r>
    <s v="UPI202605P2_0000015"/>
    <x v="13"/>
    <x v="3"/>
    <s v="20:38:16"/>
    <x v="3"/>
    <x v="0"/>
    <s v="CUST418814"/>
    <s v="35-44"/>
    <x v="0"/>
    <x v="4"/>
    <x v="12"/>
    <s v="BigBasket"/>
    <s v="Grocery"/>
    <x v="2"/>
    <s v="Mobile Number"/>
    <x v="6"/>
    <n v="847.64"/>
    <n v="0"/>
    <n v="0"/>
    <x v="0"/>
    <m/>
    <s v="Android"/>
    <n v="81"/>
    <x v="0"/>
  </r>
  <r>
    <s v="UPI202605P2_0000016"/>
    <x v="0"/>
    <x v="0"/>
    <s v="19:46:29"/>
    <x v="2"/>
    <x v="1"/>
    <s v="CUST949407"/>
    <s v="25-34"/>
    <x v="0"/>
    <x v="2"/>
    <x v="11"/>
    <s v="Loan EMI"/>
    <s v="Financial Services"/>
    <x v="1"/>
    <s v="QR Scan"/>
    <x v="5"/>
    <n v="823.72"/>
    <n v="0"/>
    <n v="0"/>
    <x v="0"/>
    <m/>
    <s v="Android"/>
    <n v="68"/>
    <x v="0"/>
  </r>
  <r>
    <s v="UPI202605P2_0000017"/>
    <x v="14"/>
    <x v="5"/>
    <s v="16:59:24"/>
    <x v="11"/>
    <x v="1"/>
    <s v="CUST102489"/>
    <s v="35-44"/>
    <x v="0"/>
    <x v="8"/>
    <x v="13"/>
    <s v="Swiggy"/>
    <s v="Food &amp; Dining"/>
    <x v="1"/>
    <s v="QR Scan"/>
    <x v="1"/>
    <n v="93.37"/>
    <n v="0"/>
    <n v="3.51"/>
    <x v="0"/>
    <m/>
    <s v="iOS"/>
    <n v="86"/>
    <x v="0"/>
  </r>
  <r>
    <s v="UPI202605P2_0000018"/>
    <x v="15"/>
    <x v="3"/>
    <s v="09:18:53"/>
    <x v="10"/>
    <x v="0"/>
    <s v="CUST974946"/>
    <s v="45-54"/>
    <x v="1"/>
    <x v="3"/>
    <x v="14"/>
    <s v="Vi"/>
    <s v="Recharge &amp; Bills"/>
    <x v="2"/>
    <s v="Mobile Number"/>
    <x v="6"/>
    <n v="421.61"/>
    <n v="0"/>
    <n v="0"/>
    <x v="0"/>
    <m/>
    <s v="Android"/>
    <n v="71"/>
    <x v="0"/>
  </r>
  <r>
    <s v="UPI202605P2_0000019"/>
    <x v="0"/>
    <x v="0"/>
    <s v="17:56:55"/>
    <x v="0"/>
    <x v="1"/>
    <s v="CUST790878"/>
    <s v="35-44"/>
    <x v="1"/>
    <x v="3"/>
    <x v="4"/>
    <s v="Broadband Bill"/>
    <s v="Utilities"/>
    <x v="1"/>
    <s v="UPI ID"/>
    <x v="4"/>
    <n v="380.87"/>
    <n v="0"/>
    <n v="0"/>
    <x v="0"/>
    <m/>
    <s v="Android"/>
    <n v="55"/>
    <x v="0"/>
  </r>
  <r>
    <s v="UPI202605P2_0000020"/>
    <x v="14"/>
    <x v="5"/>
    <s v="13:12:45"/>
    <x v="8"/>
    <x v="2"/>
    <s v="CUST109464"/>
    <s v="45-54"/>
    <x v="0"/>
    <x v="9"/>
    <x v="15"/>
    <s v="Jio"/>
    <s v="Recharge &amp; Bills"/>
    <x v="0"/>
    <s v="UPI ID"/>
    <x v="3"/>
    <n v="1253.6500000000001"/>
    <n v="57.01"/>
    <n v="0"/>
    <x v="0"/>
    <m/>
    <s v="Android"/>
    <n v="8"/>
    <x v="0"/>
  </r>
  <r>
    <s v="UPI202605P2_0000021"/>
    <x v="16"/>
    <x v="6"/>
    <s v="09:42:14"/>
    <x v="10"/>
    <x v="0"/>
    <s v="CUST180879"/>
    <s v="35-44"/>
    <x v="1"/>
    <x v="1"/>
    <x v="8"/>
    <s v="HP Petrol Pump"/>
    <s v="Fuel"/>
    <x v="2"/>
    <s v="Mobile Number"/>
    <x v="4"/>
    <n v="704.4"/>
    <n v="0"/>
    <n v="0"/>
    <x v="0"/>
    <m/>
    <s v="iOS"/>
    <n v="68"/>
    <x v="0"/>
  </r>
  <r>
    <s v="UPI202605P2_0000022"/>
    <x v="16"/>
    <x v="6"/>
    <s v="19:05:54"/>
    <x v="2"/>
    <x v="0"/>
    <s v="CUST109746"/>
    <s v="25-34"/>
    <x v="0"/>
    <x v="8"/>
    <x v="16"/>
    <s v="Broadband Bill"/>
    <s v="Utilities"/>
    <x v="4"/>
    <s v="Bank Account"/>
    <x v="3"/>
    <n v="584.99"/>
    <n v="0"/>
    <n v="0"/>
    <x v="0"/>
    <m/>
    <s v="Android"/>
    <n v="51"/>
    <x v="0"/>
  </r>
  <r>
    <s v="UPI202605P2_0000023"/>
    <x v="17"/>
    <x v="6"/>
    <s v="11:06:24"/>
    <x v="5"/>
    <x v="2"/>
    <s v="CUST119072"/>
    <s v="35-44"/>
    <x v="0"/>
    <x v="2"/>
    <x v="17"/>
    <s v="BigBasket"/>
    <s v="Grocery"/>
    <x v="4"/>
    <s v="Mobile Number"/>
    <x v="5"/>
    <n v="1315.95"/>
    <n v="0"/>
    <n v="5.95"/>
    <x v="0"/>
    <m/>
    <s v="Android"/>
    <n v="76"/>
    <x v="0"/>
  </r>
  <r>
    <s v="UPI202605P2_0000024"/>
    <x v="16"/>
    <x v="6"/>
    <s v="12:40:53"/>
    <x v="1"/>
    <x v="1"/>
    <s v="CUST946056"/>
    <s v="18-24"/>
    <x v="0"/>
    <x v="4"/>
    <x v="5"/>
    <s v="Mutual Fund SIP"/>
    <s v="Financial Services"/>
    <x v="2"/>
    <s v="UPI ID"/>
    <x v="7"/>
    <n v="866.08"/>
    <n v="28.67"/>
    <n v="3.94"/>
    <x v="0"/>
    <m/>
    <s v="Android"/>
    <n v="32"/>
    <x v="0"/>
  </r>
  <r>
    <s v="UPI202605P2_0000025"/>
    <x v="18"/>
    <x v="4"/>
    <s v="13:23:22"/>
    <x v="8"/>
    <x v="3"/>
    <s v="CUST791986"/>
    <s v="35-44"/>
    <x v="1"/>
    <x v="0"/>
    <x v="18"/>
    <s v="JioMart"/>
    <s v="Grocery"/>
    <x v="1"/>
    <s v="QR Scan"/>
    <x v="3"/>
    <n v="1423.41"/>
    <n v="4.58"/>
    <n v="0"/>
    <x v="0"/>
    <m/>
    <s v="Android"/>
    <n v="100"/>
    <x v="0"/>
  </r>
  <r>
    <s v="UPI202605P2_0000026"/>
    <x v="19"/>
    <x v="2"/>
    <s v="11:17:44"/>
    <x v="5"/>
    <x v="0"/>
    <s v="CUST404440"/>
    <s v="25-34"/>
    <x v="1"/>
    <x v="3"/>
    <x v="14"/>
    <s v="Myntra"/>
    <s v="Shopping"/>
    <x v="1"/>
    <s v="UPI ID"/>
    <x v="2"/>
    <n v="916.85"/>
    <n v="0"/>
    <n v="0"/>
    <x v="0"/>
    <m/>
    <s v="Android"/>
    <n v="96"/>
    <x v="1"/>
  </r>
  <r>
    <s v="UPI202605P2_0000027"/>
    <x v="13"/>
    <x v="3"/>
    <s v="21:41:04"/>
    <x v="9"/>
    <x v="0"/>
    <s v="CUST919564"/>
    <s v="35-44"/>
    <x v="0"/>
    <x v="6"/>
    <x v="19"/>
    <s v="Tata Play"/>
    <s v="Recharge &amp; Bills"/>
    <x v="2"/>
    <s v="UPI ID"/>
    <x v="4"/>
    <n v="419.25"/>
    <n v="72.41"/>
    <n v="0"/>
    <x v="0"/>
    <m/>
    <s v="Android"/>
    <n v="80"/>
    <x v="0"/>
  </r>
  <r>
    <s v="UPI202605P2_0000028"/>
    <x v="20"/>
    <x v="4"/>
    <s v="17:10:34"/>
    <x v="0"/>
    <x v="1"/>
    <s v="CUST383636"/>
    <s v="18-24"/>
    <x v="1"/>
    <x v="2"/>
    <x v="2"/>
    <s v="Insurance Premium"/>
    <s v="Financial Services"/>
    <x v="0"/>
    <s v="UPI ID"/>
    <x v="3"/>
    <n v="367.86"/>
    <n v="0"/>
    <n v="0"/>
    <x v="0"/>
    <m/>
    <s v="Android"/>
    <n v="13"/>
    <x v="0"/>
  </r>
  <r>
    <s v="UPI202605P2_0000029"/>
    <x v="18"/>
    <x v="4"/>
    <s v="18:10:29"/>
    <x v="7"/>
    <x v="2"/>
    <s v="CUST145791"/>
    <s v="25-34"/>
    <x v="0"/>
    <x v="9"/>
    <x v="20"/>
    <s v="Gas Bill"/>
    <s v="Utilities"/>
    <x v="1"/>
    <s v="Mobile Number"/>
    <x v="0"/>
    <n v="322.5"/>
    <n v="0"/>
    <n v="0"/>
    <x v="0"/>
    <m/>
    <s v="Android"/>
    <n v="26"/>
    <x v="0"/>
  </r>
  <r>
    <s v="UPI202605P2_0000030"/>
    <x v="6"/>
    <x v="3"/>
    <s v="13:59:40"/>
    <x v="8"/>
    <x v="0"/>
    <s v="CUST411996"/>
    <s v="45-54"/>
    <x v="0"/>
    <x v="2"/>
    <x v="11"/>
    <s v="Broadband Bill"/>
    <s v="Utilities"/>
    <x v="3"/>
    <s v="Mobile Number"/>
    <x v="1"/>
    <n v="697.36"/>
    <n v="0"/>
    <n v="0"/>
    <x v="0"/>
    <m/>
    <s v="iOS"/>
    <n v="55"/>
    <x v="0"/>
  </r>
  <r>
    <s v="UPI202605P2_0000031"/>
    <x v="12"/>
    <x v="1"/>
    <s v="18:14:43"/>
    <x v="7"/>
    <x v="0"/>
    <s v="CUST447791"/>
    <s v="25-34"/>
    <x v="1"/>
    <x v="3"/>
    <x v="21"/>
    <s v="Ola"/>
    <s v="Travel"/>
    <x v="1"/>
    <s v="UPI ID"/>
    <x v="2"/>
    <n v="728.27"/>
    <n v="0"/>
    <n v="0"/>
    <x v="0"/>
    <m/>
    <s v="Android"/>
    <n v="17"/>
    <x v="0"/>
  </r>
  <r>
    <s v="UPI202605P2_0000032"/>
    <x v="21"/>
    <x v="4"/>
    <s v="13:49:49"/>
    <x v="8"/>
    <x v="0"/>
    <s v="CUST838164"/>
    <s v="45-54"/>
    <x v="0"/>
    <x v="1"/>
    <x v="1"/>
    <s v="Loan EMI"/>
    <s v="Financial Services"/>
    <x v="3"/>
    <s v="QR Scan"/>
    <x v="3"/>
    <n v="288.88"/>
    <n v="0"/>
    <n v="6.05"/>
    <x v="0"/>
    <m/>
    <s v="Android"/>
    <n v="47"/>
    <x v="0"/>
  </r>
  <r>
    <s v="UPI202605P2_0000033"/>
    <x v="0"/>
    <x v="0"/>
    <s v="08:52:02"/>
    <x v="12"/>
    <x v="1"/>
    <s v="CUST731789"/>
    <s v="25-34"/>
    <x v="1"/>
    <x v="7"/>
    <x v="9"/>
    <s v="Bharat Petroleum"/>
    <s v="Fuel"/>
    <x v="0"/>
    <s v="QR Scan"/>
    <x v="1"/>
    <n v="631.83000000000004"/>
    <n v="0"/>
    <n v="0"/>
    <x v="0"/>
    <m/>
    <s v="Android"/>
    <n v="62"/>
    <x v="0"/>
  </r>
  <r>
    <s v="UPI202605P2_0000034"/>
    <x v="2"/>
    <x v="2"/>
    <s v="19:25:17"/>
    <x v="2"/>
    <x v="0"/>
    <s v="CUST554920"/>
    <s v="25-34"/>
    <x v="0"/>
    <x v="5"/>
    <x v="10"/>
    <s v="MakeMyTrip"/>
    <s v="Travel"/>
    <x v="2"/>
    <s v="QR Scan"/>
    <x v="6"/>
    <n v="5595.53"/>
    <n v="0"/>
    <n v="0"/>
    <x v="0"/>
    <m/>
    <s v="Android"/>
    <n v="82"/>
    <x v="0"/>
  </r>
  <r>
    <s v="UPI202605P2_0000035"/>
    <x v="22"/>
    <x v="6"/>
    <s v="08:58:36"/>
    <x v="12"/>
    <x v="1"/>
    <s v="CUST923756"/>
    <s v="35-44"/>
    <x v="1"/>
    <x v="1"/>
    <x v="22"/>
    <s v="MSEB"/>
    <s v="Recharge &amp; Bills"/>
    <x v="0"/>
    <s v="UPI ID"/>
    <x v="7"/>
    <n v="126.66"/>
    <n v="0"/>
    <n v="0"/>
    <x v="0"/>
    <m/>
    <s v="Android"/>
    <n v="66"/>
    <x v="0"/>
  </r>
  <r>
    <s v="UPI202605P2_0000036"/>
    <x v="3"/>
    <x v="0"/>
    <s v="20:20:13"/>
    <x v="3"/>
    <x v="3"/>
    <s v="CUST845091"/>
    <s v="35-44"/>
    <x v="1"/>
    <x v="0"/>
    <x v="18"/>
    <s v="Gas Bill"/>
    <s v="Utilities"/>
    <x v="0"/>
    <s v="Mobile Number"/>
    <x v="2"/>
    <n v="398.18"/>
    <n v="0"/>
    <n v="0"/>
    <x v="0"/>
    <m/>
    <s v="Android"/>
    <n v="97"/>
    <x v="0"/>
  </r>
  <r>
    <s v="UPI202605P2_0000037"/>
    <x v="23"/>
    <x v="5"/>
    <s v="18:25:56"/>
    <x v="7"/>
    <x v="2"/>
    <s v="CUST789386"/>
    <s v="18-24"/>
    <x v="1"/>
    <x v="9"/>
    <x v="23"/>
    <s v="Bharat Petroleum"/>
    <s v="Fuel"/>
    <x v="1"/>
    <s v="Mobile Number"/>
    <x v="7"/>
    <n v="100.7"/>
    <n v="0"/>
    <n v="0"/>
    <x v="0"/>
    <m/>
    <s v="Android"/>
    <n v="29"/>
    <x v="0"/>
  </r>
  <r>
    <s v="UPI202605P2_0000038"/>
    <x v="13"/>
    <x v="3"/>
    <s v="20:29:09"/>
    <x v="3"/>
    <x v="2"/>
    <s v="CUST729377"/>
    <s v="35-44"/>
    <x v="0"/>
    <x v="3"/>
    <x v="4"/>
    <s v="Reliance Digital"/>
    <s v="Shopping"/>
    <x v="1"/>
    <s v="UPI ID"/>
    <x v="5"/>
    <n v="963.64"/>
    <n v="0"/>
    <n v="6.53"/>
    <x v="0"/>
    <m/>
    <s v="Android"/>
    <n v="22"/>
    <x v="0"/>
  </r>
  <r>
    <s v="UPI202605P2_0000039"/>
    <x v="10"/>
    <x v="4"/>
    <s v="12:15:47"/>
    <x v="1"/>
    <x v="1"/>
    <s v="CUST779545"/>
    <s v="55+"/>
    <x v="1"/>
    <x v="8"/>
    <x v="24"/>
    <s v="IRCTC"/>
    <s v="Travel"/>
    <x v="0"/>
    <s v="UPI ID"/>
    <x v="2"/>
    <n v="321.26"/>
    <n v="70.87"/>
    <n v="0"/>
    <x v="0"/>
    <m/>
    <s v="iOS"/>
    <n v="8"/>
    <x v="0"/>
  </r>
  <r>
    <s v="UPI202605P2_0000040"/>
    <x v="9"/>
    <x v="3"/>
    <s v="17:16:47"/>
    <x v="0"/>
    <x v="0"/>
    <s v="CUST136608"/>
    <s v="25-34"/>
    <x v="0"/>
    <x v="9"/>
    <x v="15"/>
    <s v="Reliance Digital"/>
    <s v="Shopping"/>
    <x v="1"/>
    <s v="Mobile Number"/>
    <x v="5"/>
    <n v="758.72"/>
    <n v="0"/>
    <n v="0"/>
    <x v="0"/>
    <m/>
    <s v="Android"/>
    <n v="40"/>
    <x v="0"/>
  </r>
  <r>
    <s v="UPI202605P2_0000041"/>
    <x v="3"/>
    <x v="0"/>
    <s v="17:57:37"/>
    <x v="0"/>
    <x v="4"/>
    <s v="CUST321514"/>
    <s v="18-24"/>
    <x v="0"/>
    <x v="8"/>
    <x v="13"/>
    <s v="Ola"/>
    <s v="Travel"/>
    <x v="4"/>
    <s v="UPI ID"/>
    <x v="2"/>
    <n v="593.15"/>
    <n v="65.010000000000005"/>
    <n v="0"/>
    <x v="0"/>
    <m/>
    <s v="Android"/>
    <n v="27"/>
    <x v="0"/>
  </r>
  <r>
    <s v="UPI202605P2_0000042"/>
    <x v="24"/>
    <x v="0"/>
    <s v="14:14:08"/>
    <x v="4"/>
    <x v="1"/>
    <s v="CUST736274"/>
    <s v="35-44"/>
    <x v="1"/>
    <x v="2"/>
    <x v="25"/>
    <s v="Cafe Coffee Day"/>
    <s v="Food &amp; Dining"/>
    <x v="1"/>
    <s v="Bank Account"/>
    <x v="6"/>
    <n v="526.69000000000005"/>
    <n v="0"/>
    <n v="6.58"/>
    <x v="0"/>
    <m/>
    <s v="Android"/>
    <n v="77"/>
    <x v="0"/>
  </r>
  <r>
    <s v="UPI202605P2_0000043"/>
    <x v="14"/>
    <x v="5"/>
    <s v="16:05:48"/>
    <x v="11"/>
    <x v="2"/>
    <s v="CUST928798"/>
    <s v="25-34"/>
    <x v="0"/>
    <x v="1"/>
    <x v="8"/>
    <s v="Broadband Bill"/>
    <s v="Utilities"/>
    <x v="1"/>
    <s v="UPI ID"/>
    <x v="7"/>
    <n v="435.8"/>
    <n v="0"/>
    <n v="0"/>
    <x v="0"/>
    <m/>
    <s v="Android"/>
    <n v="42"/>
    <x v="0"/>
  </r>
  <r>
    <s v="UPI202605P2_0000044"/>
    <x v="5"/>
    <x v="3"/>
    <s v="08:07:09"/>
    <x v="12"/>
    <x v="0"/>
    <s v="CUST198454"/>
    <s v="45-54"/>
    <x v="0"/>
    <x v="7"/>
    <x v="26"/>
    <s v="Swiggy"/>
    <s v="Food &amp; Dining"/>
    <x v="1"/>
    <s v="UPI ID"/>
    <x v="7"/>
    <n v="268.74"/>
    <n v="0"/>
    <n v="0"/>
    <x v="0"/>
    <m/>
    <s v="Android"/>
    <n v="46"/>
    <x v="0"/>
  </r>
  <r>
    <s v="UPI202605P2_0000045"/>
    <x v="4"/>
    <x v="2"/>
    <s v="17:50:43"/>
    <x v="0"/>
    <x v="2"/>
    <s v="CUST619932"/>
    <s v="35-44"/>
    <x v="1"/>
    <x v="2"/>
    <x v="25"/>
    <s v="Local Clinic"/>
    <s v="Healthcare"/>
    <x v="1"/>
    <s v="UPI ID"/>
    <x v="1"/>
    <n v="45.26"/>
    <n v="0"/>
    <n v="0"/>
    <x v="0"/>
    <m/>
    <s v="iOS"/>
    <n v="43"/>
    <x v="0"/>
  </r>
  <r>
    <s v="UPI202605P2_0000046"/>
    <x v="2"/>
    <x v="2"/>
    <s v="14:04:24"/>
    <x v="4"/>
    <x v="0"/>
    <s v="CUST704135"/>
    <s v="35-44"/>
    <x v="0"/>
    <x v="6"/>
    <x v="7"/>
    <s v="Electricity Board"/>
    <s v="Recharge &amp; Bills"/>
    <x v="5"/>
    <s v="Mobile Number"/>
    <x v="3"/>
    <n v="138.6"/>
    <n v="0"/>
    <n v="2.58"/>
    <x v="0"/>
    <m/>
    <s v="Android"/>
    <n v="3"/>
    <x v="0"/>
  </r>
  <r>
    <s v="UPI202605P2_0000047"/>
    <x v="1"/>
    <x v="1"/>
    <s v="13:29:33"/>
    <x v="8"/>
    <x v="0"/>
    <s v="CUST367974"/>
    <s v="25-34"/>
    <x v="0"/>
    <x v="7"/>
    <x v="27"/>
    <s v="Tata Play"/>
    <s v="Recharge &amp; Bills"/>
    <x v="1"/>
    <s v="QR Scan"/>
    <x v="3"/>
    <n v="246.13"/>
    <n v="0"/>
    <n v="0"/>
    <x v="0"/>
    <m/>
    <s v="Android"/>
    <n v="10"/>
    <x v="0"/>
  </r>
  <r>
    <s v="UPI202605P2_0000048"/>
    <x v="25"/>
    <x v="1"/>
    <s v="12:35:55"/>
    <x v="1"/>
    <x v="2"/>
    <s v="CUST873091"/>
    <s v="18-24"/>
    <x v="1"/>
    <x v="7"/>
    <x v="27"/>
    <s v="Broadband Bill"/>
    <s v="Utilities"/>
    <x v="1"/>
    <s v="QR Scan"/>
    <x v="1"/>
    <n v="626.92999999999995"/>
    <n v="0"/>
    <n v="2.1"/>
    <x v="1"/>
    <s v="Transaction Timeout"/>
    <s v="Android"/>
    <n v="26"/>
    <x v="0"/>
  </r>
  <r>
    <s v="UPI202605P2_0000049"/>
    <x v="3"/>
    <x v="0"/>
    <s v="21:43:46"/>
    <x v="9"/>
    <x v="3"/>
    <s v="CUST142917"/>
    <s v="18-24"/>
    <x v="0"/>
    <x v="1"/>
    <x v="28"/>
    <s v="Netflix"/>
    <s v="Entertainment"/>
    <x v="2"/>
    <s v="QR Scan"/>
    <x v="3"/>
    <n v="172.82"/>
    <n v="0"/>
    <n v="0"/>
    <x v="0"/>
    <m/>
    <s v="iOS"/>
    <n v="33"/>
    <x v="0"/>
  </r>
  <r>
    <s v="UPI202605P2_0000050"/>
    <x v="6"/>
    <x v="3"/>
    <s v="09:56:34"/>
    <x v="10"/>
    <x v="0"/>
    <s v="CUST630621"/>
    <s v="18-24"/>
    <x v="1"/>
    <x v="4"/>
    <x v="5"/>
    <s v="Dominos"/>
    <s v="Food &amp; Dining"/>
    <x v="6"/>
    <s v="Mobile Number"/>
    <x v="1"/>
    <n v="1891.52"/>
    <n v="0"/>
    <n v="0"/>
    <x v="0"/>
    <m/>
    <s v="Android"/>
    <n v="33"/>
    <x v="0"/>
  </r>
  <r>
    <s v="UPI202605P2_0000051"/>
    <x v="25"/>
    <x v="1"/>
    <s v="19:49:41"/>
    <x v="2"/>
    <x v="0"/>
    <s v="CUST245463"/>
    <s v="25-34"/>
    <x v="1"/>
    <x v="3"/>
    <x v="29"/>
    <s v="Credit Card Bill"/>
    <s v="Financial Services"/>
    <x v="2"/>
    <s v="Collect Request"/>
    <x v="6"/>
    <n v="107.66"/>
    <n v="0"/>
    <n v="5.01"/>
    <x v="0"/>
    <m/>
    <s v="Android"/>
    <n v="62"/>
    <x v="0"/>
  </r>
  <r>
    <s v="UPI202605P2_0000052"/>
    <x v="11"/>
    <x v="0"/>
    <s v="13:18:27"/>
    <x v="8"/>
    <x v="0"/>
    <s v="CUST254011"/>
    <s v="18-24"/>
    <x v="0"/>
    <x v="9"/>
    <x v="15"/>
    <s v="Gas Bill"/>
    <s v="Utilities"/>
    <x v="1"/>
    <s v="QR Scan"/>
    <x v="5"/>
    <n v="6623.29"/>
    <n v="0"/>
    <n v="0"/>
    <x v="0"/>
    <m/>
    <s v="Android"/>
    <n v="54"/>
    <x v="0"/>
  </r>
  <r>
    <s v="UPI202605P2_0000053"/>
    <x v="10"/>
    <x v="4"/>
    <s v="10:00:46"/>
    <x v="13"/>
    <x v="0"/>
    <s v="CUST816202"/>
    <s v="25-34"/>
    <x v="1"/>
    <x v="9"/>
    <x v="15"/>
    <s v="Unacademy"/>
    <s v="Education"/>
    <x v="1"/>
    <s v="UPI ID"/>
    <x v="0"/>
    <n v="575.35"/>
    <n v="42.09"/>
    <n v="3.58"/>
    <x v="0"/>
    <m/>
    <s v="Android"/>
    <n v="85"/>
    <x v="0"/>
  </r>
  <r>
    <s v="UPI202605P2_0000054"/>
    <x v="19"/>
    <x v="2"/>
    <s v="20:16:32"/>
    <x v="3"/>
    <x v="0"/>
    <s v="CUST479261"/>
    <s v="45-54"/>
    <x v="1"/>
    <x v="0"/>
    <x v="18"/>
    <s v="Practo"/>
    <s v="Healthcare"/>
    <x v="2"/>
    <s v="QR Scan"/>
    <x v="3"/>
    <n v="51.31"/>
    <n v="31.58"/>
    <n v="0"/>
    <x v="0"/>
    <m/>
    <s v="Android"/>
    <n v="40"/>
    <x v="0"/>
  </r>
  <r>
    <s v="UPI202605P2_0000055"/>
    <x v="26"/>
    <x v="6"/>
    <s v="19:32:58"/>
    <x v="2"/>
    <x v="0"/>
    <s v="CUST324703"/>
    <s v="25-34"/>
    <x v="0"/>
    <x v="6"/>
    <x v="7"/>
    <s v="IRCTC"/>
    <s v="Travel"/>
    <x v="1"/>
    <s v="Mobile Number"/>
    <x v="4"/>
    <n v="84.25"/>
    <n v="0"/>
    <n v="0"/>
    <x v="0"/>
    <m/>
    <s v="Android"/>
    <n v="45"/>
    <x v="0"/>
  </r>
  <r>
    <s v="UPI202605P2_0000056"/>
    <x v="3"/>
    <x v="0"/>
    <s v="09:40:19"/>
    <x v="10"/>
    <x v="2"/>
    <s v="CUST941782"/>
    <s v="18-24"/>
    <x v="0"/>
    <x v="1"/>
    <x v="28"/>
    <s v="Amazon Prime"/>
    <s v="Entertainment"/>
    <x v="1"/>
    <s v="QR Scan"/>
    <x v="4"/>
    <n v="998.9"/>
    <n v="0"/>
    <n v="2.58"/>
    <x v="1"/>
    <s v="Beneficiary Bank Offline"/>
    <s v="iOS"/>
    <n v="97"/>
    <x v="0"/>
  </r>
  <r>
    <s v="UPI202605P2_0000057"/>
    <x v="25"/>
    <x v="1"/>
    <s v="20:32:38"/>
    <x v="3"/>
    <x v="1"/>
    <s v="CUST784614"/>
    <s v="25-34"/>
    <x v="1"/>
    <x v="8"/>
    <x v="30"/>
    <s v="Zomato"/>
    <s v="Food &amp; Dining"/>
    <x v="1"/>
    <s v="UPI ID"/>
    <x v="4"/>
    <n v="1454.46"/>
    <n v="0"/>
    <n v="0"/>
    <x v="0"/>
    <m/>
    <s v="Android"/>
    <n v="94"/>
    <x v="0"/>
  </r>
  <r>
    <s v="UPI202605P2_0000058"/>
    <x v="23"/>
    <x v="5"/>
    <s v="11:23:48"/>
    <x v="5"/>
    <x v="1"/>
    <s v="CUST209130"/>
    <s v="18-24"/>
    <x v="0"/>
    <x v="7"/>
    <x v="31"/>
    <s v="Jio"/>
    <s v="Recharge &amp; Bills"/>
    <x v="6"/>
    <s v="QR Scan"/>
    <x v="7"/>
    <n v="895.69"/>
    <n v="0"/>
    <n v="7.79"/>
    <x v="0"/>
    <m/>
    <s v="Android"/>
    <n v="66"/>
    <x v="0"/>
  </r>
  <r>
    <s v="UPI202605P2_0000059"/>
    <x v="20"/>
    <x v="4"/>
    <s v="10:49:59"/>
    <x v="13"/>
    <x v="0"/>
    <s v="CUST105818"/>
    <s v="25-34"/>
    <x v="1"/>
    <x v="5"/>
    <x v="6"/>
    <s v="Local Kirana"/>
    <s v="Grocery"/>
    <x v="1"/>
    <s v="Bank Account"/>
    <x v="3"/>
    <n v="311.52"/>
    <n v="0"/>
    <n v="4.42"/>
    <x v="0"/>
    <m/>
    <s v="iOS"/>
    <n v="38"/>
    <x v="0"/>
  </r>
  <r>
    <s v="UPI202605P2_0000060"/>
    <x v="1"/>
    <x v="1"/>
    <s v="16:00:38"/>
    <x v="11"/>
    <x v="1"/>
    <s v="CUST610999"/>
    <s v="45-54"/>
    <x v="0"/>
    <x v="5"/>
    <x v="10"/>
    <s v="MSEB"/>
    <s v="Recharge &amp; Bills"/>
    <x v="1"/>
    <s v="Mobile Number"/>
    <x v="1"/>
    <n v="743.71"/>
    <n v="62.53"/>
    <n v="0"/>
    <x v="0"/>
    <m/>
    <s v="Android"/>
    <n v="87"/>
    <x v="0"/>
  </r>
  <r>
    <s v="UPI202605P2_0000061"/>
    <x v="16"/>
    <x v="6"/>
    <s v="13:01:07"/>
    <x v="8"/>
    <x v="1"/>
    <s v="CUST369990"/>
    <s v="35-44"/>
    <x v="0"/>
    <x v="2"/>
    <x v="11"/>
    <s v="MedPlus"/>
    <s v="Healthcare"/>
    <x v="2"/>
    <s v="UPI ID"/>
    <x v="1"/>
    <n v="643.23"/>
    <n v="0"/>
    <n v="5.64"/>
    <x v="0"/>
    <m/>
    <s v="Android"/>
    <n v="82"/>
    <x v="0"/>
  </r>
  <r>
    <s v="UPI202605P2_0000062"/>
    <x v="24"/>
    <x v="0"/>
    <s v="21:56:53"/>
    <x v="9"/>
    <x v="4"/>
    <s v="CUST607898"/>
    <s v="35-44"/>
    <x v="0"/>
    <x v="5"/>
    <x v="32"/>
    <s v="MedPlus"/>
    <s v="Healthcare"/>
    <x v="2"/>
    <s v="Bank Account"/>
    <x v="5"/>
    <n v="426.79"/>
    <n v="0"/>
    <n v="0"/>
    <x v="0"/>
    <m/>
    <s v="Android"/>
    <n v="14"/>
    <x v="0"/>
  </r>
  <r>
    <s v="UPI202605P2_0000063"/>
    <x v="1"/>
    <x v="1"/>
    <s v="19:15:03"/>
    <x v="2"/>
    <x v="1"/>
    <s v="CUST737557"/>
    <s v="35-44"/>
    <x v="0"/>
    <x v="6"/>
    <x v="7"/>
    <s v="Society Maintenance"/>
    <s v="Utilities"/>
    <x v="2"/>
    <s v="UPI ID"/>
    <x v="5"/>
    <n v="156.99"/>
    <n v="0"/>
    <n v="0"/>
    <x v="0"/>
    <m/>
    <s v="Android"/>
    <n v="14"/>
    <x v="0"/>
  </r>
  <r>
    <s v="UPI202605P2_0000064"/>
    <x v="27"/>
    <x v="5"/>
    <s v="11:36:05"/>
    <x v="5"/>
    <x v="0"/>
    <s v="CUST347727"/>
    <s v="25-34"/>
    <x v="0"/>
    <x v="4"/>
    <x v="33"/>
    <s v="Indian Oil"/>
    <s v="Fuel"/>
    <x v="3"/>
    <s v="UPI ID"/>
    <x v="1"/>
    <n v="2532.54"/>
    <n v="0"/>
    <n v="0"/>
    <x v="0"/>
    <m/>
    <s v="Android"/>
    <n v="99"/>
    <x v="0"/>
  </r>
  <r>
    <s v="UPI202605P2_0000065"/>
    <x v="13"/>
    <x v="3"/>
    <s v="09:31:52"/>
    <x v="10"/>
    <x v="0"/>
    <s v="CUST703894"/>
    <s v="25-34"/>
    <x v="1"/>
    <x v="4"/>
    <x v="5"/>
    <s v="Coursera"/>
    <s v="Education"/>
    <x v="6"/>
    <s v="UPI ID"/>
    <x v="3"/>
    <n v="339.76"/>
    <n v="0"/>
    <n v="1.24"/>
    <x v="0"/>
    <m/>
    <s v="Android"/>
    <n v="30"/>
    <x v="0"/>
  </r>
  <r>
    <s v="UPI202605P2_0000066"/>
    <x v="12"/>
    <x v="1"/>
    <s v="08:48:34"/>
    <x v="12"/>
    <x v="0"/>
    <s v="CUST105016"/>
    <s v="18-24"/>
    <x v="0"/>
    <x v="0"/>
    <x v="3"/>
    <s v="Local Kirana"/>
    <s v="Grocery"/>
    <x v="0"/>
    <s v="QR Scan"/>
    <x v="7"/>
    <n v="206.55"/>
    <n v="41.31"/>
    <n v="0"/>
    <x v="0"/>
    <m/>
    <s v="Android"/>
    <n v="67"/>
    <x v="0"/>
  </r>
  <r>
    <s v="UPI202605P2_0000067"/>
    <x v="8"/>
    <x v="4"/>
    <s v="19:08:42"/>
    <x v="2"/>
    <x v="0"/>
    <s v="CUST181753"/>
    <s v="18-24"/>
    <x v="1"/>
    <x v="6"/>
    <x v="19"/>
    <s v="Spotify"/>
    <s v="Entertainment"/>
    <x v="0"/>
    <s v="QR Scan"/>
    <x v="5"/>
    <n v="508.24"/>
    <n v="0"/>
    <n v="0"/>
    <x v="1"/>
    <s v="Transaction Timeout"/>
    <s v="Android"/>
    <n v="91"/>
    <x v="0"/>
  </r>
  <r>
    <s v="UPI202605P2_0000068"/>
    <x v="28"/>
    <x v="1"/>
    <s v="15:35:10"/>
    <x v="14"/>
    <x v="1"/>
    <s v="CUST165329"/>
    <s v="25-34"/>
    <x v="1"/>
    <x v="0"/>
    <x v="18"/>
    <s v="Society Maintenance"/>
    <s v="Utilities"/>
    <x v="1"/>
    <s v="Bank Account"/>
    <x v="3"/>
    <n v="377.74"/>
    <n v="0"/>
    <n v="0"/>
    <x v="0"/>
    <m/>
    <s v="Android"/>
    <n v="62"/>
    <x v="0"/>
  </r>
  <r>
    <s v="UPI202605P2_0000069"/>
    <x v="5"/>
    <x v="3"/>
    <s v="12:55:38"/>
    <x v="1"/>
    <x v="0"/>
    <s v="CUST536554"/>
    <s v="35-44"/>
    <x v="1"/>
    <x v="9"/>
    <x v="20"/>
    <s v="Reliance Fresh"/>
    <s v="Grocery"/>
    <x v="4"/>
    <s v="UPI ID"/>
    <x v="1"/>
    <n v="810.16"/>
    <n v="0"/>
    <n v="0"/>
    <x v="0"/>
    <m/>
    <s v="Android"/>
    <n v="41"/>
    <x v="0"/>
  </r>
  <r>
    <s v="UPI202605P2_0000070"/>
    <x v="15"/>
    <x v="3"/>
    <s v="14:13:59"/>
    <x v="4"/>
    <x v="1"/>
    <s v="CUST119303"/>
    <s v="25-34"/>
    <x v="1"/>
    <x v="8"/>
    <x v="16"/>
    <s v="Tata Play"/>
    <s v="Recharge &amp; Bills"/>
    <x v="0"/>
    <s v="UPI ID"/>
    <x v="7"/>
    <n v="262.07"/>
    <n v="0"/>
    <n v="0"/>
    <x v="0"/>
    <m/>
    <s v="Android"/>
    <n v="47"/>
    <x v="0"/>
  </r>
  <r>
    <s v="UPI202605P2_0000071"/>
    <x v="19"/>
    <x v="2"/>
    <s v="16:46:44"/>
    <x v="11"/>
    <x v="5"/>
    <s v="CUST738697"/>
    <s v="25-34"/>
    <x v="0"/>
    <x v="2"/>
    <x v="2"/>
    <s v="Tata Play"/>
    <s v="Recharge &amp; Bills"/>
    <x v="0"/>
    <s v="QR Scan"/>
    <x v="5"/>
    <n v="328.6"/>
    <n v="0"/>
    <n v="0"/>
    <x v="0"/>
    <m/>
    <s v="Android"/>
    <n v="1"/>
    <x v="0"/>
  </r>
  <r>
    <s v="UPI202605P2_0000072"/>
    <x v="28"/>
    <x v="1"/>
    <s v="11:19:25"/>
    <x v="5"/>
    <x v="0"/>
    <s v="CUST347004"/>
    <s v="25-34"/>
    <x v="0"/>
    <x v="0"/>
    <x v="0"/>
    <s v="Netmeds"/>
    <s v="Healthcare"/>
    <x v="1"/>
    <s v="UPI ID"/>
    <x v="5"/>
    <n v="382.27"/>
    <n v="0"/>
    <n v="1.31"/>
    <x v="0"/>
    <m/>
    <s v="Android"/>
    <n v="37"/>
    <x v="0"/>
  </r>
  <r>
    <s v="UPI202605P2_0000073"/>
    <x v="24"/>
    <x v="0"/>
    <s v="23:41:23"/>
    <x v="15"/>
    <x v="1"/>
    <s v="CUST470023"/>
    <s v="35-44"/>
    <x v="0"/>
    <x v="7"/>
    <x v="26"/>
    <s v="Cafe Coffee Day"/>
    <s v="Food &amp; Dining"/>
    <x v="0"/>
    <s v="Collect Request"/>
    <x v="0"/>
    <n v="549.83000000000004"/>
    <n v="0"/>
    <n v="5.16"/>
    <x v="0"/>
    <m/>
    <s v="iOS"/>
    <n v="99"/>
    <x v="1"/>
  </r>
  <r>
    <s v="UPI202605P2_0000074"/>
    <x v="16"/>
    <x v="6"/>
    <s v="14:33:28"/>
    <x v="4"/>
    <x v="0"/>
    <s v="CUST701775"/>
    <s v="55+"/>
    <x v="0"/>
    <x v="2"/>
    <x v="25"/>
    <s v="Dominos"/>
    <s v="Food &amp; Dining"/>
    <x v="0"/>
    <s v="QR Scan"/>
    <x v="3"/>
    <n v="337.93"/>
    <n v="0"/>
    <n v="0"/>
    <x v="0"/>
    <m/>
    <s v="Android"/>
    <n v="32"/>
    <x v="0"/>
  </r>
  <r>
    <s v="UPI202605P2_0000075"/>
    <x v="17"/>
    <x v="6"/>
    <s v="10:14:04"/>
    <x v="13"/>
    <x v="1"/>
    <s v="CUST523624"/>
    <s v="35-44"/>
    <x v="0"/>
    <x v="8"/>
    <x v="13"/>
    <s v="Local Kirana"/>
    <s v="Grocery"/>
    <x v="2"/>
    <s v="Bank Account"/>
    <x v="7"/>
    <n v="38.380000000000003"/>
    <n v="0"/>
    <n v="0"/>
    <x v="1"/>
    <s v="Insufficient Balance"/>
    <s v="Android"/>
    <n v="9"/>
    <x v="0"/>
  </r>
  <r>
    <s v="UPI202605P2_0000076"/>
    <x v="6"/>
    <x v="3"/>
    <s v="13:37:35"/>
    <x v="8"/>
    <x v="0"/>
    <s v="CUST113683"/>
    <s v="45-54"/>
    <x v="0"/>
    <x v="4"/>
    <x v="5"/>
    <s v="Gas Bill"/>
    <s v="Utilities"/>
    <x v="6"/>
    <s v="Mobile Number"/>
    <x v="4"/>
    <n v="158.65"/>
    <n v="0"/>
    <n v="0"/>
    <x v="0"/>
    <m/>
    <s v="Android"/>
    <n v="67"/>
    <x v="0"/>
  </r>
  <r>
    <s v="UPI202605P2_0000077"/>
    <x v="5"/>
    <x v="3"/>
    <s v="11:14:00"/>
    <x v="5"/>
    <x v="0"/>
    <s v="CUST402004"/>
    <s v="35-44"/>
    <x v="0"/>
    <x v="9"/>
    <x v="23"/>
    <s v="Credit Card Bill"/>
    <s v="Financial Services"/>
    <x v="1"/>
    <s v="Bank Account"/>
    <x v="5"/>
    <n v="1415.51"/>
    <n v="0"/>
    <n v="0"/>
    <x v="0"/>
    <m/>
    <s v="Android"/>
    <n v="30"/>
    <x v="0"/>
  </r>
  <r>
    <s v="UPI202605P2_0000078"/>
    <x v="1"/>
    <x v="1"/>
    <s v="09:40:03"/>
    <x v="10"/>
    <x v="4"/>
    <s v="CUST589630"/>
    <s v="25-34"/>
    <x v="0"/>
    <x v="9"/>
    <x v="23"/>
    <s v="Netmeds"/>
    <s v="Healthcare"/>
    <x v="4"/>
    <s v="UPI ID"/>
    <x v="6"/>
    <n v="86.77"/>
    <n v="6.95"/>
    <n v="1.69"/>
    <x v="0"/>
    <m/>
    <s v="Android"/>
    <n v="51"/>
    <x v="0"/>
  </r>
  <r>
    <s v="UPI202605P2_0000079"/>
    <x v="26"/>
    <x v="6"/>
    <s v="11:57:02"/>
    <x v="5"/>
    <x v="1"/>
    <s v="CUST313702"/>
    <s v="45-54"/>
    <x v="0"/>
    <x v="8"/>
    <x v="34"/>
    <s v="Credit Card Bill"/>
    <s v="Financial Services"/>
    <x v="3"/>
    <s v="QR Scan"/>
    <x v="0"/>
    <n v="897.7"/>
    <n v="0"/>
    <n v="0"/>
    <x v="0"/>
    <m/>
    <s v="Android"/>
    <n v="1"/>
    <x v="0"/>
  </r>
  <r>
    <s v="UPI202605P2_0000080"/>
    <x v="28"/>
    <x v="1"/>
    <s v="20:04:32"/>
    <x v="3"/>
    <x v="1"/>
    <s v="CUST832452"/>
    <s v="18-24"/>
    <x v="0"/>
    <x v="7"/>
    <x v="31"/>
    <s v="HP Petrol Pump"/>
    <s v="Fuel"/>
    <x v="5"/>
    <s v="UPI ID"/>
    <x v="0"/>
    <n v="168.85"/>
    <n v="0"/>
    <n v="0"/>
    <x v="1"/>
    <s v="UPI Limit Exceeded"/>
    <s v="Android"/>
    <n v="38"/>
    <x v="0"/>
  </r>
  <r>
    <s v="UPI202605P2_0000081"/>
    <x v="10"/>
    <x v="4"/>
    <s v="11:42:31"/>
    <x v="5"/>
    <x v="1"/>
    <s v="CUST223454"/>
    <s v="25-34"/>
    <x v="0"/>
    <x v="2"/>
    <x v="17"/>
    <s v="Unacademy"/>
    <s v="Education"/>
    <x v="0"/>
    <s v="QR Scan"/>
    <x v="6"/>
    <n v="629.29999999999995"/>
    <n v="0"/>
    <n v="0"/>
    <x v="2"/>
    <s v="Wrong UPI PIN"/>
    <s v="iOS"/>
    <n v="72"/>
    <x v="0"/>
  </r>
  <r>
    <s v="UPI202605P2_0000082"/>
    <x v="24"/>
    <x v="0"/>
    <s v="11:08:46"/>
    <x v="5"/>
    <x v="0"/>
    <s v="CUST798588"/>
    <s v="18-24"/>
    <x v="0"/>
    <x v="5"/>
    <x v="6"/>
    <s v="Broadband Bill"/>
    <s v="Utilities"/>
    <x v="1"/>
    <s v="QR Scan"/>
    <x v="3"/>
    <n v="2702.04"/>
    <n v="0"/>
    <n v="0"/>
    <x v="0"/>
    <m/>
    <s v="iOS"/>
    <n v="10"/>
    <x v="0"/>
  </r>
  <r>
    <s v="UPI202605P2_0000083"/>
    <x v="29"/>
    <x v="5"/>
    <s v="21:36:36"/>
    <x v="9"/>
    <x v="0"/>
    <s v="CUST396049"/>
    <s v="45-54"/>
    <x v="0"/>
    <x v="0"/>
    <x v="18"/>
    <s v="Ola"/>
    <s v="Travel"/>
    <x v="2"/>
    <s v="Mobile Number"/>
    <x v="0"/>
    <n v="835.21"/>
    <n v="0"/>
    <n v="0"/>
    <x v="0"/>
    <m/>
    <s v="iOS"/>
    <n v="61"/>
    <x v="0"/>
  </r>
  <r>
    <s v="UPI202605P2_0000084"/>
    <x v="26"/>
    <x v="6"/>
    <s v="15:50:30"/>
    <x v="14"/>
    <x v="6"/>
    <s v="CUST988942"/>
    <s v="45-54"/>
    <x v="1"/>
    <x v="1"/>
    <x v="22"/>
    <s v="Spotify"/>
    <s v="Entertainment"/>
    <x v="2"/>
    <s v="UPI ID"/>
    <x v="5"/>
    <n v="727.9"/>
    <n v="0"/>
    <n v="6.24"/>
    <x v="0"/>
    <m/>
    <s v="Android"/>
    <n v="56"/>
    <x v="0"/>
  </r>
  <r>
    <s v="UPI202605P2_0000085"/>
    <x v="21"/>
    <x v="4"/>
    <s v="19:12:06"/>
    <x v="2"/>
    <x v="4"/>
    <s v="CUST403618"/>
    <s v="25-34"/>
    <x v="0"/>
    <x v="7"/>
    <x v="26"/>
    <s v="MedPlus"/>
    <s v="Healthcare"/>
    <x v="1"/>
    <s v="UPI ID"/>
    <x v="5"/>
    <n v="663.34"/>
    <n v="0"/>
    <n v="7.04"/>
    <x v="2"/>
    <s v="Insufficient Balance"/>
    <s v="Android"/>
    <n v="97"/>
    <x v="0"/>
  </r>
  <r>
    <s v="UPI202605P2_0000086"/>
    <x v="20"/>
    <x v="4"/>
    <s v="09:27:22"/>
    <x v="10"/>
    <x v="2"/>
    <s v="CUST109226"/>
    <s v="45-54"/>
    <x v="1"/>
    <x v="0"/>
    <x v="3"/>
    <s v="Hotstar"/>
    <s v="Entertainment"/>
    <x v="3"/>
    <s v="QR Scan"/>
    <x v="1"/>
    <n v="2855.34"/>
    <n v="0"/>
    <n v="0"/>
    <x v="0"/>
    <m/>
    <s v="iOS"/>
    <n v="52"/>
    <x v="0"/>
  </r>
  <r>
    <s v="UPI202605P2_0000087"/>
    <x v="6"/>
    <x v="3"/>
    <s v="14:29:55"/>
    <x v="4"/>
    <x v="1"/>
    <s v="CUST449802"/>
    <s v="35-44"/>
    <x v="1"/>
    <x v="6"/>
    <x v="7"/>
    <s v="Airtel"/>
    <s v="Recharge &amp; Bills"/>
    <x v="3"/>
    <s v="Collect Request"/>
    <x v="3"/>
    <n v="60.3"/>
    <n v="0"/>
    <n v="0"/>
    <x v="0"/>
    <m/>
    <s v="Android"/>
    <n v="96"/>
    <x v="0"/>
  </r>
  <r>
    <s v="UPI202605P2_0000088"/>
    <x v="26"/>
    <x v="6"/>
    <s v="18:43:41"/>
    <x v="7"/>
    <x v="2"/>
    <s v="CUST368650"/>
    <s v="55+"/>
    <x v="1"/>
    <x v="9"/>
    <x v="20"/>
    <s v="Ola"/>
    <s v="Travel"/>
    <x v="2"/>
    <s v="Mobile Number"/>
    <x v="3"/>
    <n v="531.13"/>
    <n v="0"/>
    <n v="0"/>
    <x v="0"/>
    <m/>
    <s v="Android"/>
    <n v="62"/>
    <x v="0"/>
  </r>
  <r>
    <s v="UPI202605P2_0000089"/>
    <x v="12"/>
    <x v="1"/>
    <s v="22:06:03"/>
    <x v="16"/>
    <x v="0"/>
    <s v="CUST733499"/>
    <s v="18-24"/>
    <x v="0"/>
    <x v="8"/>
    <x v="34"/>
    <s v="Ajio"/>
    <s v="Shopping"/>
    <x v="1"/>
    <s v="QR Scan"/>
    <x v="3"/>
    <n v="829.4"/>
    <n v="0"/>
    <n v="0"/>
    <x v="0"/>
    <m/>
    <s v="Android"/>
    <n v="56"/>
    <x v="0"/>
  </r>
  <r>
    <s v="UPI202605P2_0000090"/>
    <x v="20"/>
    <x v="4"/>
    <s v="14:21:51"/>
    <x v="4"/>
    <x v="0"/>
    <s v="CUST637096"/>
    <s v="25-34"/>
    <x v="1"/>
    <x v="9"/>
    <x v="23"/>
    <s v="Tata Play"/>
    <s v="Recharge &amp; Bills"/>
    <x v="0"/>
    <s v="UPI ID"/>
    <x v="5"/>
    <n v="161.82"/>
    <n v="0"/>
    <n v="0"/>
    <x v="1"/>
    <s v="Beneficiary Bank Offline"/>
    <s v="Android"/>
    <n v="70"/>
    <x v="0"/>
  </r>
  <r>
    <s v="UPI202605P2_0000091"/>
    <x v="13"/>
    <x v="3"/>
    <s v="20:15:12"/>
    <x v="3"/>
    <x v="0"/>
    <s v="CUST230782"/>
    <s v="35-44"/>
    <x v="0"/>
    <x v="5"/>
    <x v="32"/>
    <s v="Insurance Premium"/>
    <s v="Financial Services"/>
    <x v="1"/>
    <s v="Collect Request"/>
    <x v="7"/>
    <n v="26.51"/>
    <n v="0"/>
    <n v="0"/>
    <x v="0"/>
    <m/>
    <s v="Android"/>
    <n v="66"/>
    <x v="0"/>
  </r>
  <r>
    <s v="UPI202605P2_0000092"/>
    <x v="19"/>
    <x v="2"/>
    <s v="11:28:08"/>
    <x v="5"/>
    <x v="0"/>
    <s v="CUST812136"/>
    <s v="18-24"/>
    <x v="0"/>
    <x v="6"/>
    <x v="19"/>
    <s v="Water Bill"/>
    <s v="Utilities"/>
    <x v="1"/>
    <s v="UPI ID"/>
    <x v="0"/>
    <n v="448.54"/>
    <n v="0"/>
    <n v="0"/>
    <x v="0"/>
    <m/>
    <s v="Android"/>
    <n v="57"/>
    <x v="0"/>
  </r>
  <r>
    <s v="UPI202605P2_0000093"/>
    <x v="19"/>
    <x v="2"/>
    <s v="14:17:29"/>
    <x v="4"/>
    <x v="0"/>
    <s v="CUST550042"/>
    <s v="35-44"/>
    <x v="0"/>
    <x v="5"/>
    <x v="10"/>
    <s v="Broadband Bill"/>
    <s v="Utilities"/>
    <x v="4"/>
    <s v="UPI ID"/>
    <x v="3"/>
    <n v="658.36"/>
    <n v="0"/>
    <n v="0"/>
    <x v="0"/>
    <m/>
    <s v="Android"/>
    <n v="19"/>
    <x v="0"/>
  </r>
  <r>
    <s v="UPI202605P2_0000094"/>
    <x v="3"/>
    <x v="0"/>
    <s v="12:59:04"/>
    <x v="1"/>
    <x v="1"/>
    <s v="CUST875203"/>
    <s v="55+"/>
    <x v="0"/>
    <x v="8"/>
    <x v="16"/>
    <s v="Reliance Fresh"/>
    <s v="Grocery"/>
    <x v="0"/>
    <s v="Bank Account"/>
    <x v="5"/>
    <n v="208"/>
    <n v="0"/>
    <n v="0"/>
    <x v="0"/>
    <m/>
    <s v="Android"/>
    <n v="61"/>
    <x v="0"/>
  </r>
  <r>
    <s v="UPI202605P2_0000095"/>
    <x v="29"/>
    <x v="5"/>
    <s v="15:55:54"/>
    <x v="14"/>
    <x v="0"/>
    <s v="CUST199339"/>
    <s v="55+"/>
    <x v="2"/>
    <x v="7"/>
    <x v="31"/>
    <s v="Vi"/>
    <s v="Recharge &amp; Bills"/>
    <x v="0"/>
    <s v="UPI ID"/>
    <x v="6"/>
    <n v="670.02"/>
    <n v="0"/>
    <n v="0"/>
    <x v="0"/>
    <m/>
    <s v="Android"/>
    <n v="35"/>
    <x v="0"/>
  </r>
  <r>
    <s v="UPI202605P2_0000096"/>
    <x v="0"/>
    <x v="0"/>
    <s v="16:03:41"/>
    <x v="11"/>
    <x v="0"/>
    <s v="CUST843931"/>
    <s v="25-34"/>
    <x v="1"/>
    <x v="5"/>
    <x v="35"/>
    <s v="BigBasket"/>
    <s v="Grocery"/>
    <x v="4"/>
    <s v="Collect Request"/>
    <x v="5"/>
    <n v="265.58999999999997"/>
    <n v="0"/>
    <n v="0"/>
    <x v="0"/>
    <m/>
    <s v="Android"/>
    <n v="72"/>
    <x v="0"/>
  </r>
  <r>
    <s v="UPI202605P2_0000097"/>
    <x v="9"/>
    <x v="3"/>
    <s v="23:53:00"/>
    <x v="15"/>
    <x v="0"/>
    <s v="CUST621314"/>
    <s v="18-24"/>
    <x v="0"/>
    <x v="3"/>
    <x v="21"/>
    <s v="Flipkart"/>
    <s v="Shopping"/>
    <x v="2"/>
    <s v="Mobile Number"/>
    <x v="4"/>
    <n v="1847.36"/>
    <n v="0"/>
    <n v="0"/>
    <x v="0"/>
    <m/>
    <s v="Android"/>
    <n v="63"/>
    <x v="0"/>
  </r>
  <r>
    <s v="UPI202605P2_0000098"/>
    <x v="18"/>
    <x v="4"/>
    <s v="21:59:48"/>
    <x v="9"/>
    <x v="2"/>
    <s v="CUST896719"/>
    <s v="45-54"/>
    <x v="0"/>
    <x v="7"/>
    <x v="27"/>
    <s v="Amazon Prime"/>
    <s v="Entertainment"/>
    <x v="3"/>
    <s v="UPI ID"/>
    <x v="6"/>
    <n v="99.4"/>
    <n v="0"/>
    <n v="0"/>
    <x v="0"/>
    <m/>
    <s v="Android"/>
    <n v="32"/>
    <x v="0"/>
  </r>
  <r>
    <s v="UPI202605P2_0000099"/>
    <x v="15"/>
    <x v="3"/>
    <s v="20:10:26"/>
    <x v="3"/>
    <x v="4"/>
    <s v="CUST246560"/>
    <s v="18-24"/>
    <x v="0"/>
    <x v="7"/>
    <x v="27"/>
    <s v="Ajio"/>
    <s v="Shopping"/>
    <x v="0"/>
    <s v="Mobile Number"/>
    <x v="3"/>
    <n v="659.07"/>
    <n v="0"/>
    <n v="0"/>
    <x v="0"/>
    <m/>
    <s v="Android"/>
    <n v="53"/>
    <x v="0"/>
  </r>
  <r>
    <s v="UPI202605P2_0000100"/>
    <x v="7"/>
    <x v="2"/>
    <s v="15:13:55"/>
    <x v="14"/>
    <x v="2"/>
    <s v="CUST725727"/>
    <s v="25-34"/>
    <x v="0"/>
    <x v="7"/>
    <x v="31"/>
    <s v="Broadband Bill"/>
    <s v="Utilities"/>
    <x v="3"/>
    <s v="UPI ID"/>
    <x v="1"/>
    <n v="494.85"/>
    <n v="1.1599999999999999"/>
    <n v="6.29"/>
    <x v="0"/>
    <m/>
    <s v="iOS"/>
    <n v="70"/>
    <x v="0"/>
  </r>
  <r>
    <s v="UPI202605P2_0000101"/>
    <x v="6"/>
    <x v="3"/>
    <s v="14:03:10"/>
    <x v="4"/>
    <x v="1"/>
    <s v="CUST529841"/>
    <s v="35-44"/>
    <x v="0"/>
    <x v="9"/>
    <x v="36"/>
    <s v="Amazon"/>
    <s v="Shopping"/>
    <x v="3"/>
    <s v="UPI ID"/>
    <x v="0"/>
    <n v="129.25"/>
    <n v="0"/>
    <n v="0"/>
    <x v="0"/>
    <m/>
    <s v="iOS"/>
    <n v="95"/>
    <x v="0"/>
  </r>
  <r>
    <s v="UPI202605P2_0000102"/>
    <x v="15"/>
    <x v="3"/>
    <s v="13:24:16"/>
    <x v="8"/>
    <x v="2"/>
    <s v="CUST774805"/>
    <s v="25-34"/>
    <x v="1"/>
    <x v="2"/>
    <x v="11"/>
    <s v="Netflix"/>
    <s v="Entertainment"/>
    <x v="0"/>
    <s v="UPI ID"/>
    <x v="3"/>
    <n v="550.04"/>
    <n v="0"/>
    <n v="0"/>
    <x v="0"/>
    <m/>
    <s v="iOS"/>
    <n v="65"/>
    <x v="0"/>
  </r>
  <r>
    <s v="UPI202605P2_0000103"/>
    <x v="7"/>
    <x v="2"/>
    <s v="20:50:29"/>
    <x v="3"/>
    <x v="0"/>
    <s v="CUST865465"/>
    <s v="25-34"/>
    <x v="1"/>
    <x v="4"/>
    <x v="12"/>
    <s v="Cafe Coffee Day"/>
    <s v="Food &amp; Dining"/>
    <x v="0"/>
    <s v="QR Scan"/>
    <x v="4"/>
    <n v="798.92"/>
    <n v="0"/>
    <n v="0"/>
    <x v="0"/>
    <m/>
    <s v="Android"/>
    <n v="5"/>
    <x v="0"/>
  </r>
  <r>
    <s v="UPI202605P2_0000104"/>
    <x v="4"/>
    <x v="2"/>
    <s v="12:44:46"/>
    <x v="1"/>
    <x v="2"/>
    <s v="CUST929948"/>
    <s v="35-44"/>
    <x v="1"/>
    <x v="5"/>
    <x v="10"/>
    <s v="Netflix"/>
    <s v="Entertainment"/>
    <x v="0"/>
    <s v="QR Scan"/>
    <x v="1"/>
    <n v="287.14"/>
    <n v="0"/>
    <n v="0"/>
    <x v="0"/>
    <m/>
    <s v="Android"/>
    <n v="27"/>
    <x v="0"/>
  </r>
  <r>
    <s v="UPI202605P2_0000105"/>
    <x v="16"/>
    <x v="6"/>
    <s v="23:35:42"/>
    <x v="15"/>
    <x v="1"/>
    <s v="CUST618593"/>
    <s v="25-34"/>
    <x v="1"/>
    <x v="3"/>
    <x v="29"/>
    <s v="Mutual Fund SIP"/>
    <s v="Financial Services"/>
    <x v="1"/>
    <s v="QR Scan"/>
    <x v="3"/>
    <n v="1575.83"/>
    <n v="0"/>
    <n v="0"/>
    <x v="2"/>
    <s v="Beneficiary Bank Offline"/>
    <s v="iOS"/>
    <n v="35"/>
    <x v="0"/>
  </r>
  <r>
    <s v="UPI202605P2_0000106"/>
    <x v="27"/>
    <x v="5"/>
    <s v="18:09:12"/>
    <x v="7"/>
    <x v="0"/>
    <s v="CUST250743"/>
    <s v="35-44"/>
    <x v="0"/>
    <x v="5"/>
    <x v="35"/>
    <s v="Broadband Bill"/>
    <s v="Utilities"/>
    <x v="0"/>
    <s v="QR Scan"/>
    <x v="3"/>
    <n v="133.82"/>
    <n v="0"/>
    <n v="0"/>
    <x v="0"/>
    <m/>
    <s v="Android"/>
    <n v="66"/>
    <x v="0"/>
  </r>
  <r>
    <s v="UPI202605P2_0000107"/>
    <x v="18"/>
    <x v="4"/>
    <s v="12:03:37"/>
    <x v="1"/>
    <x v="0"/>
    <s v="CUST667280"/>
    <s v="25-34"/>
    <x v="1"/>
    <x v="6"/>
    <x v="7"/>
    <s v="Cafe Coffee Day"/>
    <s v="Food &amp; Dining"/>
    <x v="1"/>
    <s v="QR Scan"/>
    <x v="1"/>
    <n v="533.24"/>
    <n v="0"/>
    <n v="2.5"/>
    <x v="1"/>
    <s v="Bank Server Down"/>
    <s v="Android"/>
    <n v="41"/>
    <x v="0"/>
  </r>
  <r>
    <s v="UPI202605P2_0000108"/>
    <x v="13"/>
    <x v="3"/>
    <s v="18:03:47"/>
    <x v="7"/>
    <x v="3"/>
    <s v="CUST606864"/>
    <s v="45-54"/>
    <x v="0"/>
    <x v="1"/>
    <x v="8"/>
    <s v="Shell Fuel"/>
    <s v="Fuel"/>
    <x v="0"/>
    <s v="Mobile Number"/>
    <x v="4"/>
    <n v="494.41"/>
    <n v="58.09"/>
    <n v="0"/>
    <x v="0"/>
    <m/>
    <s v="iOS"/>
    <n v="58"/>
    <x v="0"/>
  </r>
  <r>
    <s v="UPI202605P2_0000109"/>
    <x v="9"/>
    <x v="3"/>
    <s v="12:03:37"/>
    <x v="1"/>
    <x v="6"/>
    <s v="CUST911519"/>
    <s v="18-24"/>
    <x v="0"/>
    <x v="2"/>
    <x v="2"/>
    <s v="RedBus"/>
    <s v="Travel"/>
    <x v="0"/>
    <s v="QR Scan"/>
    <x v="5"/>
    <n v="677.42"/>
    <n v="0"/>
    <n v="0"/>
    <x v="0"/>
    <m/>
    <s v="iOS"/>
    <n v="86"/>
    <x v="0"/>
  </r>
  <r>
    <s v="UPI202605P2_0000110"/>
    <x v="6"/>
    <x v="3"/>
    <s v="15:58:54"/>
    <x v="14"/>
    <x v="0"/>
    <s v="CUST229572"/>
    <s v="25-34"/>
    <x v="1"/>
    <x v="5"/>
    <x v="6"/>
    <s v="BigBasket"/>
    <s v="Grocery"/>
    <x v="1"/>
    <s v="Bank Account"/>
    <x v="5"/>
    <n v="963.22"/>
    <n v="0"/>
    <n v="0"/>
    <x v="0"/>
    <m/>
    <s v="Android"/>
    <n v="22"/>
    <x v="0"/>
  </r>
  <r>
    <s v="UPI202605P2_0000111"/>
    <x v="10"/>
    <x v="4"/>
    <s v="16:03:32"/>
    <x v="11"/>
    <x v="5"/>
    <s v="CUST936269"/>
    <s v="55+"/>
    <x v="1"/>
    <x v="9"/>
    <x v="23"/>
    <s v="Gas Bill"/>
    <s v="Utilities"/>
    <x v="1"/>
    <s v="UPI ID"/>
    <x v="0"/>
    <n v="535.54999999999995"/>
    <n v="70.83"/>
    <n v="0"/>
    <x v="0"/>
    <m/>
    <s v="Android"/>
    <n v="95"/>
    <x v="0"/>
  </r>
  <r>
    <s v="UPI202605P2_0000112"/>
    <x v="8"/>
    <x v="4"/>
    <s v="09:11:04"/>
    <x v="10"/>
    <x v="0"/>
    <s v="CUST576794"/>
    <s v="35-44"/>
    <x v="0"/>
    <x v="1"/>
    <x v="28"/>
    <s v="Ola"/>
    <s v="Travel"/>
    <x v="0"/>
    <s v="Bank Account"/>
    <x v="6"/>
    <n v="77.95"/>
    <n v="0"/>
    <n v="0"/>
    <x v="0"/>
    <m/>
    <s v="Android"/>
    <n v="41"/>
    <x v="0"/>
  </r>
  <r>
    <s v="UPI202605P2_0000113"/>
    <x v="3"/>
    <x v="0"/>
    <s v="17:43:55"/>
    <x v="0"/>
    <x v="3"/>
    <s v="CUST223524"/>
    <s v="35-44"/>
    <x v="0"/>
    <x v="4"/>
    <x v="12"/>
    <s v="Electricity Board"/>
    <s v="Recharge &amp; Bills"/>
    <x v="5"/>
    <s v="UPI ID"/>
    <x v="4"/>
    <n v="380.63"/>
    <n v="0"/>
    <n v="0"/>
    <x v="0"/>
    <m/>
    <s v="Android"/>
    <n v="68"/>
    <x v="0"/>
  </r>
  <r>
    <s v="UPI202605P2_0000114"/>
    <x v="6"/>
    <x v="3"/>
    <s v="11:07:56"/>
    <x v="5"/>
    <x v="5"/>
    <s v="CUST489948"/>
    <s v="25-34"/>
    <x v="0"/>
    <x v="5"/>
    <x v="6"/>
    <s v="MakeMyTrip"/>
    <s v="Travel"/>
    <x v="1"/>
    <s v="UPI ID"/>
    <x v="4"/>
    <n v="493.07"/>
    <n v="48.05"/>
    <n v="0"/>
    <x v="0"/>
    <m/>
    <s v="Android"/>
    <n v="90"/>
    <x v="0"/>
  </r>
  <r>
    <s v="UPI202605P2_0000115"/>
    <x v="3"/>
    <x v="0"/>
    <s v="17:37:38"/>
    <x v="0"/>
    <x v="0"/>
    <s v="CUST651649"/>
    <s v="25-34"/>
    <x v="0"/>
    <x v="5"/>
    <x v="35"/>
    <s v="Amazon"/>
    <s v="Shopping"/>
    <x v="3"/>
    <s v="UPI ID"/>
    <x v="7"/>
    <n v="550.42999999999995"/>
    <n v="0"/>
    <n v="0"/>
    <x v="0"/>
    <m/>
    <s v="Android"/>
    <n v="83"/>
    <x v="0"/>
  </r>
  <r>
    <s v="UPI202605P2_0000116"/>
    <x v="23"/>
    <x v="5"/>
    <s v="08:05:26"/>
    <x v="12"/>
    <x v="0"/>
    <s v="CUST989457"/>
    <s v="45-54"/>
    <x v="1"/>
    <x v="1"/>
    <x v="8"/>
    <s v="Swiggy"/>
    <s v="Food &amp; Dining"/>
    <x v="1"/>
    <s v="Bank Account"/>
    <x v="1"/>
    <n v="272.45"/>
    <n v="0"/>
    <n v="0"/>
    <x v="0"/>
    <m/>
    <s v="Android"/>
    <n v="20"/>
    <x v="0"/>
  </r>
  <r>
    <s v="UPI202605P2_0000117"/>
    <x v="15"/>
    <x v="3"/>
    <s v="18:36:33"/>
    <x v="7"/>
    <x v="6"/>
    <s v="CUST929968"/>
    <s v="25-34"/>
    <x v="1"/>
    <x v="7"/>
    <x v="9"/>
    <s v="Jio"/>
    <s v="Recharge &amp; Bills"/>
    <x v="2"/>
    <s v="UPI ID"/>
    <x v="5"/>
    <n v="2753.2"/>
    <n v="0"/>
    <n v="0"/>
    <x v="0"/>
    <m/>
    <s v="Android"/>
    <n v="74"/>
    <x v="0"/>
  </r>
  <r>
    <s v="UPI202605P2_0000118"/>
    <x v="30"/>
    <x v="1"/>
    <s v="12:16:13"/>
    <x v="1"/>
    <x v="6"/>
    <s v="CUST340075"/>
    <s v="25-34"/>
    <x v="1"/>
    <x v="5"/>
    <x v="10"/>
    <s v="McDonalds"/>
    <s v="Food &amp; Dining"/>
    <x v="2"/>
    <s v="UPI ID"/>
    <x v="6"/>
    <n v="772.66"/>
    <n v="0"/>
    <n v="0"/>
    <x v="0"/>
    <m/>
    <s v="Android"/>
    <n v="40"/>
    <x v="0"/>
  </r>
  <r>
    <s v="UPI202605P2_0000119"/>
    <x v="12"/>
    <x v="1"/>
    <s v="18:20:15"/>
    <x v="7"/>
    <x v="0"/>
    <s v="CUST759064"/>
    <s v="25-34"/>
    <x v="0"/>
    <x v="8"/>
    <x v="30"/>
    <s v="Local Kirana"/>
    <s v="Grocery"/>
    <x v="1"/>
    <s v="Bank Account"/>
    <x v="3"/>
    <n v="1908.07"/>
    <n v="0"/>
    <n v="5.03"/>
    <x v="0"/>
    <m/>
    <s v="Android"/>
    <n v="50"/>
    <x v="0"/>
  </r>
  <r>
    <s v="UPI202605P2_0000120"/>
    <x v="1"/>
    <x v="1"/>
    <s v="12:08:42"/>
    <x v="1"/>
    <x v="6"/>
    <s v="CUST549720"/>
    <s v="35-44"/>
    <x v="1"/>
    <x v="7"/>
    <x v="31"/>
    <s v="BookMyShow"/>
    <s v="Entertainment"/>
    <x v="3"/>
    <s v="UPI ID"/>
    <x v="3"/>
    <n v="271.76"/>
    <n v="0"/>
    <n v="0"/>
    <x v="0"/>
    <m/>
    <s v="Android"/>
    <n v="48"/>
    <x v="0"/>
  </r>
  <r>
    <s v="UPI202605P2_0000121"/>
    <x v="20"/>
    <x v="4"/>
    <s v="18:29:20"/>
    <x v="7"/>
    <x v="0"/>
    <s v="CUST601346"/>
    <s v="25-34"/>
    <x v="0"/>
    <x v="7"/>
    <x v="27"/>
    <s v="Amazon Prime"/>
    <s v="Entertainment"/>
    <x v="1"/>
    <s v="QR Scan"/>
    <x v="1"/>
    <n v="533.08000000000004"/>
    <n v="0"/>
    <n v="4.84"/>
    <x v="0"/>
    <m/>
    <s v="Android"/>
    <n v="97"/>
    <x v="1"/>
  </r>
  <r>
    <s v="UPI202605P2_0000122"/>
    <x v="10"/>
    <x v="4"/>
    <s v="21:59:04"/>
    <x v="9"/>
    <x v="0"/>
    <s v="CUST963265"/>
    <s v="45-54"/>
    <x v="0"/>
    <x v="8"/>
    <x v="13"/>
    <s v="Dmart"/>
    <s v="Grocery"/>
    <x v="4"/>
    <s v="UPI ID"/>
    <x v="7"/>
    <n v="365.42"/>
    <n v="12.07"/>
    <n v="0"/>
    <x v="0"/>
    <m/>
    <s v="Android"/>
    <n v="56"/>
    <x v="0"/>
  </r>
  <r>
    <s v="UPI202605P2_0000123"/>
    <x v="0"/>
    <x v="0"/>
    <s v="05:39:36"/>
    <x v="17"/>
    <x v="1"/>
    <s v="CUST148441"/>
    <s v="35-44"/>
    <x v="0"/>
    <x v="0"/>
    <x v="3"/>
    <s v="Loan EMI"/>
    <s v="Financial Services"/>
    <x v="3"/>
    <s v="Collect Request"/>
    <x v="3"/>
    <n v="3310.4"/>
    <n v="0"/>
    <n v="0.4"/>
    <x v="0"/>
    <m/>
    <s v="Android"/>
    <n v="12"/>
    <x v="0"/>
  </r>
  <r>
    <s v="UPI202605P2_0000124"/>
    <x v="23"/>
    <x v="5"/>
    <s v="23:04:34"/>
    <x v="15"/>
    <x v="0"/>
    <s v="CUST818896"/>
    <s v="25-34"/>
    <x v="0"/>
    <x v="8"/>
    <x v="24"/>
    <s v="Airtel"/>
    <s v="Recharge &amp; Bills"/>
    <x v="1"/>
    <s v="QR Scan"/>
    <x v="3"/>
    <n v="1625.01"/>
    <n v="0"/>
    <n v="0"/>
    <x v="1"/>
    <s v="Insufficient Balance"/>
    <s v="Android"/>
    <n v="97"/>
    <x v="0"/>
  </r>
  <r>
    <s v="UPI202605P2_0000125"/>
    <x v="8"/>
    <x v="4"/>
    <s v="11:16:08"/>
    <x v="5"/>
    <x v="1"/>
    <s v="CUST142173"/>
    <s v="35-44"/>
    <x v="0"/>
    <x v="9"/>
    <x v="36"/>
    <s v="MakeMyTrip"/>
    <s v="Travel"/>
    <x v="0"/>
    <s v="QR Scan"/>
    <x v="6"/>
    <n v="666.92"/>
    <n v="0"/>
    <n v="0"/>
    <x v="1"/>
    <s v="Transaction Timeout"/>
    <s v="Android"/>
    <n v="5"/>
    <x v="0"/>
  </r>
  <r>
    <s v="UPI202605P2_0000126"/>
    <x v="9"/>
    <x v="3"/>
    <s v="21:56:04"/>
    <x v="9"/>
    <x v="0"/>
    <s v="CUST545615"/>
    <s v="35-44"/>
    <x v="0"/>
    <x v="1"/>
    <x v="28"/>
    <s v="Local Clinic"/>
    <s v="Healthcare"/>
    <x v="1"/>
    <s v="UPI ID"/>
    <x v="1"/>
    <n v="492.28"/>
    <n v="0"/>
    <n v="0"/>
    <x v="1"/>
    <s v="Bank Server Down"/>
    <s v="Android"/>
    <n v="64"/>
    <x v="0"/>
  </r>
  <r>
    <s v="UPI202605P2_0000127"/>
    <x v="24"/>
    <x v="0"/>
    <s v="20:23:18"/>
    <x v="3"/>
    <x v="1"/>
    <s v="CUST750094"/>
    <s v="35-44"/>
    <x v="1"/>
    <x v="7"/>
    <x v="26"/>
    <s v="Zomato"/>
    <s v="Food &amp; Dining"/>
    <x v="2"/>
    <s v="QR Scan"/>
    <x v="0"/>
    <n v="744.31"/>
    <n v="0"/>
    <n v="6.29"/>
    <x v="0"/>
    <m/>
    <s v="Android"/>
    <n v="63"/>
    <x v="0"/>
  </r>
  <r>
    <s v="UPI202605P2_0000128"/>
    <x v="3"/>
    <x v="0"/>
    <s v="10:53:34"/>
    <x v="13"/>
    <x v="1"/>
    <s v="CUST264162"/>
    <s v="25-34"/>
    <x v="1"/>
    <x v="1"/>
    <x v="28"/>
    <s v="Gas Bill"/>
    <s v="Utilities"/>
    <x v="0"/>
    <s v="QR Scan"/>
    <x v="7"/>
    <n v="3406.36"/>
    <n v="0"/>
    <n v="0"/>
    <x v="0"/>
    <m/>
    <s v="Android"/>
    <n v="37"/>
    <x v="0"/>
  </r>
  <r>
    <s v="UPI202605P2_0000129"/>
    <x v="26"/>
    <x v="6"/>
    <s v="18:39:51"/>
    <x v="7"/>
    <x v="0"/>
    <s v="CUST881081"/>
    <s v="35-44"/>
    <x v="1"/>
    <x v="7"/>
    <x v="27"/>
    <s v="McDonalds"/>
    <s v="Food &amp; Dining"/>
    <x v="1"/>
    <s v="Mobile Number"/>
    <x v="6"/>
    <n v="287.77999999999997"/>
    <n v="0"/>
    <n v="4.3099999999999996"/>
    <x v="0"/>
    <m/>
    <s v="Android"/>
    <n v="53"/>
    <x v="0"/>
  </r>
  <r>
    <s v="UPI202605P2_0000130"/>
    <x v="9"/>
    <x v="3"/>
    <s v="18:00:42"/>
    <x v="7"/>
    <x v="1"/>
    <s v="CUST987905"/>
    <s v="45-54"/>
    <x v="0"/>
    <x v="1"/>
    <x v="22"/>
    <s v="Udemy"/>
    <s v="Education"/>
    <x v="2"/>
    <s v="Bank Account"/>
    <x v="1"/>
    <n v="689.86"/>
    <n v="0"/>
    <n v="0"/>
    <x v="2"/>
    <s v="Insufficient Balance"/>
    <s v="Android"/>
    <n v="82"/>
    <x v="0"/>
  </r>
  <r>
    <s v="UPI202605P2_0000131"/>
    <x v="15"/>
    <x v="3"/>
    <s v="19:19:59"/>
    <x v="2"/>
    <x v="2"/>
    <s v="CUST602328"/>
    <s v="18-24"/>
    <x v="0"/>
    <x v="4"/>
    <x v="37"/>
    <s v="Topmate"/>
    <s v="Education"/>
    <x v="3"/>
    <s v="Bank Account"/>
    <x v="3"/>
    <n v="714.59"/>
    <n v="0"/>
    <n v="6.25"/>
    <x v="0"/>
    <m/>
    <s v="Android"/>
    <n v="100"/>
    <x v="0"/>
  </r>
  <r>
    <s v="UPI202605P2_0000132"/>
    <x v="1"/>
    <x v="1"/>
    <s v="18:56:08"/>
    <x v="7"/>
    <x v="1"/>
    <s v="CUST485696"/>
    <s v="35-44"/>
    <x v="1"/>
    <x v="5"/>
    <x v="32"/>
    <s v="Dmart"/>
    <s v="Grocery"/>
    <x v="1"/>
    <s v="Mobile Number"/>
    <x v="4"/>
    <n v="455.55"/>
    <n v="0"/>
    <n v="0"/>
    <x v="2"/>
    <s v="Insufficient Balance"/>
    <s v="iOS"/>
    <n v="41"/>
    <x v="0"/>
  </r>
  <r>
    <s v="UPI202605P2_0000133"/>
    <x v="1"/>
    <x v="1"/>
    <s v="12:56:06"/>
    <x v="1"/>
    <x v="0"/>
    <s v="CUST965017"/>
    <s v="25-34"/>
    <x v="1"/>
    <x v="1"/>
    <x v="8"/>
    <s v="Spotify"/>
    <s v="Entertainment"/>
    <x v="1"/>
    <s v="QR Scan"/>
    <x v="4"/>
    <n v="227.89"/>
    <n v="0"/>
    <n v="0"/>
    <x v="0"/>
    <m/>
    <s v="Android"/>
    <n v="73"/>
    <x v="0"/>
  </r>
  <r>
    <s v="UPI202605P2_0000134"/>
    <x v="15"/>
    <x v="3"/>
    <s v="19:09:17"/>
    <x v="2"/>
    <x v="1"/>
    <s v="CUST968984"/>
    <s v="25-34"/>
    <x v="0"/>
    <x v="9"/>
    <x v="23"/>
    <s v="Water Bill"/>
    <s v="Utilities"/>
    <x v="5"/>
    <s v="UPI ID"/>
    <x v="1"/>
    <n v="135.99"/>
    <n v="0"/>
    <n v="0"/>
    <x v="0"/>
    <m/>
    <s v="Android"/>
    <n v="47"/>
    <x v="0"/>
  </r>
  <r>
    <s v="UPI202605P2_0000135"/>
    <x v="27"/>
    <x v="5"/>
    <s v="12:13:45"/>
    <x v="1"/>
    <x v="4"/>
    <s v="CUST837147"/>
    <s v="18-24"/>
    <x v="1"/>
    <x v="0"/>
    <x v="0"/>
    <s v="Credit Card Bill"/>
    <s v="Financial Services"/>
    <x v="2"/>
    <s v="Collect Request"/>
    <x v="6"/>
    <n v="393.69"/>
    <n v="0"/>
    <n v="0"/>
    <x v="0"/>
    <m/>
    <s v="Android"/>
    <n v="85"/>
    <x v="0"/>
  </r>
  <r>
    <s v="UPI202605P2_0000136"/>
    <x v="0"/>
    <x v="0"/>
    <s v="13:43:40"/>
    <x v="8"/>
    <x v="0"/>
    <s v="CUST570211"/>
    <s v="35-44"/>
    <x v="1"/>
    <x v="1"/>
    <x v="28"/>
    <s v="Reliance Fresh"/>
    <s v="Grocery"/>
    <x v="2"/>
    <s v="QR Scan"/>
    <x v="3"/>
    <n v="591.76"/>
    <n v="0"/>
    <n v="0"/>
    <x v="0"/>
    <m/>
    <s v="Android"/>
    <n v="18"/>
    <x v="0"/>
  </r>
  <r>
    <s v="UPI202605P2_0000137"/>
    <x v="0"/>
    <x v="0"/>
    <s v="20:32:31"/>
    <x v="3"/>
    <x v="1"/>
    <s v="CUST366963"/>
    <s v="25-34"/>
    <x v="0"/>
    <x v="2"/>
    <x v="17"/>
    <s v="Insurance Premium"/>
    <s v="Financial Services"/>
    <x v="4"/>
    <s v="UPI ID"/>
    <x v="1"/>
    <n v="789.35"/>
    <n v="55.54"/>
    <n v="0"/>
    <x v="0"/>
    <m/>
    <s v="Android"/>
    <n v="40"/>
    <x v="0"/>
  </r>
  <r>
    <s v="UPI202605P2_0000138"/>
    <x v="13"/>
    <x v="3"/>
    <s v="12:58:54"/>
    <x v="1"/>
    <x v="0"/>
    <s v="CUST793873"/>
    <s v="18-24"/>
    <x v="0"/>
    <x v="3"/>
    <x v="4"/>
    <s v="Airtel"/>
    <s v="Recharge &amp; Bills"/>
    <x v="3"/>
    <s v="QR Scan"/>
    <x v="3"/>
    <n v="1552.05"/>
    <n v="0"/>
    <n v="0"/>
    <x v="1"/>
    <s v="Bank Server Down"/>
    <s v="Android"/>
    <n v="11"/>
    <x v="0"/>
  </r>
  <r>
    <s v="UPI202605P2_0000139"/>
    <x v="7"/>
    <x v="2"/>
    <s v="08:40:27"/>
    <x v="12"/>
    <x v="2"/>
    <s v="CUST539155"/>
    <s v="35-44"/>
    <x v="0"/>
    <x v="2"/>
    <x v="17"/>
    <s v="Myntra"/>
    <s v="Shopping"/>
    <x v="1"/>
    <s v="QR Scan"/>
    <x v="7"/>
    <n v="125.69"/>
    <n v="0"/>
    <n v="3.42"/>
    <x v="0"/>
    <m/>
    <s v="Android"/>
    <n v="10"/>
    <x v="0"/>
  </r>
  <r>
    <s v="UPI202605P2_0000140"/>
    <x v="19"/>
    <x v="2"/>
    <s v="19:02:00"/>
    <x v="2"/>
    <x v="1"/>
    <s v="CUST849817"/>
    <s v="18-24"/>
    <x v="0"/>
    <x v="4"/>
    <x v="33"/>
    <s v="Shell Fuel"/>
    <s v="Fuel"/>
    <x v="0"/>
    <s v="UPI ID"/>
    <x v="3"/>
    <n v="223.56"/>
    <n v="0"/>
    <n v="0"/>
    <x v="1"/>
    <s v="Beneficiary Bank Offline"/>
    <s v="iOS"/>
    <n v="31"/>
    <x v="0"/>
  </r>
  <r>
    <s v="UPI202605P2_0000141"/>
    <x v="0"/>
    <x v="0"/>
    <s v="13:08:40"/>
    <x v="8"/>
    <x v="2"/>
    <s v="CUST130240"/>
    <s v="45-54"/>
    <x v="0"/>
    <x v="5"/>
    <x v="32"/>
    <s v="Dominos"/>
    <s v="Food &amp; Dining"/>
    <x v="1"/>
    <s v="QR Scan"/>
    <x v="7"/>
    <n v="543.01"/>
    <n v="0"/>
    <n v="0"/>
    <x v="0"/>
    <m/>
    <s v="Android"/>
    <n v="19"/>
    <x v="0"/>
  </r>
  <r>
    <s v="UPI202605P2_0000142"/>
    <x v="0"/>
    <x v="0"/>
    <s v="22:10:47"/>
    <x v="16"/>
    <x v="0"/>
    <s v="CUST586680"/>
    <s v="25-34"/>
    <x v="0"/>
    <x v="0"/>
    <x v="3"/>
    <s v="Reliance Digital"/>
    <s v="Shopping"/>
    <x v="0"/>
    <s v="Collect Request"/>
    <x v="7"/>
    <n v="138.63"/>
    <n v="0"/>
    <n v="0"/>
    <x v="0"/>
    <m/>
    <s v="iOS"/>
    <n v="43"/>
    <x v="0"/>
  </r>
  <r>
    <s v="UPI202605P2_0000143"/>
    <x v="9"/>
    <x v="3"/>
    <s v="14:45:27"/>
    <x v="4"/>
    <x v="1"/>
    <s v="CUST467013"/>
    <s v="25-34"/>
    <x v="0"/>
    <x v="1"/>
    <x v="28"/>
    <s v="IRCTC"/>
    <s v="Travel"/>
    <x v="1"/>
    <s v="UPI ID"/>
    <x v="6"/>
    <n v="133.31"/>
    <n v="0"/>
    <n v="0"/>
    <x v="0"/>
    <m/>
    <s v="Android"/>
    <n v="10"/>
    <x v="0"/>
  </r>
  <r>
    <s v="UPI202605P2_0000144"/>
    <x v="12"/>
    <x v="1"/>
    <s v="17:07:04"/>
    <x v="0"/>
    <x v="4"/>
    <s v="CUST978290"/>
    <s v="25-34"/>
    <x v="1"/>
    <x v="7"/>
    <x v="26"/>
    <s v="Water Bill"/>
    <s v="Utilities"/>
    <x v="2"/>
    <s v="QR Scan"/>
    <x v="5"/>
    <n v="195.99"/>
    <n v="0"/>
    <n v="0"/>
    <x v="0"/>
    <m/>
    <s v="Android"/>
    <n v="58"/>
    <x v="0"/>
  </r>
  <r>
    <s v="UPI202605P2_0000145"/>
    <x v="28"/>
    <x v="1"/>
    <s v="21:44:57"/>
    <x v="9"/>
    <x v="0"/>
    <s v="CUST415731"/>
    <s v="35-44"/>
    <x v="1"/>
    <x v="4"/>
    <x v="37"/>
    <s v="BookMyShow"/>
    <s v="Entertainment"/>
    <x v="1"/>
    <s v="UPI ID"/>
    <x v="5"/>
    <n v="763.66"/>
    <n v="0"/>
    <n v="0"/>
    <x v="0"/>
    <m/>
    <s v="Android"/>
    <n v="2"/>
    <x v="0"/>
  </r>
  <r>
    <s v="UPI202605P2_0000146"/>
    <x v="17"/>
    <x v="6"/>
    <s v="10:02:53"/>
    <x v="13"/>
    <x v="0"/>
    <s v="CUST718639"/>
    <s v="18-24"/>
    <x v="1"/>
    <x v="1"/>
    <x v="28"/>
    <s v="Rapido"/>
    <s v="Travel"/>
    <x v="1"/>
    <s v="UPI ID"/>
    <x v="7"/>
    <n v="721.52"/>
    <n v="42.49"/>
    <n v="0"/>
    <x v="0"/>
    <m/>
    <s v="Android"/>
    <n v="93"/>
    <x v="0"/>
  </r>
  <r>
    <s v="UPI202605P2_0000147"/>
    <x v="10"/>
    <x v="4"/>
    <s v="13:35:09"/>
    <x v="8"/>
    <x v="0"/>
    <s v="CUST782551"/>
    <s v="35-44"/>
    <x v="1"/>
    <x v="8"/>
    <x v="16"/>
    <s v="Spotify"/>
    <s v="Entertainment"/>
    <x v="1"/>
    <s v="UPI ID"/>
    <x v="7"/>
    <n v="101.4"/>
    <n v="0"/>
    <n v="0"/>
    <x v="2"/>
    <s v="Wrong UPI PIN"/>
    <s v="iOS"/>
    <n v="46"/>
    <x v="0"/>
  </r>
  <r>
    <s v="UPI202605P2_0000148"/>
    <x v="9"/>
    <x v="3"/>
    <s v="14:02:19"/>
    <x v="4"/>
    <x v="6"/>
    <s v="CUST666916"/>
    <s v="18-24"/>
    <x v="0"/>
    <x v="6"/>
    <x v="7"/>
    <s v="MedPlus"/>
    <s v="Healthcare"/>
    <x v="1"/>
    <s v="UPI ID"/>
    <x v="3"/>
    <n v="423.09"/>
    <n v="0"/>
    <n v="5.08"/>
    <x v="0"/>
    <m/>
    <s v="Android"/>
    <n v="11"/>
    <x v="0"/>
  </r>
  <r>
    <s v="UPI202605P2_0000149"/>
    <x v="16"/>
    <x v="6"/>
    <s v="13:59:50"/>
    <x v="8"/>
    <x v="0"/>
    <s v="CUST650700"/>
    <s v="25-34"/>
    <x v="0"/>
    <x v="8"/>
    <x v="34"/>
    <s v="Topmate"/>
    <s v="Education"/>
    <x v="4"/>
    <s v="UPI ID"/>
    <x v="3"/>
    <n v="836.87"/>
    <n v="68.97"/>
    <n v="5.74"/>
    <x v="0"/>
    <m/>
    <s v="iOS"/>
    <n v="78"/>
    <x v="0"/>
  </r>
  <r>
    <s v="UPI202605P2_0000150"/>
    <x v="27"/>
    <x v="5"/>
    <s v="22:02:57"/>
    <x v="16"/>
    <x v="0"/>
    <s v="CUST815189"/>
    <s v="35-44"/>
    <x v="0"/>
    <x v="9"/>
    <x v="20"/>
    <s v="Shell Fuel"/>
    <s v="Fuel"/>
    <x v="0"/>
    <s v="UPI ID"/>
    <x v="5"/>
    <n v="348.97"/>
    <n v="0"/>
    <n v="6.28"/>
    <x v="0"/>
    <m/>
    <s v="iOS"/>
    <n v="32"/>
    <x v="0"/>
  </r>
  <r>
    <s v="UPI202605P2_0000151"/>
    <x v="9"/>
    <x v="3"/>
    <s v="13:43:15"/>
    <x v="8"/>
    <x v="3"/>
    <s v="CUST139775"/>
    <s v="35-44"/>
    <x v="0"/>
    <x v="6"/>
    <x v="7"/>
    <s v="Blinkit"/>
    <s v="Grocery"/>
    <x v="1"/>
    <s v="Collect Request"/>
    <x v="0"/>
    <n v="275.77"/>
    <n v="0"/>
    <n v="0"/>
    <x v="0"/>
    <m/>
    <s v="Android"/>
    <n v="53"/>
    <x v="0"/>
  </r>
  <r>
    <s v="UPI202605P2_0000152"/>
    <x v="17"/>
    <x v="6"/>
    <s v="18:22:49"/>
    <x v="7"/>
    <x v="0"/>
    <s v="CUST270613"/>
    <s v="35-44"/>
    <x v="1"/>
    <x v="2"/>
    <x v="11"/>
    <s v="HP Petrol Pump"/>
    <s v="Fuel"/>
    <x v="0"/>
    <s v="Mobile Number"/>
    <x v="3"/>
    <n v="93.08"/>
    <n v="0"/>
    <n v="2.63"/>
    <x v="0"/>
    <m/>
    <s v="Android"/>
    <n v="76"/>
    <x v="0"/>
  </r>
  <r>
    <s v="UPI202605P2_0000153"/>
    <x v="16"/>
    <x v="6"/>
    <s v="16:55:26"/>
    <x v="11"/>
    <x v="6"/>
    <s v="CUST802849"/>
    <s v="18-24"/>
    <x v="1"/>
    <x v="5"/>
    <x v="32"/>
    <s v="Society Maintenance"/>
    <s v="Utilities"/>
    <x v="0"/>
    <s v="UPI ID"/>
    <x v="4"/>
    <n v="471.27"/>
    <n v="0"/>
    <n v="5.32"/>
    <x v="0"/>
    <m/>
    <s v="Android"/>
    <n v="68"/>
    <x v="0"/>
  </r>
  <r>
    <s v="UPI202605P2_0000154"/>
    <x v="9"/>
    <x v="3"/>
    <s v="22:47:09"/>
    <x v="16"/>
    <x v="2"/>
    <s v="CUST699956"/>
    <s v="25-34"/>
    <x v="0"/>
    <x v="0"/>
    <x v="0"/>
    <s v="Hotstar"/>
    <s v="Entertainment"/>
    <x v="2"/>
    <s v="QR Scan"/>
    <x v="3"/>
    <n v="206.01"/>
    <n v="0"/>
    <n v="1.95"/>
    <x v="2"/>
    <s v="UPI Limit Exceeded"/>
    <s v="Android"/>
    <n v="27"/>
    <x v="0"/>
  </r>
  <r>
    <s v="UPI202605P2_0000155"/>
    <x v="16"/>
    <x v="6"/>
    <s v="20:15:55"/>
    <x v="3"/>
    <x v="0"/>
    <s v="CUST108054"/>
    <s v="35-44"/>
    <x v="1"/>
    <x v="0"/>
    <x v="3"/>
    <s v="Byjus"/>
    <s v="Education"/>
    <x v="1"/>
    <s v="UPI ID"/>
    <x v="1"/>
    <n v="4056.8"/>
    <n v="0"/>
    <n v="0"/>
    <x v="0"/>
    <m/>
    <s v="iOS"/>
    <n v="82"/>
    <x v="0"/>
  </r>
  <r>
    <s v="UPI202605P2_0000156"/>
    <x v="17"/>
    <x v="6"/>
    <s v="10:51:51"/>
    <x v="13"/>
    <x v="5"/>
    <s v="CUST241042"/>
    <s v="35-44"/>
    <x v="1"/>
    <x v="7"/>
    <x v="31"/>
    <s v="Hotstar"/>
    <s v="Entertainment"/>
    <x v="1"/>
    <s v="UPI ID"/>
    <x v="0"/>
    <n v="463.48"/>
    <n v="0"/>
    <n v="0"/>
    <x v="0"/>
    <m/>
    <s v="Android"/>
    <n v="91"/>
    <x v="0"/>
  </r>
  <r>
    <s v="UPI202605P2_0000157"/>
    <x v="5"/>
    <x v="3"/>
    <s v="10:26:01"/>
    <x v="13"/>
    <x v="3"/>
    <s v="CUST257288"/>
    <s v="25-34"/>
    <x v="1"/>
    <x v="8"/>
    <x v="24"/>
    <s v="MedPlus"/>
    <s v="Healthcare"/>
    <x v="1"/>
    <s v="QR Scan"/>
    <x v="0"/>
    <n v="147.91"/>
    <n v="0"/>
    <n v="0"/>
    <x v="1"/>
    <s v="Wrong UPI PIN"/>
    <s v="Android"/>
    <n v="80"/>
    <x v="0"/>
  </r>
  <r>
    <s v="UPI202605P2_0000158"/>
    <x v="0"/>
    <x v="0"/>
    <s v="11:59:21"/>
    <x v="5"/>
    <x v="1"/>
    <s v="CUST853296"/>
    <s v="25-34"/>
    <x v="0"/>
    <x v="7"/>
    <x v="31"/>
    <s v="Broadband Bill"/>
    <s v="Utilities"/>
    <x v="1"/>
    <s v="Mobile Number"/>
    <x v="3"/>
    <n v="1155.32"/>
    <n v="0"/>
    <n v="0"/>
    <x v="1"/>
    <s v="Transaction Timeout"/>
    <s v="iOS"/>
    <n v="80"/>
    <x v="0"/>
  </r>
  <r>
    <s v="UPI202605P2_0000159"/>
    <x v="17"/>
    <x v="6"/>
    <s v="19:26:51"/>
    <x v="2"/>
    <x v="2"/>
    <s v="CUST332786"/>
    <s v="18-24"/>
    <x v="1"/>
    <x v="4"/>
    <x v="37"/>
    <s v="Loan EMI"/>
    <s v="Financial Services"/>
    <x v="2"/>
    <s v="Bank Account"/>
    <x v="1"/>
    <n v="2374.34"/>
    <n v="0"/>
    <n v="2.5"/>
    <x v="0"/>
    <m/>
    <s v="iOS"/>
    <n v="61"/>
    <x v="0"/>
  </r>
  <r>
    <s v="UPI202605P2_0000160"/>
    <x v="27"/>
    <x v="5"/>
    <s v="18:47:51"/>
    <x v="7"/>
    <x v="1"/>
    <s v="CUST508009"/>
    <s v="25-34"/>
    <x v="0"/>
    <x v="9"/>
    <x v="23"/>
    <s v="Reliance Digital"/>
    <s v="Shopping"/>
    <x v="1"/>
    <s v="QR Scan"/>
    <x v="3"/>
    <n v="592.49"/>
    <n v="34.909999999999997"/>
    <n v="0"/>
    <x v="0"/>
    <m/>
    <s v="Android"/>
    <n v="90"/>
    <x v="0"/>
  </r>
  <r>
    <s v="UPI202605P2_0000161"/>
    <x v="15"/>
    <x v="3"/>
    <s v="12:10:50"/>
    <x v="1"/>
    <x v="2"/>
    <s v="CUST564341"/>
    <s v="45-54"/>
    <x v="0"/>
    <x v="2"/>
    <x v="11"/>
    <s v="Spotify"/>
    <s v="Entertainment"/>
    <x v="0"/>
    <s v="UPI ID"/>
    <x v="7"/>
    <n v="2732.26"/>
    <n v="34.08"/>
    <n v="0"/>
    <x v="0"/>
    <m/>
    <s v="Android"/>
    <n v="20"/>
    <x v="0"/>
  </r>
  <r>
    <s v="UPI202605P2_0000162"/>
    <x v="7"/>
    <x v="2"/>
    <s v="18:24:55"/>
    <x v="7"/>
    <x v="0"/>
    <s v="CUST518118"/>
    <s v="35-44"/>
    <x v="0"/>
    <x v="9"/>
    <x v="36"/>
    <s v="Coursera"/>
    <s v="Education"/>
    <x v="0"/>
    <s v="Bank Account"/>
    <x v="3"/>
    <n v="584.23"/>
    <n v="0"/>
    <n v="0"/>
    <x v="0"/>
    <m/>
    <s v="Android"/>
    <n v="58"/>
    <x v="0"/>
  </r>
  <r>
    <s v="UPI202605P2_0000163"/>
    <x v="24"/>
    <x v="0"/>
    <s v="08:30:14"/>
    <x v="12"/>
    <x v="0"/>
    <s v="CUST234090"/>
    <s v="25-34"/>
    <x v="0"/>
    <x v="0"/>
    <x v="0"/>
    <s v="Local Restaurant"/>
    <s v="Food &amp; Dining"/>
    <x v="1"/>
    <s v="Collect Request"/>
    <x v="3"/>
    <n v="50.27"/>
    <n v="0"/>
    <n v="0"/>
    <x v="0"/>
    <m/>
    <s v="iOS"/>
    <n v="12"/>
    <x v="0"/>
  </r>
  <r>
    <s v="UPI202605P2_0000164"/>
    <x v="2"/>
    <x v="2"/>
    <s v="11:58:29"/>
    <x v="5"/>
    <x v="0"/>
    <s v="CUST746269"/>
    <s v="25-34"/>
    <x v="1"/>
    <x v="6"/>
    <x v="38"/>
    <s v="McDonalds"/>
    <s v="Food &amp; Dining"/>
    <x v="3"/>
    <s v="UPI ID"/>
    <x v="6"/>
    <n v="930.3"/>
    <n v="0"/>
    <n v="0"/>
    <x v="0"/>
    <m/>
    <s v="iOS"/>
    <n v="82"/>
    <x v="0"/>
  </r>
  <r>
    <s v="UPI202605P2_0000165"/>
    <x v="15"/>
    <x v="3"/>
    <s v="13:52:50"/>
    <x v="8"/>
    <x v="2"/>
    <s v="CUST188469"/>
    <s v="35-44"/>
    <x v="1"/>
    <x v="5"/>
    <x v="32"/>
    <s v="Data Tutorials"/>
    <s v="Education"/>
    <x v="2"/>
    <s v="UPI ID"/>
    <x v="1"/>
    <n v="2549.1"/>
    <n v="0"/>
    <n v="1.43"/>
    <x v="0"/>
    <m/>
    <s v="Android"/>
    <n v="93"/>
    <x v="0"/>
  </r>
  <r>
    <s v="UPI202605P2_0000166"/>
    <x v="5"/>
    <x v="3"/>
    <s v="20:14:01"/>
    <x v="3"/>
    <x v="2"/>
    <s v="CUST267485"/>
    <s v="18-24"/>
    <x v="0"/>
    <x v="6"/>
    <x v="38"/>
    <s v="Uber"/>
    <s v="Travel"/>
    <x v="5"/>
    <s v="QR Scan"/>
    <x v="0"/>
    <n v="355.76"/>
    <n v="0"/>
    <n v="0"/>
    <x v="0"/>
    <m/>
    <s v="iOS"/>
    <n v="47"/>
    <x v="0"/>
  </r>
  <r>
    <s v="UPI202605P2_0000167"/>
    <x v="30"/>
    <x v="1"/>
    <s v="18:25:21"/>
    <x v="7"/>
    <x v="0"/>
    <s v="CUST898240"/>
    <s v="35-44"/>
    <x v="0"/>
    <x v="7"/>
    <x v="27"/>
    <s v="Loan EMI"/>
    <s v="Financial Services"/>
    <x v="4"/>
    <s v="UPI ID"/>
    <x v="1"/>
    <n v="1019.37"/>
    <n v="0"/>
    <n v="0"/>
    <x v="0"/>
    <m/>
    <s v="iOS"/>
    <n v="81"/>
    <x v="0"/>
  </r>
  <r>
    <s v="UPI202605P2_0000168"/>
    <x v="18"/>
    <x v="4"/>
    <s v="12:04:49"/>
    <x v="1"/>
    <x v="1"/>
    <s v="CUST887554"/>
    <s v="25-34"/>
    <x v="1"/>
    <x v="4"/>
    <x v="37"/>
    <s v="Dominos"/>
    <s v="Food &amp; Dining"/>
    <x v="2"/>
    <s v="QR Scan"/>
    <x v="7"/>
    <n v="1654.52"/>
    <n v="0"/>
    <n v="0"/>
    <x v="0"/>
    <m/>
    <s v="Android"/>
    <n v="16"/>
    <x v="0"/>
  </r>
  <r>
    <s v="UPI202605P2_0000169"/>
    <x v="4"/>
    <x v="2"/>
    <s v="12:41:32"/>
    <x v="1"/>
    <x v="0"/>
    <s v="CUST260713"/>
    <s v="35-44"/>
    <x v="0"/>
    <x v="8"/>
    <x v="13"/>
    <s v="Reliance Digital"/>
    <s v="Shopping"/>
    <x v="2"/>
    <s v="QR Scan"/>
    <x v="6"/>
    <n v="373.28"/>
    <n v="0"/>
    <n v="0"/>
    <x v="0"/>
    <m/>
    <s v="Android"/>
    <n v="33"/>
    <x v="0"/>
  </r>
  <r>
    <s v="UPI202605P2_0000170"/>
    <x v="10"/>
    <x v="4"/>
    <s v="14:53:34"/>
    <x v="4"/>
    <x v="0"/>
    <s v="CUST781471"/>
    <s v="18-24"/>
    <x v="0"/>
    <x v="9"/>
    <x v="36"/>
    <s v="Unacademy"/>
    <s v="Education"/>
    <x v="0"/>
    <s v="UPI ID"/>
    <x v="6"/>
    <n v="377.86"/>
    <n v="0"/>
    <n v="0"/>
    <x v="0"/>
    <m/>
    <s v="Android"/>
    <n v="7"/>
    <x v="0"/>
  </r>
  <r>
    <s v="UPI202605P2_0000171"/>
    <x v="3"/>
    <x v="0"/>
    <s v="13:01:07"/>
    <x v="8"/>
    <x v="1"/>
    <s v="CUST835758"/>
    <s v="25-34"/>
    <x v="0"/>
    <x v="6"/>
    <x v="38"/>
    <s v="Water Bill"/>
    <s v="Utilities"/>
    <x v="1"/>
    <s v="Bank Account"/>
    <x v="3"/>
    <n v="419.03"/>
    <n v="0"/>
    <n v="0"/>
    <x v="0"/>
    <m/>
    <s v="Android"/>
    <n v="91"/>
    <x v="0"/>
  </r>
  <r>
    <s v="UPI202605P2_0000172"/>
    <x v="16"/>
    <x v="6"/>
    <s v="20:16:11"/>
    <x v="3"/>
    <x v="1"/>
    <s v="CUST926314"/>
    <s v="45-54"/>
    <x v="1"/>
    <x v="7"/>
    <x v="31"/>
    <s v="Reliance Fresh"/>
    <s v="Grocery"/>
    <x v="1"/>
    <s v="QR Scan"/>
    <x v="0"/>
    <n v="1308.9000000000001"/>
    <n v="0"/>
    <n v="0"/>
    <x v="0"/>
    <m/>
    <s v="Android"/>
    <n v="62"/>
    <x v="0"/>
  </r>
  <r>
    <s v="UPI202605P2_0000173"/>
    <x v="17"/>
    <x v="6"/>
    <s v="17:16:02"/>
    <x v="0"/>
    <x v="0"/>
    <s v="CUST493587"/>
    <s v="35-44"/>
    <x v="1"/>
    <x v="6"/>
    <x v="38"/>
    <s v="Shell Fuel"/>
    <s v="Fuel"/>
    <x v="3"/>
    <s v="QR Scan"/>
    <x v="1"/>
    <n v="209.98"/>
    <n v="19.34"/>
    <n v="0"/>
    <x v="0"/>
    <m/>
    <s v="iOS"/>
    <n v="49"/>
    <x v="0"/>
  </r>
  <r>
    <s v="UPI202605P2_0000174"/>
    <x v="1"/>
    <x v="1"/>
    <s v="09:27:22"/>
    <x v="10"/>
    <x v="0"/>
    <s v="CUST479488"/>
    <s v="35-44"/>
    <x v="0"/>
    <x v="0"/>
    <x v="0"/>
    <s v="Jio"/>
    <s v="Recharge &amp; Bills"/>
    <x v="1"/>
    <s v="Bank Account"/>
    <x v="6"/>
    <n v="299.75"/>
    <n v="0"/>
    <n v="0"/>
    <x v="0"/>
    <m/>
    <s v="Android"/>
    <n v="60"/>
    <x v="0"/>
  </r>
  <r>
    <s v="UPI202605P2_0000175"/>
    <x v="29"/>
    <x v="5"/>
    <s v="18:20:27"/>
    <x v="7"/>
    <x v="2"/>
    <s v="CUST525659"/>
    <s v="25-34"/>
    <x v="1"/>
    <x v="3"/>
    <x v="4"/>
    <s v="Water Bill"/>
    <s v="Utilities"/>
    <x v="4"/>
    <s v="Bank Account"/>
    <x v="3"/>
    <n v="47.34"/>
    <n v="0"/>
    <n v="0"/>
    <x v="0"/>
    <m/>
    <s v="iOS"/>
    <n v="78"/>
    <x v="0"/>
  </r>
  <r>
    <s v="UPI202605P2_0000176"/>
    <x v="21"/>
    <x v="4"/>
    <s v="17:32:07"/>
    <x v="0"/>
    <x v="1"/>
    <s v="CUST361663"/>
    <s v="55+"/>
    <x v="1"/>
    <x v="0"/>
    <x v="3"/>
    <s v="BigBasket"/>
    <s v="Grocery"/>
    <x v="0"/>
    <s v="QR Scan"/>
    <x v="5"/>
    <n v="280.49"/>
    <n v="0"/>
    <n v="0"/>
    <x v="0"/>
    <m/>
    <s v="Android"/>
    <n v="62"/>
    <x v="0"/>
  </r>
  <r>
    <s v="UPI202605P2_0000177"/>
    <x v="14"/>
    <x v="5"/>
    <s v="14:36:12"/>
    <x v="4"/>
    <x v="0"/>
    <s v="CUST663065"/>
    <s v="35-44"/>
    <x v="0"/>
    <x v="1"/>
    <x v="22"/>
    <s v="HP Petrol Pump"/>
    <s v="Fuel"/>
    <x v="0"/>
    <s v="UPI ID"/>
    <x v="7"/>
    <n v="7524.76"/>
    <n v="0"/>
    <n v="0"/>
    <x v="0"/>
    <m/>
    <s v="Android"/>
    <n v="87"/>
    <x v="0"/>
  </r>
  <r>
    <s v="UPI202605P2_0000178"/>
    <x v="22"/>
    <x v="6"/>
    <s v="12:45:27"/>
    <x v="1"/>
    <x v="0"/>
    <s v="CUST840415"/>
    <s v="55+"/>
    <x v="1"/>
    <x v="6"/>
    <x v="38"/>
    <s v="Electricity Board"/>
    <s v="Recharge &amp; Bills"/>
    <x v="1"/>
    <s v="UPI ID"/>
    <x v="1"/>
    <n v="341.04"/>
    <n v="0"/>
    <n v="0"/>
    <x v="0"/>
    <m/>
    <s v="Android"/>
    <n v="55"/>
    <x v="0"/>
  </r>
  <r>
    <s v="UPI202605P2_0000179"/>
    <x v="26"/>
    <x v="6"/>
    <s v="00:59:51"/>
    <x v="18"/>
    <x v="2"/>
    <s v="CUST255267"/>
    <s v="45-54"/>
    <x v="1"/>
    <x v="1"/>
    <x v="28"/>
    <s v="Water Bill"/>
    <s v="Utilities"/>
    <x v="2"/>
    <s v="QR Scan"/>
    <x v="4"/>
    <n v="272.91000000000003"/>
    <n v="0"/>
    <n v="0.28999999999999998"/>
    <x v="0"/>
    <m/>
    <s v="Android"/>
    <n v="76"/>
    <x v="0"/>
  </r>
  <r>
    <s v="UPI202605P2_0000180"/>
    <x v="5"/>
    <x v="3"/>
    <s v="16:46:47"/>
    <x v="11"/>
    <x v="2"/>
    <s v="CUST176139"/>
    <s v="25-34"/>
    <x v="1"/>
    <x v="6"/>
    <x v="19"/>
    <s v="Reliance Fresh"/>
    <s v="Grocery"/>
    <x v="0"/>
    <s v="UPI ID"/>
    <x v="6"/>
    <n v="119.77"/>
    <n v="0"/>
    <n v="0.4"/>
    <x v="0"/>
    <m/>
    <s v="Android"/>
    <n v="39"/>
    <x v="0"/>
  </r>
  <r>
    <s v="UPI202605P2_0000181"/>
    <x v="13"/>
    <x v="3"/>
    <s v="19:12:23"/>
    <x v="2"/>
    <x v="0"/>
    <s v="CUST934953"/>
    <s v="45-54"/>
    <x v="0"/>
    <x v="5"/>
    <x v="6"/>
    <s v="Ola"/>
    <s v="Travel"/>
    <x v="3"/>
    <s v="UPI ID"/>
    <x v="7"/>
    <n v="670.96"/>
    <n v="0"/>
    <n v="0"/>
    <x v="0"/>
    <m/>
    <s v="Android"/>
    <n v="55"/>
    <x v="0"/>
  </r>
  <r>
    <s v="UPI202605P2_0000182"/>
    <x v="3"/>
    <x v="0"/>
    <s v="14:42:58"/>
    <x v="4"/>
    <x v="0"/>
    <s v="CUST272279"/>
    <s v="35-44"/>
    <x v="1"/>
    <x v="4"/>
    <x v="12"/>
    <s v="Spotify"/>
    <s v="Entertainment"/>
    <x v="1"/>
    <s v="UPI ID"/>
    <x v="3"/>
    <n v="640.88"/>
    <n v="0"/>
    <n v="0"/>
    <x v="0"/>
    <m/>
    <s v="Android"/>
    <n v="32"/>
    <x v="0"/>
  </r>
  <r>
    <s v="UPI202605P2_0000183"/>
    <x v="5"/>
    <x v="3"/>
    <s v="13:20:42"/>
    <x v="8"/>
    <x v="2"/>
    <s v="CUST504485"/>
    <s v="45-54"/>
    <x v="1"/>
    <x v="3"/>
    <x v="29"/>
    <s v="Water Bill"/>
    <s v="Utilities"/>
    <x v="0"/>
    <s v="UPI ID"/>
    <x v="4"/>
    <n v="909.62"/>
    <n v="41.96"/>
    <n v="2.11"/>
    <x v="0"/>
    <m/>
    <s v="Android"/>
    <n v="82"/>
    <x v="0"/>
  </r>
  <r>
    <s v="UPI202605P2_0000184"/>
    <x v="14"/>
    <x v="5"/>
    <s v="20:46:57"/>
    <x v="3"/>
    <x v="0"/>
    <s v="CUST337987"/>
    <s v="25-34"/>
    <x v="1"/>
    <x v="8"/>
    <x v="30"/>
    <s v="Vi"/>
    <s v="Recharge &amp; Bills"/>
    <x v="6"/>
    <s v="Collect Request"/>
    <x v="1"/>
    <n v="2536.87"/>
    <n v="0"/>
    <n v="0.79"/>
    <x v="0"/>
    <m/>
    <s v="Android"/>
    <n v="17"/>
    <x v="0"/>
  </r>
  <r>
    <s v="UPI202605P2_0000185"/>
    <x v="27"/>
    <x v="5"/>
    <s v="12:19:42"/>
    <x v="1"/>
    <x v="0"/>
    <s v="CUST720029"/>
    <s v="25-34"/>
    <x v="0"/>
    <x v="0"/>
    <x v="3"/>
    <s v="Netmeds"/>
    <s v="Healthcare"/>
    <x v="1"/>
    <s v="QR Scan"/>
    <x v="4"/>
    <n v="223.99"/>
    <n v="0"/>
    <n v="5.99"/>
    <x v="0"/>
    <m/>
    <s v="Android"/>
    <n v="15"/>
    <x v="0"/>
  </r>
  <r>
    <s v="UPI202605P2_0000186"/>
    <x v="28"/>
    <x v="1"/>
    <s v="14:25:44"/>
    <x v="4"/>
    <x v="0"/>
    <s v="CUST991122"/>
    <s v="18-24"/>
    <x v="1"/>
    <x v="9"/>
    <x v="23"/>
    <s v="Bharat Petroleum"/>
    <s v="Fuel"/>
    <x v="1"/>
    <s v="Mobile Number"/>
    <x v="7"/>
    <n v="87.1"/>
    <n v="23.73"/>
    <n v="0"/>
    <x v="0"/>
    <m/>
    <s v="Android"/>
    <n v="95"/>
    <x v="1"/>
  </r>
  <r>
    <s v="UPI202605P2_0000187"/>
    <x v="14"/>
    <x v="5"/>
    <s v="12:08:12"/>
    <x v="1"/>
    <x v="1"/>
    <s v="CUST898418"/>
    <s v="25-34"/>
    <x v="1"/>
    <x v="5"/>
    <x v="32"/>
    <s v="Coursera"/>
    <s v="Education"/>
    <x v="3"/>
    <s v="UPI ID"/>
    <x v="5"/>
    <n v="134.65"/>
    <n v="55.3"/>
    <n v="3.52"/>
    <x v="0"/>
    <m/>
    <s v="Android"/>
    <n v="15"/>
    <x v="0"/>
  </r>
  <r>
    <s v="UPI202605P2_0000188"/>
    <x v="25"/>
    <x v="1"/>
    <s v="14:24:43"/>
    <x v="4"/>
    <x v="0"/>
    <s v="CUST315032"/>
    <s v="55+"/>
    <x v="0"/>
    <x v="4"/>
    <x v="12"/>
    <s v="BigBasket"/>
    <s v="Grocery"/>
    <x v="5"/>
    <s v="UPI ID"/>
    <x v="0"/>
    <n v="330.86"/>
    <n v="0"/>
    <n v="0"/>
    <x v="0"/>
    <m/>
    <s v="iOS"/>
    <n v="45"/>
    <x v="0"/>
  </r>
  <r>
    <s v="UPI202605P2_0000189"/>
    <x v="15"/>
    <x v="3"/>
    <s v="19:11:39"/>
    <x v="2"/>
    <x v="5"/>
    <s v="CUST133185"/>
    <s v="18-24"/>
    <x v="1"/>
    <x v="2"/>
    <x v="25"/>
    <s v="RedBus"/>
    <s v="Travel"/>
    <x v="1"/>
    <s v="QR Scan"/>
    <x v="4"/>
    <n v="327.51"/>
    <n v="0"/>
    <n v="0"/>
    <x v="0"/>
    <m/>
    <s v="iOS"/>
    <n v="81"/>
    <x v="0"/>
  </r>
  <r>
    <s v="UPI202605P2_0000190"/>
    <x v="29"/>
    <x v="5"/>
    <s v="17:25:35"/>
    <x v="0"/>
    <x v="0"/>
    <s v="CUST442288"/>
    <s v="35-44"/>
    <x v="1"/>
    <x v="5"/>
    <x v="32"/>
    <s v="Uber"/>
    <s v="Travel"/>
    <x v="2"/>
    <s v="Bank Account"/>
    <x v="1"/>
    <n v="111.43"/>
    <n v="0"/>
    <n v="0"/>
    <x v="0"/>
    <m/>
    <s v="Android"/>
    <n v="83"/>
    <x v="0"/>
  </r>
  <r>
    <s v="UPI202605P2_0000191"/>
    <x v="20"/>
    <x v="4"/>
    <s v="19:19:18"/>
    <x v="2"/>
    <x v="0"/>
    <s v="CUST602209"/>
    <s v="25-34"/>
    <x v="0"/>
    <x v="3"/>
    <x v="21"/>
    <s v="Ola"/>
    <s v="Travel"/>
    <x v="1"/>
    <s v="UPI ID"/>
    <x v="5"/>
    <n v="503.19"/>
    <n v="0"/>
    <n v="0"/>
    <x v="0"/>
    <m/>
    <s v="iOS"/>
    <n v="86"/>
    <x v="0"/>
  </r>
  <r>
    <s v="UPI202605P2_0000192"/>
    <x v="6"/>
    <x v="3"/>
    <s v="11:50:37"/>
    <x v="5"/>
    <x v="1"/>
    <s v="CUST222409"/>
    <s v="25-34"/>
    <x v="1"/>
    <x v="0"/>
    <x v="18"/>
    <s v="Mutual Fund SIP"/>
    <s v="Financial Services"/>
    <x v="0"/>
    <s v="Mobile Number"/>
    <x v="4"/>
    <n v="99.6"/>
    <n v="0"/>
    <n v="0"/>
    <x v="0"/>
    <m/>
    <s v="Android"/>
    <n v="21"/>
    <x v="0"/>
  </r>
  <r>
    <s v="UPI202605P2_0000193"/>
    <x v="11"/>
    <x v="0"/>
    <s v="17:20:29"/>
    <x v="0"/>
    <x v="3"/>
    <s v="CUST601316"/>
    <s v="35-44"/>
    <x v="1"/>
    <x v="3"/>
    <x v="21"/>
    <s v="Swiggy"/>
    <s v="Food &amp; Dining"/>
    <x v="5"/>
    <s v="Mobile Number"/>
    <x v="1"/>
    <n v="13889.65"/>
    <n v="0"/>
    <n v="0"/>
    <x v="0"/>
    <m/>
    <s v="Android"/>
    <n v="22"/>
    <x v="0"/>
  </r>
  <r>
    <s v="UPI202605P2_0000194"/>
    <x v="16"/>
    <x v="6"/>
    <s v="14:43:13"/>
    <x v="4"/>
    <x v="5"/>
    <s v="CUST323300"/>
    <s v="25-34"/>
    <x v="0"/>
    <x v="9"/>
    <x v="20"/>
    <s v="Credit Card Bill"/>
    <s v="Financial Services"/>
    <x v="1"/>
    <s v="UPI ID"/>
    <x v="1"/>
    <n v="482.18"/>
    <n v="0"/>
    <n v="0"/>
    <x v="0"/>
    <m/>
    <s v="Android"/>
    <n v="72"/>
    <x v="0"/>
  </r>
  <r>
    <s v="UPI202605P2_0000195"/>
    <x v="9"/>
    <x v="3"/>
    <s v="16:50:57"/>
    <x v="11"/>
    <x v="6"/>
    <s v="CUST742281"/>
    <s v="18-24"/>
    <x v="0"/>
    <x v="4"/>
    <x v="33"/>
    <s v="Local Clinic"/>
    <s v="Healthcare"/>
    <x v="4"/>
    <s v="QR Scan"/>
    <x v="5"/>
    <n v="738.81"/>
    <n v="49.94"/>
    <n v="0"/>
    <x v="0"/>
    <m/>
    <s v="iOS"/>
    <n v="100"/>
    <x v="1"/>
  </r>
  <r>
    <s v="UPI202605P2_0000196"/>
    <x v="7"/>
    <x v="2"/>
    <s v="21:47:10"/>
    <x v="9"/>
    <x v="5"/>
    <s v="CUST953779"/>
    <s v="25-34"/>
    <x v="0"/>
    <x v="9"/>
    <x v="36"/>
    <s v="Electricity Board"/>
    <s v="Recharge &amp; Bills"/>
    <x v="2"/>
    <s v="Mobile Number"/>
    <x v="3"/>
    <n v="3543.44"/>
    <n v="0"/>
    <n v="0"/>
    <x v="0"/>
    <m/>
    <s v="Android"/>
    <n v="3"/>
    <x v="0"/>
  </r>
  <r>
    <s v="UPI202605P2_0000197"/>
    <x v="12"/>
    <x v="1"/>
    <s v="18:18:32"/>
    <x v="7"/>
    <x v="0"/>
    <s v="CUST801178"/>
    <s v="18-24"/>
    <x v="1"/>
    <x v="8"/>
    <x v="34"/>
    <s v="MedPlus"/>
    <s v="Healthcare"/>
    <x v="1"/>
    <s v="Mobile Number"/>
    <x v="5"/>
    <n v="566.80999999999995"/>
    <n v="0"/>
    <n v="0"/>
    <x v="0"/>
    <m/>
    <s v="iOS"/>
    <n v="38"/>
    <x v="0"/>
  </r>
  <r>
    <s v="UPI202605P2_0000198"/>
    <x v="25"/>
    <x v="1"/>
    <s v="18:39:21"/>
    <x v="7"/>
    <x v="0"/>
    <s v="CUST294490"/>
    <s v="35-44"/>
    <x v="1"/>
    <x v="1"/>
    <x v="1"/>
    <s v="HP Petrol Pump"/>
    <s v="Fuel"/>
    <x v="2"/>
    <s v="Mobile Number"/>
    <x v="0"/>
    <n v="2759.7"/>
    <n v="0"/>
    <n v="0"/>
    <x v="0"/>
    <m/>
    <s v="Android"/>
    <n v="76"/>
    <x v="0"/>
  </r>
  <r>
    <s v="UPI202605P2_0000199"/>
    <x v="25"/>
    <x v="1"/>
    <s v="09:48:15"/>
    <x v="10"/>
    <x v="2"/>
    <s v="CUST925459"/>
    <s v="35-44"/>
    <x v="0"/>
    <x v="8"/>
    <x v="16"/>
    <s v="Netflix"/>
    <s v="Entertainment"/>
    <x v="1"/>
    <s v="UPI ID"/>
    <x v="0"/>
    <n v="449.22"/>
    <n v="0"/>
    <n v="7.07"/>
    <x v="0"/>
    <m/>
    <s v="iOS"/>
    <n v="42"/>
    <x v="0"/>
  </r>
  <r>
    <s v="UPI202605P2_0000200"/>
    <x v="5"/>
    <x v="3"/>
    <s v="18:14:51"/>
    <x v="7"/>
    <x v="0"/>
    <s v="CUST780697"/>
    <s v="35-44"/>
    <x v="1"/>
    <x v="1"/>
    <x v="8"/>
    <s v="Amazon Prime"/>
    <s v="Entertainment"/>
    <x v="4"/>
    <s v="Mobile Number"/>
    <x v="3"/>
    <n v="154.34"/>
    <n v="0"/>
    <n v="0"/>
    <x v="0"/>
    <m/>
    <s v="Android"/>
    <n v="3"/>
    <x v="0"/>
  </r>
  <r>
    <s v="UPI202605P2_0000201"/>
    <x v="22"/>
    <x v="6"/>
    <s v="11:01:02"/>
    <x v="5"/>
    <x v="0"/>
    <s v="CUST791576"/>
    <s v="25-34"/>
    <x v="1"/>
    <x v="6"/>
    <x v="7"/>
    <s v="Udemy"/>
    <s v="Education"/>
    <x v="1"/>
    <s v="Collect Request"/>
    <x v="6"/>
    <n v="332.95"/>
    <n v="0"/>
    <n v="4.4000000000000004"/>
    <x v="0"/>
    <m/>
    <s v="Android"/>
    <n v="11"/>
    <x v="0"/>
  </r>
  <r>
    <s v="UPI202605P2_0000202"/>
    <x v="1"/>
    <x v="1"/>
    <s v="11:30:39"/>
    <x v="5"/>
    <x v="0"/>
    <s v="CUST706097"/>
    <s v="25-34"/>
    <x v="2"/>
    <x v="7"/>
    <x v="26"/>
    <s v="Flipkart"/>
    <s v="Shopping"/>
    <x v="1"/>
    <s v="QR Scan"/>
    <x v="3"/>
    <n v="1108.1300000000001"/>
    <n v="0"/>
    <n v="0"/>
    <x v="0"/>
    <m/>
    <s v="Android"/>
    <n v="19"/>
    <x v="0"/>
  </r>
  <r>
    <s v="UPI202605P2_0000203"/>
    <x v="29"/>
    <x v="5"/>
    <s v="20:04:29"/>
    <x v="3"/>
    <x v="1"/>
    <s v="CUST539640"/>
    <s v="25-34"/>
    <x v="2"/>
    <x v="2"/>
    <x v="17"/>
    <s v="Swiggy"/>
    <s v="Food &amp; Dining"/>
    <x v="3"/>
    <s v="QR Scan"/>
    <x v="3"/>
    <n v="181.61"/>
    <n v="49.2"/>
    <n v="0"/>
    <x v="0"/>
    <m/>
    <s v="Android"/>
    <n v="84"/>
    <x v="0"/>
  </r>
  <r>
    <s v="UPI202605P2_0000204"/>
    <x v="20"/>
    <x v="4"/>
    <s v="14:40:36"/>
    <x v="4"/>
    <x v="0"/>
    <s v="CUST881772"/>
    <s v="55+"/>
    <x v="0"/>
    <x v="2"/>
    <x v="25"/>
    <s v="Insurance Premium"/>
    <s v="Financial Services"/>
    <x v="1"/>
    <s v="UPI ID"/>
    <x v="0"/>
    <n v="115.74"/>
    <n v="0"/>
    <n v="7.52"/>
    <x v="0"/>
    <m/>
    <s v="Android"/>
    <n v="25"/>
    <x v="0"/>
  </r>
  <r>
    <s v="UPI202605P2_0000205"/>
    <x v="25"/>
    <x v="1"/>
    <s v="11:44:24"/>
    <x v="5"/>
    <x v="2"/>
    <s v="CUST608204"/>
    <s v="45-54"/>
    <x v="1"/>
    <x v="9"/>
    <x v="36"/>
    <s v="BigBasket"/>
    <s v="Grocery"/>
    <x v="1"/>
    <s v="Mobile Number"/>
    <x v="3"/>
    <n v="2633.81"/>
    <n v="0"/>
    <n v="0"/>
    <x v="0"/>
    <m/>
    <s v="Android"/>
    <n v="75"/>
    <x v="0"/>
  </r>
  <r>
    <s v="UPI202605P2_0000206"/>
    <x v="10"/>
    <x v="4"/>
    <s v="15:15:09"/>
    <x v="14"/>
    <x v="0"/>
    <s v="CUST488889"/>
    <s v="25-34"/>
    <x v="1"/>
    <x v="0"/>
    <x v="3"/>
    <s v="Apollo Pharmacy"/>
    <s v="Healthcare"/>
    <x v="2"/>
    <s v="UPI ID"/>
    <x v="4"/>
    <n v="302.02999999999997"/>
    <n v="0"/>
    <n v="0"/>
    <x v="0"/>
    <m/>
    <s v="Android"/>
    <n v="80"/>
    <x v="0"/>
  </r>
  <r>
    <s v="UPI202605P2_0000207"/>
    <x v="14"/>
    <x v="5"/>
    <s v="18:00:57"/>
    <x v="7"/>
    <x v="4"/>
    <s v="CUST673724"/>
    <s v="18-24"/>
    <x v="0"/>
    <x v="8"/>
    <x v="13"/>
    <s v="Gas Bill"/>
    <s v="Utilities"/>
    <x v="1"/>
    <s v="UPI ID"/>
    <x v="5"/>
    <n v="567.39"/>
    <n v="0"/>
    <n v="0"/>
    <x v="2"/>
    <s v="Transaction Timeout"/>
    <s v="Android"/>
    <n v="57"/>
    <x v="0"/>
  </r>
  <r>
    <s v="UPI202605P2_0000208"/>
    <x v="21"/>
    <x v="4"/>
    <s v="19:49:56"/>
    <x v="2"/>
    <x v="0"/>
    <s v="CUST798200"/>
    <s v="18-24"/>
    <x v="0"/>
    <x v="6"/>
    <x v="7"/>
    <s v="Electricity Board"/>
    <s v="Recharge &amp; Bills"/>
    <x v="4"/>
    <s v="Mobile Number"/>
    <x v="3"/>
    <n v="428.18"/>
    <n v="0"/>
    <n v="4.5599999999999996"/>
    <x v="1"/>
    <s v="Bank Server Down"/>
    <s v="Android"/>
    <n v="68"/>
    <x v="0"/>
  </r>
  <r>
    <s v="UPI202605P2_0000209"/>
    <x v="3"/>
    <x v="0"/>
    <s v="09:27:14"/>
    <x v="10"/>
    <x v="0"/>
    <s v="CUST359126"/>
    <s v="25-34"/>
    <x v="0"/>
    <x v="7"/>
    <x v="27"/>
    <s v="Swiggy"/>
    <s v="Food &amp; Dining"/>
    <x v="0"/>
    <s v="QR Scan"/>
    <x v="1"/>
    <n v="247.73"/>
    <n v="0"/>
    <n v="0"/>
    <x v="0"/>
    <m/>
    <s v="Android"/>
    <n v="79"/>
    <x v="0"/>
  </r>
  <r>
    <s v="UPI202605P2_0000210"/>
    <x v="6"/>
    <x v="3"/>
    <s v="10:44:33"/>
    <x v="13"/>
    <x v="0"/>
    <s v="CUST456668"/>
    <s v="18-24"/>
    <x v="0"/>
    <x v="9"/>
    <x v="15"/>
    <s v="Udemy"/>
    <s v="Education"/>
    <x v="0"/>
    <s v="UPI ID"/>
    <x v="3"/>
    <n v="348.58"/>
    <n v="0"/>
    <n v="3.25"/>
    <x v="0"/>
    <m/>
    <s v="Android"/>
    <n v="33"/>
    <x v="0"/>
  </r>
  <r>
    <s v="UPI202605P2_0000211"/>
    <x v="4"/>
    <x v="2"/>
    <s v="15:35:15"/>
    <x v="14"/>
    <x v="0"/>
    <s v="CUST879733"/>
    <s v="25-34"/>
    <x v="0"/>
    <x v="5"/>
    <x v="32"/>
    <s v="Shell Fuel"/>
    <s v="Fuel"/>
    <x v="4"/>
    <s v="UPI ID"/>
    <x v="1"/>
    <n v="756.47"/>
    <n v="0"/>
    <n v="0"/>
    <x v="0"/>
    <m/>
    <s v="iOS"/>
    <n v="14"/>
    <x v="0"/>
  </r>
  <r>
    <s v="UPI202605P2_0000212"/>
    <x v="12"/>
    <x v="1"/>
    <s v="20:07:29"/>
    <x v="3"/>
    <x v="1"/>
    <s v="CUST638966"/>
    <s v="25-34"/>
    <x v="1"/>
    <x v="1"/>
    <x v="8"/>
    <s v="Coursera"/>
    <s v="Education"/>
    <x v="4"/>
    <s v="QR Scan"/>
    <x v="0"/>
    <n v="70.66"/>
    <n v="0"/>
    <n v="0"/>
    <x v="0"/>
    <m/>
    <s v="Android"/>
    <n v="32"/>
    <x v="0"/>
  </r>
  <r>
    <s v="UPI202605P2_0000213"/>
    <x v="12"/>
    <x v="1"/>
    <s v="10:29:42"/>
    <x v="13"/>
    <x v="1"/>
    <s v="CUST590173"/>
    <s v="35-44"/>
    <x v="1"/>
    <x v="3"/>
    <x v="21"/>
    <s v="Byjus"/>
    <s v="Education"/>
    <x v="1"/>
    <s v="UPI ID"/>
    <x v="5"/>
    <n v="82.95"/>
    <n v="0"/>
    <n v="0"/>
    <x v="0"/>
    <m/>
    <s v="iOS"/>
    <n v="80"/>
    <x v="0"/>
  </r>
  <r>
    <s v="UPI202605P2_0000214"/>
    <x v="5"/>
    <x v="3"/>
    <s v="16:35:38"/>
    <x v="11"/>
    <x v="1"/>
    <s v="CUST169423"/>
    <s v="35-44"/>
    <x v="0"/>
    <x v="9"/>
    <x v="20"/>
    <s v="Croma"/>
    <s v="Shopping"/>
    <x v="4"/>
    <s v="UPI ID"/>
    <x v="5"/>
    <n v="333.62"/>
    <n v="65.8"/>
    <n v="0"/>
    <x v="0"/>
    <m/>
    <s v="Android"/>
    <n v="84"/>
    <x v="0"/>
  </r>
  <r>
    <s v="UPI202605P2_0000215"/>
    <x v="5"/>
    <x v="3"/>
    <s v="12:48:57"/>
    <x v="1"/>
    <x v="0"/>
    <s v="CUST756662"/>
    <s v="25-34"/>
    <x v="1"/>
    <x v="6"/>
    <x v="19"/>
    <s v="MSEB"/>
    <s v="Recharge &amp; Bills"/>
    <x v="4"/>
    <s v="UPI ID"/>
    <x v="6"/>
    <n v="458.4"/>
    <n v="0"/>
    <n v="0"/>
    <x v="0"/>
    <m/>
    <s v="Android"/>
    <n v="51"/>
    <x v="0"/>
  </r>
  <r>
    <s v="UPI202605P2_0000216"/>
    <x v="29"/>
    <x v="5"/>
    <s v="14:52:46"/>
    <x v="4"/>
    <x v="0"/>
    <s v="CUST190195"/>
    <s v="35-44"/>
    <x v="1"/>
    <x v="7"/>
    <x v="31"/>
    <s v="IRCTC"/>
    <s v="Travel"/>
    <x v="4"/>
    <s v="QR Scan"/>
    <x v="6"/>
    <n v="483.78"/>
    <n v="0"/>
    <n v="5.12"/>
    <x v="0"/>
    <m/>
    <s v="Android"/>
    <n v="69"/>
    <x v="0"/>
  </r>
  <r>
    <s v="UPI202605P2_0000217"/>
    <x v="10"/>
    <x v="4"/>
    <s v="20:27:53"/>
    <x v="3"/>
    <x v="1"/>
    <s v="CUST759245"/>
    <s v="18-24"/>
    <x v="0"/>
    <x v="6"/>
    <x v="38"/>
    <s v="Unacademy"/>
    <s v="Education"/>
    <x v="3"/>
    <s v="QR Scan"/>
    <x v="4"/>
    <n v="6816.98"/>
    <n v="23.48"/>
    <n v="0"/>
    <x v="0"/>
    <m/>
    <s v="Android"/>
    <n v="30"/>
    <x v="0"/>
  </r>
  <r>
    <s v="UPI202605P2_0000218"/>
    <x v="30"/>
    <x v="1"/>
    <s v="20:28:57"/>
    <x v="3"/>
    <x v="6"/>
    <s v="CUST258340"/>
    <s v="55+"/>
    <x v="0"/>
    <x v="0"/>
    <x v="0"/>
    <s v="JioMart"/>
    <s v="Grocery"/>
    <x v="0"/>
    <s v="UPI ID"/>
    <x v="3"/>
    <n v="147.84"/>
    <n v="0"/>
    <n v="0"/>
    <x v="0"/>
    <m/>
    <s v="Android"/>
    <n v="44"/>
    <x v="0"/>
  </r>
  <r>
    <s v="UPI202605P2_0000219"/>
    <x v="11"/>
    <x v="0"/>
    <s v="10:55:30"/>
    <x v="13"/>
    <x v="3"/>
    <s v="CUST178710"/>
    <s v="18-24"/>
    <x v="1"/>
    <x v="5"/>
    <x v="35"/>
    <s v="Dmart"/>
    <s v="Grocery"/>
    <x v="2"/>
    <s v="QR Scan"/>
    <x v="0"/>
    <n v="701.94"/>
    <n v="0"/>
    <n v="2.6"/>
    <x v="0"/>
    <m/>
    <s v="iOS"/>
    <n v="31"/>
    <x v="0"/>
  </r>
  <r>
    <s v="UPI202605P2_0000220"/>
    <x v="3"/>
    <x v="0"/>
    <s v="15:48:15"/>
    <x v="14"/>
    <x v="3"/>
    <s v="CUST521513"/>
    <s v="18-24"/>
    <x v="0"/>
    <x v="5"/>
    <x v="35"/>
    <s v="Gas Bill"/>
    <s v="Utilities"/>
    <x v="5"/>
    <s v="UPI ID"/>
    <x v="7"/>
    <n v="313.64999999999998"/>
    <n v="0"/>
    <n v="0"/>
    <x v="0"/>
    <m/>
    <s v="Android"/>
    <n v="61"/>
    <x v="0"/>
  </r>
  <r>
    <s v="UPI202605P2_0000221"/>
    <x v="0"/>
    <x v="0"/>
    <s v="20:17:49"/>
    <x v="3"/>
    <x v="1"/>
    <s v="CUST416707"/>
    <s v="35-44"/>
    <x v="1"/>
    <x v="7"/>
    <x v="26"/>
    <s v="McDonalds"/>
    <s v="Food &amp; Dining"/>
    <x v="1"/>
    <s v="Bank Account"/>
    <x v="5"/>
    <n v="1800.15"/>
    <n v="0"/>
    <n v="0"/>
    <x v="0"/>
    <m/>
    <s v="Android"/>
    <n v="26"/>
    <x v="0"/>
  </r>
  <r>
    <s v="UPI202605P2_0000222"/>
    <x v="0"/>
    <x v="0"/>
    <s v="19:31:40"/>
    <x v="2"/>
    <x v="0"/>
    <s v="CUST163367"/>
    <s v="55+"/>
    <x v="1"/>
    <x v="6"/>
    <x v="7"/>
    <s v="MSEB"/>
    <s v="Recharge &amp; Bills"/>
    <x v="0"/>
    <s v="QR Scan"/>
    <x v="7"/>
    <n v="882.86"/>
    <n v="0"/>
    <n v="0"/>
    <x v="0"/>
    <m/>
    <s v="Android"/>
    <n v="39"/>
    <x v="0"/>
  </r>
  <r>
    <s v="UPI202605P2_0000223"/>
    <x v="20"/>
    <x v="4"/>
    <s v="11:28:04"/>
    <x v="5"/>
    <x v="1"/>
    <s v="CUST555659"/>
    <s v="45-54"/>
    <x v="1"/>
    <x v="6"/>
    <x v="38"/>
    <s v="MSEB"/>
    <s v="Recharge &amp; Bills"/>
    <x v="1"/>
    <s v="QR Scan"/>
    <x v="1"/>
    <n v="202.8"/>
    <n v="0"/>
    <n v="0"/>
    <x v="0"/>
    <m/>
    <s v="Android"/>
    <n v="57"/>
    <x v="0"/>
  </r>
  <r>
    <s v="UPI202605P2_0000224"/>
    <x v="12"/>
    <x v="1"/>
    <s v="18:15:17"/>
    <x v="7"/>
    <x v="0"/>
    <s v="CUST422870"/>
    <s v="18-24"/>
    <x v="1"/>
    <x v="6"/>
    <x v="19"/>
    <s v="Local Restaurant"/>
    <s v="Food &amp; Dining"/>
    <x v="1"/>
    <s v="Bank Account"/>
    <x v="5"/>
    <n v="193.2"/>
    <n v="0"/>
    <n v="0"/>
    <x v="1"/>
    <s v="Beneficiary Bank Offline"/>
    <s v="Android"/>
    <n v="20"/>
    <x v="0"/>
  </r>
  <r>
    <s v="UPI202605P2_0000225"/>
    <x v="24"/>
    <x v="0"/>
    <s v="13:57:34"/>
    <x v="8"/>
    <x v="4"/>
    <s v="CUST687623"/>
    <s v="55+"/>
    <x v="1"/>
    <x v="4"/>
    <x v="33"/>
    <s v="Vi"/>
    <s v="Recharge &amp; Bills"/>
    <x v="1"/>
    <s v="QR Scan"/>
    <x v="6"/>
    <n v="121.68"/>
    <n v="0"/>
    <n v="0"/>
    <x v="0"/>
    <m/>
    <s v="iOS"/>
    <n v="84"/>
    <x v="0"/>
  </r>
  <r>
    <s v="UPI202605P2_0000226"/>
    <x v="20"/>
    <x v="4"/>
    <s v="09:09:14"/>
    <x v="10"/>
    <x v="2"/>
    <s v="CUST698444"/>
    <s v="18-24"/>
    <x v="1"/>
    <x v="8"/>
    <x v="34"/>
    <s v="Society Maintenance"/>
    <s v="Utilities"/>
    <x v="0"/>
    <s v="QR Scan"/>
    <x v="7"/>
    <n v="173.04"/>
    <n v="0"/>
    <n v="0"/>
    <x v="0"/>
    <m/>
    <s v="Android"/>
    <n v="43"/>
    <x v="0"/>
  </r>
  <r>
    <s v="UPI202605P2_0000227"/>
    <x v="3"/>
    <x v="0"/>
    <s v="13:09:45"/>
    <x v="8"/>
    <x v="1"/>
    <s v="CUST518290"/>
    <s v="55+"/>
    <x v="0"/>
    <x v="6"/>
    <x v="7"/>
    <s v="Local Kirana"/>
    <s v="Grocery"/>
    <x v="4"/>
    <s v="UPI ID"/>
    <x v="3"/>
    <n v="242.5"/>
    <n v="0"/>
    <n v="0"/>
    <x v="0"/>
    <m/>
    <s v="Android"/>
    <n v="59"/>
    <x v="0"/>
  </r>
  <r>
    <s v="UPI202605P2_0000228"/>
    <x v="20"/>
    <x v="4"/>
    <s v="11:26:26"/>
    <x v="5"/>
    <x v="2"/>
    <s v="CUST454236"/>
    <s v="55+"/>
    <x v="0"/>
    <x v="5"/>
    <x v="32"/>
    <s v="Udemy"/>
    <s v="Education"/>
    <x v="5"/>
    <s v="UPI ID"/>
    <x v="6"/>
    <n v="1519.5"/>
    <n v="17.739999999999998"/>
    <n v="0"/>
    <x v="0"/>
    <m/>
    <s v="iOS"/>
    <n v="21"/>
    <x v="0"/>
  </r>
  <r>
    <s v="UPI202605P2_0000229"/>
    <x v="24"/>
    <x v="0"/>
    <s v="13:29:26"/>
    <x v="8"/>
    <x v="0"/>
    <s v="CUST728199"/>
    <s v="35-44"/>
    <x v="0"/>
    <x v="3"/>
    <x v="21"/>
    <s v="Netmeds"/>
    <s v="Healthcare"/>
    <x v="3"/>
    <s v="QR Scan"/>
    <x v="1"/>
    <n v="7859.66"/>
    <n v="0"/>
    <n v="1.56"/>
    <x v="0"/>
    <m/>
    <s v="Android"/>
    <n v="71"/>
    <x v="0"/>
  </r>
  <r>
    <s v="UPI202605P2_0000230"/>
    <x v="18"/>
    <x v="4"/>
    <s v="08:53:26"/>
    <x v="12"/>
    <x v="6"/>
    <s v="CUST712590"/>
    <s v="18-24"/>
    <x v="1"/>
    <x v="3"/>
    <x v="14"/>
    <s v="Data Tutorials"/>
    <s v="Education"/>
    <x v="5"/>
    <s v="Mobile Number"/>
    <x v="4"/>
    <n v="778.61"/>
    <n v="0"/>
    <n v="0"/>
    <x v="0"/>
    <m/>
    <s v="iOS"/>
    <n v="43"/>
    <x v="0"/>
  </r>
  <r>
    <s v="UPI202605P2_0000231"/>
    <x v="21"/>
    <x v="4"/>
    <s v="14:49:37"/>
    <x v="4"/>
    <x v="1"/>
    <s v="CUST841534"/>
    <s v="25-34"/>
    <x v="1"/>
    <x v="7"/>
    <x v="31"/>
    <s v="Flipkart"/>
    <s v="Shopping"/>
    <x v="2"/>
    <s v="Bank Account"/>
    <x v="3"/>
    <n v="269.44"/>
    <n v="0"/>
    <n v="4.76"/>
    <x v="0"/>
    <m/>
    <s v="Android"/>
    <n v="79"/>
    <x v="0"/>
  </r>
  <r>
    <s v="UPI202605P2_0000232"/>
    <x v="29"/>
    <x v="5"/>
    <s v="21:01:54"/>
    <x v="9"/>
    <x v="1"/>
    <s v="CUST759901"/>
    <s v="55+"/>
    <x v="0"/>
    <x v="2"/>
    <x v="11"/>
    <s v="Netflix"/>
    <s v="Entertainment"/>
    <x v="4"/>
    <s v="Bank Account"/>
    <x v="4"/>
    <n v="181.84"/>
    <n v="0"/>
    <n v="5.43"/>
    <x v="0"/>
    <m/>
    <s v="iOS"/>
    <n v="24"/>
    <x v="0"/>
  </r>
  <r>
    <s v="UPI202605P2_0000233"/>
    <x v="25"/>
    <x v="1"/>
    <s v="20:36:24"/>
    <x v="3"/>
    <x v="0"/>
    <s v="CUST819329"/>
    <s v="35-44"/>
    <x v="1"/>
    <x v="5"/>
    <x v="32"/>
    <s v="Data Tutorials"/>
    <s v="Education"/>
    <x v="1"/>
    <s v="Mobile Number"/>
    <x v="6"/>
    <n v="827.15"/>
    <n v="67.05"/>
    <n v="0"/>
    <x v="0"/>
    <m/>
    <s v="Android"/>
    <n v="74"/>
    <x v="0"/>
  </r>
  <r>
    <s v="UPI202605P2_0000234"/>
    <x v="11"/>
    <x v="0"/>
    <s v="15:22:19"/>
    <x v="14"/>
    <x v="0"/>
    <s v="CUST121093"/>
    <s v="25-34"/>
    <x v="1"/>
    <x v="1"/>
    <x v="1"/>
    <s v="HP Petrol Pump"/>
    <s v="Fuel"/>
    <x v="0"/>
    <s v="Mobile Number"/>
    <x v="0"/>
    <n v="740.6"/>
    <n v="0"/>
    <n v="3.53"/>
    <x v="0"/>
    <m/>
    <s v="Android"/>
    <n v="50"/>
    <x v="0"/>
  </r>
  <r>
    <s v="UPI202605P2_0000235"/>
    <x v="13"/>
    <x v="3"/>
    <s v="19:54:57"/>
    <x v="2"/>
    <x v="0"/>
    <s v="CUST125886"/>
    <s v="35-44"/>
    <x v="2"/>
    <x v="0"/>
    <x v="18"/>
    <s v="Byjus"/>
    <s v="Education"/>
    <x v="2"/>
    <s v="QR Scan"/>
    <x v="0"/>
    <n v="44.05"/>
    <n v="0"/>
    <n v="0"/>
    <x v="0"/>
    <m/>
    <s v="Android"/>
    <n v="86"/>
    <x v="0"/>
  </r>
  <r>
    <s v="UPI202605P2_0000236"/>
    <x v="16"/>
    <x v="6"/>
    <s v="21:26:34"/>
    <x v="9"/>
    <x v="0"/>
    <s v="CUST424215"/>
    <s v="18-24"/>
    <x v="1"/>
    <x v="0"/>
    <x v="18"/>
    <s v="Electricity Board"/>
    <s v="Recharge &amp; Bills"/>
    <x v="1"/>
    <s v="Bank Account"/>
    <x v="1"/>
    <n v="717.46"/>
    <n v="0"/>
    <n v="3.93"/>
    <x v="0"/>
    <m/>
    <s v="Android"/>
    <n v="67"/>
    <x v="0"/>
  </r>
  <r>
    <s v="UPI202605P2_0000237"/>
    <x v="0"/>
    <x v="0"/>
    <s v="19:34:51"/>
    <x v="2"/>
    <x v="0"/>
    <s v="CUST855345"/>
    <s v="35-44"/>
    <x v="0"/>
    <x v="0"/>
    <x v="18"/>
    <s v="Netflix"/>
    <s v="Entertainment"/>
    <x v="1"/>
    <s v="QR Scan"/>
    <x v="0"/>
    <n v="190.62"/>
    <n v="0"/>
    <n v="0"/>
    <x v="1"/>
    <s v="Insufficient Balance"/>
    <s v="Android"/>
    <n v="61"/>
    <x v="0"/>
  </r>
  <r>
    <s v="UPI202605P2_0000238"/>
    <x v="1"/>
    <x v="1"/>
    <s v="17:14:31"/>
    <x v="0"/>
    <x v="1"/>
    <s v="CUST429858"/>
    <s v="18-24"/>
    <x v="0"/>
    <x v="8"/>
    <x v="34"/>
    <s v="Broadband Bill"/>
    <s v="Utilities"/>
    <x v="1"/>
    <s v="UPI ID"/>
    <x v="7"/>
    <n v="637.54"/>
    <n v="0"/>
    <n v="0"/>
    <x v="0"/>
    <m/>
    <s v="iOS"/>
    <n v="98"/>
    <x v="0"/>
  </r>
  <r>
    <s v="UPI202605P2_0000239"/>
    <x v="8"/>
    <x v="4"/>
    <s v="11:27:31"/>
    <x v="5"/>
    <x v="1"/>
    <s v="CUST628288"/>
    <s v="18-24"/>
    <x v="1"/>
    <x v="8"/>
    <x v="16"/>
    <s v="Hotstar"/>
    <s v="Entertainment"/>
    <x v="4"/>
    <s v="Mobile Number"/>
    <x v="3"/>
    <n v="135.99"/>
    <n v="0"/>
    <n v="4.08"/>
    <x v="0"/>
    <m/>
    <s v="Android"/>
    <n v="77"/>
    <x v="0"/>
  </r>
  <r>
    <s v="UPI202605P2_0000240"/>
    <x v="11"/>
    <x v="0"/>
    <s v="07:21:42"/>
    <x v="6"/>
    <x v="0"/>
    <s v="CUST801324"/>
    <s v="25-34"/>
    <x v="0"/>
    <x v="0"/>
    <x v="0"/>
    <s v="Water Bill"/>
    <s v="Utilities"/>
    <x v="1"/>
    <s v="QR Scan"/>
    <x v="6"/>
    <n v="395.73"/>
    <n v="0"/>
    <n v="0"/>
    <x v="0"/>
    <m/>
    <s v="iOS"/>
    <n v="24"/>
    <x v="0"/>
  </r>
  <r>
    <s v="UPI202605P2_0000241"/>
    <x v="22"/>
    <x v="6"/>
    <s v="18:25:46"/>
    <x v="7"/>
    <x v="3"/>
    <s v="CUST364000"/>
    <s v="25-34"/>
    <x v="1"/>
    <x v="3"/>
    <x v="29"/>
    <s v="Electricity Board"/>
    <s v="Recharge &amp; Bills"/>
    <x v="6"/>
    <s v="QR Scan"/>
    <x v="3"/>
    <n v="2511.37"/>
    <n v="28.91"/>
    <n v="5.86"/>
    <x v="0"/>
    <m/>
    <s v="Android"/>
    <n v="28"/>
    <x v="0"/>
  </r>
  <r>
    <s v="UPI202605P2_0000242"/>
    <x v="23"/>
    <x v="5"/>
    <s v="10:29:58"/>
    <x v="13"/>
    <x v="1"/>
    <s v="CUST270495"/>
    <s v="25-34"/>
    <x v="1"/>
    <x v="6"/>
    <x v="38"/>
    <s v="Insurance Premium"/>
    <s v="Financial Services"/>
    <x v="6"/>
    <s v="Mobile Number"/>
    <x v="3"/>
    <n v="562.47"/>
    <n v="0"/>
    <n v="0"/>
    <x v="0"/>
    <m/>
    <s v="iOS"/>
    <n v="3"/>
    <x v="0"/>
  </r>
  <r>
    <s v="UPI202605P2_0000243"/>
    <x v="7"/>
    <x v="2"/>
    <s v="10:39:34"/>
    <x v="13"/>
    <x v="0"/>
    <s v="CUST633196"/>
    <s v="18-24"/>
    <x v="0"/>
    <x v="3"/>
    <x v="21"/>
    <s v="Local Restaurant"/>
    <s v="Food &amp; Dining"/>
    <x v="0"/>
    <s v="UPI ID"/>
    <x v="0"/>
    <n v="1054.08"/>
    <n v="0"/>
    <n v="0"/>
    <x v="0"/>
    <m/>
    <s v="Android"/>
    <n v="57"/>
    <x v="0"/>
  </r>
  <r>
    <s v="UPI202605P2_0000244"/>
    <x v="10"/>
    <x v="4"/>
    <s v="07:25:37"/>
    <x v="6"/>
    <x v="0"/>
    <s v="CUST955448"/>
    <s v="25-34"/>
    <x v="1"/>
    <x v="7"/>
    <x v="27"/>
    <s v="Credit Card Bill"/>
    <s v="Financial Services"/>
    <x v="1"/>
    <s v="QR Scan"/>
    <x v="4"/>
    <n v="96.56"/>
    <n v="0"/>
    <n v="5.46"/>
    <x v="1"/>
    <s v="Bank Server Down"/>
    <s v="Android"/>
    <n v="16"/>
    <x v="0"/>
  </r>
  <r>
    <s v="UPI202605P2_0000245"/>
    <x v="28"/>
    <x v="1"/>
    <s v="17:01:05"/>
    <x v="0"/>
    <x v="3"/>
    <s v="CUST517419"/>
    <s v="18-24"/>
    <x v="0"/>
    <x v="3"/>
    <x v="4"/>
    <s v="Ajio"/>
    <s v="Shopping"/>
    <x v="0"/>
    <s v="QR Scan"/>
    <x v="5"/>
    <n v="63.3"/>
    <n v="0"/>
    <n v="0"/>
    <x v="0"/>
    <m/>
    <s v="Android"/>
    <n v="19"/>
    <x v="0"/>
  </r>
  <r>
    <s v="UPI202605P2_0000246"/>
    <x v="18"/>
    <x v="4"/>
    <s v="18:08:55"/>
    <x v="7"/>
    <x v="0"/>
    <s v="CUST440425"/>
    <s v="25-34"/>
    <x v="0"/>
    <x v="2"/>
    <x v="17"/>
    <s v="Jio"/>
    <s v="Recharge &amp; Bills"/>
    <x v="0"/>
    <s v="Mobile Number"/>
    <x v="5"/>
    <n v="498.94"/>
    <n v="0"/>
    <n v="4.59"/>
    <x v="0"/>
    <m/>
    <s v="Android"/>
    <n v="46"/>
    <x v="0"/>
  </r>
  <r>
    <s v="UPI202605P2_0000247"/>
    <x v="21"/>
    <x v="4"/>
    <s v="15:03:16"/>
    <x v="14"/>
    <x v="1"/>
    <s v="CUST949215"/>
    <s v="25-34"/>
    <x v="0"/>
    <x v="6"/>
    <x v="38"/>
    <s v="Practo"/>
    <s v="Healthcare"/>
    <x v="1"/>
    <s v="QR Scan"/>
    <x v="4"/>
    <n v="298.38"/>
    <n v="33.46"/>
    <n v="0"/>
    <x v="0"/>
    <m/>
    <s v="iOS"/>
    <n v="57"/>
    <x v="0"/>
  </r>
  <r>
    <s v="UPI202605P2_0000248"/>
    <x v="19"/>
    <x v="2"/>
    <s v="13:13:29"/>
    <x v="8"/>
    <x v="0"/>
    <s v="CUST445658"/>
    <s v="45-54"/>
    <x v="0"/>
    <x v="2"/>
    <x v="17"/>
    <s v="Gas Bill"/>
    <s v="Utilities"/>
    <x v="6"/>
    <s v="Mobile Number"/>
    <x v="3"/>
    <n v="646.94000000000005"/>
    <n v="3.29"/>
    <n v="0"/>
    <x v="0"/>
    <m/>
    <s v="Android"/>
    <n v="85"/>
    <x v="0"/>
  </r>
  <r>
    <s v="UPI202605P2_0000249"/>
    <x v="8"/>
    <x v="4"/>
    <s v="13:48:56"/>
    <x v="8"/>
    <x v="1"/>
    <s v="CUST390723"/>
    <s v="45-54"/>
    <x v="0"/>
    <x v="1"/>
    <x v="22"/>
    <s v="Bharat Petroleum"/>
    <s v="Fuel"/>
    <x v="0"/>
    <s v="UPI ID"/>
    <x v="1"/>
    <n v="158.94"/>
    <n v="0"/>
    <n v="6.15"/>
    <x v="0"/>
    <m/>
    <s v="Android"/>
    <n v="44"/>
    <x v="0"/>
  </r>
  <r>
    <s v="UPI202605P2_0000250"/>
    <x v="5"/>
    <x v="3"/>
    <s v="13:48:53"/>
    <x v="8"/>
    <x v="2"/>
    <s v="CUST110953"/>
    <s v="18-24"/>
    <x v="0"/>
    <x v="7"/>
    <x v="9"/>
    <s v="Electricity Board"/>
    <s v="Recharge &amp; Bills"/>
    <x v="1"/>
    <s v="UPI ID"/>
    <x v="1"/>
    <n v="1415.9"/>
    <n v="15.37"/>
    <n v="0"/>
    <x v="0"/>
    <m/>
    <s v="Android"/>
    <n v="75"/>
    <x v="0"/>
  </r>
  <r>
    <s v="UPI202605P2_0000251"/>
    <x v="2"/>
    <x v="2"/>
    <s v="14:53:05"/>
    <x v="4"/>
    <x v="0"/>
    <s v="CUST370659"/>
    <s v="35-44"/>
    <x v="0"/>
    <x v="6"/>
    <x v="19"/>
    <s v="Topmate"/>
    <s v="Education"/>
    <x v="0"/>
    <s v="UPI ID"/>
    <x v="5"/>
    <n v="213.15"/>
    <n v="0"/>
    <n v="0"/>
    <x v="0"/>
    <m/>
    <s v="Android"/>
    <n v="52"/>
    <x v="0"/>
  </r>
  <r>
    <s v="UPI202605P2_0000252"/>
    <x v="0"/>
    <x v="0"/>
    <s v="15:47:34"/>
    <x v="14"/>
    <x v="0"/>
    <s v="CUST398524"/>
    <s v="45-54"/>
    <x v="0"/>
    <x v="2"/>
    <x v="2"/>
    <s v="Broadband Bill"/>
    <s v="Utilities"/>
    <x v="4"/>
    <s v="QR Scan"/>
    <x v="3"/>
    <n v="787.23"/>
    <n v="0"/>
    <n v="0"/>
    <x v="2"/>
    <s v="Insufficient Balance"/>
    <s v="Android"/>
    <n v="58"/>
    <x v="0"/>
  </r>
  <r>
    <s v="UPI202605P2_0000253"/>
    <x v="30"/>
    <x v="1"/>
    <s v="08:22:14"/>
    <x v="12"/>
    <x v="0"/>
    <s v="CUST565551"/>
    <s v="35-44"/>
    <x v="1"/>
    <x v="5"/>
    <x v="6"/>
    <s v="Local Kirana"/>
    <s v="Grocery"/>
    <x v="1"/>
    <s v="UPI ID"/>
    <x v="5"/>
    <n v="1548.37"/>
    <n v="0"/>
    <n v="0"/>
    <x v="0"/>
    <m/>
    <s v="Android"/>
    <n v="25"/>
    <x v="0"/>
  </r>
  <r>
    <s v="UPI202605P2_0000254"/>
    <x v="30"/>
    <x v="1"/>
    <s v="18:49:41"/>
    <x v="7"/>
    <x v="6"/>
    <s v="CUST283976"/>
    <s v="45-54"/>
    <x v="0"/>
    <x v="1"/>
    <x v="28"/>
    <s v="Credit Card Bill"/>
    <s v="Financial Services"/>
    <x v="1"/>
    <s v="UPI ID"/>
    <x v="1"/>
    <n v="645.32000000000005"/>
    <n v="0"/>
    <n v="0"/>
    <x v="0"/>
    <m/>
    <s v="Android"/>
    <n v="6"/>
    <x v="0"/>
  </r>
  <r>
    <s v="UPI202605P2_0000255"/>
    <x v="15"/>
    <x v="3"/>
    <s v="08:01:15"/>
    <x v="12"/>
    <x v="5"/>
    <s v="CUST149100"/>
    <s v="45-54"/>
    <x v="1"/>
    <x v="0"/>
    <x v="0"/>
    <s v="Unacademy"/>
    <s v="Education"/>
    <x v="4"/>
    <s v="UPI ID"/>
    <x v="7"/>
    <n v="126.89"/>
    <n v="0"/>
    <n v="0"/>
    <x v="0"/>
    <m/>
    <s v="iOS"/>
    <n v="77"/>
    <x v="0"/>
  </r>
  <r>
    <s v="UPI202605P2_0000256"/>
    <x v="14"/>
    <x v="5"/>
    <s v="11:01:39"/>
    <x v="5"/>
    <x v="0"/>
    <s v="CUST288839"/>
    <s v="25-34"/>
    <x v="0"/>
    <x v="0"/>
    <x v="0"/>
    <s v="Airtel"/>
    <s v="Recharge &amp; Bills"/>
    <x v="1"/>
    <s v="Mobile Number"/>
    <x v="1"/>
    <n v="1034.42"/>
    <n v="0"/>
    <n v="7.02"/>
    <x v="0"/>
    <m/>
    <s v="Android"/>
    <n v="36"/>
    <x v="0"/>
  </r>
  <r>
    <s v="UPI202605P2_0000257"/>
    <x v="6"/>
    <x v="3"/>
    <s v="10:08:30"/>
    <x v="13"/>
    <x v="2"/>
    <s v="CUST830427"/>
    <s v="25-34"/>
    <x v="0"/>
    <x v="3"/>
    <x v="21"/>
    <s v="Local Restaurant"/>
    <s v="Food &amp; Dining"/>
    <x v="1"/>
    <s v="QR Scan"/>
    <x v="0"/>
    <n v="205.79"/>
    <n v="0"/>
    <n v="0.8"/>
    <x v="0"/>
    <m/>
    <s v="Android"/>
    <n v="70"/>
    <x v="0"/>
  </r>
  <r>
    <s v="UPI202605P2_0000258"/>
    <x v="4"/>
    <x v="2"/>
    <s v="18:36:13"/>
    <x v="7"/>
    <x v="0"/>
    <s v="CUST844901"/>
    <s v="18-24"/>
    <x v="0"/>
    <x v="2"/>
    <x v="17"/>
    <s v="Loan EMI"/>
    <s v="Financial Services"/>
    <x v="1"/>
    <s v="Mobile Number"/>
    <x v="0"/>
    <n v="433.35"/>
    <n v="0"/>
    <n v="0"/>
    <x v="0"/>
    <m/>
    <s v="Android"/>
    <n v="31"/>
    <x v="0"/>
  </r>
  <r>
    <s v="UPI202605P2_0000259"/>
    <x v="19"/>
    <x v="2"/>
    <s v="15:16:49"/>
    <x v="14"/>
    <x v="2"/>
    <s v="CUST361297"/>
    <s v="25-34"/>
    <x v="0"/>
    <x v="7"/>
    <x v="31"/>
    <s v="Byjus"/>
    <s v="Education"/>
    <x v="1"/>
    <s v="UPI ID"/>
    <x v="3"/>
    <n v="2131.34"/>
    <n v="0"/>
    <n v="0"/>
    <x v="0"/>
    <m/>
    <s v="iOS"/>
    <n v="82"/>
    <x v="0"/>
  </r>
  <r>
    <s v="UPI202605P2_0000260"/>
    <x v="21"/>
    <x v="4"/>
    <s v="13:38:38"/>
    <x v="8"/>
    <x v="0"/>
    <s v="CUST286543"/>
    <s v="18-24"/>
    <x v="0"/>
    <x v="0"/>
    <x v="3"/>
    <s v="JioMart"/>
    <s v="Grocery"/>
    <x v="1"/>
    <s v="Mobile Number"/>
    <x v="4"/>
    <n v="973.43"/>
    <n v="0"/>
    <n v="0"/>
    <x v="0"/>
    <m/>
    <s v="Android"/>
    <n v="20"/>
    <x v="0"/>
  </r>
  <r>
    <s v="UPI202605P2_0000261"/>
    <x v="12"/>
    <x v="1"/>
    <s v="21:45:07"/>
    <x v="9"/>
    <x v="1"/>
    <s v="CUST400236"/>
    <s v="25-34"/>
    <x v="0"/>
    <x v="9"/>
    <x v="15"/>
    <s v="Bharat Petroleum"/>
    <s v="Fuel"/>
    <x v="3"/>
    <s v="UPI ID"/>
    <x v="3"/>
    <n v="1738.59"/>
    <n v="0"/>
    <n v="1.05"/>
    <x v="0"/>
    <m/>
    <s v="iOS"/>
    <n v="3"/>
    <x v="0"/>
  </r>
  <r>
    <s v="UPI202605P2_0000262"/>
    <x v="25"/>
    <x v="1"/>
    <s v="19:10:19"/>
    <x v="2"/>
    <x v="0"/>
    <s v="CUST957769"/>
    <s v="35-44"/>
    <x v="0"/>
    <x v="9"/>
    <x v="15"/>
    <s v="RedBus"/>
    <s v="Travel"/>
    <x v="5"/>
    <s v="Mobile Number"/>
    <x v="5"/>
    <n v="177.77"/>
    <n v="0"/>
    <n v="0"/>
    <x v="0"/>
    <m/>
    <s v="Android"/>
    <n v="88"/>
    <x v="0"/>
  </r>
  <r>
    <s v="UPI202605P2_0000263"/>
    <x v="27"/>
    <x v="5"/>
    <s v="09:01:59"/>
    <x v="10"/>
    <x v="1"/>
    <s v="CUST906811"/>
    <s v="25-34"/>
    <x v="1"/>
    <x v="2"/>
    <x v="17"/>
    <s v="Jio"/>
    <s v="Recharge &amp; Bills"/>
    <x v="4"/>
    <s v="Bank Account"/>
    <x v="3"/>
    <n v="94.94"/>
    <n v="0"/>
    <n v="0"/>
    <x v="0"/>
    <m/>
    <s v="Android"/>
    <n v="14"/>
    <x v="0"/>
  </r>
  <r>
    <s v="UPI202605P2_0000264"/>
    <x v="2"/>
    <x v="2"/>
    <s v="12:43:58"/>
    <x v="1"/>
    <x v="2"/>
    <s v="CUST577763"/>
    <s v="45-54"/>
    <x v="0"/>
    <x v="7"/>
    <x v="26"/>
    <s v="Hotstar"/>
    <s v="Entertainment"/>
    <x v="0"/>
    <s v="UPI ID"/>
    <x v="3"/>
    <n v="7527.15"/>
    <n v="0"/>
    <n v="5.94"/>
    <x v="1"/>
    <s v="Transaction Timeout"/>
    <s v="Android"/>
    <n v="92"/>
    <x v="1"/>
  </r>
  <r>
    <s v="UPI202605P2_0000265"/>
    <x v="29"/>
    <x v="5"/>
    <s v="21:25:45"/>
    <x v="9"/>
    <x v="4"/>
    <s v="CUST952494"/>
    <s v="35-44"/>
    <x v="1"/>
    <x v="8"/>
    <x v="24"/>
    <s v="Flipkart"/>
    <s v="Shopping"/>
    <x v="4"/>
    <s v="UPI ID"/>
    <x v="7"/>
    <n v="99.17"/>
    <n v="0"/>
    <n v="7.54"/>
    <x v="2"/>
    <s v="UPI Limit Exceeded"/>
    <s v="Android"/>
    <n v="59"/>
    <x v="0"/>
  </r>
  <r>
    <s v="UPI202605P2_0000266"/>
    <x v="11"/>
    <x v="0"/>
    <s v="11:37:44"/>
    <x v="5"/>
    <x v="1"/>
    <s v="CUST947078"/>
    <s v="25-34"/>
    <x v="0"/>
    <x v="9"/>
    <x v="15"/>
    <s v="Amazon"/>
    <s v="Shopping"/>
    <x v="0"/>
    <s v="Mobile Number"/>
    <x v="1"/>
    <n v="86.63"/>
    <n v="0"/>
    <n v="0"/>
    <x v="0"/>
    <m/>
    <s v="Android"/>
    <n v="54"/>
    <x v="0"/>
  </r>
  <r>
    <s v="UPI202605P2_0000267"/>
    <x v="17"/>
    <x v="6"/>
    <s v="19:15:06"/>
    <x v="2"/>
    <x v="6"/>
    <s v="CUST768515"/>
    <s v="35-44"/>
    <x v="1"/>
    <x v="7"/>
    <x v="9"/>
    <s v="Netmeds"/>
    <s v="Healthcare"/>
    <x v="0"/>
    <s v="Collect Request"/>
    <x v="5"/>
    <n v="325.54000000000002"/>
    <n v="0"/>
    <n v="1.86"/>
    <x v="0"/>
    <m/>
    <s v="iOS"/>
    <n v="63"/>
    <x v="0"/>
  </r>
  <r>
    <s v="UPI202605P2_0000268"/>
    <x v="21"/>
    <x v="4"/>
    <s v="18:19:54"/>
    <x v="7"/>
    <x v="2"/>
    <s v="CUST574408"/>
    <s v="55+"/>
    <x v="1"/>
    <x v="9"/>
    <x v="36"/>
    <s v="Ola"/>
    <s v="Travel"/>
    <x v="4"/>
    <s v="UPI ID"/>
    <x v="3"/>
    <n v="309.75"/>
    <n v="0"/>
    <n v="0"/>
    <x v="1"/>
    <s v="Wrong UPI PIN"/>
    <s v="Android"/>
    <n v="59"/>
    <x v="0"/>
  </r>
  <r>
    <s v="UPI202605P2_0000269"/>
    <x v="14"/>
    <x v="5"/>
    <s v="18:51:07"/>
    <x v="7"/>
    <x v="0"/>
    <s v="CUST280737"/>
    <s v="55+"/>
    <x v="0"/>
    <x v="9"/>
    <x v="23"/>
    <s v="Gas Bill"/>
    <s v="Utilities"/>
    <x v="2"/>
    <s v="UPI ID"/>
    <x v="0"/>
    <n v="1260.94"/>
    <n v="0"/>
    <n v="0"/>
    <x v="1"/>
    <s v="Beneficiary Bank Offline"/>
    <s v="Android"/>
    <n v="3"/>
    <x v="0"/>
  </r>
  <r>
    <s v="UPI202605P2_0000270"/>
    <x v="24"/>
    <x v="0"/>
    <s v="19:36:50"/>
    <x v="2"/>
    <x v="2"/>
    <s v="CUST960563"/>
    <s v="55+"/>
    <x v="0"/>
    <x v="9"/>
    <x v="23"/>
    <s v="Bharat Petroleum"/>
    <s v="Fuel"/>
    <x v="1"/>
    <s v="UPI ID"/>
    <x v="5"/>
    <n v="153.69999999999999"/>
    <n v="0"/>
    <n v="0"/>
    <x v="0"/>
    <m/>
    <s v="Android"/>
    <n v="80"/>
    <x v="1"/>
  </r>
  <r>
    <s v="UPI202605P2_0000271"/>
    <x v="16"/>
    <x v="6"/>
    <s v="08:34:27"/>
    <x v="12"/>
    <x v="1"/>
    <s v="CUST338449"/>
    <s v="35-44"/>
    <x v="1"/>
    <x v="4"/>
    <x v="12"/>
    <s v="Airtel"/>
    <s v="Recharge &amp; Bills"/>
    <x v="0"/>
    <s v="UPI ID"/>
    <x v="7"/>
    <n v="1063.49"/>
    <n v="0"/>
    <n v="0"/>
    <x v="0"/>
    <m/>
    <s v="Android"/>
    <n v="93"/>
    <x v="1"/>
  </r>
  <r>
    <s v="UPI202605P2_0000272"/>
    <x v="9"/>
    <x v="3"/>
    <s v="18:04:32"/>
    <x v="7"/>
    <x v="0"/>
    <s v="CUST970182"/>
    <s v="18-24"/>
    <x v="0"/>
    <x v="8"/>
    <x v="24"/>
    <s v="Udemy"/>
    <s v="Education"/>
    <x v="3"/>
    <s v="UPI ID"/>
    <x v="1"/>
    <n v="952.23"/>
    <n v="0"/>
    <n v="0"/>
    <x v="0"/>
    <m/>
    <s v="Android"/>
    <n v="14"/>
    <x v="0"/>
  </r>
  <r>
    <s v="UPI202605P2_0000273"/>
    <x v="16"/>
    <x v="6"/>
    <s v="18:00:54"/>
    <x v="7"/>
    <x v="0"/>
    <s v="CUST935137"/>
    <s v="25-34"/>
    <x v="0"/>
    <x v="0"/>
    <x v="3"/>
    <s v="Apollo Pharmacy"/>
    <s v="Healthcare"/>
    <x v="1"/>
    <s v="Mobile Number"/>
    <x v="0"/>
    <n v="354.6"/>
    <n v="0"/>
    <n v="0"/>
    <x v="1"/>
    <s v="Transaction Timeout"/>
    <s v="Android"/>
    <n v="86"/>
    <x v="0"/>
  </r>
  <r>
    <s v="UPI202605P2_0000274"/>
    <x v="2"/>
    <x v="2"/>
    <s v="14:31:06"/>
    <x v="4"/>
    <x v="0"/>
    <s v="CUST519603"/>
    <s v="18-24"/>
    <x v="0"/>
    <x v="3"/>
    <x v="4"/>
    <s v="Gas Bill"/>
    <s v="Utilities"/>
    <x v="1"/>
    <s v="UPI ID"/>
    <x v="7"/>
    <n v="203.11"/>
    <n v="0"/>
    <n v="0"/>
    <x v="0"/>
    <m/>
    <s v="iOS"/>
    <n v="1"/>
    <x v="0"/>
  </r>
  <r>
    <s v="UPI202605P2_0000275"/>
    <x v="28"/>
    <x v="1"/>
    <s v="14:23:40"/>
    <x v="4"/>
    <x v="0"/>
    <s v="CUST701822"/>
    <s v="55+"/>
    <x v="1"/>
    <x v="1"/>
    <x v="1"/>
    <s v="HP Petrol Pump"/>
    <s v="Fuel"/>
    <x v="1"/>
    <s v="QR Scan"/>
    <x v="1"/>
    <n v="11580.54"/>
    <n v="0"/>
    <n v="0"/>
    <x v="0"/>
    <m/>
    <s v="Android"/>
    <n v="6"/>
    <x v="0"/>
  </r>
  <r>
    <s v="UPI202605P2_0000276"/>
    <x v="7"/>
    <x v="2"/>
    <s v="20:29:45"/>
    <x v="3"/>
    <x v="1"/>
    <s v="CUST830631"/>
    <s v="25-34"/>
    <x v="1"/>
    <x v="0"/>
    <x v="3"/>
    <s v="Netflix"/>
    <s v="Entertainment"/>
    <x v="0"/>
    <s v="QR Scan"/>
    <x v="7"/>
    <n v="718.49"/>
    <n v="0"/>
    <n v="0"/>
    <x v="0"/>
    <m/>
    <s v="Android"/>
    <n v="30"/>
    <x v="0"/>
  </r>
  <r>
    <s v="UPI202605P2_0000277"/>
    <x v="3"/>
    <x v="0"/>
    <s v="10:11:46"/>
    <x v="13"/>
    <x v="0"/>
    <s v="CUST585888"/>
    <s v="18-24"/>
    <x v="0"/>
    <x v="8"/>
    <x v="24"/>
    <s v="Uber"/>
    <s v="Travel"/>
    <x v="4"/>
    <s v="QR Scan"/>
    <x v="7"/>
    <n v="655.05999999999995"/>
    <n v="0"/>
    <n v="0"/>
    <x v="0"/>
    <m/>
    <s v="iOS"/>
    <n v="24"/>
    <x v="0"/>
  </r>
  <r>
    <s v="UPI202605P2_0000278"/>
    <x v="28"/>
    <x v="1"/>
    <s v="16:41:17"/>
    <x v="11"/>
    <x v="5"/>
    <s v="CUST619190"/>
    <s v="35-44"/>
    <x v="1"/>
    <x v="8"/>
    <x v="24"/>
    <s v="Local Kirana"/>
    <s v="Grocery"/>
    <x v="0"/>
    <s v="Mobile Number"/>
    <x v="3"/>
    <n v="3380.33"/>
    <n v="0"/>
    <n v="0"/>
    <x v="0"/>
    <m/>
    <s v="Android"/>
    <n v="27"/>
    <x v="0"/>
  </r>
  <r>
    <s v="UPI202605P2_0000279"/>
    <x v="12"/>
    <x v="1"/>
    <s v="17:58:34"/>
    <x v="0"/>
    <x v="4"/>
    <s v="CUST297724"/>
    <s v="55+"/>
    <x v="0"/>
    <x v="9"/>
    <x v="15"/>
    <s v="Broadband Bill"/>
    <s v="Utilities"/>
    <x v="1"/>
    <s v="UPI ID"/>
    <x v="6"/>
    <n v="748.18"/>
    <n v="50.29"/>
    <n v="0"/>
    <x v="0"/>
    <m/>
    <s v="Android"/>
    <n v="64"/>
    <x v="0"/>
  </r>
  <r>
    <s v="UPI202605P2_0000280"/>
    <x v="28"/>
    <x v="1"/>
    <s v="19:29:27"/>
    <x v="2"/>
    <x v="3"/>
    <s v="CUST774028"/>
    <s v="45-54"/>
    <x v="0"/>
    <x v="0"/>
    <x v="3"/>
    <s v="Insurance Premium"/>
    <s v="Financial Services"/>
    <x v="0"/>
    <s v="QR Scan"/>
    <x v="5"/>
    <n v="1028.8"/>
    <n v="0"/>
    <n v="0.77"/>
    <x v="0"/>
    <m/>
    <s v="iOS"/>
    <n v="50"/>
    <x v="0"/>
  </r>
  <r>
    <s v="UPI202605P2_0000281"/>
    <x v="11"/>
    <x v="0"/>
    <s v="19:37:17"/>
    <x v="2"/>
    <x v="0"/>
    <s v="CUST893967"/>
    <s v="45-54"/>
    <x v="1"/>
    <x v="0"/>
    <x v="0"/>
    <s v="Udemy"/>
    <s v="Education"/>
    <x v="1"/>
    <s v="Mobile Number"/>
    <x v="4"/>
    <n v="160.12"/>
    <n v="0"/>
    <n v="0"/>
    <x v="1"/>
    <s v="Wrong UPI PIN"/>
    <s v="Android"/>
    <n v="2"/>
    <x v="0"/>
  </r>
  <r>
    <s v="UPI202605P2_0000282"/>
    <x v="22"/>
    <x v="6"/>
    <s v="13:15:53"/>
    <x v="8"/>
    <x v="1"/>
    <s v="CUST344010"/>
    <s v="45-54"/>
    <x v="1"/>
    <x v="0"/>
    <x v="0"/>
    <s v="Rapido"/>
    <s v="Travel"/>
    <x v="3"/>
    <s v="QR Scan"/>
    <x v="3"/>
    <n v="742.71"/>
    <n v="38.47"/>
    <n v="0"/>
    <x v="0"/>
    <m/>
    <s v="Android"/>
    <n v="5"/>
    <x v="0"/>
  </r>
  <r>
    <s v="UPI202605P2_0000283"/>
    <x v="6"/>
    <x v="3"/>
    <s v="21:17:56"/>
    <x v="9"/>
    <x v="2"/>
    <s v="CUST104077"/>
    <s v="18-24"/>
    <x v="1"/>
    <x v="9"/>
    <x v="20"/>
    <s v="Local Restaurant"/>
    <s v="Food &amp; Dining"/>
    <x v="3"/>
    <s v="QR Scan"/>
    <x v="0"/>
    <n v="776.05"/>
    <n v="0"/>
    <n v="0"/>
    <x v="0"/>
    <m/>
    <s v="Android"/>
    <n v="37"/>
    <x v="0"/>
  </r>
  <r>
    <s v="UPI202605P2_0000284"/>
    <x v="15"/>
    <x v="3"/>
    <s v="15:48:29"/>
    <x v="14"/>
    <x v="0"/>
    <s v="CUST960195"/>
    <s v="25-34"/>
    <x v="0"/>
    <x v="1"/>
    <x v="28"/>
    <s v="Myntra"/>
    <s v="Shopping"/>
    <x v="1"/>
    <s v="UPI ID"/>
    <x v="1"/>
    <n v="892.8"/>
    <n v="0"/>
    <n v="0"/>
    <x v="0"/>
    <m/>
    <s v="Android"/>
    <n v="61"/>
    <x v="0"/>
  </r>
  <r>
    <s v="UPI202605P2_0000285"/>
    <x v="16"/>
    <x v="6"/>
    <s v="17:42:24"/>
    <x v="0"/>
    <x v="0"/>
    <s v="CUST526066"/>
    <s v="35-44"/>
    <x v="1"/>
    <x v="0"/>
    <x v="0"/>
    <s v="Zomato"/>
    <s v="Food &amp; Dining"/>
    <x v="0"/>
    <s v="Mobile Number"/>
    <x v="1"/>
    <n v="980.3"/>
    <n v="0"/>
    <n v="0"/>
    <x v="0"/>
    <m/>
    <s v="Android"/>
    <n v="87"/>
    <x v="0"/>
  </r>
  <r>
    <s v="UPI202605P2_0000286"/>
    <x v="27"/>
    <x v="5"/>
    <s v="13:31:54"/>
    <x v="8"/>
    <x v="2"/>
    <s v="CUST943316"/>
    <s v="35-44"/>
    <x v="1"/>
    <x v="5"/>
    <x v="32"/>
    <s v="Swiggy"/>
    <s v="Food &amp; Dining"/>
    <x v="0"/>
    <s v="QR Scan"/>
    <x v="4"/>
    <n v="608.84"/>
    <n v="25.16"/>
    <n v="0"/>
    <x v="0"/>
    <m/>
    <s v="Android"/>
    <n v="78"/>
    <x v="0"/>
  </r>
  <r>
    <s v="UPI202605P2_0000287"/>
    <x v="26"/>
    <x v="6"/>
    <s v="13:31:13"/>
    <x v="8"/>
    <x v="0"/>
    <s v="CUST572763"/>
    <s v="25-34"/>
    <x v="0"/>
    <x v="2"/>
    <x v="25"/>
    <s v="Blinkit"/>
    <s v="Grocery"/>
    <x v="0"/>
    <s v="QR Scan"/>
    <x v="5"/>
    <n v="88.21"/>
    <n v="0"/>
    <n v="0"/>
    <x v="0"/>
    <m/>
    <s v="Android"/>
    <n v="23"/>
    <x v="0"/>
  </r>
  <r>
    <s v="UPI202605P2_0000288"/>
    <x v="25"/>
    <x v="1"/>
    <s v="13:16:21"/>
    <x v="8"/>
    <x v="2"/>
    <s v="CUST958835"/>
    <s v="25-34"/>
    <x v="0"/>
    <x v="8"/>
    <x v="13"/>
    <s v="Zomato"/>
    <s v="Food &amp; Dining"/>
    <x v="0"/>
    <s v="QR Scan"/>
    <x v="1"/>
    <n v="399.78"/>
    <n v="0"/>
    <n v="3.08"/>
    <x v="0"/>
    <m/>
    <s v="Android"/>
    <n v="97"/>
    <x v="1"/>
  </r>
  <r>
    <s v="UPI202605P2_0000289"/>
    <x v="3"/>
    <x v="0"/>
    <s v="12:38:44"/>
    <x v="1"/>
    <x v="0"/>
    <s v="CUST772848"/>
    <s v="18-24"/>
    <x v="0"/>
    <x v="5"/>
    <x v="35"/>
    <s v="Amazon Prime"/>
    <s v="Entertainment"/>
    <x v="2"/>
    <s v="QR Scan"/>
    <x v="3"/>
    <n v="162.43"/>
    <n v="0"/>
    <n v="0"/>
    <x v="0"/>
    <m/>
    <s v="Android"/>
    <n v="73"/>
    <x v="0"/>
  </r>
  <r>
    <s v="UPI202605P2_0000290"/>
    <x v="4"/>
    <x v="2"/>
    <s v="20:35:00"/>
    <x v="3"/>
    <x v="3"/>
    <s v="CUST750731"/>
    <s v="18-24"/>
    <x v="1"/>
    <x v="7"/>
    <x v="26"/>
    <s v="Local Restaurant"/>
    <s v="Food &amp; Dining"/>
    <x v="2"/>
    <s v="UPI ID"/>
    <x v="3"/>
    <n v="11995.14"/>
    <n v="0"/>
    <n v="0"/>
    <x v="0"/>
    <m/>
    <s v="Android"/>
    <n v="48"/>
    <x v="0"/>
  </r>
  <r>
    <s v="UPI202605P2_0000291"/>
    <x v="1"/>
    <x v="1"/>
    <s v="16:12:05"/>
    <x v="11"/>
    <x v="1"/>
    <s v="CUST988970"/>
    <s v="35-44"/>
    <x v="0"/>
    <x v="8"/>
    <x v="16"/>
    <s v="Coursera"/>
    <s v="Education"/>
    <x v="0"/>
    <s v="QR Scan"/>
    <x v="4"/>
    <n v="240.02"/>
    <n v="0"/>
    <n v="0"/>
    <x v="0"/>
    <m/>
    <s v="Android"/>
    <n v="65"/>
    <x v="0"/>
  </r>
  <r>
    <s v="UPI202605P2_0000292"/>
    <x v="23"/>
    <x v="5"/>
    <s v="11:26:31"/>
    <x v="5"/>
    <x v="5"/>
    <s v="CUST473467"/>
    <s v="25-34"/>
    <x v="1"/>
    <x v="1"/>
    <x v="22"/>
    <s v="Coursera"/>
    <s v="Education"/>
    <x v="1"/>
    <s v="QR Scan"/>
    <x v="3"/>
    <n v="536.72"/>
    <n v="0"/>
    <n v="0"/>
    <x v="0"/>
    <m/>
    <s v="Android"/>
    <n v="33"/>
    <x v="0"/>
  </r>
  <r>
    <s v="UPI202605P2_0000293"/>
    <x v="8"/>
    <x v="4"/>
    <s v="16:15:44"/>
    <x v="11"/>
    <x v="4"/>
    <s v="CUST178708"/>
    <s v="18-24"/>
    <x v="1"/>
    <x v="9"/>
    <x v="15"/>
    <s v="Swiggy"/>
    <s v="Food &amp; Dining"/>
    <x v="1"/>
    <s v="QR Scan"/>
    <x v="4"/>
    <n v="238.65"/>
    <n v="0"/>
    <n v="0"/>
    <x v="0"/>
    <m/>
    <s v="Android"/>
    <n v="18"/>
    <x v="0"/>
  </r>
  <r>
    <s v="UPI202605P2_0000294"/>
    <x v="29"/>
    <x v="5"/>
    <s v="15:45:31"/>
    <x v="14"/>
    <x v="0"/>
    <s v="CUST875388"/>
    <s v="45-54"/>
    <x v="1"/>
    <x v="1"/>
    <x v="1"/>
    <s v="Topmate"/>
    <s v="Education"/>
    <x v="0"/>
    <s v="UPI ID"/>
    <x v="6"/>
    <n v="2507.65"/>
    <n v="0"/>
    <n v="0"/>
    <x v="0"/>
    <m/>
    <s v="Android"/>
    <n v="29"/>
    <x v="0"/>
  </r>
  <r>
    <s v="UPI202605P2_0000295"/>
    <x v="4"/>
    <x v="2"/>
    <s v="15:01:05"/>
    <x v="14"/>
    <x v="1"/>
    <s v="CUST701707"/>
    <s v="35-44"/>
    <x v="1"/>
    <x v="5"/>
    <x v="10"/>
    <s v="Insurance Premium"/>
    <s v="Financial Services"/>
    <x v="0"/>
    <s v="UPI ID"/>
    <x v="1"/>
    <n v="137.47"/>
    <n v="0"/>
    <n v="0"/>
    <x v="0"/>
    <m/>
    <s v="iOS"/>
    <n v="38"/>
    <x v="0"/>
  </r>
  <r>
    <s v="UPI202605P2_0000296"/>
    <x v="6"/>
    <x v="3"/>
    <s v="12:25:44"/>
    <x v="1"/>
    <x v="0"/>
    <s v="CUST573443"/>
    <s v="45-54"/>
    <x v="1"/>
    <x v="9"/>
    <x v="23"/>
    <s v="Spotify"/>
    <s v="Entertainment"/>
    <x v="2"/>
    <s v="UPI ID"/>
    <x v="6"/>
    <n v="96.4"/>
    <n v="30.91"/>
    <n v="7.92"/>
    <x v="0"/>
    <m/>
    <s v="Android"/>
    <n v="100"/>
    <x v="0"/>
  </r>
  <r>
    <s v="UPI202605P2_0000297"/>
    <x v="25"/>
    <x v="1"/>
    <s v="11:42:37"/>
    <x v="5"/>
    <x v="2"/>
    <s v="CUST463109"/>
    <s v="25-34"/>
    <x v="0"/>
    <x v="2"/>
    <x v="17"/>
    <s v="Society Maintenance"/>
    <s v="Utilities"/>
    <x v="2"/>
    <s v="Bank Account"/>
    <x v="7"/>
    <n v="65.010000000000005"/>
    <n v="52.53"/>
    <n v="4.6900000000000004"/>
    <x v="0"/>
    <m/>
    <s v="Android"/>
    <n v="17"/>
    <x v="0"/>
  </r>
  <r>
    <s v="UPI202605P2_0000298"/>
    <x v="8"/>
    <x v="4"/>
    <s v="13:35:33"/>
    <x v="8"/>
    <x v="0"/>
    <s v="CUST812320"/>
    <s v="25-34"/>
    <x v="1"/>
    <x v="8"/>
    <x v="24"/>
    <s v="Credit Card Bill"/>
    <s v="Financial Services"/>
    <x v="1"/>
    <s v="UPI ID"/>
    <x v="0"/>
    <n v="352.16"/>
    <n v="0"/>
    <n v="0"/>
    <x v="0"/>
    <m/>
    <s v="iOS"/>
    <n v="64"/>
    <x v="0"/>
  </r>
  <r>
    <s v="UPI202605P2_0000299"/>
    <x v="24"/>
    <x v="0"/>
    <s v="13:47:35"/>
    <x v="8"/>
    <x v="1"/>
    <s v="CUST147421"/>
    <s v="18-24"/>
    <x v="0"/>
    <x v="2"/>
    <x v="11"/>
    <s v="Amazon Prime"/>
    <s v="Entertainment"/>
    <x v="1"/>
    <s v="QR Scan"/>
    <x v="3"/>
    <n v="361.5"/>
    <n v="0"/>
    <n v="0"/>
    <x v="0"/>
    <m/>
    <s v="Android"/>
    <n v="86"/>
    <x v="0"/>
  </r>
  <r>
    <s v="UPI202605P2_0000300"/>
    <x v="13"/>
    <x v="3"/>
    <s v="13:44:29"/>
    <x v="8"/>
    <x v="0"/>
    <s v="CUST855178"/>
    <s v="35-44"/>
    <x v="1"/>
    <x v="0"/>
    <x v="3"/>
    <s v="Apollo Pharmacy"/>
    <s v="Healthcare"/>
    <x v="1"/>
    <s v="Mobile Number"/>
    <x v="0"/>
    <n v="160.59"/>
    <n v="0"/>
    <n v="0"/>
    <x v="0"/>
    <m/>
    <s v="Android"/>
    <n v="78"/>
    <x v="0"/>
  </r>
  <r>
    <s v="UPI202605P2_0000301"/>
    <x v="30"/>
    <x v="1"/>
    <s v="12:16:14"/>
    <x v="1"/>
    <x v="6"/>
    <s v="CUST224766"/>
    <s v="18-24"/>
    <x v="1"/>
    <x v="3"/>
    <x v="29"/>
    <s v="Mutual Fund SIP"/>
    <s v="Financial Services"/>
    <x v="3"/>
    <s v="UPI ID"/>
    <x v="4"/>
    <n v="1018.91"/>
    <n v="0"/>
    <n v="0"/>
    <x v="0"/>
    <m/>
    <s v="iOS"/>
    <n v="5"/>
    <x v="0"/>
  </r>
  <r>
    <s v="UPI202605P2_0000302"/>
    <x v="10"/>
    <x v="4"/>
    <s v="10:12:20"/>
    <x v="13"/>
    <x v="6"/>
    <s v="CUST125091"/>
    <s v="18-24"/>
    <x v="1"/>
    <x v="3"/>
    <x v="21"/>
    <s v="Amazon"/>
    <s v="Shopping"/>
    <x v="3"/>
    <s v="Mobile Number"/>
    <x v="3"/>
    <n v="160.07"/>
    <n v="0"/>
    <n v="7.82"/>
    <x v="0"/>
    <m/>
    <s v="Android"/>
    <n v="18"/>
    <x v="0"/>
  </r>
  <r>
    <s v="UPI202605P2_0000303"/>
    <x v="10"/>
    <x v="4"/>
    <s v="09:34:48"/>
    <x v="10"/>
    <x v="1"/>
    <s v="CUST966443"/>
    <s v="25-34"/>
    <x v="1"/>
    <x v="1"/>
    <x v="28"/>
    <s v="Hotstar"/>
    <s v="Entertainment"/>
    <x v="4"/>
    <s v="Mobile Number"/>
    <x v="1"/>
    <n v="3299.67"/>
    <n v="0"/>
    <n v="3.69"/>
    <x v="0"/>
    <m/>
    <s v="Android"/>
    <n v="51"/>
    <x v="0"/>
  </r>
  <r>
    <s v="UPI202605P2_0000304"/>
    <x v="10"/>
    <x v="4"/>
    <s v="18:12:13"/>
    <x v="7"/>
    <x v="1"/>
    <s v="CUST140751"/>
    <s v="35-44"/>
    <x v="0"/>
    <x v="2"/>
    <x v="2"/>
    <s v="HP Petrol Pump"/>
    <s v="Fuel"/>
    <x v="4"/>
    <s v="Collect Request"/>
    <x v="7"/>
    <n v="330.69"/>
    <n v="53.93"/>
    <n v="0"/>
    <x v="0"/>
    <m/>
    <s v="Android"/>
    <n v="89"/>
    <x v="0"/>
  </r>
  <r>
    <s v="UPI202605P2_0000305"/>
    <x v="6"/>
    <x v="3"/>
    <s v="19:17:46"/>
    <x v="2"/>
    <x v="0"/>
    <s v="CUST272568"/>
    <s v="25-34"/>
    <x v="1"/>
    <x v="7"/>
    <x v="9"/>
    <s v="MedPlus"/>
    <s v="Healthcare"/>
    <x v="5"/>
    <s v="UPI ID"/>
    <x v="5"/>
    <n v="2259.81"/>
    <n v="0"/>
    <n v="0"/>
    <x v="0"/>
    <m/>
    <s v="Android"/>
    <n v="64"/>
    <x v="0"/>
  </r>
  <r>
    <s v="UPI202605P2_0000306"/>
    <x v="29"/>
    <x v="5"/>
    <s v="17:48:33"/>
    <x v="0"/>
    <x v="0"/>
    <s v="CUST887820"/>
    <s v="18-24"/>
    <x v="1"/>
    <x v="5"/>
    <x v="10"/>
    <s v="McDonalds"/>
    <s v="Food &amp; Dining"/>
    <x v="0"/>
    <s v="QR Scan"/>
    <x v="3"/>
    <n v="199.09"/>
    <n v="0"/>
    <n v="0"/>
    <x v="0"/>
    <m/>
    <s v="Android"/>
    <n v="14"/>
    <x v="0"/>
  </r>
  <r>
    <s v="UPI202605P2_0000307"/>
    <x v="5"/>
    <x v="3"/>
    <s v="17:06:53"/>
    <x v="0"/>
    <x v="6"/>
    <s v="CUST292877"/>
    <s v="45-54"/>
    <x v="1"/>
    <x v="6"/>
    <x v="7"/>
    <s v="Tata Play"/>
    <s v="Recharge &amp; Bills"/>
    <x v="2"/>
    <s v="QR Scan"/>
    <x v="3"/>
    <n v="1816.16"/>
    <n v="44.17"/>
    <n v="2.75"/>
    <x v="0"/>
    <m/>
    <s v="Android"/>
    <n v="13"/>
    <x v="0"/>
  </r>
  <r>
    <s v="UPI202605P2_0000308"/>
    <x v="15"/>
    <x v="3"/>
    <s v="11:14:23"/>
    <x v="5"/>
    <x v="1"/>
    <s v="CUST685692"/>
    <s v="18-24"/>
    <x v="1"/>
    <x v="0"/>
    <x v="18"/>
    <s v="Mutual Fund SIP"/>
    <s v="Financial Services"/>
    <x v="2"/>
    <s v="UPI ID"/>
    <x v="6"/>
    <n v="289.68"/>
    <n v="0"/>
    <n v="0"/>
    <x v="0"/>
    <m/>
    <s v="Android"/>
    <n v="54"/>
    <x v="0"/>
  </r>
  <r>
    <s v="UPI202605P2_0000309"/>
    <x v="4"/>
    <x v="2"/>
    <s v="11:00:45"/>
    <x v="5"/>
    <x v="4"/>
    <s v="CUST853912"/>
    <s v="35-44"/>
    <x v="1"/>
    <x v="9"/>
    <x v="20"/>
    <s v="HP Petrol Pump"/>
    <s v="Fuel"/>
    <x v="2"/>
    <s v="QR Scan"/>
    <x v="6"/>
    <n v="63.98"/>
    <n v="2.0499999999999998"/>
    <n v="0"/>
    <x v="0"/>
    <m/>
    <s v="Android"/>
    <n v="11"/>
    <x v="0"/>
  </r>
  <r>
    <s v="UPI202605P2_0000310"/>
    <x v="29"/>
    <x v="5"/>
    <s v="16:17:02"/>
    <x v="11"/>
    <x v="0"/>
    <s v="CUST147685"/>
    <s v="25-34"/>
    <x v="0"/>
    <x v="6"/>
    <x v="19"/>
    <s v="RedBus"/>
    <s v="Travel"/>
    <x v="1"/>
    <s v="QR Scan"/>
    <x v="6"/>
    <n v="293.16000000000003"/>
    <n v="0"/>
    <n v="0"/>
    <x v="0"/>
    <m/>
    <s v="Android"/>
    <n v="97"/>
    <x v="1"/>
  </r>
  <r>
    <s v="UPI202605P2_0000311"/>
    <x v="20"/>
    <x v="4"/>
    <s v="22:35:18"/>
    <x v="16"/>
    <x v="0"/>
    <s v="CUST619400"/>
    <s v="25-34"/>
    <x v="0"/>
    <x v="7"/>
    <x v="9"/>
    <s v="Indian Oil"/>
    <s v="Fuel"/>
    <x v="4"/>
    <s v="UPI ID"/>
    <x v="1"/>
    <n v="1444.04"/>
    <n v="0"/>
    <n v="0"/>
    <x v="2"/>
    <s v="Wrong UPI PIN"/>
    <s v="iOS"/>
    <n v="80"/>
    <x v="0"/>
  </r>
  <r>
    <s v="UPI202605P2_0000312"/>
    <x v="26"/>
    <x v="6"/>
    <s v="18:08:40"/>
    <x v="7"/>
    <x v="4"/>
    <s v="CUST524113"/>
    <s v="25-34"/>
    <x v="0"/>
    <x v="0"/>
    <x v="3"/>
    <s v="Local Clinic"/>
    <s v="Healthcare"/>
    <x v="2"/>
    <s v="QR Scan"/>
    <x v="4"/>
    <n v="217.5"/>
    <n v="0"/>
    <n v="0"/>
    <x v="0"/>
    <m/>
    <s v="Android"/>
    <n v="55"/>
    <x v="0"/>
  </r>
  <r>
    <s v="UPI202605P2_0000313"/>
    <x v="21"/>
    <x v="4"/>
    <s v="20:31:06"/>
    <x v="3"/>
    <x v="0"/>
    <s v="CUST426717"/>
    <s v="25-34"/>
    <x v="1"/>
    <x v="2"/>
    <x v="2"/>
    <s v="Local Kirana"/>
    <s v="Grocery"/>
    <x v="4"/>
    <s v="QR Scan"/>
    <x v="1"/>
    <n v="951.81"/>
    <n v="0"/>
    <n v="0"/>
    <x v="0"/>
    <m/>
    <s v="Android"/>
    <n v="95"/>
    <x v="1"/>
  </r>
  <r>
    <s v="UPI202605P2_0000314"/>
    <x v="20"/>
    <x v="4"/>
    <s v="20:36:18"/>
    <x v="3"/>
    <x v="2"/>
    <s v="CUST300291"/>
    <s v="25-34"/>
    <x v="0"/>
    <x v="7"/>
    <x v="31"/>
    <s v="Shell Fuel"/>
    <s v="Fuel"/>
    <x v="2"/>
    <s v="Bank Account"/>
    <x v="1"/>
    <n v="2542.15"/>
    <n v="0"/>
    <n v="4.55"/>
    <x v="0"/>
    <m/>
    <s v="Android"/>
    <n v="23"/>
    <x v="0"/>
  </r>
  <r>
    <s v="UPI202605P2_0000315"/>
    <x v="12"/>
    <x v="1"/>
    <s v="15:28:21"/>
    <x v="14"/>
    <x v="0"/>
    <s v="CUST644633"/>
    <s v="18-24"/>
    <x v="0"/>
    <x v="1"/>
    <x v="1"/>
    <s v="Spotify"/>
    <s v="Entertainment"/>
    <x v="1"/>
    <s v="UPI ID"/>
    <x v="5"/>
    <n v="235.71"/>
    <n v="0"/>
    <n v="0"/>
    <x v="1"/>
    <s v="Beneficiary Bank Offline"/>
    <s v="Android"/>
    <n v="34"/>
    <x v="0"/>
  </r>
  <r>
    <s v="UPI202605P2_0000316"/>
    <x v="25"/>
    <x v="1"/>
    <s v="11:03:16"/>
    <x v="5"/>
    <x v="1"/>
    <s v="CUST740933"/>
    <s v="35-44"/>
    <x v="0"/>
    <x v="8"/>
    <x v="16"/>
    <s v="Insurance Premium"/>
    <s v="Financial Services"/>
    <x v="2"/>
    <s v="UPI ID"/>
    <x v="1"/>
    <n v="518.16999999999996"/>
    <n v="0"/>
    <n v="0"/>
    <x v="0"/>
    <m/>
    <s v="Android"/>
    <n v="66"/>
    <x v="0"/>
  </r>
  <r>
    <s v="UPI202605P2_0000317"/>
    <x v="22"/>
    <x v="6"/>
    <s v="21:30:07"/>
    <x v="9"/>
    <x v="1"/>
    <s v="CUST692063"/>
    <s v="35-44"/>
    <x v="0"/>
    <x v="6"/>
    <x v="19"/>
    <s v="Insurance Premium"/>
    <s v="Financial Services"/>
    <x v="1"/>
    <s v="Collect Request"/>
    <x v="6"/>
    <n v="869.79"/>
    <n v="25.91"/>
    <n v="0"/>
    <x v="0"/>
    <m/>
    <s v="iOS"/>
    <n v="74"/>
    <x v="0"/>
  </r>
  <r>
    <s v="UPI202605P2_0000318"/>
    <x v="14"/>
    <x v="5"/>
    <s v="19:25:31"/>
    <x v="2"/>
    <x v="0"/>
    <s v="CUST603648"/>
    <s v="25-34"/>
    <x v="0"/>
    <x v="9"/>
    <x v="23"/>
    <s v="Hotstar"/>
    <s v="Entertainment"/>
    <x v="3"/>
    <s v="UPI ID"/>
    <x v="5"/>
    <n v="275.70999999999998"/>
    <n v="39.9"/>
    <n v="0"/>
    <x v="0"/>
    <m/>
    <s v="Android"/>
    <n v="38"/>
    <x v="0"/>
  </r>
  <r>
    <s v="UPI202605P2_0000319"/>
    <x v="12"/>
    <x v="1"/>
    <s v="09:40:43"/>
    <x v="10"/>
    <x v="3"/>
    <s v="CUST557919"/>
    <s v="45-54"/>
    <x v="1"/>
    <x v="4"/>
    <x v="5"/>
    <s v="Water Bill"/>
    <s v="Utilities"/>
    <x v="1"/>
    <s v="UPI ID"/>
    <x v="3"/>
    <n v="355.11"/>
    <n v="0"/>
    <n v="0"/>
    <x v="0"/>
    <m/>
    <s v="iOS"/>
    <n v="66"/>
    <x v="0"/>
  </r>
  <r>
    <s v="UPI202605P2_0000320"/>
    <x v="15"/>
    <x v="3"/>
    <s v="08:09:51"/>
    <x v="12"/>
    <x v="3"/>
    <s v="CUST313956"/>
    <s v="18-24"/>
    <x v="0"/>
    <x v="0"/>
    <x v="0"/>
    <s v="Unacademy"/>
    <s v="Education"/>
    <x v="2"/>
    <s v="QR Scan"/>
    <x v="3"/>
    <n v="48.15"/>
    <n v="0"/>
    <n v="0"/>
    <x v="0"/>
    <m/>
    <s v="Android"/>
    <n v="99"/>
    <x v="0"/>
  </r>
  <r>
    <s v="UPI202605P2_0000321"/>
    <x v="24"/>
    <x v="0"/>
    <s v="17:19:05"/>
    <x v="0"/>
    <x v="2"/>
    <s v="CUST516134"/>
    <s v="35-44"/>
    <x v="1"/>
    <x v="5"/>
    <x v="32"/>
    <s v="Amazon"/>
    <s v="Shopping"/>
    <x v="1"/>
    <s v="Mobile Number"/>
    <x v="5"/>
    <n v="159.76"/>
    <n v="0"/>
    <n v="3.39"/>
    <x v="0"/>
    <m/>
    <s v="Android"/>
    <n v="58"/>
    <x v="0"/>
  </r>
  <r>
    <s v="UPI202605P2_0000322"/>
    <x v="26"/>
    <x v="6"/>
    <s v="23:07:35"/>
    <x v="15"/>
    <x v="5"/>
    <s v="CUST317528"/>
    <s v="18-24"/>
    <x v="0"/>
    <x v="6"/>
    <x v="7"/>
    <s v="Reliance Fresh"/>
    <s v="Grocery"/>
    <x v="1"/>
    <s v="QR Scan"/>
    <x v="3"/>
    <n v="53.55"/>
    <n v="0"/>
    <n v="0"/>
    <x v="0"/>
    <m/>
    <s v="Android"/>
    <n v="41"/>
    <x v="0"/>
  </r>
  <r>
    <s v="UPI202605P2_0000323"/>
    <x v="11"/>
    <x v="0"/>
    <s v="19:38:38"/>
    <x v="2"/>
    <x v="0"/>
    <s v="CUST320205"/>
    <s v="25-34"/>
    <x v="1"/>
    <x v="9"/>
    <x v="15"/>
    <s v="Electricity Board"/>
    <s v="Recharge &amp; Bills"/>
    <x v="0"/>
    <s v="UPI ID"/>
    <x v="7"/>
    <n v="73.680000000000007"/>
    <n v="0"/>
    <n v="0"/>
    <x v="0"/>
    <m/>
    <s v="Android"/>
    <n v="59"/>
    <x v="0"/>
  </r>
  <r>
    <s v="UPI202605P2_0000324"/>
    <x v="1"/>
    <x v="1"/>
    <s v="19:14:49"/>
    <x v="2"/>
    <x v="0"/>
    <s v="CUST215694"/>
    <s v="25-34"/>
    <x v="0"/>
    <x v="1"/>
    <x v="8"/>
    <s v="Cafe Coffee Day"/>
    <s v="Food &amp; Dining"/>
    <x v="1"/>
    <s v="QR Scan"/>
    <x v="0"/>
    <n v="467.32"/>
    <n v="0"/>
    <n v="0"/>
    <x v="0"/>
    <m/>
    <s v="Android"/>
    <n v="49"/>
    <x v="0"/>
  </r>
  <r>
    <s v="UPI202605P2_0000325"/>
    <x v="9"/>
    <x v="3"/>
    <s v="16:28:58"/>
    <x v="11"/>
    <x v="0"/>
    <s v="CUST800208"/>
    <s v="25-34"/>
    <x v="1"/>
    <x v="1"/>
    <x v="28"/>
    <s v="Spotify"/>
    <s v="Entertainment"/>
    <x v="1"/>
    <s v="QR Scan"/>
    <x v="1"/>
    <n v="684.88"/>
    <n v="0"/>
    <n v="0"/>
    <x v="0"/>
    <m/>
    <s v="Android"/>
    <n v="25"/>
    <x v="0"/>
  </r>
  <r>
    <s v="UPI202605P2_0000326"/>
    <x v="17"/>
    <x v="6"/>
    <s v="14:55:37"/>
    <x v="4"/>
    <x v="1"/>
    <s v="CUST481907"/>
    <s v="18-24"/>
    <x v="1"/>
    <x v="4"/>
    <x v="12"/>
    <s v="Flipkart"/>
    <s v="Shopping"/>
    <x v="1"/>
    <s v="Mobile Number"/>
    <x v="6"/>
    <n v="334.55"/>
    <n v="0"/>
    <n v="0"/>
    <x v="0"/>
    <m/>
    <s v="Android"/>
    <n v="35"/>
    <x v="0"/>
  </r>
  <r>
    <s v="UPI202605P2_0000327"/>
    <x v="17"/>
    <x v="6"/>
    <s v="22:19:36"/>
    <x v="16"/>
    <x v="0"/>
    <s v="CUST676086"/>
    <s v="25-34"/>
    <x v="0"/>
    <x v="8"/>
    <x v="30"/>
    <s v="BookMyShow"/>
    <s v="Entertainment"/>
    <x v="1"/>
    <s v="Collect Request"/>
    <x v="0"/>
    <n v="332.99"/>
    <n v="0"/>
    <n v="0"/>
    <x v="1"/>
    <s v="UPI Limit Exceeded"/>
    <s v="Android"/>
    <n v="11"/>
    <x v="0"/>
  </r>
  <r>
    <s v="UPI202605P2_0000328"/>
    <x v="8"/>
    <x v="4"/>
    <s v="17:39:47"/>
    <x v="0"/>
    <x v="1"/>
    <s v="CUST489989"/>
    <s v="18-24"/>
    <x v="1"/>
    <x v="5"/>
    <x v="10"/>
    <s v="Bharat Petroleum"/>
    <s v="Fuel"/>
    <x v="1"/>
    <s v="UPI ID"/>
    <x v="1"/>
    <n v="1458.1"/>
    <n v="0"/>
    <n v="5.43"/>
    <x v="0"/>
    <m/>
    <s v="Android"/>
    <n v="51"/>
    <x v="0"/>
  </r>
  <r>
    <s v="UPI202605P2_0000329"/>
    <x v="14"/>
    <x v="5"/>
    <s v="09:48:13"/>
    <x v="10"/>
    <x v="2"/>
    <s v="CUST399966"/>
    <s v="25-34"/>
    <x v="0"/>
    <x v="9"/>
    <x v="36"/>
    <s v="JioMart"/>
    <s v="Grocery"/>
    <x v="2"/>
    <s v="UPI ID"/>
    <x v="3"/>
    <n v="1930.15"/>
    <n v="15.93"/>
    <n v="0"/>
    <x v="0"/>
    <m/>
    <s v="Android"/>
    <n v="80"/>
    <x v="0"/>
  </r>
  <r>
    <s v="UPI202605P2_0000330"/>
    <x v="1"/>
    <x v="1"/>
    <s v="17:16:42"/>
    <x v="0"/>
    <x v="1"/>
    <s v="CUST670082"/>
    <s v="25-34"/>
    <x v="0"/>
    <x v="6"/>
    <x v="38"/>
    <s v="Blinkit"/>
    <s v="Grocery"/>
    <x v="0"/>
    <s v="Mobile Number"/>
    <x v="0"/>
    <n v="552.73"/>
    <n v="28.07"/>
    <n v="2.77"/>
    <x v="0"/>
    <m/>
    <s v="Android"/>
    <n v="95"/>
    <x v="0"/>
  </r>
  <r>
    <s v="UPI202605P2_0000331"/>
    <x v="10"/>
    <x v="4"/>
    <s v="09:15:11"/>
    <x v="10"/>
    <x v="2"/>
    <s v="CUST880222"/>
    <s v="45-54"/>
    <x v="0"/>
    <x v="7"/>
    <x v="27"/>
    <s v="Local Clinic"/>
    <s v="Healthcare"/>
    <x v="1"/>
    <s v="QR Scan"/>
    <x v="0"/>
    <n v="179.17"/>
    <n v="50.26"/>
    <n v="0"/>
    <x v="0"/>
    <m/>
    <s v="Android"/>
    <n v="40"/>
    <x v="0"/>
  </r>
  <r>
    <s v="UPI202605P2_0000332"/>
    <x v="15"/>
    <x v="3"/>
    <s v="16:10:00"/>
    <x v="11"/>
    <x v="0"/>
    <s v="CUST459314"/>
    <s v="25-34"/>
    <x v="0"/>
    <x v="4"/>
    <x v="5"/>
    <s v="Airtel"/>
    <s v="Recharge &amp; Bills"/>
    <x v="0"/>
    <s v="Bank Account"/>
    <x v="6"/>
    <n v="410.63"/>
    <n v="42.97"/>
    <n v="0"/>
    <x v="0"/>
    <m/>
    <s v="Android"/>
    <n v="13"/>
    <x v="0"/>
  </r>
  <r>
    <s v="UPI202605P2_0000333"/>
    <x v="13"/>
    <x v="3"/>
    <s v="14:44:38"/>
    <x v="4"/>
    <x v="1"/>
    <s v="CUST162329"/>
    <s v="35-44"/>
    <x v="0"/>
    <x v="1"/>
    <x v="1"/>
    <s v="Reliance Digital"/>
    <s v="Shopping"/>
    <x v="2"/>
    <s v="QR Scan"/>
    <x v="7"/>
    <n v="426.09"/>
    <n v="0"/>
    <n v="0"/>
    <x v="0"/>
    <m/>
    <s v="Android"/>
    <n v="14"/>
    <x v="0"/>
  </r>
  <r>
    <s v="UPI202605P2_0000334"/>
    <x v="20"/>
    <x v="4"/>
    <s v="15:02:14"/>
    <x v="14"/>
    <x v="2"/>
    <s v="CUST522716"/>
    <s v="45-54"/>
    <x v="0"/>
    <x v="1"/>
    <x v="1"/>
    <s v="Reliance Fresh"/>
    <s v="Grocery"/>
    <x v="2"/>
    <s v="QR Scan"/>
    <x v="0"/>
    <n v="199.13"/>
    <n v="0"/>
    <n v="0"/>
    <x v="0"/>
    <m/>
    <s v="iOS"/>
    <n v="26"/>
    <x v="0"/>
  </r>
  <r>
    <s v="UPI202605P2_0000335"/>
    <x v="18"/>
    <x v="4"/>
    <s v="12:18:44"/>
    <x v="1"/>
    <x v="0"/>
    <s v="CUST704628"/>
    <s v="25-34"/>
    <x v="0"/>
    <x v="2"/>
    <x v="17"/>
    <s v="Amazon"/>
    <s v="Shopping"/>
    <x v="1"/>
    <s v="UPI ID"/>
    <x v="3"/>
    <n v="306.27"/>
    <n v="23.59"/>
    <n v="0"/>
    <x v="0"/>
    <m/>
    <s v="Android"/>
    <n v="63"/>
    <x v="0"/>
  </r>
  <r>
    <s v="UPI202605P2_0000336"/>
    <x v="22"/>
    <x v="6"/>
    <s v="20:04:43"/>
    <x v="3"/>
    <x v="1"/>
    <s v="CUST603493"/>
    <s v="18-24"/>
    <x v="1"/>
    <x v="5"/>
    <x v="10"/>
    <s v="Broadband Bill"/>
    <s v="Utilities"/>
    <x v="2"/>
    <s v="QR Scan"/>
    <x v="5"/>
    <n v="944.33"/>
    <n v="26.16"/>
    <n v="3.45"/>
    <x v="0"/>
    <m/>
    <s v="Android"/>
    <n v="78"/>
    <x v="0"/>
  </r>
  <r>
    <s v="UPI202605P2_0000337"/>
    <x v="21"/>
    <x v="4"/>
    <s v="11:16:50"/>
    <x v="5"/>
    <x v="2"/>
    <s v="CUST991436"/>
    <s v="18-24"/>
    <x v="1"/>
    <x v="1"/>
    <x v="22"/>
    <s v="Electricity Board"/>
    <s v="Recharge &amp; Bills"/>
    <x v="1"/>
    <s v="QR Scan"/>
    <x v="0"/>
    <n v="107.57"/>
    <n v="0"/>
    <n v="0"/>
    <x v="0"/>
    <m/>
    <s v="Android"/>
    <n v="100"/>
    <x v="0"/>
  </r>
  <r>
    <s v="UPI202605P2_0000338"/>
    <x v="18"/>
    <x v="4"/>
    <s v="19:37:42"/>
    <x v="2"/>
    <x v="0"/>
    <s v="CUST346306"/>
    <s v="25-34"/>
    <x v="0"/>
    <x v="2"/>
    <x v="25"/>
    <s v="Practo"/>
    <s v="Healthcare"/>
    <x v="1"/>
    <s v="UPI ID"/>
    <x v="5"/>
    <n v="827.09"/>
    <n v="0"/>
    <n v="0"/>
    <x v="0"/>
    <m/>
    <s v="Android"/>
    <n v="11"/>
    <x v="0"/>
  </r>
  <r>
    <s v="UPI202605P2_0000339"/>
    <x v="1"/>
    <x v="1"/>
    <s v="19:12:27"/>
    <x v="2"/>
    <x v="0"/>
    <s v="CUST827744"/>
    <s v="25-34"/>
    <x v="1"/>
    <x v="2"/>
    <x v="2"/>
    <s v="Gas Bill"/>
    <s v="Utilities"/>
    <x v="3"/>
    <s v="Collect Request"/>
    <x v="1"/>
    <n v="279.22000000000003"/>
    <n v="0"/>
    <n v="0"/>
    <x v="1"/>
    <s v="Beneficiary Bank Offline"/>
    <s v="Android"/>
    <n v="66"/>
    <x v="0"/>
  </r>
  <r>
    <s v="UPI202605P2_0000340"/>
    <x v="6"/>
    <x v="3"/>
    <s v="09:14:41"/>
    <x v="10"/>
    <x v="0"/>
    <s v="CUST787955"/>
    <s v="25-34"/>
    <x v="0"/>
    <x v="0"/>
    <x v="18"/>
    <s v="Jio"/>
    <s v="Recharge &amp; Bills"/>
    <x v="3"/>
    <s v="QR Scan"/>
    <x v="7"/>
    <n v="386.49"/>
    <n v="0"/>
    <n v="0"/>
    <x v="0"/>
    <m/>
    <s v="iOS"/>
    <n v="62"/>
    <x v="0"/>
  </r>
  <r>
    <s v="UPI202605P2_0000341"/>
    <x v="21"/>
    <x v="4"/>
    <s v="10:17:52"/>
    <x v="13"/>
    <x v="0"/>
    <s v="CUST159820"/>
    <s v="45-54"/>
    <x v="0"/>
    <x v="0"/>
    <x v="18"/>
    <s v="HP Petrol Pump"/>
    <s v="Fuel"/>
    <x v="1"/>
    <s v="Collect Request"/>
    <x v="0"/>
    <n v="373.42"/>
    <n v="0"/>
    <n v="0"/>
    <x v="1"/>
    <s v="Beneficiary Bank Offline"/>
    <s v="Android"/>
    <n v="81"/>
    <x v="0"/>
  </r>
  <r>
    <s v="UPI202605P2_0000342"/>
    <x v="11"/>
    <x v="0"/>
    <s v="10:03:10"/>
    <x v="13"/>
    <x v="0"/>
    <s v="CUST538335"/>
    <s v="18-24"/>
    <x v="0"/>
    <x v="5"/>
    <x v="35"/>
    <s v="Swiggy"/>
    <s v="Food &amp; Dining"/>
    <x v="1"/>
    <s v="QR Scan"/>
    <x v="0"/>
    <n v="1077.23"/>
    <n v="0"/>
    <n v="0"/>
    <x v="0"/>
    <m/>
    <s v="Android"/>
    <n v="43"/>
    <x v="0"/>
  </r>
  <r>
    <s v="UPI202605P2_0000343"/>
    <x v="30"/>
    <x v="1"/>
    <s v="19:38:47"/>
    <x v="2"/>
    <x v="0"/>
    <s v="CUST288714"/>
    <s v="18-24"/>
    <x v="0"/>
    <x v="8"/>
    <x v="30"/>
    <s v="Tata Play"/>
    <s v="Recharge &amp; Bills"/>
    <x v="0"/>
    <s v="Bank Account"/>
    <x v="7"/>
    <n v="266.12"/>
    <n v="0"/>
    <n v="0"/>
    <x v="0"/>
    <m/>
    <s v="Android"/>
    <n v="75"/>
    <x v="0"/>
  </r>
  <r>
    <s v="UPI202605P2_0000344"/>
    <x v="18"/>
    <x v="4"/>
    <s v="19:58:18"/>
    <x v="2"/>
    <x v="0"/>
    <s v="CUST926907"/>
    <s v="25-34"/>
    <x v="1"/>
    <x v="8"/>
    <x v="34"/>
    <s v="Society Maintenance"/>
    <s v="Utilities"/>
    <x v="6"/>
    <s v="UPI ID"/>
    <x v="5"/>
    <n v="753.7"/>
    <n v="0"/>
    <n v="4.53"/>
    <x v="0"/>
    <m/>
    <s v="Android"/>
    <n v="7"/>
    <x v="0"/>
  </r>
  <r>
    <s v="UPI202605P2_0000345"/>
    <x v="23"/>
    <x v="5"/>
    <s v="14:29:44"/>
    <x v="4"/>
    <x v="5"/>
    <s v="CUST725699"/>
    <s v="55+"/>
    <x v="1"/>
    <x v="3"/>
    <x v="29"/>
    <s v="Ola"/>
    <s v="Travel"/>
    <x v="3"/>
    <s v="QR Scan"/>
    <x v="5"/>
    <n v="230.99"/>
    <n v="0"/>
    <n v="0"/>
    <x v="0"/>
    <m/>
    <s v="Android"/>
    <n v="56"/>
    <x v="0"/>
  </r>
  <r>
    <s v="UPI202605P2_0000346"/>
    <x v="12"/>
    <x v="1"/>
    <s v="12:25:17"/>
    <x v="1"/>
    <x v="1"/>
    <s v="CUST286898"/>
    <s v="45-54"/>
    <x v="0"/>
    <x v="1"/>
    <x v="1"/>
    <s v="Myntra"/>
    <s v="Shopping"/>
    <x v="1"/>
    <s v="UPI ID"/>
    <x v="3"/>
    <n v="534.76"/>
    <n v="25.09"/>
    <n v="0"/>
    <x v="0"/>
    <m/>
    <s v="Android"/>
    <n v="51"/>
    <x v="0"/>
  </r>
  <r>
    <s v="UPI202605P2_0000347"/>
    <x v="8"/>
    <x v="4"/>
    <s v="15:31:28"/>
    <x v="14"/>
    <x v="0"/>
    <s v="CUST788802"/>
    <s v="25-34"/>
    <x v="0"/>
    <x v="7"/>
    <x v="27"/>
    <s v="Topmate"/>
    <s v="Education"/>
    <x v="1"/>
    <s v="Collect Request"/>
    <x v="1"/>
    <n v="39.26"/>
    <n v="38.56"/>
    <n v="0"/>
    <x v="0"/>
    <m/>
    <s v="iOS"/>
    <n v="4"/>
    <x v="0"/>
  </r>
  <r>
    <s v="UPI202605P2_0000348"/>
    <x v="16"/>
    <x v="6"/>
    <s v="09:02:56"/>
    <x v="10"/>
    <x v="3"/>
    <s v="CUST818373"/>
    <s v="25-34"/>
    <x v="1"/>
    <x v="1"/>
    <x v="22"/>
    <s v="Insurance Premium"/>
    <s v="Financial Services"/>
    <x v="6"/>
    <s v="QR Scan"/>
    <x v="0"/>
    <n v="863.12"/>
    <n v="0"/>
    <n v="3.41"/>
    <x v="0"/>
    <m/>
    <s v="iOS"/>
    <n v="44"/>
    <x v="0"/>
  </r>
  <r>
    <s v="UPI202605P2_0000349"/>
    <x v="11"/>
    <x v="0"/>
    <s v="14:20:38"/>
    <x v="4"/>
    <x v="0"/>
    <s v="CUST687911"/>
    <s v="45-54"/>
    <x v="0"/>
    <x v="4"/>
    <x v="5"/>
    <s v="Dominos"/>
    <s v="Food &amp; Dining"/>
    <x v="1"/>
    <s v="UPI ID"/>
    <x v="3"/>
    <n v="1500.43"/>
    <n v="0"/>
    <n v="6.74"/>
    <x v="1"/>
    <s v="Beneficiary Bank Offline"/>
    <s v="Android"/>
    <n v="43"/>
    <x v="0"/>
  </r>
  <r>
    <s v="UPI202605P2_0000350"/>
    <x v="10"/>
    <x v="4"/>
    <s v="12:05:14"/>
    <x v="1"/>
    <x v="0"/>
    <s v="CUST434866"/>
    <s v="55+"/>
    <x v="1"/>
    <x v="2"/>
    <x v="11"/>
    <s v="Gas Bill"/>
    <s v="Utilities"/>
    <x v="2"/>
    <s v="Bank Account"/>
    <x v="7"/>
    <n v="130.85"/>
    <n v="55.28"/>
    <n v="0"/>
    <x v="0"/>
    <m/>
    <s v="Android"/>
    <n v="27"/>
    <x v="0"/>
  </r>
  <r>
    <s v="UPI202605P2_0000351"/>
    <x v="8"/>
    <x v="4"/>
    <s v="21:53:55"/>
    <x v="9"/>
    <x v="0"/>
    <s v="CUST161603"/>
    <s v="25-34"/>
    <x v="0"/>
    <x v="8"/>
    <x v="16"/>
    <s v="Indian Oil"/>
    <s v="Fuel"/>
    <x v="3"/>
    <s v="QR Scan"/>
    <x v="0"/>
    <n v="507.82"/>
    <n v="0"/>
    <n v="0"/>
    <x v="0"/>
    <m/>
    <s v="Android"/>
    <n v="74"/>
    <x v="0"/>
  </r>
  <r>
    <s v="UPI202605P2_0000352"/>
    <x v="12"/>
    <x v="1"/>
    <s v="17:01:48"/>
    <x v="0"/>
    <x v="0"/>
    <s v="CUST433698"/>
    <s v="25-34"/>
    <x v="1"/>
    <x v="5"/>
    <x v="32"/>
    <s v="McDonalds"/>
    <s v="Food &amp; Dining"/>
    <x v="2"/>
    <s v="UPI ID"/>
    <x v="6"/>
    <n v="633.80999999999995"/>
    <n v="0"/>
    <n v="6.37"/>
    <x v="0"/>
    <m/>
    <s v="Android"/>
    <n v="51"/>
    <x v="0"/>
  </r>
  <r>
    <s v="UPI202605P2_0000353"/>
    <x v="13"/>
    <x v="3"/>
    <s v="18:17:36"/>
    <x v="7"/>
    <x v="3"/>
    <s v="CUST413233"/>
    <s v="18-24"/>
    <x v="1"/>
    <x v="9"/>
    <x v="36"/>
    <s v="Indian Oil"/>
    <s v="Fuel"/>
    <x v="1"/>
    <s v="QR Scan"/>
    <x v="0"/>
    <n v="898.24"/>
    <n v="0"/>
    <n v="0"/>
    <x v="0"/>
    <m/>
    <s v="Android"/>
    <n v="52"/>
    <x v="0"/>
  </r>
  <r>
    <s v="UPI202605P2_0000354"/>
    <x v="11"/>
    <x v="0"/>
    <s v="08:48:11"/>
    <x v="12"/>
    <x v="1"/>
    <s v="CUST403650"/>
    <s v="35-44"/>
    <x v="0"/>
    <x v="2"/>
    <x v="11"/>
    <s v="Mutual Fund SIP"/>
    <s v="Financial Services"/>
    <x v="0"/>
    <s v="UPI ID"/>
    <x v="3"/>
    <n v="184.32"/>
    <n v="0"/>
    <n v="0"/>
    <x v="0"/>
    <m/>
    <s v="Android"/>
    <n v="81"/>
    <x v="0"/>
  </r>
  <r>
    <s v="UPI202605P2_0000355"/>
    <x v="4"/>
    <x v="2"/>
    <s v="15:41:28"/>
    <x v="14"/>
    <x v="1"/>
    <s v="CUST925575"/>
    <s v="35-44"/>
    <x v="0"/>
    <x v="6"/>
    <x v="38"/>
    <s v="Indian Oil"/>
    <s v="Fuel"/>
    <x v="1"/>
    <s v="UPI ID"/>
    <x v="4"/>
    <n v="964.56"/>
    <n v="0"/>
    <n v="0"/>
    <x v="0"/>
    <m/>
    <s v="Android"/>
    <n v="42"/>
    <x v="0"/>
  </r>
  <r>
    <s v="UPI202605P2_0000356"/>
    <x v="10"/>
    <x v="4"/>
    <s v="20:11:37"/>
    <x v="3"/>
    <x v="2"/>
    <s v="CUST927952"/>
    <s v="25-34"/>
    <x v="1"/>
    <x v="0"/>
    <x v="3"/>
    <s v="Credit Card Bill"/>
    <s v="Financial Services"/>
    <x v="1"/>
    <s v="Mobile Number"/>
    <x v="5"/>
    <n v="201.76"/>
    <n v="0"/>
    <n v="6.32"/>
    <x v="0"/>
    <m/>
    <s v="iOS"/>
    <n v="65"/>
    <x v="0"/>
  </r>
  <r>
    <s v="UPI202605P2_0000357"/>
    <x v="17"/>
    <x v="6"/>
    <s v="14:52:31"/>
    <x v="4"/>
    <x v="0"/>
    <s v="CUST640487"/>
    <s v="25-34"/>
    <x v="1"/>
    <x v="6"/>
    <x v="19"/>
    <s v="Loan EMI"/>
    <s v="Financial Services"/>
    <x v="1"/>
    <s v="Collect Request"/>
    <x v="7"/>
    <n v="542.66999999999996"/>
    <n v="0"/>
    <n v="0"/>
    <x v="0"/>
    <m/>
    <s v="Android"/>
    <n v="71"/>
    <x v="0"/>
  </r>
  <r>
    <s v="UPI202605P2_0000358"/>
    <x v="11"/>
    <x v="0"/>
    <s v="21:30:22"/>
    <x v="9"/>
    <x v="1"/>
    <s v="CUST463687"/>
    <s v="18-24"/>
    <x v="0"/>
    <x v="0"/>
    <x v="3"/>
    <s v="Water Bill"/>
    <s v="Utilities"/>
    <x v="4"/>
    <s v="UPI ID"/>
    <x v="1"/>
    <n v="541.36"/>
    <n v="0"/>
    <n v="0"/>
    <x v="0"/>
    <m/>
    <s v="Android"/>
    <n v="86"/>
    <x v="0"/>
  </r>
  <r>
    <s v="UPI202605P2_0000359"/>
    <x v="2"/>
    <x v="2"/>
    <s v="14:20:42"/>
    <x v="4"/>
    <x v="0"/>
    <s v="CUST895377"/>
    <s v="35-44"/>
    <x v="1"/>
    <x v="8"/>
    <x v="30"/>
    <s v="Water Bill"/>
    <s v="Utilities"/>
    <x v="3"/>
    <s v="UPI ID"/>
    <x v="3"/>
    <n v="157.72999999999999"/>
    <n v="0"/>
    <n v="0"/>
    <x v="0"/>
    <m/>
    <s v="Android"/>
    <n v="22"/>
    <x v="0"/>
  </r>
  <r>
    <s v="UPI202605P2_0000360"/>
    <x v="6"/>
    <x v="3"/>
    <s v="09:10:21"/>
    <x v="10"/>
    <x v="0"/>
    <s v="CUST552221"/>
    <s v="18-24"/>
    <x v="1"/>
    <x v="3"/>
    <x v="14"/>
    <s v="Coursera"/>
    <s v="Education"/>
    <x v="1"/>
    <s v="QR Scan"/>
    <x v="4"/>
    <n v="208.47"/>
    <n v="0"/>
    <n v="0"/>
    <x v="0"/>
    <m/>
    <s v="Android"/>
    <n v="38"/>
    <x v="0"/>
  </r>
  <r>
    <s v="UPI202605P2_0000361"/>
    <x v="6"/>
    <x v="3"/>
    <s v="14:31:18"/>
    <x v="4"/>
    <x v="2"/>
    <s v="CUST271612"/>
    <s v="18-24"/>
    <x v="1"/>
    <x v="5"/>
    <x v="6"/>
    <s v="Credit Card Bill"/>
    <s v="Financial Services"/>
    <x v="1"/>
    <s v="UPI ID"/>
    <x v="3"/>
    <n v="562.84"/>
    <n v="0"/>
    <n v="0"/>
    <x v="0"/>
    <m/>
    <s v="iOS"/>
    <n v="27"/>
    <x v="0"/>
  </r>
  <r>
    <s v="UPI202605P2_0000362"/>
    <x v="17"/>
    <x v="6"/>
    <s v="18:25:52"/>
    <x v="7"/>
    <x v="0"/>
    <s v="CUST313397"/>
    <s v="25-34"/>
    <x v="1"/>
    <x v="4"/>
    <x v="33"/>
    <s v="Ajio"/>
    <s v="Shopping"/>
    <x v="1"/>
    <s v="QR Scan"/>
    <x v="0"/>
    <n v="348.32"/>
    <n v="0"/>
    <n v="0"/>
    <x v="0"/>
    <m/>
    <s v="Android"/>
    <n v="42"/>
    <x v="0"/>
  </r>
  <r>
    <s v="UPI202605P2_0000363"/>
    <x v="12"/>
    <x v="1"/>
    <s v="19:02:29"/>
    <x v="2"/>
    <x v="0"/>
    <s v="CUST931584"/>
    <s v="18-24"/>
    <x v="0"/>
    <x v="6"/>
    <x v="38"/>
    <s v="JioMart"/>
    <s v="Grocery"/>
    <x v="1"/>
    <s v="UPI ID"/>
    <x v="7"/>
    <n v="292.08999999999997"/>
    <n v="0"/>
    <n v="0"/>
    <x v="0"/>
    <m/>
    <s v="Android"/>
    <n v="29"/>
    <x v="0"/>
  </r>
  <r>
    <s v="UPI202605P2_0000364"/>
    <x v="22"/>
    <x v="6"/>
    <s v="09:16:20"/>
    <x v="10"/>
    <x v="1"/>
    <s v="CUST306276"/>
    <s v="25-34"/>
    <x v="0"/>
    <x v="9"/>
    <x v="15"/>
    <s v="BookMyShow"/>
    <s v="Entertainment"/>
    <x v="2"/>
    <s v="UPI ID"/>
    <x v="4"/>
    <n v="191.05"/>
    <n v="0"/>
    <n v="0"/>
    <x v="0"/>
    <m/>
    <s v="Android"/>
    <n v="78"/>
    <x v="0"/>
  </r>
  <r>
    <s v="UPI202605P2_0000365"/>
    <x v="5"/>
    <x v="3"/>
    <s v="09:49:25"/>
    <x v="10"/>
    <x v="2"/>
    <s v="CUST703218"/>
    <s v="45-54"/>
    <x v="0"/>
    <x v="1"/>
    <x v="28"/>
    <s v="Amazon"/>
    <s v="Shopping"/>
    <x v="0"/>
    <s v="Mobile Number"/>
    <x v="3"/>
    <n v="1442.2"/>
    <n v="0"/>
    <n v="5.71"/>
    <x v="0"/>
    <m/>
    <s v="Android"/>
    <n v="51"/>
    <x v="0"/>
  </r>
  <r>
    <s v="UPI202605P2_0000366"/>
    <x v="7"/>
    <x v="2"/>
    <s v="20:52:00"/>
    <x v="3"/>
    <x v="0"/>
    <s v="CUST783621"/>
    <s v="35-44"/>
    <x v="1"/>
    <x v="6"/>
    <x v="38"/>
    <s v="BigBasket"/>
    <s v="Grocery"/>
    <x v="2"/>
    <s v="Mobile Number"/>
    <x v="0"/>
    <n v="500.51"/>
    <n v="0"/>
    <n v="0"/>
    <x v="0"/>
    <m/>
    <s v="Android"/>
    <n v="48"/>
    <x v="0"/>
  </r>
  <r>
    <s v="UPI202605P2_0000367"/>
    <x v="26"/>
    <x v="6"/>
    <s v="18:34:29"/>
    <x v="7"/>
    <x v="2"/>
    <s v="CUST828914"/>
    <s v="35-44"/>
    <x v="0"/>
    <x v="6"/>
    <x v="38"/>
    <s v="Reliance Fresh"/>
    <s v="Grocery"/>
    <x v="1"/>
    <s v="Collect Request"/>
    <x v="0"/>
    <n v="351.88"/>
    <n v="70.459999999999994"/>
    <n v="0"/>
    <x v="0"/>
    <m/>
    <s v="Android"/>
    <n v="90"/>
    <x v="0"/>
  </r>
  <r>
    <s v="UPI202605P2_0000368"/>
    <x v="2"/>
    <x v="2"/>
    <s v="14:12:33"/>
    <x v="4"/>
    <x v="0"/>
    <s v="CUST283768"/>
    <s v="25-34"/>
    <x v="0"/>
    <x v="7"/>
    <x v="9"/>
    <s v="Uber"/>
    <s v="Travel"/>
    <x v="1"/>
    <s v="QR Scan"/>
    <x v="1"/>
    <n v="23.81"/>
    <n v="0"/>
    <n v="0"/>
    <x v="0"/>
    <m/>
    <s v="Android"/>
    <n v="63"/>
    <x v="0"/>
  </r>
  <r>
    <s v="UPI202605P2_0000369"/>
    <x v="15"/>
    <x v="3"/>
    <s v="13:48:31"/>
    <x v="8"/>
    <x v="4"/>
    <s v="CUST963476"/>
    <s v="25-34"/>
    <x v="0"/>
    <x v="7"/>
    <x v="26"/>
    <s v="Vi"/>
    <s v="Recharge &amp; Bills"/>
    <x v="4"/>
    <s v="UPI ID"/>
    <x v="7"/>
    <n v="2882.77"/>
    <n v="0"/>
    <n v="0"/>
    <x v="0"/>
    <m/>
    <s v="Android"/>
    <n v="57"/>
    <x v="0"/>
  </r>
  <r>
    <s v="UPI202605P2_0000370"/>
    <x v="30"/>
    <x v="1"/>
    <s v="17:48:03"/>
    <x v="0"/>
    <x v="6"/>
    <s v="CUST281344"/>
    <s v="25-34"/>
    <x v="1"/>
    <x v="0"/>
    <x v="3"/>
    <s v="Loan EMI"/>
    <s v="Financial Services"/>
    <x v="5"/>
    <s v="QR Scan"/>
    <x v="5"/>
    <n v="241.31"/>
    <n v="0"/>
    <n v="0"/>
    <x v="0"/>
    <m/>
    <s v="Android"/>
    <n v="17"/>
    <x v="0"/>
  </r>
  <r>
    <s v="UPI202605P2_0000371"/>
    <x v="17"/>
    <x v="6"/>
    <s v="11:35:08"/>
    <x v="5"/>
    <x v="1"/>
    <s v="CUST724349"/>
    <s v="18-24"/>
    <x v="1"/>
    <x v="2"/>
    <x v="25"/>
    <s v="Insurance Premium"/>
    <s v="Financial Services"/>
    <x v="5"/>
    <s v="QR Scan"/>
    <x v="5"/>
    <n v="255.22"/>
    <n v="0"/>
    <n v="0"/>
    <x v="0"/>
    <m/>
    <s v="Android"/>
    <n v="46"/>
    <x v="0"/>
  </r>
  <r>
    <s v="UPI202605P2_0000372"/>
    <x v="27"/>
    <x v="5"/>
    <s v="21:28:56"/>
    <x v="9"/>
    <x v="0"/>
    <s v="CUST122197"/>
    <s v="18-24"/>
    <x v="0"/>
    <x v="4"/>
    <x v="5"/>
    <s v="Indian Oil"/>
    <s v="Fuel"/>
    <x v="1"/>
    <s v="QR Scan"/>
    <x v="4"/>
    <n v="577.66"/>
    <n v="28.64"/>
    <n v="0"/>
    <x v="0"/>
    <m/>
    <s v="Android"/>
    <n v="84"/>
    <x v="0"/>
  </r>
  <r>
    <s v="UPI202605P2_0000373"/>
    <x v="13"/>
    <x v="3"/>
    <s v="18:07:01"/>
    <x v="7"/>
    <x v="2"/>
    <s v="CUST956186"/>
    <s v="25-34"/>
    <x v="1"/>
    <x v="6"/>
    <x v="19"/>
    <s v="BookMyShow"/>
    <s v="Entertainment"/>
    <x v="0"/>
    <s v="QR Scan"/>
    <x v="3"/>
    <n v="443.44"/>
    <n v="0"/>
    <n v="2.73"/>
    <x v="0"/>
    <m/>
    <s v="Android"/>
    <n v="42"/>
    <x v="0"/>
  </r>
  <r>
    <s v="UPI202605P2_0000374"/>
    <x v="4"/>
    <x v="2"/>
    <s v="22:38:51"/>
    <x v="16"/>
    <x v="1"/>
    <s v="CUST429681"/>
    <s v="45-54"/>
    <x v="1"/>
    <x v="1"/>
    <x v="28"/>
    <s v="Broadband Bill"/>
    <s v="Utilities"/>
    <x v="0"/>
    <s v="QR Scan"/>
    <x v="5"/>
    <n v="396.93"/>
    <n v="0"/>
    <n v="0"/>
    <x v="0"/>
    <m/>
    <s v="Android"/>
    <n v="44"/>
    <x v="0"/>
  </r>
  <r>
    <s v="UPI202605P2_0000375"/>
    <x v="30"/>
    <x v="1"/>
    <s v="11:10:19"/>
    <x v="5"/>
    <x v="5"/>
    <s v="CUST203652"/>
    <s v="35-44"/>
    <x v="1"/>
    <x v="7"/>
    <x v="31"/>
    <s v="Ajio"/>
    <s v="Shopping"/>
    <x v="0"/>
    <s v="UPI ID"/>
    <x v="3"/>
    <n v="304.38"/>
    <n v="36.53"/>
    <n v="7.12"/>
    <x v="0"/>
    <m/>
    <s v="Android"/>
    <n v="35"/>
    <x v="0"/>
  </r>
  <r>
    <s v="UPI202605P2_0000376"/>
    <x v="21"/>
    <x v="4"/>
    <s v="16:35:26"/>
    <x v="11"/>
    <x v="5"/>
    <s v="CUST161023"/>
    <s v="25-34"/>
    <x v="1"/>
    <x v="5"/>
    <x v="32"/>
    <s v="Dominos"/>
    <s v="Food &amp; Dining"/>
    <x v="1"/>
    <s v="Bank Account"/>
    <x v="3"/>
    <n v="686.8"/>
    <n v="0"/>
    <n v="0"/>
    <x v="0"/>
    <m/>
    <s v="Android"/>
    <n v="65"/>
    <x v="0"/>
  </r>
  <r>
    <s v="UPI202605P2_0000377"/>
    <x v="20"/>
    <x v="4"/>
    <s v="09:53:58"/>
    <x v="10"/>
    <x v="0"/>
    <s v="CUST739390"/>
    <s v="25-34"/>
    <x v="0"/>
    <x v="0"/>
    <x v="18"/>
    <s v="Shell Fuel"/>
    <s v="Fuel"/>
    <x v="0"/>
    <s v="Mobile Number"/>
    <x v="0"/>
    <n v="440.87"/>
    <n v="0"/>
    <n v="0"/>
    <x v="0"/>
    <m/>
    <s v="Android"/>
    <n v="64"/>
    <x v="0"/>
  </r>
  <r>
    <s v="UPI202605P2_0000378"/>
    <x v="15"/>
    <x v="3"/>
    <s v="09:07:41"/>
    <x v="10"/>
    <x v="6"/>
    <s v="CUST641860"/>
    <s v="35-44"/>
    <x v="0"/>
    <x v="9"/>
    <x v="15"/>
    <s v="Reliance Fresh"/>
    <s v="Grocery"/>
    <x v="1"/>
    <s v="UPI ID"/>
    <x v="3"/>
    <n v="2004.04"/>
    <n v="0"/>
    <n v="0"/>
    <x v="0"/>
    <m/>
    <s v="Android"/>
    <n v="13"/>
    <x v="0"/>
  </r>
  <r>
    <s v="UPI202605P2_0000379"/>
    <x v="2"/>
    <x v="2"/>
    <s v="19:31:59"/>
    <x v="2"/>
    <x v="0"/>
    <s v="CUST261932"/>
    <s v="35-44"/>
    <x v="0"/>
    <x v="2"/>
    <x v="25"/>
    <s v="MedPlus"/>
    <s v="Healthcare"/>
    <x v="2"/>
    <s v="UPI ID"/>
    <x v="3"/>
    <n v="1349.2"/>
    <n v="0"/>
    <n v="0"/>
    <x v="0"/>
    <m/>
    <s v="Android"/>
    <n v="68"/>
    <x v="0"/>
  </r>
  <r>
    <s v="UPI202605P2_0000380"/>
    <x v="15"/>
    <x v="3"/>
    <s v="18:32:45"/>
    <x v="7"/>
    <x v="0"/>
    <s v="CUST304696"/>
    <s v="55+"/>
    <x v="1"/>
    <x v="0"/>
    <x v="3"/>
    <s v="Local Restaurant"/>
    <s v="Food &amp; Dining"/>
    <x v="2"/>
    <s v="UPI ID"/>
    <x v="7"/>
    <n v="1098.8800000000001"/>
    <n v="0"/>
    <n v="0"/>
    <x v="0"/>
    <m/>
    <s v="Android"/>
    <n v="52"/>
    <x v="0"/>
  </r>
  <r>
    <s v="UPI202605P2_0000381"/>
    <x v="9"/>
    <x v="3"/>
    <s v="12:53:30"/>
    <x v="1"/>
    <x v="3"/>
    <s v="CUST681918"/>
    <s v="18-24"/>
    <x v="0"/>
    <x v="3"/>
    <x v="21"/>
    <s v="Unacademy"/>
    <s v="Education"/>
    <x v="1"/>
    <s v="QR Scan"/>
    <x v="3"/>
    <n v="1481.02"/>
    <n v="0"/>
    <n v="0"/>
    <x v="0"/>
    <m/>
    <s v="Android"/>
    <n v="59"/>
    <x v="0"/>
  </r>
  <r>
    <s v="UPI202605P2_0000382"/>
    <x v="29"/>
    <x v="5"/>
    <s v="22:15:29"/>
    <x v="16"/>
    <x v="1"/>
    <s v="CUST238564"/>
    <s v="25-34"/>
    <x v="1"/>
    <x v="6"/>
    <x v="7"/>
    <s v="Local Clinic"/>
    <s v="Healthcare"/>
    <x v="0"/>
    <s v="Mobile Number"/>
    <x v="7"/>
    <n v="177.59"/>
    <n v="0"/>
    <n v="0"/>
    <x v="0"/>
    <m/>
    <s v="Android"/>
    <n v="79"/>
    <x v="0"/>
  </r>
  <r>
    <s v="UPI202605P2_0000383"/>
    <x v="8"/>
    <x v="4"/>
    <s v="16:24:12"/>
    <x v="11"/>
    <x v="2"/>
    <s v="CUST781386"/>
    <s v="25-34"/>
    <x v="0"/>
    <x v="6"/>
    <x v="38"/>
    <s v="Hotstar"/>
    <s v="Entertainment"/>
    <x v="1"/>
    <s v="UPI ID"/>
    <x v="3"/>
    <n v="918.73"/>
    <n v="0"/>
    <n v="0"/>
    <x v="0"/>
    <m/>
    <s v="Android"/>
    <n v="13"/>
    <x v="0"/>
  </r>
  <r>
    <s v="UPI202605P2_0000384"/>
    <x v="16"/>
    <x v="6"/>
    <s v="20:32:47"/>
    <x v="3"/>
    <x v="0"/>
    <s v="CUST633775"/>
    <s v="25-34"/>
    <x v="1"/>
    <x v="2"/>
    <x v="2"/>
    <s v="Flipkart"/>
    <s v="Shopping"/>
    <x v="0"/>
    <s v="UPI ID"/>
    <x v="7"/>
    <n v="382.58"/>
    <n v="4.07"/>
    <n v="0"/>
    <x v="0"/>
    <m/>
    <s v="Android"/>
    <n v="8"/>
    <x v="0"/>
  </r>
  <r>
    <s v="UPI202605P2_0000385"/>
    <x v="1"/>
    <x v="1"/>
    <s v="20:55:04"/>
    <x v="3"/>
    <x v="1"/>
    <s v="CUST467539"/>
    <s v="55+"/>
    <x v="0"/>
    <x v="7"/>
    <x v="9"/>
    <s v="Swiggy"/>
    <s v="Food &amp; Dining"/>
    <x v="1"/>
    <s v="Collect Request"/>
    <x v="4"/>
    <n v="482.72"/>
    <n v="0"/>
    <n v="0"/>
    <x v="1"/>
    <s v="Transaction Timeout"/>
    <s v="Android"/>
    <n v="99"/>
    <x v="0"/>
  </r>
  <r>
    <s v="UPI202605P2_0000386"/>
    <x v="25"/>
    <x v="1"/>
    <s v="12:50:54"/>
    <x v="1"/>
    <x v="1"/>
    <s v="CUST504717"/>
    <s v="25-34"/>
    <x v="0"/>
    <x v="2"/>
    <x v="17"/>
    <s v="Flipkart"/>
    <s v="Shopping"/>
    <x v="5"/>
    <s v="QR Scan"/>
    <x v="6"/>
    <n v="210.16"/>
    <n v="0"/>
    <n v="0"/>
    <x v="1"/>
    <s v="Transaction Timeout"/>
    <s v="Android"/>
    <n v="67"/>
    <x v="0"/>
  </r>
  <r>
    <s v="UPI202605P2_0000387"/>
    <x v="22"/>
    <x v="6"/>
    <s v="14:59:50"/>
    <x v="4"/>
    <x v="5"/>
    <s v="CUST289641"/>
    <s v="45-54"/>
    <x v="1"/>
    <x v="1"/>
    <x v="28"/>
    <s v="Blinkit"/>
    <s v="Grocery"/>
    <x v="1"/>
    <s v="Bank Account"/>
    <x v="7"/>
    <n v="790.38"/>
    <n v="64.97"/>
    <n v="0"/>
    <x v="0"/>
    <m/>
    <s v="Android"/>
    <n v="21"/>
    <x v="0"/>
  </r>
  <r>
    <s v="UPI202605P2_0000388"/>
    <x v="25"/>
    <x v="1"/>
    <s v="16:52:00"/>
    <x v="11"/>
    <x v="0"/>
    <s v="CUST160882"/>
    <s v="45-54"/>
    <x v="1"/>
    <x v="9"/>
    <x v="23"/>
    <s v="Blinkit"/>
    <s v="Grocery"/>
    <x v="0"/>
    <s v="Collect Request"/>
    <x v="6"/>
    <n v="26.25"/>
    <n v="0"/>
    <n v="6.96"/>
    <x v="0"/>
    <m/>
    <s v="Android"/>
    <n v="11"/>
    <x v="0"/>
  </r>
  <r>
    <s v="UPI202605P2_0000389"/>
    <x v="13"/>
    <x v="3"/>
    <s v="12:19:53"/>
    <x v="1"/>
    <x v="0"/>
    <s v="CUST269786"/>
    <s v="25-34"/>
    <x v="0"/>
    <x v="6"/>
    <x v="19"/>
    <s v="Tata Play"/>
    <s v="Recharge &amp; Bills"/>
    <x v="0"/>
    <s v="Bank Account"/>
    <x v="3"/>
    <n v="239.01"/>
    <n v="0"/>
    <n v="0"/>
    <x v="1"/>
    <s v="Insufficient Balance"/>
    <s v="Android"/>
    <n v="1"/>
    <x v="0"/>
  </r>
  <r>
    <s v="UPI202605P2_0000390"/>
    <x v="20"/>
    <x v="4"/>
    <s v="17:42:31"/>
    <x v="0"/>
    <x v="4"/>
    <s v="CUST937482"/>
    <s v="35-44"/>
    <x v="1"/>
    <x v="5"/>
    <x v="35"/>
    <s v="MSEB"/>
    <s v="Recharge &amp; Bills"/>
    <x v="1"/>
    <s v="UPI ID"/>
    <x v="5"/>
    <n v="472.93"/>
    <n v="46.52"/>
    <n v="5.94"/>
    <x v="0"/>
    <m/>
    <s v="Android"/>
    <n v="26"/>
    <x v="0"/>
  </r>
  <r>
    <s v="UPI202605P2_0000391"/>
    <x v="7"/>
    <x v="2"/>
    <s v="20:28:34"/>
    <x v="3"/>
    <x v="0"/>
    <s v="CUST428651"/>
    <s v="35-44"/>
    <x v="0"/>
    <x v="5"/>
    <x v="6"/>
    <s v="Gas Bill"/>
    <s v="Utilities"/>
    <x v="2"/>
    <s v="QR Scan"/>
    <x v="1"/>
    <n v="108.59"/>
    <n v="0"/>
    <n v="0"/>
    <x v="1"/>
    <s v="Wrong UPI PIN"/>
    <s v="Android"/>
    <n v="31"/>
    <x v="0"/>
  </r>
  <r>
    <s v="UPI202605P2_0000392"/>
    <x v="30"/>
    <x v="1"/>
    <s v="15:21:35"/>
    <x v="14"/>
    <x v="0"/>
    <s v="CUST203510"/>
    <s v="45-54"/>
    <x v="0"/>
    <x v="2"/>
    <x v="17"/>
    <s v="Uber"/>
    <s v="Travel"/>
    <x v="0"/>
    <s v="Bank Account"/>
    <x v="3"/>
    <n v="6044.2"/>
    <n v="18.46"/>
    <n v="0"/>
    <x v="0"/>
    <m/>
    <s v="iOS"/>
    <n v="81"/>
    <x v="0"/>
  </r>
  <r>
    <s v="UPI202605P2_0000393"/>
    <x v="24"/>
    <x v="0"/>
    <s v="19:24:29"/>
    <x v="2"/>
    <x v="2"/>
    <s v="CUST703307"/>
    <s v="25-34"/>
    <x v="1"/>
    <x v="5"/>
    <x v="6"/>
    <s v="Flipkart"/>
    <s v="Shopping"/>
    <x v="1"/>
    <s v="QR Scan"/>
    <x v="1"/>
    <n v="545.17999999999995"/>
    <n v="0"/>
    <n v="0"/>
    <x v="1"/>
    <s v="Transaction Timeout"/>
    <s v="Android"/>
    <n v="16"/>
    <x v="0"/>
  </r>
  <r>
    <s v="UPI202605P2_0000394"/>
    <x v="4"/>
    <x v="2"/>
    <s v="21:55:12"/>
    <x v="9"/>
    <x v="1"/>
    <s v="CUST534416"/>
    <s v="18-24"/>
    <x v="0"/>
    <x v="0"/>
    <x v="0"/>
    <s v="Water Bill"/>
    <s v="Utilities"/>
    <x v="2"/>
    <s v="QR Scan"/>
    <x v="3"/>
    <n v="925.72"/>
    <n v="0"/>
    <n v="0"/>
    <x v="0"/>
    <m/>
    <s v="Android"/>
    <n v="12"/>
    <x v="0"/>
  </r>
  <r>
    <s v="UPI202605P2_0000395"/>
    <x v="0"/>
    <x v="0"/>
    <s v="22:15:36"/>
    <x v="16"/>
    <x v="1"/>
    <s v="CUST962386"/>
    <s v="35-44"/>
    <x v="1"/>
    <x v="8"/>
    <x v="34"/>
    <s v="Swiggy"/>
    <s v="Food &amp; Dining"/>
    <x v="4"/>
    <s v="Collect Request"/>
    <x v="0"/>
    <n v="684.49"/>
    <n v="0"/>
    <n v="0"/>
    <x v="0"/>
    <m/>
    <s v="Android"/>
    <n v="37"/>
    <x v="0"/>
  </r>
  <r>
    <s v="UPI202605P2_0000396"/>
    <x v="6"/>
    <x v="3"/>
    <s v="13:54:49"/>
    <x v="8"/>
    <x v="3"/>
    <s v="CUST797993"/>
    <s v="25-34"/>
    <x v="0"/>
    <x v="7"/>
    <x v="27"/>
    <s v="Byjus"/>
    <s v="Education"/>
    <x v="1"/>
    <s v="Bank Account"/>
    <x v="4"/>
    <n v="247.43"/>
    <n v="64"/>
    <n v="2.1"/>
    <x v="0"/>
    <m/>
    <s v="Android"/>
    <n v="86"/>
    <x v="0"/>
  </r>
  <r>
    <s v="UPI202605P2_0000397"/>
    <x v="26"/>
    <x v="6"/>
    <s v="14:20:47"/>
    <x v="4"/>
    <x v="1"/>
    <s v="CUST351814"/>
    <s v="35-44"/>
    <x v="0"/>
    <x v="1"/>
    <x v="8"/>
    <s v="Reliance Fresh"/>
    <s v="Grocery"/>
    <x v="4"/>
    <s v="Bank Account"/>
    <x v="3"/>
    <n v="1119.54"/>
    <n v="0"/>
    <n v="0"/>
    <x v="0"/>
    <m/>
    <s v="Android"/>
    <n v="83"/>
    <x v="0"/>
  </r>
  <r>
    <s v="UPI202605P2_0000398"/>
    <x v="8"/>
    <x v="4"/>
    <s v="15:58:51"/>
    <x v="14"/>
    <x v="1"/>
    <s v="CUST461275"/>
    <s v="45-54"/>
    <x v="1"/>
    <x v="5"/>
    <x v="32"/>
    <s v="Blinkit"/>
    <s v="Grocery"/>
    <x v="0"/>
    <s v="UPI ID"/>
    <x v="3"/>
    <n v="1107.5999999999999"/>
    <n v="0"/>
    <n v="0"/>
    <x v="0"/>
    <m/>
    <s v="Android"/>
    <n v="77"/>
    <x v="0"/>
  </r>
  <r>
    <s v="UPI202605P2_0000399"/>
    <x v="24"/>
    <x v="0"/>
    <s v="13:42:50"/>
    <x v="8"/>
    <x v="0"/>
    <s v="CUST456862"/>
    <s v="45-54"/>
    <x v="0"/>
    <x v="3"/>
    <x v="4"/>
    <s v="Loan EMI"/>
    <s v="Financial Services"/>
    <x v="5"/>
    <s v="UPI ID"/>
    <x v="1"/>
    <n v="382.73"/>
    <n v="0"/>
    <n v="6.69"/>
    <x v="0"/>
    <m/>
    <s v="Android"/>
    <n v="73"/>
    <x v="0"/>
  </r>
  <r>
    <s v="UPI202605P2_0000400"/>
    <x v="4"/>
    <x v="2"/>
    <s v="19:09:31"/>
    <x v="2"/>
    <x v="1"/>
    <s v="CUST101568"/>
    <s v="35-44"/>
    <x v="1"/>
    <x v="0"/>
    <x v="3"/>
    <s v="Hotstar"/>
    <s v="Entertainment"/>
    <x v="1"/>
    <s v="UPI ID"/>
    <x v="1"/>
    <n v="662.9"/>
    <n v="0"/>
    <n v="5.12"/>
    <x v="0"/>
    <m/>
    <s v="Android"/>
    <n v="49"/>
    <x v="0"/>
  </r>
  <r>
    <s v="UPI202605P2_0000401"/>
    <x v="6"/>
    <x v="3"/>
    <s v="21:08:32"/>
    <x v="9"/>
    <x v="2"/>
    <s v="CUST352978"/>
    <s v="25-34"/>
    <x v="1"/>
    <x v="3"/>
    <x v="21"/>
    <s v="Coursera"/>
    <s v="Education"/>
    <x v="0"/>
    <s v="QR Scan"/>
    <x v="1"/>
    <n v="1007.46"/>
    <n v="0"/>
    <n v="0"/>
    <x v="0"/>
    <m/>
    <s v="Android"/>
    <n v="79"/>
    <x v="0"/>
  </r>
  <r>
    <s v="UPI202605P2_0000402"/>
    <x v="10"/>
    <x v="4"/>
    <s v="21:21:55"/>
    <x v="9"/>
    <x v="1"/>
    <s v="CUST358534"/>
    <s v="25-34"/>
    <x v="0"/>
    <x v="6"/>
    <x v="38"/>
    <s v="Spotify"/>
    <s v="Entertainment"/>
    <x v="1"/>
    <s v="QR Scan"/>
    <x v="7"/>
    <n v="499.76"/>
    <n v="0"/>
    <n v="0"/>
    <x v="0"/>
    <m/>
    <s v="Android"/>
    <n v="52"/>
    <x v="0"/>
  </r>
  <r>
    <s v="UPI202605P2_0000403"/>
    <x v="2"/>
    <x v="2"/>
    <s v="09:54:28"/>
    <x v="10"/>
    <x v="1"/>
    <s v="CUST334572"/>
    <s v="45-54"/>
    <x v="0"/>
    <x v="6"/>
    <x v="38"/>
    <s v="Practo"/>
    <s v="Healthcare"/>
    <x v="1"/>
    <s v="UPI ID"/>
    <x v="7"/>
    <n v="227.37"/>
    <n v="0"/>
    <n v="0"/>
    <x v="0"/>
    <m/>
    <s v="Android"/>
    <n v="82"/>
    <x v="0"/>
  </r>
  <r>
    <s v="UPI202605P2_0000404"/>
    <x v="16"/>
    <x v="6"/>
    <s v="09:58:29"/>
    <x v="10"/>
    <x v="0"/>
    <s v="CUST164338"/>
    <s v="25-34"/>
    <x v="0"/>
    <x v="4"/>
    <x v="33"/>
    <s v="Local Kirana"/>
    <s v="Grocery"/>
    <x v="1"/>
    <s v="QR Scan"/>
    <x v="7"/>
    <n v="172.76"/>
    <n v="0"/>
    <n v="0.31"/>
    <x v="0"/>
    <m/>
    <s v="Android"/>
    <n v="90"/>
    <x v="0"/>
  </r>
  <r>
    <s v="UPI202605P2_0000405"/>
    <x v="11"/>
    <x v="0"/>
    <s v="06:09:26"/>
    <x v="19"/>
    <x v="0"/>
    <s v="CUST845997"/>
    <s v="35-44"/>
    <x v="0"/>
    <x v="2"/>
    <x v="25"/>
    <s v="Practo"/>
    <s v="Healthcare"/>
    <x v="1"/>
    <s v="Mobile Number"/>
    <x v="3"/>
    <n v="216.2"/>
    <n v="0"/>
    <n v="0"/>
    <x v="0"/>
    <m/>
    <s v="Android"/>
    <n v="3"/>
    <x v="0"/>
  </r>
  <r>
    <s v="UPI202605P2_0000406"/>
    <x v="22"/>
    <x v="6"/>
    <s v="20:09:04"/>
    <x v="3"/>
    <x v="1"/>
    <s v="CUST515193"/>
    <s v="18-24"/>
    <x v="0"/>
    <x v="0"/>
    <x v="0"/>
    <s v="Dmart"/>
    <s v="Grocery"/>
    <x v="1"/>
    <s v="QR Scan"/>
    <x v="4"/>
    <n v="591.36"/>
    <n v="0"/>
    <n v="0"/>
    <x v="0"/>
    <m/>
    <s v="iOS"/>
    <n v="70"/>
    <x v="0"/>
  </r>
  <r>
    <s v="UPI202605P2_0000407"/>
    <x v="20"/>
    <x v="4"/>
    <s v="15:16:21"/>
    <x v="14"/>
    <x v="0"/>
    <s v="CUST943644"/>
    <s v="25-34"/>
    <x v="0"/>
    <x v="0"/>
    <x v="0"/>
    <s v="Amazon Prime"/>
    <s v="Entertainment"/>
    <x v="1"/>
    <s v="Mobile Number"/>
    <x v="5"/>
    <n v="1011.81"/>
    <n v="32.75"/>
    <n v="0"/>
    <x v="0"/>
    <m/>
    <s v="Android"/>
    <n v="33"/>
    <x v="0"/>
  </r>
  <r>
    <s v="UPI202605P2_0000408"/>
    <x v="11"/>
    <x v="0"/>
    <s v="17:25:41"/>
    <x v="0"/>
    <x v="0"/>
    <s v="CUST379661"/>
    <s v="18-24"/>
    <x v="0"/>
    <x v="1"/>
    <x v="28"/>
    <s v="IRCTC"/>
    <s v="Travel"/>
    <x v="0"/>
    <s v="Bank Account"/>
    <x v="6"/>
    <n v="588.87"/>
    <n v="0"/>
    <n v="0"/>
    <x v="0"/>
    <m/>
    <s v="Android"/>
    <n v="24"/>
    <x v="0"/>
  </r>
  <r>
    <s v="UPI202605P2_0000409"/>
    <x v="20"/>
    <x v="4"/>
    <s v="09:21:54"/>
    <x v="10"/>
    <x v="1"/>
    <s v="CUST854000"/>
    <s v="18-24"/>
    <x v="0"/>
    <x v="6"/>
    <x v="19"/>
    <s v="Byjus"/>
    <s v="Education"/>
    <x v="4"/>
    <s v="UPI ID"/>
    <x v="4"/>
    <n v="2226.11"/>
    <n v="0"/>
    <n v="7.81"/>
    <x v="1"/>
    <s v="UPI Limit Exceeded"/>
    <s v="Android"/>
    <n v="95"/>
    <x v="0"/>
  </r>
  <r>
    <s v="UPI202605P2_0000410"/>
    <x v="24"/>
    <x v="0"/>
    <s v="18:34:24"/>
    <x v="7"/>
    <x v="0"/>
    <s v="CUST685164"/>
    <s v="45-54"/>
    <x v="0"/>
    <x v="3"/>
    <x v="4"/>
    <s v="McDonalds"/>
    <s v="Food &amp; Dining"/>
    <x v="6"/>
    <s v="Mobile Number"/>
    <x v="4"/>
    <n v="1124.08"/>
    <n v="0"/>
    <n v="0"/>
    <x v="0"/>
    <m/>
    <s v="Android"/>
    <n v="37"/>
    <x v="0"/>
  </r>
  <r>
    <s v="UPI202605P2_0000411"/>
    <x v="12"/>
    <x v="1"/>
    <s v="21:40:45"/>
    <x v="9"/>
    <x v="1"/>
    <s v="CUST796952"/>
    <s v="25-34"/>
    <x v="0"/>
    <x v="3"/>
    <x v="14"/>
    <s v="Society Maintenance"/>
    <s v="Utilities"/>
    <x v="1"/>
    <s v="UPI ID"/>
    <x v="3"/>
    <n v="767.67"/>
    <n v="0"/>
    <n v="0"/>
    <x v="0"/>
    <m/>
    <s v="Android"/>
    <n v="9"/>
    <x v="0"/>
  </r>
  <r>
    <s v="UPI202605P2_0000412"/>
    <x v="1"/>
    <x v="1"/>
    <s v="20:31:55"/>
    <x v="3"/>
    <x v="2"/>
    <s v="CUST932234"/>
    <s v="35-44"/>
    <x v="0"/>
    <x v="2"/>
    <x v="25"/>
    <s v="Electricity Board"/>
    <s v="Recharge &amp; Bills"/>
    <x v="1"/>
    <s v="QR Scan"/>
    <x v="7"/>
    <n v="1190.6400000000001"/>
    <n v="19.27"/>
    <n v="0"/>
    <x v="0"/>
    <m/>
    <s v="Android"/>
    <n v="92"/>
    <x v="0"/>
  </r>
  <r>
    <s v="UPI202605P2_0000413"/>
    <x v="6"/>
    <x v="3"/>
    <s v="16:39:04"/>
    <x v="11"/>
    <x v="2"/>
    <s v="CUST623002"/>
    <s v="35-44"/>
    <x v="1"/>
    <x v="8"/>
    <x v="13"/>
    <s v="Water Bill"/>
    <s v="Utilities"/>
    <x v="5"/>
    <s v="Collect Request"/>
    <x v="1"/>
    <n v="159.81"/>
    <n v="0"/>
    <n v="0"/>
    <x v="0"/>
    <m/>
    <s v="Android"/>
    <n v="40"/>
    <x v="0"/>
  </r>
  <r>
    <s v="UPI202605P2_0000414"/>
    <x v="3"/>
    <x v="0"/>
    <s v="11:43:58"/>
    <x v="5"/>
    <x v="3"/>
    <s v="CUST833159"/>
    <s v="25-34"/>
    <x v="0"/>
    <x v="1"/>
    <x v="28"/>
    <s v="BigBasket"/>
    <s v="Grocery"/>
    <x v="4"/>
    <s v="QR Scan"/>
    <x v="5"/>
    <n v="1186.49"/>
    <n v="0"/>
    <n v="0"/>
    <x v="0"/>
    <m/>
    <s v="Android"/>
    <n v="39"/>
    <x v="0"/>
  </r>
  <r>
    <s v="UPI202605P2_0000415"/>
    <x v="27"/>
    <x v="5"/>
    <s v="12:14:47"/>
    <x v="1"/>
    <x v="2"/>
    <s v="CUST682708"/>
    <s v="18-24"/>
    <x v="0"/>
    <x v="9"/>
    <x v="15"/>
    <s v="Gas Bill"/>
    <s v="Utilities"/>
    <x v="1"/>
    <s v="QR Scan"/>
    <x v="1"/>
    <n v="167"/>
    <n v="0"/>
    <n v="0"/>
    <x v="0"/>
    <m/>
    <s v="iOS"/>
    <n v="13"/>
    <x v="0"/>
  </r>
  <r>
    <s v="UPI202605P2_0000416"/>
    <x v="8"/>
    <x v="4"/>
    <s v="09:06:48"/>
    <x v="10"/>
    <x v="0"/>
    <s v="CUST489357"/>
    <s v="25-34"/>
    <x v="1"/>
    <x v="1"/>
    <x v="8"/>
    <s v="Local Clinic"/>
    <s v="Healthcare"/>
    <x v="4"/>
    <s v="QR Scan"/>
    <x v="1"/>
    <n v="250.58"/>
    <n v="0"/>
    <n v="7.39"/>
    <x v="0"/>
    <m/>
    <s v="iOS"/>
    <n v="12"/>
    <x v="0"/>
  </r>
  <r>
    <s v="UPI202605P2_0000417"/>
    <x v="10"/>
    <x v="4"/>
    <s v="17:55:06"/>
    <x v="0"/>
    <x v="3"/>
    <s v="CUST922480"/>
    <s v="18-24"/>
    <x v="1"/>
    <x v="1"/>
    <x v="8"/>
    <s v="MedPlus"/>
    <s v="Healthcare"/>
    <x v="2"/>
    <s v="Bank Account"/>
    <x v="3"/>
    <n v="41.72"/>
    <n v="0"/>
    <n v="0"/>
    <x v="0"/>
    <m/>
    <s v="Android"/>
    <n v="26"/>
    <x v="0"/>
  </r>
  <r>
    <s v="UPI202605P2_0000418"/>
    <x v="26"/>
    <x v="6"/>
    <s v="15:44:19"/>
    <x v="14"/>
    <x v="0"/>
    <s v="CUST343018"/>
    <s v="18-24"/>
    <x v="1"/>
    <x v="2"/>
    <x v="17"/>
    <s v="Netmeds"/>
    <s v="Healthcare"/>
    <x v="0"/>
    <s v="QR Scan"/>
    <x v="4"/>
    <n v="252.19"/>
    <n v="0"/>
    <n v="0"/>
    <x v="0"/>
    <m/>
    <s v="Android"/>
    <n v="4"/>
    <x v="0"/>
  </r>
  <r>
    <s v="UPI202605P2_0000419"/>
    <x v="8"/>
    <x v="4"/>
    <s v="20:02:20"/>
    <x v="3"/>
    <x v="2"/>
    <s v="CUST999175"/>
    <s v="25-34"/>
    <x v="1"/>
    <x v="2"/>
    <x v="11"/>
    <s v="Credit Card Bill"/>
    <s v="Financial Services"/>
    <x v="1"/>
    <s v="UPI ID"/>
    <x v="1"/>
    <n v="1579.17"/>
    <n v="52.26"/>
    <n v="0"/>
    <x v="0"/>
    <m/>
    <s v="Android"/>
    <n v="91"/>
    <x v="0"/>
  </r>
  <r>
    <s v="UPI202605P2_0000420"/>
    <x v="7"/>
    <x v="2"/>
    <s v="19:18:22"/>
    <x v="2"/>
    <x v="0"/>
    <s v="CUST458183"/>
    <s v="35-44"/>
    <x v="1"/>
    <x v="0"/>
    <x v="18"/>
    <s v="Croma"/>
    <s v="Shopping"/>
    <x v="1"/>
    <s v="QR Scan"/>
    <x v="7"/>
    <n v="239.93"/>
    <n v="0"/>
    <n v="2.35"/>
    <x v="0"/>
    <m/>
    <s v="Android"/>
    <n v="85"/>
    <x v="0"/>
  </r>
  <r>
    <s v="UPI202605P2_0000421"/>
    <x v="6"/>
    <x v="3"/>
    <s v="13:09:15"/>
    <x v="8"/>
    <x v="1"/>
    <s v="CUST718093"/>
    <s v="18-24"/>
    <x v="0"/>
    <x v="4"/>
    <x v="37"/>
    <s v="Blinkit"/>
    <s v="Grocery"/>
    <x v="4"/>
    <s v="Mobile Number"/>
    <x v="1"/>
    <n v="870.98"/>
    <n v="50.81"/>
    <n v="1.52"/>
    <x v="0"/>
    <m/>
    <s v="iOS"/>
    <n v="16"/>
    <x v="0"/>
  </r>
  <r>
    <s v="UPI202605P2_0000422"/>
    <x v="30"/>
    <x v="1"/>
    <s v="16:36:43"/>
    <x v="11"/>
    <x v="1"/>
    <s v="CUST396870"/>
    <s v="35-44"/>
    <x v="0"/>
    <x v="3"/>
    <x v="21"/>
    <s v="Hotstar"/>
    <s v="Entertainment"/>
    <x v="2"/>
    <s v="UPI ID"/>
    <x v="3"/>
    <n v="211.15"/>
    <n v="0"/>
    <n v="0"/>
    <x v="0"/>
    <m/>
    <s v="Android"/>
    <n v="98"/>
    <x v="1"/>
  </r>
  <r>
    <s v="UPI202605P2_0000423"/>
    <x v="6"/>
    <x v="3"/>
    <s v="19:10:11"/>
    <x v="2"/>
    <x v="0"/>
    <s v="CUST698916"/>
    <s v="25-34"/>
    <x v="0"/>
    <x v="5"/>
    <x v="6"/>
    <s v="Netmeds"/>
    <s v="Healthcare"/>
    <x v="2"/>
    <s v="Mobile Number"/>
    <x v="1"/>
    <n v="266.12"/>
    <n v="0"/>
    <n v="0"/>
    <x v="0"/>
    <m/>
    <s v="Android"/>
    <n v="53"/>
    <x v="0"/>
  </r>
  <r>
    <s v="UPI202605P2_0000424"/>
    <x v="23"/>
    <x v="5"/>
    <s v="09:55:24"/>
    <x v="10"/>
    <x v="5"/>
    <s v="CUST965723"/>
    <s v="25-34"/>
    <x v="0"/>
    <x v="7"/>
    <x v="26"/>
    <s v="Uber"/>
    <s v="Travel"/>
    <x v="1"/>
    <s v="UPI ID"/>
    <x v="6"/>
    <n v="1626.7"/>
    <n v="0"/>
    <n v="1.69"/>
    <x v="0"/>
    <m/>
    <s v="Android"/>
    <n v="95"/>
    <x v="1"/>
  </r>
  <r>
    <s v="UPI202605P2_0000425"/>
    <x v="12"/>
    <x v="1"/>
    <s v="17:15:31"/>
    <x v="0"/>
    <x v="1"/>
    <s v="CUST116380"/>
    <s v="45-54"/>
    <x v="0"/>
    <x v="3"/>
    <x v="4"/>
    <s v="Bharat Petroleum"/>
    <s v="Fuel"/>
    <x v="1"/>
    <s v="QR Scan"/>
    <x v="7"/>
    <n v="705.44"/>
    <n v="0"/>
    <n v="4.03"/>
    <x v="0"/>
    <m/>
    <s v="Android"/>
    <n v="79"/>
    <x v="0"/>
  </r>
  <r>
    <s v="UPI202605P2_0000426"/>
    <x v="22"/>
    <x v="6"/>
    <s v="20:09:14"/>
    <x v="3"/>
    <x v="1"/>
    <s v="CUST585140"/>
    <s v="25-34"/>
    <x v="0"/>
    <x v="0"/>
    <x v="0"/>
    <s v="Local Kirana"/>
    <s v="Grocery"/>
    <x v="0"/>
    <s v="Mobile Number"/>
    <x v="3"/>
    <n v="461.07"/>
    <n v="0"/>
    <n v="1.33"/>
    <x v="0"/>
    <m/>
    <s v="Android"/>
    <n v="93"/>
    <x v="1"/>
  </r>
  <r>
    <s v="UPI202605P2_0000427"/>
    <x v="17"/>
    <x v="6"/>
    <s v="15:16:29"/>
    <x v="14"/>
    <x v="0"/>
    <s v="CUST294433"/>
    <s v="25-34"/>
    <x v="0"/>
    <x v="2"/>
    <x v="25"/>
    <s v="Dominos"/>
    <s v="Food &amp; Dining"/>
    <x v="1"/>
    <s v="Bank Account"/>
    <x v="4"/>
    <n v="228"/>
    <n v="37.32"/>
    <n v="0"/>
    <x v="0"/>
    <m/>
    <s v="Android"/>
    <n v="26"/>
    <x v="0"/>
  </r>
  <r>
    <s v="UPI202605P2_0000428"/>
    <x v="29"/>
    <x v="5"/>
    <s v="12:00:57"/>
    <x v="1"/>
    <x v="0"/>
    <s v="CUST109680"/>
    <s v="25-34"/>
    <x v="0"/>
    <x v="8"/>
    <x v="24"/>
    <s v="Vi"/>
    <s v="Recharge &amp; Bills"/>
    <x v="4"/>
    <s v="Bank Account"/>
    <x v="5"/>
    <n v="570.91999999999996"/>
    <n v="0"/>
    <n v="0"/>
    <x v="2"/>
    <s v="Insufficient Balance"/>
    <s v="Android"/>
    <n v="19"/>
    <x v="0"/>
  </r>
  <r>
    <s v="UPI202605P2_0000429"/>
    <x v="29"/>
    <x v="5"/>
    <s v="19:57:18"/>
    <x v="2"/>
    <x v="0"/>
    <s v="CUST132461"/>
    <s v="45-54"/>
    <x v="0"/>
    <x v="1"/>
    <x v="28"/>
    <s v="McDonalds"/>
    <s v="Food &amp; Dining"/>
    <x v="2"/>
    <s v="UPI ID"/>
    <x v="7"/>
    <n v="386.21"/>
    <n v="0"/>
    <n v="0"/>
    <x v="0"/>
    <m/>
    <s v="Android"/>
    <n v="9"/>
    <x v="0"/>
  </r>
  <r>
    <s v="UPI202605P2_0000430"/>
    <x v="12"/>
    <x v="1"/>
    <s v="18:10:04"/>
    <x v="7"/>
    <x v="1"/>
    <s v="CUST215469"/>
    <s v="25-34"/>
    <x v="1"/>
    <x v="7"/>
    <x v="27"/>
    <s v="Topmate"/>
    <s v="Education"/>
    <x v="3"/>
    <s v="QR Scan"/>
    <x v="1"/>
    <n v="666.82"/>
    <n v="0"/>
    <n v="7.85"/>
    <x v="0"/>
    <m/>
    <s v="Android"/>
    <n v="15"/>
    <x v="0"/>
  </r>
  <r>
    <s v="UPI202605P2_0000431"/>
    <x v="9"/>
    <x v="3"/>
    <s v="14:22:37"/>
    <x v="4"/>
    <x v="6"/>
    <s v="CUST311009"/>
    <s v="18-24"/>
    <x v="0"/>
    <x v="6"/>
    <x v="7"/>
    <s v="BookMyShow"/>
    <s v="Entertainment"/>
    <x v="1"/>
    <s v="QR Scan"/>
    <x v="5"/>
    <n v="652.52"/>
    <n v="0"/>
    <n v="0"/>
    <x v="0"/>
    <m/>
    <s v="iOS"/>
    <n v="95"/>
    <x v="0"/>
  </r>
  <r>
    <s v="UPI202605P2_0000432"/>
    <x v="6"/>
    <x v="3"/>
    <s v="12:27:44"/>
    <x v="1"/>
    <x v="3"/>
    <s v="CUST390845"/>
    <s v="35-44"/>
    <x v="1"/>
    <x v="7"/>
    <x v="31"/>
    <s v="Broadband Bill"/>
    <s v="Utilities"/>
    <x v="3"/>
    <s v="QR Scan"/>
    <x v="7"/>
    <n v="90.09"/>
    <n v="0"/>
    <n v="2.95"/>
    <x v="0"/>
    <m/>
    <s v="Android"/>
    <n v="14"/>
    <x v="0"/>
  </r>
  <r>
    <s v="UPI202605P2_0000433"/>
    <x v="22"/>
    <x v="6"/>
    <s v="12:54:19"/>
    <x v="1"/>
    <x v="0"/>
    <s v="CUST446964"/>
    <s v="18-24"/>
    <x v="1"/>
    <x v="9"/>
    <x v="23"/>
    <s v="HP Petrol Pump"/>
    <s v="Fuel"/>
    <x v="2"/>
    <s v="QR Scan"/>
    <x v="3"/>
    <n v="490.86"/>
    <n v="0"/>
    <n v="3.95"/>
    <x v="0"/>
    <m/>
    <s v="Android"/>
    <n v="57"/>
    <x v="0"/>
  </r>
  <r>
    <s v="UPI202605P2_0000434"/>
    <x v="1"/>
    <x v="1"/>
    <s v="11:24:54"/>
    <x v="5"/>
    <x v="0"/>
    <s v="CUST280273"/>
    <s v="25-34"/>
    <x v="0"/>
    <x v="3"/>
    <x v="4"/>
    <s v="Local Restaurant"/>
    <s v="Food &amp; Dining"/>
    <x v="1"/>
    <s v="UPI ID"/>
    <x v="6"/>
    <n v="2363.85"/>
    <n v="0"/>
    <n v="0"/>
    <x v="0"/>
    <m/>
    <s v="Android"/>
    <n v="12"/>
    <x v="0"/>
  </r>
  <r>
    <s v="UPI202605P2_0000435"/>
    <x v="22"/>
    <x v="6"/>
    <s v="15:15:24"/>
    <x v="14"/>
    <x v="0"/>
    <s v="CUST489319"/>
    <s v="25-34"/>
    <x v="1"/>
    <x v="5"/>
    <x v="10"/>
    <s v="Mutual Fund SIP"/>
    <s v="Financial Services"/>
    <x v="1"/>
    <s v="QR Scan"/>
    <x v="5"/>
    <n v="663.51"/>
    <n v="0"/>
    <n v="0"/>
    <x v="0"/>
    <m/>
    <s v="iOS"/>
    <n v="47"/>
    <x v="0"/>
  </r>
  <r>
    <s v="UPI202605P2_0000436"/>
    <x v="4"/>
    <x v="2"/>
    <s v="17:36:18"/>
    <x v="0"/>
    <x v="2"/>
    <s v="CUST624601"/>
    <s v="45-54"/>
    <x v="1"/>
    <x v="3"/>
    <x v="21"/>
    <s v="RedBus"/>
    <s v="Travel"/>
    <x v="1"/>
    <s v="UPI ID"/>
    <x v="3"/>
    <n v="1617.4"/>
    <n v="0"/>
    <n v="0"/>
    <x v="0"/>
    <m/>
    <s v="iOS"/>
    <n v="3"/>
    <x v="0"/>
  </r>
  <r>
    <s v="UPI202605P2_0000437"/>
    <x v="9"/>
    <x v="3"/>
    <s v="23:18:01"/>
    <x v="15"/>
    <x v="2"/>
    <s v="CUST274416"/>
    <s v="25-34"/>
    <x v="1"/>
    <x v="9"/>
    <x v="15"/>
    <s v="Netmeds"/>
    <s v="Healthcare"/>
    <x v="1"/>
    <s v="Collect Request"/>
    <x v="5"/>
    <n v="128.69999999999999"/>
    <n v="0"/>
    <n v="4.4400000000000004"/>
    <x v="1"/>
    <s v="Wrong UPI PIN"/>
    <s v="Android"/>
    <n v="19"/>
    <x v="0"/>
  </r>
  <r>
    <s v="UPI202605P2_0000438"/>
    <x v="20"/>
    <x v="4"/>
    <s v="22:42:25"/>
    <x v="16"/>
    <x v="1"/>
    <s v="CUST190902"/>
    <s v="25-34"/>
    <x v="1"/>
    <x v="7"/>
    <x v="26"/>
    <s v="Byjus"/>
    <s v="Education"/>
    <x v="0"/>
    <s v="QR Scan"/>
    <x v="4"/>
    <n v="742.99"/>
    <n v="0"/>
    <n v="0"/>
    <x v="0"/>
    <m/>
    <s v="Android"/>
    <n v="98"/>
    <x v="1"/>
  </r>
  <r>
    <s v="UPI202605P2_0000439"/>
    <x v="16"/>
    <x v="6"/>
    <s v="12:36:55"/>
    <x v="1"/>
    <x v="5"/>
    <s v="CUST959989"/>
    <s v="25-34"/>
    <x v="1"/>
    <x v="4"/>
    <x v="5"/>
    <s v="Data Tutorials"/>
    <s v="Education"/>
    <x v="0"/>
    <s v="UPI ID"/>
    <x v="1"/>
    <n v="472.18"/>
    <n v="0"/>
    <n v="0"/>
    <x v="0"/>
    <m/>
    <s v="Android"/>
    <n v="93"/>
    <x v="0"/>
  </r>
  <r>
    <s v="UPI202605P2_0000440"/>
    <x v="14"/>
    <x v="5"/>
    <s v="18:47:03"/>
    <x v="7"/>
    <x v="0"/>
    <s v="CUST132183"/>
    <s v="45-54"/>
    <x v="1"/>
    <x v="1"/>
    <x v="8"/>
    <s v="Coursera"/>
    <s v="Education"/>
    <x v="0"/>
    <s v="Mobile Number"/>
    <x v="4"/>
    <n v="664.03"/>
    <n v="0"/>
    <n v="3.78"/>
    <x v="0"/>
    <m/>
    <s v="Android"/>
    <n v="54"/>
    <x v="0"/>
  </r>
  <r>
    <s v="UPI202605P2_0000441"/>
    <x v="18"/>
    <x v="4"/>
    <s v="20:47:31"/>
    <x v="3"/>
    <x v="1"/>
    <s v="CUST632836"/>
    <s v="55+"/>
    <x v="0"/>
    <x v="2"/>
    <x v="11"/>
    <s v="Local Clinic"/>
    <s v="Healthcare"/>
    <x v="1"/>
    <s v="UPI ID"/>
    <x v="6"/>
    <n v="930.52"/>
    <n v="0"/>
    <n v="0"/>
    <x v="0"/>
    <m/>
    <s v="Android"/>
    <n v="93"/>
    <x v="0"/>
  </r>
  <r>
    <s v="UPI202605P2_0000442"/>
    <x v="17"/>
    <x v="6"/>
    <s v="19:57:18"/>
    <x v="2"/>
    <x v="5"/>
    <s v="CUST712494"/>
    <s v="45-54"/>
    <x v="0"/>
    <x v="0"/>
    <x v="3"/>
    <s v="Reliance Digital"/>
    <s v="Shopping"/>
    <x v="2"/>
    <s v="UPI ID"/>
    <x v="4"/>
    <n v="139.47999999999999"/>
    <n v="0"/>
    <n v="0"/>
    <x v="0"/>
    <m/>
    <s v="iOS"/>
    <n v="100"/>
    <x v="1"/>
  </r>
  <r>
    <s v="UPI202605P2_0000443"/>
    <x v="25"/>
    <x v="1"/>
    <s v="19:14:38"/>
    <x v="2"/>
    <x v="1"/>
    <s v="CUST435009"/>
    <s v="35-44"/>
    <x v="0"/>
    <x v="9"/>
    <x v="23"/>
    <s v="Coursera"/>
    <s v="Education"/>
    <x v="4"/>
    <s v="Mobile Number"/>
    <x v="7"/>
    <n v="568.65"/>
    <n v="0"/>
    <n v="0"/>
    <x v="0"/>
    <m/>
    <s v="Android"/>
    <n v="27"/>
    <x v="0"/>
  </r>
  <r>
    <s v="UPI202605P2_0000444"/>
    <x v="5"/>
    <x v="3"/>
    <s v="19:14:40"/>
    <x v="2"/>
    <x v="1"/>
    <s v="CUST940143"/>
    <s v="18-24"/>
    <x v="0"/>
    <x v="6"/>
    <x v="38"/>
    <s v="Gas Bill"/>
    <s v="Utilities"/>
    <x v="2"/>
    <s v="UPI ID"/>
    <x v="3"/>
    <n v="860.12"/>
    <n v="0"/>
    <n v="1.42"/>
    <x v="0"/>
    <m/>
    <s v="Android"/>
    <n v="62"/>
    <x v="0"/>
  </r>
  <r>
    <s v="UPI202605P2_0000445"/>
    <x v="16"/>
    <x v="6"/>
    <s v="11:16:43"/>
    <x v="5"/>
    <x v="1"/>
    <s v="CUST694191"/>
    <s v="18-24"/>
    <x v="1"/>
    <x v="1"/>
    <x v="22"/>
    <s v="Local Restaurant"/>
    <s v="Food &amp; Dining"/>
    <x v="1"/>
    <s v="UPI ID"/>
    <x v="7"/>
    <n v="302.77"/>
    <n v="0"/>
    <n v="3.33"/>
    <x v="2"/>
    <s v="Beneficiary Bank Offline"/>
    <s v="Android"/>
    <n v="90"/>
    <x v="0"/>
  </r>
  <r>
    <s v="UPI202605P2_0000446"/>
    <x v="27"/>
    <x v="5"/>
    <s v="19:49:42"/>
    <x v="2"/>
    <x v="1"/>
    <s v="CUST915789"/>
    <s v="25-34"/>
    <x v="0"/>
    <x v="7"/>
    <x v="26"/>
    <s v="IRCTC"/>
    <s v="Travel"/>
    <x v="4"/>
    <s v="UPI ID"/>
    <x v="0"/>
    <n v="2049.5300000000002"/>
    <n v="0"/>
    <n v="3.67"/>
    <x v="0"/>
    <m/>
    <s v="Android"/>
    <n v="61"/>
    <x v="0"/>
  </r>
  <r>
    <s v="UPI202605P2_0000447"/>
    <x v="2"/>
    <x v="2"/>
    <s v="18:08:40"/>
    <x v="7"/>
    <x v="0"/>
    <s v="CUST147430"/>
    <s v="25-34"/>
    <x v="1"/>
    <x v="6"/>
    <x v="38"/>
    <s v="Mutual Fund SIP"/>
    <s v="Financial Services"/>
    <x v="0"/>
    <s v="UPI ID"/>
    <x v="0"/>
    <n v="434.64"/>
    <n v="0"/>
    <n v="0"/>
    <x v="0"/>
    <m/>
    <s v="Android"/>
    <n v="16"/>
    <x v="0"/>
  </r>
  <r>
    <s v="UPI202605P2_0000448"/>
    <x v="3"/>
    <x v="0"/>
    <s v="09:40:41"/>
    <x v="10"/>
    <x v="0"/>
    <s v="CUST396206"/>
    <s v="25-34"/>
    <x v="0"/>
    <x v="4"/>
    <x v="37"/>
    <s v="Society Maintenance"/>
    <s v="Utilities"/>
    <x v="1"/>
    <s v="QR Scan"/>
    <x v="5"/>
    <n v="1115.54"/>
    <n v="0"/>
    <n v="0"/>
    <x v="1"/>
    <s v="Insufficient Balance"/>
    <s v="Android"/>
    <n v="13"/>
    <x v="0"/>
  </r>
  <r>
    <s v="UPI202605P2_0000449"/>
    <x v="3"/>
    <x v="0"/>
    <s v="08:50:28"/>
    <x v="12"/>
    <x v="0"/>
    <s v="CUST894539"/>
    <s v="35-44"/>
    <x v="0"/>
    <x v="1"/>
    <x v="1"/>
    <s v="JioMart"/>
    <s v="Grocery"/>
    <x v="1"/>
    <s v="UPI ID"/>
    <x v="4"/>
    <n v="118.23"/>
    <n v="0"/>
    <n v="0"/>
    <x v="0"/>
    <m/>
    <s v="Android"/>
    <n v="8"/>
    <x v="0"/>
  </r>
  <r>
    <s v="UPI202605P2_0000450"/>
    <x v="26"/>
    <x v="6"/>
    <s v="08:23:46"/>
    <x v="12"/>
    <x v="0"/>
    <s v="CUST153884"/>
    <s v="18-24"/>
    <x v="1"/>
    <x v="1"/>
    <x v="8"/>
    <s v="JioMart"/>
    <s v="Grocery"/>
    <x v="4"/>
    <s v="QR Scan"/>
    <x v="7"/>
    <n v="2696.68"/>
    <n v="0"/>
    <n v="0"/>
    <x v="0"/>
    <m/>
    <s v="Android"/>
    <n v="5"/>
    <x v="0"/>
  </r>
  <r>
    <s v="UPI202605P2_0000451"/>
    <x v="19"/>
    <x v="2"/>
    <s v="10:58:18"/>
    <x v="13"/>
    <x v="3"/>
    <s v="CUST844764"/>
    <s v="25-34"/>
    <x v="1"/>
    <x v="3"/>
    <x v="29"/>
    <s v="Dmart"/>
    <s v="Grocery"/>
    <x v="1"/>
    <s v="Mobile Number"/>
    <x v="0"/>
    <n v="515.12"/>
    <n v="0"/>
    <n v="0"/>
    <x v="0"/>
    <m/>
    <s v="Android"/>
    <n v="19"/>
    <x v="0"/>
  </r>
  <r>
    <s v="UPI202605P2_0000452"/>
    <x v="23"/>
    <x v="5"/>
    <s v="13:26:11"/>
    <x v="8"/>
    <x v="3"/>
    <s v="CUST259447"/>
    <s v="18-24"/>
    <x v="1"/>
    <x v="5"/>
    <x v="10"/>
    <s v="Dominos"/>
    <s v="Food &amp; Dining"/>
    <x v="5"/>
    <s v="QR Scan"/>
    <x v="1"/>
    <n v="77.239999999999995"/>
    <n v="0"/>
    <n v="0"/>
    <x v="0"/>
    <m/>
    <s v="Android"/>
    <n v="21"/>
    <x v="0"/>
  </r>
  <r>
    <s v="UPI202605P2_0000453"/>
    <x v="27"/>
    <x v="5"/>
    <s v="11:50:34"/>
    <x v="5"/>
    <x v="2"/>
    <s v="CUST488829"/>
    <s v="18-24"/>
    <x v="1"/>
    <x v="7"/>
    <x v="27"/>
    <s v="Mutual Fund SIP"/>
    <s v="Financial Services"/>
    <x v="1"/>
    <s v="QR Scan"/>
    <x v="6"/>
    <n v="88.02"/>
    <n v="50.4"/>
    <n v="0"/>
    <x v="0"/>
    <m/>
    <s v="Android"/>
    <n v="98"/>
    <x v="0"/>
  </r>
  <r>
    <s v="UPI202605P2_0000454"/>
    <x v="4"/>
    <x v="2"/>
    <s v="20:23:33"/>
    <x v="3"/>
    <x v="1"/>
    <s v="CUST196965"/>
    <s v="18-24"/>
    <x v="1"/>
    <x v="0"/>
    <x v="0"/>
    <s v="Reliance Digital"/>
    <s v="Shopping"/>
    <x v="0"/>
    <s v="UPI ID"/>
    <x v="3"/>
    <n v="465.13"/>
    <n v="32.090000000000003"/>
    <n v="0"/>
    <x v="0"/>
    <m/>
    <s v="Android"/>
    <n v="26"/>
    <x v="0"/>
  </r>
  <r>
    <s v="UPI202605P2_0000455"/>
    <x v="29"/>
    <x v="5"/>
    <s v="16:17:53"/>
    <x v="11"/>
    <x v="1"/>
    <s v="CUST384237"/>
    <s v="45-54"/>
    <x v="1"/>
    <x v="6"/>
    <x v="7"/>
    <s v="Credit Card Bill"/>
    <s v="Financial Services"/>
    <x v="2"/>
    <s v="Collect Request"/>
    <x v="7"/>
    <n v="1913.44"/>
    <n v="0"/>
    <n v="0"/>
    <x v="0"/>
    <m/>
    <s v="Android"/>
    <n v="12"/>
    <x v="0"/>
  </r>
  <r>
    <s v="UPI202605P2_0000456"/>
    <x v="16"/>
    <x v="6"/>
    <s v="10:58:52"/>
    <x v="13"/>
    <x v="0"/>
    <s v="CUST992301"/>
    <s v="35-44"/>
    <x v="0"/>
    <x v="1"/>
    <x v="22"/>
    <s v="Credit Card Bill"/>
    <s v="Financial Services"/>
    <x v="3"/>
    <s v="UPI ID"/>
    <x v="3"/>
    <n v="515.92999999999995"/>
    <n v="0"/>
    <n v="0"/>
    <x v="0"/>
    <m/>
    <s v="Android"/>
    <n v="10"/>
    <x v="0"/>
  </r>
  <r>
    <s v="UPI202605P2_0000457"/>
    <x v="26"/>
    <x v="6"/>
    <s v="21:51:18"/>
    <x v="9"/>
    <x v="0"/>
    <s v="CUST819545"/>
    <s v="35-44"/>
    <x v="1"/>
    <x v="7"/>
    <x v="9"/>
    <s v="Netmeds"/>
    <s v="Healthcare"/>
    <x v="4"/>
    <s v="UPI ID"/>
    <x v="6"/>
    <n v="147.74"/>
    <n v="52.66"/>
    <n v="0"/>
    <x v="0"/>
    <m/>
    <s v="Android"/>
    <n v="68"/>
    <x v="0"/>
  </r>
  <r>
    <s v="UPI202605P2_0000458"/>
    <x v="6"/>
    <x v="3"/>
    <s v="19:21:51"/>
    <x v="2"/>
    <x v="0"/>
    <s v="CUST677608"/>
    <s v="18-24"/>
    <x v="0"/>
    <x v="6"/>
    <x v="7"/>
    <s v="Apollo Pharmacy"/>
    <s v="Healthcare"/>
    <x v="3"/>
    <s v="Mobile Number"/>
    <x v="3"/>
    <n v="141.21"/>
    <n v="0"/>
    <n v="0"/>
    <x v="1"/>
    <s v="Insufficient Balance"/>
    <s v="Android"/>
    <n v="22"/>
    <x v="0"/>
  </r>
  <r>
    <s v="UPI202605P2_0000459"/>
    <x v="15"/>
    <x v="3"/>
    <s v="09:04:09"/>
    <x v="10"/>
    <x v="0"/>
    <s v="CUST430415"/>
    <s v="18-24"/>
    <x v="1"/>
    <x v="0"/>
    <x v="0"/>
    <s v="Bharat Petroleum"/>
    <s v="Fuel"/>
    <x v="1"/>
    <s v="QR Scan"/>
    <x v="4"/>
    <n v="96.47"/>
    <n v="48.61"/>
    <n v="5.13"/>
    <x v="0"/>
    <m/>
    <s v="Android"/>
    <n v="84"/>
    <x v="0"/>
  </r>
  <r>
    <s v="UPI202605P2_0000460"/>
    <x v="0"/>
    <x v="0"/>
    <s v="19:14:55"/>
    <x v="2"/>
    <x v="2"/>
    <s v="CUST119036"/>
    <s v="25-34"/>
    <x v="1"/>
    <x v="1"/>
    <x v="28"/>
    <s v="Cafe Coffee Day"/>
    <s v="Food &amp; Dining"/>
    <x v="1"/>
    <s v="UPI ID"/>
    <x v="3"/>
    <n v="192.32"/>
    <n v="0"/>
    <n v="0"/>
    <x v="0"/>
    <m/>
    <s v="Android"/>
    <n v="16"/>
    <x v="0"/>
  </r>
  <r>
    <s v="UPI202605P2_0000461"/>
    <x v="3"/>
    <x v="0"/>
    <s v="18:43:25"/>
    <x v="7"/>
    <x v="0"/>
    <s v="CUST902158"/>
    <s v="25-34"/>
    <x v="0"/>
    <x v="7"/>
    <x v="31"/>
    <s v="Unacademy"/>
    <s v="Education"/>
    <x v="4"/>
    <s v="UPI ID"/>
    <x v="5"/>
    <n v="589.64"/>
    <n v="0"/>
    <n v="0"/>
    <x v="0"/>
    <m/>
    <s v="iOS"/>
    <n v="82"/>
    <x v="0"/>
  </r>
  <r>
    <s v="UPI202605P2_0000462"/>
    <x v="29"/>
    <x v="5"/>
    <s v="21:51:35"/>
    <x v="9"/>
    <x v="0"/>
    <s v="CUST363862"/>
    <s v="25-34"/>
    <x v="1"/>
    <x v="4"/>
    <x v="33"/>
    <s v="Society Maintenance"/>
    <s v="Utilities"/>
    <x v="4"/>
    <s v="UPI ID"/>
    <x v="1"/>
    <n v="678.78"/>
    <n v="0"/>
    <n v="3.35"/>
    <x v="0"/>
    <m/>
    <s v="Android"/>
    <n v="18"/>
    <x v="0"/>
  </r>
  <r>
    <s v="UPI202605P2_0000463"/>
    <x v="29"/>
    <x v="5"/>
    <s v="13:50:25"/>
    <x v="8"/>
    <x v="5"/>
    <s v="CUST161018"/>
    <s v="35-44"/>
    <x v="0"/>
    <x v="1"/>
    <x v="28"/>
    <s v="Vi"/>
    <s v="Recharge &amp; Bills"/>
    <x v="1"/>
    <s v="Collect Request"/>
    <x v="5"/>
    <n v="204.43"/>
    <n v="0"/>
    <n v="2.9"/>
    <x v="0"/>
    <m/>
    <s v="Android"/>
    <n v="29"/>
    <x v="0"/>
  </r>
  <r>
    <s v="UPI202605P2_0000464"/>
    <x v="24"/>
    <x v="0"/>
    <s v="06:34:07"/>
    <x v="19"/>
    <x v="1"/>
    <s v="CUST462226"/>
    <s v="25-34"/>
    <x v="1"/>
    <x v="0"/>
    <x v="0"/>
    <s v="RedBus"/>
    <s v="Travel"/>
    <x v="1"/>
    <s v="UPI ID"/>
    <x v="3"/>
    <n v="1298.93"/>
    <n v="4.53"/>
    <n v="3.33"/>
    <x v="0"/>
    <m/>
    <s v="Android"/>
    <n v="32"/>
    <x v="0"/>
  </r>
  <r>
    <s v="UPI202605P2_0000465"/>
    <x v="14"/>
    <x v="5"/>
    <s v="15:43:47"/>
    <x v="14"/>
    <x v="0"/>
    <s v="CUST577368"/>
    <s v="25-34"/>
    <x v="1"/>
    <x v="3"/>
    <x v="4"/>
    <s v="BigBasket"/>
    <s v="Grocery"/>
    <x v="4"/>
    <s v="QR Scan"/>
    <x v="5"/>
    <n v="443.7"/>
    <n v="0"/>
    <n v="0"/>
    <x v="0"/>
    <m/>
    <s v="Android"/>
    <n v="33"/>
    <x v="0"/>
  </r>
  <r>
    <s v="UPI202605P2_0000466"/>
    <x v="12"/>
    <x v="1"/>
    <s v="18:37:24"/>
    <x v="7"/>
    <x v="0"/>
    <s v="CUST911343"/>
    <s v="35-44"/>
    <x v="1"/>
    <x v="5"/>
    <x v="10"/>
    <s v="Vi"/>
    <s v="Recharge &amp; Bills"/>
    <x v="4"/>
    <s v="QR Scan"/>
    <x v="4"/>
    <n v="1282.42"/>
    <n v="0"/>
    <n v="0"/>
    <x v="0"/>
    <m/>
    <s v="Android"/>
    <n v="68"/>
    <x v="0"/>
  </r>
  <r>
    <s v="UPI202605P2_0000467"/>
    <x v="5"/>
    <x v="3"/>
    <s v="19:23:06"/>
    <x v="2"/>
    <x v="0"/>
    <s v="CUST784151"/>
    <s v="35-44"/>
    <x v="0"/>
    <x v="3"/>
    <x v="4"/>
    <s v="Credit Card Bill"/>
    <s v="Financial Services"/>
    <x v="1"/>
    <s v="UPI ID"/>
    <x v="1"/>
    <n v="191.73"/>
    <n v="0"/>
    <n v="0"/>
    <x v="1"/>
    <s v="UPI Limit Exceeded"/>
    <s v="iOS"/>
    <n v="43"/>
    <x v="0"/>
  </r>
  <r>
    <s v="UPI202605P2_0000468"/>
    <x v="28"/>
    <x v="1"/>
    <s v="18:30:01"/>
    <x v="7"/>
    <x v="0"/>
    <s v="CUST479877"/>
    <s v="25-34"/>
    <x v="0"/>
    <x v="4"/>
    <x v="37"/>
    <s v="MedPlus"/>
    <s v="Healthcare"/>
    <x v="1"/>
    <s v="QR Scan"/>
    <x v="6"/>
    <n v="1266.4100000000001"/>
    <n v="0"/>
    <n v="0"/>
    <x v="0"/>
    <m/>
    <s v="Android"/>
    <n v="62"/>
    <x v="0"/>
  </r>
  <r>
    <s v="UPI202605P2_0000469"/>
    <x v="11"/>
    <x v="0"/>
    <s v="17:35:20"/>
    <x v="0"/>
    <x v="0"/>
    <s v="CUST230897"/>
    <s v="18-24"/>
    <x v="0"/>
    <x v="1"/>
    <x v="28"/>
    <s v="Reliance Fresh"/>
    <s v="Grocery"/>
    <x v="2"/>
    <s v="Mobile Number"/>
    <x v="7"/>
    <n v="1875.35"/>
    <n v="0"/>
    <n v="0"/>
    <x v="0"/>
    <m/>
    <s v="Android"/>
    <n v="45"/>
    <x v="0"/>
  </r>
  <r>
    <s v="UPI202605P2_0000470"/>
    <x v="26"/>
    <x v="6"/>
    <s v="20:14:41"/>
    <x v="3"/>
    <x v="1"/>
    <s v="CUST611071"/>
    <s v="25-34"/>
    <x v="1"/>
    <x v="5"/>
    <x v="32"/>
    <s v="Electricity Board"/>
    <s v="Recharge &amp; Bills"/>
    <x v="0"/>
    <s v="UPI ID"/>
    <x v="0"/>
    <n v="198.49"/>
    <n v="0"/>
    <n v="0"/>
    <x v="0"/>
    <m/>
    <s v="Android"/>
    <n v="39"/>
    <x v="0"/>
  </r>
  <r>
    <s v="UPI202605P2_0000471"/>
    <x v="24"/>
    <x v="0"/>
    <s v="08:52:29"/>
    <x v="12"/>
    <x v="0"/>
    <s v="CUST423200"/>
    <s v="45-54"/>
    <x v="1"/>
    <x v="2"/>
    <x v="17"/>
    <s v="Myntra"/>
    <s v="Shopping"/>
    <x v="3"/>
    <s v="QR Scan"/>
    <x v="1"/>
    <n v="425.65"/>
    <n v="65.92"/>
    <n v="0"/>
    <x v="0"/>
    <m/>
    <s v="Android"/>
    <n v="76"/>
    <x v="0"/>
  </r>
  <r>
    <s v="UPI202605P2_0000472"/>
    <x v="5"/>
    <x v="3"/>
    <s v="20:19:41"/>
    <x v="3"/>
    <x v="1"/>
    <s v="CUST789181"/>
    <s v="45-54"/>
    <x v="1"/>
    <x v="6"/>
    <x v="19"/>
    <s v="Blinkit"/>
    <s v="Grocery"/>
    <x v="1"/>
    <s v="QR Scan"/>
    <x v="4"/>
    <n v="2228.94"/>
    <n v="0"/>
    <n v="0"/>
    <x v="1"/>
    <s v="UPI Limit Exceeded"/>
    <s v="iOS"/>
    <n v="66"/>
    <x v="0"/>
  </r>
  <r>
    <s v="UPI202605P2_0000473"/>
    <x v="17"/>
    <x v="6"/>
    <s v="14:08:02"/>
    <x v="4"/>
    <x v="6"/>
    <s v="CUST647019"/>
    <s v="45-54"/>
    <x v="0"/>
    <x v="8"/>
    <x v="16"/>
    <s v="Apollo Pharmacy"/>
    <s v="Healthcare"/>
    <x v="1"/>
    <s v="UPI ID"/>
    <x v="1"/>
    <n v="109.81"/>
    <n v="0"/>
    <n v="3.83"/>
    <x v="0"/>
    <m/>
    <s v="Android"/>
    <n v="60"/>
    <x v="0"/>
  </r>
  <r>
    <s v="UPI202605P2_0000474"/>
    <x v="23"/>
    <x v="5"/>
    <s v="21:19:31"/>
    <x v="9"/>
    <x v="2"/>
    <s v="CUST442791"/>
    <s v="35-44"/>
    <x v="1"/>
    <x v="6"/>
    <x v="38"/>
    <s v="Blinkit"/>
    <s v="Grocery"/>
    <x v="2"/>
    <s v="UPI ID"/>
    <x v="3"/>
    <n v="513.97"/>
    <n v="52.44"/>
    <n v="3.17"/>
    <x v="0"/>
    <m/>
    <s v="Android"/>
    <n v="70"/>
    <x v="0"/>
  </r>
  <r>
    <s v="UPI202605P2_0000475"/>
    <x v="23"/>
    <x v="5"/>
    <s v="09:15:56"/>
    <x v="10"/>
    <x v="5"/>
    <s v="CUST256114"/>
    <s v="18-24"/>
    <x v="1"/>
    <x v="5"/>
    <x v="32"/>
    <s v="Unacademy"/>
    <s v="Education"/>
    <x v="1"/>
    <s v="QR Scan"/>
    <x v="6"/>
    <n v="262.32"/>
    <n v="69.88"/>
    <n v="0"/>
    <x v="0"/>
    <m/>
    <s v="Android"/>
    <n v="1"/>
    <x v="0"/>
  </r>
  <r>
    <s v="UPI202605P2_0000476"/>
    <x v="4"/>
    <x v="2"/>
    <s v="16:24:29"/>
    <x v="11"/>
    <x v="0"/>
    <s v="CUST273803"/>
    <s v="18-24"/>
    <x v="0"/>
    <x v="7"/>
    <x v="27"/>
    <s v="Indian Oil"/>
    <s v="Fuel"/>
    <x v="5"/>
    <s v="Mobile Number"/>
    <x v="3"/>
    <n v="73.98"/>
    <n v="0"/>
    <n v="6.32"/>
    <x v="0"/>
    <m/>
    <s v="Android"/>
    <n v="92"/>
    <x v="1"/>
  </r>
  <r>
    <s v="UPI202605P2_0000477"/>
    <x v="28"/>
    <x v="1"/>
    <s v="13:47:44"/>
    <x v="8"/>
    <x v="1"/>
    <s v="CUST936381"/>
    <s v="25-34"/>
    <x v="1"/>
    <x v="5"/>
    <x v="6"/>
    <s v="Amazon"/>
    <s v="Shopping"/>
    <x v="1"/>
    <s v="UPI ID"/>
    <x v="4"/>
    <n v="376.36"/>
    <n v="0"/>
    <n v="0"/>
    <x v="0"/>
    <m/>
    <s v="Android"/>
    <n v="4"/>
    <x v="0"/>
  </r>
  <r>
    <s v="UPI202605P2_0000478"/>
    <x v="15"/>
    <x v="3"/>
    <s v="21:26:37"/>
    <x v="9"/>
    <x v="0"/>
    <s v="CUST885305"/>
    <s v="18-24"/>
    <x v="1"/>
    <x v="8"/>
    <x v="30"/>
    <s v="Hotstar"/>
    <s v="Entertainment"/>
    <x v="2"/>
    <s v="QR Scan"/>
    <x v="3"/>
    <n v="365.65"/>
    <n v="0"/>
    <n v="0.32"/>
    <x v="0"/>
    <m/>
    <s v="iOS"/>
    <n v="52"/>
    <x v="0"/>
  </r>
  <r>
    <s v="UPI202605P2_0000479"/>
    <x v="6"/>
    <x v="3"/>
    <s v="19:09:56"/>
    <x v="2"/>
    <x v="2"/>
    <s v="CUST879914"/>
    <s v="25-34"/>
    <x v="1"/>
    <x v="3"/>
    <x v="21"/>
    <s v="Ola"/>
    <s v="Travel"/>
    <x v="0"/>
    <s v="Mobile Number"/>
    <x v="5"/>
    <n v="410.03"/>
    <n v="0"/>
    <n v="0"/>
    <x v="0"/>
    <m/>
    <s v="Android"/>
    <n v="5"/>
    <x v="0"/>
  </r>
  <r>
    <s v="UPI202605P2_0000480"/>
    <x v="0"/>
    <x v="0"/>
    <s v="14:06:53"/>
    <x v="4"/>
    <x v="1"/>
    <s v="CUST195791"/>
    <s v="35-44"/>
    <x v="0"/>
    <x v="0"/>
    <x v="0"/>
    <s v="Ola"/>
    <s v="Travel"/>
    <x v="3"/>
    <s v="UPI ID"/>
    <x v="5"/>
    <n v="177.34"/>
    <n v="0"/>
    <n v="0"/>
    <x v="0"/>
    <m/>
    <s v="Android"/>
    <n v="1"/>
    <x v="0"/>
  </r>
  <r>
    <s v="UPI202605P2_0000481"/>
    <x v="26"/>
    <x v="6"/>
    <s v="15:26:17"/>
    <x v="14"/>
    <x v="1"/>
    <s v="CUST653887"/>
    <s v="25-34"/>
    <x v="0"/>
    <x v="4"/>
    <x v="37"/>
    <s v="Credit Card Bill"/>
    <s v="Financial Services"/>
    <x v="1"/>
    <s v="QR Scan"/>
    <x v="5"/>
    <n v="226.11"/>
    <n v="0"/>
    <n v="0"/>
    <x v="0"/>
    <m/>
    <s v="Android"/>
    <n v="52"/>
    <x v="0"/>
  </r>
  <r>
    <s v="UPI202605P2_0000482"/>
    <x v="7"/>
    <x v="2"/>
    <s v="08:23:13"/>
    <x v="12"/>
    <x v="2"/>
    <s v="CUST748312"/>
    <s v="25-34"/>
    <x v="0"/>
    <x v="5"/>
    <x v="6"/>
    <s v="Uber"/>
    <s v="Travel"/>
    <x v="1"/>
    <s v="Mobile Number"/>
    <x v="7"/>
    <n v="362.04"/>
    <n v="0"/>
    <n v="0"/>
    <x v="0"/>
    <m/>
    <s v="Android"/>
    <n v="77"/>
    <x v="0"/>
  </r>
  <r>
    <s v="UPI202605P2_0000483"/>
    <x v="30"/>
    <x v="1"/>
    <s v="15:15:54"/>
    <x v="14"/>
    <x v="0"/>
    <s v="CUST537371"/>
    <s v="25-34"/>
    <x v="0"/>
    <x v="0"/>
    <x v="0"/>
    <s v="BigBasket"/>
    <s v="Grocery"/>
    <x v="1"/>
    <s v="UPI ID"/>
    <x v="3"/>
    <n v="529.12"/>
    <n v="0"/>
    <n v="0"/>
    <x v="0"/>
    <m/>
    <s v="Android"/>
    <n v="93"/>
    <x v="0"/>
  </r>
  <r>
    <s v="UPI202605P2_0000484"/>
    <x v="24"/>
    <x v="0"/>
    <s v="13:43:23"/>
    <x v="8"/>
    <x v="3"/>
    <s v="CUST956641"/>
    <s v="18-24"/>
    <x v="0"/>
    <x v="8"/>
    <x v="24"/>
    <s v="Broadband Bill"/>
    <s v="Utilities"/>
    <x v="1"/>
    <s v="QR Scan"/>
    <x v="3"/>
    <n v="322.24"/>
    <n v="0"/>
    <n v="0"/>
    <x v="0"/>
    <m/>
    <s v="iOS"/>
    <n v="42"/>
    <x v="0"/>
  </r>
  <r>
    <s v="UPI202605P2_0000485"/>
    <x v="19"/>
    <x v="2"/>
    <s v="16:41:22"/>
    <x v="11"/>
    <x v="2"/>
    <s v="CUST991333"/>
    <s v="55+"/>
    <x v="1"/>
    <x v="8"/>
    <x v="16"/>
    <s v="Water Bill"/>
    <s v="Utilities"/>
    <x v="2"/>
    <s v="UPI ID"/>
    <x v="4"/>
    <n v="262.83999999999997"/>
    <n v="0"/>
    <n v="0"/>
    <x v="2"/>
    <s v="UPI Limit Exceeded"/>
    <s v="Android"/>
    <n v="33"/>
    <x v="0"/>
  </r>
  <r>
    <s v="UPI202605P2_0000486"/>
    <x v="8"/>
    <x v="4"/>
    <s v="08:17:12"/>
    <x v="12"/>
    <x v="0"/>
    <s v="CUST276963"/>
    <s v="45-54"/>
    <x v="0"/>
    <x v="9"/>
    <x v="36"/>
    <s v="Spotify"/>
    <s v="Entertainment"/>
    <x v="1"/>
    <s v="Mobile Number"/>
    <x v="7"/>
    <n v="493.64"/>
    <n v="4.05"/>
    <n v="6.05"/>
    <x v="0"/>
    <m/>
    <s v="Android"/>
    <n v="60"/>
    <x v="0"/>
  </r>
  <r>
    <s v="UPI202605P2_0000487"/>
    <x v="14"/>
    <x v="5"/>
    <s v="21:54:52"/>
    <x v="9"/>
    <x v="1"/>
    <s v="CUST191866"/>
    <s v="35-44"/>
    <x v="1"/>
    <x v="3"/>
    <x v="29"/>
    <s v="HP Petrol Pump"/>
    <s v="Fuel"/>
    <x v="0"/>
    <s v="QR Scan"/>
    <x v="0"/>
    <n v="507.57"/>
    <n v="0"/>
    <n v="0"/>
    <x v="0"/>
    <m/>
    <s v="Android"/>
    <n v="53"/>
    <x v="0"/>
  </r>
  <r>
    <s v="UPI202605P2_0000488"/>
    <x v="18"/>
    <x v="4"/>
    <s v="15:42:13"/>
    <x v="14"/>
    <x v="0"/>
    <s v="CUST540429"/>
    <s v="35-44"/>
    <x v="0"/>
    <x v="2"/>
    <x v="2"/>
    <s v="Credit Card Bill"/>
    <s v="Financial Services"/>
    <x v="1"/>
    <s v="Collect Request"/>
    <x v="0"/>
    <n v="219.68"/>
    <n v="0"/>
    <n v="0"/>
    <x v="0"/>
    <m/>
    <s v="iOS"/>
    <n v="70"/>
    <x v="0"/>
  </r>
  <r>
    <s v="UPI202605P2_0000489"/>
    <x v="10"/>
    <x v="4"/>
    <s v="18:38:01"/>
    <x v="7"/>
    <x v="0"/>
    <s v="CUST168585"/>
    <s v="35-44"/>
    <x v="0"/>
    <x v="1"/>
    <x v="28"/>
    <s v="Gas Bill"/>
    <s v="Utilities"/>
    <x v="3"/>
    <s v="UPI ID"/>
    <x v="7"/>
    <n v="300.01"/>
    <n v="0"/>
    <n v="3.98"/>
    <x v="0"/>
    <m/>
    <s v="Android"/>
    <n v="94"/>
    <x v="0"/>
  </r>
  <r>
    <s v="UPI202605P2_0000490"/>
    <x v="15"/>
    <x v="3"/>
    <s v="08:21:15"/>
    <x v="12"/>
    <x v="0"/>
    <s v="CUST520407"/>
    <s v="35-44"/>
    <x v="0"/>
    <x v="5"/>
    <x v="32"/>
    <s v="MSEB"/>
    <s v="Recharge &amp; Bills"/>
    <x v="1"/>
    <s v="Collect Request"/>
    <x v="6"/>
    <n v="1995.74"/>
    <n v="0"/>
    <n v="0"/>
    <x v="0"/>
    <m/>
    <s v="Android"/>
    <n v="27"/>
    <x v="0"/>
  </r>
  <r>
    <s v="UPI202605P2_0000491"/>
    <x v="28"/>
    <x v="1"/>
    <s v="22:50:36"/>
    <x v="16"/>
    <x v="0"/>
    <s v="CUST663299"/>
    <s v="25-34"/>
    <x v="1"/>
    <x v="2"/>
    <x v="25"/>
    <s v="Dmart"/>
    <s v="Grocery"/>
    <x v="4"/>
    <s v="QR Scan"/>
    <x v="1"/>
    <n v="209.53"/>
    <n v="0"/>
    <n v="0"/>
    <x v="0"/>
    <m/>
    <s v="Android"/>
    <n v="4"/>
    <x v="0"/>
  </r>
  <r>
    <s v="UPI202605P2_0000492"/>
    <x v="29"/>
    <x v="5"/>
    <s v="11:53:48"/>
    <x v="5"/>
    <x v="3"/>
    <s v="CUST162148"/>
    <s v="25-34"/>
    <x v="0"/>
    <x v="3"/>
    <x v="29"/>
    <s v="Ola"/>
    <s v="Travel"/>
    <x v="1"/>
    <s v="Collect Request"/>
    <x v="1"/>
    <n v="2045.36"/>
    <n v="16.739999999999998"/>
    <n v="0"/>
    <x v="0"/>
    <m/>
    <s v="Android"/>
    <n v="45"/>
    <x v="0"/>
  </r>
  <r>
    <s v="UPI202605P2_0000493"/>
    <x v="2"/>
    <x v="2"/>
    <s v="16:37:13"/>
    <x v="11"/>
    <x v="0"/>
    <s v="CUST292590"/>
    <s v="18-24"/>
    <x v="0"/>
    <x v="5"/>
    <x v="10"/>
    <s v="Cafe Coffee Day"/>
    <s v="Food &amp; Dining"/>
    <x v="1"/>
    <s v="QR Scan"/>
    <x v="0"/>
    <n v="96.29"/>
    <n v="0"/>
    <n v="0"/>
    <x v="1"/>
    <s v="Beneficiary Bank Offline"/>
    <s v="iOS"/>
    <n v="71"/>
    <x v="0"/>
  </r>
  <r>
    <s v="UPI202605P2_0000494"/>
    <x v="2"/>
    <x v="2"/>
    <s v="19:14:21"/>
    <x v="2"/>
    <x v="2"/>
    <s v="CUST210727"/>
    <s v="25-34"/>
    <x v="0"/>
    <x v="6"/>
    <x v="38"/>
    <s v="Apollo Pharmacy"/>
    <s v="Healthcare"/>
    <x v="1"/>
    <s v="Mobile Number"/>
    <x v="1"/>
    <n v="734.84"/>
    <n v="0"/>
    <n v="5.88"/>
    <x v="0"/>
    <m/>
    <s v="Android"/>
    <n v="84"/>
    <x v="0"/>
  </r>
  <r>
    <s v="UPI202605P2_0000495"/>
    <x v="16"/>
    <x v="6"/>
    <s v="19:50:57"/>
    <x v="2"/>
    <x v="0"/>
    <s v="CUST210145"/>
    <s v="25-34"/>
    <x v="0"/>
    <x v="1"/>
    <x v="28"/>
    <s v="Hotstar"/>
    <s v="Entertainment"/>
    <x v="0"/>
    <s v="UPI ID"/>
    <x v="4"/>
    <n v="81.680000000000007"/>
    <n v="0"/>
    <n v="1.02"/>
    <x v="0"/>
    <m/>
    <s v="Android"/>
    <n v="95"/>
    <x v="0"/>
  </r>
  <r>
    <s v="UPI202605P2_0000496"/>
    <x v="23"/>
    <x v="5"/>
    <s v="17:17:54"/>
    <x v="0"/>
    <x v="2"/>
    <s v="CUST555072"/>
    <s v="18-24"/>
    <x v="0"/>
    <x v="0"/>
    <x v="3"/>
    <s v="BookMyShow"/>
    <s v="Entertainment"/>
    <x v="1"/>
    <s v="QR Scan"/>
    <x v="5"/>
    <n v="233.67"/>
    <n v="57.21"/>
    <n v="0"/>
    <x v="0"/>
    <m/>
    <s v="iOS"/>
    <n v="90"/>
    <x v="0"/>
  </r>
  <r>
    <s v="UPI202605P2_0000497"/>
    <x v="22"/>
    <x v="6"/>
    <s v="22:08:34"/>
    <x v="16"/>
    <x v="1"/>
    <s v="CUST525551"/>
    <s v="25-34"/>
    <x v="1"/>
    <x v="2"/>
    <x v="2"/>
    <s v="BookMyShow"/>
    <s v="Entertainment"/>
    <x v="2"/>
    <s v="Mobile Number"/>
    <x v="4"/>
    <n v="428.18"/>
    <n v="0"/>
    <n v="0"/>
    <x v="0"/>
    <m/>
    <s v="Android"/>
    <n v="98"/>
    <x v="0"/>
  </r>
  <r>
    <s v="UPI202605P2_0000498"/>
    <x v="13"/>
    <x v="3"/>
    <s v="12:11:07"/>
    <x v="1"/>
    <x v="1"/>
    <s v="CUST279083"/>
    <s v="35-44"/>
    <x v="0"/>
    <x v="1"/>
    <x v="28"/>
    <s v="BigBasket"/>
    <s v="Grocery"/>
    <x v="4"/>
    <s v="Collect Request"/>
    <x v="0"/>
    <n v="748.94"/>
    <n v="0"/>
    <n v="7.48"/>
    <x v="0"/>
    <m/>
    <s v="iOS"/>
    <n v="8"/>
    <x v="0"/>
  </r>
  <r>
    <s v="UPI202605P2_0000499"/>
    <x v="29"/>
    <x v="5"/>
    <s v="18:01:08"/>
    <x v="7"/>
    <x v="3"/>
    <s v="CUST731236"/>
    <s v="25-34"/>
    <x v="1"/>
    <x v="2"/>
    <x v="25"/>
    <s v="Coursera"/>
    <s v="Education"/>
    <x v="5"/>
    <s v="Mobile Number"/>
    <x v="4"/>
    <n v="1782.04"/>
    <n v="0"/>
    <n v="0"/>
    <x v="0"/>
    <m/>
    <s v="Android"/>
    <n v="21"/>
    <x v="0"/>
  </r>
  <r>
    <s v="UPI202605P2_0000500"/>
    <x v="19"/>
    <x v="2"/>
    <s v="06:50:50"/>
    <x v="19"/>
    <x v="0"/>
    <s v="CUST593212"/>
    <s v="35-44"/>
    <x v="0"/>
    <x v="6"/>
    <x v="7"/>
    <s v="Credit Card Bill"/>
    <s v="Financial Services"/>
    <x v="3"/>
    <s v="Mobile Number"/>
    <x v="4"/>
    <n v="633.98"/>
    <n v="0"/>
    <n v="0"/>
    <x v="0"/>
    <m/>
    <s v="Android"/>
    <n v="96"/>
    <x v="0"/>
  </r>
  <r>
    <s v="UPI202605P2_0000501"/>
    <x v="8"/>
    <x v="4"/>
    <s v="11:20:01"/>
    <x v="5"/>
    <x v="0"/>
    <s v="CUST146747"/>
    <s v="25-34"/>
    <x v="0"/>
    <x v="7"/>
    <x v="31"/>
    <s v="Shell Fuel"/>
    <s v="Fuel"/>
    <x v="2"/>
    <s v="Collect Request"/>
    <x v="3"/>
    <n v="246.41"/>
    <n v="0"/>
    <n v="0"/>
    <x v="0"/>
    <m/>
    <s v="Android"/>
    <n v="61"/>
    <x v="0"/>
  </r>
  <r>
    <s v="UPI202605P2_0000502"/>
    <x v="7"/>
    <x v="2"/>
    <s v="10:03:08"/>
    <x v="13"/>
    <x v="2"/>
    <s v="CUST683504"/>
    <s v="35-44"/>
    <x v="1"/>
    <x v="1"/>
    <x v="28"/>
    <s v="Blinkit"/>
    <s v="Grocery"/>
    <x v="0"/>
    <s v="UPI ID"/>
    <x v="5"/>
    <n v="161.41"/>
    <n v="0"/>
    <n v="7.51"/>
    <x v="0"/>
    <m/>
    <s v="Android"/>
    <n v="36"/>
    <x v="0"/>
  </r>
  <r>
    <s v="UPI202605P2_0000503"/>
    <x v="19"/>
    <x v="2"/>
    <s v="19:33:07"/>
    <x v="2"/>
    <x v="0"/>
    <s v="CUST455180"/>
    <s v="25-34"/>
    <x v="0"/>
    <x v="2"/>
    <x v="25"/>
    <s v="Rapido"/>
    <s v="Travel"/>
    <x v="3"/>
    <s v="UPI ID"/>
    <x v="3"/>
    <n v="1623.44"/>
    <n v="24.87"/>
    <n v="0"/>
    <x v="0"/>
    <m/>
    <s v="iOS"/>
    <n v="4"/>
    <x v="0"/>
  </r>
  <r>
    <s v="UPI202605P2_0000504"/>
    <x v="27"/>
    <x v="5"/>
    <s v="19:30:28"/>
    <x v="2"/>
    <x v="0"/>
    <s v="CUST673390"/>
    <s v="25-34"/>
    <x v="0"/>
    <x v="2"/>
    <x v="2"/>
    <s v="Electricity Board"/>
    <s v="Recharge &amp; Bills"/>
    <x v="1"/>
    <s v="UPI ID"/>
    <x v="5"/>
    <n v="176.66"/>
    <n v="0"/>
    <n v="1.36"/>
    <x v="0"/>
    <m/>
    <s v="Android"/>
    <n v="85"/>
    <x v="0"/>
  </r>
  <r>
    <s v="UPI202605P2_0000505"/>
    <x v="17"/>
    <x v="6"/>
    <s v="19:32:37"/>
    <x v="2"/>
    <x v="1"/>
    <s v="CUST991297"/>
    <s v="25-34"/>
    <x v="1"/>
    <x v="5"/>
    <x v="6"/>
    <s v="Uber"/>
    <s v="Travel"/>
    <x v="1"/>
    <s v="UPI ID"/>
    <x v="3"/>
    <n v="1200.02"/>
    <n v="0"/>
    <n v="0"/>
    <x v="0"/>
    <m/>
    <s v="iOS"/>
    <n v="15"/>
    <x v="0"/>
  </r>
  <r>
    <s v="UPI202605P2_0000506"/>
    <x v="19"/>
    <x v="2"/>
    <s v="09:32:14"/>
    <x v="10"/>
    <x v="2"/>
    <s v="CUST610468"/>
    <s v="18-24"/>
    <x v="1"/>
    <x v="1"/>
    <x v="22"/>
    <s v="Gas Bill"/>
    <s v="Utilities"/>
    <x v="4"/>
    <s v="QR Scan"/>
    <x v="4"/>
    <n v="292.36"/>
    <n v="29.31"/>
    <n v="0"/>
    <x v="0"/>
    <m/>
    <s v="Android"/>
    <n v="54"/>
    <x v="0"/>
  </r>
  <r>
    <s v="UPI202605P2_0000507"/>
    <x v="6"/>
    <x v="3"/>
    <s v="21:02:46"/>
    <x v="9"/>
    <x v="0"/>
    <s v="CUST608020"/>
    <s v="25-34"/>
    <x v="0"/>
    <x v="3"/>
    <x v="14"/>
    <s v="Ajio"/>
    <s v="Shopping"/>
    <x v="0"/>
    <s v="UPI ID"/>
    <x v="0"/>
    <n v="623.53"/>
    <n v="0"/>
    <n v="0"/>
    <x v="0"/>
    <m/>
    <s v="iOS"/>
    <n v="84"/>
    <x v="0"/>
  </r>
  <r>
    <s v="UPI202605P2_0000508"/>
    <x v="2"/>
    <x v="2"/>
    <s v="19:55:42"/>
    <x v="2"/>
    <x v="2"/>
    <s v="CUST558804"/>
    <s v="18-24"/>
    <x v="1"/>
    <x v="5"/>
    <x v="6"/>
    <s v="Amazon Prime"/>
    <s v="Entertainment"/>
    <x v="1"/>
    <s v="QR Scan"/>
    <x v="3"/>
    <n v="558.04999999999995"/>
    <n v="37"/>
    <n v="0"/>
    <x v="0"/>
    <m/>
    <s v="Android"/>
    <n v="31"/>
    <x v="0"/>
  </r>
  <r>
    <s v="UPI202605P2_0000509"/>
    <x v="9"/>
    <x v="3"/>
    <s v="16:29:41"/>
    <x v="11"/>
    <x v="3"/>
    <s v="CUST823066"/>
    <s v="25-34"/>
    <x v="0"/>
    <x v="1"/>
    <x v="28"/>
    <s v="Electricity Board"/>
    <s v="Recharge &amp; Bills"/>
    <x v="0"/>
    <s v="Collect Request"/>
    <x v="6"/>
    <n v="221.7"/>
    <n v="0"/>
    <n v="7.58"/>
    <x v="0"/>
    <m/>
    <s v="Android"/>
    <n v="57"/>
    <x v="0"/>
  </r>
  <r>
    <s v="UPI202605P2_0000510"/>
    <x v="7"/>
    <x v="2"/>
    <s v="21:03:30"/>
    <x v="9"/>
    <x v="0"/>
    <s v="CUST266329"/>
    <s v="18-24"/>
    <x v="0"/>
    <x v="5"/>
    <x v="6"/>
    <s v="Dominos"/>
    <s v="Food &amp; Dining"/>
    <x v="1"/>
    <s v="UPI ID"/>
    <x v="4"/>
    <n v="809.08"/>
    <n v="0"/>
    <n v="0"/>
    <x v="0"/>
    <m/>
    <s v="Android"/>
    <n v="91"/>
    <x v="0"/>
  </r>
  <r>
    <s v="UPI202605P2_0000511"/>
    <x v="24"/>
    <x v="0"/>
    <s v="20:27:43"/>
    <x v="3"/>
    <x v="1"/>
    <s v="CUST869008"/>
    <s v="25-34"/>
    <x v="0"/>
    <x v="4"/>
    <x v="33"/>
    <s v="HP Petrol Pump"/>
    <s v="Fuel"/>
    <x v="1"/>
    <s v="QR Scan"/>
    <x v="5"/>
    <n v="93.34"/>
    <n v="0"/>
    <n v="2.73"/>
    <x v="0"/>
    <m/>
    <s v="Android"/>
    <n v="78"/>
    <x v="0"/>
  </r>
  <r>
    <s v="UPI202605P2_0000512"/>
    <x v="28"/>
    <x v="1"/>
    <s v="09:45:58"/>
    <x v="10"/>
    <x v="1"/>
    <s v="CUST467744"/>
    <s v="35-44"/>
    <x v="0"/>
    <x v="4"/>
    <x v="33"/>
    <s v="Society Maintenance"/>
    <s v="Utilities"/>
    <x v="0"/>
    <s v="QR Scan"/>
    <x v="3"/>
    <n v="662.57"/>
    <n v="45.68"/>
    <n v="0"/>
    <x v="0"/>
    <m/>
    <s v="Android"/>
    <n v="86"/>
    <x v="0"/>
  </r>
  <r>
    <s v="UPI202605P2_0000513"/>
    <x v="8"/>
    <x v="4"/>
    <s v="15:57:05"/>
    <x v="14"/>
    <x v="1"/>
    <s v="CUST988533"/>
    <s v="35-44"/>
    <x v="1"/>
    <x v="8"/>
    <x v="34"/>
    <s v="Spotify"/>
    <s v="Entertainment"/>
    <x v="1"/>
    <s v="Collect Request"/>
    <x v="6"/>
    <n v="484.92"/>
    <n v="0"/>
    <n v="0"/>
    <x v="0"/>
    <m/>
    <s v="iOS"/>
    <n v="47"/>
    <x v="0"/>
  </r>
  <r>
    <s v="UPI202605P2_0000514"/>
    <x v="5"/>
    <x v="3"/>
    <s v="13:09:04"/>
    <x v="8"/>
    <x v="0"/>
    <s v="CUST406242"/>
    <s v="25-34"/>
    <x v="0"/>
    <x v="3"/>
    <x v="21"/>
    <s v="Jio"/>
    <s v="Recharge &amp; Bills"/>
    <x v="0"/>
    <s v="QR Scan"/>
    <x v="3"/>
    <n v="822.39"/>
    <n v="0"/>
    <n v="5.76"/>
    <x v="0"/>
    <m/>
    <s v="iOS"/>
    <n v="74"/>
    <x v="0"/>
  </r>
  <r>
    <s v="UPI202605P2_0000515"/>
    <x v="1"/>
    <x v="1"/>
    <s v="10:39:40"/>
    <x v="13"/>
    <x v="0"/>
    <s v="CUST672768"/>
    <s v="55+"/>
    <x v="1"/>
    <x v="7"/>
    <x v="27"/>
    <s v="Airtel"/>
    <s v="Recharge &amp; Bills"/>
    <x v="4"/>
    <s v="UPI ID"/>
    <x v="7"/>
    <n v="794.9"/>
    <n v="0"/>
    <n v="0"/>
    <x v="0"/>
    <m/>
    <s v="Android"/>
    <n v="16"/>
    <x v="0"/>
  </r>
  <r>
    <s v="UPI202605P2_0000516"/>
    <x v="25"/>
    <x v="1"/>
    <s v="17:45:20"/>
    <x v="0"/>
    <x v="1"/>
    <s v="CUST811568"/>
    <s v="25-34"/>
    <x v="0"/>
    <x v="1"/>
    <x v="1"/>
    <s v="Cafe Coffee Day"/>
    <s v="Food &amp; Dining"/>
    <x v="1"/>
    <s v="UPI ID"/>
    <x v="7"/>
    <n v="777.09"/>
    <n v="0"/>
    <n v="0"/>
    <x v="0"/>
    <m/>
    <s v="Android"/>
    <n v="22"/>
    <x v="0"/>
  </r>
  <r>
    <s v="UPI202605P2_0000517"/>
    <x v="2"/>
    <x v="2"/>
    <s v="13:38:33"/>
    <x v="8"/>
    <x v="0"/>
    <s v="CUST171455"/>
    <s v="35-44"/>
    <x v="0"/>
    <x v="9"/>
    <x v="15"/>
    <s v="Local Restaurant"/>
    <s v="Food &amp; Dining"/>
    <x v="1"/>
    <s v="QR Scan"/>
    <x v="7"/>
    <n v="994.26"/>
    <n v="0"/>
    <n v="0"/>
    <x v="0"/>
    <m/>
    <s v="Android"/>
    <n v="35"/>
    <x v="0"/>
  </r>
  <r>
    <s v="UPI202605P2_0000518"/>
    <x v="16"/>
    <x v="6"/>
    <s v="12:32:38"/>
    <x v="1"/>
    <x v="1"/>
    <s v="CUST265542"/>
    <s v="25-34"/>
    <x v="1"/>
    <x v="8"/>
    <x v="34"/>
    <s v="Gas Bill"/>
    <s v="Utilities"/>
    <x v="2"/>
    <s v="UPI ID"/>
    <x v="6"/>
    <n v="1310.55"/>
    <n v="0"/>
    <n v="0"/>
    <x v="0"/>
    <m/>
    <s v="Android"/>
    <n v="30"/>
    <x v="0"/>
  </r>
  <r>
    <s v="UPI202605P2_0000519"/>
    <x v="17"/>
    <x v="6"/>
    <s v="14:50:44"/>
    <x v="4"/>
    <x v="0"/>
    <s v="CUST326105"/>
    <s v="35-44"/>
    <x v="0"/>
    <x v="1"/>
    <x v="1"/>
    <s v="Udemy"/>
    <s v="Education"/>
    <x v="1"/>
    <s v="Bank Account"/>
    <x v="1"/>
    <n v="216.17"/>
    <n v="0"/>
    <n v="0"/>
    <x v="0"/>
    <m/>
    <s v="Android"/>
    <n v="13"/>
    <x v="0"/>
  </r>
  <r>
    <s v="UPI202605P2_0000520"/>
    <x v="15"/>
    <x v="3"/>
    <s v="09:41:41"/>
    <x v="10"/>
    <x v="2"/>
    <s v="CUST382798"/>
    <s v="25-34"/>
    <x v="1"/>
    <x v="5"/>
    <x v="32"/>
    <s v="McDonalds"/>
    <s v="Food &amp; Dining"/>
    <x v="0"/>
    <s v="UPI ID"/>
    <x v="1"/>
    <n v="1016.7"/>
    <n v="0"/>
    <n v="0"/>
    <x v="0"/>
    <m/>
    <s v="Android"/>
    <n v="16"/>
    <x v="0"/>
  </r>
  <r>
    <s v="UPI202605P2_0000521"/>
    <x v="28"/>
    <x v="1"/>
    <s v="20:35:46"/>
    <x v="3"/>
    <x v="5"/>
    <s v="CUST339154"/>
    <s v="35-44"/>
    <x v="0"/>
    <x v="7"/>
    <x v="27"/>
    <s v="Amazon Prime"/>
    <s v="Entertainment"/>
    <x v="1"/>
    <s v="QR Scan"/>
    <x v="3"/>
    <n v="315.3"/>
    <n v="0"/>
    <n v="0"/>
    <x v="0"/>
    <m/>
    <s v="Android"/>
    <n v="72"/>
    <x v="0"/>
  </r>
  <r>
    <s v="UPI202605P2_0000522"/>
    <x v="10"/>
    <x v="4"/>
    <s v="20:27:28"/>
    <x v="3"/>
    <x v="2"/>
    <s v="CUST774454"/>
    <s v="55+"/>
    <x v="1"/>
    <x v="2"/>
    <x v="11"/>
    <s v="BookMyShow"/>
    <s v="Entertainment"/>
    <x v="3"/>
    <s v="UPI ID"/>
    <x v="6"/>
    <n v="1014.7"/>
    <n v="0"/>
    <n v="0"/>
    <x v="0"/>
    <m/>
    <s v="Android"/>
    <n v="75"/>
    <x v="0"/>
  </r>
  <r>
    <s v="UPI202605P2_0000523"/>
    <x v="4"/>
    <x v="2"/>
    <s v="20:26:21"/>
    <x v="3"/>
    <x v="0"/>
    <s v="CUST184181"/>
    <s v="35-44"/>
    <x v="1"/>
    <x v="0"/>
    <x v="0"/>
    <s v="Airtel"/>
    <s v="Recharge &amp; Bills"/>
    <x v="1"/>
    <s v="UPI ID"/>
    <x v="5"/>
    <n v="1816.63"/>
    <n v="0"/>
    <n v="0"/>
    <x v="0"/>
    <m/>
    <s v="Android"/>
    <n v="3"/>
    <x v="0"/>
  </r>
  <r>
    <s v="UPI202605P2_0000524"/>
    <x v="11"/>
    <x v="0"/>
    <s v="19:25:26"/>
    <x v="2"/>
    <x v="1"/>
    <s v="CUST508947"/>
    <s v="25-34"/>
    <x v="0"/>
    <x v="2"/>
    <x v="17"/>
    <s v="Flipkart"/>
    <s v="Shopping"/>
    <x v="3"/>
    <s v="QR Scan"/>
    <x v="3"/>
    <n v="246.8"/>
    <n v="0"/>
    <n v="6.89"/>
    <x v="0"/>
    <m/>
    <s v="Android"/>
    <n v="94"/>
    <x v="0"/>
  </r>
  <r>
    <s v="UPI202605P2_0000525"/>
    <x v="14"/>
    <x v="5"/>
    <s v="18:20:27"/>
    <x v="7"/>
    <x v="1"/>
    <s v="CUST454648"/>
    <s v="25-34"/>
    <x v="0"/>
    <x v="8"/>
    <x v="24"/>
    <s v="Gas Bill"/>
    <s v="Utilities"/>
    <x v="0"/>
    <s v="UPI ID"/>
    <x v="7"/>
    <n v="2155.39"/>
    <n v="0"/>
    <n v="0"/>
    <x v="0"/>
    <m/>
    <s v="iOS"/>
    <n v="21"/>
    <x v="0"/>
  </r>
  <r>
    <s v="UPI202605P2_0000526"/>
    <x v="17"/>
    <x v="6"/>
    <s v="12:16:23"/>
    <x v="1"/>
    <x v="3"/>
    <s v="CUST739275"/>
    <s v="55+"/>
    <x v="1"/>
    <x v="9"/>
    <x v="23"/>
    <s v="Ola"/>
    <s v="Travel"/>
    <x v="4"/>
    <s v="QR Scan"/>
    <x v="3"/>
    <n v="202.68"/>
    <n v="0"/>
    <n v="0"/>
    <x v="0"/>
    <m/>
    <s v="Android"/>
    <n v="21"/>
    <x v="0"/>
  </r>
  <r>
    <s v="UPI202605P2_0000527"/>
    <x v="13"/>
    <x v="3"/>
    <s v="21:43:59"/>
    <x v="9"/>
    <x v="1"/>
    <s v="CUST862695"/>
    <s v="45-54"/>
    <x v="1"/>
    <x v="7"/>
    <x v="26"/>
    <s v="Swiggy"/>
    <s v="Food &amp; Dining"/>
    <x v="2"/>
    <s v="UPI ID"/>
    <x v="3"/>
    <n v="186.1"/>
    <n v="0"/>
    <n v="0"/>
    <x v="0"/>
    <m/>
    <s v="Android"/>
    <n v="96"/>
    <x v="0"/>
  </r>
  <r>
    <s v="UPI202605P2_0000528"/>
    <x v="6"/>
    <x v="3"/>
    <s v="15:05:53"/>
    <x v="14"/>
    <x v="1"/>
    <s v="CUST129905"/>
    <s v="55+"/>
    <x v="0"/>
    <x v="7"/>
    <x v="9"/>
    <s v="Local Restaurant"/>
    <s v="Food &amp; Dining"/>
    <x v="1"/>
    <s v="Collect Request"/>
    <x v="7"/>
    <n v="1395.62"/>
    <n v="0"/>
    <n v="0"/>
    <x v="0"/>
    <m/>
    <s v="Android"/>
    <n v="2"/>
    <x v="0"/>
  </r>
  <r>
    <s v="UPI202605P2_0000529"/>
    <x v="9"/>
    <x v="3"/>
    <s v="09:27:06"/>
    <x v="10"/>
    <x v="3"/>
    <s v="CUST367403"/>
    <s v="18-24"/>
    <x v="0"/>
    <x v="9"/>
    <x v="15"/>
    <s v="Unacademy"/>
    <s v="Education"/>
    <x v="1"/>
    <s v="Bank Account"/>
    <x v="6"/>
    <n v="49.7"/>
    <n v="59.94"/>
    <n v="0"/>
    <x v="0"/>
    <m/>
    <s v="Android"/>
    <n v="41"/>
    <x v="0"/>
  </r>
  <r>
    <s v="UPI202605P2_0000530"/>
    <x v="12"/>
    <x v="1"/>
    <s v="19:23:51"/>
    <x v="2"/>
    <x v="0"/>
    <s v="CUST617499"/>
    <s v="18-24"/>
    <x v="0"/>
    <x v="5"/>
    <x v="32"/>
    <s v="Myntra"/>
    <s v="Shopping"/>
    <x v="2"/>
    <s v="Bank Account"/>
    <x v="7"/>
    <n v="363.85"/>
    <n v="0"/>
    <n v="2.66"/>
    <x v="0"/>
    <m/>
    <s v="Android"/>
    <n v="39"/>
    <x v="0"/>
  </r>
  <r>
    <s v="UPI202605P2_0000531"/>
    <x v="18"/>
    <x v="4"/>
    <s v="10:03:37"/>
    <x v="13"/>
    <x v="5"/>
    <s v="CUST173585"/>
    <s v="55+"/>
    <x v="1"/>
    <x v="6"/>
    <x v="7"/>
    <s v="Cafe Coffee Day"/>
    <s v="Food &amp; Dining"/>
    <x v="4"/>
    <s v="Collect Request"/>
    <x v="3"/>
    <n v="493.68"/>
    <n v="54.43"/>
    <n v="0"/>
    <x v="0"/>
    <m/>
    <s v="Android"/>
    <n v="81"/>
    <x v="0"/>
  </r>
  <r>
    <s v="UPI202605P2_0000532"/>
    <x v="4"/>
    <x v="2"/>
    <s v="21:35:21"/>
    <x v="9"/>
    <x v="0"/>
    <s v="CUST575457"/>
    <s v="45-54"/>
    <x v="0"/>
    <x v="2"/>
    <x v="25"/>
    <s v="Local Kirana"/>
    <s v="Grocery"/>
    <x v="0"/>
    <s v="QR Scan"/>
    <x v="4"/>
    <n v="89.93"/>
    <n v="4.3899999999999997"/>
    <n v="0"/>
    <x v="0"/>
    <m/>
    <s v="Android"/>
    <n v="72"/>
    <x v="0"/>
  </r>
  <r>
    <s v="UPI202605P2_0000533"/>
    <x v="13"/>
    <x v="3"/>
    <s v="18:26:22"/>
    <x v="7"/>
    <x v="0"/>
    <s v="CUST212422"/>
    <s v="25-34"/>
    <x v="0"/>
    <x v="4"/>
    <x v="5"/>
    <s v="Blinkit"/>
    <s v="Grocery"/>
    <x v="0"/>
    <s v="QR Scan"/>
    <x v="1"/>
    <n v="1188.95"/>
    <n v="0"/>
    <n v="0"/>
    <x v="0"/>
    <m/>
    <s v="Android"/>
    <n v="53"/>
    <x v="0"/>
  </r>
  <r>
    <s v="UPI202605P2_0000534"/>
    <x v="11"/>
    <x v="0"/>
    <s v="20:48:27"/>
    <x v="3"/>
    <x v="6"/>
    <s v="CUST298923"/>
    <s v="18-24"/>
    <x v="0"/>
    <x v="0"/>
    <x v="3"/>
    <s v="Flipkart"/>
    <s v="Shopping"/>
    <x v="2"/>
    <s v="Collect Request"/>
    <x v="4"/>
    <n v="186.68"/>
    <n v="0"/>
    <n v="0"/>
    <x v="0"/>
    <m/>
    <s v="Android"/>
    <n v="21"/>
    <x v="0"/>
  </r>
  <r>
    <s v="UPI202605P2_0000535"/>
    <x v="25"/>
    <x v="1"/>
    <s v="20:46:03"/>
    <x v="3"/>
    <x v="0"/>
    <s v="CUST478877"/>
    <s v="25-34"/>
    <x v="0"/>
    <x v="0"/>
    <x v="0"/>
    <s v="Rapido"/>
    <s v="Travel"/>
    <x v="6"/>
    <s v="Collect Request"/>
    <x v="6"/>
    <n v="730.2"/>
    <n v="0"/>
    <n v="0"/>
    <x v="0"/>
    <m/>
    <s v="Android"/>
    <n v="31"/>
    <x v="0"/>
  </r>
  <r>
    <s v="UPI202605P2_0000536"/>
    <x v="6"/>
    <x v="3"/>
    <s v="21:38:19"/>
    <x v="9"/>
    <x v="0"/>
    <s v="CUST589857"/>
    <s v="25-34"/>
    <x v="0"/>
    <x v="5"/>
    <x v="6"/>
    <s v="Amazon Prime"/>
    <s v="Entertainment"/>
    <x v="1"/>
    <s v="QR Scan"/>
    <x v="3"/>
    <n v="1927.69"/>
    <n v="39.54"/>
    <n v="0"/>
    <x v="0"/>
    <m/>
    <s v="Android"/>
    <n v="9"/>
    <x v="0"/>
  </r>
  <r>
    <s v="UPI202605P2_0000537"/>
    <x v="15"/>
    <x v="3"/>
    <s v="13:36:32"/>
    <x v="8"/>
    <x v="1"/>
    <s v="CUST795733"/>
    <s v="25-34"/>
    <x v="0"/>
    <x v="9"/>
    <x v="23"/>
    <s v="Data Tutorials"/>
    <s v="Education"/>
    <x v="1"/>
    <s v="QR Scan"/>
    <x v="3"/>
    <n v="3969.64"/>
    <n v="64.42"/>
    <n v="0.49"/>
    <x v="0"/>
    <m/>
    <s v="Android"/>
    <n v="24"/>
    <x v="0"/>
  </r>
  <r>
    <s v="UPI202605P2_0000538"/>
    <x v="22"/>
    <x v="6"/>
    <s v="11:42:30"/>
    <x v="5"/>
    <x v="1"/>
    <s v="CUST352721"/>
    <s v="55+"/>
    <x v="0"/>
    <x v="9"/>
    <x v="36"/>
    <s v="McDonalds"/>
    <s v="Food &amp; Dining"/>
    <x v="1"/>
    <s v="QR Scan"/>
    <x v="3"/>
    <n v="909.74"/>
    <n v="22.95"/>
    <n v="0"/>
    <x v="0"/>
    <m/>
    <s v="iOS"/>
    <n v="42"/>
    <x v="0"/>
  </r>
  <r>
    <s v="UPI202605P2_0000539"/>
    <x v="29"/>
    <x v="5"/>
    <s v="11:06:22"/>
    <x v="5"/>
    <x v="0"/>
    <s v="CUST533920"/>
    <s v="25-34"/>
    <x v="0"/>
    <x v="9"/>
    <x v="23"/>
    <s v="Zomato"/>
    <s v="Food &amp; Dining"/>
    <x v="2"/>
    <s v="QR Scan"/>
    <x v="5"/>
    <n v="888.64"/>
    <n v="14.86"/>
    <n v="0"/>
    <x v="0"/>
    <m/>
    <s v="Android"/>
    <n v="93"/>
    <x v="0"/>
  </r>
  <r>
    <s v="UPI202605P2_0000540"/>
    <x v="1"/>
    <x v="1"/>
    <s v="20:23:07"/>
    <x v="3"/>
    <x v="2"/>
    <s v="CUST538860"/>
    <s v="45-54"/>
    <x v="1"/>
    <x v="0"/>
    <x v="18"/>
    <s v="Gas Bill"/>
    <s v="Utilities"/>
    <x v="1"/>
    <s v="QR Scan"/>
    <x v="7"/>
    <n v="1315.2"/>
    <n v="26"/>
    <n v="5.22"/>
    <x v="0"/>
    <m/>
    <s v="iOS"/>
    <n v="66"/>
    <x v="0"/>
  </r>
  <r>
    <s v="UPI202605P2_0000541"/>
    <x v="28"/>
    <x v="1"/>
    <s v="19:36:14"/>
    <x v="2"/>
    <x v="1"/>
    <s v="CUST735629"/>
    <s v="25-34"/>
    <x v="0"/>
    <x v="6"/>
    <x v="7"/>
    <s v="Tata Play"/>
    <s v="Recharge &amp; Bills"/>
    <x v="1"/>
    <s v="QR Scan"/>
    <x v="4"/>
    <n v="140.55000000000001"/>
    <n v="0"/>
    <n v="0"/>
    <x v="0"/>
    <m/>
    <s v="Android"/>
    <n v="27"/>
    <x v="0"/>
  </r>
  <r>
    <s v="UPI202605P2_0000542"/>
    <x v="12"/>
    <x v="1"/>
    <s v="19:54:35"/>
    <x v="2"/>
    <x v="1"/>
    <s v="CUST637228"/>
    <s v="18-24"/>
    <x v="1"/>
    <x v="4"/>
    <x v="33"/>
    <s v="Byjus"/>
    <s v="Education"/>
    <x v="1"/>
    <s v="Bank Account"/>
    <x v="3"/>
    <n v="5115.58"/>
    <n v="0"/>
    <n v="0"/>
    <x v="0"/>
    <m/>
    <s v="Android"/>
    <n v="84"/>
    <x v="0"/>
  </r>
  <r>
    <s v="UPI202605P2_0000543"/>
    <x v="15"/>
    <x v="3"/>
    <s v="22:52:39"/>
    <x v="16"/>
    <x v="0"/>
    <s v="CUST997848"/>
    <s v="18-24"/>
    <x v="0"/>
    <x v="8"/>
    <x v="16"/>
    <s v="Ajio"/>
    <s v="Shopping"/>
    <x v="0"/>
    <s v="QR Scan"/>
    <x v="4"/>
    <n v="385.68"/>
    <n v="0"/>
    <n v="3.74"/>
    <x v="2"/>
    <s v="Bank Server Down"/>
    <s v="Android"/>
    <n v="81"/>
    <x v="0"/>
  </r>
  <r>
    <s v="UPI202605P2_0000544"/>
    <x v="3"/>
    <x v="0"/>
    <s v="17:41:35"/>
    <x v="0"/>
    <x v="1"/>
    <s v="CUST743808"/>
    <s v="18-24"/>
    <x v="1"/>
    <x v="1"/>
    <x v="22"/>
    <s v="Shell Fuel"/>
    <s v="Fuel"/>
    <x v="2"/>
    <s v="QR Scan"/>
    <x v="7"/>
    <n v="685.6"/>
    <n v="0"/>
    <n v="1.97"/>
    <x v="0"/>
    <m/>
    <s v="Android"/>
    <n v="44"/>
    <x v="0"/>
  </r>
  <r>
    <s v="UPI202605P2_0000545"/>
    <x v="19"/>
    <x v="2"/>
    <s v="07:59:42"/>
    <x v="6"/>
    <x v="5"/>
    <s v="CUST534171"/>
    <s v="55+"/>
    <x v="0"/>
    <x v="6"/>
    <x v="7"/>
    <s v="Credit Card Bill"/>
    <s v="Financial Services"/>
    <x v="4"/>
    <s v="QR Scan"/>
    <x v="5"/>
    <n v="1047.25"/>
    <n v="0"/>
    <n v="4.0199999999999996"/>
    <x v="0"/>
    <m/>
    <s v="Android"/>
    <n v="24"/>
    <x v="0"/>
  </r>
  <r>
    <s v="UPI202605P2_0000546"/>
    <x v="3"/>
    <x v="0"/>
    <s v="19:17:01"/>
    <x v="2"/>
    <x v="0"/>
    <s v="CUST865750"/>
    <s v="25-34"/>
    <x v="0"/>
    <x v="8"/>
    <x v="16"/>
    <s v="Shell Fuel"/>
    <s v="Fuel"/>
    <x v="1"/>
    <s v="UPI ID"/>
    <x v="4"/>
    <n v="393.98"/>
    <n v="0"/>
    <n v="5.36"/>
    <x v="0"/>
    <m/>
    <s v="Android"/>
    <n v="88"/>
    <x v="0"/>
  </r>
  <r>
    <s v="UPI202605P2_0000547"/>
    <x v="20"/>
    <x v="4"/>
    <s v="11:44:48"/>
    <x v="5"/>
    <x v="0"/>
    <s v="CUST228718"/>
    <s v="45-54"/>
    <x v="0"/>
    <x v="3"/>
    <x v="21"/>
    <s v="Vi"/>
    <s v="Recharge &amp; Bills"/>
    <x v="1"/>
    <s v="QR Scan"/>
    <x v="1"/>
    <n v="203.46"/>
    <n v="24.28"/>
    <n v="0.59"/>
    <x v="0"/>
    <m/>
    <s v="Android"/>
    <n v="68"/>
    <x v="0"/>
  </r>
  <r>
    <s v="UPI202605P2_0000548"/>
    <x v="3"/>
    <x v="0"/>
    <s v="12:21:22"/>
    <x v="1"/>
    <x v="1"/>
    <s v="CUST887039"/>
    <s v="25-34"/>
    <x v="0"/>
    <x v="0"/>
    <x v="3"/>
    <s v="Apollo Pharmacy"/>
    <s v="Healthcare"/>
    <x v="2"/>
    <s v="QR Scan"/>
    <x v="4"/>
    <n v="701.64"/>
    <n v="58.18"/>
    <n v="0"/>
    <x v="0"/>
    <m/>
    <s v="iOS"/>
    <n v="81"/>
    <x v="0"/>
  </r>
  <r>
    <s v="UPI202605P2_0000549"/>
    <x v="19"/>
    <x v="2"/>
    <s v="01:55:09"/>
    <x v="20"/>
    <x v="2"/>
    <s v="CUST204083"/>
    <s v="25-34"/>
    <x v="1"/>
    <x v="3"/>
    <x v="14"/>
    <s v="IRCTC"/>
    <s v="Travel"/>
    <x v="2"/>
    <s v="QR Scan"/>
    <x v="6"/>
    <n v="639.59"/>
    <n v="0"/>
    <n v="0"/>
    <x v="0"/>
    <m/>
    <s v="Android"/>
    <n v="55"/>
    <x v="0"/>
  </r>
  <r>
    <s v="UPI202605P2_0000550"/>
    <x v="14"/>
    <x v="5"/>
    <s v="17:25:04"/>
    <x v="0"/>
    <x v="1"/>
    <s v="CUST345716"/>
    <s v="18-24"/>
    <x v="0"/>
    <x v="4"/>
    <x v="5"/>
    <s v="Local Restaurant"/>
    <s v="Food &amp; Dining"/>
    <x v="1"/>
    <s v="Collect Request"/>
    <x v="5"/>
    <n v="609.03"/>
    <n v="0"/>
    <n v="0"/>
    <x v="0"/>
    <m/>
    <s v="Android"/>
    <n v="87"/>
    <x v="0"/>
  </r>
  <r>
    <s v="UPI202605P2_0000551"/>
    <x v="1"/>
    <x v="1"/>
    <s v="10:40:01"/>
    <x v="13"/>
    <x v="5"/>
    <s v="CUST974449"/>
    <s v="18-24"/>
    <x v="1"/>
    <x v="0"/>
    <x v="3"/>
    <s v="Insurance Premium"/>
    <s v="Financial Services"/>
    <x v="5"/>
    <s v="UPI ID"/>
    <x v="6"/>
    <n v="734.57"/>
    <n v="0"/>
    <n v="0"/>
    <x v="0"/>
    <m/>
    <s v="Android"/>
    <n v="39"/>
    <x v="0"/>
  </r>
  <r>
    <s v="UPI202605P2_0000552"/>
    <x v="4"/>
    <x v="2"/>
    <s v="09:33:13"/>
    <x v="10"/>
    <x v="2"/>
    <s v="CUST505629"/>
    <s v="18-24"/>
    <x v="0"/>
    <x v="5"/>
    <x v="32"/>
    <s v="MakeMyTrip"/>
    <s v="Travel"/>
    <x v="2"/>
    <s v="UPI ID"/>
    <x v="0"/>
    <n v="53.49"/>
    <n v="22.14"/>
    <n v="5.53"/>
    <x v="0"/>
    <m/>
    <s v="Android"/>
    <n v="56"/>
    <x v="0"/>
  </r>
  <r>
    <s v="UPI202605P2_0000553"/>
    <x v="2"/>
    <x v="2"/>
    <s v="13:29:21"/>
    <x v="8"/>
    <x v="0"/>
    <s v="CUST267913"/>
    <s v="45-54"/>
    <x v="0"/>
    <x v="9"/>
    <x v="23"/>
    <s v="Airtel"/>
    <s v="Recharge &amp; Bills"/>
    <x v="2"/>
    <s v="UPI ID"/>
    <x v="0"/>
    <n v="1318.21"/>
    <n v="58.38"/>
    <n v="0"/>
    <x v="0"/>
    <m/>
    <s v="Android"/>
    <n v="40"/>
    <x v="0"/>
  </r>
  <r>
    <s v="UPI202605P2_0000554"/>
    <x v="30"/>
    <x v="1"/>
    <s v="10:19:46"/>
    <x v="13"/>
    <x v="0"/>
    <s v="CUST181006"/>
    <s v="45-54"/>
    <x v="0"/>
    <x v="2"/>
    <x v="2"/>
    <s v="Dmart"/>
    <s v="Grocery"/>
    <x v="1"/>
    <s v="Mobile Number"/>
    <x v="4"/>
    <n v="66.930000000000007"/>
    <n v="0"/>
    <n v="0"/>
    <x v="0"/>
    <m/>
    <s v="iOS"/>
    <n v="33"/>
    <x v="0"/>
  </r>
  <r>
    <s v="UPI202605P2_0000555"/>
    <x v="9"/>
    <x v="3"/>
    <s v="13:36:38"/>
    <x v="8"/>
    <x v="2"/>
    <s v="CUST126574"/>
    <s v="18-24"/>
    <x v="0"/>
    <x v="6"/>
    <x v="7"/>
    <s v="Data Tutorials"/>
    <s v="Education"/>
    <x v="0"/>
    <s v="UPI ID"/>
    <x v="4"/>
    <n v="2187.33"/>
    <n v="0"/>
    <n v="0"/>
    <x v="0"/>
    <m/>
    <s v="iOS"/>
    <n v="5"/>
    <x v="0"/>
  </r>
  <r>
    <s v="UPI202605P2_0000556"/>
    <x v="19"/>
    <x v="2"/>
    <s v="09:03:09"/>
    <x v="10"/>
    <x v="2"/>
    <s v="CUST629089"/>
    <s v="18-24"/>
    <x v="1"/>
    <x v="1"/>
    <x v="8"/>
    <s v="Swiggy"/>
    <s v="Food &amp; Dining"/>
    <x v="1"/>
    <s v="UPI ID"/>
    <x v="1"/>
    <n v="165.48"/>
    <n v="0"/>
    <n v="2.57"/>
    <x v="0"/>
    <m/>
    <s v="Android"/>
    <n v="74"/>
    <x v="0"/>
  </r>
  <r>
    <s v="UPI202605P2_0000557"/>
    <x v="7"/>
    <x v="2"/>
    <s v="10:39:03"/>
    <x v="13"/>
    <x v="1"/>
    <s v="CUST153263"/>
    <s v="25-34"/>
    <x v="0"/>
    <x v="4"/>
    <x v="33"/>
    <s v="Shell Fuel"/>
    <s v="Fuel"/>
    <x v="1"/>
    <s v="QR Scan"/>
    <x v="1"/>
    <n v="584.83000000000004"/>
    <n v="0"/>
    <n v="0"/>
    <x v="0"/>
    <m/>
    <s v="Android"/>
    <n v="17"/>
    <x v="0"/>
  </r>
  <r>
    <s v="UPI202605P2_0000558"/>
    <x v="28"/>
    <x v="1"/>
    <s v="18:17:28"/>
    <x v="7"/>
    <x v="5"/>
    <s v="CUST624988"/>
    <s v="25-34"/>
    <x v="0"/>
    <x v="5"/>
    <x v="10"/>
    <s v="Gas Bill"/>
    <s v="Utilities"/>
    <x v="3"/>
    <s v="Mobile Number"/>
    <x v="4"/>
    <n v="520.16"/>
    <n v="25.32"/>
    <n v="0"/>
    <x v="0"/>
    <m/>
    <s v="Android"/>
    <n v="42"/>
    <x v="0"/>
  </r>
  <r>
    <s v="UPI202605P2_0000559"/>
    <x v="30"/>
    <x v="1"/>
    <s v="18:31:38"/>
    <x v="7"/>
    <x v="0"/>
    <s v="CUST559707"/>
    <s v="25-34"/>
    <x v="1"/>
    <x v="9"/>
    <x v="20"/>
    <s v="Mutual Fund SIP"/>
    <s v="Financial Services"/>
    <x v="2"/>
    <s v="Mobile Number"/>
    <x v="3"/>
    <n v="585.69000000000005"/>
    <n v="0"/>
    <n v="2.16"/>
    <x v="1"/>
    <s v="UPI Limit Exceeded"/>
    <s v="Android"/>
    <n v="38"/>
    <x v="0"/>
  </r>
  <r>
    <s v="UPI202605P2_0000560"/>
    <x v="12"/>
    <x v="1"/>
    <s v="14:17:13"/>
    <x v="4"/>
    <x v="0"/>
    <s v="CUST272739"/>
    <s v="25-34"/>
    <x v="0"/>
    <x v="4"/>
    <x v="12"/>
    <s v="Hotstar"/>
    <s v="Entertainment"/>
    <x v="2"/>
    <s v="UPI ID"/>
    <x v="4"/>
    <n v="682.64"/>
    <n v="0"/>
    <n v="0"/>
    <x v="0"/>
    <m/>
    <s v="Android"/>
    <n v="28"/>
    <x v="0"/>
  </r>
  <r>
    <s v="UPI202605P2_0000561"/>
    <x v="29"/>
    <x v="5"/>
    <s v="19:07:22"/>
    <x v="2"/>
    <x v="1"/>
    <s v="CUST604833"/>
    <s v="25-34"/>
    <x v="0"/>
    <x v="0"/>
    <x v="0"/>
    <s v="Amazon"/>
    <s v="Shopping"/>
    <x v="1"/>
    <s v="QR Scan"/>
    <x v="7"/>
    <n v="1715"/>
    <n v="0"/>
    <n v="3.12"/>
    <x v="0"/>
    <m/>
    <s v="Android"/>
    <n v="92"/>
    <x v="0"/>
  </r>
  <r>
    <s v="UPI202605P2_0000562"/>
    <x v="14"/>
    <x v="5"/>
    <s v="14:18:43"/>
    <x v="4"/>
    <x v="0"/>
    <s v="CUST410984"/>
    <s v="25-34"/>
    <x v="0"/>
    <x v="2"/>
    <x v="2"/>
    <s v="Dominos"/>
    <s v="Food &amp; Dining"/>
    <x v="1"/>
    <s v="UPI ID"/>
    <x v="4"/>
    <n v="442.23"/>
    <n v="0"/>
    <n v="6.65"/>
    <x v="0"/>
    <m/>
    <s v="Android"/>
    <n v="27"/>
    <x v="0"/>
  </r>
  <r>
    <s v="UPI202605P2_0000563"/>
    <x v="17"/>
    <x v="6"/>
    <s v="18:31:33"/>
    <x v="7"/>
    <x v="2"/>
    <s v="CUST245686"/>
    <s v="18-24"/>
    <x v="1"/>
    <x v="9"/>
    <x v="36"/>
    <s v="Uber"/>
    <s v="Travel"/>
    <x v="1"/>
    <s v="Bank Account"/>
    <x v="5"/>
    <n v="1526.97"/>
    <n v="0"/>
    <n v="0"/>
    <x v="0"/>
    <m/>
    <s v="iOS"/>
    <n v="15"/>
    <x v="0"/>
  </r>
  <r>
    <s v="UPI202605P2_0000564"/>
    <x v="16"/>
    <x v="6"/>
    <s v="18:02:14"/>
    <x v="7"/>
    <x v="0"/>
    <s v="CUST996185"/>
    <s v="45-54"/>
    <x v="1"/>
    <x v="3"/>
    <x v="29"/>
    <s v="Insurance Premium"/>
    <s v="Financial Services"/>
    <x v="1"/>
    <s v="UPI ID"/>
    <x v="4"/>
    <n v="789.49"/>
    <n v="0"/>
    <n v="0"/>
    <x v="0"/>
    <m/>
    <s v="Android"/>
    <n v="35"/>
    <x v="0"/>
  </r>
  <r>
    <s v="UPI202605P2_0000565"/>
    <x v="23"/>
    <x v="5"/>
    <s v="14:38:03"/>
    <x v="4"/>
    <x v="1"/>
    <s v="CUST191357"/>
    <s v="18-24"/>
    <x v="0"/>
    <x v="0"/>
    <x v="0"/>
    <s v="Practo"/>
    <s v="Healthcare"/>
    <x v="3"/>
    <s v="UPI ID"/>
    <x v="4"/>
    <n v="205.28"/>
    <n v="0"/>
    <n v="0"/>
    <x v="0"/>
    <m/>
    <s v="Android"/>
    <n v="51"/>
    <x v="0"/>
  </r>
  <r>
    <s v="UPI202605P2_0000566"/>
    <x v="17"/>
    <x v="6"/>
    <s v="02:19:13"/>
    <x v="21"/>
    <x v="0"/>
    <s v="CUST877626"/>
    <s v="18-24"/>
    <x v="1"/>
    <x v="9"/>
    <x v="20"/>
    <s v="Netflix"/>
    <s v="Entertainment"/>
    <x v="0"/>
    <s v="Mobile Number"/>
    <x v="4"/>
    <n v="1572.58"/>
    <n v="0"/>
    <n v="0"/>
    <x v="0"/>
    <m/>
    <s v="Android"/>
    <n v="12"/>
    <x v="0"/>
  </r>
  <r>
    <s v="UPI202605P2_0000567"/>
    <x v="3"/>
    <x v="0"/>
    <s v="19:48:16"/>
    <x v="2"/>
    <x v="6"/>
    <s v="CUST584516"/>
    <s v="35-44"/>
    <x v="0"/>
    <x v="1"/>
    <x v="1"/>
    <s v="Credit Card Bill"/>
    <s v="Financial Services"/>
    <x v="4"/>
    <s v="Bank Account"/>
    <x v="3"/>
    <n v="219.48"/>
    <n v="0"/>
    <n v="0"/>
    <x v="0"/>
    <m/>
    <s v="Android"/>
    <n v="38"/>
    <x v="0"/>
  </r>
  <r>
    <s v="UPI202605P2_0000568"/>
    <x v="7"/>
    <x v="2"/>
    <s v="12:07:00"/>
    <x v="1"/>
    <x v="0"/>
    <s v="CUST990334"/>
    <s v="45-54"/>
    <x v="0"/>
    <x v="1"/>
    <x v="1"/>
    <s v="RedBus"/>
    <s v="Travel"/>
    <x v="1"/>
    <s v="UPI ID"/>
    <x v="3"/>
    <n v="992.59"/>
    <n v="0"/>
    <n v="0"/>
    <x v="0"/>
    <m/>
    <s v="iOS"/>
    <n v="18"/>
    <x v="0"/>
  </r>
  <r>
    <s v="UPI202605P2_0000569"/>
    <x v="11"/>
    <x v="0"/>
    <s v="15:27:11"/>
    <x v="14"/>
    <x v="0"/>
    <s v="CUST372528"/>
    <s v="18-24"/>
    <x v="0"/>
    <x v="9"/>
    <x v="20"/>
    <s v="BookMyShow"/>
    <s v="Entertainment"/>
    <x v="1"/>
    <s v="Bank Account"/>
    <x v="6"/>
    <n v="2280.5100000000002"/>
    <n v="0"/>
    <n v="0"/>
    <x v="0"/>
    <m/>
    <s v="Android"/>
    <n v="97"/>
    <x v="0"/>
  </r>
  <r>
    <s v="UPI202605P2_0000570"/>
    <x v="15"/>
    <x v="3"/>
    <s v="10:34:45"/>
    <x v="13"/>
    <x v="0"/>
    <s v="CUST987421"/>
    <s v="18-24"/>
    <x v="0"/>
    <x v="6"/>
    <x v="38"/>
    <s v="Tata Play"/>
    <s v="Recharge &amp; Bills"/>
    <x v="3"/>
    <s v="QR Scan"/>
    <x v="3"/>
    <n v="287.56"/>
    <n v="26.9"/>
    <n v="0.63"/>
    <x v="0"/>
    <m/>
    <s v="Android"/>
    <n v="1"/>
    <x v="0"/>
  </r>
  <r>
    <s v="UPI202605P2_0000571"/>
    <x v="13"/>
    <x v="3"/>
    <s v="11:35:53"/>
    <x v="5"/>
    <x v="1"/>
    <s v="CUST432123"/>
    <s v="35-44"/>
    <x v="1"/>
    <x v="2"/>
    <x v="11"/>
    <s v="Apollo Pharmacy"/>
    <s v="Healthcare"/>
    <x v="1"/>
    <s v="Collect Request"/>
    <x v="7"/>
    <n v="859.32"/>
    <n v="0"/>
    <n v="0"/>
    <x v="0"/>
    <m/>
    <s v="Android"/>
    <n v="65"/>
    <x v="0"/>
  </r>
  <r>
    <s v="UPI202605P2_0000572"/>
    <x v="21"/>
    <x v="4"/>
    <s v="18:22:04"/>
    <x v="7"/>
    <x v="3"/>
    <s v="CUST128635"/>
    <s v="25-34"/>
    <x v="0"/>
    <x v="0"/>
    <x v="18"/>
    <s v="Loan EMI"/>
    <s v="Financial Services"/>
    <x v="1"/>
    <s v="UPI ID"/>
    <x v="7"/>
    <n v="2481.48"/>
    <n v="10.87"/>
    <n v="4.67"/>
    <x v="0"/>
    <m/>
    <s v="iOS"/>
    <n v="85"/>
    <x v="0"/>
  </r>
  <r>
    <s v="UPI202605P2_0000573"/>
    <x v="6"/>
    <x v="3"/>
    <s v="14:47:02"/>
    <x v="4"/>
    <x v="2"/>
    <s v="CUST115305"/>
    <s v="25-34"/>
    <x v="1"/>
    <x v="2"/>
    <x v="17"/>
    <s v="McDonalds"/>
    <s v="Food &amp; Dining"/>
    <x v="1"/>
    <s v="Collect Request"/>
    <x v="3"/>
    <n v="436.57"/>
    <n v="34.65"/>
    <n v="0"/>
    <x v="0"/>
    <m/>
    <s v="Android"/>
    <n v="19"/>
    <x v="0"/>
  </r>
  <r>
    <s v="UPI202605P2_0000574"/>
    <x v="25"/>
    <x v="1"/>
    <s v="14:29:58"/>
    <x v="4"/>
    <x v="1"/>
    <s v="CUST250623"/>
    <s v="35-44"/>
    <x v="0"/>
    <x v="4"/>
    <x v="37"/>
    <s v="Local Kirana"/>
    <s v="Grocery"/>
    <x v="1"/>
    <s v="UPI ID"/>
    <x v="7"/>
    <n v="454.16"/>
    <n v="0"/>
    <n v="0"/>
    <x v="0"/>
    <m/>
    <s v="Android"/>
    <n v="84"/>
    <x v="0"/>
  </r>
  <r>
    <s v="UPI202605P2_0000575"/>
    <x v="15"/>
    <x v="3"/>
    <s v="09:20:36"/>
    <x v="10"/>
    <x v="4"/>
    <s v="CUST297657"/>
    <s v="45-54"/>
    <x v="1"/>
    <x v="4"/>
    <x v="33"/>
    <s v="Ajio"/>
    <s v="Shopping"/>
    <x v="1"/>
    <s v="QR Scan"/>
    <x v="4"/>
    <n v="233.92"/>
    <n v="59.25"/>
    <n v="0"/>
    <x v="0"/>
    <m/>
    <s v="Android"/>
    <n v="3"/>
    <x v="0"/>
  </r>
  <r>
    <s v="UPI202605P2_0000576"/>
    <x v="24"/>
    <x v="0"/>
    <s v="14:25:45"/>
    <x v="4"/>
    <x v="1"/>
    <s v="CUST697429"/>
    <s v="35-44"/>
    <x v="0"/>
    <x v="3"/>
    <x v="29"/>
    <s v="Myntra"/>
    <s v="Shopping"/>
    <x v="3"/>
    <s v="Mobile Number"/>
    <x v="6"/>
    <n v="1225.28"/>
    <n v="0"/>
    <n v="0"/>
    <x v="0"/>
    <m/>
    <s v="Android"/>
    <n v="93"/>
    <x v="1"/>
  </r>
  <r>
    <s v="UPI202605P2_0000577"/>
    <x v="24"/>
    <x v="0"/>
    <s v="17:18:07"/>
    <x v="0"/>
    <x v="0"/>
    <s v="CUST149879"/>
    <s v="25-34"/>
    <x v="0"/>
    <x v="6"/>
    <x v="38"/>
    <s v="RedBus"/>
    <s v="Travel"/>
    <x v="0"/>
    <s v="UPI ID"/>
    <x v="7"/>
    <n v="583.67999999999995"/>
    <n v="3.64"/>
    <n v="0"/>
    <x v="0"/>
    <m/>
    <s v="Android"/>
    <n v="9"/>
    <x v="0"/>
  </r>
  <r>
    <s v="UPI202605P2_0000578"/>
    <x v="16"/>
    <x v="6"/>
    <s v="14:20:10"/>
    <x v="4"/>
    <x v="0"/>
    <s v="CUST568059"/>
    <s v="25-34"/>
    <x v="0"/>
    <x v="4"/>
    <x v="33"/>
    <s v="Unacademy"/>
    <s v="Education"/>
    <x v="1"/>
    <s v="UPI ID"/>
    <x v="5"/>
    <n v="1987.63"/>
    <n v="0"/>
    <n v="0"/>
    <x v="0"/>
    <m/>
    <s v="Android"/>
    <n v="58"/>
    <x v="0"/>
  </r>
  <r>
    <s v="UPI202605P2_0000579"/>
    <x v="0"/>
    <x v="0"/>
    <s v="19:39:29"/>
    <x v="2"/>
    <x v="0"/>
    <s v="CUST984070"/>
    <s v="18-24"/>
    <x v="0"/>
    <x v="0"/>
    <x v="0"/>
    <s v="Local Kirana"/>
    <s v="Grocery"/>
    <x v="3"/>
    <s v="QR Scan"/>
    <x v="4"/>
    <n v="1994.93"/>
    <n v="73.430000000000007"/>
    <n v="0"/>
    <x v="0"/>
    <m/>
    <s v="Android"/>
    <n v="29"/>
    <x v="0"/>
  </r>
  <r>
    <s v="UPI202605P2_0000580"/>
    <x v="13"/>
    <x v="3"/>
    <s v="19:58:23"/>
    <x v="2"/>
    <x v="0"/>
    <s v="CUST503128"/>
    <s v="25-34"/>
    <x v="1"/>
    <x v="7"/>
    <x v="27"/>
    <s v="Mutual Fund SIP"/>
    <s v="Financial Services"/>
    <x v="1"/>
    <s v="UPI ID"/>
    <x v="4"/>
    <n v="1264.0999999999999"/>
    <n v="42"/>
    <n v="0"/>
    <x v="0"/>
    <m/>
    <s v="iOS"/>
    <n v="12"/>
    <x v="0"/>
  </r>
  <r>
    <s v="UPI202605P2_0000581"/>
    <x v="0"/>
    <x v="0"/>
    <s v="09:54:06"/>
    <x v="10"/>
    <x v="4"/>
    <s v="CUST407247"/>
    <s v="25-34"/>
    <x v="0"/>
    <x v="7"/>
    <x v="26"/>
    <s v="Unacademy"/>
    <s v="Education"/>
    <x v="5"/>
    <s v="QR Scan"/>
    <x v="7"/>
    <n v="428.2"/>
    <n v="0"/>
    <n v="3.74"/>
    <x v="0"/>
    <m/>
    <s v="iOS"/>
    <n v="62"/>
    <x v="0"/>
  </r>
  <r>
    <s v="UPI202605P2_0000582"/>
    <x v="22"/>
    <x v="6"/>
    <s v="11:37:25"/>
    <x v="5"/>
    <x v="0"/>
    <s v="CUST810054"/>
    <s v="35-44"/>
    <x v="1"/>
    <x v="6"/>
    <x v="19"/>
    <s v="Vi"/>
    <s v="Recharge &amp; Bills"/>
    <x v="1"/>
    <s v="Collect Request"/>
    <x v="3"/>
    <n v="1074.67"/>
    <n v="0"/>
    <n v="0"/>
    <x v="0"/>
    <m/>
    <s v="Android"/>
    <n v="76"/>
    <x v="0"/>
  </r>
  <r>
    <s v="UPI202605P2_0000583"/>
    <x v="25"/>
    <x v="1"/>
    <s v="16:25:55"/>
    <x v="11"/>
    <x v="0"/>
    <s v="CUST213689"/>
    <s v="18-24"/>
    <x v="0"/>
    <x v="6"/>
    <x v="7"/>
    <s v="Blinkit"/>
    <s v="Grocery"/>
    <x v="1"/>
    <s v="UPI ID"/>
    <x v="7"/>
    <n v="980.28"/>
    <n v="0"/>
    <n v="0"/>
    <x v="0"/>
    <m/>
    <s v="Android"/>
    <n v="64"/>
    <x v="0"/>
  </r>
  <r>
    <s v="UPI202605P2_0000584"/>
    <x v="1"/>
    <x v="1"/>
    <s v="12:21:14"/>
    <x v="1"/>
    <x v="0"/>
    <s v="CUST564721"/>
    <s v="35-44"/>
    <x v="0"/>
    <x v="8"/>
    <x v="30"/>
    <s v="Society Maintenance"/>
    <s v="Utilities"/>
    <x v="3"/>
    <s v="Mobile Number"/>
    <x v="7"/>
    <n v="47.76"/>
    <n v="0"/>
    <n v="0"/>
    <x v="0"/>
    <m/>
    <s v="Android"/>
    <n v="18"/>
    <x v="0"/>
  </r>
  <r>
    <s v="UPI202605P2_0000585"/>
    <x v="24"/>
    <x v="0"/>
    <s v="13:10:04"/>
    <x v="8"/>
    <x v="6"/>
    <s v="CUST543595"/>
    <s v="18-24"/>
    <x v="0"/>
    <x v="5"/>
    <x v="32"/>
    <s v="Indian Oil"/>
    <s v="Fuel"/>
    <x v="0"/>
    <s v="QR Scan"/>
    <x v="0"/>
    <n v="363.08"/>
    <n v="0"/>
    <n v="0"/>
    <x v="0"/>
    <m/>
    <s v="Android"/>
    <n v="69"/>
    <x v="0"/>
  </r>
  <r>
    <s v="UPI202605P2_0000586"/>
    <x v="15"/>
    <x v="3"/>
    <s v="16:07:33"/>
    <x v="11"/>
    <x v="0"/>
    <s v="CUST599304"/>
    <s v="25-34"/>
    <x v="1"/>
    <x v="3"/>
    <x v="29"/>
    <s v="Water Bill"/>
    <s v="Utilities"/>
    <x v="1"/>
    <s v="QR Scan"/>
    <x v="0"/>
    <n v="1525.15"/>
    <n v="0"/>
    <n v="0"/>
    <x v="0"/>
    <m/>
    <s v="Android"/>
    <n v="48"/>
    <x v="0"/>
  </r>
  <r>
    <s v="UPI202605P2_0000587"/>
    <x v="14"/>
    <x v="5"/>
    <s v="16:57:49"/>
    <x v="11"/>
    <x v="2"/>
    <s v="CUST929683"/>
    <s v="35-44"/>
    <x v="1"/>
    <x v="3"/>
    <x v="21"/>
    <s v="McDonalds"/>
    <s v="Food &amp; Dining"/>
    <x v="2"/>
    <s v="Mobile Number"/>
    <x v="3"/>
    <n v="426.23"/>
    <n v="0"/>
    <n v="0"/>
    <x v="0"/>
    <m/>
    <s v="Android"/>
    <n v="14"/>
    <x v="0"/>
  </r>
  <r>
    <s v="UPI202605P2_0000588"/>
    <x v="10"/>
    <x v="4"/>
    <s v="13:46:52"/>
    <x v="8"/>
    <x v="1"/>
    <s v="CUST534106"/>
    <s v="25-34"/>
    <x v="0"/>
    <x v="1"/>
    <x v="28"/>
    <s v="BookMyShow"/>
    <s v="Entertainment"/>
    <x v="4"/>
    <s v="Mobile Number"/>
    <x v="6"/>
    <n v="153.86000000000001"/>
    <n v="0"/>
    <n v="4.9800000000000004"/>
    <x v="0"/>
    <m/>
    <s v="Android"/>
    <n v="77"/>
    <x v="0"/>
  </r>
  <r>
    <s v="UPI202605P2_0000589"/>
    <x v="28"/>
    <x v="1"/>
    <s v="18:09:15"/>
    <x v="7"/>
    <x v="2"/>
    <s v="CUST479789"/>
    <s v="45-54"/>
    <x v="0"/>
    <x v="7"/>
    <x v="31"/>
    <s v="BigBasket"/>
    <s v="Grocery"/>
    <x v="2"/>
    <s v="UPI ID"/>
    <x v="4"/>
    <n v="2630.07"/>
    <n v="72.349999999999994"/>
    <n v="0"/>
    <x v="0"/>
    <m/>
    <s v="Android"/>
    <n v="33"/>
    <x v="0"/>
  </r>
  <r>
    <s v="UPI202605P2_0000590"/>
    <x v="0"/>
    <x v="0"/>
    <s v="09:16:12"/>
    <x v="10"/>
    <x v="2"/>
    <s v="CUST495431"/>
    <s v="35-44"/>
    <x v="0"/>
    <x v="9"/>
    <x v="20"/>
    <s v="Electricity Board"/>
    <s v="Recharge &amp; Bills"/>
    <x v="4"/>
    <s v="UPI ID"/>
    <x v="3"/>
    <n v="478.87"/>
    <n v="0"/>
    <n v="0"/>
    <x v="0"/>
    <m/>
    <s v="Android"/>
    <n v="82"/>
    <x v="0"/>
  </r>
  <r>
    <s v="UPI202605P2_0000591"/>
    <x v="4"/>
    <x v="2"/>
    <s v="10:09:48"/>
    <x v="13"/>
    <x v="5"/>
    <s v="CUST341933"/>
    <s v="25-34"/>
    <x v="0"/>
    <x v="1"/>
    <x v="8"/>
    <s v="Vi"/>
    <s v="Recharge &amp; Bills"/>
    <x v="1"/>
    <s v="Mobile Number"/>
    <x v="5"/>
    <n v="119.97"/>
    <n v="0"/>
    <n v="0"/>
    <x v="0"/>
    <m/>
    <s v="iOS"/>
    <n v="5"/>
    <x v="0"/>
  </r>
  <r>
    <s v="UPI202605P2_0000592"/>
    <x v="30"/>
    <x v="1"/>
    <s v="19:04:11"/>
    <x v="2"/>
    <x v="2"/>
    <s v="CUST661779"/>
    <s v="55+"/>
    <x v="1"/>
    <x v="5"/>
    <x v="32"/>
    <s v="Mutual Fund SIP"/>
    <s v="Financial Services"/>
    <x v="1"/>
    <s v="UPI ID"/>
    <x v="6"/>
    <n v="3801.29"/>
    <n v="0"/>
    <n v="0"/>
    <x v="0"/>
    <m/>
    <s v="Android"/>
    <n v="33"/>
    <x v="0"/>
  </r>
  <r>
    <s v="UPI202605P2_0000593"/>
    <x v="9"/>
    <x v="3"/>
    <s v="21:40:31"/>
    <x v="9"/>
    <x v="0"/>
    <s v="CUST587565"/>
    <s v="25-34"/>
    <x v="1"/>
    <x v="4"/>
    <x v="33"/>
    <s v="Byjus"/>
    <s v="Education"/>
    <x v="4"/>
    <s v="QR Scan"/>
    <x v="3"/>
    <n v="108.51"/>
    <n v="0"/>
    <n v="0"/>
    <x v="0"/>
    <m/>
    <s v="Android"/>
    <n v="40"/>
    <x v="0"/>
  </r>
  <r>
    <s v="UPI202605P2_0000594"/>
    <x v="24"/>
    <x v="0"/>
    <s v="15:36:48"/>
    <x v="14"/>
    <x v="2"/>
    <s v="CUST443428"/>
    <s v="18-24"/>
    <x v="1"/>
    <x v="9"/>
    <x v="23"/>
    <s v="Bharat Petroleum"/>
    <s v="Fuel"/>
    <x v="0"/>
    <s v="QR Scan"/>
    <x v="7"/>
    <n v="276.16000000000003"/>
    <n v="0"/>
    <n v="0"/>
    <x v="0"/>
    <m/>
    <s v="Android"/>
    <n v="22"/>
    <x v="0"/>
  </r>
  <r>
    <s v="UPI202605P2_0000595"/>
    <x v="26"/>
    <x v="6"/>
    <s v="17:43:59"/>
    <x v="0"/>
    <x v="1"/>
    <s v="CUST574168"/>
    <s v="25-34"/>
    <x v="1"/>
    <x v="5"/>
    <x v="32"/>
    <s v="Vi"/>
    <s v="Recharge &amp; Bills"/>
    <x v="1"/>
    <s v="Collect Request"/>
    <x v="0"/>
    <n v="266.95999999999998"/>
    <n v="0"/>
    <n v="0"/>
    <x v="0"/>
    <m/>
    <s v="iOS"/>
    <n v="70"/>
    <x v="0"/>
  </r>
  <r>
    <s v="UPI202605P2_0000596"/>
    <x v="22"/>
    <x v="6"/>
    <s v="20:41:40"/>
    <x v="3"/>
    <x v="0"/>
    <s v="CUST974450"/>
    <s v="25-34"/>
    <x v="0"/>
    <x v="2"/>
    <x v="2"/>
    <s v="Cafe Coffee Day"/>
    <s v="Food &amp; Dining"/>
    <x v="1"/>
    <s v="QR Scan"/>
    <x v="0"/>
    <n v="829.16"/>
    <n v="0"/>
    <n v="0"/>
    <x v="0"/>
    <m/>
    <s v="Android"/>
    <n v="21"/>
    <x v="0"/>
  </r>
  <r>
    <s v="UPI202605P2_0000597"/>
    <x v="13"/>
    <x v="3"/>
    <s v="22:20:55"/>
    <x v="16"/>
    <x v="3"/>
    <s v="CUST643884"/>
    <s v="25-34"/>
    <x v="0"/>
    <x v="5"/>
    <x v="10"/>
    <s v="Bharat Petroleum"/>
    <s v="Fuel"/>
    <x v="2"/>
    <s v="Bank Account"/>
    <x v="0"/>
    <n v="1352.24"/>
    <n v="0"/>
    <n v="2.54"/>
    <x v="0"/>
    <m/>
    <s v="Android"/>
    <n v="10"/>
    <x v="0"/>
  </r>
  <r>
    <s v="UPI202605P2_0000598"/>
    <x v="14"/>
    <x v="5"/>
    <s v="22:20:09"/>
    <x v="16"/>
    <x v="0"/>
    <s v="CUST675772"/>
    <s v="18-24"/>
    <x v="0"/>
    <x v="8"/>
    <x v="34"/>
    <s v="BigBasket"/>
    <s v="Grocery"/>
    <x v="0"/>
    <s v="Bank Account"/>
    <x v="0"/>
    <n v="310.16000000000003"/>
    <n v="0"/>
    <n v="0"/>
    <x v="0"/>
    <m/>
    <s v="Android"/>
    <n v="55"/>
    <x v="0"/>
  </r>
  <r>
    <s v="UPI202605P2_0000599"/>
    <x v="10"/>
    <x v="4"/>
    <s v="14:30:28"/>
    <x v="4"/>
    <x v="0"/>
    <s v="CUST749365"/>
    <s v="18-24"/>
    <x v="1"/>
    <x v="7"/>
    <x v="9"/>
    <s v="Ajio"/>
    <s v="Shopping"/>
    <x v="6"/>
    <s v="Bank Account"/>
    <x v="4"/>
    <n v="950.82"/>
    <n v="0"/>
    <n v="0"/>
    <x v="0"/>
    <m/>
    <s v="Android"/>
    <n v="46"/>
    <x v="0"/>
  </r>
  <r>
    <s v="UPI202605P2_0000600"/>
    <x v="25"/>
    <x v="1"/>
    <s v="17:50:17"/>
    <x v="0"/>
    <x v="0"/>
    <s v="CUST607888"/>
    <s v="35-44"/>
    <x v="1"/>
    <x v="5"/>
    <x v="10"/>
    <s v="McDonalds"/>
    <s v="Food &amp; Dining"/>
    <x v="1"/>
    <s v="Mobile Number"/>
    <x v="5"/>
    <n v="383.82"/>
    <n v="0"/>
    <n v="0"/>
    <x v="0"/>
    <m/>
    <s v="Android"/>
    <n v="86"/>
    <x v="0"/>
  </r>
  <r>
    <s v="UPI202605P2_0000601"/>
    <x v="23"/>
    <x v="5"/>
    <s v="17:22:32"/>
    <x v="0"/>
    <x v="1"/>
    <s v="CUST556066"/>
    <s v="45-54"/>
    <x v="0"/>
    <x v="3"/>
    <x v="14"/>
    <s v="Local Kirana"/>
    <s v="Grocery"/>
    <x v="4"/>
    <s v="UPI ID"/>
    <x v="7"/>
    <n v="438.52"/>
    <n v="0"/>
    <n v="0"/>
    <x v="0"/>
    <m/>
    <s v="Android"/>
    <n v="29"/>
    <x v="0"/>
  </r>
  <r>
    <s v="UPI202605P2_0000602"/>
    <x v="9"/>
    <x v="3"/>
    <s v="09:29:28"/>
    <x v="10"/>
    <x v="1"/>
    <s v="CUST970061"/>
    <s v="45-54"/>
    <x v="1"/>
    <x v="0"/>
    <x v="0"/>
    <s v="Dmart"/>
    <s v="Grocery"/>
    <x v="1"/>
    <s v="UPI ID"/>
    <x v="4"/>
    <n v="1735.23"/>
    <n v="0"/>
    <n v="1.74"/>
    <x v="0"/>
    <m/>
    <s v="iOS"/>
    <n v="83"/>
    <x v="0"/>
  </r>
  <r>
    <s v="UPI202605P2_0000603"/>
    <x v="30"/>
    <x v="1"/>
    <s v="08:23:53"/>
    <x v="12"/>
    <x v="1"/>
    <s v="CUST361891"/>
    <s v="18-24"/>
    <x v="0"/>
    <x v="4"/>
    <x v="37"/>
    <s v="Reliance Digital"/>
    <s v="Shopping"/>
    <x v="1"/>
    <s v="QR Scan"/>
    <x v="0"/>
    <n v="240.11"/>
    <n v="0"/>
    <n v="0"/>
    <x v="0"/>
    <m/>
    <s v="Android"/>
    <n v="95"/>
    <x v="1"/>
  </r>
  <r>
    <s v="UPI202605P2_0000604"/>
    <x v="5"/>
    <x v="3"/>
    <s v="12:41:55"/>
    <x v="1"/>
    <x v="6"/>
    <s v="CUST146185"/>
    <s v="18-24"/>
    <x v="1"/>
    <x v="8"/>
    <x v="30"/>
    <s v="Reliance Fresh"/>
    <s v="Grocery"/>
    <x v="2"/>
    <s v="UPI ID"/>
    <x v="5"/>
    <n v="206.56"/>
    <n v="0"/>
    <n v="0"/>
    <x v="0"/>
    <m/>
    <s v="Android"/>
    <n v="45"/>
    <x v="0"/>
  </r>
  <r>
    <s v="UPI202605P2_0000605"/>
    <x v="13"/>
    <x v="3"/>
    <s v="22:05:39"/>
    <x v="16"/>
    <x v="0"/>
    <s v="CUST685927"/>
    <s v="25-34"/>
    <x v="1"/>
    <x v="4"/>
    <x v="12"/>
    <s v="Coursera"/>
    <s v="Education"/>
    <x v="1"/>
    <s v="QR Scan"/>
    <x v="4"/>
    <n v="2389.8000000000002"/>
    <n v="71.83"/>
    <n v="0"/>
    <x v="0"/>
    <m/>
    <s v="Android"/>
    <n v="74"/>
    <x v="0"/>
  </r>
  <r>
    <s v="UPI202605P2_0000606"/>
    <x v="21"/>
    <x v="4"/>
    <s v="17:24:29"/>
    <x v="0"/>
    <x v="0"/>
    <s v="CUST653207"/>
    <s v="25-34"/>
    <x v="1"/>
    <x v="2"/>
    <x v="2"/>
    <s v="BookMyShow"/>
    <s v="Entertainment"/>
    <x v="0"/>
    <s v="UPI ID"/>
    <x v="4"/>
    <n v="318.10000000000002"/>
    <n v="0"/>
    <n v="0"/>
    <x v="0"/>
    <m/>
    <s v="Android"/>
    <n v="75"/>
    <x v="0"/>
  </r>
  <r>
    <s v="UPI202605P2_0000607"/>
    <x v="23"/>
    <x v="5"/>
    <s v="17:50:47"/>
    <x v="0"/>
    <x v="1"/>
    <s v="CUST134820"/>
    <s v="18-24"/>
    <x v="1"/>
    <x v="2"/>
    <x v="2"/>
    <s v="Vi"/>
    <s v="Recharge &amp; Bills"/>
    <x v="5"/>
    <s v="UPI ID"/>
    <x v="4"/>
    <n v="4143.47"/>
    <n v="0"/>
    <n v="0"/>
    <x v="0"/>
    <m/>
    <s v="Android"/>
    <n v="18"/>
    <x v="0"/>
  </r>
  <r>
    <s v="UPI202605P2_0000608"/>
    <x v="21"/>
    <x v="4"/>
    <s v="20:28:58"/>
    <x v="3"/>
    <x v="2"/>
    <s v="CUST356002"/>
    <s v="18-24"/>
    <x v="0"/>
    <x v="0"/>
    <x v="3"/>
    <s v="Myntra"/>
    <s v="Shopping"/>
    <x v="1"/>
    <s v="UPI ID"/>
    <x v="1"/>
    <n v="274.25"/>
    <n v="0"/>
    <n v="6.46"/>
    <x v="0"/>
    <m/>
    <s v="iOS"/>
    <n v="48"/>
    <x v="0"/>
  </r>
  <r>
    <s v="UPI202605P2_0000609"/>
    <x v="1"/>
    <x v="1"/>
    <s v="19:41:12"/>
    <x v="2"/>
    <x v="0"/>
    <s v="CUST526821"/>
    <s v="18-24"/>
    <x v="1"/>
    <x v="3"/>
    <x v="4"/>
    <s v="Data Tutorials"/>
    <s v="Education"/>
    <x v="3"/>
    <s v="QR Scan"/>
    <x v="1"/>
    <n v="100.22"/>
    <n v="0"/>
    <n v="0"/>
    <x v="1"/>
    <s v="Bank Server Down"/>
    <s v="Android"/>
    <n v="12"/>
    <x v="0"/>
  </r>
  <r>
    <s v="UPI202605P2_0000610"/>
    <x v="30"/>
    <x v="1"/>
    <s v="13:30:32"/>
    <x v="8"/>
    <x v="0"/>
    <s v="CUST837328"/>
    <s v="35-44"/>
    <x v="0"/>
    <x v="2"/>
    <x v="25"/>
    <s v="Udemy"/>
    <s v="Education"/>
    <x v="2"/>
    <s v="Mobile Number"/>
    <x v="3"/>
    <n v="321.92"/>
    <n v="0"/>
    <n v="0"/>
    <x v="0"/>
    <m/>
    <s v="Android"/>
    <n v="18"/>
    <x v="0"/>
  </r>
  <r>
    <s v="UPI202605P2_0000611"/>
    <x v="25"/>
    <x v="1"/>
    <s v="10:03:28"/>
    <x v="13"/>
    <x v="6"/>
    <s v="CUST365150"/>
    <s v="18-24"/>
    <x v="0"/>
    <x v="3"/>
    <x v="21"/>
    <s v="MakeMyTrip"/>
    <s v="Travel"/>
    <x v="1"/>
    <s v="Collect Request"/>
    <x v="7"/>
    <n v="400.6"/>
    <n v="0"/>
    <n v="0.35"/>
    <x v="0"/>
    <m/>
    <s v="Android"/>
    <n v="80"/>
    <x v="0"/>
  </r>
  <r>
    <s v="UPI202605P2_0000612"/>
    <x v="20"/>
    <x v="4"/>
    <s v="09:57:53"/>
    <x v="10"/>
    <x v="0"/>
    <s v="CUST302555"/>
    <s v="35-44"/>
    <x v="1"/>
    <x v="5"/>
    <x v="35"/>
    <s v="BookMyShow"/>
    <s v="Entertainment"/>
    <x v="1"/>
    <s v="Collect Request"/>
    <x v="1"/>
    <n v="118.99"/>
    <n v="0"/>
    <n v="7.32"/>
    <x v="1"/>
    <s v="Transaction Timeout"/>
    <s v="Android"/>
    <n v="34"/>
    <x v="0"/>
  </r>
  <r>
    <s v="UPI202605P2_0000613"/>
    <x v="15"/>
    <x v="3"/>
    <s v="13:45:05"/>
    <x v="8"/>
    <x v="0"/>
    <s v="CUST920222"/>
    <s v="35-44"/>
    <x v="0"/>
    <x v="6"/>
    <x v="7"/>
    <s v="Airtel"/>
    <s v="Recharge &amp; Bills"/>
    <x v="1"/>
    <s v="QR Scan"/>
    <x v="7"/>
    <n v="294.98"/>
    <n v="0"/>
    <n v="0"/>
    <x v="0"/>
    <m/>
    <s v="Android"/>
    <n v="9"/>
    <x v="0"/>
  </r>
  <r>
    <s v="UPI202605P2_0000614"/>
    <x v="22"/>
    <x v="6"/>
    <s v="16:11:02"/>
    <x v="11"/>
    <x v="0"/>
    <s v="CUST111925"/>
    <s v="18-24"/>
    <x v="0"/>
    <x v="1"/>
    <x v="22"/>
    <s v="Blinkit"/>
    <s v="Grocery"/>
    <x v="0"/>
    <s v="UPI ID"/>
    <x v="6"/>
    <n v="114.01"/>
    <n v="0"/>
    <n v="0"/>
    <x v="0"/>
    <m/>
    <s v="Android"/>
    <n v="17"/>
    <x v="0"/>
  </r>
  <r>
    <s v="UPI202605P2_0000615"/>
    <x v="6"/>
    <x v="3"/>
    <s v="12:28:28"/>
    <x v="1"/>
    <x v="2"/>
    <s v="CUST189574"/>
    <s v="35-44"/>
    <x v="0"/>
    <x v="3"/>
    <x v="29"/>
    <s v="Loan EMI"/>
    <s v="Financial Services"/>
    <x v="1"/>
    <s v="QR Scan"/>
    <x v="7"/>
    <n v="170.3"/>
    <n v="0"/>
    <n v="0.74"/>
    <x v="0"/>
    <m/>
    <s v="Android"/>
    <n v="86"/>
    <x v="0"/>
  </r>
  <r>
    <s v="UPI202605P2_0000616"/>
    <x v="20"/>
    <x v="4"/>
    <s v="16:39:10"/>
    <x v="11"/>
    <x v="0"/>
    <s v="CUST595391"/>
    <s v="55+"/>
    <x v="0"/>
    <x v="2"/>
    <x v="2"/>
    <s v="Insurance Premium"/>
    <s v="Financial Services"/>
    <x v="3"/>
    <s v="QR Scan"/>
    <x v="0"/>
    <n v="224.61"/>
    <n v="60.27"/>
    <n v="0"/>
    <x v="0"/>
    <m/>
    <s v="Android"/>
    <n v="85"/>
    <x v="0"/>
  </r>
  <r>
    <s v="UPI202605P2_0000617"/>
    <x v="19"/>
    <x v="2"/>
    <s v="13:58:18"/>
    <x v="8"/>
    <x v="2"/>
    <s v="CUST283410"/>
    <s v="45-54"/>
    <x v="1"/>
    <x v="2"/>
    <x v="17"/>
    <s v="Credit Card Bill"/>
    <s v="Financial Services"/>
    <x v="0"/>
    <s v="QR Scan"/>
    <x v="4"/>
    <n v="460.7"/>
    <n v="0"/>
    <n v="0"/>
    <x v="0"/>
    <m/>
    <s v="Android"/>
    <n v="62"/>
    <x v="0"/>
  </r>
  <r>
    <s v="UPI202605P2_0000618"/>
    <x v="27"/>
    <x v="5"/>
    <s v="14:49:21"/>
    <x v="4"/>
    <x v="0"/>
    <s v="CUST403936"/>
    <s v="35-44"/>
    <x v="0"/>
    <x v="0"/>
    <x v="3"/>
    <s v="Uber"/>
    <s v="Travel"/>
    <x v="0"/>
    <s v="QR Scan"/>
    <x v="6"/>
    <n v="372.29"/>
    <n v="0"/>
    <n v="0"/>
    <x v="0"/>
    <m/>
    <s v="iOS"/>
    <n v="46"/>
    <x v="0"/>
  </r>
  <r>
    <s v="UPI202605P2_0000619"/>
    <x v="16"/>
    <x v="6"/>
    <s v="18:03:50"/>
    <x v="7"/>
    <x v="1"/>
    <s v="CUST387225"/>
    <s v="35-44"/>
    <x v="0"/>
    <x v="3"/>
    <x v="4"/>
    <s v="Spotify"/>
    <s v="Entertainment"/>
    <x v="1"/>
    <s v="UPI ID"/>
    <x v="4"/>
    <n v="1384.73"/>
    <n v="0"/>
    <n v="0"/>
    <x v="0"/>
    <m/>
    <s v="Android"/>
    <n v="39"/>
    <x v="0"/>
  </r>
  <r>
    <s v="UPI202605P2_0000620"/>
    <x v="7"/>
    <x v="2"/>
    <s v="17:21:04"/>
    <x v="0"/>
    <x v="3"/>
    <s v="CUST792409"/>
    <s v="18-24"/>
    <x v="0"/>
    <x v="6"/>
    <x v="19"/>
    <s v="Indian Oil"/>
    <s v="Fuel"/>
    <x v="4"/>
    <s v="UPI ID"/>
    <x v="7"/>
    <n v="1508.38"/>
    <n v="0"/>
    <n v="0"/>
    <x v="0"/>
    <m/>
    <s v="Android"/>
    <n v="26"/>
    <x v="0"/>
  </r>
  <r>
    <s v="UPI202605P2_0000621"/>
    <x v="24"/>
    <x v="0"/>
    <s v="13:35:43"/>
    <x v="8"/>
    <x v="0"/>
    <s v="CUST439549"/>
    <s v="35-44"/>
    <x v="0"/>
    <x v="9"/>
    <x v="36"/>
    <s v="Amazon Prime"/>
    <s v="Entertainment"/>
    <x v="1"/>
    <s v="Mobile Number"/>
    <x v="6"/>
    <n v="71.13"/>
    <n v="0"/>
    <n v="0"/>
    <x v="0"/>
    <m/>
    <s v="Android"/>
    <n v="61"/>
    <x v="0"/>
  </r>
  <r>
    <s v="UPI202605P2_0000622"/>
    <x v="25"/>
    <x v="1"/>
    <s v="14:16:46"/>
    <x v="4"/>
    <x v="0"/>
    <s v="CUST877939"/>
    <s v="45-54"/>
    <x v="2"/>
    <x v="9"/>
    <x v="36"/>
    <s v="Apollo Pharmacy"/>
    <s v="Healthcare"/>
    <x v="5"/>
    <s v="UPI ID"/>
    <x v="4"/>
    <n v="225.95"/>
    <n v="0"/>
    <n v="0"/>
    <x v="0"/>
    <m/>
    <s v="Android"/>
    <n v="46"/>
    <x v="0"/>
  </r>
  <r>
    <s v="UPI202605P2_0000623"/>
    <x v="25"/>
    <x v="1"/>
    <s v="20:58:38"/>
    <x v="3"/>
    <x v="0"/>
    <s v="CUST740761"/>
    <s v="18-24"/>
    <x v="1"/>
    <x v="9"/>
    <x v="15"/>
    <s v="Hotstar"/>
    <s v="Entertainment"/>
    <x v="2"/>
    <s v="UPI ID"/>
    <x v="5"/>
    <n v="338.33"/>
    <n v="0"/>
    <n v="0"/>
    <x v="0"/>
    <m/>
    <s v="iOS"/>
    <n v="28"/>
    <x v="0"/>
  </r>
  <r>
    <s v="UPI202605P2_0000624"/>
    <x v="2"/>
    <x v="2"/>
    <s v="20:21:05"/>
    <x v="3"/>
    <x v="2"/>
    <s v="CUST891396"/>
    <s v="45-54"/>
    <x v="0"/>
    <x v="8"/>
    <x v="13"/>
    <s v="Unacademy"/>
    <s v="Education"/>
    <x v="2"/>
    <s v="QR Scan"/>
    <x v="5"/>
    <n v="827.89"/>
    <n v="0"/>
    <n v="0"/>
    <x v="0"/>
    <m/>
    <s v="Android"/>
    <n v="23"/>
    <x v="0"/>
  </r>
  <r>
    <s v="UPI202605P2_0000625"/>
    <x v="27"/>
    <x v="5"/>
    <s v="17:09:58"/>
    <x v="0"/>
    <x v="0"/>
    <s v="CUST785935"/>
    <s v="55+"/>
    <x v="1"/>
    <x v="6"/>
    <x v="38"/>
    <s v="Zomato"/>
    <s v="Food &amp; Dining"/>
    <x v="2"/>
    <s v="Collect Request"/>
    <x v="4"/>
    <n v="269.62"/>
    <n v="56.79"/>
    <n v="0"/>
    <x v="0"/>
    <m/>
    <s v="iOS"/>
    <n v="100"/>
    <x v="0"/>
  </r>
  <r>
    <s v="UPI202605P2_0000626"/>
    <x v="8"/>
    <x v="4"/>
    <s v="13:41:44"/>
    <x v="8"/>
    <x v="1"/>
    <s v="CUST643531"/>
    <s v="18-24"/>
    <x v="1"/>
    <x v="2"/>
    <x v="17"/>
    <s v="JioMart"/>
    <s v="Grocery"/>
    <x v="0"/>
    <s v="Bank Account"/>
    <x v="6"/>
    <n v="5327.3"/>
    <n v="11.7"/>
    <n v="0"/>
    <x v="0"/>
    <m/>
    <s v="Android"/>
    <n v="16"/>
    <x v="0"/>
  </r>
  <r>
    <s v="UPI202605P2_0000627"/>
    <x v="13"/>
    <x v="3"/>
    <s v="18:08:38"/>
    <x v="7"/>
    <x v="0"/>
    <s v="CUST845754"/>
    <s v="25-34"/>
    <x v="1"/>
    <x v="8"/>
    <x v="30"/>
    <s v="Vi"/>
    <s v="Recharge &amp; Bills"/>
    <x v="0"/>
    <s v="UPI ID"/>
    <x v="6"/>
    <n v="310.38"/>
    <n v="0"/>
    <n v="0"/>
    <x v="1"/>
    <s v="Insufficient Balance"/>
    <s v="Android"/>
    <n v="50"/>
    <x v="0"/>
  </r>
  <r>
    <s v="UPI202605P2_0000628"/>
    <x v="11"/>
    <x v="0"/>
    <s v="18:05:19"/>
    <x v="7"/>
    <x v="3"/>
    <s v="CUST862565"/>
    <s v="35-44"/>
    <x v="1"/>
    <x v="3"/>
    <x v="21"/>
    <s v="Jio"/>
    <s v="Recharge &amp; Bills"/>
    <x v="3"/>
    <s v="Mobile Number"/>
    <x v="0"/>
    <n v="388.51"/>
    <n v="0"/>
    <n v="4.16"/>
    <x v="0"/>
    <m/>
    <s v="Android"/>
    <n v="6"/>
    <x v="0"/>
  </r>
  <r>
    <s v="UPI202605P2_0000629"/>
    <x v="14"/>
    <x v="5"/>
    <s v="16:41:50"/>
    <x v="11"/>
    <x v="0"/>
    <s v="CUST291342"/>
    <s v="35-44"/>
    <x v="1"/>
    <x v="8"/>
    <x v="30"/>
    <s v="Blinkit"/>
    <s v="Grocery"/>
    <x v="1"/>
    <s v="UPI ID"/>
    <x v="4"/>
    <n v="82.19"/>
    <n v="0"/>
    <n v="0"/>
    <x v="0"/>
    <m/>
    <s v="Android"/>
    <n v="84"/>
    <x v="0"/>
  </r>
  <r>
    <s v="UPI202605P2_0000630"/>
    <x v="4"/>
    <x v="2"/>
    <s v="13:08:42"/>
    <x v="8"/>
    <x v="0"/>
    <s v="CUST828286"/>
    <s v="25-34"/>
    <x v="0"/>
    <x v="1"/>
    <x v="1"/>
    <s v="Byjus"/>
    <s v="Education"/>
    <x v="4"/>
    <s v="Mobile Number"/>
    <x v="0"/>
    <n v="238.09"/>
    <n v="0"/>
    <n v="0"/>
    <x v="0"/>
    <m/>
    <s v="Android"/>
    <n v="25"/>
    <x v="0"/>
  </r>
  <r>
    <s v="UPI202605P2_0000631"/>
    <x v="3"/>
    <x v="0"/>
    <s v="18:47:43"/>
    <x v="7"/>
    <x v="2"/>
    <s v="CUST767282"/>
    <s v="55+"/>
    <x v="0"/>
    <x v="3"/>
    <x v="4"/>
    <s v="BigBasket"/>
    <s v="Grocery"/>
    <x v="1"/>
    <s v="Bank Account"/>
    <x v="7"/>
    <n v="1256.51"/>
    <n v="0"/>
    <n v="0"/>
    <x v="0"/>
    <m/>
    <s v="Android"/>
    <n v="26"/>
    <x v="0"/>
  </r>
  <r>
    <s v="UPI202605P2_0000632"/>
    <x v="22"/>
    <x v="6"/>
    <s v="20:05:41"/>
    <x v="3"/>
    <x v="1"/>
    <s v="CUST217723"/>
    <s v="18-24"/>
    <x v="1"/>
    <x v="3"/>
    <x v="4"/>
    <s v="Practo"/>
    <s v="Healthcare"/>
    <x v="1"/>
    <s v="Collect Request"/>
    <x v="6"/>
    <n v="190.71"/>
    <n v="0"/>
    <n v="0"/>
    <x v="0"/>
    <m/>
    <s v="Android"/>
    <n v="82"/>
    <x v="0"/>
  </r>
  <r>
    <s v="UPI202605P2_0000633"/>
    <x v="25"/>
    <x v="1"/>
    <s v="18:32:23"/>
    <x v="7"/>
    <x v="2"/>
    <s v="CUST314420"/>
    <s v="45-54"/>
    <x v="0"/>
    <x v="6"/>
    <x v="38"/>
    <s v="Data Tutorials"/>
    <s v="Education"/>
    <x v="1"/>
    <s v="Mobile Number"/>
    <x v="3"/>
    <n v="273.56"/>
    <n v="0"/>
    <n v="0"/>
    <x v="0"/>
    <m/>
    <s v="Android"/>
    <n v="15"/>
    <x v="0"/>
  </r>
  <r>
    <s v="UPI202605P2_0000634"/>
    <x v="22"/>
    <x v="6"/>
    <s v="07:19:11"/>
    <x v="6"/>
    <x v="5"/>
    <s v="CUST625833"/>
    <s v="25-34"/>
    <x v="1"/>
    <x v="7"/>
    <x v="9"/>
    <s v="Insurance Premium"/>
    <s v="Financial Services"/>
    <x v="3"/>
    <s v="QR Scan"/>
    <x v="1"/>
    <n v="252.81"/>
    <n v="0"/>
    <n v="0"/>
    <x v="0"/>
    <m/>
    <s v="Android"/>
    <n v="30"/>
    <x v="0"/>
  </r>
  <r>
    <s v="UPI202605P2_0000635"/>
    <x v="17"/>
    <x v="6"/>
    <s v="21:21:49"/>
    <x v="9"/>
    <x v="1"/>
    <s v="CUST507354"/>
    <s v="25-34"/>
    <x v="0"/>
    <x v="0"/>
    <x v="0"/>
    <s v="Water Bill"/>
    <s v="Utilities"/>
    <x v="1"/>
    <s v="UPI ID"/>
    <x v="0"/>
    <n v="1493.93"/>
    <n v="0"/>
    <n v="0"/>
    <x v="0"/>
    <m/>
    <s v="iOS"/>
    <n v="41"/>
    <x v="0"/>
  </r>
  <r>
    <s v="UPI202605P2_0000636"/>
    <x v="25"/>
    <x v="1"/>
    <s v="15:14:08"/>
    <x v="14"/>
    <x v="0"/>
    <s v="CUST585112"/>
    <s v="25-34"/>
    <x v="1"/>
    <x v="6"/>
    <x v="38"/>
    <s v="Mutual Fund SIP"/>
    <s v="Financial Services"/>
    <x v="1"/>
    <s v="UPI ID"/>
    <x v="3"/>
    <n v="79.09"/>
    <n v="0"/>
    <n v="7.66"/>
    <x v="0"/>
    <m/>
    <s v="Android"/>
    <n v="47"/>
    <x v="0"/>
  </r>
  <r>
    <s v="UPI202605P2_0000637"/>
    <x v="1"/>
    <x v="1"/>
    <s v="10:18:54"/>
    <x v="13"/>
    <x v="0"/>
    <s v="CUST621869"/>
    <s v="45-54"/>
    <x v="1"/>
    <x v="2"/>
    <x v="17"/>
    <s v="Reliance Digital"/>
    <s v="Shopping"/>
    <x v="1"/>
    <s v="UPI ID"/>
    <x v="7"/>
    <n v="276.12"/>
    <n v="0"/>
    <n v="0"/>
    <x v="0"/>
    <m/>
    <s v="Android"/>
    <n v="98"/>
    <x v="1"/>
  </r>
  <r>
    <s v="UPI202605P2_0000638"/>
    <x v="25"/>
    <x v="1"/>
    <s v="19:32:49"/>
    <x v="2"/>
    <x v="2"/>
    <s v="CUST184082"/>
    <s v="25-34"/>
    <x v="0"/>
    <x v="0"/>
    <x v="3"/>
    <s v="Water Bill"/>
    <s v="Utilities"/>
    <x v="0"/>
    <s v="QR Scan"/>
    <x v="3"/>
    <n v="93.69"/>
    <n v="0"/>
    <n v="0"/>
    <x v="0"/>
    <m/>
    <s v="Android"/>
    <n v="83"/>
    <x v="0"/>
  </r>
  <r>
    <s v="UPI202605P2_0000639"/>
    <x v="23"/>
    <x v="5"/>
    <s v="16:47:56"/>
    <x v="11"/>
    <x v="6"/>
    <s v="CUST884775"/>
    <s v="35-44"/>
    <x v="0"/>
    <x v="2"/>
    <x v="2"/>
    <s v="Water Bill"/>
    <s v="Utilities"/>
    <x v="2"/>
    <s v="Collect Request"/>
    <x v="7"/>
    <n v="313.29000000000002"/>
    <n v="0"/>
    <n v="1.69"/>
    <x v="0"/>
    <m/>
    <s v="Android"/>
    <n v="4"/>
    <x v="0"/>
  </r>
  <r>
    <s v="UPI202605P2_0000640"/>
    <x v="17"/>
    <x v="6"/>
    <s v="16:42:21"/>
    <x v="11"/>
    <x v="0"/>
    <s v="CUST286633"/>
    <s v="25-34"/>
    <x v="0"/>
    <x v="5"/>
    <x v="35"/>
    <s v="Netflix"/>
    <s v="Entertainment"/>
    <x v="1"/>
    <s v="Collect Request"/>
    <x v="6"/>
    <n v="1017.72"/>
    <n v="0"/>
    <n v="4.4000000000000004"/>
    <x v="1"/>
    <s v="Beneficiary Bank Offline"/>
    <s v="Android"/>
    <n v="95"/>
    <x v="1"/>
  </r>
  <r>
    <s v="UPI202605P2_0000641"/>
    <x v="9"/>
    <x v="3"/>
    <s v="20:39:08"/>
    <x v="3"/>
    <x v="1"/>
    <s v="CUST663300"/>
    <s v="35-44"/>
    <x v="0"/>
    <x v="8"/>
    <x v="16"/>
    <s v="Spotify"/>
    <s v="Entertainment"/>
    <x v="1"/>
    <s v="Mobile Number"/>
    <x v="7"/>
    <n v="234.81"/>
    <n v="0"/>
    <n v="1.72"/>
    <x v="0"/>
    <m/>
    <s v="Android"/>
    <n v="30"/>
    <x v="0"/>
  </r>
  <r>
    <s v="UPI202605P2_0000642"/>
    <x v="23"/>
    <x v="5"/>
    <s v="17:09:10"/>
    <x v="0"/>
    <x v="0"/>
    <s v="CUST303940"/>
    <s v="25-34"/>
    <x v="1"/>
    <x v="3"/>
    <x v="21"/>
    <s v="Netflix"/>
    <s v="Entertainment"/>
    <x v="2"/>
    <s v="UPI ID"/>
    <x v="5"/>
    <n v="1129.07"/>
    <n v="0"/>
    <n v="0"/>
    <x v="0"/>
    <m/>
    <s v="Android"/>
    <n v="65"/>
    <x v="0"/>
  </r>
  <r>
    <s v="UPI202605P2_0000643"/>
    <x v="28"/>
    <x v="1"/>
    <s v="11:44:49"/>
    <x v="5"/>
    <x v="0"/>
    <s v="CUST127634"/>
    <s v="25-34"/>
    <x v="0"/>
    <x v="4"/>
    <x v="5"/>
    <s v="Amazon"/>
    <s v="Shopping"/>
    <x v="2"/>
    <s v="Mobile Number"/>
    <x v="4"/>
    <n v="1144.92"/>
    <n v="0"/>
    <n v="0"/>
    <x v="0"/>
    <m/>
    <s v="Android"/>
    <n v="92"/>
    <x v="0"/>
  </r>
  <r>
    <s v="UPI202605P2_0000644"/>
    <x v="6"/>
    <x v="3"/>
    <s v="17:57:10"/>
    <x v="0"/>
    <x v="2"/>
    <s v="CUST603261"/>
    <s v="35-44"/>
    <x v="1"/>
    <x v="3"/>
    <x v="21"/>
    <s v="Local Clinic"/>
    <s v="Healthcare"/>
    <x v="2"/>
    <s v="Bank Account"/>
    <x v="4"/>
    <n v="54.83"/>
    <n v="40.54"/>
    <n v="0"/>
    <x v="0"/>
    <m/>
    <s v="iOS"/>
    <n v="8"/>
    <x v="0"/>
  </r>
  <r>
    <s v="UPI202605P2_0000645"/>
    <x v="26"/>
    <x v="6"/>
    <s v="18:02:26"/>
    <x v="7"/>
    <x v="0"/>
    <s v="CUST249667"/>
    <s v="25-34"/>
    <x v="1"/>
    <x v="6"/>
    <x v="7"/>
    <s v="Insurance Premium"/>
    <s v="Financial Services"/>
    <x v="1"/>
    <s v="UPI ID"/>
    <x v="0"/>
    <n v="183.88"/>
    <n v="0"/>
    <n v="0"/>
    <x v="0"/>
    <m/>
    <s v="Android"/>
    <n v="65"/>
    <x v="0"/>
  </r>
  <r>
    <s v="UPI202605P2_0000646"/>
    <x v="2"/>
    <x v="2"/>
    <s v="13:46:15"/>
    <x v="8"/>
    <x v="2"/>
    <s v="CUST186888"/>
    <s v="35-44"/>
    <x v="0"/>
    <x v="5"/>
    <x v="35"/>
    <s v="Reliance Digital"/>
    <s v="Shopping"/>
    <x v="0"/>
    <s v="UPI ID"/>
    <x v="5"/>
    <n v="577.04"/>
    <n v="0"/>
    <n v="0"/>
    <x v="0"/>
    <m/>
    <s v="Android"/>
    <n v="39"/>
    <x v="0"/>
  </r>
  <r>
    <s v="UPI202605P2_0000647"/>
    <x v="25"/>
    <x v="1"/>
    <s v="21:39:18"/>
    <x v="9"/>
    <x v="0"/>
    <s v="CUST875861"/>
    <s v="35-44"/>
    <x v="0"/>
    <x v="9"/>
    <x v="23"/>
    <s v="Netflix"/>
    <s v="Entertainment"/>
    <x v="1"/>
    <s v="UPI ID"/>
    <x v="4"/>
    <n v="52.99"/>
    <n v="0"/>
    <n v="0"/>
    <x v="2"/>
    <s v="Transaction Timeout"/>
    <s v="iOS"/>
    <n v="99"/>
    <x v="1"/>
  </r>
  <r>
    <s v="UPI202605P2_0000648"/>
    <x v="9"/>
    <x v="3"/>
    <s v="19:50:28"/>
    <x v="2"/>
    <x v="0"/>
    <s v="CUST589910"/>
    <s v="35-44"/>
    <x v="1"/>
    <x v="9"/>
    <x v="20"/>
    <s v="Mutual Fund SIP"/>
    <s v="Financial Services"/>
    <x v="5"/>
    <s v="QR Scan"/>
    <x v="1"/>
    <n v="39.21"/>
    <n v="0"/>
    <n v="0"/>
    <x v="0"/>
    <m/>
    <s v="Android"/>
    <n v="16"/>
    <x v="0"/>
  </r>
  <r>
    <s v="UPI202605P2_0000649"/>
    <x v="9"/>
    <x v="3"/>
    <s v="11:15:19"/>
    <x v="5"/>
    <x v="0"/>
    <s v="CUST941385"/>
    <s v="18-24"/>
    <x v="1"/>
    <x v="5"/>
    <x v="35"/>
    <s v="Vi"/>
    <s v="Recharge &amp; Bills"/>
    <x v="2"/>
    <s v="UPI ID"/>
    <x v="5"/>
    <n v="282.60000000000002"/>
    <n v="0"/>
    <n v="0"/>
    <x v="0"/>
    <m/>
    <s v="Android"/>
    <n v="89"/>
    <x v="0"/>
  </r>
  <r>
    <s v="UPI202605P2_0000650"/>
    <x v="7"/>
    <x v="2"/>
    <s v="21:50:30"/>
    <x v="9"/>
    <x v="2"/>
    <s v="CUST256908"/>
    <s v="25-34"/>
    <x v="1"/>
    <x v="4"/>
    <x v="12"/>
    <s v="Swiggy"/>
    <s v="Food &amp; Dining"/>
    <x v="2"/>
    <s v="Mobile Number"/>
    <x v="4"/>
    <n v="246.32"/>
    <n v="0"/>
    <n v="0"/>
    <x v="0"/>
    <m/>
    <s v="Android"/>
    <n v="75"/>
    <x v="0"/>
  </r>
  <r>
    <s v="UPI202605P2_0000651"/>
    <x v="28"/>
    <x v="1"/>
    <s v="20:12:23"/>
    <x v="3"/>
    <x v="0"/>
    <s v="CUST700777"/>
    <s v="25-34"/>
    <x v="0"/>
    <x v="5"/>
    <x v="6"/>
    <s v="Reliance Fresh"/>
    <s v="Grocery"/>
    <x v="1"/>
    <s v="UPI ID"/>
    <x v="4"/>
    <n v="73.349999999999994"/>
    <n v="0"/>
    <n v="0"/>
    <x v="0"/>
    <m/>
    <s v="Android"/>
    <n v="62"/>
    <x v="0"/>
  </r>
  <r>
    <s v="UPI202605P2_0000652"/>
    <x v="26"/>
    <x v="6"/>
    <s v="18:36:28"/>
    <x v="7"/>
    <x v="1"/>
    <s v="CUST948109"/>
    <s v="25-34"/>
    <x v="1"/>
    <x v="1"/>
    <x v="1"/>
    <s v="Zomato"/>
    <s v="Food &amp; Dining"/>
    <x v="0"/>
    <s v="UPI ID"/>
    <x v="0"/>
    <n v="1534.15"/>
    <n v="0"/>
    <n v="0"/>
    <x v="0"/>
    <m/>
    <s v="iOS"/>
    <n v="68"/>
    <x v="0"/>
  </r>
  <r>
    <s v="UPI202605P2_0000653"/>
    <x v="24"/>
    <x v="0"/>
    <s v="15:18:49"/>
    <x v="14"/>
    <x v="0"/>
    <s v="CUST148669"/>
    <s v="35-44"/>
    <x v="0"/>
    <x v="1"/>
    <x v="1"/>
    <s v="Vi"/>
    <s v="Recharge &amp; Bills"/>
    <x v="1"/>
    <s v="UPI ID"/>
    <x v="7"/>
    <n v="137.41"/>
    <n v="0"/>
    <n v="1.63"/>
    <x v="0"/>
    <m/>
    <s v="Android"/>
    <n v="20"/>
    <x v="0"/>
  </r>
  <r>
    <s v="UPI202605P2_0000654"/>
    <x v="14"/>
    <x v="5"/>
    <s v="13:33:26"/>
    <x v="8"/>
    <x v="3"/>
    <s v="CUST566306"/>
    <s v="25-34"/>
    <x v="0"/>
    <x v="0"/>
    <x v="0"/>
    <s v="Swiggy"/>
    <s v="Food &amp; Dining"/>
    <x v="3"/>
    <s v="UPI ID"/>
    <x v="4"/>
    <n v="2779.53"/>
    <n v="0"/>
    <n v="0"/>
    <x v="0"/>
    <m/>
    <s v="iOS"/>
    <n v="8"/>
    <x v="0"/>
  </r>
  <r>
    <s v="UPI202605P2_0000655"/>
    <x v="5"/>
    <x v="3"/>
    <s v="21:52:12"/>
    <x v="9"/>
    <x v="0"/>
    <s v="CUST889866"/>
    <s v="45-54"/>
    <x v="0"/>
    <x v="3"/>
    <x v="29"/>
    <s v="Shell Fuel"/>
    <s v="Fuel"/>
    <x v="2"/>
    <s v="QR Scan"/>
    <x v="6"/>
    <n v="260.81"/>
    <n v="0"/>
    <n v="6.29"/>
    <x v="0"/>
    <m/>
    <s v="Android"/>
    <n v="68"/>
    <x v="0"/>
  </r>
  <r>
    <s v="UPI202605P2_0000656"/>
    <x v="3"/>
    <x v="0"/>
    <s v="19:08:55"/>
    <x v="2"/>
    <x v="3"/>
    <s v="CUST908740"/>
    <s v="35-44"/>
    <x v="1"/>
    <x v="9"/>
    <x v="36"/>
    <s v="Amazon Prime"/>
    <s v="Entertainment"/>
    <x v="0"/>
    <s v="Mobile Number"/>
    <x v="1"/>
    <n v="922.47"/>
    <n v="0"/>
    <n v="0"/>
    <x v="0"/>
    <m/>
    <s v="Android"/>
    <n v="63"/>
    <x v="0"/>
  </r>
  <r>
    <s v="UPI202605P2_0000657"/>
    <x v="13"/>
    <x v="3"/>
    <s v="12:41:30"/>
    <x v="1"/>
    <x v="1"/>
    <s v="CUST172795"/>
    <s v="35-44"/>
    <x v="0"/>
    <x v="4"/>
    <x v="33"/>
    <s v="Gas Bill"/>
    <s v="Utilities"/>
    <x v="1"/>
    <s v="Mobile Number"/>
    <x v="4"/>
    <n v="874.55"/>
    <n v="12.29"/>
    <n v="0"/>
    <x v="0"/>
    <m/>
    <s v="Android"/>
    <n v="24"/>
    <x v="0"/>
  </r>
  <r>
    <s v="UPI202605P2_0000658"/>
    <x v="16"/>
    <x v="6"/>
    <s v="20:35:59"/>
    <x v="3"/>
    <x v="0"/>
    <s v="CUST571607"/>
    <s v="25-34"/>
    <x v="1"/>
    <x v="3"/>
    <x v="21"/>
    <s v="MedPlus"/>
    <s v="Healthcare"/>
    <x v="1"/>
    <s v="Mobile Number"/>
    <x v="7"/>
    <n v="416.65"/>
    <n v="39.67"/>
    <n v="0"/>
    <x v="0"/>
    <m/>
    <s v="Android"/>
    <n v="45"/>
    <x v="0"/>
  </r>
  <r>
    <s v="UPI202605P2_0000659"/>
    <x v="2"/>
    <x v="2"/>
    <s v="09:54:33"/>
    <x v="10"/>
    <x v="2"/>
    <s v="CUST505908"/>
    <s v="25-34"/>
    <x v="1"/>
    <x v="1"/>
    <x v="8"/>
    <s v="Dominos"/>
    <s v="Food &amp; Dining"/>
    <x v="0"/>
    <s v="QR Scan"/>
    <x v="6"/>
    <n v="1177.47"/>
    <n v="0"/>
    <n v="0"/>
    <x v="0"/>
    <m/>
    <s v="Android"/>
    <n v="60"/>
    <x v="0"/>
  </r>
  <r>
    <s v="UPI202605P2_0000660"/>
    <x v="13"/>
    <x v="3"/>
    <s v="20:18:05"/>
    <x v="3"/>
    <x v="2"/>
    <s v="CUST600652"/>
    <s v="25-34"/>
    <x v="0"/>
    <x v="2"/>
    <x v="2"/>
    <s v="Blinkit"/>
    <s v="Grocery"/>
    <x v="1"/>
    <s v="UPI ID"/>
    <x v="5"/>
    <n v="4369.08"/>
    <n v="0"/>
    <n v="1.46"/>
    <x v="0"/>
    <m/>
    <s v="Android"/>
    <n v="94"/>
    <x v="1"/>
  </r>
  <r>
    <s v="UPI202605P2_0000661"/>
    <x v="18"/>
    <x v="4"/>
    <s v="19:17:28"/>
    <x v="2"/>
    <x v="2"/>
    <s v="CUST540488"/>
    <s v="45-54"/>
    <x v="0"/>
    <x v="3"/>
    <x v="14"/>
    <s v="Rapido"/>
    <s v="Travel"/>
    <x v="2"/>
    <s v="UPI ID"/>
    <x v="5"/>
    <n v="386.98"/>
    <n v="48.84"/>
    <n v="2.4900000000000002"/>
    <x v="0"/>
    <m/>
    <s v="Android"/>
    <n v="74"/>
    <x v="0"/>
  </r>
  <r>
    <s v="UPI202605P2_0000662"/>
    <x v="1"/>
    <x v="1"/>
    <s v="20:09:53"/>
    <x v="3"/>
    <x v="0"/>
    <s v="CUST663752"/>
    <s v="35-44"/>
    <x v="1"/>
    <x v="0"/>
    <x v="18"/>
    <s v="Reliance Fresh"/>
    <s v="Grocery"/>
    <x v="1"/>
    <s v="Collect Request"/>
    <x v="7"/>
    <n v="608.80999999999995"/>
    <n v="0"/>
    <n v="4.99"/>
    <x v="0"/>
    <m/>
    <s v="Android"/>
    <n v="27"/>
    <x v="0"/>
  </r>
  <r>
    <s v="UPI202605P2_0000663"/>
    <x v="29"/>
    <x v="5"/>
    <s v="14:58:14"/>
    <x v="4"/>
    <x v="0"/>
    <s v="CUST349610"/>
    <s v="35-44"/>
    <x v="0"/>
    <x v="9"/>
    <x v="15"/>
    <s v="Local Clinic"/>
    <s v="Healthcare"/>
    <x v="2"/>
    <s v="QR Scan"/>
    <x v="1"/>
    <n v="973.01"/>
    <n v="43.61"/>
    <n v="0"/>
    <x v="0"/>
    <m/>
    <s v="Android"/>
    <n v="15"/>
    <x v="0"/>
  </r>
  <r>
    <s v="UPI202605P2_0000664"/>
    <x v="13"/>
    <x v="3"/>
    <s v="19:56:22"/>
    <x v="2"/>
    <x v="0"/>
    <s v="CUST718070"/>
    <s v="25-34"/>
    <x v="1"/>
    <x v="8"/>
    <x v="30"/>
    <s v="Bharat Petroleum"/>
    <s v="Fuel"/>
    <x v="1"/>
    <s v="UPI ID"/>
    <x v="0"/>
    <n v="239.26"/>
    <n v="0"/>
    <n v="0"/>
    <x v="0"/>
    <m/>
    <s v="Android"/>
    <n v="36"/>
    <x v="0"/>
  </r>
  <r>
    <s v="UPI202605P2_0000665"/>
    <x v="15"/>
    <x v="3"/>
    <s v="21:26:03"/>
    <x v="9"/>
    <x v="0"/>
    <s v="CUST752192"/>
    <s v="45-54"/>
    <x v="0"/>
    <x v="0"/>
    <x v="0"/>
    <s v="Local Restaurant"/>
    <s v="Food &amp; Dining"/>
    <x v="1"/>
    <s v="Mobile Number"/>
    <x v="3"/>
    <n v="64.790000000000006"/>
    <n v="70.77"/>
    <n v="0"/>
    <x v="0"/>
    <m/>
    <s v="Android"/>
    <n v="80"/>
    <x v="0"/>
  </r>
  <r>
    <s v="UPI202605P2_0000666"/>
    <x v="17"/>
    <x v="6"/>
    <s v="14:23:15"/>
    <x v="4"/>
    <x v="0"/>
    <s v="CUST307436"/>
    <s v="45-54"/>
    <x v="1"/>
    <x v="5"/>
    <x v="6"/>
    <s v="Dmart"/>
    <s v="Grocery"/>
    <x v="1"/>
    <s v="UPI ID"/>
    <x v="4"/>
    <n v="1097.45"/>
    <n v="0"/>
    <n v="0"/>
    <x v="0"/>
    <m/>
    <s v="Android"/>
    <n v="74"/>
    <x v="0"/>
  </r>
  <r>
    <s v="UPI202605P2_0000667"/>
    <x v="5"/>
    <x v="3"/>
    <s v="14:05:23"/>
    <x v="4"/>
    <x v="1"/>
    <s v="CUST549495"/>
    <s v="18-24"/>
    <x v="2"/>
    <x v="2"/>
    <x v="25"/>
    <s v="Mutual Fund SIP"/>
    <s v="Financial Services"/>
    <x v="2"/>
    <s v="QR Scan"/>
    <x v="7"/>
    <n v="1081.56"/>
    <n v="0"/>
    <n v="0"/>
    <x v="2"/>
    <s v="Beneficiary Bank Offline"/>
    <s v="Android"/>
    <n v="91"/>
    <x v="0"/>
  </r>
  <r>
    <s v="UPI202605P2_0000668"/>
    <x v="9"/>
    <x v="3"/>
    <s v="11:20:59"/>
    <x v="5"/>
    <x v="0"/>
    <s v="CUST872428"/>
    <s v="55+"/>
    <x v="1"/>
    <x v="6"/>
    <x v="19"/>
    <s v="Amazon"/>
    <s v="Shopping"/>
    <x v="1"/>
    <s v="QR Scan"/>
    <x v="4"/>
    <n v="367.05"/>
    <n v="0"/>
    <n v="0"/>
    <x v="2"/>
    <s v="UPI Limit Exceeded"/>
    <s v="Android"/>
    <n v="49"/>
    <x v="0"/>
  </r>
  <r>
    <s v="UPI202605P2_0000669"/>
    <x v="19"/>
    <x v="2"/>
    <s v="09:45:41"/>
    <x v="10"/>
    <x v="2"/>
    <s v="CUST288781"/>
    <s v="25-34"/>
    <x v="0"/>
    <x v="3"/>
    <x v="29"/>
    <s v="Unacademy"/>
    <s v="Education"/>
    <x v="1"/>
    <s v="QR Scan"/>
    <x v="7"/>
    <n v="499.67"/>
    <n v="0"/>
    <n v="0"/>
    <x v="1"/>
    <s v="UPI Limit Exceeded"/>
    <s v="Android"/>
    <n v="59"/>
    <x v="0"/>
  </r>
  <r>
    <s v="UPI202605P2_0000670"/>
    <x v="7"/>
    <x v="2"/>
    <s v="13:09:08"/>
    <x v="8"/>
    <x v="1"/>
    <s v="CUST353461"/>
    <s v="25-34"/>
    <x v="1"/>
    <x v="2"/>
    <x v="11"/>
    <s v="Bharat Petroleum"/>
    <s v="Fuel"/>
    <x v="1"/>
    <s v="Bank Account"/>
    <x v="6"/>
    <n v="2846.09"/>
    <n v="0"/>
    <n v="0"/>
    <x v="0"/>
    <m/>
    <s v="Android"/>
    <n v="12"/>
    <x v="0"/>
  </r>
  <r>
    <s v="UPI202605P2_0000671"/>
    <x v="19"/>
    <x v="2"/>
    <s v="08:58:53"/>
    <x v="12"/>
    <x v="6"/>
    <s v="CUST642092"/>
    <s v="35-44"/>
    <x v="1"/>
    <x v="3"/>
    <x v="4"/>
    <s v="Vi"/>
    <s v="Recharge &amp; Bills"/>
    <x v="1"/>
    <s v="UPI ID"/>
    <x v="3"/>
    <n v="277.39999999999998"/>
    <n v="15.25"/>
    <n v="0"/>
    <x v="0"/>
    <m/>
    <s v="Android"/>
    <n v="83"/>
    <x v="0"/>
  </r>
  <r>
    <s v="UPI202605P2_0000672"/>
    <x v="1"/>
    <x v="1"/>
    <s v="15:53:08"/>
    <x v="14"/>
    <x v="1"/>
    <s v="CUST285133"/>
    <s v="18-24"/>
    <x v="1"/>
    <x v="5"/>
    <x v="35"/>
    <s v="Jio"/>
    <s v="Recharge &amp; Bills"/>
    <x v="0"/>
    <s v="UPI ID"/>
    <x v="4"/>
    <n v="1238.48"/>
    <n v="0"/>
    <n v="0"/>
    <x v="0"/>
    <m/>
    <s v="Android"/>
    <n v="58"/>
    <x v="0"/>
  </r>
  <r>
    <s v="UPI202605P2_0000673"/>
    <x v="13"/>
    <x v="3"/>
    <s v="19:30:28"/>
    <x v="2"/>
    <x v="0"/>
    <s v="CUST606336"/>
    <s v="35-44"/>
    <x v="0"/>
    <x v="0"/>
    <x v="18"/>
    <s v="Reliance Fresh"/>
    <s v="Grocery"/>
    <x v="2"/>
    <s v="Mobile Number"/>
    <x v="3"/>
    <n v="395.84"/>
    <n v="39.47"/>
    <n v="0"/>
    <x v="0"/>
    <m/>
    <s v="Android"/>
    <n v="22"/>
    <x v="0"/>
  </r>
  <r>
    <s v="UPI202605P2_0000674"/>
    <x v="9"/>
    <x v="3"/>
    <s v="17:57:05"/>
    <x v="0"/>
    <x v="0"/>
    <s v="CUST686552"/>
    <s v="35-44"/>
    <x v="1"/>
    <x v="9"/>
    <x v="15"/>
    <s v="McDonalds"/>
    <s v="Food &amp; Dining"/>
    <x v="1"/>
    <s v="UPI ID"/>
    <x v="4"/>
    <n v="374.77"/>
    <n v="0"/>
    <n v="0"/>
    <x v="0"/>
    <m/>
    <s v="Android"/>
    <n v="75"/>
    <x v="0"/>
  </r>
  <r>
    <s v="UPI202605P2_0000675"/>
    <x v="2"/>
    <x v="2"/>
    <s v="07:13:53"/>
    <x v="6"/>
    <x v="1"/>
    <s v="CUST106072"/>
    <s v="55+"/>
    <x v="1"/>
    <x v="8"/>
    <x v="34"/>
    <s v="Unacademy"/>
    <s v="Education"/>
    <x v="1"/>
    <s v="QR Scan"/>
    <x v="6"/>
    <n v="237.7"/>
    <n v="0"/>
    <n v="0"/>
    <x v="0"/>
    <m/>
    <s v="iOS"/>
    <n v="47"/>
    <x v="0"/>
  </r>
  <r>
    <s v="UPI202605P2_0000676"/>
    <x v="28"/>
    <x v="1"/>
    <s v="10:46:38"/>
    <x v="13"/>
    <x v="0"/>
    <s v="CUST316622"/>
    <s v="35-44"/>
    <x v="0"/>
    <x v="0"/>
    <x v="0"/>
    <s v="Ola"/>
    <s v="Travel"/>
    <x v="2"/>
    <s v="QR Scan"/>
    <x v="7"/>
    <n v="401.23"/>
    <n v="51.28"/>
    <n v="0"/>
    <x v="0"/>
    <m/>
    <s v="Android"/>
    <n v="3"/>
    <x v="0"/>
  </r>
  <r>
    <s v="UPI202605P2_0000677"/>
    <x v="25"/>
    <x v="1"/>
    <s v="16:07:49"/>
    <x v="11"/>
    <x v="0"/>
    <s v="CUST924223"/>
    <s v="35-44"/>
    <x v="0"/>
    <x v="0"/>
    <x v="18"/>
    <s v="Water Bill"/>
    <s v="Utilities"/>
    <x v="1"/>
    <s v="Mobile Number"/>
    <x v="3"/>
    <n v="264.94"/>
    <n v="0"/>
    <n v="1.26"/>
    <x v="0"/>
    <m/>
    <s v="Android"/>
    <n v="44"/>
    <x v="0"/>
  </r>
  <r>
    <s v="UPI202605P2_0000678"/>
    <x v="13"/>
    <x v="3"/>
    <s v="12:19:07"/>
    <x v="1"/>
    <x v="0"/>
    <s v="CUST577800"/>
    <s v="45-54"/>
    <x v="0"/>
    <x v="0"/>
    <x v="3"/>
    <s v="Insurance Premium"/>
    <s v="Financial Services"/>
    <x v="4"/>
    <s v="Bank Account"/>
    <x v="6"/>
    <n v="260.62"/>
    <n v="0"/>
    <n v="0"/>
    <x v="0"/>
    <m/>
    <s v="Android"/>
    <n v="63"/>
    <x v="0"/>
  </r>
  <r>
    <s v="UPI202605P2_0000679"/>
    <x v="12"/>
    <x v="1"/>
    <s v="08:26:40"/>
    <x v="12"/>
    <x v="0"/>
    <s v="CUST348480"/>
    <s v="18-24"/>
    <x v="0"/>
    <x v="3"/>
    <x v="14"/>
    <s v="Spotify"/>
    <s v="Entertainment"/>
    <x v="0"/>
    <s v="UPI ID"/>
    <x v="0"/>
    <n v="388.91"/>
    <n v="0"/>
    <n v="0.56000000000000005"/>
    <x v="2"/>
    <s v="Wrong UPI PIN"/>
    <s v="iOS"/>
    <n v="33"/>
    <x v="0"/>
  </r>
  <r>
    <s v="UPI202605P2_0000680"/>
    <x v="8"/>
    <x v="4"/>
    <s v="19:29:04"/>
    <x v="2"/>
    <x v="2"/>
    <s v="CUST505896"/>
    <s v="35-44"/>
    <x v="0"/>
    <x v="5"/>
    <x v="35"/>
    <s v="Ola"/>
    <s v="Travel"/>
    <x v="4"/>
    <s v="Bank Account"/>
    <x v="1"/>
    <n v="1446.6"/>
    <n v="49.58"/>
    <n v="0"/>
    <x v="0"/>
    <m/>
    <s v="iOS"/>
    <n v="49"/>
    <x v="0"/>
  </r>
  <r>
    <s v="UPI202605P2_0000681"/>
    <x v="24"/>
    <x v="0"/>
    <s v="09:57:31"/>
    <x v="10"/>
    <x v="0"/>
    <s v="CUST428833"/>
    <s v="25-34"/>
    <x v="1"/>
    <x v="7"/>
    <x v="26"/>
    <s v="Rapido"/>
    <s v="Travel"/>
    <x v="0"/>
    <s v="UPI ID"/>
    <x v="4"/>
    <n v="115.15"/>
    <n v="0"/>
    <n v="0"/>
    <x v="0"/>
    <m/>
    <s v="Android"/>
    <n v="80"/>
    <x v="0"/>
  </r>
  <r>
    <s v="UPI202605P2_0000682"/>
    <x v="7"/>
    <x v="2"/>
    <s v="17:01:40"/>
    <x v="0"/>
    <x v="0"/>
    <s v="CUST580329"/>
    <s v="25-34"/>
    <x v="1"/>
    <x v="3"/>
    <x v="21"/>
    <s v="Mutual Fund SIP"/>
    <s v="Financial Services"/>
    <x v="2"/>
    <s v="QR Scan"/>
    <x v="7"/>
    <n v="362.59"/>
    <n v="0"/>
    <n v="0"/>
    <x v="0"/>
    <m/>
    <s v="Android"/>
    <n v="9"/>
    <x v="0"/>
  </r>
  <r>
    <s v="UPI202605P2_0000683"/>
    <x v="13"/>
    <x v="3"/>
    <s v="16:15:45"/>
    <x v="11"/>
    <x v="3"/>
    <s v="CUST342829"/>
    <s v="25-34"/>
    <x v="0"/>
    <x v="8"/>
    <x v="13"/>
    <s v="Hotstar"/>
    <s v="Entertainment"/>
    <x v="0"/>
    <s v="UPI ID"/>
    <x v="0"/>
    <n v="671.31"/>
    <n v="21.7"/>
    <n v="0"/>
    <x v="0"/>
    <m/>
    <s v="iOS"/>
    <n v="80"/>
    <x v="0"/>
  </r>
  <r>
    <s v="UPI202605P2_0000684"/>
    <x v="21"/>
    <x v="4"/>
    <s v="10:27:00"/>
    <x v="13"/>
    <x v="0"/>
    <s v="CUST492460"/>
    <s v="18-24"/>
    <x v="0"/>
    <x v="1"/>
    <x v="1"/>
    <s v="Insurance Premium"/>
    <s v="Financial Services"/>
    <x v="3"/>
    <s v="Mobile Number"/>
    <x v="4"/>
    <n v="335.33"/>
    <n v="0"/>
    <n v="0"/>
    <x v="0"/>
    <m/>
    <s v="Android"/>
    <n v="71"/>
    <x v="0"/>
  </r>
  <r>
    <s v="UPI202605P2_0000685"/>
    <x v="27"/>
    <x v="5"/>
    <s v="17:15:36"/>
    <x v="0"/>
    <x v="0"/>
    <s v="CUST604831"/>
    <s v="25-34"/>
    <x v="0"/>
    <x v="8"/>
    <x v="30"/>
    <s v="Reliance Digital"/>
    <s v="Shopping"/>
    <x v="1"/>
    <s v="QR Scan"/>
    <x v="4"/>
    <n v="602.34"/>
    <n v="0"/>
    <n v="0"/>
    <x v="0"/>
    <m/>
    <s v="Android"/>
    <n v="64"/>
    <x v="0"/>
  </r>
  <r>
    <s v="UPI202605P2_0000686"/>
    <x v="25"/>
    <x v="1"/>
    <s v="14:42:42"/>
    <x v="4"/>
    <x v="1"/>
    <s v="CUST530588"/>
    <s v="25-34"/>
    <x v="0"/>
    <x v="3"/>
    <x v="4"/>
    <s v="Coursera"/>
    <s v="Education"/>
    <x v="1"/>
    <s v="UPI ID"/>
    <x v="0"/>
    <n v="195.05"/>
    <n v="0"/>
    <n v="0"/>
    <x v="0"/>
    <m/>
    <s v="Android"/>
    <n v="13"/>
    <x v="0"/>
  </r>
  <r>
    <s v="UPI202605P2_0000687"/>
    <x v="4"/>
    <x v="2"/>
    <s v="09:23:04"/>
    <x v="10"/>
    <x v="1"/>
    <s v="CUST953426"/>
    <s v="35-44"/>
    <x v="1"/>
    <x v="0"/>
    <x v="3"/>
    <s v="Amazon Prime"/>
    <s v="Entertainment"/>
    <x v="1"/>
    <s v="QR Scan"/>
    <x v="1"/>
    <n v="1028.19"/>
    <n v="0"/>
    <n v="4.0199999999999996"/>
    <x v="0"/>
    <m/>
    <s v="Android"/>
    <n v="71"/>
    <x v="0"/>
  </r>
  <r>
    <s v="UPI202605P2_0000688"/>
    <x v="5"/>
    <x v="3"/>
    <s v="21:34:32"/>
    <x v="9"/>
    <x v="1"/>
    <s v="CUST345112"/>
    <s v="18-24"/>
    <x v="0"/>
    <x v="2"/>
    <x v="2"/>
    <s v="Reliance Fresh"/>
    <s v="Grocery"/>
    <x v="0"/>
    <s v="QR Scan"/>
    <x v="4"/>
    <n v="917.58"/>
    <n v="0"/>
    <n v="0"/>
    <x v="0"/>
    <m/>
    <s v="Android"/>
    <n v="46"/>
    <x v="0"/>
  </r>
  <r>
    <s v="UPI202605P2_0000689"/>
    <x v="21"/>
    <x v="4"/>
    <s v="19:32:35"/>
    <x v="2"/>
    <x v="0"/>
    <s v="CUST254901"/>
    <s v="25-34"/>
    <x v="0"/>
    <x v="8"/>
    <x v="34"/>
    <s v="Society Maintenance"/>
    <s v="Utilities"/>
    <x v="1"/>
    <s v="Collect Request"/>
    <x v="7"/>
    <n v="369.03"/>
    <n v="0"/>
    <n v="0"/>
    <x v="0"/>
    <m/>
    <s v="Android"/>
    <n v="6"/>
    <x v="0"/>
  </r>
  <r>
    <s v="UPI202605P2_0000690"/>
    <x v="27"/>
    <x v="5"/>
    <s v="07:55:30"/>
    <x v="6"/>
    <x v="0"/>
    <s v="CUST166486"/>
    <s v="25-34"/>
    <x v="0"/>
    <x v="3"/>
    <x v="14"/>
    <s v="Local Restaurant"/>
    <s v="Food &amp; Dining"/>
    <x v="1"/>
    <s v="Mobile Number"/>
    <x v="3"/>
    <n v="374.9"/>
    <n v="0"/>
    <n v="0"/>
    <x v="0"/>
    <m/>
    <s v="Android"/>
    <n v="19"/>
    <x v="0"/>
  </r>
  <r>
    <s v="UPI202605P2_0000691"/>
    <x v="1"/>
    <x v="1"/>
    <s v="08:24:23"/>
    <x v="12"/>
    <x v="0"/>
    <s v="CUST304388"/>
    <s v="18-24"/>
    <x v="1"/>
    <x v="2"/>
    <x v="17"/>
    <s v="Loan EMI"/>
    <s v="Financial Services"/>
    <x v="0"/>
    <s v="QR Scan"/>
    <x v="1"/>
    <n v="588.58000000000004"/>
    <n v="0"/>
    <n v="0"/>
    <x v="0"/>
    <m/>
    <s v="Android"/>
    <n v="48"/>
    <x v="0"/>
  </r>
  <r>
    <s v="UPI202605P2_0000692"/>
    <x v="19"/>
    <x v="2"/>
    <s v="12:01:22"/>
    <x v="1"/>
    <x v="1"/>
    <s v="CUST758028"/>
    <s v="18-24"/>
    <x v="1"/>
    <x v="5"/>
    <x v="10"/>
    <s v="Loan EMI"/>
    <s v="Financial Services"/>
    <x v="4"/>
    <s v="Mobile Number"/>
    <x v="6"/>
    <n v="1396.23"/>
    <n v="0"/>
    <n v="0"/>
    <x v="1"/>
    <s v="UPI Limit Exceeded"/>
    <s v="Android"/>
    <n v="37"/>
    <x v="0"/>
  </r>
  <r>
    <s v="UPI202605P2_0000693"/>
    <x v="4"/>
    <x v="2"/>
    <s v="19:22:15"/>
    <x v="2"/>
    <x v="0"/>
    <s v="CUST740001"/>
    <s v="25-34"/>
    <x v="0"/>
    <x v="9"/>
    <x v="15"/>
    <s v="Data Tutorials"/>
    <s v="Education"/>
    <x v="2"/>
    <s v="Bank Account"/>
    <x v="7"/>
    <n v="1445.56"/>
    <n v="0"/>
    <n v="0"/>
    <x v="1"/>
    <s v="Beneficiary Bank Offline"/>
    <s v="Android"/>
    <n v="28"/>
    <x v="0"/>
  </r>
  <r>
    <s v="UPI202605P2_0000694"/>
    <x v="24"/>
    <x v="0"/>
    <s v="18:40:06"/>
    <x v="7"/>
    <x v="0"/>
    <s v="CUST200277"/>
    <s v="35-44"/>
    <x v="1"/>
    <x v="3"/>
    <x v="21"/>
    <s v="MakeMyTrip"/>
    <s v="Travel"/>
    <x v="1"/>
    <s v="Bank Account"/>
    <x v="6"/>
    <n v="1068.73"/>
    <n v="0"/>
    <n v="0"/>
    <x v="0"/>
    <m/>
    <s v="Android"/>
    <n v="54"/>
    <x v="0"/>
  </r>
  <r>
    <s v="UPI202605P2_0000695"/>
    <x v="23"/>
    <x v="5"/>
    <s v="19:47:48"/>
    <x v="2"/>
    <x v="1"/>
    <s v="CUST336276"/>
    <s v="25-34"/>
    <x v="0"/>
    <x v="3"/>
    <x v="21"/>
    <s v="Rapido"/>
    <s v="Travel"/>
    <x v="1"/>
    <s v="UPI ID"/>
    <x v="4"/>
    <n v="258.37"/>
    <n v="0"/>
    <n v="0.71"/>
    <x v="0"/>
    <m/>
    <s v="Android"/>
    <n v="59"/>
    <x v="0"/>
  </r>
  <r>
    <s v="UPI202605P2_0000696"/>
    <x v="3"/>
    <x v="0"/>
    <s v="13:02:22"/>
    <x v="8"/>
    <x v="1"/>
    <s v="CUST416770"/>
    <s v="25-34"/>
    <x v="0"/>
    <x v="4"/>
    <x v="5"/>
    <s v="Insurance Premium"/>
    <s v="Financial Services"/>
    <x v="4"/>
    <s v="UPI ID"/>
    <x v="5"/>
    <n v="473.51"/>
    <n v="69.34"/>
    <n v="0.39"/>
    <x v="0"/>
    <m/>
    <s v="iOS"/>
    <n v="4"/>
    <x v="0"/>
  </r>
  <r>
    <s v="UPI202605P2_0000697"/>
    <x v="22"/>
    <x v="6"/>
    <s v="16:52:41"/>
    <x v="11"/>
    <x v="0"/>
    <s v="CUST839694"/>
    <s v="18-24"/>
    <x v="1"/>
    <x v="9"/>
    <x v="15"/>
    <s v="Electricity Board"/>
    <s v="Recharge &amp; Bills"/>
    <x v="0"/>
    <s v="UPI ID"/>
    <x v="4"/>
    <n v="1379.42"/>
    <n v="0"/>
    <n v="0"/>
    <x v="0"/>
    <m/>
    <s v="Android"/>
    <n v="84"/>
    <x v="0"/>
  </r>
  <r>
    <s v="UPI202605P2_0000698"/>
    <x v="19"/>
    <x v="2"/>
    <s v="10:49:43"/>
    <x v="13"/>
    <x v="2"/>
    <s v="CUST952054"/>
    <s v="25-34"/>
    <x v="1"/>
    <x v="0"/>
    <x v="0"/>
    <s v="Myntra"/>
    <s v="Shopping"/>
    <x v="0"/>
    <s v="UPI ID"/>
    <x v="6"/>
    <n v="1923.42"/>
    <n v="0"/>
    <n v="0"/>
    <x v="1"/>
    <s v="Bank Server Down"/>
    <s v="iOS"/>
    <n v="9"/>
    <x v="0"/>
  </r>
  <r>
    <s v="UPI202605P2_0000699"/>
    <x v="10"/>
    <x v="4"/>
    <s v="15:44:30"/>
    <x v="14"/>
    <x v="1"/>
    <s v="CUST469818"/>
    <s v="45-54"/>
    <x v="1"/>
    <x v="8"/>
    <x v="24"/>
    <s v="Practo"/>
    <s v="Healthcare"/>
    <x v="4"/>
    <s v="QR Scan"/>
    <x v="0"/>
    <n v="2598.77"/>
    <n v="0"/>
    <n v="4.82"/>
    <x v="0"/>
    <m/>
    <s v="Android"/>
    <n v="72"/>
    <x v="0"/>
  </r>
  <r>
    <s v="UPI202605P2_0000700"/>
    <x v="17"/>
    <x v="6"/>
    <s v="17:51:08"/>
    <x v="0"/>
    <x v="2"/>
    <s v="CUST136903"/>
    <s v="18-24"/>
    <x v="0"/>
    <x v="5"/>
    <x v="6"/>
    <s v="Tata Play"/>
    <s v="Recharge &amp; Bills"/>
    <x v="1"/>
    <s v="UPI ID"/>
    <x v="1"/>
    <n v="1116.33"/>
    <n v="0"/>
    <n v="0"/>
    <x v="0"/>
    <m/>
    <s v="Android"/>
    <n v="4"/>
    <x v="0"/>
  </r>
  <r>
    <s v="UPI202605P2_0000701"/>
    <x v="0"/>
    <x v="0"/>
    <s v="08:49:29"/>
    <x v="12"/>
    <x v="0"/>
    <s v="CUST714635"/>
    <s v="35-44"/>
    <x v="0"/>
    <x v="4"/>
    <x v="12"/>
    <s v="Netflix"/>
    <s v="Entertainment"/>
    <x v="4"/>
    <s v="QR Scan"/>
    <x v="3"/>
    <n v="365.95"/>
    <n v="0"/>
    <n v="4.8099999999999996"/>
    <x v="0"/>
    <m/>
    <s v="Android"/>
    <n v="66"/>
    <x v="0"/>
  </r>
  <r>
    <s v="UPI202605P2_0000702"/>
    <x v="0"/>
    <x v="0"/>
    <s v="08:12:02"/>
    <x v="12"/>
    <x v="1"/>
    <s v="CUST532305"/>
    <s v="45-54"/>
    <x v="0"/>
    <x v="6"/>
    <x v="19"/>
    <s v="Credit Card Bill"/>
    <s v="Financial Services"/>
    <x v="1"/>
    <s v="QR Scan"/>
    <x v="4"/>
    <n v="245.21"/>
    <n v="37.65"/>
    <n v="0"/>
    <x v="0"/>
    <m/>
    <s v="Android"/>
    <n v="22"/>
    <x v="0"/>
  </r>
  <r>
    <s v="UPI202605P2_0000703"/>
    <x v="6"/>
    <x v="3"/>
    <s v="19:56:02"/>
    <x v="2"/>
    <x v="1"/>
    <s v="CUST116180"/>
    <s v="35-44"/>
    <x v="1"/>
    <x v="1"/>
    <x v="28"/>
    <s v="Swiggy"/>
    <s v="Food &amp; Dining"/>
    <x v="1"/>
    <s v="Bank Account"/>
    <x v="4"/>
    <n v="1816.87"/>
    <n v="0"/>
    <n v="0"/>
    <x v="0"/>
    <m/>
    <s v="Android"/>
    <n v="54"/>
    <x v="0"/>
  </r>
  <r>
    <s v="UPI202605P2_0000704"/>
    <x v="13"/>
    <x v="3"/>
    <s v="12:19:32"/>
    <x v="1"/>
    <x v="0"/>
    <s v="CUST196967"/>
    <s v="45-54"/>
    <x v="1"/>
    <x v="9"/>
    <x v="36"/>
    <s v="Indian Oil"/>
    <s v="Fuel"/>
    <x v="3"/>
    <s v="QR Scan"/>
    <x v="4"/>
    <n v="1816.04"/>
    <n v="0"/>
    <n v="0"/>
    <x v="0"/>
    <m/>
    <s v="Android"/>
    <n v="98"/>
    <x v="0"/>
  </r>
  <r>
    <s v="UPI202605P2_0000705"/>
    <x v="26"/>
    <x v="6"/>
    <s v="14:52:34"/>
    <x v="4"/>
    <x v="0"/>
    <s v="CUST532758"/>
    <s v="25-34"/>
    <x v="1"/>
    <x v="8"/>
    <x v="24"/>
    <s v="Shell Fuel"/>
    <s v="Fuel"/>
    <x v="1"/>
    <s v="Bank Account"/>
    <x v="4"/>
    <n v="400.95"/>
    <n v="0"/>
    <n v="0"/>
    <x v="0"/>
    <m/>
    <s v="Android"/>
    <n v="7"/>
    <x v="0"/>
  </r>
  <r>
    <s v="UPI202605P2_0000706"/>
    <x v="12"/>
    <x v="1"/>
    <s v="15:02:48"/>
    <x v="14"/>
    <x v="0"/>
    <s v="CUST134518"/>
    <s v="18-24"/>
    <x v="0"/>
    <x v="8"/>
    <x v="24"/>
    <s v="Society Maintenance"/>
    <s v="Utilities"/>
    <x v="1"/>
    <s v="UPI ID"/>
    <x v="4"/>
    <n v="185.66"/>
    <n v="0"/>
    <n v="0"/>
    <x v="1"/>
    <s v="Wrong UPI PIN"/>
    <s v="Android"/>
    <n v="23"/>
    <x v="0"/>
  </r>
  <r>
    <s v="UPI202605P2_0000707"/>
    <x v="28"/>
    <x v="1"/>
    <s v="18:18:22"/>
    <x v="7"/>
    <x v="6"/>
    <s v="CUST683561"/>
    <s v="25-34"/>
    <x v="1"/>
    <x v="2"/>
    <x v="25"/>
    <s v="Water Bill"/>
    <s v="Utilities"/>
    <x v="2"/>
    <s v="UPI ID"/>
    <x v="7"/>
    <n v="1230.1099999999999"/>
    <n v="0"/>
    <n v="0"/>
    <x v="0"/>
    <m/>
    <s v="iOS"/>
    <n v="29"/>
    <x v="0"/>
  </r>
  <r>
    <s v="UPI202605P2_0000708"/>
    <x v="8"/>
    <x v="4"/>
    <s v="20:03:55"/>
    <x v="3"/>
    <x v="0"/>
    <s v="CUST757085"/>
    <s v="45-54"/>
    <x v="0"/>
    <x v="6"/>
    <x v="38"/>
    <s v="Shell Fuel"/>
    <s v="Fuel"/>
    <x v="1"/>
    <s v="QR Scan"/>
    <x v="1"/>
    <n v="1110.67"/>
    <n v="0"/>
    <n v="3.94"/>
    <x v="0"/>
    <m/>
    <s v="iOS"/>
    <n v="20"/>
    <x v="0"/>
  </r>
  <r>
    <s v="UPI202605P2_0000709"/>
    <x v="25"/>
    <x v="1"/>
    <s v="18:17:07"/>
    <x v="7"/>
    <x v="1"/>
    <s v="CUST570315"/>
    <s v="25-34"/>
    <x v="1"/>
    <x v="6"/>
    <x v="7"/>
    <s v="Byjus"/>
    <s v="Education"/>
    <x v="3"/>
    <s v="Mobile Number"/>
    <x v="4"/>
    <n v="626.21"/>
    <n v="0"/>
    <n v="1.77"/>
    <x v="0"/>
    <m/>
    <s v="Android"/>
    <n v="90"/>
    <x v="0"/>
  </r>
  <r>
    <s v="UPI202605P2_0000710"/>
    <x v="19"/>
    <x v="2"/>
    <s v="19:27:56"/>
    <x v="2"/>
    <x v="1"/>
    <s v="CUST226632"/>
    <s v="25-34"/>
    <x v="1"/>
    <x v="9"/>
    <x v="20"/>
    <s v="Byjus"/>
    <s v="Education"/>
    <x v="3"/>
    <s v="Mobile Number"/>
    <x v="7"/>
    <n v="674.64"/>
    <n v="53.16"/>
    <n v="0"/>
    <x v="0"/>
    <m/>
    <s v="iOS"/>
    <n v="93"/>
    <x v="1"/>
  </r>
  <r>
    <s v="UPI202605P2_0000711"/>
    <x v="30"/>
    <x v="1"/>
    <s v="14:28:57"/>
    <x v="4"/>
    <x v="6"/>
    <s v="CUST458406"/>
    <s v="25-34"/>
    <x v="2"/>
    <x v="0"/>
    <x v="3"/>
    <s v="MSEB"/>
    <s v="Recharge &amp; Bills"/>
    <x v="0"/>
    <s v="QR Scan"/>
    <x v="4"/>
    <n v="642.45000000000005"/>
    <n v="0"/>
    <n v="3.44"/>
    <x v="1"/>
    <s v="Insufficient Balance"/>
    <s v="Android"/>
    <n v="90"/>
    <x v="0"/>
  </r>
  <r>
    <s v="UPI202605P2_0000712"/>
    <x v="12"/>
    <x v="1"/>
    <s v="21:21:11"/>
    <x v="9"/>
    <x v="0"/>
    <s v="CUST299356"/>
    <s v="45-54"/>
    <x v="0"/>
    <x v="1"/>
    <x v="28"/>
    <s v="Ola"/>
    <s v="Travel"/>
    <x v="1"/>
    <s v="UPI ID"/>
    <x v="1"/>
    <n v="296.19"/>
    <n v="51.04"/>
    <n v="0"/>
    <x v="0"/>
    <m/>
    <s v="Android"/>
    <n v="63"/>
    <x v="0"/>
  </r>
  <r>
    <s v="UPI202605P2_0000713"/>
    <x v="20"/>
    <x v="4"/>
    <s v="15:31:23"/>
    <x v="14"/>
    <x v="2"/>
    <s v="CUST340325"/>
    <s v="25-34"/>
    <x v="0"/>
    <x v="3"/>
    <x v="21"/>
    <s v="Uber"/>
    <s v="Travel"/>
    <x v="0"/>
    <s v="UPI ID"/>
    <x v="7"/>
    <n v="357.3"/>
    <n v="0"/>
    <n v="0"/>
    <x v="0"/>
    <m/>
    <s v="Android"/>
    <n v="27"/>
    <x v="0"/>
  </r>
  <r>
    <s v="UPI202605P2_0000714"/>
    <x v="16"/>
    <x v="6"/>
    <s v="20:33:17"/>
    <x v="3"/>
    <x v="0"/>
    <s v="CUST162989"/>
    <s v="25-34"/>
    <x v="0"/>
    <x v="0"/>
    <x v="18"/>
    <s v="JioMart"/>
    <s v="Grocery"/>
    <x v="0"/>
    <s v="UPI ID"/>
    <x v="4"/>
    <n v="396.14"/>
    <n v="26.56"/>
    <n v="0"/>
    <x v="0"/>
    <m/>
    <s v="Android"/>
    <n v="80"/>
    <x v="0"/>
  </r>
  <r>
    <s v="UPI202605P2_0000715"/>
    <x v="10"/>
    <x v="4"/>
    <s v="19:46:27"/>
    <x v="2"/>
    <x v="6"/>
    <s v="CUST356145"/>
    <s v="25-34"/>
    <x v="1"/>
    <x v="4"/>
    <x v="37"/>
    <s v="Local Restaurant"/>
    <s v="Food &amp; Dining"/>
    <x v="1"/>
    <s v="UPI ID"/>
    <x v="4"/>
    <n v="1960.9"/>
    <n v="0"/>
    <n v="0"/>
    <x v="0"/>
    <m/>
    <s v="Android"/>
    <n v="10"/>
    <x v="0"/>
  </r>
  <r>
    <s v="UPI202605P2_0000716"/>
    <x v="19"/>
    <x v="2"/>
    <s v="09:38:52"/>
    <x v="10"/>
    <x v="2"/>
    <s v="CUST432770"/>
    <s v="25-34"/>
    <x v="1"/>
    <x v="7"/>
    <x v="31"/>
    <s v="Myntra"/>
    <s v="Shopping"/>
    <x v="1"/>
    <s v="QR Scan"/>
    <x v="4"/>
    <n v="223.57"/>
    <n v="0"/>
    <n v="3.01"/>
    <x v="0"/>
    <m/>
    <s v="iOS"/>
    <n v="55"/>
    <x v="0"/>
  </r>
  <r>
    <s v="UPI202605P2_0000717"/>
    <x v="8"/>
    <x v="4"/>
    <s v="11:18:20"/>
    <x v="5"/>
    <x v="4"/>
    <s v="CUST483746"/>
    <s v="35-44"/>
    <x v="0"/>
    <x v="6"/>
    <x v="38"/>
    <s v="BookMyShow"/>
    <s v="Entertainment"/>
    <x v="4"/>
    <s v="UPI ID"/>
    <x v="3"/>
    <n v="1084.1400000000001"/>
    <n v="0"/>
    <n v="0"/>
    <x v="0"/>
    <m/>
    <s v="Android"/>
    <n v="42"/>
    <x v="0"/>
  </r>
  <r>
    <s v="UPI202605P2_0000718"/>
    <x v="4"/>
    <x v="2"/>
    <s v="09:20:42"/>
    <x v="10"/>
    <x v="0"/>
    <s v="CUST322629"/>
    <s v="35-44"/>
    <x v="0"/>
    <x v="5"/>
    <x v="6"/>
    <s v="HP Petrol Pump"/>
    <s v="Fuel"/>
    <x v="3"/>
    <s v="Mobile Number"/>
    <x v="7"/>
    <n v="1130.82"/>
    <n v="0"/>
    <n v="0"/>
    <x v="0"/>
    <m/>
    <s v="Android"/>
    <n v="51"/>
    <x v="0"/>
  </r>
  <r>
    <s v="UPI202605P2_0000719"/>
    <x v="22"/>
    <x v="6"/>
    <s v="12:28:38"/>
    <x v="1"/>
    <x v="0"/>
    <s v="CUST679870"/>
    <s v="35-44"/>
    <x v="0"/>
    <x v="4"/>
    <x v="5"/>
    <s v="Dominos"/>
    <s v="Food &amp; Dining"/>
    <x v="0"/>
    <s v="Bank Account"/>
    <x v="5"/>
    <n v="389.96"/>
    <n v="0"/>
    <n v="0"/>
    <x v="0"/>
    <m/>
    <s v="Android"/>
    <n v="30"/>
    <x v="0"/>
  </r>
  <r>
    <s v="UPI202605P2_0000720"/>
    <x v="20"/>
    <x v="4"/>
    <s v="18:10:44"/>
    <x v="7"/>
    <x v="2"/>
    <s v="CUST906390"/>
    <s v="25-34"/>
    <x v="0"/>
    <x v="5"/>
    <x v="35"/>
    <s v="MakeMyTrip"/>
    <s v="Travel"/>
    <x v="2"/>
    <s v="QR Scan"/>
    <x v="5"/>
    <n v="647.51"/>
    <n v="0"/>
    <n v="0"/>
    <x v="0"/>
    <m/>
    <s v="Android"/>
    <n v="98"/>
    <x v="0"/>
  </r>
  <r>
    <s v="UPI202605P2_0000721"/>
    <x v="15"/>
    <x v="3"/>
    <s v="15:28:02"/>
    <x v="14"/>
    <x v="2"/>
    <s v="CUST894918"/>
    <s v="25-34"/>
    <x v="0"/>
    <x v="7"/>
    <x v="9"/>
    <s v="HP Petrol Pump"/>
    <s v="Fuel"/>
    <x v="1"/>
    <s v="QR Scan"/>
    <x v="5"/>
    <n v="675.05"/>
    <n v="0"/>
    <n v="0"/>
    <x v="0"/>
    <m/>
    <s v="Android"/>
    <n v="57"/>
    <x v="0"/>
  </r>
  <r>
    <s v="UPI202605P2_0000722"/>
    <x v="27"/>
    <x v="5"/>
    <s v="18:58:22"/>
    <x v="7"/>
    <x v="3"/>
    <s v="CUST130924"/>
    <s v="25-34"/>
    <x v="1"/>
    <x v="2"/>
    <x v="11"/>
    <s v="IRCTC"/>
    <s v="Travel"/>
    <x v="1"/>
    <s v="UPI ID"/>
    <x v="6"/>
    <n v="442.56"/>
    <n v="66.62"/>
    <n v="0"/>
    <x v="0"/>
    <m/>
    <s v="Android"/>
    <n v="99"/>
    <x v="0"/>
  </r>
  <r>
    <s v="UPI202605P2_0000723"/>
    <x v="2"/>
    <x v="2"/>
    <s v="17:27:17"/>
    <x v="0"/>
    <x v="1"/>
    <s v="CUST832515"/>
    <s v="25-34"/>
    <x v="1"/>
    <x v="4"/>
    <x v="33"/>
    <s v="Credit Card Bill"/>
    <s v="Financial Services"/>
    <x v="6"/>
    <s v="UPI ID"/>
    <x v="6"/>
    <n v="633.73"/>
    <n v="0"/>
    <n v="7.44"/>
    <x v="0"/>
    <m/>
    <s v="Android"/>
    <n v="17"/>
    <x v="0"/>
  </r>
  <r>
    <s v="UPI202605P2_0000724"/>
    <x v="19"/>
    <x v="2"/>
    <s v="17:50:03"/>
    <x v="0"/>
    <x v="1"/>
    <s v="CUST109647"/>
    <s v="25-34"/>
    <x v="0"/>
    <x v="9"/>
    <x v="20"/>
    <s v="Gas Bill"/>
    <s v="Utilities"/>
    <x v="3"/>
    <s v="Mobile Number"/>
    <x v="5"/>
    <n v="233.51"/>
    <n v="0"/>
    <n v="0"/>
    <x v="0"/>
    <m/>
    <s v="Android"/>
    <n v="85"/>
    <x v="0"/>
  </r>
  <r>
    <s v="UPI202605P2_0000725"/>
    <x v="1"/>
    <x v="1"/>
    <s v="09:40:25"/>
    <x v="10"/>
    <x v="1"/>
    <s v="CUST559382"/>
    <s v="25-34"/>
    <x v="1"/>
    <x v="2"/>
    <x v="17"/>
    <s v="Loan EMI"/>
    <s v="Financial Services"/>
    <x v="4"/>
    <s v="Mobile Number"/>
    <x v="3"/>
    <n v="335.95"/>
    <n v="0"/>
    <n v="0"/>
    <x v="0"/>
    <m/>
    <s v="Android"/>
    <n v="59"/>
    <x v="0"/>
  </r>
  <r>
    <s v="UPI202605P2_0000726"/>
    <x v="4"/>
    <x v="2"/>
    <s v="13:51:47"/>
    <x v="8"/>
    <x v="0"/>
    <s v="CUST855926"/>
    <s v="55+"/>
    <x v="1"/>
    <x v="9"/>
    <x v="20"/>
    <s v="Insurance Premium"/>
    <s v="Financial Services"/>
    <x v="3"/>
    <s v="Mobile Number"/>
    <x v="1"/>
    <n v="190.13"/>
    <n v="40.119999999999997"/>
    <n v="0"/>
    <x v="0"/>
    <m/>
    <s v="Android"/>
    <n v="2"/>
    <x v="0"/>
  </r>
  <r>
    <s v="UPI202605P2_0000727"/>
    <x v="12"/>
    <x v="1"/>
    <s v="18:01:09"/>
    <x v="7"/>
    <x v="0"/>
    <s v="CUST913763"/>
    <s v="25-34"/>
    <x v="1"/>
    <x v="5"/>
    <x v="32"/>
    <s v="Mutual Fund SIP"/>
    <s v="Financial Services"/>
    <x v="0"/>
    <s v="UPI ID"/>
    <x v="6"/>
    <n v="710.42"/>
    <n v="0"/>
    <n v="0"/>
    <x v="0"/>
    <m/>
    <s v="Android"/>
    <n v="71"/>
    <x v="0"/>
  </r>
  <r>
    <s v="UPI202605P2_0000728"/>
    <x v="12"/>
    <x v="1"/>
    <s v="20:43:50"/>
    <x v="3"/>
    <x v="0"/>
    <s v="CUST966393"/>
    <s v="25-34"/>
    <x v="0"/>
    <x v="2"/>
    <x v="17"/>
    <s v="Unacademy"/>
    <s v="Education"/>
    <x v="4"/>
    <s v="UPI ID"/>
    <x v="6"/>
    <n v="1207.4100000000001"/>
    <n v="0"/>
    <n v="0"/>
    <x v="0"/>
    <m/>
    <s v="Android"/>
    <n v="10"/>
    <x v="0"/>
  </r>
  <r>
    <s v="UPI202605P2_0000729"/>
    <x v="21"/>
    <x v="4"/>
    <s v="14:08:04"/>
    <x v="4"/>
    <x v="0"/>
    <s v="CUST800462"/>
    <s v="35-44"/>
    <x v="1"/>
    <x v="8"/>
    <x v="24"/>
    <s v="MSEB"/>
    <s v="Recharge &amp; Bills"/>
    <x v="1"/>
    <s v="Mobile Number"/>
    <x v="4"/>
    <n v="385.9"/>
    <n v="0"/>
    <n v="6.27"/>
    <x v="0"/>
    <m/>
    <s v="Android"/>
    <n v="46"/>
    <x v="0"/>
  </r>
  <r>
    <s v="UPI202605P2_0000730"/>
    <x v="14"/>
    <x v="5"/>
    <s v="11:41:23"/>
    <x v="5"/>
    <x v="1"/>
    <s v="CUST734562"/>
    <s v="25-34"/>
    <x v="1"/>
    <x v="9"/>
    <x v="23"/>
    <s v="Amazon"/>
    <s v="Shopping"/>
    <x v="4"/>
    <s v="Mobile Number"/>
    <x v="7"/>
    <n v="147.46"/>
    <n v="47.35"/>
    <n v="7.66"/>
    <x v="0"/>
    <m/>
    <s v="Android"/>
    <n v="92"/>
    <x v="0"/>
  </r>
  <r>
    <s v="UPI202605P2_0000731"/>
    <x v="19"/>
    <x v="2"/>
    <s v="13:36:02"/>
    <x v="8"/>
    <x v="1"/>
    <s v="CUST420749"/>
    <s v="45-54"/>
    <x v="0"/>
    <x v="7"/>
    <x v="9"/>
    <s v="HP Petrol Pump"/>
    <s v="Fuel"/>
    <x v="4"/>
    <s v="QR Scan"/>
    <x v="6"/>
    <n v="2120.02"/>
    <n v="0"/>
    <n v="0"/>
    <x v="0"/>
    <m/>
    <s v="Android"/>
    <n v="49"/>
    <x v="0"/>
  </r>
  <r>
    <s v="UPI202605P2_0000732"/>
    <x v="27"/>
    <x v="5"/>
    <s v="17:43:28"/>
    <x v="0"/>
    <x v="6"/>
    <s v="CUST648048"/>
    <s v="45-54"/>
    <x v="0"/>
    <x v="2"/>
    <x v="17"/>
    <s v="Reliance Fresh"/>
    <s v="Grocery"/>
    <x v="1"/>
    <s v="QR Scan"/>
    <x v="4"/>
    <n v="575.46"/>
    <n v="0"/>
    <n v="0"/>
    <x v="0"/>
    <m/>
    <s v="Android"/>
    <n v="31"/>
    <x v="0"/>
  </r>
  <r>
    <s v="UPI202605P2_0000733"/>
    <x v="19"/>
    <x v="2"/>
    <s v="21:23:28"/>
    <x v="9"/>
    <x v="3"/>
    <s v="CUST181717"/>
    <s v="18-24"/>
    <x v="0"/>
    <x v="4"/>
    <x v="33"/>
    <s v="Topmate"/>
    <s v="Education"/>
    <x v="0"/>
    <s v="Collect Request"/>
    <x v="0"/>
    <n v="101.78"/>
    <n v="0"/>
    <n v="0"/>
    <x v="0"/>
    <m/>
    <s v="Android"/>
    <n v="27"/>
    <x v="0"/>
  </r>
  <r>
    <s v="UPI202605P2_0000734"/>
    <x v="16"/>
    <x v="6"/>
    <s v="19:36:08"/>
    <x v="2"/>
    <x v="2"/>
    <s v="CUST186062"/>
    <s v="35-44"/>
    <x v="0"/>
    <x v="7"/>
    <x v="31"/>
    <s v="IRCTC"/>
    <s v="Travel"/>
    <x v="1"/>
    <s v="UPI ID"/>
    <x v="6"/>
    <n v="173.99"/>
    <n v="0"/>
    <n v="0.71"/>
    <x v="0"/>
    <m/>
    <s v="iOS"/>
    <n v="79"/>
    <x v="0"/>
  </r>
  <r>
    <s v="UPI202605P2_0000735"/>
    <x v="9"/>
    <x v="3"/>
    <s v="16:25:20"/>
    <x v="11"/>
    <x v="5"/>
    <s v="CUST447279"/>
    <s v="25-34"/>
    <x v="1"/>
    <x v="7"/>
    <x v="26"/>
    <s v="Water Bill"/>
    <s v="Utilities"/>
    <x v="1"/>
    <s v="QR Scan"/>
    <x v="6"/>
    <n v="280.02999999999997"/>
    <n v="47.18"/>
    <n v="0"/>
    <x v="0"/>
    <m/>
    <s v="Android"/>
    <n v="97"/>
    <x v="0"/>
  </r>
  <r>
    <s v="UPI202605P2_0000736"/>
    <x v="15"/>
    <x v="3"/>
    <s v="18:15:07"/>
    <x v="7"/>
    <x v="0"/>
    <s v="CUST615520"/>
    <s v="45-54"/>
    <x v="0"/>
    <x v="1"/>
    <x v="1"/>
    <s v="Topmate"/>
    <s v="Education"/>
    <x v="1"/>
    <s v="UPI ID"/>
    <x v="5"/>
    <n v="427.4"/>
    <n v="0"/>
    <n v="0"/>
    <x v="0"/>
    <m/>
    <s v="Android"/>
    <n v="81"/>
    <x v="0"/>
  </r>
  <r>
    <s v="UPI202605P2_0000737"/>
    <x v="13"/>
    <x v="3"/>
    <s v="07:11:31"/>
    <x v="6"/>
    <x v="0"/>
    <s v="CUST960246"/>
    <s v="25-34"/>
    <x v="1"/>
    <x v="8"/>
    <x v="24"/>
    <s v="Bharat Petroleum"/>
    <s v="Fuel"/>
    <x v="1"/>
    <s v="QR Scan"/>
    <x v="4"/>
    <n v="2077.2199999999998"/>
    <n v="0"/>
    <n v="0"/>
    <x v="0"/>
    <m/>
    <s v="Android"/>
    <n v="9"/>
    <x v="0"/>
  </r>
  <r>
    <s v="UPI202605P2_0000738"/>
    <x v="28"/>
    <x v="1"/>
    <s v="16:58:35"/>
    <x v="11"/>
    <x v="5"/>
    <s v="CUST714967"/>
    <s v="18-24"/>
    <x v="0"/>
    <x v="8"/>
    <x v="30"/>
    <s v="Spotify"/>
    <s v="Entertainment"/>
    <x v="0"/>
    <s v="QR Scan"/>
    <x v="1"/>
    <n v="683.19"/>
    <n v="0"/>
    <n v="5.63"/>
    <x v="0"/>
    <m/>
    <s v="Android"/>
    <n v="53"/>
    <x v="0"/>
  </r>
  <r>
    <s v="UPI202605P2_0000739"/>
    <x v="18"/>
    <x v="4"/>
    <s v="09:49:16"/>
    <x v="10"/>
    <x v="0"/>
    <s v="CUST600650"/>
    <s v="18-24"/>
    <x v="1"/>
    <x v="2"/>
    <x v="2"/>
    <s v="Netflix"/>
    <s v="Entertainment"/>
    <x v="1"/>
    <s v="Bank Account"/>
    <x v="5"/>
    <n v="117.07"/>
    <n v="0"/>
    <n v="0"/>
    <x v="0"/>
    <m/>
    <s v="Android"/>
    <n v="69"/>
    <x v="0"/>
  </r>
  <r>
    <s v="UPI202605P2_0000740"/>
    <x v="2"/>
    <x v="2"/>
    <s v="18:13:39"/>
    <x v="7"/>
    <x v="2"/>
    <s v="CUST386724"/>
    <s v="35-44"/>
    <x v="0"/>
    <x v="7"/>
    <x v="27"/>
    <s v="Reliance Fresh"/>
    <s v="Grocery"/>
    <x v="2"/>
    <s v="Collect Request"/>
    <x v="1"/>
    <n v="819.7"/>
    <n v="0"/>
    <n v="0"/>
    <x v="0"/>
    <m/>
    <s v="Android"/>
    <n v="92"/>
    <x v="0"/>
  </r>
  <r>
    <s v="UPI202605P2_0000741"/>
    <x v="13"/>
    <x v="3"/>
    <s v="12:58:31"/>
    <x v="1"/>
    <x v="1"/>
    <s v="CUST922028"/>
    <s v="25-34"/>
    <x v="0"/>
    <x v="7"/>
    <x v="31"/>
    <s v="Broadband Bill"/>
    <s v="Utilities"/>
    <x v="1"/>
    <s v="UPI ID"/>
    <x v="6"/>
    <n v="1636.22"/>
    <n v="0"/>
    <n v="0"/>
    <x v="0"/>
    <m/>
    <s v="Android"/>
    <n v="36"/>
    <x v="0"/>
  </r>
  <r>
    <s v="UPI202605P2_0000742"/>
    <x v="13"/>
    <x v="3"/>
    <s v="11:08:54"/>
    <x v="5"/>
    <x v="0"/>
    <s v="CUST952763"/>
    <s v="25-34"/>
    <x v="1"/>
    <x v="5"/>
    <x v="6"/>
    <s v="Zomato"/>
    <s v="Food &amp; Dining"/>
    <x v="0"/>
    <s v="Mobile Number"/>
    <x v="7"/>
    <n v="259.72000000000003"/>
    <n v="0"/>
    <n v="0"/>
    <x v="0"/>
    <m/>
    <s v="Android"/>
    <n v="79"/>
    <x v="0"/>
  </r>
  <r>
    <s v="UPI202605P2_0000743"/>
    <x v="20"/>
    <x v="4"/>
    <s v="09:11:57"/>
    <x v="10"/>
    <x v="0"/>
    <s v="CUST212975"/>
    <s v="35-44"/>
    <x v="0"/>
    <x v="2"/>
    <x v="25"/>
    <s v="Flipkart"/>
    <s v="Shopping"/>
    <x v="1"/>
    <s v="QR Scan"/>
    <x v="5"/>
    <n v="46.55"/>
    <n v="0"/>
    <n v="7.6"/>
    <x v="0"/>
    <m/>
    <s v="Android"/>
    <n v="57"/>
    <x v="0"/>
  </r>
  <r>
    <s v="UPI202605P2_0000744"/>
    <x v="19"/>
    <x v="2"/>
    <s v="18:05:51"/>
    <x v="7"/>
    <x v="0"/>
    <s v="CUST126315"/>
    <s v="35-44"/>
    <x v="0"/>
    <x v="1"/>
    <x v="28"/>
    <s v="Mutual Fund SIP"/>
    <s v="Financial Services"/>
    <x v="6"/>
    <s v="UPI ID"/>
    <x v="0"/>
    <n v="890.06"/>
    <n v="0"/>
    <n v="0"/>
    <x v="0"/>
    <m/>
    <s v="Android"/>
    <n v="57"/>
    <x v="0"/>
  </r>
  <r>
    <s v="UPI202605P2_0000745"/>
    <x v="13"/>
    <x v="3"/>
    <s v="18:54:20"/>
    <x v="7"/>
    <x v="0"/>
    <s v="CUST119234"/>
    <s v="18-24"/>
    <x v="0"/>
    <x v="1"/>
    <x v="1"/>
    <s v="Local Restaurant"/>
    <s v="Food &amp; Dining"/>
    <x v="1"/>
    <s v="UPI ID"/>
    <x v="3"/>
    <n v="1479.69"/>
    <n v="0"/>
    <n v="0"/>
    <x v="0"/>
    <m/>
    <s v="Android"/>
    <n v="30"/>
    <x v="0"/>
  </r>
  <r>
    <s v="UPI202605P2_0000746"/>
    <x v="23"/>
    <x v="5"/>
    <s v="18:45:04"/>
    <x v="7"/>
    <x v="0"/>
    <s v="CUST819138"/>
    <s v="25-34"/>
    <x v="0"/>
    <x v="1"/>
    <x v="22"/>
    <s v="Shell Fuel"/>
    <s v="Fuel"/>
    <x v="1"/>
    <s v="Mobile Number"/>
    <x v="0"/>
    <n v="1604.7"/>
    <n v="0"/>
    <n v="0"/>
    <x v="0"/>
    <m/>
    <s v="Android"/>
    <n v="61"/>
    <x v="0"/>
  </r>
  <r>
    <s v="UPI202605P2_0000747"/>
    <x v="13"/>
    <x v="3"/>
    <s v="16:18:57"/>
    <x v="11"/>
    <x v="0"/>
    <s v="CUST419378"/>
    <s v="35-44"/>
    <x v="1"/>
    <x v="9"/>
    <x v="23"/>
    <s v="Reliance Digital"/>
    <s v="Shopping"/>
    <x v="0"/>
    <s v="QR Scan"/>
    <x v="0"/>
    <n v="887.32"/>
    <n v="0"/>
    <n v="6.16"/>
    <x v="0"/>
    <m/>
    <s v="iOS"/>
    <n v="40"/>
    <x v="0"/>
  </r>
  <r>
    <s v="UPI202605P2_0000748"/>
    <x v="10"/>
    <x v="4"/>
    <s v="12:10:45"/>
    <x v="1"/>
    <x v="0"/>
    <s v="CUST665453"/>
    <s v="25-34"/>
    <x v="1"/>
    <x v="7"/>
    <x v="26"/>
    <s v="Local Restaurant"/>
    <s v="Food &amp; Dining"/>
    <x v="0"/>
    <s v="QR Scan"/>
    <x v="4"/>
    <n v="434.91"/>
    <n v="0"/>
    <n v="0.39"/>
    <x v="0"/>
    <m/>
    <s v="Android"/>
    <n v="60"/>
    <x v="0"/>
  </r>
  <r>
    <s v="UPI202605P2_0000749"/>
    <x v="7"/>
    <x v="2"/>
    <s v="18:44:40"/>
    <x v="7"/>
    <x v="2"/>
    <s v="CUST746088"/>
    <s v="25-34"/>
    <x v="0"/>
    <x v="2"/>
    <x v="11"/>
    <s v="Ola"/>
    <s v="Travel"/>
    <x v="4"/>
    <s v="QR Scan"/>
    <x v="0"/>
    <n v="282.02999999999997"/>
    <n v="0"/>
    <n v="0"/>
    <x v="0"/>
    <m/>
    <s v="Android"/>
    <n v="63"/>
    <x v="0"/>
  </r>
  <r>
    <s v="UPI202605P2_0000750"/>
    <x v="29"/>
    <x v="5"/>
    <s v="10:23:32"/>
    <x v="13"/>
    <x v="0"/>
    <s v="CUST978880"/>
    <s v="35-44"/>
    <x v="1"/>
    <x v="6"/>
    <x v="38"/>
    <s v="Udemy"/>
    <s v="Education"/>
    <x v="0"/>
    <s v="QR Scan"/>
    <x v="7"/>
    <n v="275.74"/>
    <n v="0"/>
    <n v="0"/>
    <x v="0"/>
    <m/>
    <s v="Android"/>
    <n v="68"/>
    <x v="0"/>
  </r>
  <r>
    <s v="UPI202605P2_0000751"/>
    <x v="24"/>
    <x v="0"/>
    <s v="11:12:50"/>
    <x v="5"/>
    <x v="0"/>
    <s v="CUST376837"/>
    <s v="18-24"/>
    <x v="1"/>
    <x v="4"/>
    <x v="5"/>
    <s v="MedPlus"/>
    <s v="Healthcare"/>
    <x v="0"/>
    <s v="QR Scan"/>
    <x v="3"/>
    <n v="46.24"/>
    <n v="32.33"/>
    <n v="5.91"/>
    <x v="0"/>
    <m/>
    <s v="Android"/>
    <n v="33"/>
    <x v="0"/>
  </r>
  <r>
    <s v="UPI202605P2_0000752"/>
    <x v="5"/>
    <x v="3"/>
    <s v="10:50:31"/>
    <x v="13"/>
    <x v="5"/>
    <s v="CUST242089"/>
    <s v="18-24"/>
    <x v="1"/>
    <x v="7"/>
    <x v="26"/>
    <s v="Mutual Fund SIP"/>
    <s v="Financial Services"/>
    <x v="5"/>
    <s v="UPI ID"/>
    <x v="4"/>
    <n v="599.48"/>
    <n v="64.23"/>
    <n v="0"/>
    <x v="0"/>
    <m/>
    <s v="Android"/>
    <n v="62"/>
    <x v="0"/>
  </r>
  <r>
    <s v="UPI202605P2_0000753"/>
    <x v="7"/>
    <x v="2"/>
    <s v="07:35:36"/>
    <x v="6"/>
    <x v="0"/>
    <s v="CUST730041"/>
    <s v="25-34"/>
    <x v="1"/>
    <x v="9"/>
    <x v="36"/>
    <s v="Insurance Premium"/>
    <s v="Financial Services"/>
    <x v="1"/>
    <s v="UPI ID"/>
    <x v="4"/>
    <n v="50.18"/>
    <n v="0"/>
    <n v="0"/>
    <x v="0"/>
    <m/>
    <s v="Android"/>
    <n v="18"/>
    <x v="0"/>
  </r>
  <r>
    <s v="UPI202605P2_0000754"/>
    <x v="5"/>
    <x v="3"/>
    <s v="13:51:35"/>
    <x v="8"/>
    <x v="2"/>
    <s v="CUST839442"/>
    <s v="35-44"/>
    <x v="0"/>
    <x v="7"/>
    <x v="26"/>
    <s v="MakeMyTrip"/>
    <s v="Travel"/>
    <x v="3"/>
    <s v="UPI ID"/>
    <x v="7"/>
    <n v="350.81"/>
    <n v="0"/>
    <n v="0"/>
    <x v="0"/>
    <m/>
    <s v="Android"/>
    <n v="79"/>
    <x v="0"/>
  </r>
  <r>
    <s v="UPI202605P2_0000755"/>
    <x v="2"/>
    <x v="2"/>
    <s v="10:56:05"/>
    <x v="13"/>
    <x v="0"/>
    <s v="CUST388945"/>
    <s v="25-34"/>
    <x v="1"/>
    <x v="2"/>
    <x v="25"/>
    <s v="Mutual Fund SIP"/>
    <s v="Financial Services"/>
    <x v="1"/>
    <s v="UPI ID"/>
    <x v="4"/>
    <n v="463.41"/>
    <n v="0"/>
    <n v="1.03"/>
    <x v="0"/>
    <m/>
    <s v="Android"/>
    <n v="43"/>
    <x v="0"/>
  </r>
  <r>
    <s v="UPI202605P2_0000756"/>
    <x v="9"/>
    <x v="3"/>
    <s v="08:25:45"/>
    <x v="12"/>
    <x v="1"/>
    <s v="CUST970555"/>
    <s v="25-34"/>
    <x v="1"/>
    <x v="3"/>
    <x v="21"/>
    <s v="MSEB"/>
    <s v="Recharge &amp; Bills"/>
    <x v="0"/>
    <s v="QR Scan"/>
    <x v="1"/>
    <n v="717.2"/>
    <n v="0"/>
    <n v="0"/>
    <x v="0"/>
    <m/>
    <s v="Android"/>
    <n v="55"/>
    <x v="0"/>
  </r>
  <r>
    <s v="UPI202605P2_0000757"/>
    <x v="17"/>
    <x v="6"/>
    <s v="18:33:26"/>
    <x v="7"/>
    <x v="1"/>
    <s v="CUST881260"/>
    <s v="18-24"/>
    <x v="0"/>
    <x v="2"/>
    <x v="2"/>
    <s v="HP Petrol Pump"/>
    <s v="Fuel"/>
    <x v="0"/>
    <s v="Bank Account"/>
    <x v="3"/>
    <n v="1420.68"/>
    <n v="0"/>
    <n v="2.33"/>
    <x v="0"/>
    <m/>
    <s v="iOS"/>
    <n v="82"/>
    <x v="0"/>
  </r>
  <r>
    <s v="UPI202605P2_0000758"/>
    <x v="11"/>
    <x v="0"/>
    <s v="19:52:36"/>
    <x v="2"/>
    <x v="1"/>
    <s v="CUST722660"/>
    <s v="55+"/>
    <x v="0"/>
    <x v="1"/>
    <x v="8"/>
    <s v="Data Tutorials"/>
    <s v="Education"/>
    <x v="1"/>
    <s v="UPI ID"/>
    <x v="3"/>
    <n v="809.69"/>
    <n v="0"/>
    <n v="0"/>
    <x v="0"/>
    <m/>
    <s v="iOS"/>
    <n v="24"/>
    <x v="0"/>
  </r>
  <r>
    <s v="UPI202605P2_0000759"/>
    <x v="20"/>
    <x v="4"/>
    <s v="09:20:41"/>
    <x v="10"/>
    <x v="1"/>
    <s v="CUST285301"/>
    <s v="35-44"/>
    <x v="0"/>
    <x v="5"/>
    <x v="10"/>
    <s v="Zomato"/>
    <s v="Food &amp; Dining"/>
    <x v="3"/>
    <s v="Mobile Number"/>
    <x v="6"/>
    <n v="1318.81"/>
    <n v="0"/>
    <n v="0"/>
    <x v="0"/>
    <m/>
    <s v="iOS"/>
    <n v="43"/>
    <x v="0"/>
  </r>
  <r>
    <s v="UPI202605P2_0000760"/>
    <x v="11"/>
    <x v="0"/>
    <s v="09:29:43"/>
    <x v="10"/>
    <x v="0"/>
    <s v="CUST165204"/>
    <s v="25-34"/>
    <x v="1"/>
    <x v="9"/>
    <x v="36"/>
    <s v="Credit Card Bill"/>
    <s v="Financial Services"/>
    <x v="3"/>
    <s v="QR Scan"/>
    <x v="4"/>
    <n v="736.98"/>
    <n v="0"/>
    <n v="0"/>
    <x v="0"/>
    <m/>
    <s v="iOS"/>
    <n v="30"/>
    <x v="0"/>
  </r>
  <r>
    <s v="UPI202605P2_0000761"/>
    <x v="9"/>
    <x v="3"/>
    <s v="16:08:56"/>
    <x v="11"/>
    <x v="1"/>
    <s v="CUST886781"/>
    <s v="35-44"/>
    <x v="1"/>
    <x v="9"/>
    <x v="20"/>
    <s v="Water Bill"/>
    <s v="Utilities"/>
    <x v="1"/>
    <s v="UPI ID"/>
    <x v="1"/>
    <n v="371.12"/>
    <n v="0"/>
    <n v="0"/>
    <x v="0"/>
    <m/>
    <s v="iOS"/>
    <n v="56"/>
    <x v="0"/>
  </r>
  <r>
    <s v="UPI202605P2_0000762"/>
    <x v="9"/>
    <x v="3"/>
    <s v="19:35:40"/>
    <x v="2"/>
    <x v="0"/>
    <s v="CUST771303"/>
    <s v="35-44"/>
    <x v="0"/>
    <x v="7"/>
    <x v="26"/>
    <s v="Local Restaurant"/>
    <s v="Food &amp; Dining"/>
    <x v="4"/>
    <s v="UPI ID"/>
    <x v="1"/>
    <n v="161.36000000000001"/>
    <n v="0"/>
    <n v="0"/>
    <x v="1"/>
    <s v="Beneficiary Bank Offline"/>
    <s v="Android"/>
    <n v="12"/>
    <x v="0"/>
  </r>
  <r>
    <s v="UPI202605P2_0000763"/>
    <x v="6"/>
    <x v="3"/>
    <s v="17:49:08"/>
    <x v="0"/>
    <x v="1"/>
    <s v="CUST560798"/>
    <s v="25-34"/>
    <x v="0"/>
    <x v="3"/>
    <x v="4"/>
    <s v="Dominos"/>
    <s v="Food &amp; Dining"/>
    <x v="0"/>
    <s v="Mobile Number"/>
    <x v="1"/>
    <n v="520.54"/>
    <n v="0"/>
    <n v="0"/>
    <x v="0"/>
    <m/>
    <s v="Android"/>
    <n v="37"/>
    <x v="0"/>
  </r>
  <r>
    <s v="UPI202605P2_0000764"/>
    <x v="10"/>
    <x v="4"/>
    <s v="14:58:55"/>
    <x v="4"/>
    <x v="1"/>
    <s v="CUST306422"/>
    <s v="18-24"/>
    <x v="1"/>
    <x v="8"/>
    <x v="13"/>
    <s v="BigBasket"/>
    <s v="Grocery"/>
    <x v="2"/>
    <s v="QR Scan"/>
    <x v="1"/>
    <n v="415.33"/>
    <n v="0"/>
    <n v="0"/>
    <x v="0"/>
    <m/>
    <s v="iOS"/>
    <n v="44"/>
    <x v="0"/>
  </r>
  <r>
    <s v="UPI202605P2_0000765"/>
    <x v="11"/>
    <x v="0"/>
    <s v="08:07:33"/>
    <x v="12"/>
    <x v="2"/>
    <s v="CUST280004"/>
    <s v="18-24"/>
    <x v="0"/>
    <x v="4"/>
    <x v="33"/>
    <s v="Cafe Coffee Day"/>
    <s v="Food &amp; Dining"/>
    <x v="0"/>
    <s v="UPI ID"/>
    <x v="6"/>
    <n v="2707.22"/>
    <n v="3.25"/>
    <n v="0"/>
    <x v="0"/>
    <m/>
    <s v="Android"/>
    <n v="67"/>
    <x v="0"/>
  </r>
  <r>
    <s v="UPI202605P2_0000766"/>
    <x v="14"/>
    <x v="5"/>
    <s v="10:10:10"/>
    <x v="13"/>
    <x v="0"/>
    <s v="CUST645527"/>
    <s v="25-34"/>
    <x v="1"/>
    <x v="9"/>
    <x v="36"/>
    <s v="Reliance Digital"/>
    <s v="Shopping"/>
    <x v="2"/>
    <s v="Mobile Number"/>
    <x v="3"/>
    <n v="95.12"/>
    <n v="0"/>
    <n v="6.07"/>
    <x v="0"/>
    <m/>
    <s v="Android"/>
    <n v="9"/>
    <x v="0"/>
  </r>
  <r>
    <s v="UPI202605P2_0000767"/>
    <x v="24"/>
    <x v="0"/>
    <s v="13:45:14"/>
    <x v="8"/>
    <x v="0"/>
    <s v="CUST516781"/>
    <s v="45-54"/>
    <x v="0"/>
    <x v="5"/>
    <x v="6"/>
    <s v="MakeMyTrip"/>
    <s v="Travel"/>
    <x v="0"/>
    <s v="Collect Request"/>
    <x v="1"/>
    <n v="111.48"/>
    <n v="17.510000000000002"/>
    <n v="0"/>
    <x v="0"/>
    <m/>
    <s v="iOS"/>
    <n v="51"/>
    <x v="0"/>
  </r>
  <r>
    <s v="UPI202605P2_0000768"/>
    <x v="26"/>
    <x v="6"/>
    <s v="13:33:57"/>
    <x v="8"/>
    <x v="0"/>
    <s v="CUST672616"/>
    <s v="25-34"/>
    <x v="1"/>
    <x v="6"/>
    <x v="38"/>
    <s v="Water Bill"/>
    <s v="Utilities"/>
    <x v="3"/>
    <s v="UPI ID"/>
    <x v="6"/>
    <n v="110.2"/>
    <n v="70.66"/>
    <n v="0"/>
    <x v="0"/>
    <m/>
    <s v="Android"/>
    <n v="64"/>
    <x v="0"/>
  </r>
  <r>
    <s v="UPI202605P2_0000769"/>
    <x v="16"/>
    <x v="6"/>
    <s v="12:05:16"/>
    <x v="1"/>
    <x v="2"/>
    <s v="CUST681311"/>
    <s v="18-24"/>
    <x v="0"/>
    <x v="7"/>
    <x v="26"/>
    <s v="Swiggy"/>
    <s v="Food &amp; Dining"/>
    <x v="1"/>
    <s v="QR Scan"/>
    <x v="5"/>
    <n v="369.9"/>
    <n v="0"/>
    <n v="2.17"/>
    <x v="1"/>
    <s v="Transaction Timeout"/>
    <s v="Android"/>
    <n v="7"/>
    <x v="0"/>
  </r>
  <r>
    <s v="UPI202605P2_0000770"/>
    <x v="10"/>
    <x v="4"/>
    <s v="11:35:17"/>
    <x v="5"/>
    <x v="1"/>
    <s v="CUST955025"/>
    <s v="25-34"/>
    <x v="1"/>
    <x v="3"/>
    <x v="29"/>
    <s v="RedBus"/>
    <s v="Travel"/>
    <x v="1"/>
    <s v="QR Scan"/>
    <x v="3"/>
    <n v="1658.81"/>
    <n v="0"/>
    <n v="0"/>
    <x v="0"/>
    <m/>
    <s v="Android"/>
    <n v="74"/>
    <x v="0"/>
  </r>
  <r>
    <s v="UPI202605P2_0000771"/>
    <x v="10"/>
    <x v="4"/>
    <s v="10:19:39"/>
    <x v="13"/>
    <x v="0"/>
    <s v="CUST679771"/>
    <s v="18-24"/>
    <x v="1"/>
    <x v="7"/>
    <x v="26"/>
    <s v="Insurance Premium"/>
    <s v="Financial Services"/>
    <x v="1"/>
    <s v="Mobile Number"/>
    <x v="0"/>
    <n v="115.41"/>
    <n v="0"/>
    <n v="0"/>
    <x v="0"/>
    <m/>
    <s v="Android"/>
    <n v="13"/>
    <x v="0"/>
  </r>
  <r>
    <s v="UPI202605P2_0000772"/>
    <x v="13"/>
    <x v="3"/>
    <s v="16:32:41"/>
    <x v="11"/>
    <x v="1"/>
    <s v="CUST773637"/>
    <s v="45-54"/>
    <x v="0"/>
    <x v="9"/>
    <x v="20"/>
    <s v="Tata Play"/>
    <s v="Recharge &amp; Bills"/>
    <x v="3"/>
    <s v="QR Scan"/>
    <x v="1"/>
    <n v="850.14"/>
    <n v="0"/>
    <n v="0"/>
    <x v="0"/>
    <m/>
    <s v="Android"/>
    <n v="48"/>
    <x v="0"/>
  </r>
  <r>
    <s v="UPI202605P2_0000773"/>
    <x v="3"/>
    <x v="0"/>
    <s v="10:37:09"/>
    <x v="13"/>
    <x v="2"/>
    <s v="CUST534303"/>
    <s v="25-34"/>
    <x v="0"/>
    <x v="1"/>
    <x v="22"/>
    <s v="Coursera"/>
    <s v="Education"/>
    <x v="2"/>
    <s v="UPI ID"/>
    <x v="3"/>
    <n v="1291.9100000000001"/>
    <n v="0"/>
    <n v="0"/>
    <x v="0"/>
    <m/>
    <s v="iOS"/>
    <n v="88"/>
    <x v="0"/>
  </r>
  <r>
    <s v="UPI202605P2_0000774"/>
    <x v="21"/>
    <x v="4"/>
    <s v="10:39:46"/>
    <x v="13"/>
    <x v="0"/>
    <s v="CUST576710"/>
    <s v="45-54"/>
    <x v="1"/>
    <x v="3"/>
    <x v="29"/>
    <s v="IRCTC"/>
    <s v="Travel"/>
    <x v="2"/>
    <s v="UPI ID"/>
    <x v="4"/>
    <n v="7296.34"/>
    <n v="0"/>
    <n v="0"/>
    <x v="1"/>
    <s v="Bank Server Down"/>
    <s v="iOS"/>
    <n v="11"/>
    <x v="0"/>
  </r>
  <r>
    <s v="UPI202605P2_0000775"/>
    <x v="0"/>
    <x v="0"/>
    <s v="20:21:53"/>
    <x v="3"/>
    <x v="0"/>
    <s v="CUST947244"/>
    <s v="25-34"/>
    <x v="1"/>
    <x v="6"/>
    <x v="19"/>
    <s v="Amazon Prime"/>
    <s v="Entertainment"/>
    <x v="2"/>
    <s v="Bank Account"/>
    <x v="5"/>
    <n v="168.98"/>
    <n v="0"/>
    <n v="0.42"/>
    <x v="0"/>
    <m/>
    <s v="Android"/>
    <n v="74"/>
    <x v="0"/>
  </r>
  <r>
    <s v="UPI202605P2_0000776"/>
    <x v="19"/>
    <x v="2"/>
    <s v="20:02:52"/>
    <x v="3"/>
    <x v="0"/>
    <s v="CUST907775"/>
    <s v="25-34"/>
    <x v="0"/>
    <x v="6"/>
    <x v="19"/>
    <s v="Hotstar"/>
    <s v="Entertainment"/>
    <x v="0"/>
    <s v="Bank Account"/>
    <x v="4"/>
    <n v="1681.53"/>
    <n v="0"/>
    <n v="0"/>
    <x v="1"/>
    <s v="Wrong UPI PIN"/>
    <s v="Android"/>
    <n v="69"/>
    <x v="0"/>
  </r>
  <r>
    <s v="UPI202605P2_0000777"/>
    <x v="22"/>
    <x v="6"/>
    <s v="20:05:02"/>
    <x v="3"/>
    <x v="2"/>
    <s v="CUST311752"/>
    <s v="25-34"/>
    <x v="0"/>
    <x v="9"/>
    <x v="15"/>
    <s v="Broadband Bill"/>
    <s v="Utilities"/>
    <x v="2"/>
    <s v="Collect Request"/>
    <x v="6"/>
    <n v="57.05"/>
    <n v="0"/>
    <n v="0"/>
    <x v="0"/>
    <m/>
    <s v="Android"/>
    <n v="72"/>
    <x v="0"/>
  </r>
  <r>
    <s v="UPI202605P2_0000778"/>
    <x v="16"/>
    <x v="6"/>
    <s v="21:49:36"/>
    <x v="9"/>
    <x v="2"/>
    <s v="CUST113763"/>
    <s v="18-24"/>
    <x v="1"/>
    <x v="6"/>
    <x v="38"/>
    <s v="Spotify"/>
    <s v="Entertainment"/>
    <x v="1"/>
    <s v="UPI ID"/>
    <x v="3"/>
    <n v="697.32"/>
    <n v="0"/>
    <n v="0"/>
    <x v="0"/>
    <m/>
    <s v="Android"/>
    <n v="9"/>
    <x v="0"/>
  </r>
  <r>
    <s v="UPI202605P2_0000779"/>
    <x v="30"/>
    <x v="1"/>
    <s v="12:13:49"/>
    <x v="1"/>
    <x v="0"/>
    <s v="CUST158480"/>
    <s v="25-34"/>
    <x v="0"/>
    <x v="0"/>
    <x v="3"/>
    <s v="Zomato"/>
    <s v="Food &amp; Dining"/>
    <x v="0"/>
    <s v="QR Scan"/>
    <x v="6"/>
    <n v="964.47"/>
    <n v="0"/>
    <n v="6.7"/>
    <x v="0"/>
    <m/>
    <s v="Android"/>
    <n v="16"/>
    <x v="0"/>
  </r>
  <r>
    <s v="UPI202605P2_0000780"/>
    <x v="21"/>
    <x v="4"/>
    <s v="17:39:40"/>
    <x v="0"/>
    <x v="0"/>
    <s v="CUST968473"/>
    <s v="35-44"/>
    <x v="1"/>
    <x v="1"/>
    <x v="22"/>
    <s v="Broadband Bill"/>
    <s v="Utilities"/>
    <x v="1"/>
    <s v="Collect Request"/>
    <x v="6"/>
    <n v="69.680000000000007"/>
    <n v="0"/>
    <n v="0"/>
    <x v="0"/>
    <m/>
    <s v="Android"/>
    <n v="11"/>
    <x v="0"/>
  </r>
  <r>
    <s v="UPI202605P2_0000781"/>
    <x v="29"/>
    <x v="5"/>
    <s v="07:56:40"/>
    <x v="6"/>
    <x v="2"/>
    <s v="CUST370127"/>
    <s v="35-44"/>
    <x v="1"/>
    <x v="7"/>
    <x v="9"/>
    <s v="Bharat Petroleum"/>
    <s v="Fuel"/>
    <x v="4"/>
    <s v="Mobile Number"/>
    <x v="5"/>
    <n v="953.93"/>
    <n v="0"/>
    <n v="0"/>
    <x v="0"/>
    <m/>
    <s v="Android"/>
    <n v="26"/>
    <x v="0"/>
  </r>
  <r>
    <s v="UPI202605P2_0000782"/>
    <x v="29"/>
    <x v="5"/>
    <s v="16:41:19"/>
    <x v="11"/>
    <x v="3"/>
    <s v="CUST998261"/>
    <s v="18-24"/>
    <x v="0"/>
    <x v="5"/>
    <x v="32"/>
    <s v="IRCTC"/>
    <s v="Travel"/>
    <x v="2"/>
    <s v="UPI ID"/>
    <x v="6"/>
    <n v="260.52"/>
    <n v="0"/>
    <n v="0.49"/>
    <x v="0"/>
    <m/>
    <s v="Android"/>
    <n v="68"/>
    <x v="0"/>
  </r>
  <r>
    <s v="UPI202605P2_0000783"/>
    <x v="20"/>
    <x v="4"/>
    <s v="15:51:51"/>
    <x v="14"/>
    <x v="0"/>
    <s v="CUST783178"/>
    <s v="35-44"/>
    <x v="1"/>
    <x v="5"/>
    <x v="6"/>
    <s v="Mutual Fund SIP"/>
    <s v="Financial Services"/>
    <x v="1"/>
    <s v="UPI ID"/>
    <x v="3"/>
    <n v="147.54"/>
    <n v="50.44"/>
    <n v="0"/>
    <x v="0"/>
    <m/>
    <s v="Android"/>
    <n v="63"/>
    <x v="0"/>
  </r>
  <r>
    <s v="UPI202605P2_0000784"/>
    <x v="14"/>
    <x v="5"/>
    <s v="18:19:29"/>
    <x v="7"/>
    <x v="2"/>
    <s v="CUST782005"/>
    <s v="45-54"/>
    <x v="0"/>
    <x v="8"/>
    <x v="13"/>
    <s v="MedPlus"/>
    <s v="Healthcare"/>
    <x v="2"/>
    <s v="UPI ID"/>
    <x v="5"/>
    <n v="125.87"/>
    <n v="0"/>
    <n v="0"/>
    <x v="0"/>
    <m/>
    <s v="Android"/>
    <n v="65"/>
    <x v="0"/>
  </r>
  <r>
    <s v="UPI202605P2_0000785"/>
    <x v="19"/>
    <x v="2"/>
    <s v="09:03:10"/>
    <x v="10"/>
    <x v="1"/>
    <s v="CUST157756"/>
    <s v="55+"/>
    <x v="0"/>
    <x v="3"/>
    <x v="14"/>
    <s v="Byjus"/>
    <s v="Education"/>
    <x v="0"/>
    <s v="Bank Account"/>
    <x v="0"/>
    <n v="2531.79"/>
    <n v="0"/>
    <n v="0"/>
    <x v="0"/>
    <m/>
    <s v="Android"/>
    <n v="10"/>
    <x v="0"/>
  </r>
  <r>
    <s v="UPI202605P2_0000786"/>
    <x v="17"/>
    <x v="6"/>
    <s v="14:30:29"/>
    <x v="4"/>
    <x v="1"/>
    <s v="CUST675467"/>
    <s v="55+"/>
    <x v="0"/>
    <x v="6"/>
    <x v="38"/>
    <s v="Rapido"/>
    <s v="Travel"/>
    <x v="1"/>
    <s v="UPI ID"/>
    <x v="1"/>
    <n v="201.29"/>
    <n v="49.22"/>
    <n v="0"/>
    <x v="0"/>
    <m/>
    <s v="Android"/>
    <n v="54"/>
    <x v="0"/>
  </r>
  <r>
    <s v="UPI202605P2_0000787"/>
    <x v="11"/>
    <x v="0"/>
    <s v="11:38:09"/>
    <x v="5"/>
    <x v="0"/>
    <s v="CUST265061"/>
    <s v="45-54"/>
    <x v="1"/>
    <x v="9"/>
    <x v="36"/>
    <s v="Croma"/>
    <s v="Shopping"/>
    <x v="5"/>
    <s v="Mobile Number"/>
    <x v="1"/>
    <n v="748.84"/>
    <n v="1.72"/>
    <n v="7.46"/>
    <x v="0"/>
    <m/>
    <s v="Android"/>
    <n v="16"/>
    <x v="0"/>
  </r>
  <r>
    <s v="UPI202605P2_0000788"/>
    <x v="19"/>
    <x v="2"/>
    <s v="12:45:20"/>
    <x v="1"/>
    <x v="0"/>
    <s v="CUST477831"/>
    <s v="55+"/>
    <x v="0"/>
    <x v="2"/>
    <x v="17"/>
    <s v="Loan EMI"/>
    <s v="Financial Services"/>
    <x v="1"/>
    <s v="QR Scan"/>
    <x v="4"/>
    <n v="32.24"/>
    <n v="50.94"/>
    <n v="0"/>
    <x v="0"/>
    <m/>
    <s v="Android"/>
    <n v="35"/>
    <x v="0"/>
  </r>
  <r>
    <s v="UPI202605P2_0000789"/>
    <x v="30"/>
    <x v="1"/>
    <s v="18:55:22"/>
    <x v="7"/>
    <x v="0"/>
    <s v="CUST357472"/>
    <s v="25-34"/>
    <x v="0"/>
    <x v="0"/>
    <x v="3"/>
    <s v="Airtel"/>
    <s v="Recharge &amp; Bills"/>
    <x v="1"/>
    <s v="UPI ID"/>
    <x v="0"/>
    <n v="142.16"/>
    <n v="74.650000000000006"/>
    <n v="0"/>
    <x v="0"/>
    <m/>
    <s v="Android"/>
    <n v="47"/>
    <x v="0"/>
  </r>
  <r>
    <s v="UPI202605P2_0000790"/>
    <x v="27"/>
    <x v="5"/>
    <s v="22:08:48"/>
    <x v="16"/>
    <x v="5"/>
    <s v="CUST552635"/>
    <s v="18-24"/>
    <x v="1"/>
    <x v="2"/>
    <x v="11"/>
    <s v="BookMyShow"/>
    <s v="Entertainment"/>
    <x v="5"/>
    <s v="UPI ID"/>
    <x v="4"/>
    <n v="181.9"/>
    <n v="0"/>
    <n v="6.01"/>
    <x v="0"/>
    <m/>
    <s v="Android"/>
    <n v="28"/>
    <x v="0"/>
  </r>
  <r>
    <s v="UPI202605P2_0000791"/>
    <x v="1"/>
    <x v="1"/>
    <s v="13:35:06"/>
    <x v="8"/>
    <x v="1"/>
    <s v="CUST464259"/>
    <s v="45-54"/>
    <x v="0"/>
    <x v="2"/>
    <x v="25"/>
    <s v="McDonalds"/>
    <s v="Food &amp; Dining"/>
    <x v="1"/>
    <s v="QR Scan"/>
    <x v="1"/>
    <n v="1338.85"/>
    <n v="0"/>
    <n v="0"/>
    <x v="2"/>
    <s v="Beneficiary Bank Offline"/>
    <s v="Android"/>
    <n v="49"/>
    <x v="0"/>
  </r>
  <r>
    <s v="UPI202605P2_0000792"/>
    <x v="10"/>
    <x v="4"/>
    <s v="13:29:07"/>
    <x v="8"/>
    <x v="0"/>
    <s v="CUST764086"/>
    <s v="35-44"/>
    <x v="1"/>
    <x v="8"/>
    <x v="30"/>
    <s v="Shell Fuel"/>
    <s v="Fuel"/>
    <x v="4"/>
    <s v="UPI ID"/>
    <x v="0"/>
    <n v="307.79000000000002"/>
    <n v="0"/>
    <n v="0"/>
    <x v="0"/>
    <m/>
    <s v="Android"/>
    <n v="94"/>
    <x v="0"/>
  </r>
  <r>
    <s v="UPI202605P2_0000793"/>
    <x v="2"/>
    <x v="2"/>
    <s v="12:15:09"/>
    <x v="1"/>
    <x v="0"/>
    <s v="CUST440181"/>
    <s v="18-24"/>
    <x v="1"/>
    <x v="6"/>
    <x v="7"/>
    <s v="Indian Oil"/>
    <s v="Fuel"/>
    <x v="0"/>
    <s v="UPI ID"/>
    <x v="7"/>
    <n v="1001.95"/>
    <n v="0"/>
    <n v="0.66"/>
    <x v="0"/>
    <m/>
    <s v="Android"/>
    <n v="37"/>
    <x v="0"/>
  </r>
  <r>
    <s v="UPI202605P2_0000794"/>
    <x v="9"/>
    <x v="3"/>
    <s v="09:18:24"/>
    <x v="10"/>
    <x v="0"/>
    <s v="CUST905410"/>
    <s v="25-34"/>
    <x v="1"/>
    <x v="9"/>
    <x v="15"/>
    <s v="Zomato"/>
    <s v="Food &amp; Dining"/>
    <x v="1"/>
    <s v="UPI ID"/>
    <x v="5"/>
    <n v="4008.83"/>
    <n v="0"/>
    <n v="6.88"/>
    <x v="0"/>
    <m/>
    <s v="Android"/>
    <n v="99"/>
    <x v="0"/>
  </r>
  <r>
    <s v="UPI202605P2_0000795"/>
    <x v="0"/>
    <x v="0"/>
    <s v="20:26:15"/>
    <x v="3"/>
    <x v="1"/>
    <s v="CUST368383"/>
    <s v="25-34"/>
    <x v="0"/>
    <x v="0"/>
    <x v="18"/>
    <s v="Shell Fuel"/>
    <s v="Fuel"/>
    <x v="4"/>
    <s v="Collect Request"/>
    <x v="3"/>
    <n v="35.36"/>
    <n v="0"/>
    <n v="0"/>
    <x v="1"/>
    <s v="UPI Limit Exceeded"/>
    <s v="iOS"/>
    <n v="6"/>
    <x v="0"/>
  </r>
  <r>
    <s v="UPI202605P2_0000796"/>
    <x v="7"/>
    <x v="2"/>
    <s v="21:57:10"/>
    <x v="9"/>
    <x v="0"/>
    <s v="CUST682027"/>
    <s v="25-34"/>
    <x v="1"/>
    <x v="2"/>
    <x v="17"/>
    <s v="Local Restaurant"/>
    <s v="Food &amp; Dining"/>
    <x v="1"/>
    <s v="UPI ID"/>
    <x v="7"/>
    <n v="272.87"/>
    <n v="36.56"/>
    <n v="0"/>
    <x v="0"/>
    <m/>
    <s v="Android"/>
    <n v="48"/>
    <x v="0"/>
  </r>
  <r>
    <s v="UPI202605P2_0000797"/>
    <x v="3"/>
    <x v="0"/>
    <s v="19:59:36"/>
    <x v="2"/>
    <x v="1"/>
    <s v="CUST504439"/>
    <s v="25-34"/>
    <x v="0"/>
    <x v="7"/>
    <x v="26"/>
    <s v="Cafe Coffee Day"/>
    <s v="Food &amp; Dining"/>
    <x v="0"/>
    <s v="QR Scan"/>
    <x v="5"/>
    <n v="1914.23"/>
    <n v="0"/>
    <n v="4.78"/>
    <x v="0"/>
    <m/>
    <s v="Android"/>
    <n v="2"/>
    <x v="0"/>
  </r>
  <r>
    <s v="UPI202605P2_0000798"/>
    <x v="26"/>
    <x v="6"/>
    <s v="18:12:48"/>
    <x v="7"/>
    <x v="1"/>
    <s v="CUST510961"/>
    <s v="25-34"/>
    <x v="0"/>
    <x v="3"/>
    <x v="4"/>
    <s v="Myntra"/>
    <s v="Shopping"/>
    <x v="1"/>
    <s v="Bank Account"/>
    <x v="3"/>
    <n v="494.57"/>
    <n v="0"/>
    <n v="0"/>
    <x v="0"/>
    <m/>
    <s v="iOS"/>
    <n v="37"/>
    <x v="0"/>
  </r>
  <r>
    <s v="UPI202605P2_0000799"/>
    <x v="12"/>
    <x v="1"/>
    <s v="10:32:29"/>
    <x v="13"/>
    <x v="1"/>
    <s v="CUST265346"/>
    <s v="25-34"/>
    <x v="1"/>
    <x v="6"/>
    <x v="38"/>
    <s v="Topmate"/>
    <s v="Education"/>
    <x v="1"/>
    <s v="Mobile Number"/>
    <x v="7"/>
    <n v="1465.9"/>
    <n v="6.69"/>
    <n v="0"/>
    <x v="0"/>
    <m/>
    <s v="Android"/>
    <n v="95"/>
    <x v="0"/>
  </r>
  <r>
    <s v="UPI202605P2_0000800"/>
    <x v="27"/>
    <x v="5"/>
    <s v="15:19:31"/>
    <x v="14"/>
    <x v="0"/>
    <s v="CUST330703"/>
    <s v="35-44"/>
    <x v="0"/>
    <x v="9"/>
    <x v="36"/>
    <s v="Netflix"/>
    <s v="Entertainment"/>
    <x v="1"/>
    <s v="QR Scan"/>
    <x v="4"/>
    <n v="529.98"/>
    <n v="39.11"/>
    <n v="0"/>
    <x v="0"/>
    <m/>
    <s v="Android"/>
    <n v="38"/>
    <x v="1"/>
  </r>
  <r>
    <s v="UPI202605P2_0000801"/>
    <x v="14"/>
    <x v="5"/>
    <s v="07:25:32"/>
    <x v="6"/>
    <x v="0"/>
    <s v="CUST476570"/>
    <s v="25-34"/>
    <x v="1"/>
    <x v="2"/>
    <x v="11"/>
    <s v="Netmeds"/>
    <s v="Healthcare"/>
    <x v="1"/>
    <s v="UPI ID"/>
    <x v="3"/>
    <n v="550.77"/>
    <n v="0"/>
    <n v="0"/>
    <x v="0"/>
    <m/>
    <s v="Android"/>
    <n v="11"/>
    <x v="0"/>
  </r>
  <r>
    <s v="UPI202605P2_0000802"/>
    <x v="4"/>
    <x v="2"/>
    <s v="15:15:13"/>
    <x v="14"/>
    <x v="1"/>
    <s v="CUST324763"/>
    <s v="25-34"/>
    <x v="0"/>
    <x v="6"/>
    <x v="19"/>
    <s v="Water Bill"/>
    <s v="Utilities"/>
    <x v="1"/>
    <s v="QR Scan"/>
    <x v="1"/>
    <n v="1400.77"/>
    <n v="0"/>
    <n v="0"/>
    <x v="0"/>
    <m/>
    <s v="Android"/>
    <n v="92"/>
    <x v="1"/>
  </r>
  <r>
    <s v="UPI202605P2_0000803"/>
    <x v="2"/>
    <x v="2"/>
    <s v="17:03:03"/>
    <x v="0"/>
    <x v="0"/>
    <s v="CUST665102"/>
    <s v="18-24"/>
    <x v="1"/>
    <x v="9"/>
    <x v="20"/>
    <s v="Practo"/>
    <s v="Healthcare"/>
    <x v="3"/>
    <s v="UPI ID"/>
    <x v="1"/>
    <n v="124.28"/>
    <n v="61.53"/>
    <n v="0"/>
    <x v="0"/>
    <m/>
    <s v="Android"/>
    <n v="19"/>
    <x v="0"/>
  </r>
  <r>
    <s v="UPI202605P2_0000804"/>
    <x v="21"/>
    <x v="4"/>
    <s v="12:38:56"/>
    <x v="1"/>
    <x v="0"/>
    <s v="CUST564729"/>
    <s v="25-34"/>
    <x v="1"/>
    <x v="9"/>
    <x v="15"/>
    <s v="Unacademy"/>
    <s v="Education"/>
    <x v="3"/>
    <s v="QR Scan"/>
    <x v="4"/>
    <n v="210.27"/>
    <n v="22.08"/>
    <n v="0"/>
    <x v="0"/>
    <m/>
    <s v="Android"/>
    <n v="59"/>
    <x v="0"/>
  </r>
  <r>
    <s v="UPI202605P2_0000805"/>
    <x v="10"/>
    <x v="4"/>
    <s v="20:43:30"/>
    <x v="3"/>
    <x v="0"/>
    <s v="CUST595925"/>
    <s v="25-34"/>
    <x v="0"/>
    <x v="0"/>
    <x v="18"/>
    <s v="Reliance Digital"/>
    <s v="Shopping"/>
    <x v="3"/>
    <s v="Mobile Number"/>
    <x v="4"/>
    <n v="617.49"/>
    <n v="0"/>
    <n v="0"/>
    <x v="0"/>
    <m/>
    <s v="iOS"/>
    <n v="14"/>
    <x v="0"/>
  </r>
  <r>
    <s v="UPI202605P2_0000806"/>
    <x v="10"/>
    <x v="4"/>
    <s v="12:00:54"/>
    <x v="1"/>
    <x v="0"/>
    <s v="CUST900677"/>
    <s v="35-44"/>
    <x v="1"/>
    <x v="4"/>
    <x v="33"/>
    <s v="Local Clinic"/>
    <s v="Healthcare"/>
    <x v="2"/>
    <s v="QR Scan"/>
    <x v="7"/>
    <n v="495.69"/>
    <n v="0"/>
    <n v="0"/>
    <x v="2"/>
    <s v="Beneficiary Bank Offline"/>
    <s v="Android"/>
    <n v="76"/>
    <x v="0"/>
  </r>
  <r>
    <s v="UPI202605P2_0000807"/>
    <x v="24"/>
    <x v="0"/>
    <s v="09:08:56"/>
    <x v="10"/>
    <x v="4"/>
    <s v="CUST927334"/>
    <s v="45-54"/>
    <x v="0"/>
    <x v="8"/>
    <x v="34"/>
    <s v="Blinkit"/>
    <s v="Grocery"/>
    <x v="0"/>
    <s v="Bank Account"/>
    <x v="7"/>
    <n v="772.09"/>
    <n v="0"/>
    <n v="0"/>
    <x v="0"/>
    <m/>
    <s v="iOS"/>
    <n v="68"/>
    <x v="0"/>
  </r>
  <r>
    <s v="UPI202605P2_0000808"/>
    <x v="23"/>
    <x v="5"/>
    <s v="12:23:48"/>
    <x v="1"/>
    <x v="4"/>
    <s v="CUST625672"/>
    <s v="18-24"/>
    <x v="1"/>
    <x v="7"/>
    <x v="26"/>
    <s v="Bharat Petroleum"/>
    <s v="Fuel"/>
    <x v="4"/>
    <s v="QR Scan"/>
    <x v="5"/>
    <n v="906.7"/>
    <n v="0"/>
    <n v="5.9"/>
    <x v="0"/>
    <m/>
    <s v="Android"/>
    <n v="14"/>
    <x v="0"/>
  </r>
  <r>
    <s v="UPI202605P2_0000809"/>
    <x v="21"/>
    <x v="4"/>
    <s v="14:02:25"/>
    <x v="4"/>
    <x v="0"/>
    <s v="CUST338191"/>
    <s v="25-34"/>
    <x v="0"/>
    <x v="7"/>
    <x v="27"/>
    <s v="Mutual Fund SIP"/>
    <s v="Financial Services"/>
    <x v="1"/>
    <s v="Mobile Number"/>
    <x v="6"/>
    <n v="1217.03"/>
    <n v="0"/>
    <n v="0"/>
    <x v="0"/>
    <m/>
    <s v="Android"/>
    <n v="31"/>
    <x v="0"/>
  </r>
  <r>
    <s v="UPI202605P2_0000810"/>
    <x v="23"/>
    <x v="5"/>
    <s v="08:35:12"/>
    <x v="12"/>
    <x v="1"/>
    <s v="CUST823568"/>
    <s v="35-44"/>
    <x v="1"/>
    <x v="3"/>
    <x v="14"/>
    <s v="Water Bill"/>
    <s v="Utilities"/>
    <x v="4"/>
    <s v="UPI ID"/>
    <x v="3"/>
    <n v="625.46"/>
    <n v="27.67"/>
    <n v="0"/>
    <x v="0"/>
    <m/>
    <s v="Android"/>
    <n v="71"/>
    <x v="0"/>
  </r>
  <r>
    <s v="UPI202605P2_0000811"/>
    <x v="20"/>
    <x v="4"/>
    <s v="13:18:04"/>
    <x v="8"/>
    <x v="0"/>
    <s v="CUST403872"/>
    <s v="35-44"/>
    <x v="1"/>
    <x v="6"/>
    <x v="19"/>
    <s v="JioMart"/>
    <s v="Grocery"/>
    <x v="0"/>
    <s v="UPI ID"/>
    <x v="7"/>
    <n v="245.25"/>
    <n v="52.43"/>
    <n v="0"/>
    <x v="0"/>
    <m/>
    <s v="Android"/>
    <n v="96"/>
    <x v="1"/>
  </r>
  <r>
    <s v="UPI202605P2_0000812"/>
    <x v="21"/>
    <x v="4"/>
    <s v="14:28:48"/>
    <x v="4"/>
    <x v="2"/>
    <s v="CUST867377"/>
    <s v="45-54"/>
    <x v="0"/>
    <x v="7"/>
    <x v="26"/>
    <s v="BookMyShow"/>
    <s v="Entertainment"/>
    <x v="4"/>
    <s v="QR Scan"/>
    <x v="1"/>
    <n v="855.43"/>
    <n v="0"/>
    <n v="0.96"/>
    <x v="0"/>
    <m/>
    <s v="Android"/>
    <n v="88"/>
    <x v="0"/>
  </r>
  <r>
    <s v="UPI202605P2_0000813"/>
    <x v="11"/>
    <x v="0"/>
    <s v="16:52:39"/>
    <x v="11"/>
    <x v="4"/>
    <s v="CUST252193"/>
    <s v="35-44"/>
    <x v="1"/>
    <x v="5"/>
    <x v="35"/>
    <s v="Practo"/>
    <s v="Healthcare"/>
    <x v="0"/>
    <s v="Collect Request"/>
    <x v="6"/>
    <n v="1690.19"/>
    <n v="72.430000000000007"/>
    <n v="0"/>
    <x v="0"/>
    <m/>
    <s v="Android"/>
    <n v="97"/>
    <x v="1"/>
  </r>
  <r>
    <s v="UPI202605P2_0000814"/>
    <x v="18"/>
    <x v="4"/>
    <s v="18:07:08"/>
    <x v="7"/>
    <x v="1"/>
    <s v="CUST693836"/>
    <s v="25-34"/>
    <x v="0"/>
    <x v="8"/>
    <x v="13"/>
    <s v="Byjus"/>
    <s v="Education"/>
    <x v="3"/>
    <s v="Bank Account"/>
    <x v="5"/>
    <n v="24.08"/>
    <n v="0"/>
    <n v="0"/>
    <x v="1"/>
    <s v="Beneficiary Bank Offline"/>
    <s v="Android"/>
    <n v="51"/>
    <x v="0"/>
  </r>
  <r>
    <s v="UPI202605P2_0000815"/>
    <x v="24"/>
    <x v="0"/>
    <s v="22:25:23"/>
    <x v="16"/>
    <x v="1"/>
    <s v="CUST933192"/>
    <s v="18-24"/>
    <x v="0"/>
    <x v="1"/>
    <x v="22"/>
    <s v="Zomato"/>
    <s v="Food &amp; Dining"/>
    <x v="1"/>
    <s v="Mobile Number"/>
    <x v="7"/>
    <n v="570.28"/>
    <n v="0"/>
    <n v="0"/>
    <x v="0"/>
    <m/>
    <s v="Android"/>
    <n v="96"/>
    <x v="0"/>
  </r>
  <r>
    <s v="UPI202605P2_0000816"/>
    <x v="23"/>
    <x v="5"/>
    <s v="19:21:35"/>
    <x v="2"/>
    <x v="1"/>
    <s v="CUST627461"/>
    <s v="25-34"/>
    <x v="1"/>
    <x v="5"/>
    <x v="32"/>
    <s v="Local Restaurant"/>
    <s v="Food &amp; Dining"/>
    <x v="4"/>
    <s v="Mobile Number"/>
    <x v="3"/>
    <n v="995.9"/>
    <n v="0"/>
    <n v="0"/>
    <x v="0"/>
    <m/>
    <s v="Android"/>
    <n v="100"/>
    <x v="0"/>
  </r>
  <r>
    <s v="UPI202605P2_0000817"/>
    <x v="5"/>
    <x v="3"/>
    <s v="21:48:09"/>
    <x v="9"/>
    <x v="3"/>
    <s v="CUST245933"/>
    <s v="25-34"/>
    <x v="1"/>
    <x v="8"/>
    <x v="16"/>
    <s v="Netflix"/>
    <s v="Entertainment"/>
    <x v="1"/>
    <s v="UPI ID"/>
    <x v="5"/>
    <n v="153.97"/>
    <n v="0"/>
    <n v="0"/>
    <x v="1"/>
    <s v="Wrong UPI PIN"/>
    <s v="Android"/>
    <n v="27"/>
    <x v="0"/>
  </r>
  <r>
    <s v="UPI202605P2_0000818"/>
    <x v="8"/>
    <x v="4"/>
    <s v="11:32:25"/>
    <x v="5"/>
    <x v="2"/>
    <s v="CUST476193"/>
    <s v="25-34"/>
    <x v="0"/>
    <x v="2"/>
    <x v="2"/>
    <s v="Vi"/>
    <s v="Recharge &amp; Bills"/>
    <x v="1"/>
    <s v="QR Scan"/>
    <x v="6"/>
    <n v="661.09"/>
    <n v="0"/>
    <n v="0"/>
    <x v="0"/>
    <m/>
    <s v="iOS"/>
    <n v="7"/>
    <x v="0"/>
  </r>
  <r>
    <s v="UPI202605P2_0000819"/>
    <x v="17"/>
    <x v="6"/>
    <s v="15:02:02"/>
    <x v="14"/>
    <x v="0"/>
    <s v="CUST273850"/>
    <s v="35-44"/>
    <x v="1"/>
    <x v="2"/>
    <x v="17"/>
    <s v="Netmeds"/>
    <s v="Healthcare"/>
    <x v="6"/>
    <s v="QR Scan"/>
    <x v="7"/>
    <n v="4080.34"/>
    <n v="0"/>
    <n v="0"/>
    <x v="0"/>
    <m/>
    <s v="iOS"/>
    <n v="88"/>
    <x v="0"/>
  </r>
  <r>
    <s v="UPI202605P2_0000820"/>
    <x v="30"/>
    <x v="1"/>
    <s v="10:21:51"/>
    <x v="13"/>
    <x v="0"/>
    <s v="CUST267009"/>
    <s v="55+"/>
    <x v="0"/>
    <x v="4"/>
    <x v="12"/>
    <s v="RedBus"/>
    <s v="Travel"/>
    <x v="3"/>
    <s v="UPI ID"/>
    <x v="7"/>
    <n v="185.78"/>
    <n v="19.260000000000002"/>
    <n v="0"/>
    <x v="0"/>
    <m/>
    <s v="Android"/>
    <n v="26"/>
    <x v="0"/>
  </r>
  <r>
    <s v="UPI202605P2_0000821"/>
    <x v="23"/>
    <x v="5"/>
    <s v="15:29:09"/>
    <x v="14"/>
    <x v="1"/>
    <s v="CUST346063"/>
    <s v="25-34"/>
    <x v="0"/>
    <x v="8"/>
    <x v="24"/>
    <s v="Unacademy"/>
    <s v="Education"/>
    <x v="1"/>
    <s v="Mobile Number"/>
    <x v="0"/>
    <n v="2153.14"/>
    <n v="0"/>
    <n v="0"/>
    <x v="0"/>
    <m/>
    <s v="Android"/>
    <n v="29"/>
    <x v="0"/>
  </r>
  <r>
    <s v="UPI202605P2_0000822"/>
    <x v="24"/>
    <x v="0"/>
    <s v="17:32:08"/>
    <x v="0"/>
    <x v="0"/>
    <s v="CUST321448"/>
    <s v="25-34"/>
    <x v="1"/>
    <x v="3"/>
    <x v="29"/>
    <s v="HP Petrol Pump"/>
    <s v="Fuel"/>
    <x v="5"/>
    <s v="UPI ID"/>
    <x v="0"/>
    <n v="1617.66"/>
    <n v="0"/>
    <n v="0"/>
    <x v="0"/>
    <m/>
    <s v="Android"/>
    <n v="74"/>
    <x v="0"/>
  </r>
  <r>
    <s v="UPI202605P2_0000823"/>
    <x v="15"/>
    <x v="3"/>
    <s v="13:39:20"/>
    <x v="8"/>
    <x v="5"/>
    <s v="CUST229341"/>
    <s v="25-34"/>
    <x v="0"/>
    <x v="9"/>
    <x v="23"/>
    <s v="Dmart"/>
    <s v="Grocery"/>
    <x v="1"/>
    <s v="QR Scan"/>
    <x v="3"/>
    <n v="635.37"/>
    <n v="0"/>
    <n v="0"/>
    <x v="0"/>
    <m/>
    <s v="iOS"/>
    <n v="85"/>
    <x v="0"/>
  </r>
  <r>
    <s v="UPI202605P2_0000824"/>
    <x v="5"/>
    <x v="3"/>
    <s v="10:39:47"/>
    <x v="13"/>
    <x v="2"/>
    <s v="CUST777411"/>
    <s v="35-44"/>
    <x v="0"/>
    <x v="3"/>
    <x v="21"/>
    <s v="Myntra"/>
    <s v="Shopping"/>
    <x v="1"/>
    <s v="QR Scan"/>
    <x v="3"/>
    <n v="518.94000000000005"/>
    <n v="0"/>
    <n v="0"/>
    <x v="0"/>
    <m/>
    <s v="Android"/>
    <n v="7"/>
    <x v="0"/>
  </r>
  <r>
    <s v="UPI202605P2_0000825"/>
    <x v="26"/>
    <x v="6"/>
    <s v="20:37:21"/>
    <x v="3"/>
    <x v="0"/>
    <s v="CUST972184"/>
    <s v="25-34"/>
    <x v="1"/>
    <x v="9"/>
    <x v="20"/>
    <s v="HP Petrol Pump"/>
    <s v="Fuel"/>
    <x v="1"/>
    <s v="QR Scan"/>
    <x v="4"/>
    <n v="1080.79"/>
    <n v="35.549999999999997"/>
    <n v="0"/>
    <x v="0"/>
    <m/>
    <s v="Android"/>
    <n v="8"/>
    <x v="0"/>
  </r>
  <r>
    <s v="UPI202605P2_0000826"/>
    <x v="12"/>
    <x v="1"/>
    <s v="16:32:34"/>
    <x v="11"/>
    <x v="1"/>
    <s v="CUST778714"/>
    <s v="45-54"/>
    <x v="1"/>
    <x v="6"/>
    <x v="7"/>
    <s v="Ola"/>
    <s v="Travel"/>
    <x v="1"/>
    <s v="Collect Request"/>
    <x v="3"/>
    <n v="554.79999999999995"/>
    <n v="0"/>
    <n v="0"/>
    <x v="0"/>
    <m/>
    <s v="Android"/>
    <n v="8"/>
    <x v="0"/>
  </r>
  <r>
    <s v="UPI202605P2_0000827"/>
    <x v="2"/>
    <x v="2"/>
    <s v="15:36:19"/>
    <x v="14"/>
    <x v="0"/>
    <s v="CUST330294"/>
    <s v="45-54"/>
    <x v="1"/>
    <x v="5"/>
    <x v="10"/>
    <s v="Water Bill"/>
    <s v="Utilities"/>
    <x v="2"/>
    <s v="Mobile Number"/>
    <x v="1"/>
    <n v="993.68"/>
    <n v="0"/>
    <n v="0"/>
    <x v="0"/>
    <m/>
    <s v="Android"/>
    <n v="72"/>
    <x v="0"/>
  </r>
  <r>
    <s v="UPI202605P2_0000828"/>
    <x v="20"/>
    <x v="4"/>
    <s v="15:01:23"/>
    <x v="14"/>
    <x v="2"/>
    <s v="CUST360906"/>
    <s v="25-34"/>
    <x v="1"/>
    <x v="6"/>
    <x v="38"/>
    <s v="Udemy"/>
    <s v="Education"/>
    <x v="1"/>
    <s v="UPI ID"/>
    <x v="6"/>
    <n v="135.9"/>
    <n v="31.23"/>
    <n v="0"/>
    <x v="0"/>
    <m/>
    <s v="Android"/>
    <n v="80"/>
    <x v="0"/>
  </r>
  <r>
    <s v="UPI202605P2_0000829"/>
    <x v="20"/>
    <x v="4"/>
    <s v="13:07:26"/>
    <x v="8"/>
    <x v="0"/>
    <s v="CUST754285"/>
    <s v="35-44"/>
    <x v="0"/>
    <x v="3"/>
    <x v="29"/>
    <s v="McDonalds"/>
    <s v="Food &amp; Dining"/>
    <x v="1"/>
    <s v="QR Scan"/>
    <x v="5"/>
    <n v="105.28"/>
    <n v="0"/>
    <n v="0"/>
    <x v="0"/>
    <m/>
    <s v="iOS"/>
    <n v="26"/>
    <x v="0"/>
  </r>
  <r>
    <s v="UPI202605P2_0000830"/>
    <x v="1"/>
    <x v="1"/>
    <s v="17:50:57"/>
    <x v="0"/>
    <x v="0"/>
    <s v="CUST364543"/>
    <s v="45-54"/>
    <x v="0"/>
    <x v="0"/>
    <x v="3"/>
    <s v="Amazon Prime"/>
    <s v="Entertainment"/>
    <x v="1"/>
    <s v="Collect Request"/>
    <x v="4"/>
    <n v="103.34"/>
    <n v="0"/>
    <n v="0.42"/>
    <x v="0"/>
    <m/>
    <s v="Android"/>
    <n v="41"/>
    <x v="0"/>
  </r>
  <r>
    <s v="UPI202605P2_0000831"/>
    <x v="12"/>
    <x v="1"/>
    <s v="18:44:40"/>
    <x v="7"/>
    <x v="0"/>
    <s v="CUST146003"/>
    <s v="35-44"/>
    <x v="1"/>
    <x v="5"/>
    <x v="32"/>
    <s v="Local Restaurant"/>
    <s v="Food &amp; Dining"/>
    <x v="1"/>
    <s v="UPI ID"/>
    <x v="5"/>
    <n v="753.05"/>
    <n v="0"/>
    <n v="0"/>
    <x v="0"/>
    <m/>
    <s v="Android"/>
    <n v="55"/>
    <x v="0"/>
  </r>
  <r>
    <s v="UPI202605P2_0000832"/>
    <x v="17"/>
    <x v="6"/>
    <s v="07:30:16"/>
    <x v="6"/>
    <x v="0"/>
    <s v="CUST177160"/>
    <s v="35-44"/>
    <x v="0"/>
    <x v="5"/>
    <x v="35"/>
    <s v="Credit Card Bill"/>
    <s v="Financial Services"/>
    <x v="0"/>
    <s v="QR Scan"/>
    <x v="0"/>
    <n v="206.14"/>
    <n v="0"/>
    <n v="6.48"/>
    <x v="0"/>
    <m/>
    <s v="Android"/>
    <n v="22"/>
    <x v="0"/>
  </r>
  <r>
    <s v="UPI202605P2_0000833"/>
    <x v="30"/>
    <x v="1"/>
    <s v="21:50:49"/>
    <x v="9"/>
    <x v="1"/>
    <s v="CUST742261"/>
    <s v="25-34"/>
    <x v="1"/>
    <x v="1"/>
    <x v="1"/>
    <s v="Dominos"/>
    <s v="Food &amp; Dining"/>
    <x v="1"/>
    <s v="Mobile Number"/>
    <x v="1"/>
    <n v="140.99"/>
    <n v="46.2"/>
    <n v="0"/>
    <x v="0"/>
    <m/>
    <s v="Android"/>
    <n v="11"/>
    <x v="0"/>
  </r>
  <r>
    <s v="UPI202605P2_0000834"/>
    <x v="16"/>
    <x v="6"/>
    <s v="17:14:46"/>
    <x v="0"/>
    <x v="1"/>
    <s v="CUST465706"/>
    <s v="25-34"/>
    <x v="0"/>
    <x v="5"/>
    <x v="10"/>
    <s v="BigBasket"/>
    <s v="Grocery"/>
    <x v="2"/>
    <s v="Collect Request"/>
    <x v="5"/>
    <n v="1495.8"/>
    <n v="0"/>
    <n v="0"/>
    <x v="0"/>
    <m/>
    <s v="Android"/>
    <n v="62"/>
    <x v="0"/>
  </r>
  <r>
    <s v="UPI202605P2_0000835"/>
    <x v="11"/>
    <x v="0"/>
    <s v="08:30:10"/>
    <x v="12"/>
    <x v="2"/>
    <s v="CUST468664"/>
    <s v="18-24"/>
    <x v="0"/>
    <x v="9"/>
    <x v="15"/>
    <s v="Spotify"/>
    <s v="Entertainment"/>
    <x v="2"/>
    <s v="Mobile Number"/>
    <x v="4"/>
    <n v="343.33"/>
    <n v="0"/>
    <n v="0"/>
    <x v="0"/>
    <m/>
    <s v="Android"/>
    <n v="17"/>
    <x v="0"/>
  </r>
  <r>
    <s v="UPI202605P2_0000836"/>
    <x v="10"/>
    <x v="4"/>
    <s v="16:46:39"/>
    <x v="11"/>
    <x v="1"/>
    <s v="CUST694431"/>
    <s v="18-24"/>
    <x v="0"/>
    <x v="4"/>
    <x v="33"/>
    <s v="Local Kirana"/>
    <s v="Grocery"/>
    <x v="1"/>
    <s v="QR Scan"/>
    <x v="7"/>
    <n v="331.02"/>
    <n v="0"/>
    <n v="0"/>
    <x v="0"/>
    <m/>
    <s v="iOS"/>
    <n v="79"/>
    <x v="0"/>
  </r>
  <r>
    <s v="UPI202605P2_0000837"/>
    <x v="16"/>
    <x v="6"/>
    <s v="19:24:09"/>
    <x v="2"/>
    <x v="1"/>
    <s v="CUST349845"/>
    <s v="25-34"/>
    <x v="0"/>
    <x v="1"/>
    <x v="28"/>
    <s v="Insurance Premium"/>
    <s v="Financial Services"/>
    <x v="1"/>
    <s v="Mobile Number"/>
    <x v="6"/>
    <n v="1364.6"/>
    <n v="0"/>
    <n v="0"/>
    <x v="0"/>
    <m/>
    <s v="Android"/>
    <n v="59"/>
    <x v="0"/>
  </r>
  <r>
    <s v="UPI202605P2_0000838"/>
    <x v="19"/>
    <x v="2"/>
    <s v="19:15:02"/>
    <x v="2"/>
    <x v="0"/>
    <s v="CUST853034"/>
    <s v="25-34"/>
    <x v="0"/>
    <x v="3"/>
    <x v="29"/>
    <s v="Byjus"/>
    <s v="Education"/>
    <x v="0"/>
    <s v="Bank Account"/>
    <x v="4"/>
    <n v="154.86000000000001"/>
    <n v="45.69"/>
    <n v="0"/>
    <x v="0"/>
    <m/>
    <s v="Android"/>
    <n v="58"/>
    <x v="0"/>
  </r>
  <r>
    <s v="UPI202605P2_0000839"/>
    <x v="6"/>
    <x v="3"/>
    <s v="17:44:07"/>
    <x v="0"/>
    <x v="2"/>
    <s v="CUST787827"/>
    <s v="35-44"/>
    <x v="1"/>
    <x v="8"/>
    <x v="24"/>
    <s v="McDonalds"/>
    <s v="Food &amp; Dining"/>
    <x v="1"/>
    <s v="QR Scan"/>
    <x v="1"/>
    <n v="481.98"/>
    <n v="0"/>
    <n v="0"/>
    <x v="1"/>
    <s v="Transaction Timeout"/>
    <s v="Android"/>
    <n v="98"/>
    <x v="0"/>
  </r>
  <r>
    <s v="UPI202605P2_0000840"/>
    <x v="3"/>
    <x v="0"/>
    <s v="11:28:20"/>
    <x v="5"/>
    <x v="0"/>
    <s v="CUST256691"/>
    <s v="25-34"/>
    <x v="1"/>
    <x v="4"/>
    <x v="5"/>
    <s v="Amazon"/>
    <s v="Shopping"/>
    <x v="2"/>
    <s v="QR Scan"/>
    <x v="4"/>
    <n v="353.7"/>
    <n v="0"/>
    <n v="0"/>
    <x v="0"/>
    <m/>
    <s v="iOS"/>
    <n v="70"/>
    <x v="0"/>
  </r>
  <r>
    <s v="UPI202605P2_0000841"/>
    <x v="22"/>
    <x v="6"/>
    <s v="14:26:44"/>
    <x v="4"/>
    <x v="0"/>
    <s v="CUST386238"/>
    <s v="25-34"/>
    <x v="0"/>
    <x v="3"/>
    <x v="29"/>
    <s v="Unacademy"/>
    <s v="Education"/>
    <x v="0"/>
    <s v="UPI ID"/>
    <x v="7"/>
    <n v="168.15"/>
    <n v="0"/>
    <n v="0"/>
    <x v="0"/>
    <m/>
    <s v="Android"/>
    <n v="65"/>
    <x v="0"/>
  </r>
  <r>
    <s v="UPI202605P2_0000842"/>
    <x v="10"/>
    <x v="4"/>
    <s v="11:32:49"/>
    <x v="5"/>
    <x v="0"/>
    <s v="CUST516458"/>
    <s v="45-54"/>
    <x v="1"/>
    <x v="4"/>
    <x v="12"/>
    <s v="BookMyShow"/>
    <s v="Entertainment"/>
    <x v="2"/>
    <s v="Bank Account"/>
    <x v="5"/>
    <n v="2367.02"/>
    <n v="0"/>
    <n v="7.21"/>
    <x v="0"/>
    <m/>
    <s v="Android"/>
    <n v="34"/>
    <x v="0"/>
  </r>
  <r>
    <s v="UPI202605P2_0000843"/>
    <x v="21"/>
    <x v="4"/>
    <s v="17:30:55"/>
    <x v="0"/>
    <x v="2"/>
    <s v="CUST955007"/>
    <s v="35-44"/>
    <x v="0"/>
    <x v="9"/>
    <x v="15"/>
    <s v="Swiggy"/>
    <s v="Food &amp; Dining"/>
    <x v="2"/>
    <s v="QR Scan"/>
    <x v="3"/>
    <n v="1467.9"/>
    <n v="0"/>
    <n v="6.86"/>
    <x v="0"/>
    <m/>
    <s v="iOS"/>
    <n v="7"/>
    <x v="0"/>
  </r>
  <r>
    <s v="UPI202605P2_0000844"/>
    <x v="3"/>
    <x v="0"/>
    <s v="20:46:03"/>
    <x v="3"/>
    <x v="0"/>
    <s v="CUST866728"/>
    <s v="18-24"/>
    <x v="1"/>
    <x v="4"/>
    <x v="33"/>
    <s v="Myntra"/>
    <s v="Shopping"/>
    <x v="3"/>
    <s v="UPI ID"/>
    <x v="4"/>
    <n v="465.78"/>
    <n v="12.87"/>
    <n v="0"/>
    <x v="0"/>
    <m/>
    <s v="Android"/>
    <n v="65"/>
    <x v="0"/>
  </r>
  <r>
    <s v="UPI202605P2_0000845"/>
    <x v="30"/>
    <x v="1"/>
    <s v="18:33:13"/>
    <x v="7"/>
    <x v="2"/>
    <s v="CUST675842"/>
    <s v="25-34"/>
    <x v="1"/>
    <x v="5"/>
    <x v="35"/>
    <s v="Apollo Pharmacy"/>
    <s v="Healthcare"/>
    <x v="1"/>
    <s v="Bank Account"/>
    <x v="4"/>
    <n v="427.45"/>
    <n v="0"/>
    <n v="5.74"/>
    <x v="1"/>
    <s v="Beneficiary Bank Offline"/>
    <s v="Android"/>
    <n v="74"/>
    <x v="0"/>
  </r>
  <r>
    <s v="UPI202605P2_0000846"/>
    <x v="0"/>
    <x v="0"/>
    <s v="17:42:30"/>
    <x v="0"/>
    <x v="0"/>
    <s v="CUST376487"/>
    <s v="18-24"/>
    <x v="1"/>
    <x v="4"/>
    <x v="5"/>
    <s v="Vi"/>
    <s v="Recharge &amp; Bills"/>
    <x v="0"/>
    <s v="Bank Account"/>
    <x v="1"/>
    <n v="1117.3699999999999"/>
    <n v="0"/>
    <n v="0"/>
    <x v="0"/>
    <m/>
    <s v="Android"/>
    <n v="5"/>
    <x v="0"/>
  </r>
  <r>
    <s v="UPI202605P2_0000847"/>
    <x v="14"/>
    <x v="5"/>
    <s v="16:20:11"/>
    <x v="11"/>
    <x v="2"/>
    <s v="CUST760306"/>
    <s v="18-24"/>
    <x v="0"/>
    <x v="8"/>
    <x v="16"/>
    <s v="Reliance Fresh"/>
    <s v="Grocery"/>
    <x v="1"/>
    <s v="Collect Request"/>
    <x v="0"/>
    <n v="329.01"/>
    <n v="0"/>
    <n v="7.85"/>
    <x v="0"/>
    <m/>
    <s v="iOS"/>
    <n v="40"/>
    <x v="0"/>
  </r>
  <r>
    <s v="UPI202605P2_0000848"/>
    <x v="17"/>
    <x v="6"/>
    <s v="15:34:21"/>
    <x v="14"/>
    <x v="5"/>
    <s v="CUST139539"/>
    <s v="35-44"/>
    <x v="1"/>
    <x v="1"/>
    <x v="8"/>
    <s v="Blinkit"/>
    <s v="Grocery"/>
    <x v="6"/>
    <s v="QR Scan"/>
    <x v="4"/>
    <n v="131.27000000000001"/>
    <n v="30.27"/>
    <n v="0"/>
    <x v="0"/>
    <m/>
    <s v="Android"/>
    <n v="22"/>
    <x v="0"/>
  </r>
  <r>
    <s v="UPI202605P2_0000849"/>
    <x v="28"/>
    <x v="1"/>
    <s v="16:43:49"/>
    <x v="11"/>
    <x v="3"/>
    <s v="CUST130704"/>
    <s v="25-34"/>
    <x v="0"/>
    <x v="2"/>
    <x v="2"/>
    <s v="Shell Fuel"/>
    <s v="Fuel"/>
    <x v="6"/>
    <s v="Bank Account"/>
    <x v="3"/>
    <n v="866.25"/>
    <n v="0"/>
    <n v="6.77"/>
    <x v="2"/>
    <s v="Transaction Timeout"/>
    <s v="Android"/>
    <n v="5"/>
    <x v="0"/>
  </r>
  <r>
    <s v="UPI202605P2_0000850"/>
    <x v="13"/>
    <x v="3"/>
    <s v="20:43:41"/>
    <x v="3"/>
    <x v="0"/>
    <s v="CUST980065"/>
    <s v="45-54"/>
    <x v="0"/>
    <x v="1"/>
    <x v="8"/>
    <s v="Blinkit"/>
    <s v="Grocery"/>
    <x v="6"/>
    <s v="Mobile Number"/>
    <x v="0"/>
    <n v="658.03"/>
    <n v="0"/>
    <n v="0"/>
    <x v="0"/>
    <m/>
    <s v="Android"/>
    <n v="66"/>
    <x v="0"/>
  </r>
  <r>
    <s v="UPI202605P2_0000851"/>
    <x v="24"/>
    <x v="0"/>
    <s v="19:16:39"/>
    <x v="2"/>
    <x v="0"/>
    <s v="CUST410869"/>
    <s v="35-44"/>
    <x v="0"/>
    <x v="3"/>
    <x v="29"/>
    <s v="Water Bill"/>
    <s v="Utilities"/>
    <x v="4"/>
    <s v="Bank Account"/>
    <x v="7"/>
    <n v="2910.51"/>
    <n v="8.01"/>
    <n v="0"/>
    <x v="0"/>
    <m/>
    <s v="Android"/>
    <n v="27"/>
    <x v="0"/>
  </r>
  <r>
    <s v="UPI202605P2_0000852"/>
    <x v="30"/>
    <x v="1"/>
    <s v="15:15:17"/>
    <x v="14"/>
    <x v="2"/>
    <s v="CUST577845"/>
    <s v="18-24"/>
    <x v="0"/>
    <x v="9"/>
    <x v="15"/>
    <s v="Netflix"/>
    <s v="Entertainment"/>
    <x v="1"/>
    <s v="QR Scan"/>
    <x v="7"/>
    <n v="385.92"/>
    <n v="0"/>
    <n v="7.42"/>
    <x v="0"/>
    <m/>
    <s v="Android"/>
    <n v="34"/>
    <x v="0"/>
  </r>
  <r>
    <s v="UPI202605P2_0000853"/>
    <x v="10"/>
    <x v="4"/>
    <s v="16:14:19"/>
    <x v="11"/>
    <x v="6"/>
    <s v="CUST849609"/>
    <s v="35-44"/>
    <x v="0"/>
    <x v="4"/>
    <x v="12"/>
    <s v="Amazon Prime"/>
    <s v="Entertainment"/>
    <x v="1"/>
    <s v="UPI ID"/>
    <x v="4"/>
    <n v="553.67999999999995"/>
    <n v="0"/>
    <n v="2.91"/>
    <x v="0"/>
    <m/>
    <s v="Android"/>
    <n v="65"/>
    <x v="0"/>
  </r>
  <r>
    <s v="UPI202605P2_0000854"/>
    <x v="28"/>
    <x v="1"/>
    <s v="19:45:13"/>
    <x v="2"/>
    <x v="3"/>
    <s v="CUST410493"/>
    <s v="25-34"/>
    <x v="0"/>
    <x v="3"/>
    <x v="4"/>
    <s v="Water Bill"/>
    <s v="Utilities"/>
    <x v="1"/>
    <s v="QR Scan"/>
    <x v="0"/>
    <n v="1046.8499999999999"/>
    <n v="0"/>
    <n v="0"/>
    <x v="0"/>
    <m/>
    <s v="Android"/>
    <n v="33"/>
    <x v="0"/>
  </r>
  <r>
    <s v="UPI202605P2_0000855"/>
    <x v="22"/>
    <x v="6"/>
    <s v="18:31:20"/>
    <x v="7"/>
    <x v="2"/>
    <s v="CUST780249"/>
    <s v="18-24"/>
    <x v="0"/>
    <x v="3"/>
    <x v="14"/>
    <s v="Apollo Pharmacy"/>
    <s v="Healthcare"/>
    <x v="1"/>
    <s v="UPI ID"/>
    <x v="4"/>
    <n v="375.76"/>
    <n v="0"/>
    <n v="0"/>
    <x v="0"/>
    <m/>
    <s v="Android"/>
    <n v="22"/>
    <x v="0"/>
  </r>
  <r>
    <s v="UPI202605P2_0000856"/>
    <x v="21"/>
    <x v="4"/>
    <s v="15:35:59"/>
    <x v="14"/>
    <x v="3"/>
    <s v="CUST938208"/>
    <s v="25-34"/>
    <x v="0"/>
    <x v="6"/>
    <x v="38"/>
    <s v="MedPlus"/>
    <s v="Healthcare"/>
    <x v="1"/>
    <s v="UPI ID"/>
    <x v="4"/>
    <n v="913.22"/>
    <n v="0"/>
    <n v="6.33"/>
    <x v="0"/>
    <m/>
    <s v="Android"/>
    <n v="70"/>
    <x v="0"/>
  </r>
  <r>
    <s v="UPI202605P2_0000857"/>
    <x v="1"/>
    <x v="1"/>
    <s v="21:46:17"/>
    <x v="9"/>
    <x v="1"/>
    <s v="CUST736596"/>
    <s v="25-34"/>
    <x v="1"/>
    <x v="2"/>
    <x v="17"/>
    <s v="Gas Bill"/>
    <s v="Utilities"/>
    <x v="1"/>
    <s v="QR Scan"/>
    <x v="0"/>
    <n v="1512.05"/>
    <n v="0"/>
    <n v="0"/>
    <x v="0"/>
    <m/>
    <s v="Android"/>
    <n v="82"/>
    <x v="0"/>
  </r>
  <r>
    <s v="UPI202605P2_0000858"/>
    <x v="24"/>
    <x v="0"/>
    <s v="12:36:43"/>
    <x v="1"/>
    <x v="3"/>
    <s v="CUST402743"/>
    <s v="45-54"/>
    <x v="1"/>
    <x v="0"/>
    <x v="18"/>
    <s v="Spotify"/>
    <s v="Entertainment"/>
    <x v="1"/>
    <s v="UPI ID"/>
    <x v="4"/>
    <n v="694.85"/>
    <n v="0"/>
    <n v="0"/>
    <x v="0"/>
    <m/>
    <s v="Android"/>
    <n v="22"/>
    <x v="0"/>
  </r>
  <r>
    <s v="UPI202605P2_0000859"/>
    <x v="0"/>
    <x v="0"/>
    <s v="16:57:25"/>
    <x v="11"/>
    <x v="0"/>
    <s v="CUST294512"/>
    <s v="35-44"/>
    <x v="0"/>
    <x v="3"/>
    <x v="21"/>
    <s v="Local Restaurant"/>
    <s v="Food &amp; Dining"/>
    <x v="0"/>
    <s v="Mobile Number"/>
    <x v="7"/>
    <n v="272.64999999999998"/>
    <n v="0"/>
    <n v="0"/>
    <x v="0"/>
    <m/>
    <s v="Android"/>
    <n v="75"/>
    <x v="0"/>
  </r>
  <r>
    <s v="UPI202605P2_0000860"/>
    <x v="8"/>
    <x v="4"/>
    <s v="19:49:51"/>
    <x v="2"/>
    <x v="0"/>
    <s v="CUST346004"/>
    <s v="25-34"/>
    <x v="0"/>
    <x v="0"/>
    <x v="18"/>
    <s v="MSEB"/>
    <s v="Recharge &amp; Bills"/>
    <x v="3"/>
    <s v="UPI ID"/>
    <x v="4"/>
    <n v="1433.35"/>
    <n v="0"/>
    <n v="0"/>
    <x v="0"/>
    <m/>
    <s v="Android"/>
    <n v="59"/>
    <x v="0"/>
  </r>
  <r>
    <s v="UPI202605P2_0000861"/>
    <x v="27"/>
    <x v="5"/>
    <s v="10:02:18"/>
    <x v="13"/>
    <x v="1"/>
    <s v="CUST294821"/>
    <s v="18-24"/>
    <x v="0"/>
    <x v="2"/>
    <x v="11"/>
    <s v="HP Petrol Pump"/>
    <s v="Fuel"/>
    <x v="1"/>
    <s v="QR Scan"/>
    <x v="3"/>
    <n v="99.94"/>
    <n v="0"/>
    <n v="0"/>
    <x v="0"/>
    <m/>
    <s v="Android"/>
    <n v="44"/>
    <x v="0"/>
  </r>
  <r>
    <s v="UPI202605P2_0000862"/>
    <x v="2"/>
    <x v="2"/>
    <s v="21:05:22"/>
    <x v="9"/>
    <x v="0"/>
    <s v="CUST894226"/>
    <s v="45-54"/>
    <x v="1"/>
    <x v="6"/>
    <x v="19"/>
    <s v="Reliance Fresh"/>
    <s v="Grocery"/>
    <x v="2"/>
    <s v="UPI ID"/>
    <x v="5"/>
    <n v="757.67"/>
    <n v="0"/>
    <n v="0"/>
    <x v="0"/>
    <m/>
    <s v="Android"/>
    <n v="38"/>
    <x v="0"/>
  </r>
  <r>
    <s v="UPI202605P2_0000863"/>
    <x v="3"/>
    <x v="0"/>
    <s v="20:41:16"/>
    <x v="3"/>
    <x v="6"/>
    <s v="CUST634952"/>
    <s v="25-34"/>
    <x v="1"/>
    <x v="9"/>
    <x v="15"/>
    <s v="MakeMyTrip"/>
    <s v="Travel"/>
    <x v="1"/>
    <s v="UPI ID"/>
    <x v="4"/>
    <n v="400.39"/>
    <n v="0"/>
    <n v="2.94"/>
    <x v="0"/>
    <m/>
    <s v="iOS"/>
    <n v="42"/>
    <x v="0"/>
  </r>
  <r>
    <s v="UPI202605P2_0000864"/>
    <x v="4"/>
    <x v="2"/>
    <s v="19:13:12"/>
    <x v="2"/>
    <x v="0"/>
    <s v="CUST387979"/>
    <s v="35-44"/>
    <x v="1"/>
    <x v="0"/>
    <x v="0"/>
    <s v="Udemy"/>
    <s v="Education"/>
    <x v="2"/>
    <s v="UPI ID"/>
    <x v="6"/>
    <n v="70.7"/>
    <n v="24.05"/>
    <n v="0"/>
    <x v="0"/>
    <m/>
    <s v="iOS"/>
    <n v="58"/>
    <x v="0"/>
  </r>
  <r>
    <s v="UPI202605P2_0000865"/>
    <x v="12"/>
    <x v="1"/>
    <s v="19:17:59"/>
    <x v="2"/>
    <x v="2"/>
    <s v="CUST353937"/>
    <s v="25-34"/>
    <x v="0"/>
    <x v="6"/>
    <x v="19"/>
    <s v="MedPlus"/>
    <s v="Healthcare"/>
    <x v="2"/>
    <s v="Mobile Number"/>
    <x v="6"/>
    <n v="645.79"/>
    <n v="0"/>
    <n v="0"/>
    <x v="0"/>
    <m/>
    <s v="Android"/>
    <n v="40"/>
    <x v="0"/>
  </r>
  <r>
    <s v="UPI202605P2_0000866"/>
    <x v="9"/>
    <x v="3"/>
    <s v="17:17:08"/>
    <x v="0"/>
    <x v="2"/>
    <s v="CUST545439"/>
    <s v="35-44"/>
    <x v="1"/>
    <x v="2"/>
    <x v="2"/>
    <s v="IRCTC"/>
    <s v="Travel"/>
    <x v="5"/>
    <s v="UPI ID"/>
    <x v="3"/>
    <n v="127.44"/>
    <n v="0"/>
    <n v="1.21"/>
    <x v="0"/>
    <m/>
    <s v="Android"/>
    <n v="100"/>
    <x v="0"/>
  </r>
  <r>
    <s v="UPI202605P2_0000867"/>
    <x v="2"/>
    <x v="2"/>
    <s v="09:47:37"/>
    <x v="10"/>
    <x v="0"/>
    <s v="CUST381366"/>
    <s v="45-54"/>
    <x v="1"/>
    <x v="2"/>
    <x v="11"/>
    <s v="Myntra"/>
    <s v="Shopping"/>
    <x v="4"/>
    <s v="QR Scan"/>
    <x v="6"/>
    <n v="1646.63"/>
    <n v="54.76"/>
    <n v="7.45"/>
    <x v="0"/>
    <m/>
    <s v="Android"/>
    <n v="3"/>
    <x v="0"/>
  </r>
  <r>
    <s v="UPI202605P2_0000868"/>
    <x v="13"/>
    <x v="3"/>
    <s v="11:03:42"/>
    <x v="5"/>
    <x v="3"/>
    <s v="CUST551565"/>
    <s v="25-34"/>
    <x v="0"/>
    <x v="5"/>
    <x v="35"/>
    <s v="Water Bill"/>
    <s v="Utilities"/>
    <x v="1"/>
    <s v="QR Scan"/>
    <x v="1"/>
    <n v="279.13"/>
    <n v="0"/>
    <n v="0"/>
    <x v="0"/>
    <m/>
    <s v="Android"/>
    <n v="4"/>
    <x v="0"/>
  </r>
  <r>
    <s v="UPI202605P2_0000869"/>
    <x v="16"/>
    <x v="6"/>
    <s v="20:14:40"/>
    <x v="3"/>
    <x v="0"/>
    <s v="CUST530297"/>
    <s v="25-34"/>
    <x v="0"/>
    <x v="5"/>
    <x v="35"/>
    <s v="Myntra"/>
    <s v="Shopping"/>
    <x v="4"/>
    <s v="QR Scan"/>
    <x v="5"/>
    <n v="400.51"/>
    <n v="0"/>
    <n v="3.33"/>
    <x v="0"/>
    <m/>
    <s v="Android"/>
    <n v="82"/>
    <x v="0"/>
  </r>
  <r>
    <s v="UPI202605P2_0000870"/>
    <x v="27"/>
    <x v="5"/>
    <s v="11:06:26"/>
    <x v="5"/>
    <x v="1"/>
    <s v="CUST177989"/>
    <s v="25-34"/>
    <x v="1"/>
    <x v="7"/>
    <x v="31"/>
    <s v="Amazon Prime"/>
    <s v="Entertainment"/>
    <x v="5"/>
    <s v="UPI ID"/>
    <x v="4"/>
    <n v="615.45000000000005"/>
    <n v="0"/>
    <n v="0"/>
    <x v="0"/>
    <m/>
    <s v="Android"/>
    <n v="68"/>
    <x v="0"/>
  </r>
  <r>
    <s v="UPI202605P2_0000871"/>
    <x v="17"/>
    <x v="6"/>
    <s v="13:30:06"/>
    <x v="8"/>
    <x v="1"/>
    <s v="CUST788995"/>
    <s v="55+"/>
    <x v="0"/>
    <x v="9"/>
    <x v="20"/>
    <s v="Data Tutorials"/>
    <s v="Education"/>
    <x v="1"/>
    <s v="UPI ID"/>
    <x v="4"/>
    <n v="181.26"/>
    <n v="0"/>
    <n v="0"/>
    <x v="0"/>
    <m/>
    <s v="Android"/>
    <n v="83"/>
    <x v="0"/>
  </r>
  <r>
    <s v="UPI202605P2_0000872"/>
    <x v="26"/>
    <x v="6"/>
    <s v="18:08:00"/>
    <x v="7"/>
    <x v="0"/>
    <s v="CUST571419"/>
    <s v="35-44"/>
    <x v="0"/>
    <x v="5"/>
    <x v="32"/>
    <s v="Netmeds"/>
    <s v="Healthcare"/>
    <x v="6"/>
    <s v="Mobile Number"/>
    <x v="7"/>
    <n v="631.01"/>
    <n v="0"/>
    <n v="4.76"/>
    <x v="0"/>
    <m/>
    <s v="Android"/>
    <n v="66"/>
    <x v="0"/>
  </r>
  <r>
    <s v="UPI202605P2_0000873"/>
    <x v="22"/>
    <x v="6"/>
    <s v="21:59:10"/>
    <x v="9"/>
    <x v="2"/>
    <s v="CUST843126"/>
    <s v="45-54"/>
    <x v="0"/>
    <x v="6"/>
    <x v="7"/>
    <s v="Local Kirana"/>
    <s v="Grocery"/>
    <x v="0"/>
    <s v="QR Scan"/>
    <x v="4"/>
    <n v="30.17"/>
    <n v="0"/>
    <n v="0"/>
    <x v="0"/>
    <m/>
    <s v="iOS"/>
    <n v="16"/>
    <x v="0"/>
  </r>
  <r>
    <s v="UPI202605P2_0000874"/>
    <x v="0"/>
    <x v="0"/>
    <s v="14:59:56"/>
    <x v="4"/>
    <x v="0"/>
    <s v="CUST574889"/>
    <s v="35-44"/>
    <x v="0"/>
    <x v="7"/>
    <x v="9"/>
    <s v="Gas Bill"/>
    <s v="Utilities"/>
    <x v="2"/>
    <s v="UPI ID"/>
    <x v="4"/>
    <n v="514.05999999999995"/>
    <n v="0"/>
    <n v="2.63"/>
    <x v="0"/>
    <m/>
    <s v="iOS"/>
    <n v="68"/>
    <x v="0"/>
  </r>
  <r>
    <s v="UPI202605P2_0000875"/>
    <x v="27"/>
    <x v="5"/>
    <s v="20:30:41"/>
    <x v="3"/>
    <x v="0"/>
    <s v="CUST612354"/>
    <s v="18-24"/>
    <x v="0"/>
    <x v="2"/>
    <x v="2"/>
    <s v="RedBus"/>
    <s v="Travel"/>
    <x v="2"/>
    <s v="QR Scan"/>
    <x v="6"/>
    <n v="1250.6300000000001"/>
    <n v="44.55"/>
    <n v="0"/>
    <x v="0"/>
    <m/>
    <s v="Android"/>
    <n v="3"/>
    <x v="0"/>
  </r>
  <r>
    <s v="UPI202605P2_0000876"/>
    <x v="17"/>
    <x v="6"/>
    <s v="11:18:20"/>
    <x v="5"/>
    <x v="1"/>
    <s v="CUST239848"/>
    <s v="18-24"/>
    <x v="0"/>
    <x v="0"/>
    <x v="3"/>
    <s v="Society Maintenance"/>
    <s v="Utilities"/>
    <x v="1"/>
    <s v="UPI ID"/>
    <x v="6"/>
    <n v="802.22"/>
    <n v="0"/>
    <n v="0"/>
    <x v="0"/>
    <m/>
    <s v="Android"/>
    <n v="88"/>
    <x v="0"/>
  </r>
  <r>
    <s v="UPI202605P2_0000877"/>
    <x v="25"/>
    <x v="1"/>
    <s v="12:03:58"/>
    <x v="1"/>
    <x v="2"/>
    <s v="CUST326156"/>
    <s v="25-34"/>
    <x v="1"/>
    <x v="6"/>
    <x v="19"/>
    <s v="Mutual Fund SIP"/>
    <s v="Financial Services"/>
    <x v="1"/>
    <s v="UPI ID"/>
    <x v="0"/>
    <n v="971.63"/>
    <n v="65.72"/>
    <n v="0"/>
    <x v="0"/>
    <m/>
    <s v="Android"/>
    <n v="53"/>
    <x v="0"/>
  </r>
  <r>
    <s v="UPI202605P2_0000878"/>
    <x v="18"/>
    <x v="4"/>
    <s v="19:41:36"/>
    <x v="2"/>
    <x v="5"/>
    <s v="CUST313070"/>
    <s v="25-34"/>
    <x v="1"/>
    <x v="0"/>
    <x v="0"/>
    <s v="Croma"/>
    <s v="Shopping"/>
    <x v="1"/>
    <s v="QR Scan"/>
    <x v="1"/>
    <n v="907.38"/>
    <n v="0"/>
    <n v="6.84"/>
    <x v="0"/>
    <m/>
    <s v="Android"/>
    <n v="6"/>
    <x v="0"/>
  </r>
  <r>
    <s v="UPI202605P2_0000879"/>
    <x v="27"/>
    <x v="5"/>
    <s v="11:47:46"/>
    <x v="5"/>
    <x v="0"/>
    <s v="CUST941318"/>
    <s v="18-24"/>
    <x v="0"/>
    <x v="0"/>
    <x v="3"/>
    <s v="Loan EMI"/>
    <s v="Financial Services"/>
    <x v="1"/>
    <s v="QR Scan"/>
    <x v="5"/>
    <n v="2571.9899999999998"/>
    <n v="0"/>
    <n v="0.45"/>
    <x v="0"/>
    <m/>
    <s v="Android"/>
    <n v="89"/>
    <x v="0"/>
  </r>
  <r>
    <s v="UPI202605P2_0000880"/>
    <x v="19"/>
    <x v="2"/>
    <s v="20:02:58"/>
    <x v="3"/>
    <x v="0"/>
    <s v="CUST774983"/>
    <s v="35-44"/>
    <x v="0"/>
    <x v="5"/>
    <x v="10"/>
    <s v="Local Clinic"/>
    <s v="Healthcare"/>
    <x v="0"/>
    <s v="UPI ID"/>
    <x v="4"/>
    <n v="524.39"/>
    <n v="54.62"/>
    <n v="0"/>
    <x v="0"/>
    <m/>
    <s v="Android"/>
    <n v="18"/>
    <x v="0"/>
  </r>
  <r>
    <s v="UPI202605P2_0000881"/>
    <x v="11"/>
    <x v="0"/>
    <s v="20:26:56"/>
    <x v="3"/>
    <x v="0"/>
    <s v="CUST313819"/>
    <s v="18-24"/>
    <x v="0"/>
    <x v="2"/>
    <x v="2"/>
    <s v="Insurance Premium"/>
    <s v="Financial Services"/>
    <x v="1"/>
    <s v="UPI ID"/>
    <x v="5"/>
    <n v="617.57000000000005"/>
    <n v="0"/>
    <n v="0"/>
    <x v="0"/>
    <m/>
    <s v="Android"/>
    <n v="11"/>
    <x v="0"/>
  </r>
  <r>
    <s v="UPI202605P2_0000882"/>
    <x v="16"/>
    <x v="6"/>
    <s v="19:59:58"/>
    <x v="2"/>
    <x v="5"/>
    <s v="CUST444609"/>
    <s v="55+"/>
    <x v="1"/>
    <x v="2"/>
    <x v="17"/>
    <s v="Apollo Pharmacy"/>
    <s v="Healthcare"/>
    <x v="3"/>
    <s v="Collect Request"/>
    <x v="6"/>
    <n v="206.71"/>
    <n v="16.55"/>
    <n v="0"/>
    <x v="0"/>
    <m/>
    <s v="Android"/>
    <n v="33"/>
    <x v="0"/>
  </r>
  <r>
    <s v="UPI202605P2_0000883"/>
    <x v="3"/>
    <x v="0"/>
    <s v="08:53:25"/>
    <x v="12"/>
    <x v="1"/>
    <s v="CUST106945"/>
    <s v="35-44"/>
    <x v="0"/>
    <x v="0"/>
    <x v="18"/>
    <s v="Mutual Fund SIP"/>
    <s v="Financial Services"/>
    <x v="4"/>
    <s v="QR Scan"/>
    <x v="3"/>
    <n v="3573.06"/>
    <n v="0"/>
    <n v="0"/>
    <x v="0"/>
    <m/>
    <s v="iOS"/>
    <n v="69"/>
    <x v="1"/>
  </r>
  <r>
    <s v="UPI202605P2_0000884"/>
    <x v="22"/>
    <x v="6"/>
    <s v="19:11:59"/>
    <x v="2"/>
    <x v="2"/>
    <s v="CUST540533"/>
    <s v="25-34"/>
    <x v="0"/>
    <x v="7"/>
    <x v="26"/>
    <s v="Vi"/>
    <s v="Recharge &amp; Bills"/>
    <x v="0"/>
    <s v="Mobile Number"/>
    <x v="1"/>
    <n v="168.08"/>
    <n v="0"/>
    <n v="3.06"/>
    <x v="0"/>
    <m/>
    <s v="Android"/>
    <n v="18"/>
    <x v="0"/>
  </r>
  <r>
    <s v="UPI202605P2_0000885"/>
    <x v="20"/>
    <x v="4"/>
    <s v="19:55:59"/>
    <x v="2"/>
    <x v="6"/>
    <s v="CUST123382"/>
    <s v="45-54"/>
    <x v="0"/>
    <x v="7"/>
    <x v="27"/>
    <s v="Hotstar"/>
    <s v="Entertainment"/>
    <x v="0"/>
    <s v="Bank Account"/>
    <x v="6"/>
    <n v="840.6"/>
    <n v="0"/>
    <n v="0"/>
    <x v="0"/>
    <m/>
    <s v="Android"/>
    <n v="28"/>
    <x v="0"/>
  </r>
  <r>
    <s v="UPI202605P2_0000886"/>
    <x v="30"/>
    <x v="1"/>
    <s v="12:02:00"/>
    <x v="1"/>
    <x v="1"/>
    <s v="CUST875861"/>
    <s v="45-54"/>
    <x v="2"/>
    <x v="6"/>
    <x v="19"/>
    <s v="Indian Oil"/>
    <s v="Fuel"/>
    <x v="0"/>
    <s v="UPI ID"/>
    <x v="4"/>
    <n v="325.36"/>
    <n v="0"/>
    <n v="7.96"/>
    <x v="0"/>
    <m/>
    <s v="Android"/>
    <n v="67"/>
    <x v="0"/>
  </r>
  <r>
    <s v="UPI202605P2_0000887"/>
    <x v="3"/>
    <x v="0"/>
    <s v="12:38:06"/>
    <x v="1"/>
    <x v="0"/>
    <s v="CUST254972"/>
    <s v="45-54"/>
    <x v="0"/>
    <x v="8"/>
    <x v="24"/>
    <s v="IRCTC"/>
    <s v="Travel"/>
    <x v="3"/>
    <s v="QR Scan"/>
    <x v="0"/>
    <n v="882.02"/>
    <n v="0"/>
    <n v="0"/>
    <x v="0"/>
    <m/>
    <s v="Android"/>
    <n v="40"/>
    <x v="0"/>
  </r>
  <r>
    <s v="UPI202605P2_0000888"/>
    <x v="27"/>
    <x v="5"/>
    <s v="21:21:18"/>
    <x v="9"/>
    <x v="0"/>
    <s v="CUST665301"/>
    <s v="35-44"/>
    <x v="0"/>
    <x v="6"/>
    <x v="38"/>
    <s v="Practo"/>
    <s v="Healthcare"/>
    <x v="0"/>
    <s v="UPI ID"/>
    <x v="4"/>
    <n v="1224.5899999999999"/>
    <n v="44.92"/>
    <n v="4.96"/>
    <x v="0"/>
    <m/>
    <s v="iOS"/>
    <n v="26"/>
    <x v="0"/>
  </r>
  <r>
    <s v="UPI202605P2_0000889"/>
    <x v="17"/>
    <x v="6"/>
    <s v="15:41:34"/>
    <x v="14"/>
    <x v="0"/>
    <s v="CUST569082"/>
    <s v="18-24"/>
    <x v="1"/>
    <x v="2"/>
    <x v="11"/>
    <s v="BookMyShow"/>
    <s v="Entertainment"/>
    <x v="1"/>
    <s v="QR Scan"/>
    <x v="0"/>
    <n v="1744.66"/>
    <n v="0"/>
    <n v="0"/>
    <x v="0"/>
    <m/>
    <s v="Android"/>
    <n v="48"/>
    <x v="0"/>
  </r>
  <r>
    <s v="UPI202605P2_0000890"/>
    <x v="30"/>
    <x v="1"/>
    <s v="16:56:08"/>
    <x v="11"/>
    <x v="0"/>
    <s v="CUST641526"/>
    <s v="25-34"/>
    <x v="1"/>
    <x v="5"/>
    <x v="6"/>
    <s v="Bharat Petroleum"/>
    <s v="Fuel"/>
    <x v="2"/>
    <s v="QR Scan"/>
    <x v="7"/>
    <n v="2244.96"/>
    <n v="0"/>
    <n v="0"/>
    <x v="1"/>
    <s v="Transaction Timeout"/>
    <s v="Android"/>
    <n v="22"/>
    <x v="0"/>
  </r>
  <r>
    <s v="UPI202605P2_0000891"/>
    <x v="29"/>
    <x v="5"/>
    <s v="20:29:17"/>
    <x v="3"/>
    <x v="1"/>
    <s v="CUST367883"/>
    <s v="35-44"/>
    <x v="0"/>
    <x v="7"/>
    <x v="31"/>
    <s v="Local Restaurant"/>
    <s v="Food &amp; Dining"/>
    <x v="2"/>
    <s v="QR Scan"/>
    <x v="0"/>
    <n v="785.95"/>
    <n v="0"/>
    <n v="0"/>
    <x v="0"/>
    <m/>
    <s v="iOS"/>
    <n v="38"/>
    <x v="0"/>
  </r>
  <r>
    <s v="UPI202605P2_0000892"/>
    <x v="7"/>
    <x v="2"/>
    <s v="11:07:21"/>
    <x v="5"/>
    <x v="1"/>
    <s v="CUST764411"/>
    <s v="18-24"/>
    <x v="0"/>
    <x v="8"/>
    <x v="13"/>
    <s v="Netflix"/>
    <s v="Entertainment"/>
    <x v="2"/>
    <s v="Mobile Number"/>
    <x v="4"/>
    <n v="1227.19"/>
    <n v="0"/>
    <n v="0.75"/>
    <x v="0"/>
    <m/>
    <s v="Android"/>
    <n v="91"/>
    <x v="0"/>
  </r>
  <r>
    <s v="UPI202605P2_0000893"/>
    <x v="23"/>
    <x v="5"/>
    <s v="10:29:41"/>
    <x v="13"/>
    <x v="1"/>
    <s v="CUST213410"/>
    <s v="25-34"/>
    <x v="1"/>
    <x v="8"/>
    <x v="16"/>
    <s v="Ajio"/>
    <s v="Shopping"/>
    <x v="4"/>
    <s v="UPI ID"/>
    <x v="0"/>
    <n v="469.05"/>
    <n v="0"/>
    <n v="0.28000000000000003"/>
    <x v="0"/>
    <m/>
    <s v="Android"/>
    <n v="54"/>
    <x v="0"/>
  </r>
  <r>
    <s v="UPI202605P2_0000894"/>
    <x v="26"/>
    <x v="6"/>
    <s v="12:11:00"/>
    <x v="1"/>
    <x v="1"/>
    <s v="CUST224177"/>
    <s v="35-44"/>
    <x v="0"/>
    <x v="8"/>
    <x v="16"/>
    <s v="HP Petrol Pump"/>
    <s v="Fuel"/>
    <x v="1"/>
    <s v="Bank Account"/>
    <x v="1"/>
    <n v="606.38"/>
    <n v="0"/>
    <n v="3.18"/>
    <x v="0"/>
    <m/>
    <s v="Android"/>
    <n v="9"/>
    <x v="0"/>
  </r>
  <r>
    <s v="UPI202605P2_0000895"/>
    <x v="24"/>
    <x v="0"/>
    <s v="19:50:18"/>
    <x v="2"/>
    <x v="1"/>
    <s v="CUST273848"/>
    <s v="18-24"/>
    <x v="0"/>
    <x v="5"/>
    <x v="10"/>
    <s v="Gas Bill"/>
    <s v="Utilities"/>
    <x v="6"/>
    <s v="QR Scan"/>
    <x v="1"/>
    <n v="1202.17"/>
    <n v="64.72"/>
    <n v="0.97"/>
    <x v="0"/>
    <m/>
    <s v="Android"/>
    <n v="100"/>
    <x v="0"/>
  </r>
  <r>
    <s v="UPI202605P2_0000896"/>
    <x v="14"/>
    <x v="5"/>
    <s v="17:48:12"/>
    <x v="0"/>
    <x v="2"/>
    <s v="CUST938181"/>
    <s v="25-34"/>
    <x v="0"/>
    <x v="5"/>
    <x v="35"/>
    <s v="Gas Bill"/>
    <s v="Utilities"/>
    <x v="1"/>
    <s v="UPI ID"/>
    <x v="5"/>
    <n v="304.95999999999998"/>
    <n v="0"/>
    <n v="0"/>
    <x v="0"/>
    <m/>
    <s v="Android"/>
    <n v="78"/>
    <x v="0"/>
  </r>
  <r>
    <s v="UPI202605P2_0000897"/>
    <x v="4"/>
    <x v="2"/>
    <s v="10:54:40"/>
    <x v="13"/>
    <x v="3"/>
    <s v="CUST830554"/>
    <s v="35-44"/>
    <x v="1"/>
    <x v="2"/>
    <x v="25"/>
    <s v="Blinkit"/>
    <s v="Grocery"/>
    <x v="5"/>
    <s v="Mobile Number"/>
    <x v="5"/>
    <n v="2675.53"/>
    <n v="0"/>
    <n v="0"/>
    <x v="0"/>
    <m/>
    <s v="iOS"/>
    <n v="19"/>
    <x v="0"/>
  </r>
  <r>
    <s v="UPI202605P2_0000898"/>
    <x v="18"/>
    <x v="4"/>
    <s v="20:52:27"/>
    <x v="3"/>
    <x v="0"/>
    <s v="CUST381412"/>
    <s v="45-54"/>
    <x v="0"/>
    <x v="9"/>
    <x v="36"/>
    <s v="Ola"/>
    <s v="Travel"/>
    <x v="1"/>
    <s v="Mobile Number"/>
    <x v="0"/>
    <n v="647.24"/>
    <n v="0"/>
    <n v="5.39"/>
    <x v="0"/>
    <m/>
    <s v="Android"/>
    <n v="14"/>
    <x v="0"/>
  </r>
  <r>
    <s v="UPI202605P2_0000899"/>
    <x v="28"/>
    <x v="1"/>
    <s v="16:05:25"/>
    <x v="11"/>
    <x v="0"/>
    <s v="CUST550595"/>
    <s v="25-34"/>
    <x v="1"/>
    <x v="7"/>
    <x v="27"/>
    <s v="HP Petrol Pump"/>
    <s v="Fuel"/>
    <x v="1"/>
    <s v="UPI ID"/>
    <x v="7"/>
    <n v="173.24"/>
    <n v="37.14"/>
    <n v="0"/>
    <x v="0"/>
    <m/>
    <s v="Android"/>
    <n v="53"/>
    <x v="0"/>
  </r>
  <r>
    <s v="UPI202605P2_0000900"/>
    <x v="7"/>
    <x v="2"/>
    <s v="18:11:08"/>
    <x v="7"/>
    <x v="3"/>
    <s v="CUST816403"/>
    <s v="55+"/>
    <x v="0"/>
    <x v="3"/>
    <x v="29"/>
    <s v="Mutual Fund SIP"/>
    <s v="Financial Services"/>
    <x v="3"/>
    <s v="QR Scan"/>
    <x v="5"/>
    <n v="1213.17"/>
    <n v="0"/>
    <n v="0"/>
    <x v="0"/>
    <m/>
    <s v="Android"/>
    <n v="54"/>
    <x v="0"/>
  </r>
  <r>
    <s v="UPI202605P2_0000901"/>
    <x v="30"/>
    <x v="1"/>
    <s v="15:59:15"/>
    <x v="14"/>
    <x v="0"/>
    <s v="CUST792506"/>
    <s v="55+"/>
    <x v="1"/>
    <x v="9"/>
    <x v="20"/>
    <s v="Dominos"/>
    <s v="Food &amp; Dining"/>
    <x v="5"/>
    <s v="UPI ID"/>
    <x v="0"/>
    <n v="69.290000000000006"/>
    <n v="0"/>
    <n v="0.75"/>
    <x v="0"/>
    <m/>
    <s v="Android"/>
    <n v="38"/>
    <x v="0"/>
  </r>
  <r>
    <s v="UPI202605P2_0000902"/>
    <x v="14"/>
    <x v="5"/>
    <s v="02:24:15"/>
    <x v="21"/>
    <x v="0"/>
    <s v="CUST378714"/>
    <s v="35-44"/>
    <x v="1"/>
    <x v="2"/>
    <x v="2"/>
    <s v="Ajio"/>
    <s v="Shopping"/>
    <x v="0"/>
    <s v="UPI ID"/>
    <x v="3"/>
    <n v="780.75"/>
    <n v="0"/>
    <n v="0"/>
    <x v="0"/>
    <m/>
    <s v="Android"/>
    <n v="26"/>
    <x v="0"/>
  </r>
  <r>
    <s v="UPI202605P2_0000903"/>
    <x v="6"/>
    <x v="3"/>
    <s v="15:17:21"/>
    <x v="14"/>
    <x v="0"/>
    <s v="CUST406635"/>
    <s v="25-34"/>
    <x v="1"/>
    <x v="0"/>
    <x v="0"/>
    <s v="Society Maintenance"/>
    <s v="Utilities"/>
    <x v="0"/>
    <s v="QR Scan"/>
    <x v="4"/>
    <n v="1038.1400000000001"/>
    <n v="0"/>
    <n v="0"/>
    <x v="0"/>
    <m/>
    <s v="Android"/>
    <n v="22"/>
    <x v="0"/>
  </r>
  <r>
    <s v="UPI202605P2_0000904"/>
    <x v="19"/>
    <x v="2"/>
    <s v="12:46:36"/>
    <x v="1"/>
    <x v="0"/>
    <s v="CUST330109"/>
    <s v="35-44"/>
    <x v="1"/>
    <x v="0"/>
    <x v="18"/>
    <s v="Credit Card Bill"/>
    <s v="Financial Services"/>
    <x v="0"/>
    <s v="QR Scan"/>
    <x v="1"/>
    <n v="795.26"/>
    <n v="21.29"/>
    <n v="7.35"/>
    <x v="0"/>
    <m/>
    <s v="Android"/>
    <n v="32"/>
    <x v="0"/>
  </r>
  <r>
    <s v="UPI202605P2_0000905"/>
    <x v="5"/>
    <x v="3"/>
    <s v="06:41:23"/>
    <x v="19"/>
    <x v="0"/>
    <s v="CUST137822"/>
    <s v="25-34"/>
    <x v="1"/>
    <x v="5"/>
    <x v="10"/>
    <s v="HP Petrol Pump"/>
    <s v="Fuel"/>
    <x v="1"/>
    <s v="Bank Account"/>
    <x v="4"/>
    <n v="124.13"/>
    <n v="0"/>
    <n v="0"/>
    <x v="0"/>
    <m/>
    <s v="iOS"/>
    <n v="21"/>
    <x v="0"/>
  </r>
  <r>
    <s v="UPI202605P2_0000906"/>
    <x v="8"/>
    <x v="4"/>
    <s v="18:03:42"/>
    <x v="7"/>
    <x v="0"/>
    <s v="CUST969907"/>
    <s v="25-34"/>
    <x v="1"/>
    <x v="8"/>
    <x v="16"/>
    <s v="BookMyShow"/>
    <s v="Entertainment"/>
    <x v="1"/>
    <s v="Mobile Number"/>
    <x v="4"/>
    <n v="650.89"/>
    <n v="0"/>
    <n v="0"/>
    <x v="0"/>
    <m/>
    <s v="Android"/>
    <n v="92"/>
    <x v="0"/>
  </r>
  <r>
    <s v="UPI202605P2_0000907"/>
    <x v="0"/>
    <x v="0"/>
    <s v="09:19:10"/>
    <x v="10"/>
    <x v="2"/>
    <s v="CUST430637"/>
    <s v="45-54"/>
    <x v="1"/>
    <x v="1"/>
    <x v="8"/>
    <s v="Credit Card Bill"/>
    <s v="Financial Services"/>
    <x v="4"/>
    <s v="Collect Request"/>
    <x v="5"/>
    <n v="507.89"/>
    <n v="0"/>
    <n v="0"/>
    <x v="0"/>
    <m/>
    <s v="Android"/>
    <n v="35"/>
    <x v="0"/>
  </r>
  <r>
    <s v="UPI202605P2_0000908"/>
    <x v="30"/>
    <x v="1"/>
    <s v="14:32:59"/>
    <x v="4"/>
    <x v="1"/>
    <s v="CUST796732"/>
    <s v="35-44"/>
    <x v="1"/>
    <x v="4"/>
    <x v="12"/>
    <s v="Water Bill"/>
    <s v="Utilities"/>
    <x v="1"/>
    <s v="QR Scan"/>
    <x v="3"/>
    <n v="469.62"/>
    <n v="0"/>
    <n v="0"/>
    <x v="0"/>
    <m/>
    <s v="Android"/>
    <n v="9"/>
    <x v="0"/>
  </r>
  <r>
    <s v="UPI202605P2_0000909"/>
    <x v="1"/>
    <x v="1"/>
    <s v="20:45:49"/>
    <x v="3"/>
    <x v="2"/>
    <s v="CUST412875"/>
    <s v="35-44"/>
    <x v="0"/>
    <x v="9"/>
    <x v="15"/>
    <s v="Tata Play"/>
    <s v="Recharge &amp; Bills"/>
    <x v="0"/>
    <s v="Bank Account"/>
    <x v="0"/>
    <n v="236.3"/>
    <n v="0"/>
    <n v="0"/>
    <x v="0"/>
    <m/>
    <s v="Android"/>
    <n v="95"/>
    <x v="1"/>
  </r>
  <r>
    <s v="UPI202605P2_0000910"/>
    <x v="5"/>
    <x v="3"/>
    <s v="12:07:40"/>
    <x v="1"/>
    <x v="3"/>
    <s v="CUST646137"/>
    <s v="55+"/>
    <x v="0"/>
    <x v="2"/>
    <x v="2"/>
    <s v="MSEB"/>
    <s v="Recharge &amp; Bills"/>
    <x v="1"/>
    <s v="QR Scan"/>
    <x v="0"/>
    <n v="83.05"/>
    <n v="0"/>
    <n v="0"/>
    <x v="0"/>
    <m/>
    <s v="Android"/>
    <n v="9"/>
    <x v="0"/>
  </r>
  <r>
    <s v="UPI202605P2_0000911"/>
    <x v="10"/>
    <x v="4"/>
    <s v="20:18:23"/>
    <x v="3"/>
    <x v="0"/>
    <s v="CUST638816"/>
    <s v="18-24"/>
    <x v="0"/>
    <x v="7"/>
    <x v="26"/>
    <s v="Amazon Prime"/>
    <s v="Entertainment"/>
    <x v="2"/>
    <s v="QR Scan"/>
    <x v="4"/>
    <n v="1142.3699999999999"/>
    <n v="31.42"/>
    <n v="0"/>
    <x v="0"/>
    <m/>
    <s v="iOS"/>
    <n v="55"/>
    <x v="0"/>
  </r>
  <r>
    <s v="UPI202605P2_0000912"/>
    <x v="6"/>
    <x v="3"/>
    <s v="17:14:08"/>
    <x v="0"/>
    <x v="1"/>
    <s v="CUST729013"/>
    <s v="35-44"/>
    <x v="0"/>
    <x v="5"/>
    <x v="35"/>
    <s v="Netmeds"/>
    <s v="Healthcare"/>
    <x v="1"/>
    <s v="Mobile Number"/>
    <x v="5"/>
    <n v="167.56"/>
    <n v="51.34"/>
    <n v="0"/>
    <x v="0"/>
    <m/>
    <s v="Android"/>
    <n v="38"/>
    <x v="0"/>
  </r>
  <r>
    <s v="UPI202605P2_0000913"/>
    <x v="9"/>
    <x v="3"/>
    <s v="15:29:47"/>
    <x v="14"/>
    <x v="3"/>
    <s v="CUST776412"/>
    <s v="25-34"/>
    <x v="0"/>
    <x v="2"/>
    <x v="2"/>
    <s v="Ola"/>
    <s v="Travel"/>
    <x v="2"/>
    <s v="Mobile Number"/>
    <x v="6"/>
    <n v="22774.29"/>
    <n v="19.829999999999998"/>
    <n v="0"/>
    <x v="0"/>
    <m/>
    <s v="Android"/>
    <n v="34"/>
    <x v="0"/>
  </r>
  <r>
    <s v="UPI202605P2_0000914"/>
    <x v="5"/>
    <x v="3"/>
    <s v="22:23:26"/>
    <x v="16"/>
    <x v="1"/>
    <s v="CUST437819"/>
    <s v="18-24"/>
    <x v="0"/>
    <x v="0"/>
    <x v="18"/>
    <s v="Indian Oil"/>
    <s v="Fuel"/>
    <x v="1"/>
    <s v="QR Scan"/>
    <x v="3"/>
    <n v="66.62"/>
    <n v="0"/>
    <n v="0"/>
    <x v="0"/>
    <m/>
    <s v="iOS"/>
    <n v="38"/>
    <x v="0"/>
  </r>
  <r>
    <s v="UPI202605P2_0000915"/>
    <x v="21"/>
    <x v="4"/>
    <s v="18:58:30"/>
    <x v="7"/>
    <x v="0"/>
    <s v="CUST957647"/>
    <s v="25-34"/>
    <x v="1"/>
    <x v="2"/>
    <x v="2"/>
    <s v="HP Petrol Pump"/>
    <s v="Fuel"/>
    <x v="1"/>
    <s v="UPI ID"/>
    <x v="0"/>
    <n v="977.44"/>
    <n v="0"/>
    <n v="0"/>
    <x v="0"/>
    <m/>
    <s v="Android"/>
    <n v="78"/>
    <x v="0"/>
  </r>
  <r>
    <s v="UPI202605P2_0000916"/>
    <x v="9"/>
    <x v="3"/>
    <s v="19:51:42"/>
    <x v="2"/>
    <x v="0"/>
    <s v="CUST480938"/>
    <s v="18-24"/>
    <x v="0"/>
    <x v="8"/>
    <x v="16"/>
    <s v="JioMart"/>
    <s v="Grocery"/>
    <x v="1"/>
    <s v="Mobile Number"/>
    <x v="7"/>
    <n v="580.69000000000005"/>
    <n v="0"/>
    <n v="0"/>
    <x v="0"/>
    <m/>
    <s v="Android"/>
    <n v="47"/>
    <x v="0"/>
  </r>
  <r>
    <s v="UPI202605P2_0000917"/>
    <x v="23"/>
    <x v="5"/>
    <s v="19:48:15"/>
    <x v="2"/>
    <x v="0"/>
    <s v="CUST401929"/>
    <s v="18-24"/>
    <x v="0"/>
    <x v="8"/>
    <x v="16"/>
    <s v="Electricity Board"/>
    <s v="Recharge &amp; Bills"/>
    <x v="3"/>
    <s v="UPI ID"/>
    <x v="4"/>
    <n v="512.62"/>
    <n v="0"/>
    <n v="0"/>
    <x v="1"/>
    <s v="Wrong UPI PIN"/>
    <s v="Android"/>
    <n v="56"/>
    <x v="0"/>
  </r>
  <r>
    <s v="UPI202605P2_0000918"/>
    <x v="21"/>
    <x v="4"/>
    <s v="18:38:55"/>
    <x v="7"/>
    <x v="6"/>
    <s v="CUST605000"/>
    <s v="25-34"/>
    <x v="1"/>
    <x v="5"/>
    <x v="6"/>
    <s v="Mutual Fund SIP"/>
    <s v="Financial Services"/>
    <x v="0"/>
    <s v="Mobile Number"/>
    <x v="0"/>
    <n v="485.15"/>
    <n v="0"/>
    <n v="0"/>
    <x v="0"/>
    <m/>
    <s v="Android"/>
    <n v="25"/>
    <x v="0"/>
  </r>
  <r>
    <s v="UPI202605P2_0000919"/>
    <x v="16"/>
    <x v="6"/>
    <s v="19:33:28"/>
    <x v="2"/>
    <x v="0"/>
    <s v="CUST609415"/>
    <s v="35-44"/>
    <x v="1"/>
    <x v="6"/>
    <x v="19"/>
    <s v="Unacademy"/>
    <s v="Education"/>
    <x v="2"/>
    <s v="UPI ID"/>
    <x v="7"/>
    <n v="379.37"/>
    <n v="23.66"/>
    <n v="0"/>
    <x v="0"/>
    <m/>
    <s v="iOS"/>
    <n v="29"/>
    <x v="1"/>
  </r>
  <r>
    <s v="UPI202605P2_0000920"/>
    <x v="22"/>
    <x v="6"/>
    <s v="16:23:04"/>
    <x v="11"/>
    <x v="1"/>
    <s v="CUST497748"/>
    <s v="55+"/>
    <x v="1"/>
    <x v="0"/>
    <x v="18"/>
    <s v="Cafe Coffee Day"/>
    <s v="Food &amp; Dining"/>
    <x v="0"/>
    <s v="Mobile Number"/>
    <x v="1"/>
    <n v="123.08"/>
    <n v="0"/>
    <n v="0"/>
    <x v="0"/>
    <m/>
    <s v="Android"/>
    <n v="64"/>
    <x v="0"/>
  </r>
  <r>
    <s v="UPI202605P2_0000921"/>
    <x v="28"/>
    <x v="1"/>
    <s v="20:07:03"/>
    <x v="3"/>
    <x v="4"/>
    <s v="CUST388264"/>
    <s v="35-44"/>
    <x v="0"/>
    <x v="1"/>
    <x v="22"/>
    <s v="Spotify"/>
    <s v="Entertainment"/>
    <x v="2"/>
    <s v="Collect Request"/>
    <x v="3"/>
    <n v="505.74"/>
    <n v="0"/>
    <n v="0"/>
    <x v="0"/>
    <m/>
    <s v="Android"/>
    <n v="4"/>
    <x v="0"/>
  </r>
  <r>
    <s v="UPI202605P2_0000922"/>
    <x v="19"/>
    <x v="2"/>
    <s v="19:57:32"/>
    <x v="2"/>
    <x v="1"/>
    <s v="CUST801240"/>
    <s v="18-24"/>
    <x v="1"/>
    <x v="1"/>
    <x v="1"/>
    <s v="Apollo Pharmacy"/>
    <s v="Healthcare"/>
    <x v="5"/>
    <s v="UPI ID"/>
    <x v="6"/>
    <n v="257.43"/>
    <n v="0"/>
    <n v="0"/>
    <x v="0"/>
    <m/>
    <s v="Android"/>
    <n v="16"/>
    <x v="0"/>
  </r>
  <r>
    <s v="UPI202605P2_0000923"/>
    <x v="3"/>
    <x v="0"/>
    <s v="11:34:09"/>
    <x v="5"/>
    <x v="0"/>
    <s v="CUST406455"/>
    <s v="25-34"/>
    <x v="0"/>
    <x v="5"/>
    <x v="6"/>
    <s v="Unacademy"/>
    <s v="Education"/>
    <x v="0"/>
    <s v="Collect Request"/>
    <x v="0"/>
    <n v="278.33"/>
    <n v="0"/>
    <n v="0"/>
    <x v="0"/>
    <m/>
    <s v="Android"/>
    <n v="52"/>
    <x v="0"/>
  </r>
  <r>
    <s v="UPI202605P2_0000924"/>
    <x v="12"/>
    <x v="1"/>
    <s v="10:54:33"/>
    <x v="13"/>
    <x v="0"/>
    <s v="CUST694531"/>
    <s v="18-24"/>
    <x v="0"/>
    <x v="2"/>
    <x v="17"/>
    <s v="Insurance Premium"/>
    <s v="Financial Services"/>
    <x v="1"/>
    <s v="UPI ID"/>
    <x v="4"/>
    <n v="886.32"/>
    <n v="0"/>
    <n v="0"/>
    <x v="0"/>
    <m/>
    <s v="iOS"/>
    <n v="77"/>
    <x v="0"/>
  </r>
  <r>
    <s v="UPI202605P2_0000925"/>
    <x v="2"/>
    <x v="2"/>
    <s v="14:43:13"/>
    <x v="4"/>
    <x v="0"/>
    <s v="CUST589449"/>
    <s v="25-34"/>
    <x v="1"/>
    <x v="8"/>
    <x v="24"/>
    <s v="Cafe Coffee Day"/>
    <s v="Food &amp; Dining"/>
    <x v="1"/>
    <s v="QR Scan"/>
    <x v="7"/>
    <n v="242.95"/>
    <n v="0"/>
    <n v="0.91"/>
    <x v="0"/>
    <m/>
    <s v="Android"/>
    <n v="99"/>
    <x v="1"/>
  </r>
  <r>
    <s v="UPI202605P2_0000926"/>
    <x v="13"/>
    <x v="3"/>
    <s v="18:31:05"/>
    <x v="7"/>
    <x v="0"/>
    <s v="CUST178005"/>
    <s v="45-54"/>
    <x v="1"/>
    <x v="5"/>
    <x v="10"/>
    <s v="Amazon"/>
    <s v="Shopping"/>
    <x v="3"/>
    <s v="UPI ID"/>
    <x v="6"/>
    <n v="683.29"/>
    <n v="0"/>
    <n v="1.78"/>
    <x v="0"/>
    <m/>
    <s v="Android"/>
    <n v="61"/>
    <x v="0"/>
  </r>
  <r>
    <s v="UPI202605P2_0000927"/>
    <x v="21"/>
    <x v="4"/>
    <s v="20:28:51"/>
    <x v="3"/>
    <x v="1"/>
    <s v="CUST743982"/>
    <s v="55+"/>
    <x v="0"/>
    <x v="8"/>
    <x v="34"/>
    <s v="HP Petrol Pump"/>
    <s v="Fuel"/>
    <x v="0"/>
    <s v="Mobile Number"/>
    <x v="5"/>
    <n v="364.16"/>
    <n v="0"/>
    <n v="0"/>
    <x v="0"/>
    <m/>
    <s v="Android"/>
    <n v="24"/>
    <x v="0"/>
  </r>
  <r>
    <s v="UPI202605P2_0000928"/>
    <x v="16"/>
    <x v="6"/>
    <s v="08:08:32"/>
    <x v="12"/>
    <x v="0"/>
    <s v="CUST210550"/>
    <s v="35-44"/>
    <x v="0"/>
    <x v="5"/>
    <x v="10"/>
    <s v="Hotstar"/>
    <s v="Entertainment"/>
    <x v="1"/>
    <s v="QR Scan"/>
    <x v="5"/>
    <n v="1171.29"/>
    <n v="0"/>
    <n v="0"/>
    <x v="2"/>
    <s v="Beneficiary Bank Offline"/>
    <s v="Android"/>
    <n v="46"/>
    <x v="0"/>
  </r>
  <r>
    <s v="UPI202605P2_0000929"/>
    <x v="3"/>
    <x v="0"/>
    <s v="14:36:03"/>
    <x v="4"/>
    <x v="1"/>
    <s v="CUST466651"/>
    <s v="25-34"/>
    <x v="1"/>
    <x v="7"/>
    <x v="31"/>
    <s v="Water Bill"/>
    <s v="Utilities"/>
    <x v="5"/>
    <s v="UPI ID"/>
    <x v="5"/>
    <n v="185.16"/>
    <n v="0"/>
    <n v="1.57"/>
    <x v="0"/>
    <m/>
    <s v="Android"/>
    <n v="49"/>
    <x v="0"/>
  </r>
  <r>
    <s v="UPI202605P2_0000930"/>
    <x v="2"/>
    <x v="2"/>
    <s v="16:43:51"/>
    <x v="11"/>
    <x v="2"/>
    <s v="CUST776153"/>
    <s v="55+"/>
    <x v="1"/>
    <x v="3"/>
    <x v="14"/>
    <s v="Blinkit"/>
    <s v="Grocery"/>
    <x v="1"/>
    <s v="QR Scan"/>
    <x v="4"/>
    <n v="189.19"/>
    <n v="27.68"/>
    <n v="0"/>
    <x v="0"/>
    <m/>
    <s v="Android"/>
    <n v="22"/>
    <x v="0"/>
  </r>
  <r>
    <s v="UPI202605P2_0000931"/>
    <x v="28"/>
    <x v="1"/>
    <s v="12:01:25"/>
    <x v="1"/>
    <x v="0"/>
    <s v="CUST748616"/>
    <s v="18-24"/>
    <x v="0"/>
    <x v="0"/>
    <x v="18"/>
    <s v="Society Maintenance"/>
    <s v="Utilities"/>
    <x v="0"/>
    <s v="QR Scan"/>
    <x v="4"/>
    <n v="936.68"/>
    <n v="0"/>
    <n v="0"/>
    <x v="0"/>
    <m/>
    <s v="Android"/>
    <n v="79"/>
    <x v="0"/>
  </r>
  <r>
    <s v="UPI202605P2_0000932"/>
    <x v="14"/>
    <x v="5"/>
    <s v="12:00:47"/>
    <x v="1"/>
    <x v="0"/>
    <s v="CUST567050"/>
    <s v="18-24"/>
    <x v="0"/>
    <x v="3"/>
    <x v="14"/>
    <s v="Indian Oil"/>
    <s v="Fuel"/>
    <x v="1"/>
    <s v="Bank Account"/>
    <x v="6"/>
    <n v="1373"/>
    <n v="0"/>
    <n v="0.37"/>
    <x v="1"/>
    <s v="UPI Limit Exceeded"/>
    <s v="iOS"/>
    <n v="4"/>
    <x v="0"/>
  </r>
  <r>
    <s v="UPI202605P2_0000933"/>
    <x v="24"/>
    <x v="0"/>
    <s v="11:04:02"/>
    <x v="5"/>
    <x v="0"/>
    <s v="CUST796111"/>
    <s v="18-24"/>
    <x v="0"/>
    <x v="2"/>
    <x v="25"/>
    <s v="Hotstar"/>
    <s v="Entertainment"/>
    <x v="1"/>
    <s v="QR Scan"/>
    <x v="5"/>
    <n v="557.19000000000005"/>
    <n v="23.88"/>
    <n v="0"/>
    <x v="0"/>
    <m/>
    <s v="Android"/>
    <n v="58"/>
    <x v="0"/>
  </r>
  <r>
    <s v="UPI202605P2_0000934"/>
    <x v="10"/>
    <x v="4"/>
    <s v="14:44:04"/>
    <x v="4"/>
    <x v="2"/>
    <s v="CUST994388"/>
    <s v="35-44"/>
    <x v="0"/>
    <x v="6"/>
    <x v="19"/>
    <s v="IRCTC"/>
    <s v="Travel"/>
    <x v="0"/>
    <s v="QR Scan"/>
    <x v="1"/>
    <n v="572.78"/>
    <n v="0"/>
    <n v="0"/>
    <x v="0"/>
    <m/>
    <s v="Android"/>
    <n v="35"/>
    <x v="0"/>
  </r>
  <r>
    <s v="UPI202605P2_0000935"/>
    <x v="22"/>
    <x v="6"/>
    <s v="16:03:59"/>
    <x v="11"/>
    <x v="1"/>
    <s v="CUST143363"/>
    <s v="25-34"/>
    <x v="1"/>
    <x v="2"/>
    <x v="25"/>
    <s v="Bharat Petroleum"/>
    <s v="Fuel"/>
    <x v="1"/>
    <s v="Mobile Number"/>
    <x v="1"/>
    <n v="496.79"/>
    <n v="0"/>
    <n v="0"/>
    <x v="0"/>
    <m/>
    <s v="iOS"/>
    <n v="12"/>
    <x v="0"/>
  </r>
  <r>
    <s v="UPI202605P2_0000936"/>
    <x v="8"/>
    <x v="4"/>
    <s v="20:59:30"/>
    <x v="3"/>
    <x v="2"/>
    <s v="CUST864631"/>
    <s v="18-24"/>
    <x v="0"/>
    <x v="8"/>
    <x v="34"/>
    <s v="Spotify"/>
    <s v="Entertainment"/>
    <x v="0"/>
    <s v="QR Scan"/>
    <x v="1"/>
    <n v="1263.19"/>
    <n v="46.4"/>
    <n v="0"/>
    <x v="0"/>
    <m/>
    <s v="iOS"/>
    <n v="15"/>
    <x v="0"/>
  </r>
  <r>
    <s v="UPI202605P2_0000937"/>
    <x v="27"/>
    <x v="5"/>
    <s v="07:26:11"/>
    <x v="6"/>
    <x v="1"/>
    <s v="CUST349951"/>
    <s v="25-34"/>
    <x v="1"/>
    <x v="8"/>
    <x v="24"/>
    <s v="Loan EMI"/>
    <s v="Financial Services"/>
    <x v="0"/>
    <s v="Mobile Number"/>
    <x v="4"/>
    <n v="2590.29"/>
    <n v="46"/>
    <n v="0"/>
    <x v="0"/>
    <m/>
    <s v="Android"/>
    <n v="45"/>
    <x v="0"/>
  </r>
  <r>
    <s v="UPI202605P2_0000938"/>
    <x v="3"/>
    <x v="0"/>
    <s v="19:49:41"/>
    <x v="2"/>
    <x v="2"/>
    <s v="CUST556483"/>
    <s v="35-44"/>
    <x v="0"/>
    <x v="6"/>
    <x v="38"/>
    <s v="MSEB"/>
    <s v="Recharge &amp; Bills"/>
    <x v="1"/>
    <s v="QR Scan"/>
    <x v="7"/>
    <n v="147.44999999999999"/>
    <n v="0"/>
    <n v="0"/>
    <x v="0"/>
    <m/>
    <s v="Android"/>
    <n v="30"/>
    <x v="0"/>
  </r>
  <r>
    <s v="UPI202605P2_0000939"/>
    <x v="16"/>
    <x v="6"/>
    <s v="22:41:26"/>
    <x v="16"/>
    <x v="1"/>
    <s v="CUST715685"/>
    <s v="35-44"/>
    <x v="1"/>
    <x v="3"/>
    <x v="14"/>
    <s v="Netflix"/>
    <s v="Entertainment"/>
    <x v="3"/>
    <s v="Bank Account"/>
    <x v="4"/>
    <n v="493.54"/>
    <n v="0"/>
    <n v="5.78"/>
    <x v="0"/>
    <m/>
    <s v="iOS"/>
    <n v="15"/>
    <x v="0"/>
  </r>
  <r>
    <s v="UPI202605P2_0000940"/>
    <x v="12"/>
    <x v="1"/>
    <s v="13:57:24"/>
    <x v="8"/>
    <x v="0"/>
    <s v="CUST866059"/>
    <s v="18-24"/>
    <x v="0"/>
    <x v="9"/>
    <x v="36"/>
    <s v="Local Restaurant"/>
    <s v="Food &amp; Dining"/>
    <x v="1"/>
    <s v="QR Scan"/>
    <x v="4"/>
    <n v="1041.1500000000001"/>
    <n v="0"/>
    <n v="0"/>
    <x v="0"/>
    <m/>
    <s v="Android"/>
    <n v="86"/>
    <x v="0"/>
  </r>
  <r>
    <s v="UPI202605P2_0000941"/>
    <x v="0"/>
    <x v="0"/>
    <s v="15:58:58"/>
    <x v="14"/>
    <x v="2"/>
    <s v="CUST673896"/>
    <s v="45-54"/>
    <x v="0"/>
    <x v="9"/>
    <x v="20"/>
    <s v="BookMyShow"/>
    <s v="Entertainment"/>
    <x v="1"/>
    <s v="QR Scan"/>
    <x v="6"/>
    <n v="95.14"/>
    <n v="0"/>
    <n v="0"/>
    <x v="0"/>
    <m/>
    <s v="iOS"/>
    <n v="33"/>
    <x v="0"/>
  </r>
  <r>
    <s v="UPI202605P2_0000942"/>
    <x v="26"/>
    <x v="6"/>
    <s v="13:05:43"/>
    <x v="8"/>
    <x v="0"/>
    <s v="CUST122253"/>
    <s v="25-34"/>
    <x v="0"/>
    <x v="2"/>
    <x v="2"/>
    <s v="Water Bill"/>
    <s v="Utilities"/>
    <x v="1"/>
    <s v="QR Scan"/>
    <x v="4"/>
    <n v="73.650000000000006"/>
    <n v="0"/>
    <n v="0"/>
    <x v="0"/>
    <m/>
    <s v="Android"/>
    <n v="82"/>
    <x v="0"/>
  </r>
  <r>
    <s v="UPI202605P2_0000943"/>
    <x v="7"/>
    <x v="2"/>
    <s v="21:55:34"/>
    <x v="9"/>
    <x v="0"/>
    <s v="CUST476818"/>
    <s v="35-44"/>
    <x v="0"/>
    <x v="1"/>
    <x v="1"/>
    <s v="Jio"/>
    <s v="Recharge &amp; Bills"/>
    <x v="6"/>
    <s v="UPI ID"/>
    <x v="5"/>
    <n v="257.27"/>
    <n v="0"/>
    <n v="7.78"/>
    <x v="0"/>
    <m/>
    <s v="Android"/>
    <n v="80"/>
    <x v="0"/>
  </r>
  <r>
    <s v="UPI202605P2_0000944"/>
    <x v="6"/>
    <x v="3"/>
    <s v="10:55:22"/>
    <x v="13"/>
    <x v="0"/>
    <s v="CUST889228"/>
    <s v="35-44"/>
    <x v="0"/>
    <x v="0"/>
    <x v="3"/>
    <s v="Zomato"/>
    <s v="Food &amp; Dining"/>
    <x v="4"/>
    <s v="UPI ID"/>
    <x v="6"/>
    <n v="814.15"/>
    <n v="0"/>
    <n v="6.66"/>
    <x v="0"/>
    <m/>
    <s v="Android"/>
    <n v="3"/>
    <x v="0"/>
  </r>
  <r>
    <s v="UPI202605P2_0000945"/>
    <x v="4"/>
    <x v="2"/>
    <s v="09:34:25"/>
    <x v="10"/>
    <x v="0"/>
    <s v="CUST679563"/>
    <s v="35-44"/>
    <x v="0"/>
    <x v="3"/>
    <x v="29"/>
    <s v="Electricity Board"/>
    <s v="Recharge &amp; Bills"/>
    <x v="0"/>
    <s v="UPI ID"/>
    <x v="4"/>
    <n v="181.34"/>
    <n v="0"/>
    <n v="0"/>
    <x v="0"/>
    <m/>
    <s v="Android"/>
    <n v="85"/>
    <x v="0"/>
  </r>
  <r>
    <s v="UPI202605P2_0000946"/>
    <x v="17"/>
    <x v="6"/>
    <s v="16:46:14"/>
    <x v="11"/>
    <x v="2"/>
    <s v="CUST611294"/>
    <s v="35-44"/>
    <x v="0"/>
    <x v="8"/>
    <x v="24"/>
    <s v="Credit Card Bill"/>
    <s v="Financial Services"/>
    <x v="0"/>
    <s v="QR Scan"/>
    <x v="1"/>
    <n v="439.94"/>
    <n v="0"/>
    <n v="0"/>
    <x v="0"/>
    <m/>
    <s v="Android"/>
    <n v="50"/>
    <x v="0"/>
  </r>
  <r>
    <s v="UPI202605P2_0000947"/>
    <x v="13"/>
    <x v="3"/>
    <s v="19:48:01"/>
    <x v="2"/>
    <x v="1"/>
    <s v="CUST759353"/>
    <s v="25-34"/>
    <x v="0"/>
    <x v="4"/>
    <x v="5"/>
    <s v="McDonalds"/>
    <s v="Food &amp; Dining"/>
    <x v="1"/>
    <s v="Bank Account"/>
    <x v="0"/>
    <n v="393.68"/>
    <n v="0"/>
    <n v="0"/>
    <x v="0"/>
    <m/>
    <s v="Android"/>
    <n v="69"/>
    <x v="0"/>
  </r>
  <r>
    <s v="UPI202605P2_0000948"/>
    <x v="20"/>
    <x v="4"/>
    <s v="22:29:43"/>
    <x v="16"/>
    <x v="0"/>
    <s v="CUST931953"/>
    <s v="35-44"/>
    <x v="1"/>
    <x v="4"/>
    <x v="37"/>
    <s v="Insurance Premium"/>
    <s v="Financial Services"/>
    <x v="1"/>
    <s v="QR Scan"/>
    <x v="1"/>
    <n v="69.28"/>
    <n v="9.74"/>
    <n v="0"/>
    <x v="0"/>
    <m/>
    <s v="Android"/>
    <n v="77"/>
    <x v="0"/>
  </r>
  <r>
    <s v="UPI202605P2_0000949"/>
    <x v="26"/>
    <x v="6"/>
    <s v="18:27:34"/>
    <x v="7"/>
    <x v="1"/>
    <s v="CUST576178"/>
    <s v="55+"/>
    <x v="0"/>
    <x v="7"/>
    <x v="9"/>
    <s v="Byjus"/>
    <s v="Education"/>
    <x v="2"/>
    <s v="QR Scan"/>
    <x v="6"/>
    <n v="101.41"/>
    <n v="0"/>
    <n v="0"/>
    <x v="0"/>
    <m/>
    <s v="Android"/>
    <n v="24"/>
    <x v="0"/>
  </r>
  <r>
    <s v="UPI202605P2_0000950"/>
    <x v="10"/>
    <x v="4"/>
    <s v="13:14:15"/>
    <x v="8"/>
    <x v="1"/>
    <s v="CUST212021"/>
    <s v="25-34"/>
    <x v="1"/>
    <x v="0"/>
    <x v="3"/>
    <s v="Society Maintenance"/>
    <s v="Utilities"/>
    <x v="5"/>
    <s v="Mobile Number"/>
    <x v="4"/>
    <n v="488.13"/>
    <n v="0"/>
    <n v="0"/>
    <x v="0"/>
    <m/>
    <s v="Android"/>
    <n v="2"/>
    <x v="0"/>
  </r>
  <r>
    <s v="UPI202605P2_0000951"/>
    <x v="17"/>
    <x v="6"/>
    <s v="15:09:17"/>
    <x v="14"/>
    <x v="0"/>
    <s v="CUST912758"/>
    <s v="25-34"/>
    <x v="0"/>
    <x v="8"/>
    <x v="24"/>
    <s v="Indian Oil"/>
    <s v="Fuel"/>
    <x v="1"/>
    <s v="UPI ID"/>
    <x v="3"/>
    <n v="1151.2"/>
    <n v="0"/>
    <n v="0"/>
    <x v="0"/>
    <m/>
    <s v="Android"/>
    <n v="38"/>
    <x v="0"/>
  </r>
  <r>
    <s v="UPI202605P2_0000952"/>
    <x v="11"/>
    <x v="0"/>
    <s v="11:56:46"/>
    <x v="5"/>
    <x v="2"/>
    <s v="CUST466974"/>
    <s v="35-44"/>
    <x v="1"/>
    <x v="1"/>
    <x v="22"/>
    <s v="Myntra"/>
    <s v="Shopping"/>
    <x v="1"/>
    <s v="Mobile Number"/>
    <x v="4"/>
    <n v="548.19000000000005"/>
    <n v="0"/>
    <n v="0"/>
    <x v="0"/>
    <m/>
    <s v="Android"/>
    <n v="81"/>
    <x v="0"/>
  </r>
  <r>
    <s v="UPI202605P2_0000953"/>
    <x v="27"/>
    <x v="5"/>
    <s v="19:02:51"/>
    <x v="2"/>
    <x v="2"/>
    <s v="CUST868421"/>
    <s v="25-34"/>
    <x v="0"/>
    <x v="9"/>
    <x v="36"/>
    <s v="Mutual Fund SIP"/>
    <s v="Financial Services"/>
    <x v="1"/>
    <s v="UPI ID"/>
    <x v="1"/>
    <n v="246.1"/>
    <n v="0"/>
    <n v="0"/>
    <x v="1"/>
    <s v="Transaction Timeout"/>
    <s v="Android"/>
    <n v="44"/>
    <x v="0"/>
  </r>
  <r>
    <s v="UPI202605P2_0000954"/>
    <x v="27"/>
    <x v="5"/>
    <s v="18:39:49"/>
    <x v="7"/>
    <x v="0"/>
    <s v="CUST684835"/>
    <s v="35-44"/>
    <x v="0"/>
    <x v="4"/>
    <x v="37"/>
    <s v="Amazon Prime"/>
    <s v="Entertainment"/>
    <x v="0"/>
    <s v="QR Scan"/>
    <x v="4"/>
    <n v="584.30999999999995"/>
    <n v="0"/>
    <n v="0"/>
    <x v="0"/>
    <m/>
    <s v="Android"/>
    <n v="47"/>
    <x v="0"/>
  </r>
  <r>
    <s v="UPI202605P2_0000955"/>
    <x v="13"/>
    <x v="3"/>
    <s v="21:56:01"/>
    <x v="9"/>
    <x v="1"/>
    <s v="CUST361469"/>
    <s v="35-44"/>
    <x v="1"/>
    <x v="3"/>
    <x v="21"/>
    <s v="Amazon"/>
    <s v="Shopping"/>
    <x v="1"/>
    <s v="Mobile Number"/>
    <x v="1"/>
    <n v="1161.3"/>
    <n v="0"/>
    <n v="4.28"/>
    <x v="0"/>
    <m/>
    <s v="iOS"/>
    <n v="2"/>
    <x v="0"/>
  </r>
  <r>
    <s v="UPI202605P2_0000956"/>
    <x v="20"/>
    <x v="4"/>
    <s v="11:04:06"/>
    <x v="5"/>
    <x v="0"/>
    <s v="CUST208679"/>
    <s v="25-34"/>
    <x v="0"/>
    <x v="1"/>
    <x v="1"/>
    <s v="Amazon Prime"/>
    <s v="Entertainment"/>
    <x v="1"/>
    <s v="QR Scan"/>
    <x v="1"/>
    <n v="193.85"/>
    <n v="0"/>
    <n v="0"/>
    <x v="1"/>
    <s v="Insufficient Balance"/>
    <s v="Android"/>
    <n v="12"/>
    <x v="0"/>
  </r>
  <r>
    <s v="UPI202605P2_0000957"/>
    <x v="21"/>
    <x v="4"/>
    <s v="17:28:38"/>
    <x v="0"/>
    <x v="2"/>
    <s v="CUST170895"/>
    <s v="45-54"/>
    <x v="1"/>
    <x v="4"/>
    <x v="5"/>
    <s v="Uber"/>
    <s v="Travel"/>
    <x v="1"/>
    <s v="Collect Request"/>
    <x v="4"/>
    <n v="402.23"/>
    <n v="29.95"/>
    <n v="4.34"/>
    <x v="0"/>
    <m/>
    <s v="Android"/>
    <n v="10"/>
    <x v="0"/>
  </r>
  <r>
    <s v="UPI202605P2_0000958"/>
    <x v="6"/>
    <x v="3"/>
    <s v="18:55:03"/>
    <x v="7"/>
    <x v="0"/>
    <s v="CUST413737"/>
    <s v="25-34"/>
    <x v="0"/>
    <x v="9"/>
    <x v="15"/>
    <s v="Bharat Petroleum"/>
    <s v="Fuel"/>
    <x v="3"/>
    <s v="UPI ID"/>
    <x v="4"/>
    <n v="1201.6099999999999"/>
    <n v="0"/>
    <n v="0"/>
    <x v="0"/>
    <m/>
    <s v="iOS"/>
    <n v="30"/>
    <x v="0"/>
  </r>
  <r>
    <s v="UPI202605P2_0000959"/>
    <x v="17"/>
    <x v="6"/>
    <s v="11:02:25"/>
    <x v="5"/>
    <x v="1"/>
    <s v="CUST601375"/>
    <s v="55+"/>
    <x v="0"/>
    <x v="0"/>
    <x v="3"/>
    <s v="Cafe Coffee Day"/>
    <s v="Food &amp; Dining"/>
    <x v="1"/>
    <s v="QR Scan"/>
    <x v="3"/>
    <n v="185.57"/>
    <n v="0"/>
    <n v="6.05"/>
    <x v="0"/>
    <m/>
    <s v="iOS"/>
    <n v="36"/>
    <x v="0"/>
  </r>
  <r>
    <s v="UPI202605P2_0000960"/>
    <x v="20"/>
    <x v="4"/>
    <s v="14:34:13"/>
    <x v="4"/>
    <x v="2"/>
    <s v="CUST883636"/>
    <s v="35-44"/>
    <x v="0"/>
    <x v="5"/>
    <x v="35"/>
    <s v="Practo"/>
    <s v="Healthcare"/>
    <x v="1"/>
    <s v="UPI ID"/>
    <x v="6"/>
    <n v="1227.06"/>
    <n v="0"/>
    <n v="0"/>
    <x v="0"/>
    <m/>
    <s v="Android"/>
    <n v="56"/>
    <x v="0"/>
  </r>
  <r>
    <s v="UPI202605P2_0000961"/>
    <x v="26"/>
    <x v="6"/>
    <s v="19:49:03"/>
    <x v="2"/>
    <x v="0"/>
    <s v="CUST312673"/>
    <s v="18-24"/>
    <x v="1"/>
    <x v="9"/>
    <x v="15"/>
    <s v="Local Clinic"/>
    <s v="Healthcare"/>
    <x v="5"/>
    <s v="Collect Request"/>
    <x v="0"/>
    <n v="498.75"/>
    <n v="0"/>
    <n v="1.92"/>
    <x v="0"/>
    <m/>
    <s v="Android"/>
    <n v="99"/>
    <x v="1"/>
  </r>
  <r>
    <s v="UPI202605P2_0000962"/>
    <x v="1"/>
    <x v="1"/>
    <s v="10:18:14"/>
    <x v="13"/>
    <x v="3"/>
    <s v="CUST691517"/>
    <s v="35-44"/>
    <x v="1"/>
    <x v="3"/>
    <x v="29"/>
    <s v="Local Kirana"/>
    <s v="Grocery"/>
    <x v="1"/>
    <s v="QR Scan"/>
    <x v="5"/>
    <n v="888.85"/>
    <n v="4.84"/>
    <n v="0"/>
    <x v="0"/>
    <m/>
    <s v="Android"/>
    <n v="6"/>
    <x v="0"/>
  </r>
  <r>
    <s v="UPI202605P2_0000963"/>
    <x v="21"/>
    <x v="4"/>
    <s v="19:46:36"/>
    <x v="2"/>
    <x v="0"/>
    <s v="CUST923849"/>
    <s v="35-44"/>
    <x v="0"/>
    <x v="3"/>
    <x v="29"/>
    <s v="Dominos"/>
    <s v="Food &amp; Dining"/>
    <x v="4"/>
    <s v="QR Scan"/>
    <x v="1"/>
    <n v="583.59"/>
    <n v="0"/>
    <n v="0"/>
    <x v="0"/>
    <m/>
    <s v="Android"/>
    <n v="17"/>
    <x v="0"/>
  </r>
  <r>
    <s v="UPI202605P2_0000964"/>
    <x v="28"/>
    <x v="1"/>
    <s v="13:38:49"/>
    <x v="8"/>
    <x v="2"/>
    <s v="CUST287134"/>
    <s v="25-34"/>
    <x v="1"/>
    <x v="9"/>
    <x v="23"/>
    <s v="Blinkit"/>
    <s v="Grocery"/>
    <x v="3"/>
    <s v="UPI ID"/>
    <x v="3"/>
    <n v="3478.41"/>
    <n v="0"/>
    <n v="0"/>
    <x v="0"/>
    <m/>
    <s v="iOS"/>
    <n v="22"/>
    <x v="0"/>
  </r>
  <r>
    <s v="UPI202605P2_0000965"/>
    <x v="3"/>
    <x v="0"/>
    <s v="18:20:15"/>
    <x v="7"/>
    <x v="2"/>
    <s v="CUST159767"/>
    <s v="25-34"/>
    <x v="1"/>
    <x v="5"/>
    <x v="32"/>
    <s v="Insurance Premium"/>
    <s v="Financial Services"/>
    <x v="1"/>
    <s v="QR Scan"/>
    <x v="1"/>
    <n v="238.67"/>
    <n v="0"/>
    <n v="0"/>
    <x v="0"/>
    <m/>
    <s v="Android"/>
    <n v="70"/>
    <x v="0"/>
  </r>
  <r>
    <s v="UPI202605P2_0000966"/>
    <x v="22"/>
    <x v="6"/>
    <s v="12:09:42"/>
    <x v="1"/>
    <x v="0"/>
    <s v="CUST538052"/>
    <s v="18-24"/>
    <x v="1"/>
    <x v="2"/>
    <x v="25"/>
    <s v="Flipkart"/>
    <s v="Shopping"/>
    <x v="6"/>
    <s v="QR Scan"/>
    <x v="4"/>
    <n v="326.61"/>
    <n v="0"/>
    <n v="0"/>
    <x v="1"/>
    <s v="Bank Server Down"/>
    <s v="Android"/>
    <n v="27"/>
    <x v="0"/>
  </r>
  <r>
    <s v="UPI202605P2_0000967"/>
    <x v="9"/>
    <x v="3"/>
    <s v="16:26:19"/>
    <x v="11"/>
    <x v="0"/>
    <s v="CUST267102"/>
    <s v="25-34"/>
    <x v="1"/>
    <x v="5"/>
    <x v="35"/>
    <s v="Dmart"/>
    <s v="Grocery"/>
    <x v="0"/>
    <s v="UPI ID"/>
    <x v="0"/>
    <n v="979.29"/>
    <n v="0"/>
    <n v="4.1100000000000003"/>
    <x v="0"/>
    <m/>
    <s v="iOS"/>
    <n v="90"/>
    <x v="0"/>
  </r>
  <r>
    <s v="UPI202605P2_0000968"/>
    <x v="13"/>
    <x v="3"/>
    <s v="12:35:37"/>
    <x v="1"/>
    <x v="0"/>
    <s v="CUST290276"/>
    <s v="25-34"/>
    <x v="1"/>
    <x v="4"/>
    <x v="5"/>
    <s v="Netmeds"/>
    <s v="Healthcare"/>
    <x v="1"/>
    <s v="QR Scan"/>
    <x v="7"/>
    <n v="940.76"/>
    <n v="0"/>
    <n v="0"/>
    <x v="0"/>
    <m/>
    <s v="Android"/>
    <n v="8"/>
    <x v="0"/>
  </r>
  <r>
    <s v="UPI202605P2_0000969"/>
    <x v="11"/>
    <x v="0"/>
    <s v="20:58:11"/>
    <x v="3"/>
    <x v="0"/>
    <s v="CUST545596"/>
    <s v="25-34"/>
    <x v="0"/>
    <x v="4"/>
    <x v="33"/>
    <s v="Netflix"/>
    <s v="Entertainment"/>
    <x v="1"/>
    <s v="QR Scan"/>
    <x v="0"/>
    <n v="303.39999999999998"/>
    <n v="0"/>
    <n v="0"/>
    <x v="0"/>
    <m/>
    <s v="Android"/>
    <n v="95"/>
    <x v="0"/>
  </r>
  <r>
    <s v="UPI202605P2_0000970"/>
    <x v="16"/>
    <x v="6"/>
    <s v="17:27:35"/>
    <x v="0"/>
    <x v="0"/>
    <s v="CUST660571"/>
    <s v="25-34"/>
    <x v="1"/>
    <x v="2"/>
    <x v="2"/>
    <s v="Reliance Digital"/>
    <s v="Shopping"/>
    <x v="1"/>
    <s v="Bank Account"/>
    <x v="0"/>
    <n v="336.54"/>
    <n v="0"/>
    <n v="0"/>
    <x v="0"/>
    <m/>
    <s v="Android"/>
    <n v="44"/>
    <x v="0"/>
  </r>
  <r>
    <s v="UPI202605P2_0000971"/>
    <x v="22"/>
    <x v="6"/>
    <s v="15:22:41"/>
    <x v="14"/>
    <x v="0"/>
    <s v="CUST191238"/>
    <s v="25-34"/>
    <x v="0"/>
    <x v="1"/>
    <x v="8"/>
    <s v="Broadband Bill"/>
    <s v="Utilities"/>
    <x v="5"/>
    <s v="UPI ID"/>
    <x v="3"/>
    <n v="1223.06"/>
    <n v="0"/>
    <n v="4.3899999999999997"/>
    <x v="0"/>
    <m/>
    <s v="Android"/>
    <n v="41"/>
    <x v="0"/>
  </r>
  <r>
    <s v="UPI202605P2_0000972"/>
    <x v="25"/>
    <x v="1"/>
    <s v="18:50:33"/>
    <x v="7"/>
    <x v="2"/>
    <s v="CUST836402"/>
    <s v="25-34"/>
    <x v="0"/>
    <x v="2"/>
    <x v="11"/>
    <s v="Amazon"/>
    <s v="Shopping"/>
    <x v="2"/>
    <s v="Bank Account"/>
    <x v="3"/>
    <n v="141.61000000000001"/>
    <n v="0"/>
    <n v="0.8"/>
    <x v="0"/>
    <m/>
    <s v="Android"/>
    <n v="18"/>
    <x v="0"/>
  </r>
  <r>
    <s v="UPI202605P2_0000973"/>
    <x v="1"/>
    <x v="1"/>
    <s v="13:26:26"/>
    <x v="8"/>
    <x v="1"/>
    <s v="CUST939641"/>
    <s v="55+"/>
    <x v="1"/>
    <x v="0"/>
    <x v="3"/>
    <s v="Electricity Board"/>
    <s v="Recharge &amp; Bills"/>
    <x v="1"/>
    <s v="UPI ID"/>
    <x v="4"/>
    <n v="1105.47"/>
    <n v="0"/>
    <n v="0"/>
    <x v="0"/>
    <m/>
    <s v="Android"/>
    <n v="43"/>
    <x v="0"/>
  </r>
  <r>
    <s v="UPI202605P2_0000974"/>
    <x v="9"/>
    <x v="3"/>
    <s v="10:24:11"/>
    <x v="13"/>
    <x v="5"/>
    <s v="CUST910728"/>
    <s v="18-24"/>
    <x v="0"/>
    <x v="1"/>
    <x v="1"/>
    <s v="Rapido"/>
    <s v="Travel"/>
    <x v="1"/>
    <s v="QR Scan"/>
    <x v="6"/>
    <n v="161.31"/>
    <n v="0"/>
    <n v="5.5"/>
    <x v="0"/>
    <m/>
    <s v="Android"/>
    <n v="43"/>
    <x v="0"/>
  </r>
  <r>
    <s v="UPI202605P2_0000975"/>
    <x v="11"/>
    <x v="0"/>
    <s v="19:30:15"/>
    <x v="2"/>
    <x v="0"/>
    <s v="CUST519942"/>
    <s v="45-54"/>
    <x v="1"/>
    <x v="3"/>
    <x v="14"/>
    <s v="Data Tutorials"/>
    <s v="Education"/>
    <x v="1"/>
    <s v="Bank Account"/>
    <x v="4"/>
    <n v="348.59"/>
    <n v="0"/>
    <n v="0"/>
    <x v="0"/>
    <m/>
    <s v="iOS"/>
    <n v="71"/>
    <x v="0"/>
  </r>
  <r>
    <s v="UPI202605P2_0000976"/>
    <x v="1"/>
    <x v="1"/>
    <s v="20:19:54"/>
    <x v="3"/>
    <x v="0"/>
    <s v="CUST100866"/>
    <s v="35-44"/>
    <x v="0"/>
    <x v="8"/>
    <x v="30"/>
    <s v="Ajio"/>
    <s v="Shopping"/>
    <x v="0"/>
    <s v="UPI ID"/>
    <x v="3"/>
    <n v="1064"/>
    <n v="0"/>
    <n v="5.87"/>
    <x v="0"/>
    <m/>
    <s v="Android"/>
    <n v="40"/>
    <x v="0"/>
  </r>
  <r>
    <s v="UPI202605P2_0000977"/>
    <x v="3"/>
    <x v="0"/>
    <s v="18:51:29"/>
    <x v="7"/>
    <x v="0"/>
    <s v="CUST613906"/>
    <s v="25-34"/>
    <x v="1"/>
    <x v="8"/>
    <x v="16"/>
    <s v="Local Clinic"/>
    <s v="Healthcare"/>
    <x v="2"/>
    <s v="UPI ID"/>
    <x v="3"/>
    <n v="965.98"/>
    <n v="0"/>
    <n v="0"/>
    <x v="0"/>
    <m/>
    <s v="Android"/>
    <n v="20"/>
    <x v="0"/>
  </r>
  <r>
    <s v="UPI202605P2_0000978"/>
    <x v="1"/>
    <x v="1"/>
    <s v="20:35:26"/>
    <x v="3"/>
    <x v="1"/>
    <s v="CUST287019"/>
    <s v="35-44"/>
    <x v="0"/>
    <x v="5"/>
    <x v="32"/>
    <s v="HP Petrol Pump"/>
    <s v="Fuel"/>
    <x v="1"/>
    <s v="Mobile Number"/>
    <x v="1"/>
    <n v="3443.79"/>
    <n v="0"/>
    <n v="0"/>
    <x v="0"/>
    <m/>
    <s v="Android"/>
    <n v="90"/>
    <x v="0"/>
  </r>
  <r>
    <s v="UPI202605P2_0000979"/>
    <x v="16"/>
    <x v="6"/>
    <s v="21:35:33"/>
    <x v="9"/>
    <x v="0"/>
    <s v="CUST829063"/>
    <s v="35-44"/>
    <x v="1"/>
    <x v="8"/>
    <x v="24"/>
    <s v="BigBasket"/>
    <s v="Grocery"/>
    <x v="2"/>
    <s v="Collect Request"/>
    <x v="0"/>
    <n v="1263.1199999999999"/>
    <n v="0"/>
    <n v="0"/>
    <x v="0"/>
    <m/>
    <s v="Android"/>
    <n v="22"/>
    <x v="0"/>
  </r>
  <r>
    <s v="UPI202605P2_0000980"/>
    <x v="30"/>
    <x v="1"/>
    <s v="10:15:16"/>
    <x v="13"/>
    <x v="0"/>
    <s v="CUST355572"/>
    <s v="25-34"/>
    <x v="0"/>
    <x v="3"/>
    <x v="21"/>
    <s v="HP Petrol Pump"/>
    <s v="Fuel"/>
    <x v="0"/>
    <s v="Bank Account"/>
    <x v="5"/>
    <n v="1304.5899999999999"/>
    <n v="0"/>
    <n v="0"/>
    <x v="0"/>
    <m/>
    <s v="Android"/>
    <n v="59"/>
    <x v="0"/>
  </r>
  <r>
    <s v="UPI202605P2_0000981"/>
    <x v="9"/>
    <x v="3"/>
    <s v="11:41:05"/>
    <x v="5"/>
    <x v="1"/>
    <s v="CUST734069"/>
    <s v="25-34"/>
    <x v="1"/>
    <x v="2"/>
    <x v="25"/>
    <s v="Rapido"/>
    <s v="Travel"/>
    <x v="0"/>
    <s v="QR Scan"/>
    <x v="4"/>
    <n v="867.29"/>
    <n v="0"/>
    <n v="0"/>
    <x v="0"/>
    <m/>
    <s v="Android"/>
    <n v="67"/>
    <x v="0"/>
  </r>
  <r>
    <s v="UPI202605P2_0000982"/>
    <x v="6"/>
    <x v="3"/>
    <s v="20:54:23"/>
    <x v="3"/>
    <x v="2"/>
    <s v="CUST957240"/>
    <s v="18-24"/>
    <x v="0"/>
    <x v="8"/>
    <x v="13"/>
    <s v="Broadband Bill"/>
    <s v="Utilities"/>
    <x v="0"/>
    <s v="QR Scan"/>
    <x v="3"/>
    <n v="334.48"/>
    <n v="0"/>
    <n v="0"/>
    <x v="0"/>
    <m/>
    <s v="Android"/>
    <n v="97"/>
    <x v="0"/>
  </r>
  <r>
    <s v="UPI202605P2_0000983"/>
    <x v="25"/>
    <x v="1"/>
    <s v="09:46:53"/>
    <x v="10"/>
    <x v="2"/>
    <s v="CUST918665"/>
    <s v="55+"/>
    <x v="1"/>
    <x v="9"/>
    <x v="36"/>
    <s v="Reliance Digital"/>
    <s v="Shopping"/>
    <x v="0"/>
    <s v="UPI ID"/>
    <x v="0"/>
    <n v="1295.56"/>
    <n v="0"/>
    <n v="0"/>
    <x v="0"/>
    <m/>
    <s v="Android"/>
    <n v="80"/>
    <x v="0"/>
  </r>
  <r>
    <s v="UPI202605P2_0000984"/>
    <x v="26"/>
    <x v="6"/>
    <s v="11:17:24"/>
    <x v="5"/>
    <x v="0"/>
    <s v="CUST372701"/>
    <s v="25-34"/>
    <x v="0"/>
    <x v="9"/>
    <x v="15"/>
    <s v="Spotify"/>
    <s v="Entertainment"/>
    <x v="1"/>
    <s v="UPI ID"/>
    <x v="5"/>
    <n v="295.48"/>
    <n v="0"/>
    <n v="0"/>
    <x v="0"/>
    <m/>
    <s v="Android"/>
    <n v="8"/>
    <x v="0"/>
  </r>
  <r>
    <s v="UPI202605P2_0000985"/>
    <x v="22"/>
    <x v="6"/>
    <s v="18:38:02"/>
    <x v="7"/>
    <x v="2"/>
    <s v="CUST717597"/>
    <s v="35-44"/>
    <x v="0"/>
    <x v="5"/>
    <x v="32"/>
    <s v="Topmate"/>
    <s v="Education"/>
    <x v="0"/>
    <s v="QR Scan"/>
    <x v="5"/>
    <n v="540.78"/>
    <n v="36.840000000000003"/>
    <n v="0"/>
    <x v="0"/>
    <m/>
    <s v="Android"/>
    <n v="18"/>
    <x v="0"/>
  </r>
  <r>
    <s v="UPI202605P2_0000986"/>
    <x v="16"/>
    <x v="6"/>
    <s v="20:12:51"/>
    <x v="3"/>
    <x v="3"/>
    <s v="CUST843934"/>
    <s v="45-54"/>
    <x v="1"/>
    <x v="3"/>
    <x v="29"/>
    <s v="Myntra"/>
    <s v="Shopping"/>
    <x v="1"/>
    <s v="QR Scan"/>
    <x v="4"/>
    <n v="1290.49"/>
    <n v="45.48"/>
    <n v="0"/>
    <x v="0"/>
    <m/>
    <s v="Android"/>
    <n v="2"/>
    <x v="0"/>
  </r>
  <r>
    <s v="UPI202605P2_0000987"/>
    <x v="22"/>
    <x v="6"/>
    <s v="19:46:42"/>
    <x v="2"/>
    <x v="2"/>
    <s v="CUST446616"/>
    <s v="55+"/>
    <x v="1"/>
    <x v="3"/>
    <x v="14"/>
    <s v="Netflix"/>
    <s v="Entertainment"/>
    <x v="2"/>
    <s v="Mobile Number"/>
    <x v="7"/>
    <n v="2534.33"/>
    <n v="0"/>
    <n v="0"/>
    <x v="0"/>
    <m/>
    <s v="iOS"/>
    <n v="7"/>
    <x v="0"/>
  </r>
  <r>
    <s v="UPI202605P2_0000988"/>
    <x v="7"/>
    <x v="2"/>
    <s v="16:30:13"/>
    <x v="11"/>
    <x v="0"/>
    <s v="CUST544771"/>
    <s v="35-44"/>
    <x v="0"/>
    <x v="8"/>
    <x v="16"/>
    <s v="Netmeds"/>
    <s v="Healthcare"/>
    <x v="2"/>
    <s v="UPI ID"/>
    <x v="4"/>
    <n v="1051.1099999999999"/>
    <n v="0"/>
    <n v="1.93"/>
    <x v="0"/>
    <m/>
    <s v="iOS"/>
    <n v="17"/>
    <x v="0"/>
  </r>
  <r>
    <s v="UPI202605P2_0000989"/>
    <x v="28"/>
    <x v="1"/>
    <s v="20:21:19"/>
    <x v="3"/>
    <x v="0"/>
    <s v="CUST196971"/>
    <s v="18-24"/>
    <x v="1"/>
    <x v="0"/>
    <x v="0"/>
    <s v="Topmate"/>
    <s v="Education"/>
    <x v="0"/>
    <s v="Mobile Number"/>
    <x v="5"/>
    <n v="1235.8499999999999"/>
    <n v="59.66"/>
    <n v="0"/>
    <x v="0"/>
    <m/>
    <s v="Android"/>
    <n v="90"/>
    <x v="0"/>
  </r>
  <r>
    <s v="UPI202605P2_0000990"/>
    <x v="14"/>
    <x v="5"/>
    <s v="21:00:13"/>
    <x v="9"/>
    <x v="2"/>
    <s v="CUST163055"/>
    <s v="25-34"/>
    <x v="1"/>
    <x v="0"/>
    <x v="3"/>
    <s v="Spotify"/>
    <s v="Entertainment"/>
    <x v="0"/>
    <s v="Mobile Number"/>
    <x v="5"/>
    <n v="598.67999999999995"/>
    <n v="0"/>
    <n v="0"/>
    <x v="0"/>
    <m/>
    <s v="Android"/>
    <n v="56"/>
    <x v="0"/>
  </r>
  <r>
    <s v="UPI202605P2_0000991"/>
    <x v="15"/>
    <x v="3"/>
    <s v="21:47:07"/>
    <x v="9"/>
    <x v="1"/>
    <s v="CUST181926"/>
    <s v="18-24"/>
    <x v="1"/>
    <x v="3"/>
    <x v="29"/>
    <s v="Tata Play"/>
    <s v="Recharge &amp; Bills"/>
    <x v="1"/>
    <s v="UPI ID"/>
    <x v="7"/>
    <n v="784.56"/>
    <n v="0"/>
    <n v="0"/>
    <x v="0"/>
    <m/>
    <s v="Android"/>
    <n v="8"/>
    <x v="0"/>
  </r>
  <r>
    <s v="UPI202605P2_0000992"/>
    <x v="23"/>
    <x v="5"/>
    <s v="19:48:30"/>
    <x v="2"/>
    <x v="1"/>
    <s v="CUST686536"/>
    <s v="18-24"/>
    <x v="0"/>
    <x v="7"/>
    <x v="9"/>
    <s v="MedPlus"/>
    <s v="Healthcare"/>
    <x v="2"/>
    <s v="QR Scan"/>
    <x v="7"/>
    <n v="178.7"/>
    <n v="0"/>
    <n v="0"/>
    <x v="0"/>
    <m/>
    <s v="Android"/>
    <n v="43"/>
    <x v="0"/>
  </r>
  <r>
    <s v="UPI202605P2_0000993"/>
    <x v="4"/>
    <x v="2"/>
    <s v="20:44:38"/>
    <x v="3"/>
    <x v="2"/>
    <s v="CUST835439"/>
    <s v="55+"/>
    <x v="0"/>
    <x v="8"/>
    <x v="24"/>
    <s v="Netmeds"/>
    <s v="Healthcare"/>
    <x v="0"/>
    <s v="UPI ID"/>
    <x v="7"/>
    <n v="683.12"/>
    <n v="72.39"/>
    <n v="0"/>
    <x v="0"/>
    <m/>
    <s v="iOS"/>
    <n v="40"/>
    <x v="0"/>
  </r>
  <r>
    <s v="UPI202605P2_0000994"/>
    <x v="12"/>
    <x v="1"/>
    <s v="18:25:58"/>
    <x v="7"/>
    <x v="0"/>
    <s v="CUST396295"/>
    <s v="55+"/>
    <x v="0"/>
    <x v="4"/>
    <x v="5"/>
    <s v="Data Tutorials"/>
    <s v="Education"/>
    <x v="4"/>
    <s v="Bank Account"/>
    <x v="0"/>
    <n v="788.33"/>
    <n v="0"/>
    <n v="0"/>
    <x v="0"/>
    <m/>
    <s v="Android"/>
    <n v="6"/>
    <x v="0"/>
  </r>
  <r>
    <s v="UPI202605P2_0000995"/>
    <x v="18"/>
    <x v="4"/>
    <s v="11:20:49"/>
    <x v="5"/>
    <x v="0"/>
    <s v="CUST117211"/>
    <s v="25-34"/>
    <x v="1"/>
    <x v="8"/>
    <x v="34"/>
    <s v="Hotstar"/>
    <s v="Entertainment"/>
    <x v="1"/>
    <s v="QR Scan"/>
    <x v="1"/>
    <n v="263.49"/>
    <n v="0"/>
    <n v="0"/>
    <x v="0"/>
    <m/>
    <s v="Android"/>
    <n v="43"/>
    <x v="0"/>
  </r>
  <r>
    <s v="UPI202605P2_0000996"/>
    <x v="17"/>
    <x v="6"/>
    <s v="12:29:34"/>
    <x v="1"/>
    <x v="1"/>
    <s v="CUST980142"/>
    <s v="35-44"/>
    <x v="0"/>
    <x v="4"/>
    <x v="33"/>
    <s v="Broadband Bill"/>
    <s v="Utilities"/>
    <x v="2"/>
    <s v="UPI ID"/>
    <x v="5"/>
    <n v="1111.19"/>
    <n v="0"/>
    <n v="0"/>
    <x v="0"/>
    <m/>
    <s v="Android"/>
    <n v="52"/>
    <x v="0"/>
  </r>
  <r>
    <s v="UPI202605P2_0000997"/>
    <x v="9"/>
    <x v="3"/>
    <s v="18:19:16"/>
    <x v="7"/>
    <x v="0"/>
    <s v="CUST690520"/>
    <s v="35-44"/>
    <x v="0"/>
    <x v="5"/>
    <x v="35"/>
    <s v="Topmate"/>
    <s v="Education"/>
    <x v="1"/>
    <s v="Mobile Number"/>
    <x v="7"/>
    <n v="201.26"/>
    <n v="0"/>
    <n v="2.72"/>
    <x v="0"/>
    <m/>
    <s v="iOS"/>
    <n v="100"/>
    <x v="1"/>
  </r>
  <r>
    <s v="UPI202605P2_0000998"/>
    <x v="20"/>
    <x v="4"/>
    <s v="13:56:31"/>
    <x v="8"/>
    <x v="2"/>
    <s v="CUST805414"/>
    <s v="35-44"/>
    <x v="0"/>
    <x v="4"/>
    <x v="5"/>
    <s v="Gas Bill"/>
    <s v="Utilities"/>
    <x v="0"/>
    <s v="UPI ID"/>
    <x v="6"/>
    <n v="140.80000000000001"/>
    <n v="21.12"/>
    <n v="0"/>
    <x v="0"/>
    <m/>
    <s v="Android"/>
    <n v="34"/>
    <x v="0"/>
  </r>
  <r>
    <s v="UPI202605P2_0000999"/>
    <x v="18"/>
    <x v="4"/>
    <s v="15:51:46"/>
    <x v="14"/>
    <x v="5"/>
    <s v="CUST500017"/>
    <s v="45-54"/>
    <x v="0"/>
    <x v="3"/>
    <x v="29"/>
    <s v="IRCTC"/>
    <s v="Travel"/>
    <x v="3"/>
    <s v="UPI ID"/>
    <x v="4"/>
    <n v="35.200000000000003"/>
    <n v="0"/>
    <n v="5.74"/>
    <x v="0"/>
    <m/>
    <s v="Android"/>
    <n v="57"/>
    <x v="0"/>
  </r>
  <r>
    <s v="UPI202605P2_0001000"/>
    <x v="24"/>
    <x v="0"/>
    <s v="15:53:20"/>
    <x v="14"/>
    <x v="2"/>
    <s v="CUST347378"/>
    <s v="35-44"/>
    <x v="2"/>
    <x v="6"/>
    <x v="19"/>
    <s v="Ola"/>
    <s v="Travel"/>
    <x v="2"/>
    <s v="UPI ID"/>
    <x v="7"/>
    <n v="1686.02"/>
    <n v="56.04"/>
    <n v="0"/>
    <x v="0"/>
    <m/>
    <s v="Android"/>
    <n v="1"/>
    <x v="0"/>
  </r>
  <r>
    <s v="UPI202605P2_0001001"/>
    <x v="8"/>
    <x v="4"/>
    <s v="20:23:20"/>
    <x v="3"/>
    <x v="1"/>
    <s v="CUST445079"/>
    <s v="35-44"/>
    <x v="0"/>
    <x v="9"/>
    <x v="15"/>
    <s v="Practo"/>
    <s v="Healthcare"/>
    <x v="0"/>
    <s v="Mobile Number"/>
    <x v="6"/>
    <n v="2601.71"/>
    <n v="0"/>
    <n v="0"/>
    <x v="0"/>
    <m/>
    <s v="Android"/>
    <n v="42"/>
    <x v="0"/>
  </r>
  <r>
    <s v="UPI202605P2_0001002"/>
    <x v="2"/>
    <x v="2"/>
    <s v="14:36:55"/>
    <x v="4"/>
    <x v="0"/>
    <s v="CUST567119"/>
    <s v="35-44"/>
    <x v="1"/>
    <x v="5"/>
    <x v="35"/>
    <s v="JioMart"/>
    <s v="Grocery"/>
    <x v="1"/>
    <s v="UPI ID"/>
    <x v="6"/>
    <n v="2063.8000000000002"/>
    <n v="0"/>
    <n v="0"/>
    <x v="0"/>
    <m/>
    <s v="Android"/>
    <n v="3"/>
    <x v="0"/>
  </r>
  <r>
    <s v="UPI202605P2_0001003"/>
    <x v="20"/>
    <x v="4"/>
    <s v="11:09:01"/>
    <x v="5"/>
    <x v="1"/>
    <s v="CUST307966"/>
    <s v="25-34"/>
    <x v="0"/>
    <x v="4"/>
    <x v="5"/>
    <s v="Local Clinic"/>
    <s v="Healthcare"/>
    <x v="3"/>
    <s v="QR Scan"/>
    <x v="7"/>
    <n v="286.89"/>
    <n v="0"/>
    <n v="3.14"/>
    <x v="0"/>
    <m/>
    <s v="iOS"/>
    <n v="39"/>
    <x v="0"/>
  </r>
  <r>
    <s v="UPI202605P2_0001004"/>
    <x v="7"/>
    <x v="2"/>
    <s v="12:59:37"/>
    <x v="1"/>
    <x v="5"/>
    <s v="CUST534536"/>
    <s v="25-34"/>
    <x v="0"/>
    <x v="0"/>
    <x v="18"/>
    <s v="Byjus"/>
    <s v="Education"/>
    <x v="1"/>
    <s v="Mobile Number"/>
    <x v="3"/>
    <n v="537.04999999999995"/>
    <n v="0"/>
    <n v="0"/>
    <x v="0"/>
    <m/>
    <s v="iOS"/>
    <n v="43"/>
    <x v="0"/>
  </r>
  <r>
    <s v="UPI202605P2_0001005"/>
    <x v="0"/>
    <x v="0"/>
    <s v="17:26:18"/>
    <x v="0"/>
    <x v="0"/>
    <s v="CUST858131"/>
    <s v="18-24"/>
    <x v="1"/>
    <x v="1"/>
    <x v="28"/>
    <s v="Gas Bill"/>
    <s v="Utilities"/>
    <x v="0"/>
    <s v="UPI ID"/>
    <x v="0"/>
    <n v="177.11"/>
    <n v="0"/>
    <n v="0"/>
    <x v="2"/>
    <s v="Bank Server Down"/>
    <s v="Android"/>
    <n v="8"/>
    <x v="0"/>
  </r>
  <r>
    <s v="UPI202605P2_0001006"/>
    <x v="25"/>
    <x v="1"/>
    <s v="10:21:14"/>
    <x v="13"/>
    <x v="2"/>
    <s v="CUST443905"/>
    <s v="25-34"/>
    <x v="0"/>
    <x v="5"/>
    <x v="35"/>
    <s v="HP Petrol Pump"/>
    <s v="Fuel"/>
    <x v="1"/>
    <s v="Mobile Number"/>
    <x v="1"/>
    <n v="869.83"/>
    <n v="0"/>
    <n v="0"/>
    <x v="0"/>
    <m/>
    <s v="Android"/>
    <n v="23"/>
    <x v="0"/>
  </r>
  <r>
    <s v="UPI202605P2_0001007"/>
    <x v="30"/>
    <x v="1"/>
    <s v="13:53:15"/>
    <x v="8"/>
    <x v="1"/>
    <s v="CUST300562"/>
    <s v="45-54"/>
    <x v="0"/>
    <x v="0"/>
    <x v="18"/>
    <s v="MedPlus"/>
    <s v="Healthcare"/>
    <x v="0"/>
    <s v="UPI ID"/>
    <x v="4"/>
    <n v="498.71"/>
    <n v="55.45"/>
    <n v="0"/>
    <x v="0"/>
    <m/>
    <s v="Android"/>
    <n v="76"/>
    <x v="0"/>
  </r>
  <r>
    <s v="UPI202605P2_0001008"/>
    <x v="2"/>
    <x v="2"/>
    <s v="15:41:43"/>
    <x v="14"/>
    <x v="0"/>
    <s v="CUST861176"/>
    <s v="45-54"/>
    <x v="0"/>
    <x v="1"/>
    <x v="28"/>
    <s v="McDonalds"/>
    <s v="Food &amp; Dining"/>
    <x v="1"/>
    <s v="UPI ID"/>
    <x v="5"/>
    <n v="659.97"/>
    <n v="0"/>
    <n v="0"/>
    <x v="0"/>
    <m/>
    <s v="Android"/>
    <n v="3"/>
    <x v="0"/>
  </r>
  <r>
    <s v="UPI202605P2_0001009"/>
    <x v="27"/>
    <x v="5"/>
    <s v="13:48:52"/>
    <x v="8"/>
    <x v="0"/>
    <s v="CUST565244"/>
    <s v="25-34"/>
    <x v="0"/>
    <x v="0"/>
    <x v="0"/>
    <s v="Bharat Petroleum"/>
    <s v="Fuel"/>
    <x v="0"/>
    <s v="QR Scan"/>
    <x v="4"/>
    <n v="841.3"/>
    <n v="0"/>
    <n v="3.76"/>
    <x v="0"/>
    <m/>
    <s v="Android"/>
    <n v="95"/>
    <x v="1"/>
  </r>
  <r>
    <s v="UPI202605P2_0001010"/>
    <x v="21"/>
    <x v="4"/>
    <s v="15:46:41"/>
    <x v="14"/>
    <x v="0"/>
    <s v="CUST887837"/>
    <s v="35-44"/>
    <x v="0"/>
    <x v="1"/>
    <x v="28"/>
    <s v="Dominos"/>
    <s v="Food &amp; Dining"/>
    <x v="1"/>
    <s v="Mobile Number"/>
    <x v="3"/>
    <n v="217.33"/>
    <n v="43.32"/>
    <n v="0"/>
    <x v="0"/>
    <m/>
    <s v="Android"/>
    <n v="78"/>
    <x v="0"/>
  </r>
  <r>
    <s v="UPI202605P2_0001011"/>
    <x v="15"/>
    <x v="3"/>
    <s v="19:29:10"/>
    <x v="2"/>
    <x v="0"/>
    <s v="CUST677831"/>
    <s v="25-34"/>
    <x v="1"/>
    <x v="5"/>
    <x v="6"/>
    <s v="Zomato"/>
    <s v="Food &amp; Dining"/>
    <x v="1"/>
    <s v="Collect Request"/>
    <x v="7"/>
    <n v="955.55"/>
    <n v="0"/>
    <n v="5.14"/>
    <x v="0"/>
    <m/>
    <s v="iOS"/>
    <n v="11"/>
    <x v="0"/>
  </r>
  <r>
    <s v="UPI202605P2_0001012"/>
    <x v="18"/>
    <x v="4"/>
    <s v="18:22:10"/>
    <x v="7"/>
    <x v="0"/>
    <s v="CUST708675"/>
    <s v="35-44"/>
    <x v="0"/>
    <x v="2"/>
    <x v="17"/>
    <s v="HP Petrol Pump"/>
    <s v="Fuel"/>
    <x v="0"/>
    <s v="Mobile Number"/>
    <x v="0"/>
    <n v="1382.46"/>
    <n v="0"/>
    <n v="0"/>
    <x v="0"/>
    <m/>
    <s v="Android"/>
    <n v="18"/>
    <x v="0"/>
  </r>
  <r>
    <s v="UPI202605P2_0001013"/>
    <x v="15"/>
    <x v="3"/>
    <s v="10:34:31"/>
    <x v="13"/>
    <x v="2"/>
    <s v="CUST221955"/>
    <s v="35-44"/>
    <x v="0"/>
    <x v="0"/>
    <x v="0"/>
    <s v="HP Petrol Pump"/>
    <s v="Fuel"/>
    <x v="1"/>
    <s v="QR Scan"/>
    <x v="6"/>
    <n v="139.55000000000001"/>
    <n v="0"/>
    <n v="0"/>
    <x v="0"/>
    <m/>
    <s v="Android"/>
    <n v="53"/>
    <x v="0"/>
  </r>
  <r>
    <s v="UPI202605P2_0001014"/>
    <x v="11"/>
    <x v="0"/>
    <s v="11:56:34"/>
    <x v="5"/>
    <x v="1"/>
    <s v="CUST473200"/>
    <s v="25-34"/>
    <x v="0"/>
    <x v="3"/>
    <x v="4"/>
    <s v="McDonalds"/>
    <s v="Food &amp; Dining"/>
    <x v="1"/>
    <s v="UPI ID"/>
    <x v="1"/>
    <n v="274.36"/>
    <n v="33.65"/>
    <n v="0"/>
    <x v="0"/>
    <m/>
    <s v="Android"/>
    <n v="38"/>
    <x v="0"/>
  </r>
  <r>
    <s v="UPI202605P2_0001015"/>
    <x v="21"/>
    <x v="4"/>
    <s v="22:03:33"/>
    <x v="16"/>
    <x v="0"/>
    <s v="CUST377059"/>
    <s v="55+"/>
    <x v="1"/>
    <x v="6"/>
    <x v="19"/>
    <s v="Credit Card Bill"/>
    <s v="Financial Services"/>
    <x v="1"/>
    <s v="QR Scan"/>
    <x v="4"/>
    <n v="671.17"/>
    <n v="0"/>
    <n v="3.93"/>
    <x v="0"/>
    <m/>
    <s v="Android"/>
    <n v="89"/>
    <x v="0"/>
  </r>
  <r>
    <s v="UPI202605P2_0001016"/>
    <x v="26"/>
    <x v="6"/>
    <s v="08:54:04"/>
    <x v="12"/>
    <x v="2"/>
    <s v="CUST826034"/>
    <s v="18-24"/>
    <x v="1"/>
    <x v="9"/>
    <x v="36"/>
    <s v="Practo"/>
    <s v="Healthcare"/>
    <x v="1"/>
    <s v="QR Scan"/>
    <x v="4"/>
    <n v="3735.97"/>
    <n v="67.900000000000006"/>
    <n v="0"/>
    <x v="0"/>
    <m/>
    <s v="iOS"/>
    <n v="49"/>
    <x v="0"/>
  </r>
  <r>
    <s v="UPI202605P2_0001017"/>
    <x v="5"/>
    <x v="3"/>
    <s v="21:42:03"/>
    <x v="9"/>
    <x v="2"/>
    <s v="CUST235370"/>
    <s v="18-24"/>
    <x v="0"/>
    <x v="2"/>
    <x v="2"/>
    <s v="Cafe Coffee Day"/>
    <s v="Food &amp; Dining"/>
    <x v="2"/>
    <s v="UPI ID"/>
    <x v="4"/>
    <n v="160.91999999999999"/>
    <n v="0"/>
    <n v="6.21"/>
    <x v="0"/>
    <m/>
    <s v="iOS"/>
    <n v="30"/>
    <x v="0"/>
  </r>
  <r>
    <s v="UPI202605P2_0001018"/>
    <x v="17"/>
    <x v="6"/>
    <s v="19:26:08"/>
    <x v="2"/>
    <x v="0"/>
    <s v="CUST666990"/>
    <s v="25-34"/>
    <x v="1"/>
    <x v="1"/>
    <x v="22"/>
    <s v="Amazon Prime"/>
    <s v="Entertainment"/>
    <x v="1"/>
    <s v="Bank Account"/>
    <x v="6"/>
    <n v="159.1"/>
    <n v="0"/>
    <n v="0"/>
    <x v="0"/>
    <m/>
    <s v="Android"/>
    <n v="57"/>
    <x v="0"/>
  </r>
  <r>
    <s v="UPI202605P2_0001019"/>
    <x v="19"/>
    <x v="2"/>
    <s v="20:14:04"/>
    <x v="3"/>
    <x v="3"/>
    <s v="CUST122417"/>
    <s v="18-24"/>
    <x v="1"/>
    <x v="1"/>
    <x v="8"/>
    <s v="Uber"/>
    <s v="Travel"/>
    <x v="6"/>
    <s v="Mobile Number"/>
    <x v="6"/>
    <n v="179.36"/>
    <n v="0"/>
    <n v="0"/>
    <x v="0"/>
    <m/>
    <s v="Android"/>
    <n v="15"/>
    <x v="0"/>
  </r>
  <r>
    <s v="UPI202605P2_0001020"/>
    <x v="17"/>
    <x v="6"/>
    <s v="18:00:13"/>
    <x v="7"/>
    <x v="1"/>
    <s v="CUST320865"/>
    <s v="35-44"/>
    <x v="1"/>
    <x v="0"/>
    <x v="0"/>
    <s v="Mutual Fund SIP"/>
    <s v="Financial Services"/>
    <x v="1"/>
    <s v="QR Scan"/>
    <x v="4"/>
    <n v="355.34"/>
    <n v="0"/>
    <n v="2.79"/>
    <x v="0"/>
    <m/>
    <s v="Android"/>
    <n v="87"/>
    <x v="0"/>
  </r>
  <r>
    <s v="UPI202605P2_0001021"/>
    <x v="15"/>
    <x v="3"/>
    <s v="16:23:03"/>
    <x v="11"/>
    <x v="0"/>
    <s v="CUST476223"/>
    <s v="55+"/>
    <x v="1"/>
    <x v="3"/>
    <x v="29"/>
    <s v="Blinkit"/>
    <s v="Grocery"/>
    <x v="5"/>
    <s v="QR Scan"/>
    <x v="0"/>
    <n v="1250.92"/>
    <n v="0"/>
    <n v="0"/>
    <x v="0"/>
    <m/>
    <s v="iOS"/>
    <n v="19"/>
    <x v="0"/>
  </r>
  <r>
    <s v="UPI202605P2_0001022"/>
    <x v="11"/>
    <x v="0"/>
    <s v="17:42:59"/>
    <x v="0"/>
    <x v="0"/>
    <s v="CUST216174"/>
    <s v="45-54"/>
    <x v="0"/>
    <x v="9"/>
    <x v="15"/>
    <s v="Reliance Fresh"/>
    <s v="Grocery"/>
    <x v="1"/>
    <s v="UPI ID"/>
    <x v="3"/>
    <n v="45.19"/>
    <n v="0"/>
    <n v="0"/>
    <x v="0"/>
    <m/>
    <s v="Android"/>
    <n v="55"/>
    <x v="0"/>
  </r>
  <r>
    <s v="UPI202605P2_0001023"/>
    <x v="19"/>
    <x v="2"/>
    <s v="17:30:42"/>
    <x v="0"/>
    <x v="0"/>
    <s v="CUST837723"/>
    <s v="35-44"/>
    <x v="1"/>
    <x v="0"/>
    <x v="0"/>
    <s v="Netmeds"/>
    <s v="Healthcare"/>
    <x v="3"/>
    <s v="QR Scan"/>
    <x v="4"/>
    <n v="459.49"/>
    <n v="73.83"/>
    <n v="0"/>
    <x v="0"/>
    <m/>
    <s v="Android"/>
    <n v="12"/>
    <x v="0"/>
  </r>
  <r>
    <s v="UPI202605P2_0001024"/>
    <x v="17"/>
    <x v="6"/>
    <s v="15:00:34"/>
    <x v="14"/>
    <x v="2"/>
    <s v="CUST943958"/>
    <s v="18-24"/>
    <x v="0"/>
    <x v="0"/>
    <x v="0"/>
    <s v="Society Maintenance"/>
    <s v="Utilities"/>
    <x v="3"/>
    <s v="Mobile Number"/>
    <x v="3"/>
    <n v="192.48"/>
    <n v="6.73"/>
    <n v="0"/>
    <x v="0"/>
    <m/>
    <s v="Android"/>
    <n v="3"/>
    <x v="0"/>
  </r>
  <r>
    <s v="UPI202605P2_0001025"/>
    <x v="25"/>
    <x v="1"/>
    <s v="16:00:01"/>
    <x v="11"/>
    <x v="0"/>
    <s v="CUST562436"/>
    <s v="25-34"/>
    <x v="0"/>
    <x v="1"/>
    <x v="22"/>
    <s v="Practo"/>
    <s v="Healthcare"/>
    <x v="0"/>
    <s v="UPI ID"/>
    <x v="5"/>
    <n v="222.77"/>
    <n v="0"/>
    <n v="0"/>
    <x v="0"/>
    <m/>
    <s v="Android"/>
    <n v="87"/>
    <x v="0"/>
  </r>
  <r>
    <s v="UPI202605P2_0001026"/>
    <x v="30"/>
    <x v="1"/>
    <s v="16:17:34"/>
    <x v="11"/>
    <x v="0"/>
    <s v="CUST537059"/>
    <s v="25-34"/>
    <x v="1"/>
    <x v="7"/>
    <x v="9"/>
    <s v="HP Petrol Pump"/>
    <s v="Fuel"/>
    <x v="1"/>
    <s v="Mobile Number"/>
    <x v="3"/>
    <n v="587.45000000000005"/>
    <n v="0"/>
    <n v="0"/>
    <x v="0"/>
    <m/>
    <s v="Android"/>
    <n v="84"/>
    <x v="0"/>
  </r>
  <r>
    <s v="UPI202605P2_0001027"/>
    <x v="9"/>
    <x v="3"/>
    <s v="22:01:32"/>
    <x v="16"/>
    <x v="2"/>
    <s v="CUST820645"/>
    <s v="25-34"/>
    <x v="0"/>
    <x v="5"/>
    <x v="6"/>
    <s v="Insurance Premium"/>
    <s v="Financial Services"/>
    <x v="2"/>
    <s v="Collect Request"/>
    <x v="7"/>
    <n v="427.89"/>
    <n v="0"/>
    <n v="0"/>
    <x v="0"/>
    <m/>
    <s v="iOS"/>
    <n v="92"/>
    <x v="0"/>
  </r>
  <r>
    <s v="UPI202605P2_0001028"/>
    <x v="1"/>
    <x v="1"/>
    <s v="19:43:27"/>
    <x v="2"/>
    <x v="4"/>
    <s v="CUST821682"/>
    <s v="55+"/>
    <x v="1"/>
    <x v="9"/>
    <x v="36"/>
    <s v="Vi"/>
    <s v="Recharge &amp; Bills"/>
    <x v="6"/>
    <s v="UPI ID"/>
    <x v="0"/>
    <n v="1548.19"/>
    <n v="0"/>
    <n v="0"/>
    <x v="1"/>
    <s v="Transaction Timeout"/>
    <s v="Android"/>
    <n v="66"/>
    <x v="0"/>
  </r>
  <r>
    <s v="UPI202605P2_0001029"/>
    <x v="4"/>
    <x v="2"/>
    <s v="19:58:11"/>
    <x v="2"/>
    <x v="2"/>
    <s v="CUST398939"/>
    <s v="35-44"/>
    <x v="1"/>
    <x v="3"/>
    <x v="29"/>
    <s v="Gas Bill"/>
    <s v="Utilities"/>
    <x v="1"/>
    <s v="Mobile Number"/>
    <x v="4"/>
    <n v="345.67"/>
    <n v="0"/>
    <n v="0"/>
    <x v="2"/>
    <s v="UPI Limit Exceeded"/>
    <s v="Android"/>
    <n v="19"/>
    <x v="0"/>
  </r>
  <r>
    <s v="UPI202605P2_0001030"/>
    <x v="10"/>
    <x v="4"/>
    <s v="09:06:33"/>
    <x v="10"/>
    <x v="0"/>
    <s v="CUST413093"/>
    <s v="25-34"/>
    <x v="1"/>
    <x v="9"/>
    <x v="36"/>
    <s v="Coursera"/>
    <s v="Education"/>
    <x v="1"/>
    <s v="QR Scan"/>
    <x v="4"/>
    <n v="1236.3800000000001"/>
    <n v="0"/>
    <n v="0"/>
    <x v="0"/>
    <m/>
    <s v="Android"/>
    <n v="54"/>
    <x v="0"/>
  </r>
  <r>
    <s v="UPI202605P2_0001031"/>
    <x v="3"/>
    <x v="0"/>
    <s v="10:12:39"/>
    <x v="13"/>
    <x v="2"/>
    <s v="CUST780018"/>
    <s v="25-34"/>
    <x v="0"/>
    <x v="2"/>
    <x v="11"/>
    <s v="IRCTC"/>
    <s v="Travel"/>
    <x v="0"/>
    <s v="Bank Account"/>
    <x v="5"/>
    <n v="1076.3900000000001"/>
    <n v="0"/>
    <n v="0"/>
    <x v="0"/>
    <m/>
    <s v="Android"/>
    <n v="99"/>
    <x v="1"/>
  </r>
  <r>
    <s v="UPI202605P2_0001032"/>
    <x v="8"/>
    <x v="4"/>
    <s v="16:52:22"/>
    <x v="11"/>
    <x v="1"/>
    <s v="CUST502658"/>
    <s v="25-34"/>
    <x v="1"/>
    <x v="8"/>
    <x v="13"/>
    <s v="Reliance Fresh"/>
    <s v="Grocery"/>
    <x v="1"/>
    <s v="Collect Request"/>
    <x v="3"/>
    <n v="881.87"/>
    <n v="0"/>
    <n v="0"/>
    <x v="0"/>
    <m/>
    <s v="Android"/>
    <n v="2"/>
    <x v="0"/>
  </r>
  <r>
    <s v="UPI202605P2_0001033"/>
    <x v="25"/>
    <x v="1"/>
    <s v="12:25:05"/>
    <x v="1"/>
    <x v="2"/>
    <s v="CUST206656"/>
    <s v="25-34"/>
    <x v="1"/>
    <x v="2"/>
    <x v="11"/>
    <s v="Credit Card Bill"/>
    <s v="Financial Services"/>
    <x v="4"/>
    <s v="UPI ID"/>
    <x v="5"/>
    <n v="96.52"/>
    <n v="0"/>
    <n v="0"/>
    <x v="0"/>
    <m/>
    <s v="Android"/>
    <n v="46"/>
    <x v="0"/>
  </r>
  <r>
    <s v="UPI202605P2_0001034"/>
    <x v="30"/>
    <x v="1"/>
    <s v="13:25:29"/>
    <x v="8"/>
    <x v="0"/>
    <s v="CUST983304"/>
    <s v="35-44"/>
    <x v="1"/>
    <x v="4"/>
    <x v="5"/>
    <s v="Udemy"/>
    <s v="Education"/>
    <x v="1"/>
    <s v="UPI ID"/>
    <x v="5"/>
    <n v="149.49"/>
    <n v="0"/>
    <n v="3.65"/>
    <x v="1"/>
    <s v="Wrong UPI PIN"/>
    <s v="Android"/>
    <n v="85"/>
    <x v="0"/>
  </r>
  <r>
    <s v="UPI202605P2_0001035"/>
    <x v="7"/>
    <x v="2"/>
    <s v="17:44:14"/>
    <x v="0"/>
    <x v="6"/>
    <s v="CUST312804"/>
    <s v="45-54"/>
    <x v="0"/>
    <x v="1"/>
    <x v="8"/>
    <s v="Local Clinic"/>
    <s v="Healthcare"/>
    <x v="2"/>
    <s v="QR Scan"/>
    <x v="6"/>
    <n v="305.04000000000002"/>
    <n v="0"/>
    <n v="0"/>
    <x v="0"/>
    <m/>
    <s v="Android"/>
    <n v="13"/>
    <x v="0"/>
  </r>
  <r>
    <s v="UPI202605P2_0001036"/>
    <x v="13"/>
    <x v="3"/>
    <s v="12:52:54"/>
    <x v="1"/>
    <x v="1"/>
    <s v="CUST289828"/>
    <s v="35-44"/>
    <x v="0"/>
    <x v="6"/>
    <x v="38"/>
    <s v="Broadband Bill"/>
    <s v="Utilities"/>
    <x v="0"/>
    <s v="Bank Account"/>
    <x v="7"/>
    <n v="309.36"/>
    <n v="0"/>
    <n v="4.5599999999999996"/>
    <x v="0"/>
    <m/>
    <s v="Android"/>
    <n v="77"/>
    <x v="0"/>
  </r>
  <r>
    <s v="UPI202605P2_0001037"/>
    <x v="17"/>
    <x v="6"/>
    <s v="09:54:41"/>
    <x v="10"/>
    <x v="1"/>
    <s v="CUST825963"/>
    <s v="18-24"/>
    <x v="1"/>
    <x v="0"/>
    <x v="18"/>
    <s v="Reliance Fresh"/>
    <s v="Grocery"/>
    <x v="2"/>
    <s v="Collect Request"/>
    <x v="5"/>
    <n v="406.03"/>
    <n v="0"/>
    <n v="0"/>
    <x v="0"/>
    <m/>
    <s v="iOS"/>
    <n v="65"/>
    <x v="0"/>
  </r>
  <r>
    <s v="UPI202605P2_0001038"/>
    <x v="15"/>
    <x v="3"/>
    <s v="19:05:25"/>
    <x v="2"/>
    <x v="0"/>
    <s v="CUST806256"/>
    <s v="18-24"/>
    <x v="1"/>
    <x v="0"/>
    <x v="18"/>
    <s v="Udemy"/>
    <s v="Education"/>
    <x v="5"/>
    <s v="QR Scan"/>
    <x v="5"/>
    <n v="2172.52"/>
    <n v="0"/>
    <n v="0"/>
    <x v="0"/>
    <m/>
    <s v="Android"/>
    <n v="82"/>
    <x v="0"/>
  </r>
  <r>
    <s v="UPI202605P2_0001039"/>
    <x v="5"/>
    <x v="3"/>
    <s v="13:35:30"/>
    <x v="8"/>
    <x v="1"/>
    <s v="CUST591572"/>
    <s v="25-34"/>
    <x v="1"/>
    <x v="5"/>
    <x v="35"/>
    <s v="Tata Play"/>
    <s v="Recharge &amp; Bills"/>
    <x v="1"/>
    <s v="QR Scan"/>
    <x v="6"/>
    <n v="1028.1400000000001"/>
    <n v="0"/>
    <n v="0"/>
    <x v="0"/>
    <m/>
    <s v="Android"/>
    <n v="42"/>
    <x v="0"/>
  </r>
  <r>
    <s v="UPI202605P2_0001040"/>
    <x v="25"/>
    <x v="1"/>
    <s v="08:00:44"/>
    <x v="12"/>
    <x v="0"/>
    <s v="CUST408162"/>
    <s v="18-24"/>
    <x v="1"/>
    <x v="4"/>
    <x v="12"/>
    <s v="Coursera"/>
    <s v="Education"/>
    <x v="1"/>
    <s v="UPI ID"/>
    <x v="3"/>
    <n v="35.700000000000003"/>
    <n v="0"/>
    <n v="1.42"/>
    <x v="0"/>
    <m/>
    <s v="Android"/>
    <n v="82"/>
    <x v="0"/>
  </r>
  <r>
    <s v="UPI202605P2_0001041"/>
    <x v="23"/>
    <x v="5"/>
    <s v="10:31:54"/>
    <x v="13"/>
    <x v="5"/>
    <s v="CUST416489"/>
    <s v="35-44"/>
    <x v="1"/>
    <x v="6"/>
    <x v="19"/>
    <s v="Mutual Fund SIP"/>
    <s v="Financial Services"/>
    <x v="5"/>
    <s v="UPI ID"/>
    <x v="5"/>
    <n v="78.400000000000006"/>
    <n v="0"/>
    <n v="5.93"/>
    <x v="0"/>
    <m/>
    <s v="Android"/>
    <n v="19"/>
    <x v="0"/>
  </r>
  <r>
    <s v="UPI202605P2_0001042"/>
    <x v="2"/>
    <x v="2"/>
    <s v="14:50:21"/>
    <x v="4"/>
    <x v="2"/>
    <s v="CUST277023"/>
    <s v="18-24"/>
    <x v="0"/>
    <x v="7"/>
    <x v="9"/>
    <s v="Local Clinic"/>
    <s v="Healthcare"/>
    <x v="1"/>
    <s v="QR Scan"/>
    <x v="4"/>
    <n v="129.36000000000001"/>
    <n v="0"/>
    <n v="0"/>
    <x v="0"/>
    <m/>
    <s v="Android"/>
    <n v="55"/>
    <x v="0"/>
  </r>
  <r>
    <s v="UPI202605P2_0001043"/>
    <x v="21"/>
    <x v="4"/>
    <s v="17:54:06"/>
    <x v="0"/>
    <x v="0"/>
    <s v="CUST627425"/>
    <s v="25-34"/>
    <x v="1"/>
    <x v="9"/>
    <x v="23"/>
    <s v="Local Restaurant"/>
    <s v="Food &amp; Dining"/>
    <x v="4"/>
    <s v="QR Scan"/>
    <x v="6"/>
    <n v="498.99"/>
    <n v="0"/>
    <n v="1.26"/>
    <x v="1"/>
    <s v="Beneficiary Bank Offline"/>
    <s v="Android"/>
    <n v="22"/>
    <x v="0"/>
  </r>
  <r>
    <s v="UPI202605P2_0001044"/>
    <x v="11"/>
    <x v="0"/>
    <s v="20:58:02"/>
    <x v="3"/>
    <x v="1"/>
    <s v="CUST233829"/>
    <s v="35-44"/>
    <x v="1"/>
    <x v="8"/>
    <x v="30"/>
    <s v="HP Petrol Pump"/>
    <s v="Fuel"/>
    <x v="1"/>
    <s v="Mobile Number"/>
    <x v="7"/>
    <n v="555.29"/>
    <n v="0"/>
    <n v="3.43"/>
    <x v="0"/>
    <m/>
    <s v="Android"/>
    <n v="74"/>
    <x v="0"/>
  </r>
  <r>
    <s v="UPI202605P2_0001045"/>
    <x v="2"/>
    <x v="2"/>
    <s v="11:57:55"/>
    <x v="5"/>
    <x v="4"/>
    <s v="CUST360870"/>
    <s v="55+"/>
    <x v="0"/>
    <x v="5"/>
    <x v="35"/>
    <s v="Gas Bill"/>
    <s v="Utilities"/>
    <x v="1"/>
    <s v="Mobile Number"/>
    <x v="4"/>
    <n v="2175.23"/>
    <n v="0"/>
    <n v="0"/>
    <x v="0"/>
    <m/>
    <s v="iOS"/>
    <n v="40"/>
    <x v="0"/>
  </r>
  <r>
    <s v="UPI202605P2_0001046"/>
    <x v="27"/>
    <x v="5"/>
    <s v="18:36:30"/>
    <x v="7"/>
    <x v="0"/>
    <s v="CUST739565"/>
    <s v="18-24"/>
    <x v="1"/>
    <x v="0"/>
    <x v="3"/>
    <s v="Loan EMI"/>
    <s v="Financial Services"/>
    <x v="3"/>
    <s v="Collect Request"/>
    <x v="1"/>
    <n v="2422.62"/>
    <n v="0"/>
    <n v="6.66"/>
    <x v="1"/>
    <s v="Beneficiary Bank Offline"/>
    <s v="iOS"/>
    <n v="13"/>
    <x v="0"/>
  </r>
  <r>
    <s v="UPI202605P2_0001047"/>
    <x v="29"/>
    <x v="5"/>
    <s v="12:59:04"/>
    <x v="1"/>
    <x v="1"/>
    <s v="CUST956348"/>
    <s v="18-24"/>
    <x v="1"/>
    <x v="1"/>
    <x v="8"/>
    <s v="Mutual Fund SIP"/>
    <s v="Financial Services"/>
    <x v="1"/>
    <s v="QR Scan"/>
    <x v="5"/>
    <n v="396.68"/>
    <n v="41.53"/>
    <n v="0"/>
    <x v="0"/>
    <m/>
    <s v="iOS"/>
    <n v="33"/>
    <x v="0"/>
  </r>
  <r>
    <s v="UPI202605P2_0001048"/>
    <x v="12"/>
    <x v="1"/>
    <s v="18:17:57"/>
    <x v="7"/>
    <x v="2"/>
    <s v="CUST772667"/>
    <s v="45-54"/>
    <x v="1"/>
    <x v="8"/>
    <x v="13"/>
    <s v="Mutual Fund SIP"/>
    <s v="Financial Services"/>
    <x v="1"/>
    <s v="Collect Request"/>
    <x v="3"/>
    <n v="371.38"/>
    <n v="0"/>
    <n v="0"/>
    <x v="0"/>
    <m/>
    <s v="Android"/>
    <n v="49"/>
    <x v="0"/>
  </r>
  <r>
    <s v="UPI202605P2_0001049"/>
    <x v="20"/>
    <x v="4"/>
    <s v="16:42:02"/>
    <x v="11"/>
    <x v="0"/>
    <s v="CUST642830"/>
    <s v="25-34"/>
    <x v="1"/>
    <x v="8"/>
    <x v="24"/>
    <s v="McDonalds"/>
    <s v="Food &amp; Dining"/>
    <x v="4"/>
    <s v="QR Scan"/>
    <x v="5"/>
    <n v="144.52000000000001"/>
    <n v="0"/>
    <n v="0"/>
    <x v="0"/>
    <m/>
    <s v="Android"/>
    <n v="19"/>
    <x v="0"/>
  </r>
  <r>
    <s v="UPI202605P2_0001050"/>
    <x v="27"/>
    <x v="5"/>
    <s v="11:54:20"/>
    <x v="5"/>
    <x v="0"/>
    <s v="CUST822380"/>
    <s v="35-44"/>
    <x v="0"/>
    <x v="5"/>
    <x v="32"/>
    <s v="Udemy"/>
    <s v="Education"/>
    <x v="1"/>
    <s v="QR Scan"/>
    <x v="6"/>
    <n v="282"/>
    <n v="0"/>
    <n v="0"/>
    <x v="0"/>
    <m/>
    <s v="Android"/>
    <n v="21"/>
    <x v="0"/>
  </r>
  <r>
    <s v="UPI202605P2_0001051"/>
    <x v="5"/>
    <x v="3"/>
    <s v="06:13:37"/>
    <x v="19"/>
    <x v="0"/>
    <s v="CUST109971"/>
    <s v="25-34"/>
    <x v="0"/>
    <x v="0"/>
    <x v="0"/>
    <s v="Blinkit"/>
    <s v="Grocery"/>
    <x v="1"/>
    <s v="Mobile Number"/>
    <x v="5"/>
    <n v="3181.99"/>
    <n v="0"/>
    <n v="6.8"/>
    <x v="1"/>
    <s v="Insufficient Balance"/>
    <s v="Android"/>
    <n v="51"/>
    <x v="0"/>
  </r>
  <r>
    <s v="UPI202605P2_0001052"/>
    <x v="21"/>
    <x v="4"/>
    <s v="10:52:45"/>
    <x v="13"/>
    <x v="0"/>
    <s v="CUST448500"/>
    <s v="45-54"/>
    <x v="1"/>
    <x v="1"/>
    <x v="22"/>
    <s v="Local Kirana"/>
    <s v="Grocery"/>
    <x v="3"/>
    <s v="UPI ID"/>
    <x v="3"/>
    <n v="3314.74"/>
    <n v="0"/>
    <n v="0"/>
    <x v="0"/>
    <m/>
    <s v="Android"/>
    <n v="24"/>
    <x v="0"/>
  </r>
  <r>
    <s v="UPI202605P2_0001053"/>
    <x v="15"/>
    <x v="3"/>
    <s v="19:59:04"/>
    <x v="2"/>
    <x v="1"/>
    <s v="CUST386294"/>
    <s v="45-54"/>
    <x v="0"/>
    <x v="5"/>
    <x v="6"/>
    <s v="Data Tutorials"/>
    <s v="Education"/>
    <x v="0"/>
    <s v="QR Scan"/>
    <x v="4"/>
    <n v="759.78"/>
    <n v="0"/>
    <n v="0"/>
    <x v="0"/>
    <m/>
    <s v="Android"/>
    <n v="94"/>
    <x v="0"/>
  </r>
  <r>
    <s v="UPI202605P2_0001054"/>
    <x v="22"/>
    <x v="6"/>
    <s v="12:36:15"/>
    <x v="1"/>
    <x v="2"/>
    <s v="CUST595338"/>
    <s v="35-44"/>
    <x v="0"/>
    <x v="5"/>
    <x v="35"/>
    <s v="Dmart"/>
    <s v="Grocery"/>
    <x v="3"/>
    <s v="UPI ID"/>
    <x v="4"/>
    <n v="975.92"/>
    <n v="0"/>
    <n v="0"/>
    <x v="0"/>
    <m/>
    <s v="Android"/>
    <n v="15"/>
    <x v="0"/>
  </r>
  <r>
    <s v="UPI202605P2_0001055"/>
    <x v="21"/>
    <x v="4"/>
    <s v="17:54:24"/>
    <x v="0"/>
    <x v="2"/>
    <s v="CUST594822"/>
    <s v="35-44"/>
    <x v="1"/>
    <x v="4"/>
    <x v="33"/>
    <s v="Blinkit"/>
    <s v="Grocery"/>
    <x v="0"/>
    <s v="QR Scan"/>
    <x v="4"/>
    <n v="179.76"/>
    <n v="0"/>
    <n v="1.83"/>
    <x v="0"/>
    <m/>
    <s v="Android"/>
    <n v="27"/>
    <x v="0"/>
  </r>
  <r>
    <s v="UPI202605P2_0001056"/>
    <x v="20"/>
    <x v="4"/>
    <s v="18:34:21"/>
    <x v="7"/>
    <x v="3"/>
    <s v="CUST440138"/>
    <s v="35-44"/>
    <x v="0"/>
    <x v="7"/>
    <x v="9"/>
    <s v="BigBasket"/>
    <s v="Grocery"/>
    <x v="0"/>
    <s v="UPI ID"/>
    <x v="7"/>
    <n v="1738.46"/>
    <n v="0"/>
    <n v="0.55000000000000004"/>
    <x v="0"/>
    <m/>
    <s v="iOS"/>
    <n v="47"/>
    <x v="0"/>
  </r>
  <r>
    <s v="UPI202605P2_0001057"/>
    <x v="3"/>
    <x v="0"/>
    <s v="13:47:08"/>
    <x v="8"/>
    <x v="1"/>
    <s v="CUST702734"/>
    <s v="25-34"/>
    <x v="0"/>
    <x v="1"/>
    <x v="28"/>
    <s v="Local Kirana"/>
    <s v="Grocery"/>
    <x v="6"/>
    <s v="UPI ID"/>
    <x v="4"/>
    <n v="962.1"/>
    <n v="0"/>
    <n v="0"/>
    <x v="0"/>
    <m/>
    <s v="Android"/>
    <n v="92"/>
    <x v="0"/>
  </r>
  <r>
    <s v="UPI202605P2_0001058"/>
    <x v="23"/>
    <x v="5"/>
    <s v="19:44:46"/>
    <x v="2"/>
    <x v="6"/>
    <s v="CUST317994"/>
    <s v="25-34"/>
    <x v="1"/>
    <x v="4"/>
    <x v="12"/>
    <s v="BookMyShow"/>
    <s v="Entertainment"/>
    <x v="2"/>
    <s v="UPI ID"/>
    <x v="7"/>
    <n v="384.21"/>
    <n v="0"/>
    <n v="6.92"/>
    <x v="0"/>
    <m/>
    <s v="Android"/>
    <n v="75"/>
    <x v="0"/>
  </r>
  <r>
    <s v="UPI202605P2_0001059"/>
    <x v="3"/>
    <x v="0"/>
    <s v="09:47:22"/>
    <x v="10"/>
    <x v="5"/>
    <s v="CUST225636"/>
    <s v="45-54"/>
    <x v="1"/>
    <x v="1"/>
    <x v="8"/>
    <s v="Jio"/>
    <s v="Recharge &amp; Bills"/>
    <x v="0"/>
    <s v="QR Scan"/>
    <x v="0"/>
    <n v="3795.46"/>
    <n v="0"/>
    <n v="3.13"/>
    <x v="1"/>
    <s v="Transaction Timeout"/>
    <s v="Android"/>
    <n v="82"/>
    <x v="0"/>
  </r>
  <r>
    <s v="UPI202605P2_0001060"/>
    <x v="8"/>
    <x v="4"/>
    <s v="08:27:14"/>
    <x v="12"/>
    <x v="5"/>
    <s v="CUST603466"/>
    <s v="45-54"/>
    <x v="0"/>
    <x v="5"/>
    <x v="35"/>
    <s v="Amazon Prime"/>
    <s v="Entertainment"/>
    <x v="3"/>
    <s v="Bank Account"/>
    <x v="1"/>
    <n v="815.27"/>
    <n v="0"/>
    <n v="0"/>
    <x v="1"/>
    <s v="UPI Limit Exceeded"/>
    <s v="Android"/>
    <n v="89"/>
    <x v="0"/>
  </r>
  <r>
    <s v="UPI202605P2_0001061"/>
    <x v="1"/>
    <x v="1"/>
    <s v="19:21:38"/>
    <x v="2"/>
    <x v="0"/>
    <s v="CUST621092"/>
    <s v="25-34"/>
    <x v="0"/>
    <x v="1"/>
    <x v="1"/>
    <s v="Broadband Bill"/>
    <s v="Utilities"/>
    <x v="0"/>
    <s v="Bank Account"/>
    <x v="7"/>
    <n v="347.49"/>
    <n v="0"/>
    <n v="0"/>
    <x v="0"/>
    <m/>
    <s v="iOS"/>
    <n v="92"/>
    <x v="0"/>
  </r>
  <r>
    <s v="UPI202605P2_0001062"/>
    <x v="9"/>
    <x v="3"/>
    <s v="19:38:25"/>
    <x v="2"/>
    <x v="1"/>
    <s v="CUST292984"/>
    <s v="25-34"/>
    <x v="1"/>
    <x v="4"/>
    <x v="37"/>
    <s v="Netflix"/>
    <s v="Entertainment"/>
    <x v="1"/>
    <s v="Mobile Number"/>
    <x v="6"/>
    <n v="378.48"/>
    <n v="0"/>
    <n v="0"/>
    <x v="1"/>
    <s v="UPI Limit Exceeded"/>
    <s v="Android"/>
    <n v="33"/>
    <x v="0"/>
  </r>
  <r>
    <s v="UPI202605P2_0001063"/>
    <x v="27"/>
    <x v="5"/>
    <s v="21:20:01"/>
    <x v="9"/>
    <x v="0"/>
    <s v="CUST594686"/>
    <s v="35-44"/>
    <x v="0"/>
    <x v="5"/>
    <x v="10"/>
    <s v="Cafe Coffee Day"/>
    <s v="Food &amp; Dining"/>
    <x v="3"/>
    <s v="Mobile Number"/>
    <x v="6"/>
    <n v="504.05"/>
    <n v="0"/>
    <n v="7.59"/>
    <x v="0"/>
    <m/>
    <s v="Android"/>
    <n v="47"/>
    <x v="0"/>
  </r>
  <r>
    <s v="UPI202605P2_0001064"/>
    <x v="6"/>
    <x v="3"/>
    <s v="17:50:28"/>
    <x v="0"/>
    <x v="1"/>
    <s v="CUST634534"/>
    <s v="45-54"/>
    <x v="0"/>
    <x v="7"/>
    <x v="27"/>
    <s v="Byjus"/>
    <s v="Education"/>
    <x v="2"/>
    <s v="QR Scan"/>
    <x v="7"/>
    <n v="674.83"/>
    <n v="0"/>
    <n v="5.3"/>
    <x v="0"/>
    <m/>
    <s v="Android"/>
    <n v="6"/>
    <x v="0"/>
  </r>
  <r>
    <s v="UPI202605P2_0001065"/>
    <x v="3"/>
    <x v="0"/>
    <s v="15:22:35"/>
    <x v="14"/>
    <x v="0"/>
    <s v="CUST414656"/>
    <s v="35-44"/>
    <x v="0"/>
    <x v="6"/>
    <x v="7"/>
    <s v="BookMyShow"/>
    <s v="Entertainment"/>
    <x v="1"/>
    <s v="QR Scan"/>
    <x v="0"/>
    <n v="625.77"/>
    <n v="0"/>
    <n v="3.57"/>
    <x v="0"/>
    <m/>
    <s v="Android"/>
    <n v="50"/>
    <x v="0"/>
  </r>
  <r>
    <s v="UPI202605P2_0001066"/>
    <x v="1"/>
    <x v="1"/>
    <s v="21:27:11"/>
    <x v="9"/>
    <x v="0"/>
    <s v="CUST633841"/>
    <s v="35-44"/>
    <x v="1"/>
    <x v="7"/>
    <x v="26"/>
    <s v="Electricity Board"/>
    <s v="Recharge &amp; Bills"/>
    <x v="3"/>
    <s v="UPI ID"/>
    <x v="5"/>
    <n v="241.73"/>
    <n v="0"/>
    <n v="7.48"/>
    <x v="1"/>
    <s v="UPI Limit Exceeded"/>
    <s v="iOS"/>
    <n v="60"/>
    <x v="0"/>
  </r>
  <r>
    <s v="UPI202605P2_0001067"/>
    <x v="17"/>
    <x v="6"/>
    <s v="18:42:24"/>
    <x v="7"/>
    <x v="0"/>
    <s v="CUST272563"/>
    <s v="18-24"/>
    <x v="0"/>
    <x v="8"/>
    <x v="24"/>
    <s v="BigBasket"/>
    <s v="Grocery"/>
    <x v="1"/>
    <s v="QR Scan"/>
    <x v="4"/>
    <n v="98.94"/>
    <n v="0"/>
    <n v="0"/>
    <x v="0"/>
    <m/>
    <s v="iOS"/>
    <n v="54"/>
    <x v="0"/>
  </r>
  <r>
    <s v="UPI202605P2_0001068"/>
    <x v="23"/>
    <x v="5"/>
    <s v="09:39:18"/>
    <x v="10"/>
    <x v="1"/>
    <s v="CUST321126"/>
    <s v="45-54"/>
    <x v="0"/>
    <x v="4"/>
    <x v="12"/>
    <s v="McDonalds"/>
    <s v="Food &amp; Dining"/>
    <x v="0"/>
    <s v="Bank Account"/>
    <x v="6"/>
    <n v="1152.21"/>
    <n v="62.38"/>
    <n v="0"/>
    <x v="0"/>
    <m/>
    <s v="Android"/>
    <n v="52"/>
    <x v="0"/>
  </r>
  <r>
    <s v="UPI202605P2_0001069"/>
    <x v="8"/>
    <x v="4"/>
    <s v="19:45:04"/>
    <x v="2"/>
    <x v="0"/>
    <s v="CUST413240"/>
    <s v="25-34"/>
    <x v="1"/>
    <x v="1"/>
    <x v="28"/>
    <s v="Local Kirana"/>
    <s v="Grocery"/>
    <x v="1"/>
    <s v="Mobile Number"/>
    <x v="0"/>
    <n v="522.79"/>
    <n v="0"/>
    <n v="6.79"/>
    <x v="0"/>
    <m/>
    <s v="Android"/>
    <n v="31"/>
    <x v="0"/>
  </r>
  <r>
    <s v="UPI202605P2_0001070"/>
    <x v="20"/>
    <x v="4"/>
    <s v="09:09:24"/>
    <x v="10"/>
    <x v="6"/>
    <s v="CUST349198"/>
    <s v="18-24"/>
    <x v="0"/>
    <x v="3"/>
    <x v="29"/>
    <s v="Blinkit"/>
    <s v="Grocery"/>
    <x v="4"/>
    <s v="Mobile Number"/>
    <x v="3"/>
    <n v="220.06"/>
    <n v="0"/>
    <n v="0"/>
    <x v="0"/>
    <m/>
    <s v="Android"/>
    <n v="57"/>
    <x v="0"/>
  </r>
  <r>
    <s v="UPI202605P2_0001071"/>
    <x v="13"/>
    <x v="3"/>
    <s v="18:40:09"/>
    <x v="7"/>
    <x v="1"/>
    <s v="CUST169986"/>
    <s v="35-44"/>
    <x v="0"/>
    <x v="4"/>
    <x v="33"/>
    <s v="Society Maintenance"/>
    <s v="Utilities"/>
    <x v="1"/>
    <s v="UPI ID"/>
    <x v="4"/>
    <n v="315.87"/>
    <n v="0"/>
    <n v="0"/>
    <x v="0"/>
    <m/>
    <s v="iOS"/>
    <n v="14"/>
    <x v="0"/>
  </r>
  <r>
    <s v="UPI202605P2_0001072"/>
    <x v="25"/>
    <x v="1"/>
    <s v="19:20:23"/>
    <x v="2"/>
    <x v="0"/>
    <s v="CUST847331"/>
    <s v="45-54"/>
    <x v="1"/>
    <x v="2"/>
    <x v="25"/>
    <s v="Blinkit"/>
    <s v="Grocery"/>
    <x v="1"/>
    <s v="UPI ID"/>
    <x v="5"/>
    <n v="929.31"/>
    <n v="58.48"/>
    <n v="0"/>
    <x v="0"/>
    <m/>
    <s v="Android"/>
    <n v="15"/>
    <x v="0"/>
  </r>
  <r>
    <s v="UPI202605P2_0001073"/>
    <x v="29"/>
    <x v="5"/>
    <s v="09:00:19"/>
    <x v="10"/>
    <x v="1"/>
    <s v="CUST546916"/>
    <s v="18-24"/>
    <x v="0"/>
    <x v="9"/>
    <x v="23"/>
    <s v="Amazon"/>
    <s v="Shopping"/>
    <x v="2"/>
    <s v="Mobile Number"/>
    <x v="4"/>
    <n v="102.2"/>
    <n v="0"/>
    <n v="0"/>
    <x v="0"/>
    <m/>
    <s v="Android"/>
    <n v="93"/>
    <x v="0"/>
  </r>
  <r>
    <s v="UPI202605P2_0001074"/>
    <x v="28"/>
    <x v="1"/>
    <s v="15:48:17"/>
    <x v="14"/>
    <x v="1"/>
    <s v="CUST309606"/>
    <s v="35-44"/>
    <x v="1"/>
    <x v="7"/>
    <x v="31"/>
    <s v="JioMart"/>
    <s v="Grocery"/>
    <x v="1"/>
    <s v="QR Scan"/>
    <x v="5"/>
    <n v="99.89"/>
    <n v="63.09"/>
    <n v="0"/>
    <x v="0"/>
    <m/>
    <s v="Android"/>
    <n v="60"/>
    <x v="0"/>
  </r>
  <r>
    <s v="UPI202605P2_0001075"/>
    <x v="22"/>
    <x v="6"/>
    <s v="09:05:11"/>
    <x v="10"/>
    <x v="1"/>
    <s v="CUST866532"/>
    <s v="35-44"/>
    <x v="0"/>
    <x v="6"/>
    <x v="7"/>
    <s v="Topmate"/>
    <s v="Education"/>
    <x v="6"/>
    <s v="Mobile Number"/>
    <x v="6"/>
    <n v="1110.1500000000001"/>
    <n v="0"/>
    <n v="0"/>
    <x v="0"/>
    <m/>
    <s v="iOS"/>
    <n v="83"/>
    <x v="0"/>
  </r>
  <r>
    <s v="UPI202605P2_0001076"/>
    <x v="23"/>
    <x v="5"/>
    <s v="14:35:35"/>
    <x v="4"/>
    <x v="1"/>
    <s v="CUST133446"/>
    <s v="45-54"/>
    <x v="0"/>
    <x v="9"/>
    <x v="36"/>
    <s v="Netmeds"/>
    <s v="Healthcare"/>
    <x v="1"/>
    <s v="UPI ID"/>
    <x v="5"/>
    <n v="396.64"/>
    <n v="0"/>
    <n v="0"/>
    <x v="0"/>
    <m/>
    <s v="iOS"/>
    <n v="41"/>
    <x v="0"/>
  </r>
  <r>
    <s v="UPI202605P2_0001077"/>
    <x v="0"/>
    <x v="0"/>
    <s v="16:06:01"/>
    <x v="11"/>
    <x v="3"/>
    <s v="CUST561109"/>
    <s v="25-34"/>
    <x v="1"/>
    <x v="5"/>
    <x v="10"/>
    <s v="MakeMyTrip"/>
    <s v="Travel"/>
    <x v="1"/>
    <s v="UPI ID"/>
    <x v="3"/>
    <n v="379.38"/>
    <n v="0"/>
    <n v="0.9"/>
    <x v="0"/>
    <m/>
    <s v="Android"/>
    <n v="40"/>
    <x v="0"/>
  </r>
  <r>
    <s v="UPI202605P2_0001078"/>
    <x v="1"/>
    <x v="1"/>
    <s v="09:35:05"/>
    <x v="10"/>
    <x v="0"/>
    <s v="CUST100998"/>
    <s v="18-24"/>
    <x v="0"/>
    <x v="8"/>
    <x v="13"/>
    <s v="Broadband Bill"/>
    <s v="Utilities"/>
    <x v="0"/>
    <s v="UPI ID"/>
    <x v="0"/>
    <n v="1098.5999999999999"/>
    <n v="0"/>
    <n v="0"/>
    <x v="0"/>
    <m/>
    <s v="Android"/>
    <n v="18"/>
    <x v="0"/>
  </r>
  <r>
    <s v="UPI202605P2_0001079"/>
    <x v="14"/>
    <x v="5"/>
    <s v="17:50:20"/>
    <x v="0"/>
    <x v="4"/>
    <s v="CUST392454"/>
    <s v="25-34"/>
    <x v="0"/>
    <x v="3"/>
    <x v="14"/>
    <s v="Uber"/>
    <s v="Travel"/>
    <x v="2"/>
    <s v="UPI ID"/>
    <x v="3"/>
    <n v="245.06"/>
    <n v="7.89"/>
    <n v="3.37"/>
    <x v="0"/>
    <m/>
    <s v="Android"/>
    <n v="14"/>
    <x v="0"/>
  </r>
  <r>
    <s v="UPI202605P2_0001080"/>
    <x v="17"/>
    <x v="6"/>
    <s v="20:00:18"/>
    <x v="3"/>
    <x v="3"/>
    <s v="CUST764538"/>
    <s v="35-44"/>
    <x v="1"/>
    <x v="5"/>
    <x v="32"/>
    <s v="Netflix"/>
    <s v="Entertainment"/>
    <x v="1"/>
    <s v="Collect Request"/>
    <x v="3"/>
    <n v="1032.5899999999999"/>
    <n v="0"/>
    <n v="0"/>
    <x v="0"/>
    <m/>
    <s v="Android"/>
    <n v="66"/>
    <x v="0"/>
  </r>
  <r>
    <s v="UPI202605P2_0001081"/>
    <x v="29"/>
    <x v="5"/>
    <s v="14:49:05"/>
    <x v="4"/>
    <x v="1"/>
    <s v="CUST296248"/>
    <s v="25-34"/>
    <x v="0"/>
    <x v="7"/>
    <x v="26"/>
    <s v="Loan EMI"/>
    <s v="Financial Services"/>
    <x v="2"/>
    <s v="Bank Account"/>
    <x v="0"/>
    <n v="194.16"/>
    <n v="0"/>
    <n v="0"/>
    <x v="0"/>
    <m/>
    <s v="Android"/>
    <n v="5"/>
    <x v="0"/>
  </r>
  <r>
    <s v="UPI202605P2_0001082"/>
    <x v="15"/>
    <x v="3"/>
    <s v="18:35:57"/>
    <x v="7"/>
    <x v="0"/>
    <s v="CUST865959"/>
    <s v="25-34"/>
    <x v="1"/>
    <x v="1"/>
    <x v="22"/>
    <s v="Netmeds"/>
    <s v="Healthcare"/>
    <x v="1"/>
    <s v="Bank Account"/>
    <x v="4"/>
    <n v="155.25"/>
    <n v="0"/>
    <n v="0"/>
    <x v="0"/>
    <m/>
    <s v="Android"/>
    <n v="53"/>
    <x v="0"/>
  </r>
  <r>
    <s v="UPI202605P2_0001083"/>
    <x v="10"/>
    <x v="4"/>
    <s v="23:15:36"/>
    <x v="15"/>
    <x v="3"/>
    <s v="CUST934590"/>
    <s v="35-44"/>
    <x v="0"/>
    <x v="2"/>
    <x v="17"/>
    <s v="Local Kirana"/>
    <s v="Grocery"/>
    <x v="0"/>
    <s v="QR Scan"/>
    <x v="1"/>
    <n v="401.52"/>
    <n v="0"/>
    <n v="0"/>
    <x v="0"/>
    <m/>
    <s v="iOS"/>
    <n v="72"/>
    <x v="0"/>
  </r>
  <r>
    <s v="UPI202605P2_0001084"/>
    <x v="25"/>
    <x v="1"/>
    <s v="16:43:24"/>
    <x v="11"/>
    <x v="0"/>
    <s v="CUST408809"/>
    <s v="18-24"/>
    <x v="0"/>
    <x v="9"/>
    <x v="23"/>
    <s v="Airtel"/>
    <s v="Recharge &amp; Bills"/>
    <x v="0"/>
    <s v="UPI ID"/>
    <x v="6"/>
    <n v="149.68"/>
    <n v="0"/>
    <n v="0"/>
    <x v="0"/>
    <m/>
    <s v="Android"/>
    <n v="65"/>
    <x v="0"/>
  </r>
  <r>
    <s v="UPI202605P2_0001085"/>
    <x v="1"/>
    <x v="1"/>
    <s v="10:17:19"/>
    <x v="13"/>
    <x v="0"/>
    <s v="CUST497393"/>
    <s v="18-24"/>
    <x v="1"/>
    <x v="4"/>
    <x v="5"/>
    <s v="Society Maintenance"/>
    <s v="Utilities"/>
    <x v="2"/>
    <s v="UPI ID"/>
    <x v="4"/>
    <n v="234.29"/>
    <n v="0"/>
    <n v="5.68"/>
    <x v="0"/>
    <m/>
    <s v="iOS"/>
    <n v="99"/>
    <x v="0"/>
  </r>
  <r>
    <s v="UPI202605P2_0001086"/>
    <x v="2"/>
    <x v="2"/>
    <s v="12:09:04"/>
    <x v="1"/>
    <x v="0"/>
    <s v="CUST718805"/>
    <s v="55+"/>
    <x v="1"/>
    <x v="9"/>
    <x v="23"/>
    <s v="Rapido"/>
    <s v="Travel"/>
    <x v="1"/>
    <s v="Mobile Number"/>
    <x v="3"/>
    <n v="200.45"/>
    <n v="0"/>
    <n v="0"/>
    <x v="0"/>
    <m/>
    <s v="Android"/>
    <n v="76"/>
    <x v="0"/>
  </r>
  <r>
    <s v="UPI202605P2_0001087"/>
    <x v="0"/>
    <x v="0"/>
    <s v="10:17:26"/>
    <x v="13"/>
    <x v="6"/>
    <s v="CUST776737"/>
    <s v="35-44"/>
    <x v="1"/>
    <x v="1"/>
    <x v="8"/>
    <s v="Spotify"/>
    <s v="Entertainment"/>
    <x v="1"/>
    <s v="Bank Account"/>
    <x v="4"/>
    <n v="839.95"/>
    <n v="0"/>
    <n v="2.8"/>
    <x v="0"/>
    <m/>
    <s v="iOS"/>
    <n v="42"/>
    <x v="0"/>
  </r>
  <r>
    <s v="UPI202605P2_0001088"/>
    <x v="7"/>
    <x v="2"/>
    <s v="12:50:04"/>
    <x v="1"/>
    <x v="6"/>
    <s v="CUST355118"/>
    <s v="35-44"/>
    <x v="2"/>
    <x v="0"/>
    <x v="3"/>
    <s v="BookMyShow"/>
    <s v="Entertainment"/>
    <x v="1"/>
    <s v="Mobile Number"/>
    <x v="7"/>
    <n v="580.05999999999995"/>
    <n v="0"/>
    <n v="0"/>
    <x v="0"/>
    <m/>
    <s v="Android"/>
    <n v="58"/>
    <x v="0"/>
  </r>
  <r>
    <s v="UPI202605P2_0001089"/>
    <x v="8"/>
    <x v="4"/>
    <s v="13:15:46"/>
    <x v="8"/>
    <x v="0"/>
    <s v="CUST128122"/>
    <s v="35-44"/>
    <x v="0"/>
    <x v="4"/>
    <x v="37"/>
    <s v="Credit Card Bill"/>
    <s v="Financial Services"/>
    <x v="3"/>
    <s v="Bank Account"/>
    <x v="1"/>
    <n v="899.33"/>
    <n v="0"/>
    <n v="0"/>
    <x v="0"/>
    <m/>
    <s v="Android"/>
    <n v="13"/>
    <x v="0"/>
  </r>
  <r>
    <s v="UPI202605P2_0001090"/>
    <x v="27"/>
    <x v="5"/>
    <s v="17:38:39"/>
    <x v="0"/>
    <x v="0"/>
    <s v="CUST539903"/>
    <s v="55+"/>
    <x v="0"/>
    <x v="1"/>
    <x v="22"/>
    <s v="RedBus"/>
    <s v="Travel"/>
    <x v="1"/>
    <s v="QR Scan"/>
    <x v="5"/>
    <n v="78.349999999999994"/>
    <n v="0"/>
    <n v="0"/>
    <x v="2"/>
    <s v="Insufficient Balance"/>
    <s v="iOS"/>
    <n v="92"/>
    <x v="0"/>
  </r>
  <r>
    <s v="UPI202605P2_0001091"/>
    <x v="23"/>
    <x v="5"/>
    <s v="11:06:08"/>
    <x v="5"/>
    <x v="0"/>
    <s v="CUST221455"/>
    <s v="25-34"/>
    <x v="0"/>
    <x v="9"/>
    <x v="23"/>
    <s v="Uber"/>
    <s v="Travel"/>
    <x v="2"/>
    <s v="Mobile Number"/>
    <x v="3"/>
    <n v="80.28"/>
    <n v="0"/>
    <n v="0"/>
    <x v="0"/>
    <m/>
    <s v="Android"/>
    <n v="87"/>
    <x v="0"/>
  </r>
  <r>
    <s v="UPI202605P2_0001092"/>
    <x v="10"/>
    <x v="4"/>
    <s v="12:25:21"/>
    <x v="1"/>
    <x v="0"/>
    <s v="CUST723365"/>
    <s v="18-24"/>
    <x v="0"/>
    <x v="2"/>
    <x v="17"/>
    <s v="Hotstar"/>
    <s v="Entertainment"/>
    <x v="2"/>
    <s v="QR Scan"/>
    <x v="6"/>
    <n v="581.02"/>
    <n v="0"/>
    <n v="4.82"/>
    <x v="0"/>
    <m/>
    <s v="Android"/>
    <n v="80"/>
    <x v="0"/>
  </r>
  <r>
    <s v="UPI202605P2_0001093"/>
    <x v="13"/>
    <x v="3"/>
    <s v="20:24:51"/>
    <x v="3"/>
    <x v="0"/>
    <s v="CUST699431"/>
    <s v="18-24"/>
    <x v="0"/>
    <x v="1"/>
    <x v="8"/>
    <s v="Data Tutorials"/>
    <s v="Education"/>
    <x v="5"/>
    <s v="Mobile Number"/>
    <x v="1"/>
    <n v="359.09"/>
    <n v="0"/>
    <n v="0"/>
    <x v="0"/>
    <m/>
    <s v="Android"/>
    <n v="89"/>
    <x v="0"/>
  </r>
  <r>
    <s v="UPI202605P2_0001094"/>
    <x v="8"/>
    <x v="4"/>
    <s v="20:28:21"/>
    <x v="3"/>
    <x v="1"/>
    <s v="CUST226360"/>
    <s v="25-34"/>
    <x v="1"/>
    <x v="1"/>
    <x v="28"/>
    <s v="JioMart"/>
    <s v="Grocery"/>
    <x v="1"/>
    <s v="UPI ID"/>
    <x v="1"/>
    <n v="1212.5"/>
    <n v="0"/>
    <n v="0"/>
    <x v="0"/>
    <m/>
    <s v="Android"/>
    <n v="70"/>
    <x v="0"/>
  </r>
  <r>
    <s v="UPI202605P2_0001095"/>
    <x v="18"/>
    <x v="4"/>
    <s v="14:52:55"/>
    <x v="4"/>
    <x v="0"/>
    <s v="CUST677833"/>
    <s v="35-44"/>
    <x v="1"/>
    <x v="6"/>
    <x v="19"/>
    <s v="Airtel"/>
    <s v="Recharge &amp; Bills"/>
    <x v="4"/>
    <s v="Bank Account"/>
    <x v="4"/>
    <n v="345.37"/>
    <n v="0"/>
    <n v="0"/>
    <x v="0"/>
    <m/>
    <s v="Android"/>
    <n v="100"/>
    <x v="1"/>
  </r>
  <r>
    <s v="UPI202605P2_0001096"/>
    <x v="19"/>
    <x v="2"/>
    <s v="18:38:08"/>
    <x v="7"/>
    <x v="2"/>
    <s v="CUST527513"/>
    <s v="45-54"/>
    <x v="1"/>
    <x v="8"/>
    <x v="30"/>
    <s v="Tata Play"/>
    <s v="Recharge &amp; Bills"/>
    <x v="6"/>
    <s v="Mobile Number"/>
    <x v="6"/>
    <n v="580.25"/>
    <n v="47.57"/>
    <n v="0"/>
    <x v="0"/>
    <m/>
    <s v="Android"/>
    <n v="61"/>
    <x v="0"/>
  </r>
  <r>
    <s v="UPI202605P2_0001097"/>
    <x v="0"/>
    <x v="0"/>
    <s v="12:38:44"/>
    <x v="1"/>
    <x v="1"/>
    <s v="CUST943182"/>
    <s v="25-34"/>
    <x v="0"/>
    <x v="9"/>
    <x v="36"/>
    <s v="Unacademy"/>
    <s v="Education"/>
    <x v="1"/>
    <s v="QR Scan"/>
    <x v="3"/>
    <n v="175.97"/>
    <n v="0"/>
    <n v="0"/>
    <x v="0"/>
    <m/>
    <s v="Android"/>
    <n v="33"/>
    <x v="0"/>
  </r>
  <r>
    <s v="UPI202605P2_0001098"/>
    <x v="4"/>
    <x v="2"/>
    <s v="11:20:11"/>
    <x v="5"/>
    <x v="0"/>
    <s v="CUST231372"/>
    <s v="25-34"/>
    <x v="1"/>
    <x v="4"/>
    <x v="33"/>
    <s v="BookMyShow"/>
    <s v="Entertainment"/>
    <x v="5"/>
    <s v="UPI ID"/>
    <x v="6"/>
    <n v="346.13"/>
    <n v="0"/>
    <n v="0"/>
    <x v="0"/>
    <m/>
    <s v="Android"/>
    <n v="62"/>
    <x v="0"/>
  </r>
  <r>
    <s v="UPI202605P2_0001099"/>
    <x v="4"/>
    <x v="2"/>
    <s v="21:20:18"/>
    <x v="9"/>
    <x v="0"/>
    <s v="CUST256343"/>
    <s v="18-24"/>
    <x v="1"/>
    <x v="6"/>
    <x v="7"/>
    <s v="Loan EMI"/>
    <s v="Financial Services"/>
    <x v="1"/>
    <s v="UPI ID"/>
    <x v="0"/>
    <n v="1086.18"/>
    <n v="0"/>
    <n v="7.34"/>
    <x v="0"/>
    <m/>
    <s v="Android"/>
    <n v="28"/>
    <x v="0"/>
  </r>
  <r>
    <s v="UPI202605P2_0001100"/>
    <x v="0"/>
    <x v="0"/>
    <s v="18:40:31"/>
    <x v="7"/>
    <x v="1"/>
    <s v="CUST481967"/>
    <s v="35-44"/>
    <x v="1"/>
    <x v="8"/>
    <x v="30"/>
    <s v="Credit Card Bill"/>
    <s v="Financial Services"/>
    <x v="0"/>
    <s v="QR Scan"/>
    <x v="0"/>
    <n v="945.93"/>
    <n v="0"/>
    <n v="0"/>
    <x v="0"/>
    <m/>
    <s v="Android"/>
    <n v="75"/>
    <x v="0"/>
  </r>
  <r>
    <s v="UPI202605P2_0001101"/>
    <x v="15"/>
    <x v="3"/>
    <s v="21:50:15"/>
    <x v="9"/>
    <x v="0"/>
    <s v="CUST336885"/>
    <s v="55+"/>
    <x v="0"/>
    <x v="5"/>
    <x v="35"/>
    <s v="Myntra"/>
    <s v="Shopping"/>
    <x v="0"/>
    <s v="UPI ID"/>
    <x v="4"/>
    <n v="763.2"/>
    <n v="0"/>
    <n v="0"/>
    <x v="0"/>
    <m/>
    <s v="Android"/>
    <n v="82"/>
    <x v="0"/>
  </r>
  <r>
    <s v="UPI202605P2_0001102"/>
    <x v="15"/>
    <x v="3"/>
    <s v="13:17:52"/>
    <x v="8"/>
    <x v="0"/>
    <s v="CUST206348"/>
    <s v="25-34"/>
    <x v="0"/>
    <x v="4"/>
    <x v="33"/>
    <s v="HP Petrol Pump"/>
    <s v="Fuel"/>
    <x v="1"/>
    <s v="Bank Account"/>
    <x v="1"/>
    <n v="130.6"/>
    <n v="0"/>
    <n v="4.24"/>
    <x v="0"/>
    <m/>
    <s v="iOS"/>
    <n v="38"/>
    <x v="0"/>
  </r>
  <r>
    <s v="UPI202605P2_0001103"/>
    <x v="10"/>
    <x v="4"/>
    <s v="19:23:07"/>
    <x v="2"/>
    <x v="0"/>
    <s v="CUST728646"/>
    <s v="55+"/>
    <x v="0"/>
    <x v="0"/>
    <x v="3"/>
    <s v="Hotstar"/>
    <s v="Entertainment"/>
    <x v="0"/>
    <s v="UPI ID"/>
    <x v="1"/>
    <n v="2004.59"/>
    <n v="0"/>
    <n v="0"/>
    <x v="0"/>
    <m/>
    <s v="Android"/>
    <n v="75"/>
    <x v="0"/>
  </r>
  <r>
    <s v="UPI202605P2_0001104"/>
    <x v="15"/>
    <x v="3"/>
    <s v="21:12:37"/>
    <x v="9"/>
    <x v="2"/>
    <s v="CUST546246"/>
    <s v="25-34"/>
    <x v="0"/>
    <x v="2"/>
    <x v="25"/>
    <s v="Netmeds"/>
    <s v="Healthcare"/>
    <x v="1"/>
    <s v="UPI ID"/>
    <x v="0"/>
    <n v="70.959999999999994"/>
    <n v="0"/>
    <n v="0"/>
    <x v="0"/>
    <m/>
    <s v="iOS"/>
    <n v="30"/>
    <x v="0"/>
  </r>
  <r>
    <s v="UPI202605P2_0001105"/>
    <x v="30"/>
    <x v="1"/>
    <s v="23:11:43"/>
    <x v="15"/>
    <x v="0"/>
    <s v="CUST774812"/>
    <s v="25-34"/>
    <x v="1"/>
    <x v="0"/>
    <x v="18"/>
    <s v="Cafe Coffee Day"/>
    <s v="Food &amp; Dining"/>
    <x v="1"/>
    <s v="QR Scan"/>
    <x v="4"/>
    <n v="102.12"/>
    <n v="0"/>
    <n v="0"/>
    <x v="1"/>
    <s v="Wrong UPI PIN"/>
    <s v="Android"/>
    <n v="80"/>
    <x v="0"/>
  </r>
  <r>
    <s v="UPI202605P2_0001106"/>
    <x v="20"/>
    <x v="4"/>
    <s v="19:01:46"/>
    <x v="2"/>
    <x v="0"/>
    <s v="CUST110696"/>
    <s v="25-34"/>
    <x v="2"/>
    <x v="4"/>
    <x v="12"/>
    <s v="Gas Bill"/>
    <s v="Utilities"/>
    <x v="1"/>
    <s v="QR Scan"/>
    <x v="7"/>
    <n v="511.34"/>
    <n v="0"/>
    <n v="0"/>
    <x v="0"/>
    <m/>
    <s v="Android"/>
    <n v="67"/>
    <x v="0"/>
  </r>
  <r>
    <s v="UPI202605P2_0001107"/>
    <x v="12"/>
    <x v="1"/>
    <s v="15:45:13"/>
    <x v="14"/>
    <x v="1"/>
    <s v="CUST940176"/>
    <s v="25-34"/>
    <x v="0"/>
    <x v="7"/>
    <x v="26"/>
    <s v="Ola"/>
    <s v="Travel"/>
    <x v="1"/>
    <s v="QR Scan"/>
    <x v="1"/>
    <n v="83.41"/>
    <n v="0"/>
    <n v="0"/>
    <x v="0"/>
    <m/>
    <s v="Android"/>
    <n v="1"/>
    <x v="0"/>
  </r>
  <r>
    <s v="UPI202605P2_0001108"/>
    <x v="5"/>
    <x v="3"/>
    <s v="14:18:53"/>
    <x v="4"/>
    <x v="1"/>
    <s v="CUST182928"/>
    <s v="18-24"/>
    <x v="1"/>
    <x v="8"/>
    <x v="13"/>
    <s v="Flipkart"/>
    <s v="Shopping"/>
    <x v="4"/>
    <s v="QR Scan"/>
    <x v="3"/>
    <n v="297.61"/>
    <n v="3.7"/>
    <n v="4.82"/>
    <x v="0"/>
    <m/>
    <s v="Android"/>
    <n v="26"/>
    <x v="0"/>
  </r>
  <r>
    <s v="UPI202605P2_0001109"/>
    <x v="2"/>
    <x v="2"/>
    <s v="18:52:54"/>
    <x v="7"/>
    <x v="0"/>
    <s v="CUST919200"/>
    <s v="35-44"/>
    <x v="1"/>
    <x v="3"/>
    <x v="29"/>
    <s v="Local Kirana"/>
    <s v="Grocery"/>
    <x v="0"/>
    <s v="Mobile Number"/>
    <x v="4"/>
    <n v="650.42999999999995"/>
    <n v="33.07"/>
    <n v="0"/>
    <x v="0"/>
    <m/>
    <s v="Android"/>
    <n v="57"/>
    <x v="0"/>
  </r>
  <r>
    <s v="UPI202605P2_0001110"/>
    <x v="4"/>
    <x v="2"/>
    <s v="19:26:43"/>
    <x v="2"/>
    <x v="0"/>
    <s v="CUST604233"/>
    <s v="25-34"/>
    <x v="0"/>
    <x v="2"/>
    <x v="2"/>
    <s v="Ajio"/>
    <s v="Shopping"/>
    <x v="6"/>
    <s v="Collect Request"/>
    <x v="3"/>
    <n v="984.36"/>
    <n v="0"/>
    <n v="4.0199999999999996"/>
    <x v="0"/>
    <m/>
    <s v="Android"/>
    <n v="1"/>
    <x v="0"/>
  </r>
  <r>
    <s v="UPI202605P2_0001111"/>
    <x v="25"/>
    <x v="1"/>
    <s v="15:40:19"/>
    <x v="14"/>
    <x v="2"/>
    <s v="CUST629879"/>
    <s v="35-44"/>
    <x v="0"/>
    <x v="3"/>
    <x v="4"/>
    <s v="Shell Fuel"/>
    <s v="Fuel"/>
    <x v="1"/>
    <s v="UPI ID"/>
    <x v="3"/>
    <n v="315.01"/>
    <n v="0"/>
    <n v="0"/>
    <x v="0"/>
    <m/>
    <s v="Android"/>
    <n v="26"/>
    <x v="0"/>
  </r>
  <r>
    <s v="UPI202605P2_0001112"/>
    <x v="14"/>
    <x v="5"/>
    <s v="11:42:09"/>
    <x v="5"/>
    <x v="4"/>
    <s v="CUST787372"/>
    <s v="45-54"/>
    <x v="1"/>
    <x v="7"/>
    <x v="31"/>
    <s v="Zomato"/>
    <s v="Food &amp; Dining"/>
    <x v="0"/>
    <s v="UPI ID"/>
    <x v="4"/>
    <n v="247.35"/>
    <n v="0"/>
    <n v="1.4"/>
    <x v="0"/>
    <m/>
    <s v="Android"/>
    <n v="11"/>
    <x v="0"/>
  </r>
  <r>
    <s v="UPI202605P2_0001113"/>
    <x v="27"/>
    <x v="5"/>
    <s v="18:50:24"/>
    <x v="7"/>
    <x v="0"/>
    <s v="CUST451968"/>
    <s v="35-44"/>
    <x v="0"/>
    <x v="8"/>
    <x v="30"/>
    <s v="Spotify"/>
    <s v="Entertainment"/>
    <x v="1"/>
    <s v="Mobile Number"/>
    <x v="4"/>
    <n v="4846.5"/>
    <n v="23.57"/>
    <n v="0.3"/>
    <x v="0"/>
    <m/>
    <s v="Android"/>
    <n v="39"/>
    <x v="0"/>
  </r>
  <r>
    <s v="UPI202605P2_0001114"/>
    <x v="3"/>
    <x v="0"/>
    <s v="09:38:30"/>
    <x v="10"/>
    <x v="4"/>
    <s v="CUST302203"/>
    <s v="45-54"/>
    <x v="0"/>
    <x v="4"/>
    <x v="12"/>
    <s v="Gas Bill"/>
    <s v="Utilities"/>
    <x v="2"/>
    <s v="Mobile Number"/>
    <x v="5"/>
    <n v="723.27"/>
    <n v="0"/>
    <n v="0"/>
    <x v="0"/>
    <m/>
    <s v="Android"/>
    <n v="31"/>
    <x v="0"/>
  </r>
  <r>
    <s v="UPI202605P2_0001115"/>
    <x v="20"/>
    <x v="4"/>
    <s v="17:34:32"/>
    <x v="0"/>
    <x v="0"/>
    <s v="CUST671230"/>
    <s v="25-34"/>
    <x v="0"/>
    <x v="2"/>
    <x v="17"/>
    <s v="Credit Card Bill"/>
    <s v="Financial Services"/>
    <x v="1"/>
    <s v="UPI ID"/>
    <x v="7"/>
    <n v="951.33"/>
    <n v="0"/>
    <n v="4.55"/>
    <x v="0"/>
    <m/>
    <s v="iOS"/>
    <n v="74"/>
    <x v="0"/>
  </r>
  <r>
    <s v="UPI202605P2_0001116"/>
    <x v="22"/>
    <x v="6"/>
    <s v="20:55:44"/>
    <x v="3"/>
    <x v="0"/>
    <s v="CUST657873"/>
    <s v="25-34"/>
    <x v="0"/>
    <x v="5"/>
    <x v="10"/>
    <s v="Zomato"/>
    <s v="Food &amp; Dining"/>
    <x v="0"/>
    <s v="QR Scan"/>
    <x v="1"/>
    <n v="1362.18"/>
    <n v="0"/>
    <n v="0"/>
    <x v="0"/>
    <m/>
    <s v="Android"/>
    <n v="77"/>
    <x v="0"/>
  </r>
  <r>
    <s v="UPI202605P2_0001117"/>
    <x v="19"/>
    <x v="2"/>
    <s v="14:02:50"/>
    <x v="4"/>
    <x v="2"/>
    <s v="CUST103429"/>
    <s v="45-54"/>
    <x v="1"/>
    <x v="4"/>
    <x v="5"/>
    <s v="Cafe Coffee Day"/>
    <s v="Food &amp; Dining"/>
    <x v="0"/>
    <s v="QR Scan"/>
    <x v="7"/>
    <n v="468.04"/>
    <n v="0"/>
    <n v="0"/>
    <x v="0"/>
    <m/>
    <s v="Android"/>
    <n v="98"/>
    <x v="0"/>
  </r>
  <r>
    <s v="UPI202605P2_0001118"/>
    <x v="8"/>
    <x v="4"/>
    <s v="21:44:57"/>
    <x v="9"/>
    <x v="1"/>
    <s v="CUST949557"/>
    <s v="25-34"/>
    <x v="0"/>
    <x v="9"/>
    <x v="23"/>
    <s v="Bharat Petroleum"/>
    <s v="Fuel"/>
    <x v="4"/>
    <s v="QR Scan"/>
    <x v="6"/>
    <n v="415.73"/>
    <n v="0"/>
    <n v="0"/>
    <x v="0"/>
    <m/>
    <s v="Android"/>
    <n v="87"/>
    <x v="0"/>
  </r>
  <r>
    <s v="UPI202605P2_0001119"/>
    <x v="2"/>
    <x v="2"/>
    <s v="19:38:40"/>
    <x v="2"/>
    <x v="2"/>
    <s v="CUST577326"/>
    <s v="45-54"/>
    <x v="1"/>
    <x v="2"/>
    <x v="2"/>
    <s v="Byjus"/>
    <s v="Education"/>
    <x v="2"/>
    <s v="UPI ID"/>
    <x v="1"/>
    <n v="1025.18"/>
    <n v="0"/>
    <n v="0"/>
    <x v="1"/>
    <s v="Wrong UPI PIN"/>
    <s v="Android"/>
    <n v="67"/>
    <x v="0"/>
  </r>
  <r>
    <s v="UPI202605P2_0001120"/>
    <x v="11"/>
    <x v="0"/>
    <s v="20:06:49"/>
    <x v="3"/>
    <x v="1"/>
    <s v="CUST281797"/>
    <s v="35-44"/>
    <x v="0"/>
    <x v="6"/>
    <x v="38"/>
    <s v="Society Maintenance"/>
    <s v="Utilities"/>
    <x v="0"/>
    <s v="Mobile Number"/>
    <x v="7"/>
    <n v="37.75"/>
    <n v="0"/>
    <n v="5.78"/>
    <x v="0"/>
    <m/>
    <s v="Android"/>
    <n v="22"/>
    <x v="0"/>
  </r>
  <r>
    <s v="UPI202605P2_0001121"/>
    <x v="2"/>
    <x v="2"/>
    <s v="12:42:22"/>
    <x v="1"/>
    <x v="0"/>
    <s v="CUST433111"/>
    <s v="35-44"/>
    <x v="0"/>
    <x v="8"/>
    <x v="16"/>
    <s v="Apollo Pharmacy"/>
    <s v="Healthcare"/>
    <x v="4"/>
    <s v="QR Scan"/>
    <x v="0"/>
    <n v="2150.5500000000002"/>
    <n v="28.12"/>
    <n v="1.05"/>
    <x v="0"/>
    <m/>
    <s v="Android"/>
    <n v="42"/>
    <x v="0"/>
  </r>
  <r>
    <s v="UPI202605P2_0001122"/>
    <x v="21"/>
    <x v="4"/>
    <s v="10:39:02"/>
    <x v="13"/>
    <x v="0"/>
    <s v="CUST767761"/>
    <s v="25-34"/>
    <x v="1"/>
    <x v="5"/>
    <x v="6"/>
    <s v="Local Clinic"/>
    <s v="Healthcare"/>
    <x v="2"/>
    <s v="UPI ID"/>
    <x v="4"/>
    <n v="2077.4899999999998"/>
    <n v="0"/>
    <n v="0"/>
    <x v="0"/>
    <m/>
    <s v="Android"/>
    <n v="74"/>
    <x v="0"/>
  </r>
  <r>
    <s v="UPI202605P2_0001123"/>
    <x v="21"/>
    <x v="4"/>
    <s v="17:41:43"/>
    <x v="0"/>
    <x v="0"/>
    <s v="CUST133324"/>
    <s v="18-24"/>
    <x v="1"/>
    <x v="1"/>
    <x v="28"/>
    <s v="Amazon"/>
    <s v="Shopping"/>
    <x v="3"/>
    <s v="QR Scan"/>
    <x v="3"/>
    <n v="691.3"/>
    <n v="0"/>
    <n v="0"/>
    <x v="0"/>
    <m/>
    <s v="Android"/>
    <n v="21"/>
    <x v="0"/>
  </r>
  <r>
    <s v="UPI202605P2_0001124"/>
    <x v="30"/>
    <x v="1"/>
    <s v="18:48:21"/>
    <x v="7"/>
    <x v="0"/>
    <s v="CUST435551"/>
    <s v="25-34"/>
    <x v="1"/>
    <x v="6"/>
    <x v="38"/>
    <s v="Flipkart"/>
    <s v="Shopping"/>
    <x v="1"/>
    <s v="UPI ID"/>
    <x v="5"/>
    <n v="75.44"/>
    <n v="0"/>
    <n v="7.72"/>
    <x v="0"/>
    <m/>
    <s v="iOS"/>
    <n v="65"/>
    <x v="0"/>
  </r>
  <r>
    <s v="UPI202605P2_0001125"/>
    <x v="29"/>
    <x v="5"/>
    <s v="21:27:06"/>
    <x v="9"/>
    <x v="0"/>
    <s v="CUST798737"/>
    <s v="18-24"/>
    <x v="0"/>
    <x v="1"/>
    <x v="1"/>
    <s v="Local Restaurant"/>
    <s v="Food &amp; Dining"/>
    <x v="6"/>
    <s v="Bank Account"/>
    <x v="6"/>
    <n v="570.51"/>
    <n v="6.89"/>
    <n v="0"/>
    <x v="0"/>
    <m/>
    <s v="Android"/>
    <n v="8"/>
    <x v="0"/>
  </r>
  <r>
    <s v="UPI202605P2_0001126"/>
    <x v="9"/>
    <x v="3"/>
    <s v="05:16:14"/>
    <x v="17"/>
    <x v="2"/>
    <s v="CUST227519"/>
    <s v="25-34"/>
    <x v="0"/>
    <x v="6"/>
    <x v="19"/>
    <s v="Electricity Board"/>
    <s v="Recharge &amp; Bills"/>
    <x v="2"/>
    <s v="Bank Account"/>
    <x v="4"/>
    <n v="384.98"/>
    <n v="0"/>
    <n v="0"/>
    <x v="0"/>
    <m/>
    <s v="Android"/>
    <n v="62"/>
    <x v="0"/>
  </r>
  <r>
    <s v="UPI202605P2_0001127"/>
    <x v="8"/>
    <x v="4"/>
    <s v="16:33:35"/>
    <x v="11"/>
    <x v="3"/>
    <s v="CUST260368"/>
    <s v="25-34"/>
    <x v="2"/>
    <x v="3"/>
    <x v="29"/>
    <s v="Insurance Premium"/>
    <s v="Financial Services"/>
    <x v="1"/>
    <s v="UPI ID"/>
    <x v="6"/>
    <n v="551.65"/>
    <n v="0"/>
    <n v="0.96"/>
    <x v="0"/>
    <m/>
    <s v="Android"/>
    <n v="68"/>
    <x v="0"/>
  </r>
  <r>
    <s v="UPI202605P2_0001128"/>
    <x v="7"/>
    <x v="2"/>
    <s v="17:36:14"/>
    <x v="0"/>
    <x v="0"/>
    <s v="CUST447960"/>
    <s v="18-24"/>
    <x v="0"/>
    <x v="3"/>
    <x v="29"/>
    <s v="Water Bill"/>
    <s v="Utilities"/>
    <x v="1"/>
    <s v="QR Scan"/>
    <x v="3"/>
    <n v="563.82000000000005"/>
    <n v="0"/>
    <n v="0"/>
    <x v="0"/>
    <m/>
    <s v="Android"/>
    <n v="5"/>
    <x v="0"/>
  </r>
  <r>
    <s v="UPI202605P2_0001129"/>
    <x v="21"/>
    <x v="4"/>
    <s v="15:25:29"/>
    <x v="14"/>
    <x v="3"/>
    <s v="CUST187681"/>
    <s v="18-24"/>
    <x v="0"/>
    <x v="8"/>
    <x v="34"/>
    <s v="Jio"/>
    <s v="Recharge &amp; Bills"/>
    <x v="0"/>
    <s v="QR Scan"/>
    <x v="7"/>
    <n v="562.78"/>
    <n v="0"/>
    <n v="1.79"/>
    <x v="0"/>
    <m/>
    <s v="Android"/>
    <n v="40"/>
    <x v="0"/>
  </r>
  <r>
    <s v="UPI202605P2_0001130"/>
    <x v="29"/>
    <x v="5"/>
    <s v="19:37:44"/>
    <x v="2"/>
    <x v="0"/>
    <s v="CUST355115"/>
    <s v="25-34"/>
    <x v="1"/>
    <x v="7"/>
    <x v="26"/>
    <s v="Byjus"/>
    <s v="Education"/>
    <x v="1"/>
    <s v="UPI ID"/>
    <x v="7"/>
    <n v="296.36"/>
    <n v="0"/>
    <n v="2.09"/>
    <x v="0"/>
    <m/>
    <s v="Android"/>
    <n v="2"/>
    <x v="0"/>
  </r>
  <r>
    <s v="UPI202605P2_0001131"/>
    <x v="4"/>
    <x v="2"/>
    <s v="15:22:01"/>
    <x v="14"/>
    <x v="0"/>
    <s v="CUST695054"/>
    <s v="55+"/>
    <x v="0"/>
    <x v="5"/>
    <x v="32"/>
    <s v="Myntra"/>
    <s v="Shopping"/>
    <x v="1"/>
    <s v="Mobile Number"/>
    <x v="4"/>
    <n v="526.66"/>
    <n v="0"/>
    <n v="0"/>
    <x v="2"/>
    <s v="UPI Limit Exceeded"/>
    <s v="Android"/>
    <n v="16"/>
    <x v="0"/>
  </r>
  <r>
    <s v="UPI202605P2_0001132"/>
    <x v="27"/>
    <x v="5"/>
    <s v="15:18:26"/>
    <x v="14"/>
    <x v="0"/>
    <s v="CUST136025"/>
    <s v="35-44"/>
    <x v="0"/>
    <x v="5"/>
    <x v="32"/>
    <s v="Croma"/>
    <s v="Shopping"/>
    <x v="1"/>
    <s v="UPI ID"/>
    <x v="3"/>
    <n v="1423.6"/>
    <n v="0"/>
    <n v="0"/>
    <x v="0"/>
    <m/>
    <s v="Android"/>
    <n v="6"/>
    <x v="0"/>
  </r>
  <r>
    <s v="UPI202605P2_0001133"/>
    <x v="30"/>
    <x v="1"/>
    <s v="20:05:07"/>
    <x v="3"/>
    <x v="1"/>
    <s v="CUST250891"/>
    <s v="18-24"/>
    <x v="0"/>
    <x v="9"/>
    <x v="20"/>
    <s v="Local Restaurant"/>
    <s v="Food &amp; Dining"/>
    <x v="0"/>
    <s v="QR Scan"/>
    <x v="6"/>
    <n v="597.98"/>
    <n v="0"/>
    <n v="0"/>
    <x v="0"/>
    <m/>
    <s v="Android"/>
    <n v="9"/>
    <x v="0"/>
  </r>
  <r>
    <s v="UPI202605P2_0001134"/>
    <x v="24"/>
    <x v="0"/>
    <s v="19:46:09"/>
    <x v="2"/>
    <x v="0"/>
    <s v="CUST646774"/>
    <s v="18-24"/>
    <x v="1"/>
    <x v="3"/>
    <x v="21"/>
    <s v="Insurance Premium"/>
    <s v="Financial Services"/>
    <x v="1"/>
    <s v="UPI ID"/>
    <x v="7"/>
    <n v="528.99"/>
    <n v="0"/>
    <n v="0"/>
    <x v="0"/>
    <m/>
    <s v="Android"/>
    <n v="38"/>
    <x v="0"/>
  </r>
  <r>
    <s v="UPI202605P2_0001135"/>
    <x v="5"/>
    <x v="3"/>
    <s v="13:21:29"/>
    <x v="8"/>
    <x v="0"/>
    <s v="CUST262763"/>
    <s v="18-24"/>
    <x v="1"/>
    <x v="8"/>
    <x v="34"/>
    <s v="McDonalds"/>
    <s v="Food &amp; Dining"/>
    <x v="5"/>
    <s v="Mobile Number"/>
    <x v="1"/>
    <n v="498.41"/>
    <n v="0"/>
    <n v="0"/>
    <x v="0"/>
    <m/>
    <s v="Android"/>
    <n v="88"/>
    <x v="0"/>
  </r>
  <r>
    <s v="UPI202605P2_0001136"/>
    <x v="16"/>
    <x v="6"/>
    <s v="19:33:30"/>
    <x v="2"/>
    <x v="0"/>
    <s v="CUST753109"/>
    <s v="25-34"/>
    <x v="0"/>
    <x v="7"/>
    <x v="27"/>
    <s v="Ola"/>
    <s v="Travel"/>
    <x v="0"/>
    <s v="QR Scan"/>
    <x v="4"/>
    <n v="250.67"/>
    <n v="0"/>
    <n v="4.63"/>
    <x v="0"/>
    <m/>
    <s v="Android"/>
    <n v="94"/>
    <x v="0"/>
  </r>
  <r>
    <s v="UPI202605P2_0001137"/>
    <x v="12"/>
    <x v="1"/>
    <s v="13:06:28"/>
    <x v="8"/>
    <x v="0"/>
    <s v="CUST920056"/>
    <s v="18-24"/>
    <x v="0"/>
    <x v="1"/>
    <x v="22"/>
    <s v="Cafe Coffee Day"/>
    <s v="Food &amp; Dining"/>
    <x v="1"/>
    <s v="UPI ID"/>
    <x v="0"/>
    <n v="221.35"/>
    <n v="54.26"/>
    <n v="0"/>
    <x v="0"/>
    <m/>
    <s v="Android"/>
    <n v="9"/>
    <x v="0"/>
  </r>
  <r>
    <s v="UPI202605P2_0001138"/>
    <x v="17"/>
    <x v="6"/>
    <s v="18:28:20"/>
    <x v="7"/>
    <x v="5"/>
    <s v="CUST878318"/>
    <s v="35-44"/>
    <x v="0"/>
    <x v="0"/>
    <x v="3"/>
    <s v="Hotstar"/>
    <s v="Entertainment"/>
    <x v="2"/>
    <s v="Collect Request"/>
    <x v="4"/>
    <n v="9627.58"/>
    <n v="0"/>
    <n v="6.58"/>
    <x v="0"/>
    <m/>
    <s v="Android"/>
    <n v="37"/>
    <x v="0"/>
  </r>
  <r>
    <s v="UPI202605P2_0001139"/>
    <x v="0"/>
    <x v="0"/>
    <s v="08:02:51"/>
    <x v="12"/>
    <x v="0"/>
    <s v="CUST750972"/>
    <s v="35-44"/>
    <x v="1"/>
    <x v="4"/>
    <x v="37"/>
    <s v="Insurance Premium"/>
    <s v="Financial Services"/>
    <x v="4"/>
    <s v="UPI ID"/>
    <x v="1"/>
    <n v="287.11"/>
    <n v="0"/>
    <n v="0"/>
    <x v="0"/>
    <m/>
    <s v="Android"/>
    <n v="77"/>
    <x v="0"/>
  </r>
  <r>
    <s v="UPI202605P2_0001140"/>
    <x v="16"/>
    <x v="6"/>
    <s v="18:01:54"/>
    <x v="7"/>
    <x v="0"/>
    <s v="CUST364737"/>
    <s v="25-34"/>
    <x v="0"/>
    <x v="5"/>
    <x v="6"/>
    <s v="Hotstar"/>
    <s v="Entertainment"/>
    <x v="1"/>
    <s v="UPI ID"/>
    <x v="4"/>
    <n v="1149.48"/>
    <n v="0"/>
    <n v="7.85"/>
    <x v="0"/>
    <m/>
    <s v="Android"/>
    <n v="80"/>
    <x v="0"/>
  </r>
  <r>
    <s v="UPI202605P2_0001141"/>
    <x v="21"/>
    <x v="4"/>
    <s v="13:06:43"/>
    <x v="8"/>
    <x v="0"/>
    <s v="CUST963397"/>
    <s v="18-24"/>
    <x v="0"/>
    <x v="9"/>
    <x v="23"/>
    <s v="Myntra"/>
    <s v="Shopping"/>
    <x v="1"/>
    <s v="QR Scan"/>
    <x v="4"/>
    <n v="435.51"/>
    <n v="0"/>
    <n v="0.91"/>
    <x v="0"/>
    <m/>
    <s v="Android"/>
    <n v="20"/>
    <x v="0"/>
  </r>
  <r>
    <s v="UPI202605P2_0001142"/>
    <x v="10"/>
    <x v="4"/>
    <s v="19:59:47"/>
    <x v="2"/>
    <x v="1"/>
    <s v="CUST692550"/>
    <s v="25-34"/>
    <x v="0"/>
    <x v="4"/>
    <x v="37"/>
    <s v="Society Maintenance"/>
    <s v="Utilities"/>
    <x v="5"/>
    <s v="Mobile Number"/>
    <x v="5"/>
    <n v="241.84"/>
    <n v="15.07"/>
    <n v="4.3099999999999996"/>
    <x v="0"/>
    <m/>
    <s v="Android"/>
    <n v="19"/>
    <x v="0"/>
  </r>
  <r>
    <s v="UPI202605P2_0001143"/>
    <x v="4"/>
    <x v="2"/>
    <s v="11:11:35"/>
    <x v="5"/>
    <x v="0"/>
    <s v="CUST525473"/>
    <s v="35-44"/>
    <x v="0"/>
    <x v="6"/>
    <x v="7"/>
    <s v="Myntra"/>
    <s v="Shopping"/>
    <x v="3"/>
    <s v="QR Scan"/>
    <x v="4"/>
    <n v="365.54"/>
    <n v="51.11"/>
    <n v="0"/>
    <x v="0"/>
    <m/>
    <s v="Android"/>
    <n v="99"/>
    <x v="0"/>
  </r>
  <r>
    <s v="UPI202605P2_0001144"/>
    <x v="26"/>
    <x v="6"/>
    <s v="10:35:27"/>
    <x v="13"/>
    <x v="0"/>
    <s v="CUST767422"/>
    <s v="18-24"/>
    <x v="1"/>
    <x v="4"/>
    <x v="37"/>
    <s v="Broadband Bill"/>
    <s v="Utilities"/>
    <x v="1"/>
    <s v="UPI ID"/>
    <x v="3"/>
    <n v="13383.13"/>
    <n v="0"/>
    <n v="0"/>
    <x v="0"/>
    <m/>
    <s v="Android"/>
    <n v="64"/>
    <x v="0"/>
  </r>
  <r>
    <s v="UPI202605P2_0001145"/>
    <x v="3"/>
    <x v="0"/>
    <s v="21:14:51"/>
    <x v="9"/>
    <x v="0"/>
    <s v="CUST645474"/>
    <s v="25-34"/>
    <x v="0"/>
    <x v="7"/>
    <x v="26"/>
    <s v="Mutual Fund SIP"/>
    <s v="Financial Services"/>
    <x v="4"/>
    <s v="UPI ID"/>
    <x v="0"/>
    <n v="509.9"/>
    <n v="42.12"/>
    <n v="0.71"/>
    <x v="0"/>
    <m/>
    <s v="iOS"/>
    <n v="6"/>
    <x v="0"/>
  </r>
  <r>
    <s v="UPI202605P2_0001146"/>
    <x v="5"/>
    <x v="3"/>
    <s v="14:11:11"/>
    <x v="4"/>
    <x v="2"/>
    <s v="CUST435965"/>
    <s v="25-34"/>
    <x v="0"/>
    <x v="0"/>
    <x v="0"/>
    <s v="Ola"/>
    <s v="Travel"/>
    <x v="3"/>
    <s v="Mobile Number"/>
    <x v="4"/>
    <n v="533.89"/>
    <n v="0"/>
    <n v="4.93"/>
    <x v="1"/>
    <s v="Transaction Timeout"/>
    <s v="iOS"/>
    <n v="47"/>
    <x v="0"/>
  </r>
  <r>
    <s v="UPI202605P2_0001147"/>
    <x v="30"/>
    <x v="1"/>
    <s v="17:27:25"/>
    <x v="0"/>
    <x v="6"/>
    <s v="CUST902956"/>
    <s v="18-24"/>
    <x v="0"/>
    <x v="3"/>
    <x v="4"/>
    <s v="Bharat Petroleum"/>
    <s v="Fuel"/>
    <x v="0"/>
    <s v="QR Scan"/>
    <x v="7"/>
    <n v="102.65"/>
    <n v="70.27"/>
    <n v="0"/>
    <x v="0"/>
    <m/>
    <s v="Android"/>
    <n v="9"/>
    <x v="0"/>
  </r>
  <r>
    <s v="UPI202605P2_0001148"/>
    <x v="18"/>
    <x v="4"/>
    <s v="07:39:56"/>
    <x v="6"/>
    <x v="3"/>
    <s v="CUST221405"/>
    <s v="25-34"/>
    <x v="1"/>
    <x v="2"/>
    <x v="17"/>
    <s v="Apollo Pharmacy"/>
    <s v="Healthcare"/>
    <x v="1"/>
    <s v="UPI ID"/>
    <x v="0"/>
    <n v="506.69"/>
    <n v="72.56"/>
    <n v="0"/>
    <x v="0"/>
    <m/>
    <s v="iOS"/>
    <n v="99"/>
    <x v="1"/>
  </r>
  <r>
    <s v="UPI202605P2_0001149"/>
    <x v="0"/>
    <x v="0"/>
    <s v="11:37:27"/>
    <x v="5"/>
    <x v="1"/>
    <s v="CUST626381"/>
    <s v="18-24"/>
    <x v="1"/>
    <x v="7"/>
    <x v="27"/>
    <s v="HP Petrol Pump"/>
    <s v="Fuel"/>
    <x v="2"/>
    <s v="UPI ID"/>
    <x v="4"/>
    <n v="58.43"/>
    <n v="0"/>
    <n v="1.1200000000000001"/>
    <x v="0"/>
    <m/>
    <s v="Android"/>
    <n v="53"/>
    <x v="0"/>
  </r>
  <r>
    <s v="UPI202605P2_0001150"/>
    <x v="29"/>
    <x v="5"/>
    <s v="14:45:13"/>
    <x v="4"/>
    <x v="0"/>
    <s v="CUST429297"/>
    <s v="25-34"/>
    <x v="1"/>
    <x v="7"/>
    <x v="27"/>
    <s v="Dmart"/>
    <s v="Grocery"/>
    <x v="6"/>
    <s v="QR Scan"/>
    <x v="5"/>
    <n v="107.35"/>
    <n v="0"/>
    <n v="0"/>
    <x v="0"/>
    <m/>
    <s v="iOS"/>
    <n v="26"/>
    <x v="0"/>
  </r>
  <r>
    <s v="UPI202605P2_0001151"/>
    <x v="24"/>
    <x v="0"/>
    <s v="11:48:45"/>
    <x v="5"/>
    <x v="2"/>
    <s v="CUST378038"/>
    <s v="25-34"/>
    <x v="0"/>
    <x v="8"/>
    <x v="16"/>
    <s v="Local Kirana"/>
    <s v="Grocery"/>
    <x v="1"/>
    <s v="Mobile Number"/>
    <x v="5"/>
    <n v="2715.69"/>
    <n v="0"/>
    <n v="0"/>
    <x v="0"/>
    <m/>
    <s v="Android"/>
    <n v="76"/>
    <x v="0"/>
  </r>
  <r>
    <s v="UPI202605P2_0001152"/>
    <x v="17"/>
    <x v="6"/>
    <s v="19:04:36"/>
    <x v="2"/>
    <x v="0"/>
    <s v="CUST770548"/>
    <s v="25-34"/>
    <x v="0"/>
    <x v="0"/>
    <x v="0"/>
    <s v="BookMyShow"/>
    <s v="Entertainment"/>
    <x v="1"/>
    <s v="Bank Account"/>
    <x v="5"/>
    <n v="2818.92"/>
    <n v="0"/>
    <n v="0"/>
    <x v="0"/>
    <m/>
    <s v="Android"/>
    <n v="22"/>
    <x v="0"/>
  </r>
  <r>
    <s v="UPI202605P2_0001153"/>
    <x v="26"/>
    <x v="6"/>
    <s v="09:55:34"/>
    <x v="10"/>
    <x v="1"/>
    <s v="CUST609204"/>
    <s v="25-34"/>
    <x v="0"/>
    <x v="9"/>
    <x v="36"/>
    <s v="Netmeds"/>
    <s v="Healthcare"/>
    <x v="3"/>
    <s v="UPI ID"/>
    <x v="0"/>
    <n v="1030.92"/>
    <n v="53.39"/>
    <n v="6.05"/>
    <x v="0"/>
    <m/>
    <s v="Android"/>
    <n v="91"/>
    <x v="0"/>
  </r>
  <r>
    <s v="UPI202605P2_0001154"/>
    <x v="9"/>
    <x v="3"/>
    <s v="11:20:12"/>
    <x v="5"/>
    <x v="4"/>
    <s v="CUST189853"/>
    <s v="35-44"/>
    <x v="0"/>
    <x v="3"/>
    <x v="29"/>
    <s v="Indian Oil"/>
    <s v="Fuel"/>
    <x v="3"/>
    <s v="QR Scan"/>
    <x v="4"/>
    <n v="320.38"/>
    <n v="61.75"/>
    <n v="0"/>
    <x v="0"/>
    <m/>
    <s v="Android"/>
    <n v="89"/>
    <x v="0"/>
  </r>
  <r>
    <s v="UPI202605P2_0001155"/>
    <x v="4"/>
    <x v="2"/>
    <s v="15:16:42"/>
    <x v="14"/>
    <x v="0"/>
    <s v="CUST759527"/>
    <s v="45-54"/>
    <x v="0"/>
    <x v="1"/>
    <x v="22"/>
    <s v="Cafe Coffee Day"/>
    <s v="Food &amp; Dining"/>
    <x v="0"/>
    <s v="UPI ID"/>
    <x v="1"/>
    <n v="1336.51"/>
    <n v="0"/>
    <n v="0"/>
    <x v="2"/>
    <s v="UPI Limit Exceeded"/>
    <s v="Android"/>
    <n v="6"/>
    <x v="0"/>
  </r>
  <r>
    <s v="UPI202605P2_0001156"/>
    <x v="8"/>
    <x v="4"/>
    <s v="20:33:40"/>
    <x v="3"/>
    <x v="6"/>
    <s v="CUST140645"/>
    <s v="35-44"/>
    <x v="0"/>
    <x v="0"/>
    <x v="18"/>
    <s v="Airtel"/>
    <s v="Recharge &amp; Bills"/>
    <x v="0"/>
    <s v="UPI ID"/>
    <x v="4"/>
    <n v="2130.67"/>
    <n v="0"/>
    <n v="0"/>
    <x v="0"/>
    <m/>
    <s v="iOS"/>
    <n v="1"/>
    <x v="0"/>
  </r>
  <r>
    <s v="UPI202605P2_0001157"/>
    <x v="17"/>
    <x v="6"/>
    <s v="12:24:39"/>
    <x v="1"/>
    <x v="5"/>
    <s v="CUST108700"/>
    <s v="35-44"/>
    <x v="1"/>
    <x v="2"/>
    <x v="2"/>
    <s v="Broadband Bill"/>
    <s v="Utilities"/>
    <x v="5"/>
    <s v="Collect Request"/>
    <x v="0"/>
    <n v="1184.8499999999999"/>
    <n v="61.47"/>
    <n v="0"/>
    <x v="0"/>
    <m/>
    <s v="Android"/>
    <n v="55"/>
    <x v="0"/>
  </r>
  <r>
    <s v="UPI202605P2_0001158"/>
    <x v="21"/>
    <x v="4"/>
    <s v="14:07:22"/>
    <x v="4"/>
    <x v="0"/>
    <s v="CUST488201"/>
    <s v="25-34"/>
    <x v="1"/>
    <x v="9"/>
    <x v="23"/>
    <s v="Insurance Premium"/>
    <s v="Financial Services"/>
    <x v="2"/>
    <s v="Bank Account"/>
    <x v="7"/>
    <n v="110.09"/>
    <n v="0"/>
    <n v="0"/>
    <x v="0"/>
    <m/>
    <s v="Android"/>
    <n v="84"/>
    <x v="0"/>
  </r>
  <r>
    <s v="UPI202605P2_0001159"/>
    <x v="8"/>
    <x v="4"/>
    <s v="13:29:39"/>
    <x v="8"/>
    <x v="0"/>
    <s v="CUST310800"/>
    <s v="35-44"/>
    <x v="1"/>
    <x v="8"/>
    <x v="13"/>
    <s v="Bharat Petroleum"/>
    <s v="Fuel"/>
    <x v="0"/>
    <s v="UPI ID"/>
    <x v="5"/>
    <n v="605.57000000000005"/>
    <n v="0"/>
    <n v="0"/>
    <x v="0"/>
    <m/>
    <s v="Android"/>
    <n v="92"/>
    <x v="0"/>
  </r>
  <r>
    <s v="UPI202605P2_0001160"/>
    <x v="3"/>
    <x v="0"/>
    <s v="10:43:45"/>
    <x v="13"/>
    <x v="0"/>
    <s v="CUST664589"/>
    <s v="35-44"/>
    <x v="1"/>
    <x v="3"/>
    <x v="21"/>
    <s v="BookMyShow"/>
    <s v="Entertainment"/>
    <x v="1"/>
    <s v="UPI ID"/>
    <x v="7"/>
    <n v="1459.47"/>
    <n v="0"/>
    <n v="0"/>
    <x v="0"/>
    <m/>
    <s v="Android"/>
    <n v="90"/>
    <x v="0"/>
  </r>
  <r>
    <s v="UPI202605P2_0001161"/>
    <x v="22"/>
    <x v="6"/>
    <s v="19:58:39"/>
    <x v="2"/>
    <x v="0"/>
    <s v="CUST419681"/>
    <s v="25-34"/>
    <x v="1"/>
    <x v="9"/>
    <x v="15"/>
    <s v="Spotify"/>
    <s v="Entertainment"/>
    <x v="6"/>
    <s v="QR Scan"/>
    <x v="1"/>
    <n v="83.49"/>
    <n v="0"/>
    <n v="0"/>
    <x v="0"/>
    <m/>
    <s v="iOS"/>
    <n v="23"/>
    <x v="0"/>
  </r>
  <r>
    <s v="UPI202605P2_0001162"/>
    <x v="28"/>
    <x v="1"/>
    <s v="17:43:08"/>
    <x v="0"/>
    <x v="2"/>
    <s v="CUST281485"/>
    <s v="35-44"/>
    <x v="1"/>
    <x v="9"/>
    <x v="36"/>
    <s v="MedPlus"/>
    <s v="Healthcare"/>
    <x v="1"/>
    <s v="Mobile Number"/>
    <x v="3"/>
    <n v="5325.16"/>
    <n v="0"/>
    <n v="0"/>
    <x v="0"/>
    <m/>
    <s v="iOS"/>
    <n v="90"/>
    <x v="0"/>
  </r>
  <r>
    <s v="UPI202605P2_0001163"/>
    <x v="6"/>
    <x v="3"/>
    <s v="12:15:19"/>
    <x v="1"/>
    <x v="1"/>
    <s v="CUST559027"/>
    <s v="18-24"/>
    <x v="0"/>
    <x v="3"/>
    <x v="29"/>
    <s v="Rapido"/>
    <s v="Travel"/>
    <x v="2"/>
    <s v="QR Scan"/>
    <x v="3"/>
    <n v="73.61"/>
    <n v="0"/>
    <n v="2.83"/>
    <x v="0"/>
    <m/>
    <s v="Android"/>
    <n v="74"/>
    <x v="0"/>
  </r>
  <r>
    <s v="UPI202605P2_0001164"/>
    <x v="20"/>
    <x v="4"/>
    <s v="09:23:44"/>
    <x v="10"/>
    <x v="0"/>
    <s v="CUST616135"/>
    <s v="25-34"/>
    <x v="0"/>
    <x v="6"/>
    <x v="19"/>
    <s v="Ola"/>
    <s v="Travel"/>
    <x v="1"/>
    <s v="QR Scan"/>
    <x v="0"/>
    <n v="365.2"/>
    <n v="0"/>
    <n v="7.42"/>
    <x v="0"/>
    <m/>
    <s v="Android"/>
    <n v="69"/>
    <x v="0"/>
  </r>
  <r>
    <s v="UPI202605P2_0001165"/>
    <x v="28"/>
    <x v="1"/>
    <s v="10:24:26"/>
    <x v="13"/>
    <x v="0"/>
    <s v="CUST446856"/>
    <s v="35-44"/>
    <x v="0"/>
    <x v="2"/>
    <x v="2"/>
    <s v="JioMart"/>
    <s v="Grocery"/>
    <x v="2"/>
    <s v="UPI ID"/>
    <x v="4"/>
    <n v="259.95999999999998"/>
    <n v="0"/>
    <n v="0.54"/>
    <x v="0"/>
    <m/>
    <s v="iOS"/>
    <n v="92"/>
    <x v="0"/>
  </r>
  <r>
    <s v="UPI202605P2_0001166"/>
    <x v="1"/>
    <x v="1"/>
    <s v="17:36:24"/>
    <x v="0"/>
    <x v="0"/>
    <s v="CUST222957"/>
    <s v="25-34"/>
    <x v="1"/>
    <x v="9"/>
    <x v="20"/>
    <s v="Croma"/>
    <s v="Shopping"/>
    <x v="0"/>
    <s v="UPI ID"/>
    <x v="1"/>
    <n v="774.19"/>
    <n v="0"/>
    <n v="3.19"/>
    <x v="0"/>
    <m/>
    <s v="Android"/>
    <n v="13"/>
    <x v="0"/>
  </r>
  <r>
    <s v="UPI202605P2_0001167"/>
    <x v="13"/>
    <x v="3"/>
    <s v="14:31:40"/>
    <x v="4"/>
    <x v="0"/>
    <s v="CUST376075"/>
    <s v="25-34"/>
    <x v="0"/>
    <x v="6"/>
    <x v="7"/>
    <s v="Reliance Fresh"/>
    <s v="Grocery"/>
    <x v="6"/>
    <s v="Mobile Number"/>
    <x v="3"/>
    <n v="729.82"/>
    <n v="0"/>
    <n v="0"/>
    <x v="0"/>
    <m/>
    <s v="Android"/>
    <n v="41"/>
    <x v="0"/>
  </r>
  <r>
    <s v="UPI202605P2_0001168"/>
    <x v="20"/>
    <x v="4"/>
    <s v="16:58:41"/>
    <x v="11"/>
    <x v="1"/>
    <s v="CUST386025"/>
    <s v="25-34"/>
    <x v="1"/>
    <x v="4"/>
    <x v="33"/>
    <s v="Uber"/>
    <s v="Travel"/>
    <x v="2"/>
    <s v="QR Scan"/>
    <x v="4"/>
    <n v="487.68"/>
    <n v="0"/>
    <n v="0"/>
    <x v="0"/>
    <m/>
    <s v="Android"/>
    <n v="43"/>
    <x v="0"/>
  </r>
  <r>
    <s v="UPI202605P2_0001169"/>
    <x v="18"/>
    <x v="4"/>
    <s v="21:11:35"/>
    <x v="9"/>
    <x v="0"/>
    <s v="CUST836385"/>
    <s v="25-34"/>
    <x v="0"/>
    <x v="9"/>
    <x v="15"/>
    <s v="Croma"/>
    <s v="Shopping"/>
    <x v="4"/>
    <s v="UPI ID"/>
    <x v="0"/>
    <n v="1009.79"/>
    <n v="0"/>
    <n v="0"/>
    <x v="0"/>
    <m/>
    <s v="Android"/>
    <n v="87"/>
    <x v="0"/>
  </r>
  <r>
    <s v="UPI202605P2_0001170"/>
    <x v="8"/>
    <x v="4"/>
    <s v="10:18:08"/>
    <x v="13"/>
    <x v="0"/>
    <s v="CUST721888"/>
    <s v="25-34"/>
    <x v="1"/>
    <x v="3"/>
    <x v="14"/>
    <s v="Coursera"/>
    <s v="Education"/>
    <x v="0"/>
    <s v="Bank Account"/>
    <x v="0"/>
    <n v="114.65"/>
    <n v="0"/>
    <n v="0"/>
    <x v="0"/>
    <m/>
    <s v="Android"/>
    <n v="31"/>
    <x v="0"/>
  </r>
  <r>
    <s v="UPI202605P2_0001171"/>
    <x v="25"/>
    <x v="1"/>
    <s v="11:53:28"/>
    <x v="5"/>
    <x v="0"/>
    <s v="CUST179561"/>
    <s v="18-24"/>
    <x v="0"/>
    <x v="4"/>
    <x v="12"/>
    <s v="Indian Oil"/>
    <s v="Fuel"/>
    <x v="0"/>
    <s v="UPI ID"/>
    <x v="0"/>
    <n v="265.16000000000003"/>
    <n v="0"/>
    <n v="2.64"/>
    <x v="0"/>
    <m/>
    <s v="iOS"/>
    <n v="95"/>
    <x v="1"/>
  </r>
  <r>
    <s v="UPI202605P2_0001172"/>
    <x v="10"/>
    <x v="4"/>
    <s v="17:55:22"/>
    <x v="0"/>
    <x v="2"/>
    <s v="CUST227139"/>
    <s v="18-24"/>
    <x v="1"/>
    <x v="6"/>
    <x v="38"/>
    <s v="Zomato"/>
    <s v="Food &amp; Dining"/>
    <x v="2"/>
    <s v="Bank Account"/>
    <x v="3"/>
    <n v="349.29"/>
    <n v="0"/>
    <n v="0"/>
    <x v="0"/>
    <m/>
    <s v="Android"/>
    <n v="50"/>
    <x v="0"/>
  </r>
  <r>
    <s v="UPI202605P2_0001173"/>
    <x v="2"/>
    <x v="2"/>
    <s v="21:31:08"/>
    <x v="9"/>
    <x v="6"/>
    <s v="CUST270929"/>
    <s v="25-34"/>
    <x v="0"/>
    <x v="4"/>
    <x v="33"/>
    <s v="Mutual Fund SIP"/>
    <s v="Financial Services"/>
    <x v="0"/>
    <s v="QR Scan"/>
    <x v="4"/>
    <n v="142.13999999999999"/>
    <n v="0"/>
    <n v="0"/>
    <x v="0"/>
    <m/>
    <s v="Android"/>
    <n v="34"/>
    <x v="0"/>
  </r>
  <r>
    <s v="UPI202605P2_0001174"/>
    <x v="0"/>
    <x v="0"/>
    <s v="11:24:35"/>
    <x v="5"/>
    <x v="0"/>
    <s v="CUST399451"/>
    <s v="18-24"/>
    <x v="1"/>
    <x v="0"/>
    <x v="0"/>
    <s v="Vi"/>
    <s v="Recharge &amp; Bills"/>
    <x v="1"/>
    <s v="Bank Account"/>
    <x v="6"/>
    <n v="216.09"/>
    <n v="0"/>
    <n v="0"/>
    <x v="0"/>
    <m/>
    <s v="Android"/>
    <n v="19"/>
    <x v="0"/>
  </r>
  <r>
    <s v="UPI202605P2_0001175"/>
    <x v="10"/>
    <x v="4"/>
    <s v="16:31:26"/>
    <x v="11"/>
    <x v="0"/>
    <s v="CUST897248"/>
    <s v="45-54"/>
    <x v="1"/>
    <x v="7"/>
    <x v="26"/>
    <s v="Flipkart"/>
    <s v="Shopping"/>
    <x v="0"/>
    <s v="QR Scan"/>
    <x v="3"/>
    <n v="3577.83"/>
    <n v="0"/>
    <n v="0"/>
    <x v="0"/>
    <m/>
    <s v="Android"/>
    <n v="53"/>
    <x v="0"/>
  </r>
  <r>
    <s v="UPI202605P2_0001176"/>
    <x v="22"/>
    <x v="6"/>
    <s v="18:26:45"/>
    <x v="7"/>
    <x v="2"/>
    <s v="CUST548164"/>
    <s v="25-34"/>
    <x v="1"/>
    <x v="9"/>
    <x v="20"/>
    <s v="IRCTC"/>
    <s v="Travel"/>
    <x v="1"/>
    <s v="Collect Request"/>
    <x v="7"/>
    <n v="300.39999999999998"/>
    <n v="0"/>
    <n v="2.65"/>
    <x v="0"/>
    <m/>
    <s v="Android"/>
    <n v="40"/>
    <x v="0"/>
  </r>
  <r>
    <s v="UPI202605P2_0001177"/>
    <x v="28"/>
    <x v="1"/>
    <s v="20:31:10"/>
    <x v="3"/>
    <x v="0"/>
    <s v="CUST836868"/>
    <s v="55+"/>
    <x v="1"/>
    <x v="8"/>
    <x v="16"/>
    <s v="Flipkart"/>
    <s v="Shopping"/>
    <x v="2"/>
    <s v="UPI ID"/>
    <x v="5"/>
    <n v="332.33"/>
    <n v="0"/>
    <n v="0"/>
    <x v="0"/>
    <m/>
    <s v="Android"/>
    <n v="5"/>
    <x v="0"/>
  </r>
  <r>
    <s v="UPI202605P2_0001178"/>
    <x v="0"/>
    <x v="0"/>
    <s v="09:01:50"/>
    <x v="10"/>
    <x v="0"/>
    <s v="CUST857195"/>
    <s v="25-34"/>
    <x v="0"/>
    <x v="1"/>
    <x v="8"/>
    <s v="Local Clinic"/>
    <s v="Healthcare"/>
    <x v="1"/>
    <s v="Mobile Number"/>
    <x v="0"/>
    <n v="583.12"/>
    <n v="0"/>
    <n v="0"/>
    <x v="0"/>
    <m/>
    <s v="Android"/>
    <n v="9"/>
    <x v="0"/>
  </r>
  <r>
    <s v="UPI202605P2_0001179"/>
    <x v="30"/>
    <x v="1"/>
    <s v="19:18:02"/>
    <x v="2"/>
    <x v="2"/>
    <s v="CUST596750"/>
    <s v="35-44"/>
    <x v="0"/>
    <x v="0"/>
    <x v="0"/>
    <s v="Shell Fuel"/>
    <s v="Fuel"/>
    <x v="1"/>
    <s v="UPI ID"/>
    <x v="4"/>
    <n v="540.32000000000005"/>
    <n v="0"/>
    <n v="7.02"/>
    <x v="0"/>
    <m/>
    <s v="iOS"/>
    <n v="78"/>
    <x v="0"/>
  </r>
  <r>
    <s v="UPI202605P2_0001180"/>
    <x v="4"/>
    <x v="2"/>
    <s v="12:34:18"/>
    <x v="1"/>
    <x v="0"/>
    <s v="CUST945631"/>
    <s v="25-34"/>
    <x v="1"/>
    <x v="2"/>
    <x v="17"/>
    <s v="Gas Bill"/>
    <s v="Utilities"/>
    <x v="3"/>
    <s v="Mobile Number"/>
    <x v="5"/>
    <n v="711.91"/>
    <n v="0"/>
    <n v="4.84"/>
    <x v="1"/>
    <s v="Bank Server Down"/>
    <s v="Android"/>
    <n v="40"/>
    <x v="0"/>
  </r>
  <r>
    <s v="UPI202605P2_0001181"/>
    <x v="9"/>
    <x v="3"/>
    <s v="10:29:36"/>
    <x v="13"/>
    <x v="3"/>
    <s v="CUST737965"/>
    <s v="25-34"/>
    <x v="1"/>
    <x v="7"/>
    <x v="9"/>
    <s v="Local Restaurant"/>
    <s v="Food &amp; Dining"/>
    <x v="0"/>
    <s v="UPI ID"/>
    <x v="0"/>
    <n v="813.55"/>
    <n v="0"/>
    <n v="0"/>
    <x v="0"/>
    <m/>
    <s v="Android"/>
    <n v="100"/>
    <x v="1"/>
  </r>
  <r>
    <s v="UPI202605P2_0001182"/>
    <x v="0"/>
    <x v="0"/>
    <s v="19:49:31"/>
    <x v="2"/>
    <x v="1"/>
    <s v="CUST731145"/>
    <s v="25-34"/>
    <x v="0"/>
    <x v="3"/>
    <x v="29"/>
    <s v="Society Maintenance"/>
    <s v="Utilities"/>
    <x v="3"/>
    <s v="UPI ID"/>
    <x v="0"/>
    <n v="355.38"/>
    <n v="4.8600000000000003"/>
    <n v="6.28"/>
    <x v="0"/>
    <m/>
    <s v="Android"/>
    <n v="56"/>
    <x v="0"/>
  </r>
  <r>
    <s v="UPI202605P2_0001183"/>
    <x v="28"/>
    <x v="1"/>
    <s v="16:07:36"/>
    <x v="11"/>
    <x v="2"/>
    <s v="CUST818507"/>
    <s v="35-44"/>
    <x v="0"/>
    <x v="1"/>
    <x v="28"/>
    <s v="Insurance Premium"/>
    <s v="Financial Services"/>
    <x v="1"/>
    <s v="QR Scan"/>
    <x v="4"/>
    <n v="1325.47"/>
    <n v="0"/>
    <n v="0"/>
    <x v="1"/>
    <s v="Transaction Timeout"/>
    <s v="Android"/>
    <n v="32"/>
    <x v="0"/>
  </r>
  <r>
    <s v="UPI202605P2_0001184"/>
    <x v="5"/>
    <x v="3"/>
    <s v="09:49:34"/>
    <x v="10"/>
    <x v="0"/>
    <s v="CUST637950"/>
    <s v="25-34"/>
    <x v="0"/>
    <x v="9"/>
    <x v="23"/>
    <s v="Shell Fuel"/>
    <s v="Fuel"/>
    <x v="4"/>
    <s v="UPI ID"/>
    <x v="3"/>
    <n v="781.55"/>
    <n v="0"/>
    <n v="0"/>
    <x v="0"/>
    <m/>
    <s v="Android"/>
    <n v="59"/>
    <x v="0"/>
  </r>
  <r>
    <s v="UPI202605P2_0001185"/>
    <x v="3"/>
    <x v="0"/>
    <s v="19:23:34"/>
    <x v="2"/>
    <x v="0"/>
    <s v="CUST765760"/>
    <s v="25-34"/>
    <x v="1"/>
    <x v="6"/>
    <x v="7"/>
    <s v="Dominos"/>
    <s v="Food &amp; Dining"/>
    <x v="0"/>
    <s v="UPI ID"/>
    <x v="4"/>
    <n v="1167.49"/>
    <n v="0"/>
    <n v="6.39"/>
    <x v="0"/>
    <m/>
    <s v="iOS"/>
    <n v="25"/>
    <x v="0"/>
  </r>
  <r>
    <s v="UPI202605P2_0001186"/>
    <x v="23"/>
    <x v="5"/>
    <s v="19:02:48"/>
    <x v="2"/>
    <x v="0"/>
    <s v="CUST432197"/>
    <s v="18-24"/>
    <x v="0"/>
    <x v="7"/>
    <x v="27"/>
    <s v="Indian Oil"/>
    <s v="Fuel"/>
    <x v="0"/>
    <s v="Bank Account"/>
    <x v="4"/>
    <n v="1320.1"/>
    <n v="0"/>
    <n v="0"/>
    <x v="0"/>
    <m/>
    <s v="Android"/>
    <n v="30"/>
    <x v="0"/>
  </r>
  <r>
    <s v="UPI202605P2_0001187"/>
    <x v="30"/>
    <x v="1"/>
    <s v="18:34:13"/>
    <x v="7"/>
    <x v="0"/>
    <s v="CUST396647"/>
    <s v="25-34"/>
    <x v="0"/>
    <x v="7"/>
    <x v="31"/>
    <s v="Udemy"/>
    <s v="Education"/>
    <x v="2"/>
    <s v="Mobile Number"/>
    <x v="1"/>
    <n v="345.13"/>
    <n v="0"/>
    <n v="0"/>
    <x v="0"/>
    <m/>
    <s v="Android"/>
    <n v="27"/>
    <x v="0"/>
  </r>
  <r>
    <s v="UPI202605P2_0001188"/>
    <x v="14"/>
    <x v="5"/>
    <s v="22:06:47"/>
    <x v="16"/>
    <x v="1"/>
    <s v="CUST495962"/>
    <s v="35-44"/>
    <x v="0"/>
    <x v="4"/>
    <x v="12"/>
    <s v="Gas Bill"/>
    <s v="Utilities"/>
    <x v="4"/>
    <s v="QR Scan"/>
    <x v="6"/>
    <n v="1060.78"/>
    <n v="51.59"/>
    <n v="0"/>
    <x v="0"/>
    <m/>
    <s v="Android"/>
    <n v="79"/>
    <x v="0"/>
  </r>
  <r>
    <s v="UPI202605P2_0001189"/>
    <x v="22"/>
    <x v="6"/>
    <s v="19:48:15"/>
    <x v="2"/>
    <x v="0"/>
    <s v="CUST608419"/>
    <s v="35-44"/>
    <x v="1"/>
    <x v="6"/>
    <x v="19"/>
    <s v="Dominos"/>
    <s v="Food &amp; Dining"/>
    <x v="4"/>
    <s v="UPI ID"/>
    <x v="4"/>
    <n v="231.33"/>
    <n v="0"/>
    <n v="0.91"/>
    <x v="0"/>
    <m/>
    <s v="Android"/>
    <n v="37"/>
    <x v="0"/>
  </r>
  <r>
    <s v="UPI202605P2_0001190"/>
    <x v="9"/>
    <x v="3"/>
    <s v="12:02:28"/>
    <x v="1"/>
    <x v="1"/>
    <s v="CUST910406"/>
    <s v="25-34"/>
    <x v="0"/>
    <x v="2"/>
    <x v="25"/>
    <s v="BookMyShow"/>
    <s v="Entertainment"/>
    <x v="0"/>
    <s v="Mobile Number"/>
    <x v="1"/>
    <n v="1395.67"/>
    <n v="0"/>
    <n v="0"/>
    <x v="0"/>
    <m/>
    <s v="Android"/>
    <n v="41"/>
    <x v="0"/>
  </r>
  <r>
    <s v="UPI202605P2_0001191"/>
    <x v="5"/>
    <x v="3"/>
    <s v="12:55:52"/>
    <x v="1"/>
    <x v="0"/>
    <s v="CUST964977"/>
    <s v="25-34"/>
    <x v="0"/>
    <x v="0"/>
    <x v="0"/>
    <s v="Tata Play"/>
    <s v="Recharge &amp; Bills"/>
    <x v="1"/>
    <s v="QR Scan"/>
    <x v="0"/>
    <n v="470.83"/>
    <n v="0"/>
    <n v="0"/>
    <x v="0"/>
    <m/>
    <s v="Android"/>
    <n v="51"/>
    <x v="0"/>
  </r>
  <r>
    <s v="UPI202605P2_0001192"/>
    <x v="12"/>
    <x v="1"/>
    <s v="09:55:07"/>
    <x v="10"/>
    <x v="1"/>
    <s v="CUST503577"/>
    <s v="18-24"/>
    <x v="1"/>
    <x v="5"/>
    <x v="6"/>
    <s v="Coursera"/>
    <s v="Education"/>
    <x v="0"/>
    <s v="QR Scan"/>
    <x v="6"/>
    <n v="569.87"/>
    <n v="0"/>
    <n v="0"/>
    <x v="0"/>
    <m/>
    <s v="Android"/>
    <n v="26"/>
    <x v="0"/>
  </r>
  <r>
    <s v="UPI202605P2_0001193"/>
    <x v="24"/>
    <x v="0"/>
    <s v="19:15:13"/>
    <x v="2"/>
    <x v="0"/>
    <s v="CUST354036"/>
    <s v="25-34"/>
    <x v="1"/>
    <x v="4"/>
    <x v="33"/>
    <s v="Bharat Petroleum"/>
    <s v="Fuel"/>
    <x v="3"/>
    <s v="UPI ID"/>
    <x v="5"/>
    <n v="474.61"/>
    <n v="55.7"/>
    <n v="5"/>
    <x v="0"/>
    <m/>
    <s v="iOS"/>
    <n v="50"/>
    <x v="0"/>
  </r>
  <r>
    <s v="UPI202605P2_0001194"/>
    <x v="14"/>
    <x v="5"/>
    <s v="19:37:44"/>
    <x v="2"/>
    <x v="0"/>
    <s v="CUST433153"/>
    <s v="25-34"/>
    <x v="0"/>
    <x v="4"/>
    <x v="12"/>
    <s v="Unacademy"/>
    <s v="Education"/>
    <x v="1"/>
    <s v="Mobile Number"/>
    <x v="1"/>
    <n v="317.81"/>
    <n v="0"/>
    <n v="6.59"/>
    <x v="0"/>
    <m/>
    <s v="Android"/>
    <n v="100"/>
    <x v="0"/>
  </r>
  <r>
    <s v="UPI202605P2_0001195"/>
    <x v="28"/>
    <x v="1"/>
    <s v="13:45:39"/>
    <x v="8"/>
    <x v="0"/>
    <s v="CUST707828"/>
    <s v="35-44"/>
    <x v="0"/>
    <x v="3"/>
    <x v="21"/>
    <s v="Tata Play"/>
    <s v="Recharge &amp; Bills"/>
    <x v="1"/>
    <s v="UPI ID"/>
    <x v="7"/>
    <n v="197.63"/>
    <n v="0"/>
    <n v="4.71"/>
    <x v="0"/>
    <m/>
    <s v="Android"/>
    <n v="100"/>
    <x v="0"/>
  </r>
  <r>
    <s v="UPI202605P2_0001196"/>
    <x v="15"/>
    <x v="3"/>
    <s v="17:10:39"/>
    <x v="0"/>
    <x v="0"/>
    <s v="CUST245532"/>
    <s v="25-34"/>
    <x v="0"/>
    <x v="4"/>
    <x v="5"/>
    <s v="Netflix"/>
    <s v="Entertainment"/>
    <x v="1"/>
    <s v="UPI ID"/>
    <x v="0"/>
    <n v="139.52000000000001"/>
    <n v="0"/>
    <n v="0"/>
    <x v="2"/>
    <s v="UPI Limit Exceeded"/>
    <s v="Android"/>
    <n v="40"/>
    <x v="0"/>
  </r>
  <r>
    <s v="UPI202605P2_0001197"/>
    <x v="18"/>
    <x v="4"/>
    <s v="10:13:52"/>
    <x v="13"/>
    <x v="0"/>
    <s v="CUST452198"/>
    <s v="25-34"/>
    <x v="1"/>
    <x v="7"/>
    <x v="27"/>
    <s v="Insurance Premium"/>
    <s v="Financial Services"/>
    <x v="1"/>
    <s v="UPI ID"/>
    <x v="1"/>
    <n v="429.96"/>
    <n v="0"/>
    <n v="0"/>
    <x v="0"/>
    <m/>
    <s v="Android"/>
    <n v="97"/>
    <x v="1"/>
  </r>
  <r>
    <s v="UPI202605P2_0001198"/>
    <x v="27"/>
    <x v="5"/>
    <s v="11:03:36"/>
    <x v="5"/>
    <x v="0"/>
    <s v="CUST357981"/>
    <s v="45-54"/>
    <x v="0"/>
    <x v="9"/>
    <x v="20"/>
    <s v="Airtel"/>
    <s v="Recharge &amp; Bills"/>
    <x v="0"/>
    <s v="Mobile Number"/>
    <x v="5"/>
    <n v="1366.16"/>
    <n v="0"/>
    <n v="6.62"/>
    <x v="0"/>
    <m/>
    <s v="Android"/>
    <n v="40"/>
    <x v="0"/>
  </r>
  <r>
    <s v="UPI202605P2_0001199"/>
    <x v="5"/>
    <x v="3"/>
    <s v="13:17:38"/>
    <x v="8"/>
    <x v="1"/>
    <s v="CUST799552"/>
    <s v="25-34"/>
    <x v="1"/>
    <x v="0"/>
    <x v="3"/>
    <s v="HP Petrol Pump"/>
    <s v="Fuel"/>
    <x v="5"/>
    <s v="Mobile Number"/>
    <x v="6"/>
    <n v="376.38"/>
    <n v="0"/>
    <n v="3.02"/>
    <x v="0"/>
    <m/>
    <s v="Android"/>
    <n v="79"/>
    <x v="0"/>
  </r>
  <r>
    <s v="UPI202605P2_0001200"/>
    <x v="0"/>
    <x v="0"/>
    <s v="16:20:45"/>
    <x v="11"/>
    <x v="5"/>
    <s v="CUST375611"/>
    <s v="35-44"/>
    <x v="0"/>
    <x v="4"/>
    <x v="12"/>
    <s v="BigBasket"/>
    <s v="Grocery"/>
    <x v="4"/>
    <s v="Collect Request"/>
    <x v="7"/>
    <n v="51.7"/>
    <n v="0"/>
    <n v="0"/>
    <x v="0"/>
    <m/>
    <s v="Android"/>
    <n v="58"/>
    <x v="0"/>
  </r>
  <r>
    <s v="UPI202605P2_0001201"/>
    <x v="16"/>
    <x v="6"/>
    <s v="12:36:17"/>
    <x v="1"/>
    <x v="1"/>
    <s v="CUST807171"/>
    <s v="18-24"/>
    <x v="0"/>
    <x v="3"/>
    <x v="29"/>
    <s v="Data Tutorials"/>
    <s v="Education"/>
    <x v="5"/>
    <s v="UPI ID"/>
    <x v="4"/>
    <n v="1250.83"/>
    <n v="0"/>
    <n v="0"/>
    <x v="0"/>
    <m/>
    <s v="Android"/>
    <n v="42"/>
    <x v="0"/>
  </r>
  <r>
    <s v="UPI202605P2_0001202"/>
    <x v="12"/>
    <x v="1"/>
    <s v="21:32:57"/>
    <x v="9"/>
    <x v="4"/>
    <s v="CUST515997"/>
    <s v="25-34"/>
    <x v="0"/>
    <x v="7"/>
    <x v="27"/>
    <s v="Data Tutorials"/>
    <s v="Education"/>
    <x v="1"/>
    <s v="Mobile Number"/>
    <x v="5"/>
    <n v="281.97000000000003"/>
    <n v="0"/>
    <n v="6.51"/>
    <x v="0"/>
    <m/>
    <s v="iOS"/>
    <n v="79"/>
    <x v="0"/>
  </r>
  <r>
    <s v="UPI202605P2_0001203"/>
    <x v="17"/>
    <x v="6"/>
    <s v="18:06:08"/>
    <x v="7"/>
    <x v="0"/>
    <s v="CUST324566"/>
    <s v="35-44"/>
    <x v="0"/>
    <x v="7"/>
    <x v="9"/>
    <s v="Local Kirana"/>
    <s v="Grocery"/>
    <x v="3"/>
    <s v="Mobile Number"/>
    <x v="4"/>
    <n v="951.71"/>
    <n v="0"/>
    <n v="1.37"/>
    <x v="0"/>
    <m/>
    <s v="Android"/>
    <n v="5"/>
    <x v="0"/>
  </r>
  <r>
    <s v="UPI202605P2_0001204"/>
    <x v="9"/>
    <x v="3"/>
    <s v="21:50:26"/>
    <x v="9"/>
    <x v="0"/>
    <s v="CUST932528"/>
    <s v="55+"/>
    <x v="1"/>
    <x v="4"/>
    <x v="5"/>
    <s v="Netflix"/>
    <s v="Entertainment"/>
    <x v="1"/>
    <s v="Bank Account"/>
    <x v="4"/>
    <n v="682.06"/>
    <n v="0"/>
    <n v="7.72"/>
    <x v="0"/>
    <m/>
    <s v="Android"/>
    <n v="23"/>
    <x v="0"/>
  </r>
  <r>
    <s v="UPI202605P2_0001205"/>
    <x v="4"/>
    <x v="2"/>
    <s v="20:17:55"/>
    <x v="3"/>
    <x v="5"/>
    <s v="CUST811243"/>
    <s v="55+"/>
    <x v="0"/>
    <x v="9"/>
    <x v="20"/>
    <s v="Indian Oil"/>
    <s v="Fuel"/>
    <x v="6"/>
    <s v="UPI ID"/>
    <x v="3"/>
    <n v="252.94"/>
    <n v="0"/>
    <n v="0"/>
    <x v="0"/>
    <m/>
    <s v="Android"/>
    <n v="8"/>
    <x v="0"/>
  </r>
  <r>
    <s v="UPI202605P2_0001206"/>
    <x v="26"/>
    <x v="6"/>
    <s v="18:44:55"/>
    <x v="7"/>
    <x v="5"/>
    <s v="CUST807905"/>
    <s v="55+"/>
    <x v="0"/>
    <x v="4"/>
    <x v="37"/>
    <s v="Broadband Bill"/>
    <s v="Utilities"/>
    <x v="4"/>
    <s v="UPI ID"/>
    <x v="0"/>
    <n v="234.79"/>
    <n v="58.46"/>
    <n v="0"/>
    <x v="0"/>
    <m/>
    <s v="Android"/>
    <n v="63"/>
    <x v="0"/>
  </r>
  <r>
    <s v="UPI202605P2_0001207"/>
    <x v="18"/>
    <x v="4"/>
    <s v="10:09:45"/>
    <x v="13"/>
    <x v="1"/>
    <s v="CUST796408"/>
    <s v="18-24"/>
    <x v="0"/>
    <x v="0"/>
    <x v="18"/>
    <s v="Airtel"/>
    <s v="Recharge &amp; Bills"/>
    <x v="1"/>
    <s v="UPI ID"/>
    <x v="5"/>
    <n v="208.71"/>
    <n v="0"/>
    <n v="2.69"/>
    <x v="0"/>
    <m/>
    <s v="Android"/>
    <n v="71"/>
    <x v="0"/>
  </r>
  <r>
    <s v="UPI202605P2_0001208"/>
    <x v="8"/>
    <x v="4"/>
    <s v="13:15:48"/>
    <x v="8"/>
    <x v="0"/>
    <s v="CUST651223"/>
    <s v="25-34"/>
    <x v="1"/>
    <x v="9"/>
    <x v="15"/>
    <s v="Hotstar"/>
    <s v="Entertainment"/>
    <x v="1"/>
    <s v="UPI ID"/>
    <x v="0"/>
    <n v="1947.9"/>
    <n v="0"/>
    <n v="0"/>
    <x v="0"/>
    <m/>
    <s v="iOS"/>
    <n v="93"/>
    <x v="0"/>
  </r>
  <r>
    <s v="UPI202605P2_0001209"/>
    <x v="10"/>
    <x v="4"/>
    <s v="20:25:31"/>
    <x v="3"/>
    <x v="0"/>
    <s v="CUST559695"/>
    <s v="25-34"/>
    <x v="0"/>
    <x v="6"/>
    <x v="7"/>
    <s v="Apollo Pharmacy"/>
    <s v="Healthcare"/>
    <x v="1"/>
    <s v="QR Scan"/>
    <x v="5"/>
    <n v="553.41"/>
    <n v="0"/>
    <n v="0"/>
    <x v="0"/>
    <m/>
    <s v="Android"/>
    <n v="29"/>
    <x v="0"/>
  </r>
  <r>
    <s v="UPI202605P2_0001210"/>
    <x v="20"/>
    <x v="4"/>
    <s v="10:40:17"/>
    <x v="13"/>
    <x v="0"/>
    <s v="CUST379462"/>
    <s v="35-44"/>
    <x v="0"/>
    <x v="3"/>
    <x v="29"/>
    <s v="MSEB"/>
    <s v="Recharge &amp; Bills"/>
    <x v="0"/>
    <s v="UPI ID"/>
    <x v="0"/>
    <n v="262.36"/>
    <n v="0"/>
    <n v="0"/>
    <x v="0"/>
    <m/>
    <s v="iOS"/>
    <n v="3"/>
    <x v="0"/>
  </r>
  <r>
    <s v="UPI202605P2_0001211"/>
    <x v="0"/>
    <x v="0"/>
    <s v="17:24:28"/>
    <x v="0"/>
    <x v="0"/>
    <s v="CUST286926"/>
    <s v="25-34"/>
    <x v="0"/>
    <x v="8"/>
    <x v="34"/>
    <s v="MSEB"/>
    <s v="Recharge &amp; Bills"/>
    <x v="5"/>
    <s v="QR Scan"/>
    <x v="1"/>
    <n v="172.98"/>
    <n v="0"/>
    <n v="0"/>
    <x v="1"/>
    <s v="Beneficiary Bank Offline"/>
    <s v="Android"/>
    <n v="95"/>
    <x v="0"/>
  </r>
  <r>
    <s v="UPI202605P2_0001212"/>
    <x v="27"/>
    <x v="5"/>
    <s v="09:50:56"/>
    <x v="10"/>
    <x v="0"/>
    <s v="CUST649274"/>
    <s v="45-54"/>
    <x v="0"/>
    <x v="5"/>
    <x v="35"/>
    <s v="Netflix"/>
    <s v="Entertainment"/>
    <x v="1"/>
    <s v="Mobile Number"/>
    <x v="4"/>
    <n v="286.54000000000002"/>
    <n v="0"/>
    <n v="1.96"/>
    <x v="1"/>
    <s v="Transaction Timeout"/>
    <s v="Android"/>
    <n v="77"/>
    <x v="0"/>
  </r>
  <r>
    <s v="UPI202605P2_0001213"/>
    <x v="26"/>
    <x v="6"/>
    <s v="19:25:32"/>
    <x v="2"/>
    <x v="0"/>
    <s v="CUST978133"/>
    <s v="45-54"/>
    <x v="0"/>
    <x v="1"/>
    <x v="1"/>
    <s v="Bharat Petroleum"/>
    <s v="Fuel"/>
    <x v="0"/>
    <s v="UPI ID"/>
    <x v="6"/>
    <n v="744.75"/>
    <n v="0"/>
    <n v="7.08"/>
    <x v="0"/>
    <m/>
    <s v="iOS"/>
    <n v="90"/>
    <x v="0"/>
  </r>
  <r>
    <s v="UPI202605P2_0001214"/>
    <x v="10"/>
    <x v="4"/>
    <s v="19:44:59"/>
    <x v="2"/>
    <x v="5"/>
    <s v="CUST234963"/>
    <s v="18-24"/>
    <x v="0"/>
    <x v="0"/>
    <x v="18"/>
    <s v="Bharat Petroleum"/>
    <s v="Fuel"/>
    <x v="1"/>
    <s v="QR Scan"/>
    <x v="6"/>
    <n v="120.02"/>
    <n v="0"/>
    <n v="0"/>
    <x v="0"/>
    <m/>
    <s v="Android"/>
    <n v="43"/>
    <x v="0"/>
  </r>
  <r>
    <s v="UPI202605P2_0001215"/>
    <x v="16"/>
    <x v="6"/>
    <s v="20:29:31"/>
    <x v="3"/>
    <x v="3"/>
    <s v="CUST387357"/>
    <s v="25-34"/>
    <x v="1"/>
    <x v="2"/>
    <x v="25"/>
    <s v="Flipkart"/>
    <s v="Shopping"/>
    <x v="1"/>
    <s v="QR Scan"/>
    <x v="4"/>
    <n v="110.46"/>
    <n v="73.569999999999993"/>
    <n v="0"/>
    <x v="0"/>
    <m/>
    <s v="Android"/>
    <n v="47"/>
    <x v="0"/>
  </r>
  <r>
    <s v="UPI202605P2_0001216"/>
    <x v="13"/>
    <x v="3"/>
    <s v="13:00:55"/>
    <x v="8"/>
    <x v="0"/>
    <s v="CUST227188"/>
    <s v="25-34"/>
    <x v="0"/>
    <x v="9"/>
    <x v="23"/>
    <s v="Apollo Pharmacy"/>
    <s v="Healthcare"/>
    <x v="1"/>
    <s v="QR Scan"/>
    <x v="1"/>
    <n v="391.08"/>
    <n v="52.18"/>
    <n v="0"/>
    <x v="0"/>
    <m/>
    <s v="Android"/>
    <n v="50"/>
    <x v="0"/>
  </r>
  <r>
    <s v="UPI202605P2_0001217"/>
    <x v="15"/>
    <x v="3"/>
    <s v="19:46:05"/>
    <x v="2"/>
    <x v="3"/>
    <s v="CUST300716"/>
    <s v="45-54"/>
    <x v="0"/>
    <x v="6"/>
    <x v="7"/>
    <s v="Vi"/>
    <s v="Recharge &amp; Bills"/>
    <x v="1"/>
    <s v="QR Scan"/>
    <x v="4"/>
    <n v="1586.2"/>
    <n v="0"/>
    <n v="0"/>
    <x v="0"/>
    <m/>
    <s v="iOS"/>
    <n v="84"/>
    <x v="0"/>
  </r>
  <r>
    <s v="UPI202605P2_0001218"/>
    <x v="3"/>
    <x v="0"/>
    <s v="18:29:40"/>
    <x v="7"/>
    <x v="2"/>
    <s v="CUST190442"/>
    <s v="25-34"/>
    <x v="0"/>
    <x v="4"/>
    <x v="37"/>
    <s v="Unacademy"/>
    <s v="Education"/>
    <x v="0"/>
    <s v="Collect Request"/>
    <x v="1"/>
    <n v="155.85"/>
    <n v="0"/>
    <n v="0"/>
    <x v="0"/>
    <m/>
    <s v="Android"/>
    <n v="29"/>
    <x v="0"/>
  </r>
  <r>
    <s v="UPI202605P2_0001219"/>
    <x v="21"/>
    <x v="4"/>
    <s v="18:22:54"/>
    <x v="7"/>
    <x v="2"/>
    <s v="CUST730020"/>
    <s v="25-34"/>
    <x v="0"/>
    <x v="7"/>
    <x v="26"/>
    <s v="MakeMyTrip"/>
    <s v="Travel"/>
    <x v="5"/>
    <s v="QR Scan"/>
    <x v="1"/>
    <n v="1484.89"/>
    <n v="0"/>
    <n v="0"/>
    <x v="0"/>
    <m/>
    <s v="Android"/>
    <n v="74"/>
    <x v="0"/>
  </r>
  <r>
    <s v="UPI202605P2_0001220"/>
    <x v="23"/>
    <x v="5"/>
    <s v="08:34:25"/>
    <x v="12"/>
    <x v="0"/>
    <s v="CUST646001"/>
    <s v="55+"/>
    <x v="0"/>
    <x v="2"/>
    <x v="25"/>
    <s v="Flipkart"/>
    <s v="Shopping"/>
    <x v="1"/>
    <s v="Mobile Number"/>
    <x v="4"/>
    <n v="630.79"/>
    <n v="0"/>
    <n v="0"/>
    <x v="0"/>
    <m/>
    <s v="Android"/>
    <n v="36"/>
    <x v="0"/>
  </r>
  <r>
    <s v="UPI202605P2_0001221"/>
    <x v="20"/>
    <x v="4"/>
    <s v="11:27:52"/>
    <x v="5"/>
    <x v="1"/>
    <s v="CUST561315"/>
    <s v="25-34"/>
    <x v="1"/>
    <x v="0"/>
    <x v="18"/>
    <s v="BookMyShow"/>
    <s v="Entertainment"/>
    <x v="3"/>
    <s v="QR Scan"/>
    <x v="0"/>
    <n v="102.87"/>
    <n v="0"/>
    <n v="0"/>
    <x v="0"/>
    <m/>
    <s v="Android"/>
    <n v="73"/>
    <x v="0"/>
  </r>
  <r>
    <s v="UPI202605P2_0001222"/>
    <x v="29"/>
    <x v="5"/>
    <s v="11:17:20"/>
    <x v="5"/>
    <x v="3"/>
    <s v="CUST246840"/>
    <s v="45-54"/>
    <x v="0"/>
    <x v="3"/>
    <x v="4"/>
    <s v="Amazon"/>
    <s v="Shopping"/>
    <x v="4"/>
    <s v="Collect Request"/>
    <x v="3"/>
    <n v="1176.45"/>
    <n v="0"/>
    <n v="7.95"/>
    <x v="0"/>
    <m/>
    <s v="iOS"/>
    <n v="23"/>
    <x v="0"/>
  </r>
  <r>
    <s v="UPI202605P2_0001223"/>
    <x v="17"/>
    <x v="6"/>
    <s v="19:21:35"/>
    <x v="2"/>
    <x v="0"/>
    <s v="CUST107341"/>
    <s v="18-24"/>
    <x v="0"/>
    <x v="3"/>
    <x v="29"/>
    <s v="Cafe Coffee Day"/>
    <s v="Food &amp; Dining"/>
    <x v="1"/>
    <s v="UPI ID"/>
    <x v="6"/>
    <n v="408.75"/>
    <n v="0"/>
    <n v="0"/>
    <x v="0"/>
    <m/>
    <s v="Android"/>
    <n v="35"/>
    <x v="0"/>
  </r>
  <r>
    <s v="UPI202605P2_0001224"/>
    <x v="3"/>
    <x v="0"/>
    <s v="17:36:54"/>
    <x v="0"/>
    <x v="0"/>
    <s v="CUST935597"/>
    <s v="25-34"/>
    <x v="1"/>
    <x v="9"/>
    <x v="36"/>
    <s v="Loan EMI"/>
    <s v="Financial Services"/>
    <x v="1"/>
    <s v="Mobile Number"/>
    <x v="4"/>
    <n v="532.63"/>
    <n v="0"/>
    <n v="0"/>
    <x v="0"/>
    <m/>
    <s v="iOS"/>
    <n v="89"/>
    <x v="0"/>
  </r>
  <r>
    <s v="UPI202605P2_0001225"/>
    <x v="2"/>
    <x v="2"/>
    <s v="15:21:57"/>
    <x v="14"/>
    <x v="0"/>
    <s v="CUST149091"/>
    <s v="25-34"/>
    <x v="0"/>
    <x v="5"/>
    <x v="6"/>
    <s v="Water Bill"/>
    <s v="Utilities"/>
    <x v="1"/>
    <s v="QR Scan"/>
    <x v="7"/>
    <n v="163.99"/>
    <n v="50.24"/>
    <n v="0"/>
    <x v="0"/>
    <m/>
    <s v="Android"/>
    <n v="86"/>
    <x v="0"/>
  </r>
  <r>
    <s v="UPI202605P2_0001226"/>
    <x v="19"/>
    <x v="2"/>
    <s v="18:03:02"/>
    <x v="7"/>
    <x v="0"/>
    <s v="CUST102340"/>
    <s v="35-44"/>
    <x v="0"/>
    <x v="0"/>
    <x v="0"/>
    <s v="Amazon"/>
    <s v="Shopping"/>
    <x v="0"/>
    <s v="UPI ID"/>
    <x v="3"/>
    <n v="243.54"/>
    <n v="0"/>
    <n v="0"/>
    <x v="0"/>
    <m/>
    <s v="iOS"/>
    <n v="99"/>
    <x v="0"/>
  </r>
  <r>
    <s v="UPI202605P2_0001227"/>
    <x v="20"/>
    <x v="4"/>
    <s v="09:50:53"/>
    <x v="10"/>
    <x v="2"/>
    <s v="CUST959252"/>
    <s v="35-44"/>
    <x v="0"/>
    <x v="5"/>
    <x v="6"/>
    <s v="Coursera"/>
    <s v="Education"/>
    <x v="1"/>
    <s v="UPI ID"/>
    <x v="4"/>
    <n v="110.77"/>
    <n v="0"/>
    <n v="0"/>
    <x v="0"/>
    <m/>
    <s v="Android"/>
    <n v="33"/>
    <x v="0"/>
  </r>
  <r>
    <s v="UPI202605P2_0001228"/>
    <x v="18"/>
    <x v="4"/>
    <s v="15:07:59"/>
    <x v="14"/>
    <x v="1"/>
    <s v="CUST566138"/>
    <s v="25-34"/>
    <x v="1"/>
    <x v="4"/>
    <x v="33"/>
    <s v="BigBasket"/>
    <s v="Grocery"/>
    <x v="1"/>
    <s v="QR Scan"/>
    <x v="1"/>
    <n v="180.77"/>
    <n v="0"/>
    <n v="0"/>
    <x v="0"/>
    <m/>
    <s v="iOS"/>
    <n v="11"/>
    <x v="0"/>
  </r>
  <r>
    <s v="UPI202605P2_0001229"/>
    <x v="29"/>
    <x v="5"/>
    <s v="20:28:29"/>
    <x v="3"/>
    <x v="0"/>
    <s v="CUST264900"/>
    <s v="25-34"/>
    <x v="0"/>
    <x v="4"/>
    <x v="33"/>
    <s v="Loan EMI"/>
    <s v="Financial Services"/>
    <x v="2"/>
    <s v="Mobile Number"/>
    <x v="6"/>
    <n v="818.58"/>
    <n v="6.18"/>
    <n v="3.05"/>
    <x v="0"/>
    <m/>
    <s v="Android"/>
    <n v="9"/>
    <x v="0"/>
  </r>
  <r>
    <s v="UPI202605P2_0001230"/>
    <x v="4"/>
    <x v="2"/>
    <s v="00:27:12"/>
    <x v="18"/>
    <x v="0"/>
    <s v="CUST465317"/>
    <s v="18-24"/>
    <x v="1"/>
    <x v="8"/>
    <x v="13"/>
    <s v="Apollo Pharmacy"/>
    <s v="Healthcare"/>
    <x v="1"/>
    <s v="QR Scan"/>
    <x v="4"/>
    <n v="276.39999999999998"/>
    <n v="2.91"/>
    <n v="0"/>
    <x v="0"/>
    <m/>
    <s v="Android"/>
    <n v="73"/>
    <x v="0"/>
  </r>
  <r>
    <s v="UPI202605P2_0001231"/>
    <x v="3"/>
    <x v="0"/>
    <s v="23:58:08"/>
    <x v="15"/>
    <x v="0"/>
    <s v="CUST436361"/>
    <s v="18-24"/>
    <x v="0"/>
    <x v="4"/>
    <x v="12"/>
    <s v="Shell Fuel"/>
    <s v="Fuel"/>
    <x v="2"/>
    <s v="Collect Request"/>
    <x v="3"/>
    <n v="604.55999999999995"/>
    <n v="0"/>
    <n v="4"/>
    <x v="0"/>
    <m/>
    <s v="Android"/>
    <n v="51"/>
    <x v="0"/>
  </r>
  <r>
    <s v="UPI202605P2_0001232"/>
    <x v="22"/>
    <x v="6"/>
    <s v="20:19:10"/>
    <x v="3"/>
    <x v="0"/>
    <s v="CUST566393"/>
    <s v="25-34"/>
    <x v="0"/>
    <x v="5"/>
    <x v="32"/>
    <s v="Indian Oil"/>
    <s v="Fuel"/>
    <x v="5"/>
    <s v="UPI ID"/>
    <x v="0"/>
    <n v="891.56"/>
    <n v="0"/>
    <n v="0"/>
    <x v="0"/>
    <m/>
    <s v="Android"/>
    <n v="22"/>
    <x v="0"/>
  </r>
  <r>
    <s v="UPI202605P2_0001233"/>
    <x v="25"/>
    <x v="1"/>
    <s v="20:56:17"/>
    <x v="3"/>
    <x v="5"/>
    <s v="CUST482745"/>
    <s v="35-44"/>
    <x v="1"/>
    <x v="2"/>
    <x v="2"/>
    <s v="Local Restaurant"/>
    <s v="Food &amp; Dining"/>
    <x v="1"/>
    <s v="Bank Account"/>
    <x v="4"/>
    <n v="358.36"/>
    <n v="0"/>
    <n v="0"/>
    <x v="0"/>
    <m/>
    <s v="Android"/>
    <n v="26"/>
    <x v="0"/>
  </r>
  <r>
    <s v="UPI202605P2_0001234"/>
    <x v="14"/>
    <x v="5"/>
    <s v="09:23:16"/>
    <x v="10"/>
    <x v="0"/>
    <s v="CUST353852"/>
    <s v="25-34"/>
    <x v="1"/>
    <x v="8"/>
    <x v="24"/>
    <s v="Broadband Bill"/>
    <s v="Utilities"/>
    <x v="1"/>
    <s v="QR Scan"/>
    <x v="5"/>
    <n v="88.49"/>
    <n v="0"/>
    <n v="0"/>
    <x v="0"/>
    <m/>
    <s v="Android"/>
    <n v="9"/>
    <x v="0"/>
  </r>
  <r>
    <s v="UPI202605P2_0001235"/>
    <x v="1"/>
    <x v="1"/>
    <s v="09:42:57"/>
    <x v="10"/>
    <x v="0"/>
    <s v="CUST450457"/>
    <s v="25-34"/>
    <x v="1"/>
    <x v="2"/>
    <x v="11"/>
    <s v="Cafe Coffee Day"/>
    <s v="Food &amp; Dining"/>
    <x v="1"/>
    <s v="Mobile Number"/>
    <x v="0"/>
    <n v="638.51"/>
    <n v="0"/>
    <n v="0"/>
    <x v="0"/>
    <m/>
    <s v="Android"/>
    <n v="24"/>
    <x v="0"/>
  </r>
  <r>
    <s v="UPI202605P2_0001236"/>
    <x v="7"/>
    <x v="2"/>
    <s v="18:03:25"/>
    <x v="7"/>
    <x v="0"/>
    <s v="CUST314996"/>
    <s v="25-34"/>
    <x v="1"/>
    <x v="2"/>
    <x v="2"/>
    <s v="Local Clinic"/>
    <s v="Healthcare"/>
    <x v="1"/>
    <s v="Collect Request"/>
    <x v="5"/>
    <n v="808.14"/>
    <n v="0"/>
    <n v="3.8"/>
    <x v="0"/>
    <m/>
    <s v="Android"/>
    <n v="86"/>
    <x v="0"/>
  </r>
  <r>
    <s v="UPI202605P2_0001237"/>
    <x v="24"/>
    <x v="0"/>
    <s v="17:46:44"/>
    <x v="0"/>
    <x v="2"/>
    <s v="CUST985253"/>
    <s v="25-34"/>
    <x v="0"/>
    <x v="4"/>
    <x v="37"/>
    <s v="MSEB"/>
    <s v="Recharge &amp; Bills"/>
    <x v="1"/>
    <s v="Mobile Number"/>
    <x v="3"/>
    <n v="1692.74"/>
    <n v="68.61"/>
    <n v="0"/>
    <x v="0"/>
    <m/>
    <s v="Android"/>
    <n v="79"/>
    <x v="0"/>
  </r>
  <r>
    <s v="UPI202605P2_0001238"/>
    <x v="3"/>
    <x v="0"/>
    <s v="19:27:41"/>
    <x v="2"/>
    <x v="0"/>
    <s v="CUST930625"/>
    <s v="25-34"/>
    <x v="0"/>
    <x v="0"/>
    <x v="3"/>
    <s v="Topmate"/>
    <s v="Education"/>
    <x v="0"/>
    <s v="Bank Account"/>
    <x v="0"/>
    <n v="716.67"/>
    <n v="57.99"/>
    <n v="0"/>
    <x v="0"/>
    <m/>
    <s v="Android"/>
    <n v="23"/>
    <x v="0"/>
  </r>
  <r>
    <s v="UPI202605P2_0001239"/>
    <x v="8"/>
    <x v="4"/>
    <s v="09:06:00"/>
    <x v="10"/>
    <x v="0"/>
    <s v="CUST940422"/>
    <s v="25-34"/>
    <x v="0"/>
    <x v="2"/>
    <x v="17"/>
    <s v="Blinkit"/>
    <s v="Grocery"/>
    <x v="0"/>
    <s v="QR Scan"/>
    <x v="6"/>
    <n v="168.69"/>
    <n v="63.22"/>
    <n v="0"/>
    <x v="0"/>
    <m/>
    <s v="iOS"/>
    <n v="76"/>
    <x v="0"/>
  </r>
  <r>
    <s v="UPI202605P2_0001240"/>
    <x v="16"/>
    <x v="6"/>
    <s v="11:04:08"/>
    <x v="5"/>
    <x v="3"/>
    <s v="CUST222234"/>
    <s v="55+"/>
    <x v="1"/>
    <x v="8"/>
    <x v="30"/>
    <s v="Reliance Fresh"/>
    <s v="Grocery"/>
    <x v="1"/>
    <s v="QR Scan"/>
    <x v="7"/>
    <n v="271.95999999999998"/>
    <n v="0"/>
    <n v="5.38"/>
    <x v="0"/>
    <m/>
    <s v="Android"/>
    <n v="65"/>
    <x v="0"/>
  </r>
  <r>
    <s v="UPI202605P2_0001241"/>
    <x v="28"/>
    <x v="1"/>
    <s v="17:33:43"/>
    <x v="0"/>
    <x v="1"/>
    <s v="CUST662810"/>
    <s v="45-54"/>
    <x v="0"/>
    <x v="8"/>
    <x v="24"/>
    <s v="McDonalds"/>
    <s v="Food &amp; Dining"/>
    <x v="1"/>
    <s v="UPI ID"/>
    <x v="7"/>
    <n v="398.81"/>
    <n v="0"/>
    <n v="0"/>
    <x v="0"/>
    <m/>
    <s v="Android"/>
    <n v="39"/>
    <x v="0"/>
  </r>
  <r>
    <s v="UPI202605P2_0001242"/>
    <x v="29"/>
    <x v="5"/>
    <s v="15:00:44"/>
    <x v="14"/>
    <x v="0"/>
    <s v="CUST635381"/>
    <s v="25-34"/>
    <x v="0"/>
    <x v="2"/>
    <x v="11"/>
    <s v="Amazon"/>
    <s v="Shopping"/>
    <x v="1"/>
    <s v="UPI ID"/>
    <x v="1"/>
    <n v="586.86"/>
    <n v="0"/>
    <n v="0"/>
    <x v="0"/>
    <m/>
    <s v="Android"/>
    <n v="88"/>
    <x v="0"/>
  </r>
  <r>
    <s v="UPI202605P2_0001243"/>
    <x v="2"/>
    <x v="2"/>
    <s v="13:07:55"/>
    <x v="8"/>
    <x v="1"/>
    <s v="CUST352391"/>
    <s v="35-44"/>
    <x v="1"/>
    <x v="2"/>
    <x v="25"/>
    <s v="Tata Play"/>
    <s v="Recharge &amp; Bills"/>
    <x v="1"/>
    <s v="QR Scan"/>
    <x v="4"/>
    <n v="266.81"/>
    <n v="51.88"/>
    <n v="0"/>
    <x v="0"/>
    <m/>
    <s v="Android"/>
    <n v="24"/>
    <x v="0"/>
  </r>
  <r>
    <s v="UPI202605P2_0001244"/>
    <x v="10"/>
    <x v="4"/>
    <s v="14:08:30"/>
    <x v="4"/>
    <x v="1"/>
    <s v="CUST224882"/>
    <s v="18-24"/>
    <x v="1"/>
    <x v="1"/>
    <x v="22"/>
    <s v="Apollo Pharmacy"/>
    <s v="Healthcare"/>
    <x v="3"/>
    <s v="UPI ID"/>
    <x v="4"/>
    <n v="258.68"/>
    <n v="0"/>
    <n v="0"/>
    <x v="0"/>
    <m/>
    <s v="Android"/>
    <n v="84"/>
    <x v="0"/>
  </r>
  <r>
    <s v="UPI202605P2_0001245"/>
    <x v="26"/>
    <x v="6"/>
    <s v="09:24:05"/>
    <x v="10"/>
    <x v="0"/>
    <s v="CUST799576"/>
    <s v="45-54"/>
    <x v="0"/>
    <x v="7"/>
    <x v="27"/>
    <s v="Local Clinic"/>
    <s v="Healthcare"/>
    <x v="1"/>
    <s v="Mobile Number"/>
    <x v="0"/>
    <n v="742.56"/>
    <n v="0"/>
    <n v="0"/>
    <x v="0"/>
    <m/>
    <s v="Android"/>
    <n v="82"/>
    <x v="0"/>
  </r>
  <r>
    <s v="UPI202605P2_0001246"/>
    <x v="2"/>
    <x v="2"/>
    <s v="18:06:06"/>
    <x v="7"/>
    <x v="0"/>
    <s v="CUST151772"/>
    <s v="35-44"/>
    <x v="0"/>
    <x v="1"/>
    <x v="8"/>
    <s v="Apollo Pharmacy"/>
    <s v="Healthcare"/>
    <x v="1"/>
    <s v="QR Scan"/>
    <x v="5"/>
    <n v="676.41"/>
    <n v="0"/>
    <n v="0"/>
    <x v="1"/>
    <s v="UPI Limit Exceeded"/>
    <s v="Android"/>
    <n v="95"/>
    <x v="0"/>
  </r>
  <r>
    <s v="UPI202605P2_0001247"/>
    <x v="26"/>
    <x v="6"/>
    <s v="12:56:19"/>
    <x v="1"/>
    <x v="1"/>
    <s v="CUST979571"/>
    <s v="25-34"/>
    <x v="1"/>
    <x v="3"/>
    <x v="4"/>
    <s v="Shell Fuel"/>
    <s v="Fuel"/>
    <x v="5"/>
    <s v="UPI ID"/>
    <x v="6"/>
    <n v="219.85"/>
    <n v="0"/>
    <n v="6.53"/>
    <x v="0"/>
    <m/>
    <s v="Android"/>
    <n v="57"/>
    <x v="0"/>
  </r>
  <r>
    <s v="UPI202605P2_0001248"/>
    <x v="5"/>
    <x v="3"/>
    <s v="10:49:52"/>
    <x v="13"/>
    <x v="0"/>
    <s v="CUST615609"/>
    <s v="18-24"/>
    <x v="0"/>
    <x v="8"/>
    <x v="30"/>
    <s v="Data Tutorials"/>
    <s v="Education"/>
    <x v="4"/>
    <s v="Bank Account"/>
    <x v="4"/>
    <n v="124.59"/>
    <n v="0"/>
    <n v="4.33"/>
    <x v="0"/>
    <m/>
    <s v="Android"/>
    <n v="87"/>
    <x v="0"/>
  </r>
  <r>
    <s v="UPI202605P2_0001249"/>
    <x v="26"/>
    <x v="6"/>
    <s v="19:08:41"/>
    <x v="2"/>
    <x v="2"/>
    <s v="CUST690158"/>
    <s v="25-34"/>
    <x v="1"/>
    <x v="2"/>
    <x v="17"/>
    <s v="Local Clinic"/>
    <s v="Healthcare"/>
    <x v="5"/>
    <s v="QR Scan"/>
    <x v="0"/>
    <n v="7102.5"/>
    <n v="0"/>
    <n v="0"/>
    <x v="0"/>
    <m/>
    <s v="Android"/>
    <n v="94"/>
    <x v="1"/>
  </r>
  <r>
    <s v="UPI202605P2_0001250"/>
    <x v="23"/>
    <x v="5"/>
    <s v="23:09:04"/>
    <x v="15"/>
    <x v="0"/>
    <s v="CUST994986"/>
    <s v="25-34"/>
    <x v="0"/>
    <x v="6"/>
    <x v="7"/>
    <s v="BookMyShow"/>
    <s v="Entertainment"/>
    <x v="2"/>
    <s v="UPI ID"/>
    <x v="1"/>
    <n v="162.05000000000001"/>
    <n v="58.15"/>
    <n v="0"/>
    <x v="0"/>
    <m/>
    <s v="Android"/>
    <n v="59"/>
    <x v="0"/>
  </r>
  <r>
    <s v="UPI202605P2_0001251"/>
    <x v="7"/>
    <x v="2"/>
    <s v="16:00:39"/>
    <x v="11"/>
    <x v="1"/>
    <s v="CUST764475"/>
    <s v="18-24"/>
    <x v="0"/>
    <x v="9"/>
    <x v="36"/>
    <s v="Local Restaurant"/>
    <s v="Food &amp; Dining"/>
    <x v="1"/>
    <s v="UPI ID"/>
    <x v="6"/>
    <n v="922.39"/>
    <n v="0"/>
    <n v="0"/>
    <x v="0"/>
    <m/>
    <s v="Android"/>
    <n v="64"/>
    <x v="0"/>
  </r>
  <r>
    <s v="UPI202605P2_0001252"/>
    <x v="15"/>
    <x v="3"/>
    <s v="18:28:22"/>
    <x v="7"/>
    <x v="2"/>
    <s v="CUST525118"/>
    <s v="45-54"/>
    <x v="1"/>
    <x v="2"/>
    <x v="17"/>
    <s v="Broadband Bill"/>
    <s v="Utilities"/>
    <x v="1"/>
    <s v="QR Scan"/>
    <x v="0"/>
    <n v="1209.54"/>
    <n v="0"/>
    <n v="0"/>
    <x v="0"/>
    <m/>
    <s v="iOS"/>
    <n v="96"/>
    <x v="0"/>
  </r>
  <r>
    <s v="UPI202605P2_0001253"/>
    <x v="17"/>
    <x v="6"/>
    <s v="18:40:47"/>
    <x v="7"/>
    <x v="0"/>
    <s v="CUST806175"/>
    <s v="35-44"/>
    <x v="1"/>
    <x v="7"/>
    <x v="31"/>
    <s v="MSEB"/>
    <s v="Recharge &amp; Bills"/>
    <x v="0"/>
    <s v="QR Scan"/>
    <x v="7"/>
    <n v="2682.64"/>
    <n v="0"/>
    <n v="0"/>
    <x v="0"/>
    <m/>
    <s v="Android"/>
    <n v="70"/>
    <x v="0"/>
  </r>
  <r>
    <s v="UPI202605P2_0001254"/>
    <x v="27"/>
    <x v="5"/>
    <s v="10:26:39"/>
    <x v="13"/>
    <x v="1"/>
    <s v="CUST398064"/>
    <s v="18-24"/>
    <x v="0"/>
    <x v="2"/>
    <x v="17"/>
    <s v="Society Maintenance"/>
    <s v="Utilities"/>
    <x v="4"/>
    <s v="UPI ID"/>
    <x v="1"/>
    <n v="488.94"/>
    <n v="0"/>
    <n v="0"/>
    <x v="2"/>
    <s v="UPI Limit Exceeded"/>
    <s v="iOS"/>
    <n v="21"/>
    <x v="0"/>
  </r>
  <r>
    <s v="UPI202605P2_0001255"/>
    <x v="25"/>
    <x v="1"/>
    <s v="18:55:13"/>
    <x v="7"/>
    <x v="0"/>
    <s v="CUST706224"/>
    <s v="25-34"/>
    <x v="0"/>
    <x v="4"/>
    <x v="37"/>
    <s v="Flipkart"/>
    <s v="Shopping"/>
    <x v="3"/>
    <s v="QR Scan"/>
    <x v="4"/>
    <n v="15301.38"/>
    <n v="0"/>
    <n v="4.99"/>
    <x v="0"/>
    <m/>
    <s v="Android"/>
    <n v="7"/>
    <x v="0"/>
  </r>
  <r>
    <s v="UPI202605P2_0001256"/>
    <x v="16"/>
    <x v="6"/>
    <s v="09:06:08"/>
    <x v="10"/>
    <x v="0"/>
    <s v="CUST389861"/>
    <s v="35-44"/>
    <x v="0"/>
    <x v="8"/>
    <x v="34"/>
    <s v="Vi"/>
    <s v="Recharge &amp; Bills"/>
    <x v="1"/>
    <s v="UPI ID"/>
    <x v="5"/>
    <n v="4474.6000000000004"/>
    <n v="0"/>
    <n v="0"/>
    <x v="0"/>
    <m/>
    <s v="Android"/>
    <n v="80"/>
    <x v="0"/>
  </r>
  <r>
    <s v="UPI202605P2_0001257"/>
    <x v="4"/>
    <x v="2"/>
    <s v="19:37:46"/>
    <x v="2"/>
    <x v="0"/>
    <s v="CUST804392"/>
    <s v="18-24"/>
    <x v="1"/>
    <x v="0"/>
    <x v="3"/>
    <s v="MSEB"/>
    <s v="Recharge &amp; Bills"/>
    <x v="0"/>
    <s v="Mobile Number"/>
    <x v="5"/>
    <n v="213.71"/>
    <n v="13.63"/>
    <n v="5.59"/>
    <x v="0"/>
    <m/>
    <s v="Android"/>
    <n v="26"/>
    <x v="0"/>
  </r>
  <r>
    <s v="UPI202605P2_0001258"/>
    <x v="5"/>
    <x v="3"/>
    <s v="13:27:20"/>
    <x v="8"/>
    <x v="5"/>
    <s v="CUST844395"/>
    <s v="25-34"/>
    <x v="0"/>
    <x v="2"/>
    <x v="25"/>
    <s v="Local Restaurant"/>
    <s v="Food &amp; Dining"/>
    <x v="0"/>
    <s v="UPI ID"/>
    <x v="0"/>
    <n v="748.64"/>
    <n v="0"/>
    <n v="0"/>
    <x v="0"/>
    <m/>
    <s v="iOS"/>
    <n v="59"/>
    <x v="0"/>
  </r>
  <r>
    <s v="UPI202605P2_0001259"/>
    <x v="18"/>
    <x v="4"/>
    <s v="19:15:17"/>
    <x v="2"/>
    <x v="0"/>
    <s v="CUST230413"/>
    <s v="35-44"/>
    <x v="1"/>
    <x v="7"/>
    <x v="26"/>
    <s v="Insurance Premium"/>
    <s v="Financial Services"/>
    <x v="0"/>
    <s v="QR Scan"/>
    <x v="5"/>
    <n v="52.09"/>
    <n v="0"/>
    <n v="0"/>
    <x v="1"/>
    <s v="Insufficient Balance"/>
    <s v="iOS"/>
    <n v="89"/>
    <x v="0"/>
  </r>
  <r>
    <s v="UPI202605P2_0001260"/>
    <x v="14"/>
    <x v="5"/>
    <s v="18:15:35"/>
    <x v="7"/>
    <x v="1"/>
    <s v="CUST666311"/>
    <s v="35-44"/>
    <x v="1"/>
    <x v="7"/>
    <x v="9"/>
    <s v="Reliance Fresh"/>
    <s v="Grocery"/>
    <x v="1"/>
    <s v="QR Scan"/>
    <x v="4"/>
    <n v="139.72999999999999"/>
    <n v="0"/>
    <n v="0"/>
    <x v="0"/>
    <m/>
    <s v="Android"/>
    <n v="1"/>
    <x v="0"/>
  </r>
  <r>
    <s v="UPI202605P2_0001261"/>
    <x v="20"/>
    <x v="4"/>
    <s v="17:46:38"/>
    <x v="0"/>
    <x v="2"/>
    <s v="CUST565596"/>
    <s v="18-24"/>
    <x v="0"/>
    <x v="1"/>
    <x v="8"/>
    <s v="Netmeds"/>
    <s v="Healthcare"/>
    <x v="1"/>
    <s v="QR Scan"/>
    <x v="3"/>
    <n v="146.25"/>
    <n v="0"/>
    <n v="0.39"/>
    <x v="0"/>
    <m/>
    <s v="iOS"/>
    <n v="36"/>
    <x v="0"/>
  </r>
  <r>
    <s v="UPI202605P2_0001262"/>
    <x v="0"/>
    <x v="0"/>
    <s v="12:44:01"/>
    <x v="1"/>
    <x v="1"/>
    <s v="CUST517480"/>
    <s v="45-54"/>
    <x v="0"/>
    <x v="7"/>
    <x v="9"/>
    <s v="Jio"/>
    <s v="Recharge &amp; Bills"/>
    <x v="0"/>
    <s v="Bank Account"/>
    <x v="4"/>
    <n v="313.23"/>
    <n v="73.72"/>
    <n v="3.74"/>
    <x v="0"/>
    <m/>
    <s v="Android"/>
    <n v="47"/>
    <x v="0"/>
  </r>
  <r>
    <s v="UPI202605P2_0001263"/>
    <x v="7"/>
    <x v="2"/>
    <s v="20:42:56"/>
    <x v="3"/>
    <x v="0"/>
    <s v="CUST683013"/>
    <s v="25-34"/>
    <x v="0"/>
    <x v="2"/>
    <x v="11"/>
    <s v="Myntra"/>
    <s v="Shopping"/>
    <x v="3"/>
    <s v="Mobile Number"/>
    <x v="0"/>
    <n v="2353.88"/>
    <n v="0"/>
    <n v="6.84"/>
    <x v="0"/>
    <m/>
    <s v="Android"/>
    <n v="68"/>
    <x v="0"/>
  </r>
  <r>
    <s v="UPI202605P2_0001264"/>
    <x v="29"/>
    <x v="5"/>
    <s v="12:33:38"/>
    <x v="1"/>
    <x v="2"/>
    <s v="CUST172695"/>
    <s v="35-44"/>
    <x v="0"/>
    <x v="5"/>
    <x v="32"/>
    <s v="BookMyShow"/>
    <s v="Entertainment"/>
    <x v="0"/>
    <s v="UPI ID"/>
    <x v="7"/>
    <n v="69.59"/>
    <n v="58.48"/>
    <n v="0"/>
    <x v="0"/>
    <m/>
    <s v="Android"/>
    <n v="56"/>
    <x v="0"/>
  </r>
  <r>
    <s v="UPI202605P2_0001265"/>
    <x v="2"/>
    <x v="2"/>
    <s v="16:47:25"/>
    <x v="11"/>
    <x v="0"/>
    <s v="CUST599476"/>
    <s v="35-44"/>
    <x v="0"/>
    <x v="7"/>
    <x v="9"/>
    <s v="McDonalds"/>
    <s v="Food &amp; Dining"/>
    <x v="3"/>
    <s v="UPI ID"/>
    <x v="4"/>
    <n v="1968.96"/>
    <n v="53.24"/>
    <n v="6.19"/>
    <x v="0"/>
    <m/>
    <s v="Android"/>
    <n v="53"/>
    <x v="0"/>
  </r>
  <r>
    <s v="UPI202605P2_0001266"/>
    <x v="12"/>
    <x v="1"/>
    <s v="12:03:50"/>
    <x v="1"/>
    <x v="0"/>
    <s v="CUST932682"/>
    <s v="25-34"/>
    <x v="1"/>
    <x v="5"/>
    <x v="32"/>
    <s v="HP Petrol Pump"/>
    <s v="Fuel"/>
    <x v="2"/>
    <s v="UPI ID"/>
    <x v="3"/>
    <n v="159.16999999999999"/>
    <n v="0"/>
    <n v="0"/>
    <x v="1"/>
    <s v="Wrong UPI PIN"/>
    <s v="Android"/>
    <n v="74"/>
    <x v="0"/>
  </r>
  <r>
    <s v="UPI202605P2_0001267"/>
    <x v="15"/>
    <x v="3"/>
    <s v="20:15:31"/>
    <x v="3"/>
    <x v="2"/>
    <s v="CUST386263"/>
    <s v="18-24"/>
    <x v="0"/>
    <x v="4"/>
    <x v="12"/>
    <s v="IRCTC"/>
    <s v="Travel"/>
    <x v="2"/>
    <s v="QR Scan"/>
    <x v="5"/>
    <n v="195.55"/>
    <n v="0"/>
    <n v="7.98"/>
    <x v="0"/>
    <m/>
    <s v="iOS"/>
    <n v="37"/>
    <x v="0"/>
  </r>
  <r>
    <s v="UPI202605P2_0001268"/>
    <x v="19"/>
    <x v="2"/>
    <s v="14:15:31"/>
    <x v="4"/>
    <x v="0"/>
    <s v="CUST850471"/>
    <s v="35-44"/>
    <x v="1"/>
    <x v="0"/>
    <x v="3"/>
    <s v="Water Bill"/>
    <s v="Utilities"/>
    <x v="3"/>
    <s v="UPI ID"/>
    <x v="4"/>
    <n v="918.47"/>
    <n v="0"/>
    <n v="0"/>
    <x v="0"/>
    <m/>
    <s v="Android"/>
    <n v="56"/>
    <x v="0"/>
  </r>
  <r>
    <s v="UPI202605P2_0001269"/>
    <x v="19"/>
    <x v="2"/>
    <s v="17:04:33"/>
    <x v="0"/>
    <x v="0"/>
    <s v="CUST419022"/>
    <s v="25-34"/>
    <x v="0"/>
    <x v="2"/>
    <x v="2"/>
    <s v="Croma"/>
    <s v="Shopping"/>
    <x v="5"/>
    <s v="Mobile Number"/>
    <x v="4"/>
    <n v="867.77"/>
    <n v="0"/>
    <n v="5.72"/>
    <x v="0"/>
    <m/>
    <s v="Android"/>
    <n v="29"/>
    <x v="0"/>
  </r>
  <r>
    <s v="UPI202605P2_0001270"/>
    <x v="21"/>
    <x v="4"/>
    <s v="20:00:23"/>
    <x v="3"/>
    <x v="0"/>
    <s v="CUST348800"/>
    <s v="45-54"/>
    <x v="1"/>
    <x v="5"/>
    <x v="6"/>
    <s v="Data Tutorials"/>
    <s v="Education"/>
    <x v="1"/>
    <s v="QR Scan"/>
    <x v="1"/>
    <n v="365.89"/>
    <n v="0"/>
    <n v="0"/>
    <x v="0"/>
    <m/>
    <s v="Android"/>
    <n v="2"/>
    <x v="0"/>
  </r>
  <r>
    <s v="UPI202605P2_0001271"/>
    <x v="10"/>
    <x v="4"/>
    <s v="21:08:24"/>
    <x v="9"/>
    <x v="0"/>
    <s v="CUST339318"/>
    <s v="35-44"/>
    <x v="1"/>
    <x v="0"/>
    <x v="18"/>
    <s v="Indian Oil"/>
    <s v="Fuel"/>
    <x v="2"/>
    <s v="QR Scan"/>
    <x v="3"/>
    <n v="352.07"/>
    <n v="0"/>
    <n v="0"/>
    <x v="0"/>
    <m/>
    <s v="Android"/>
    <n v="94"/>
    <x v="0"/>
  </r>
  <r>
    <s v="UPI202605P2_0001272"/>
    <x v="20"/>
    <x v="4"/>
    <s v="20:36:26"/>
    <x v="3"/>
    <x v="0"/>
    <s v="CUST914941"/>
    <s v="18-24"/>
    <x v="1"/>
    <x v="9"/>
    <x v="20"/>
    <s v="Gas Bill"/>
    <s v="Utilities"/>
    <x v="1"/>
    <s v="QR Scan"/>
    <x v="0"/>
    <n v="961.36"/>
    <n v="0"/>
    <n v="1.97"/>
    <x v="0"/>
    <m/>
    <s v="iOS"/>
    <n v="88"/>
    <x v="0"/>
  </r>
  <r>
    <s v="UPI202605P2_0001273"/>
    <x v="1"/>
    <x v="1"/>
    <s v="13:43:11"/>
    <x v="8"/>
    <x v="2"/>
    <s v="CUST129141"/>
    <s v="25-34"/>
    <x v="0"/>
    <x v="0"/>
    <x v="3"/>
    <s v="Netmeds"/>
    <s v="Healthcare"/>
    <x v="0"/>
    <s v="UPI ID"/>
    <x v="6"/>
    <n v="104.05"/>
    <n v="0"/>
    <n v="0.47"/>
    <x v="0"/>
    <m/>
    <s v="Android"/>
    <n v="66"/>
    <x v="0"/>
  </r>
  <r>
    <s v="UPI202605P2_0001274"/>
    <x v="30"/>
    <x v="1"/>
    <s v="19:49:04"/>
    <x v="2"/>
    <x v="0"/>
    <s v="CUST270172"/>
    <s v="45-54"/>
    <x v="0"/>
    <x v="4"/>
    <x v="5"/>
    <s v="Zomato"/>
    <s v="Food &amp; Dining"/>
    <x v="4"/>
    <s v="Collect Request"/>
    <x v="5"/>
    <n v="348.26"/>
    <n v="0"/>
    <n v="0"/>
    <x v="0"/>
    <m/>
    <s v="Android"/>
    <n v="8"/>
    <x v="0"/>
  </r>
  <r>
    <s v="UPI202605P2_0001275"/>
    <x v="19"/>
    <x v="2"/>
    <s v="06:04:00"/>
    <x v="19"/>
    <x v="0"/>
    <s v="CUST716406"/>
    <s v="25-34"/>
    <x v="0"/>
    <x v="0"/>
    <x v="18"/>
    <s v="Rapido"/>
    <s v="Travel"/>
    <x v="1"/>
    <s v="Mobile Number"/>
    <x v="6"/>
    <n v="216.92"/>
    <n v="0"/>
    <n v="0"/>
    <x v="0"/>
    <m/>
    <s v="Android"/>
    <n v="22"/>
    <x v="0"/>
  </r>
  <r>
    <s v="UPI202605P2_0001276"/>
    <x v="20"/>
    <x v="4"/>
    <s v="12:02:59"/>
    <x v="1"/>
    <x v="3"/>
    <s v="CUST623597"/>
    <s v="55+"/>
    <x v="0"/>
    <x v="5"/>
    <x v="6"/>
    <s v="Jio"/>
    <s v="Recharge &amp; Bills"/>
    <x v="1"/>
    <s v="Collect Request"/>
    <x v="0"/>
    <n v="264.52"/>
    <n v="0"/>
    <n v="0"/>
    <x v="0"/>
    <m/>
    <s v="Android"/>
    <n v="39"/>
    <x v="0"/>
  </r>
  <r>
    <s v="UPI202605P2_0001277"/>
    <x v="12"/>
    <x v="1"/>
    <s v="08:50:25"/>
    <x v="12"/>
    <x v="4"/>
    <s v="CUST843813"/>
    <s v="45-54"/>
    <x v="0"/>
    <x v="8"/>
    <x v="24"/>
    <s v="BookMyShow"/>
    <s v="Entertainment"/>
    <x v="1"/>
    <s v="Collect Request"/>
    <x v="4"/>
    <n v="3712.81"/>
    <n v="0"/>
    <n v="0"/>
    <x v="0"/>
    <m/>
    <s v="Android"/>
    <n v="11"/>
    <x v="0"/>
  </r>
  <r>
    <s v="UPI202605P2_0001278"/>
    <x v="22"/>
    <x v="6"/>
    <s v="16:40:45"/>
    <x v="11"/>
    <x v="1"/>
    <s v="CUST234197"/>
    <s v="25-34"/>
    <x v="0"/>
    <x v="5"/>
    <x v="6"/>
    <s v="Netflix"/>
    <s v="Entertainment"/>
    <x v="1"/>
    <s v="QR Scan"/>
    <x v="4"/>
    <n v="694.16"/>
    <n v="0"/>
    <n v="0"/>
    <x v="0"/>
    <m/>
    <s v="Android"/>
    <n v="35"/>
    <x v="0"/>
  </r>
  <r>
    <s v="UPI202605P2_0001279"/>
    <x v="21"/>
    <x v="4"/>
    <s v="15:26:27"/>
    <x v="14"/>
    <x v="2"/>
    <s v="CUST185146"/>
    <s v="55+"/>
    <x v="1"/>
    <x v="0"/>
    <x v="0"/>
    <s v="Dmart"/>
    <s v="Grocery"/>
    <x v="3"/>
    <s v="UPI ID"/>
    <x v="1"/>
    <n v="886.81"/>
    <n v="0"/>
    <n v="0"/>
    <x v="0"/>
    <m/>
    <s v="iOS"/>
    <n v="95"/>
    <x v="1"/>
  </r>
  <r>
    <s v="UPI202605P2_0001280"/>
    <x v="8"/>
    <x v="4"/>
    <s v="18:05:40"/>
    <x v="7"/>
    <x v="2"/>
    <s v="CUST291733"/>
    <s v="18-24"/>
    <x v="1"/>
    <x v="0"/>
    <x v="0"/>
    <s v="McDonalds"/>
    <s v="Food &amp; Dining"/>
    <x v="3"/>
    <s v="UPI ID"/>
    <x v="4"/>
    <n v="1348.97"/>
    <n v="0"/>
    <n v="6.69"/>
    <x v="0"/>
    <m/>
    <s v="Android"/>
    <n v="67"/>
    <x v="0"/>
  </r>
  <r>
    <s v="UPI202605P2_0001281"/>
    <x v="15"/>
    <x v="3"/>
    <s v="16:39:09"/>
    <x v="11"/>
    <x v="2"/>
    <s v="CUST960359"/>
    <s v="25-34"/>
    <x v="0"/>
    <x v="6"/>
    <x v="38"/>
    <s v="Jio"/>
    <s v="Recharge &amp; Bills"/>
    <x v="1"/>
    <s v="QR Scan"/>
    <x v="5"/>
    <n v="525.41999999999996"/>
    <n v="0"/>
    <n v="0"/>
    <x v="0"/>
    <m/>
    <s v="Android"/>
    <n v="44"/>
    <x v="0"/>
  </r>
  <r>
    <s v="UPI202605P2_0001282"/>
    <x v="9"/>
    <x v="3"/>
    <s v="12:19:05"/>
    <x v="1"/>
    <x v="1"/>
    <s v="CUST629465"/>
    <s v="18-24"/>
    <x v="0"/>
    <x v="6"/>
    <x v="7"/>
    <s v="Indian Oil"/>
    <s v="Fuel"/>
    <x v="2"/>
    <s v="Mobile Number"/>
    <x v="7"/>
    <n v="523.33000000000004"/>
    <n v="0"/>
    <n v="0"/>
    <x v="0"/>
    <m/>
    <s v="iOS"/>
    <n v="21"/>
    <x v="0"/>
  </r>
  <r>
    <s v="UPI202605P2_0001283"/>
    <x v="21"/>
    <x v="4"/>
    <s v="16:13:51"/>
    <x v="11"/>
    <x v="1"/>
    <s v="CUST906443"/>
    <s v="18-24"/>
    <x v="1"/>
    <x v="2"/>
    <x v="25"/>
    <s v="Loan EMI"/>
    <s v="Financial Services"/>
    <x v="2"/>
    <s v="Mobile Number"/>
    <x v="6"/>
    <n v="216.62"/>
    <n v="0"/>
    <n v="0"/>
    <x v="1"/>
    <s v="Insufficient Balance"/>
    <s v="Android"/>
    <n v="46"/>
    <x v="0"/>
  </r>
  <r>
    <s v="UPI202605P2_0001284"/>
    <x v="21"/>
    <x v="4"/>
    <s v="10:20:25"/>
    <x v="13"/>
    <x v="2"/>
    <s v="CUST338058"/>
    <s v="18-24"/>
    <x v="0"/>
    <x v="6"/>
    <x v="19"/>
    <s v="Indian Oil"/>
    <s v="Fuel"/>
    <x v="2"/>
    <s v="UPI ID"/>
    <x v="4"/>
    <n v="695.72"/>
    <n v="27.69"/>
    <n v="0"/>
    <x v="0"/>
    <m/>
    <s v="Android"/>
    <n v="21"/>
    <x v="0"/>
  </r>
  <r>
    <s v="UPI202605P2_0001285"/>
    <x v="23"/>
    <x v="5"/>
    <s v="17:48:53"/>
    <x v="0"/>
    <x v="0"/>
    <s v="CUST647773"/>
    <s v="25-34"/>
    <x v="0"/>
    <x v="8"/>
    <x v="34"/>
    <s v="Ola"/>
    <s v="Travel"/>
    <x v="1"/>
    <s v="UPI ID"/>
    <x v="4"/>
    <n v="187.67"/>
    <n v="54.85"/>
    <n v="5.86"/>
    <x v="0"/>
    <m/>
    <s v="Android"/>
    <n v="21"/>
    <x v="0"/>
  </r>
  <r>
    <s v="UPI202605P2_0001286"/>
    <x v="10"/>
    <x v="4"/>
    <s v="18:41:04"/>
    <x v="7"/>
    <x v="2"/>
    <s v="CUST259912"/>
    <s v="25-34"/>
    <x v="1"/>
    <x v="0"/>
    <x v="3"/>
    <s v="Local Clinic"/>
    <s v="Healthcare"/>
    <x v="1"/>
    <s v="QR Scan"/>
    <x v="6"/>
    <n v="6519.3"/>
    <n v="0"/>
    <n v="0"/>
    <x v="0"/>
    <m/>
    <s v="Android"/>
    <n v="91"/>
    <x v="0"/>
  </r>
  <r>
    <s v="UPI202605P2_0001287"/>
    <x v="28"/>
    <x v="1"/>
    <s v="12:27:46"/>
    <x v="1"/>
    <x v="0"/>
    <s v="CUST506960"/>
    <s v="25-34"/>
    <x v="1"/>
    <x v="1"/>
    <x v="22"/>
    <s v="Reliance Digital"/>
    <s v="Shopping"/>
    <x v="1"/>
    <s v="UPI ID"/>
    <x v="7"/>
    <n v="242.5"/>
    <n v="0"/>
    <n v="0"/>
    <x v="0"/>
    <m/>
    <s v="Android"/>
    <n v="53"/>
    <x v="0"/>
  </r>
  <r>
    <s v="UPI202605P2_0001288"/>
    <x v="4"/>
    <x v="2"/>
    <s v="21:15:03"/>
    <x v="9"/>
    <x v="2"/>
    <s v="CUST419591"/>
    <s v="18-24"/>
    <x v="0"/>
    <x v="8"/>
    <x v="13"/>
    <s v="Vi"/>
    <s v="Recharge &amp; Bills"/>
    <x v="1"/>
    <s v="QR Scan"/>
    <x v="7"/>
    <n v="1881.49"/>
    <n v="0"/>
    <n v="0"/>
    <x v="0"/>
    <m/>
    <s v="Android"/>
    <n v="88"/>
    <x v="0"/>
  </r>
  <r>
    <s v="UPI202605P2_0001289"/>
    <x v="6"/>
    <x v="3"/>
    <s v="11:59:27"/>
    <x v="5"/>
    <x v="0"/>
    <s v="CUST524719"/>
    <s v="25-34"/>
    <x v="0"/>
    <x v="5"/>
    <x v="35"/>
    <s v="Cafe Coffee Day"/>
    <s v="Food &amp; Dining"/>
    <x v="1"/>
    <s v="Bank Account"/>
    <x v="4"/>
    <n v="349.01"/>
    <n v="0"/>
    <n v="0"/>
    <x v="0"/>
    <m/>
    <s v="Android"/>
    <n v="89"/>
    <x v="0"/>
  </r>
  <r>
    <s v="UPI202605P2_0001290"/>
    <x v="19"/>
    <x v="2"/>
    <s v="09:39:38"/>
    <x v="10"/>
    <x v="0"/>
    <s v="CUST307993"/>
    <s v="25-34"/>
    <x v="1"/>
    <x v="5"/>
    <x v="6"/>
    <s v="Swiggy"/>
    <s v="Food &amp; Dining"/>
    <x v="2"/>
    <s v="Collect Request"/>
    <x v="7"/>
    <n v="676.25"/>
    <n v="0"/>
    <n v="0"/>
    <x v="0"/>
    <m/>
    <s v="iOS"/>
    <n v="77"/>
    <x v="0"/>
  </r>
  <r>
    <s v="UPI202605P2_0001291"/>
    <x v="20"/>
    <x v="4"/>
    <s v="08:42:47"/>
    <x v="12"/>
    <x v="0"/>
    <s v="CUST251315"/>
    <s v="35-44"/>
    <x v="1"/>
    <x v="4"/>
    <x v="5"/>
    <s v="Local Kirana"/>
    <s v="Grocery"/>
    <x v="0"/>
    <s v="UPI ID"/>
    <x v="7"/>
    <n v="2851.84"/>
    <n v="0"/>
    <n v="0"/>
    <x v="0"/>
    <m/>
    <s v="Android"/>
    <n v="3"/>
    <x v="0"/>
  </r>
  <r>
    <s v="UPI202605P2_0001292"/>
    <x v="16"/>
    <x v="6"/>
    <s v="18:11:07"/>
    <x v="7"/>
    <x v="5"/>
    <s v="CUST767245"/>
    <s v="25-34"/>
    <x v="1"/>
    <x v="5"/>
    <x v="32"/>
    <s v="Hotstar"/>
    <s v="Entertainment"/>
    <x v="0"/>
    <s v="Mobile Number"/>
    <x v="4"/>
    <n v="337.35"/>
    <n v="0"/>
    <n v="0"/>
    <x v="0"/>
    <m/>
    <s v="Android"/>
    <n v="1"/>
    <x v="0"/>
  </r>
  <r>
    <s v="UPI202605P2_0001293"/>
    <x v="25"/>
    <x v="1"/>
    <s v="06:08:44"/>
    <x v="19"/>
    <x v="0"/>
    <s v="CUST738422"/>
    <s v="45-54"/>
    <x v="0"/>
    <x v="0"/>
    <x v="18"/>
    <s v="Local Clinic"/>
    <s v="Healthcare"/>
    <x v="2"/>
    <s v="UPI ID"/>
    <x v="4"/>
    <n v="400.45"/>
    <n v="0"/>
    <n v="0"/>
    <x v="0"/>
    <m/>
    <s v="Android"/>
    <n v="71"/>
    <x v="0"/>
  </r>
  <r>
    <s v="UPI202605P2_0001294"/>
    <x v="20"/>
    <x v="4"/>
    <s v="06:31:22"/>
    <x v="19"/>
    <x v="0"/>
    <s v="CUST818539"/>
    <s v="45-54"/>
    <x v="1"/>
    <x v="2"/>
    <x v="17"/>
    <s v="Ajio"/>
    <s v="Shopping"/>
    <x v="3"/>
    <s v="UPI ID"/>
    <x v="3"/>
    <n v="136.41"/>
    <n v="31.67"/>
    <n v="0"/>
    <x v="0"/>
    <m/>
    <s v="Android"/>
    <n v="25"/>
    <x v="0"/>
  </r>
  <r>
    <s v="UPI202605P2_0001295"/>
    <x v="9"/>
    <x v="3"/>
    <s v="16:50:52"/>
    <x v="11"/>
    <x v="0"/>
    <s v="CUST639623"/>
    <s v="35-44"/>
    <x v="0"/>
    <x v="3"/>
    <x v="21"/>
    <s v="Coursera"/>
    <s v="Education"/>
    <x v="2"/>
    <s v="Collect Request"/>
    <x v="6"/>
    <n v="4217.75"/>
    <n v="0"/>
    <n v="2.6"/>
    <x v="0"/>
    <m/>
    <s v="Android"/>
    <n v="32"/>
    <x v="0"/>
  </r>
  <r>
    <s v="UPI202605P2_0001296"/>
    <x v="21"/>
    <x v="4"/>
    <s v="18:10:23"/>
    <x v="7"/>
    <x v="0"/>
    <s v="CUST125382"/>
    <s v="25-34"/>
    <x v="0"/>
    <x v="1"/>
    <x v="28"/>
    <s v="Local Clinic"/>
    <s v="Healthcare"/>
    <x v="1"/>
    <s v="UPI ID"/>
    <x v="4"/>
    <n v="340.1"/>
    <n v="0"/>
    <n v="0"/>
    <x v="0"/>
    <m/>
    <s v="Android"/>
    <n v="39"/>
    <x v="0"/>
  </r>
  <r>
    <s v="UPI202605P2_0001297"/>
    <x v="13"/>
    <x v="3"/>
    <s v="10:49:55"/>
    <x v="13"/>
    <x v="2"/>
    <s v="CUST883230"/>
    <s v="18-24"/>
    <x v="0"/>
    <x v="7"/>
    <x v="27"/>
    <s v="Practo"/>
    <s v="Healthcare"/>
    <x v="1"/>
    <s v="UPI ID"/>
    <x v="1"/>
    <n v="1017.79"/>
    <n v="0"/>
    <n v="3.05"/>
    <x v="1"/>
    <s v="Bank Server Down"/>
    <s v="Android"/>
    <n v="59"/>
    <x v="0"/>
  </r>
  <r>
    <s v="UPI202605P2_0001298"/>
    <x v="16"/>
    <x v="6"/>
    <s v="12:56:07"/>
    <x v="1"/>
    <x v="3"/>
    <s v="CUST529985"/>
    <s v="55+"/>
    <x v="1"/>
    <x v="0"/>
    <x v="0"/>
    <s v="Netflix"/>
    <s v="Entertainment"/>
    <x v="1"/>
    <s v="UPI ID"/>
    <x v="4"/>
    <n v="474.29"/>
    <n v="0"/>
    <n v="5.21"/>
    <x v="0"/>
    <m/>
    <s v="Android"/>
    <n v="82"/>
    <x v="0"/>
  </r>
  <r>
    <s v="UPI202605P2_0001299"/>
    <x v="4"/>
    <x v="2"/>
    <s v="19:01:21"/>
    <x v="2"/>
    <x v="0"/>
    <s v="CUST739789"/>
    <s v="55+"/>
    <x v="0"/>
    <x v="3"/>
    <x v="29"/>
    <s v="Tata Play"/>
    <s v="Recharge &amp; Bills"/>
    <x v="0"/>
    <s v="UPI ID"/>
    <x v="4"/>
    <n v="463.8"/>
    <n v="39.299999999999997"/>
    <n v="4.21"/>
    <x v="0"/>
    <m/>
    <s v="Android"/>
    <n v="13"/>
    <x v="0"/>
  </r>
  <r>
    <s v="UPI202605P2_0001300"/>
    <x v="12"/>
    <x v="1"/>
    <s v="19:17:33"/>
    <x v="2"/>
    <x v="1"/>
    <s v="CUST907622"/>
    <s v="25-34"/>
    <x v="1"/>
    <x v="7"/>
    <x v="9"/>
    <s v="Jio"/>
    <s v="Recharge &amp; Bills"/>
    <x v="6"/>
    <s v="QR Scan"/>
    <x v="4"/>
    <n v="1654.57"/>
    <n v="0"/>
    <n v="0"/>
    <x v="0"/>
    <m/>
    <s v="iOS"/>
    <n v="13"/>
    <x v="0"/>
  </r>
  <r>
    <s v="UPI202605P2_0001301"/>
    <x v="19"/>
    <x v="2"/>
    <s v="08:45:36"/>
    <x v="12"/>
    <x v="4"/>
    <s v="CUST637026"/>
    <s v="25-34"/>
    <x v="0"/>
    <x v="3"/>
    <x v="29"/>
    <s v="Apollo Pharmacy"/>
    <s v="Healthcare"/>
    <x v="2"/>
    <s v="QR Scan"/>
    <x v="4"/>
    <n v="1895.82"/>
    <n v="0"/>
    <n v="0"/>
    <x v="0"/>
    <m/>
    <s v="Android"/>
    <n v="19"/>
    <x v="0"/>
  </r>
  <r>
    <s v="UPI202605P2_0001302"/>
    <x v="30"/>
    <x v="1"/>
    <s v="17:31:29"/>
    <x v="0"/>
    <x v="0"/>
    <s v="CUST278879"/>
    <s v="45-54"/>
    <x v="0"/>
    <x v="0"/>
    <x v="0"/>
    <s v="Data Tutorials"/>
    <s v="Education"/>
    <x v="2"/>
    <s v="UPI ID"/>
    <x v="4"/>
    <n v="651.11"/>
    <n v="0"/>
    <n v="4.82"/>
    <x v="0"/>
    <m/>
    <s v="Android"/>
    <n v="59"/>
    <x v="0"/>
  </r>
  <r>
    <s v="UPI202605P2_0001303"/>
    <x v="15"/>
    <x v="3"/>
    <s v="16:03:31"/>
    <x v="11"/>
    <x v="0"/>
    <s v="CUST582624"/>
    <s v="35-44"/>
    <x v="1"/>
    <x v="3"/>
    <x v="29"/>
    <s v="Ola"/>
    <s v="Travel"/>
    <x v="1"/>
    <s v="QR Scan"/>
    <x v="7"/>
    <n v="598.29"/>
    <n v="0"/>
    <n v="0"/>
    <x v="0"/>
    <m/>
    <s v="Android"/>
    <n v="40"/>
    <x v="0"/>
  </r>
  <r>
    <s v="UPI202605P2_0001304"/>
    <x v="28"/>
    <x v="1"/>
    <s v="20:10:23"/>
    <x v="3"/>
    <x v="1"/>
    <s v="CUST184434"/>
    <s v="18-24"/>
    <x v="1"/>
    <x v="2"/>
    <x v="17"/>
    <s v="Dmart"/>
    <s v="Grocery"/>
    <x v="0"/>
    <s v="Mobile Number"/>
    <x v="1"/>
    <n v="99.87"/>
    <n v="0"/>
    <n v="0"/>
    <x v="0"/>
    <m/>
    <s v="iOS"/>
    <n v="57"/>
    <x v="0"/>
  </r>
  <r>
    <s v="UPI202605P2_0001305"/>
    <x v="2"/>
    <x v="2"/>
    <s v="10:49:06"/>
    <x v="13"/>
    <x v="1"/>
    <s v="CUST397136"/>
    <s v="35-44"/>
    <x v="0"/>
    <x v="6"/>
    <x v="38"/>
    <s v="Swiggy"/>
    <s v="Food &amp; Dining"/>
    <x v="0"/>
    <s v="Bank Account"/>
    <x v="6"/>
    <n v="319.37"/>
    <n v="0"/>
    <n v="0"/>
    <x v="0"/>
    <m/>
    <s v="Android"/>
    <n v="89"/>
    <x v="0"/>
  </r>
  <r>
    <s v="UPI202605P2_0001306"/>
    <x v="16"/>
    <x v="6"/>
    <s v="20:43:46"/>
    <x v="3"/>
    <x v="6"/>
    <s v="CUST763912"/>
    <s v="35-44"/>
    <x v="0"/>
    <x v="5"/>
    <x v="35"/>
    <s v="Insurance Premium"/>
    <s v="Financial Services"/>
    <x v="0"/>
    <s v="UPI ID"/>
    <x v="4"/>
    <n v="609.25"/>
    <n v="74.569999999999993"/>
    <n v="0"/>
    <x v="0"/>
    <m/>
    <s v="Android"/>
    <n v="11"/>
    <x v="0"/>
  </r>
  <r>
    <s v="UPI202605P2_0001307"/>
    <x v="3"/>
    <x v="0"/>
    <s v="09:47:32"/>
    <x v="10"/>
    <x v="0"/>
    <s v="CUST129494"/>
    <s v="45-54"/>
    <x v="0"/>
    <x v="4"/>
    <x v="37"/>
    <s v="Cafe Coffee Day"/>
    <s v="Food &amp; Dining"/>
    <x v="1"/>
    <s v="UPI ID"/>
    <x v="6"/>
    <n v="394.71"/>
    <n v="0"/>
    <n v="1.2"/>
    <x v="0"/>
    <m/>
    <s v="Android"/>
    <n v="53"/>
    <x v="0"/>
  </r>
  <r>
    <s v="UPI202605P2_0001308"/>
    <x v="11"/>
    <x v="0"/>
    <s v="00:54:55"/>
    <x v="18"/>
    <x v="0"/>
    <s v="CUST777332"/>
    <s v="18-24"/>
    <x v="0"/>
    <x v="3"/>
    <x v="29"/>
    <s v="Apollo Pharmacy"/>
    <s v="Healthcare"/>
    <x v="2"/>
    <s v="UPI ID"/>
    <x v="3"/>
    <n v="1006.69"/>
    <n v="25.42"/>
    <n v="0"/>
    <x v="0"/>
    <m/>
    <s v="Android"/>
    <n v="21"/>
    <x v="0"/>
  </r>
  <r>
    <s v="UPI202605P2_0001309"/>
    <x v="28"/>
    <x v="1"/>
    <s v="06:02:30"/>
    <x v="19"/>
    <x v="5"/>
    <s v="CUST255075"/>
    <s v="55+"/>
    <x v="0"/>
    <x v="2"/>
    <x v="11"/>
    <s v="JioMart"/>
    <s v="Grocery"/>
    <x v="0"/>
    <s v="Mobile Number"/>
    <x v="1"/>
    <n v="312.95"/>
    <n v="8.8000000000000007"/>
    <n v="0"/>
    <x v="0"/>
    <m/>
    <s v="iOS"/>
    <n v="28"/>
    <x v="0"/>
  </r>
  <r>
    <s v="UPI202605P2_0001310"/>
    <x v="17"/>
    <x v="6"/>
    <s v="13:58:09"/>
    <x v="8"/>
    <x v="6"/>
    <s v="CUST321177"/>
    <s v="25-34"/>
    <x v="0"/>
    <x v="2"/>
    <x v="11"/>
    <s v="Practo"/>
    <s v="Healthcare"/>
    <x v="1"/>
    <s v="QR Scan"/>
    <x v="4"/>
    <n v="364.09"/>
    <n v="0"/>
    <n v="0"/>
    <x v="0"/>
    <m/>
    <s v="Android"/>
    <n v="82"/>
    <x v="0"/>
  </r>
  <r>
    <s v="UPI202605P2_0001311"/>
    <x v="20"/>
    <x v="4"/>
    <s v="10:54:02"/>
    <x v="13"/>
    <x v="2"/>
    <s v="CUST765806"/>
    <s v="25-34"/>
    <x v="1"/>
    <x v="8"/>
    <x v="13"/>
    <s v="Shell Fuel"/>
    <s v="Fuel"/>
    <x v="1"/>
    <s v="QR Scan"/>
    <x v="4"/>
    <n v="1252.46"/>
    <n v="0"/>
    <n v="0"/>
    <x v="0"/>
    <m/>
    <s v="Android"/>
    <n v="35"/>
    <x v="0"/>
  </r>
  <r>
    <s v="UPI202605P2_0001312"/>
    <x v="28"/>
    <x v="1"/>
    <s v="16:58:45"/>
    <x v="11"/>
    <x v="5"/>
    <s v="CUST198288"/>
    <s v="25-34"/>
    <x v="0"/>
    <x v="6"/>
    <x v="7"/>
    <s v="Jio"/>
    <s v="Recharge &amp; Bills"/>
    <x v="1"/>
    <s v="QR Scan"/>
    <x v="6"/>
    <n v="146.52000000000001"/>
    <n v="0"/>
    <n v="3.35"/>
    <x v="0"/>
    <m/>
    <s v="iOS"/>
    <n v="49"/>
    <x v="0"/>
  </r>
  <r>
    <s v="UPI202605P2_0001313"/>
    <x v="4"/>
    <x v="2"/>
    <s v="19:26:14"/>
    <x v="2"/>
    <x v="2"/>
    <s v="CUST185308"/>
    <s v="18-24"/>
    <x v="1"/>
    <x v="7"/>
    <x v="9"/>
    <s v="Netmeds"/>
    <s v="Healthcare"/>
    <x v="4"/>
    <s v="UPI ID"/>
    <x v="3"/>
    <n v="77.77"/>
    <n v="33.9"/>
    <n v="0"/>
    <x v="0"/>
    <m/>
    <s v="Android"/>
    <n v="91"/>
    <x v="0"/>
  </r>
  <r>
    <s v="UPI202605P2_0001314"/>
    <x v="22"/>
    <x v="6"/>
    <s v="13:26:58"/>
    <x v="8"/>
    <x v="0"/>
    <s v="CUST291102"/>
    <s v="35-44"/>
    <x v="0"/>
    <x v="5"/>
    <x v="6"/>
    <s v="Dominos"/>
    <s v="Food &amp; Dining"/>
    <x v="0"/>
    <s v="QR Scan"/>
    <x v="7"/>
    <n v="418.68"/>
    <n v="2.73"/>
    <n v="6.21"/>
    <x v="0"/>
    <m/>
    <s v="iOS"/>
    <n v="47"/>
    <x v="0"/>
  </r>
  <r>
    <s v="UPI202605P2_0001315"/>
    <x v="15"/>
    <x v="3"/>
    <s v="18:17:52"/>
    <x v="7"/>
    <x v="6"/>
    <s v="CUST623504"/>
    <s v="25-34"/>
    <x v="0"/>
    <x v="8"/>
    <x v="16"/>
    <s v="Electricity Board"/>
    <s v="Recharge &amp; Bills"/>
    <x v="0"/>
    <s v="QR Scan"/>
    <x v="0"/>
    <n v="1116.7"/>
    <n v="0"/>
    <n v="0"/>
    <x v="0"/>
    <m/>
    <s v="Android"/>
    <n v="13"/>
    <x v="0"/>
  </r>
  <r>
    <s v="UPI202605P2_0001316"/>
    <x v="22"/>
    <x v="6"/>
    <s v="09:23:07"/>
    <x v="10"/>
    <x v="2"/>
    <s v="CUST814841"/>
    <s v="45-54"/>
    <x v="1"/>
    <x v="0"/>
    <x v="3"/>
    <s v="Reliance Fresh"/>
    <s v="Grocery"/>
    <x v="1"/>
    <s v="QR Scan"/>
    <x v="5"/>
    <n v="4378.49"/>
    <n v="0"/>
    <n v="0"/>
    <x v="0"/>
    <m/>
    <s v="Android"/>
    <n v="46"/>
    <x v="0"/>
  </r>
  <r>
    <s v="UPI202605P2_0001317"/>
    <x v="18"/>
    <x v="4"/>
    <s v="16:57:03"/>
    <x v="11"/>
    <x v="3"/>
    <s v="CUST822503"/>
    <s v="18-24"/>
    <x v="0"/>
    <x v="9"/>
    <x v="23"/>
    <s v="Rapido"/>
    <s v="Travel"/>
    <x v="0"/>
    <s v="UPI ID"/>
    <x v="3"/>
    <n v="166.75"/>
    <n v="0"/>
    <n v="0"/>
    <x v="0"/>
    <m/>
    <s v="Android"/>
    <n v="9"/>
    <x v="0"/>
  </r>
  <r>
    <s v="UPI202605P2_0001318"/>
    <x v="28"/>
    <x v="1"/>
    <s v="11:51:33"/>
    <x v="5"/>
    <x v="5"/>
    <s v="CUST455979"/>
    <s v="55+"/>
    <x v="0"/>
    <x v="1"/>
    <x v="28"/>
    <s v="Reliance Fresh"/>
    <s v="Grocery"/>
    <x v="6"/>
    <s v="Collect Request"/>
    <x v="4"/>
    <n v="527.9"/>
    <n v="0"/>
    <n v="0"/>
    <x v="2"/>
    <s v="UPI Limit Exceeded"/>
    <s v="Android"/>
    <n v="8"/>
    <x v="0"/>
  </r>
  <r>
    <s v="UPI202605P2_0001319"/>
    <x v="16"/>
    <x v="6"/>
    <s v="22:25:04"/>
    <x v="16"/>
    <x v="2"/>
    <s v="CUST364952"/>
    <s v="25-34"/>
    <x v="0"/>
    <x v="6"/>
    <x v="38"/>
    <s v="Practo"/>
    <s v="Healthcare"/>
    <x v="0"/>
    <s v="UPI ID"/>
    <x v="6"/>
    <n v="484.76"/>
    <n v="0"/>
    <n v="0"/>
    <x v="0"/>
    <m/>
    <s v="Android"/>
    <n v="4"/>
    <x v="0"/>
  </r>
  <r>
    <s v="UPI202605P2_0001320"/>
    <x v="2"/>
    <x v="2"/>
    <s v="20:55:18"/>
    <x v="3"/>
    <x v="5"/>
    <s v="CUST671915"/>
    <s v="18-24"/>
    <x v="0"/>
    <x v="5"/>
    <x v="32"/>
    <s v="Society Maintenance"/>
    <s v="Utilities"/>
    <x v="1"/>
    <s v="QR Scan"/>
    <x v="4"/>
    <n v="4220.03"/>
    <n v="0"/>
    <n v="0"/>
    <x v="0"/>
    <m/>
    <s v="Android"/>
    <n v="50"/>
    <x v="0"/>
  </r>
  <r>
    <s v="UPI202605P2_0001321"/>
    <x v="2"/>
    <x v="2"/>
    <s v="19:19:20"/>
    <x v="2"/>
    <x v="2"/>
    <s v="CUST910632"/>
    <s v="35-44"/>
    <x v="1"/>
    <x v="7"/>
    <x v="27"/>
    <s v="Local Kirana"/>
    <s v="Grocery"/>
    <x v="1"/>
    <s v="UPI ID"/>
    <x v="5"/>
    <n v="2309.15"/>
    <n v="15.04"/>
    <n v="0"/>
    <x v="0"/>
    <m/>
    <s v="Android"/>
    <n v="60"/>
    <x v="0"/>
  </r>
  <r>
    <s v="UPI202605P2_0001322"/>
    <x v="11"/>
    <x v="0"/>
    <s v="09:29:00"/>
    <x v="10"/>
    <x v="0"/>
    <s v="CUST923998"/>
    <s v="45-54"/>
    <x v="2"/>
    <x v="3"/>
    <x v="4"/>
    <s v="Insurance Premium"/>
    <s v="Financial Services"/>
    <x v="1"/>
    <s v="UPI ID"/>
    <x v="6"/>
    <n v="675.44"/>
    <n v="0"/>
    <n v="0"/>
    <x v="0"/>
    <m/>
    <s v="Android"/>
    <n v="70"/>
    <x v="0"/>
  </r>
  <r>
    <s v="UPI202605P2_0001323"/>
    <x v="6"/>
    <x v="3"/>
    <s v="13:18:36"/>
    <x v="8"/>
    <x v="0"/>
    <s v="CUST861675"/>
    <s v="25-34"/>
    <x v="1"/>
    <x v="7"/>
    <x v="31"/>
    <s v="Electricity Board"/>
    <s v="Recharge &amp; Bills"/>
    <x v="1"/>
    <s v="QR Scan"/>
    <x v="7"/>
    <n v="688.84"/>
    <n v="5.41"/>
    <n v="3.63"/>
    <x v="0"/>
    <m/>
    <s v="iOS"/>
    <n v="57"/>
    <x v="0"/>
  </r>
  <r>
    <s v="UPI202605P2_0001324"/>
    <x v="11"/>
    <x v="0"/>
    <s v="19:47:39"/>
    <x v="2"/>
    <x v="0"/>
    <s v="CUST224512"/>
    <s v="55+"/>
    <x v="0"/>
    <x v="1"/>
    <x v="28"/>
    <s v="Local Clinic"/>
    <s v="Healthcare"/>
    <x v="3"/>
    <s v="Bank Account"/>
    <x v="1"/>
    <n v="2886.34"/>
    <n v="0"/>
    <n v="6.68"/>
    <x v="0"/>
    <m/>
    <s v="Android"/>
    <n v="47"/>
    <x v="0"/>
  </r>
  <r>
    <s v="UPI202605P2_0001325"/>
    <x v="19"/>
    <x v="2"/>
    <s v="11:23:37"/>
    <x v="5"/>
    <x v="5"/>
    <s v="CUST302097"/>
    <s v="25-34"/>
    <x v="1"/>
    <x v="0"/>
    <x v="18"/>
    <s v="Reliance Fresh"/>
    <s v="Grocery"/>
    <x v="1"/>
    <s v="Collect Request"/>
    <x v="5"/>
    <n v="1275.53"/>
    <n v="0"/>
    <n v="0"/>
    <x v="0"/>
    <m/>
    <s v="Android"/>
    <n v="95"/>
    <x v="0"/>
  </r>
  <r>
    <s v="UPI202605P2_0001326"/>
    <x v="7"/>
    <x v="2"/>
    <s v="22:49:49"/>
    <x v="16"/>
    <x v="4"/>
    <s v="CUST222887"/>
    <s v="45-54"/>
    <x v="1"/>
    <x v="6"/>
    <x v="19"/>
    <s v="Rapido"/>
    <s v="Travel"/>
    <x v="4"/>
    <s v="Collect Request"/>
    <x v="1"/>
    <n v="45.99"/>
    <n v="0"/>
    <n v="0"/>
    <x v="0"/>
    <m/>
    <s v="iOS"/>
    <n v="79"/>
    <x v="0"/>
  </r>
  <r>
    <s v="UPI202605P2_0001327"/>
    <x v="30"/>
    <x v="1"/>
    <s v="11:57:34"/>
    <x v="5"/>
    <x v="0"/>
    <s v="CUST852152"/>
    <s v="25-34"/>
    <x v="1"/>
    <x v="1"/>
    <x v="8"/>
    <s v="JioMart"/>
    <s v="Grocery"/>
    <x v="1"/>
    <s v="QR Scan"/>
    <x v="6"/>
    <n v="2100"/>
    <n v="0"/>
    <n v="0"/>
    <x v="0"/>
    <m/>
    <s v="Android"/>
    <n v="44"/>
    <x v="0"/>
  </r>
  <r>
    <s v="UPI202605P2_0001328"/>
    <x v="5"/>
    <x v="3"/>
    <s v="19:15:09"/>
    <x v="2"/>
    <x v="0"/>
    <s v="CUST181596"/>
    <s v="45-54"/>
    <x v="1"/>
    <x v="2"/>
    <x v="17"/>
    <s v="Society Maintenance"/>
    <s v="Utilities"/>
    <x v="1"/>
    <s v="QR Scan"/>
    <x v="6"/>
    <n v="293.66000000000003"/>
    <n v="0"/>
    <n v="0"/>
    <x v="1"/>
    <s v="Beneficiary Bank Offline"/>
    <s v="Android"/>
    <n v="86"/>
    <x v="0"/>
  </r>
  <r>
    <s v="UPI202605P2_0001329"/>
    <x v="18"/>
    <x v="4"/>
    <s v="01:26:01"/>
    <x v="20"/>
    <x v="2"/>
    <s v="CUST475282"/>
    <s v="18-24"/>
    <x v="0"/>
    <x v="9"/>
    <x v="15"/>
    <s v="Zomato"/>
    <s v="Food &amp; Dining"/>
    <x v="4"/>
    <s v="UPI ID"/>
    <x v="3"/>
    <n v="889.15"/>
    <n v="0"/>
    <n v="0"/>
    <x v="0"/>
    <m/>
    <s v="Android"/>
    <n v="74"/>
    <x v="0"/>
  </r>
  <r>
    <s v="UPI202605P2_0001330"/>
    <x v="30"/>
    <x v="1"/>
    <s v="11:22:40"/>
    <x v="5"/>
    <x v="0"/>
    <s v="CUST371690"/>
    <s v="25-34"/>
    <x v="0"/>
    <x v="3"/>
    <x v="21"/>
    <s v="Airtel"/>
    <s v="Recharge &amp; Bills"/>
    <x v="4"/>
    <s v="Mobile Number"/>
    <x v="0"/>
    <n v="128.85"/>
    <n v="55.04"/>
    <n v="2.93"/>
    <x v="0"/>
    <m/>
    <s v="Android"/>
    <n v="60"/>
    <x v="0"/>
  </r>
  <r>
    <s v="UPI202605P2_0001331"/>
    <x v="24"/>
    <x v="0"/>
    <s v="20:56:00"/>
    <x v="3"/>
    <x v="2"/>
    <s v="CUST386337"/>
    <s v="18-24"/>
    <x v="1"/>
    <x v="3"/>
    <x v="29"/>
    <s v="Flipkart"/>
    <s v="Shopping"/>
    <x v="2"/>
    <s v="QR Scan"/>
    <x v="1"/>
    <n v="371.56"/>
    <n v="0"/>
    <n v="5.48"/>
    <x v="0"/>
    <m/>
    <s v="Android"/>
    <n v="91"/>
    <x v="0"/>
  </r>
  <r>
    <s v="UPI202605P2_0001332"/>
    <x v="21"/>
    <x v="4"/>
    <s v="21:00:48"/>
    <x v="9"/>
    <x v="0"/>
    <s v="CUST950035"/>
    <s v="25-34"/>
    <x v="0"/>
    <x v="3"/>
    <x v="14"/>
    <s v="Reliance Fresh"/>
    <s v="Grocery"/>
    <x v="1"/>
    <s v="UPI ID"/>
    <x v="5"/>
    <n v="3206.45"/>
    <n v="0"/>
    <n v="0"/>
    <x v="0"/>
    <m/>
    <s v="Android"/>
    <n v="17"/>
    <x v="0"/>
  </r>
  <r>
    <s v="UPI202605P2_0001333"/>
    <x v="2"/>
    <x v="2"/>
    <s v="18:54:47"/>
    <x v="7"/>
    <x v="2"/>
    <s v="CUST144553"/>
    <s v="35-44"/>
    <x v="0"/>
    <x v="1"/>
    <x v="28"/>
    <s v="McDonalds"/>
    <s v="Food &amp; Dining"/>
    <x v="0"/>
    <s v="UPI ID"/>
    <x v="4"/>
    <n v="980.98"/>
    <n v="0"/>
    <n v="5.56"/>
    <x v="0"/>
    <m/>
    <s v="Android"/>
    <n v="1"/>
    <x v="0"/>
  </r>
  <r>
    <s v="UPI202605P2_0001334"/>
    <x v="8"/>
    <x v="4"/>
    <s v="18:06:13"/>
    <x v="7"/>
    <x v="0"/>
    <s v="CUST570804"/>
    <s v="18-24"/>
    <x v="0"/>
    <x v="7"/>
    <x v="26"/>
    <s v="Cafe Coffee Day"/>
    <s v="Food &amp; Dining"/>
    <x v="1"/>
    <s v="UPI ID"/>
    <x v="4"/>
    <n v="632.99"/>
    <n v="0"/>
    <n v="2.67"/>
    <x v="0"/>
    <m/>
    <s v="Android"/>
    <n v="78"/>
    <x v="0"/>
  </r>
  <r>
    <s v="UPI202605P2_0001335"/>
    <x v="26"/>
    <x v="6"/>
    <s v="16:15:26"/>
    <x v="11"/>
    <x v="6"/>
    <s v="CUST887429"/>
    <s v="55+"/>
    <x v="0"/>
    <x v="4"/>
    <x v="37"/>
    <s v="Rapido"/>
    <s v="Travel"/>
    <x v="0"/>
    <s v="QR Scan"/>
    <x v="4"/>
    <n v="1457.49"/>
    <n v="0"/>
    <n v="0"/>
    <x v="0"/>
    <m/>
    <s v="Android"/>
    <n v="65"/>
    <x v="0"/>
  </r>
  <r>
    <s v="UPI202605P2_0001336"/>
    <x v="21"/>
    <x v="4"/>
    <s v="15:03:09"/>
    <x v="14"/>
    <x v="0"/>
    <s v="CUST518269"/>
    <s v="25-34"/>
    <x v="0"/>
    <x v="2"/>
    <x v="2"/>
    <s v="Society Maintenance"/>
    <s v="Utilities"/>
    <x v="2"/>
    <s v="QR Scan"/>
    <x v="4"/>
    <n v="26.13"/>
    <n v="0"/>
    <n v="0"/>
    <x v="0"/>
    <m/>
    <s v="Android"/>
    <n v="51"/>
    <x v="0"/>
  </r>
  <r>
    <s v="UPI202605P2_0001337"/>
    <x v="1"/>
    <x v="1"/>
    <s v="18:05:02"/>
    <x v="7"/>
    <x v="0"/>
    <s v="CUST158409"/>
    <s v="55+"/>
    <x v="0"/>
    <x v="0"/>
    <x v="0"/>
    <s v="Reliance Digital"/>
    <s v="Shopping"/>
    <x v="4"/>
    <s v="Mobile Number"/>
    <x v="3"/>
    <n v="327.19"/>
    <n v="0"/>
    <n v="0"/>
    <x v="0"/>
    <m/>
    <s v="iOS"/>
    <n v="48"/>
    <x v="0"/>
  </r>
  <r>
    <s v="UPI202605P2_0001338"/>
    <x v="3"/>
    <x v="0"/>
    <s v="20:57:54"/>
    <x v="3"/>
    <x v="2"/>
    <s v="CUST187808"/>
    <s v="45-54"/>
    <x v="1"/>
    <x v="4"/>
    <x v="12"/>
    <s v="Insurance Premium"/>
    <s v="Financial Services"/>
    <x v="2"/>
    <s v="UPI ID"/>
    <x v="5"/>
    <n v="839.5"/>
    <n v="0"/>
    <n v="1.76"/>
    <x v="0"/>
    <m/>
    <s v="Android"/>
    <n v="16"/>
    <x v="0"/>
  </r>
  <r>
    <s v="UPI202605P2_0001339"/>
    <x v="10"/>
    <x v="4"/>
    <s v="16:44:57"/>
    <x v="11"/>
    <x v="0"/>
    <s v="CUST903054"/>
    <s v="55+"/>
    <x v="0"/>
    <x v="4"/>
    <x v="33"/>
    <s v="Cafe Coffee Day"/>
    <s v="Food &amp; Dining"/>
    <x v="1"/>
    <s v="QR Scan"/>
    <x v="5"/>
    <n v="850.5"/>
    <n v="55.58"/>
    <n v="0"/>
    <x v="0"/>
    <m/>
    <s v="Android"/>
    <n v="8"/>
    <x v="0"/>
  </r>
  <r>
    <s v="UPI202605P2_0001340"/>
    <x v="7"/>
    <x v="2"/>
    <s v="13:47:05"/>
    <x v="8"/>
    <x v="1"/>
    <s v="CUST699833"/>
    <s v="25-34"/>
    <x v="0"/>
    <x v="9"/>
    <x v="20"/>
    <s v="Amazon"/>
    <s v="Shopping"/>
    <x v="1"/>
    <s v="UPI ID"/>
    <x v="0"/>
    <n v="140.82"/>
    <n v="0"/>
    <n v="0"/>
    <x v="0"/>
    <m/>
    <s v="Android"/>
    <n v="34"/>
    <x v="0"/>
  </r>
  <r>
    <s v="UPI202605P2_0001341"/>
    <x v="26"/>
    <x v="6"/>
    <s v="17:32:08"/>
    <x v="0"/>
    <x v="0"/>
    <s v="CUST173719"/>
    <s v="45-54"/>
    <x v="0"/>
    <x v="2"/>
    <x v="11"/>
    <s v="HP Petrol Pump"/>
    <s v="Fuel"/>
    <x v="4"/>
    <s v="Collect Request"/>
    <x v="6"/>
    <n v="1839.89"/>
    <n v="0"/>
    <n v="0"/>
    <x v="0"/>
    <m/>
    <s v="Android"/>
    <n v="7"/>
    <x v="0"/>
  </r>
  <r>
    <s v="UPI202605P2_0001342"/>
    <x v="27"/>
    <x v="5"/>
    <s v="17:25:04"/>
    <x v="0"/>
    <x v="0"/>
    <s v="CUST576389"/>
    <s v="25-34"/>
    <x v="0"/>
    <x v="1"/>
    <x v="28"/>
    <s v="Airtel"/>
    <s v="Recharge &amp; Bills"/>
    <x v="1"/>
    <s v="QR Scan"/>
    <x v="3"/>
    <n v="959.8"/>
    <n v="0"/>
    <n v="0"/>
    <x v="0"/>
    <m/>
    <s v="Android"/>
    <n v="17"/>
    <x v="0"/>
  </r>
  <r>
    <s v="UPI202605P2_0001343"/>
    <x v="12"/>
    <x v="1"/>
    <s v="17:03:27"/>
    <x v="0"/>
    <x v="0"/>
    <s v="CUST893832"/>
    <s v="25-34"/>
    <x v="0"/>
    <x v="3"/>
    <x v="14"/>
    <s v="Gas Bill"/>
    <s v="Utilities"/>
    <x v="0"/>
    <s v="QR Scan"/>
    <x v="4"/>
    <n v="1131.47"/>
    <n v="0"/>
    <n v="0"/>
    <x v="1"/>
    <s v="Wrong UPI PIN"/>
    <s v="iOS"/>
    <n v="31"/>
    <x v="0"/>
  </r>
  <r>
    <s v="UPI202605P2_0001344"/>
    <x v="7"/>
    <x v="2"/>
    <s v="18:08:15"/>
    <x v="7"/>
    <x v="4"/>
    <s v="CUST875077"/>
    <s v="45-54"/>
    <x v="1"/>
    <x v="8"/>
    <x v="30"/>
    <s v="Udemy"/>
    <s v="Education"/>
    <x v="1"/>
    <s v="QR Scan"/>
    <x v="5"/>
    <n v="52.35"/>
    <n v="0"/>
    <n v="0"/>
    <x v="0"/>
    <m/>
    <s v="Android"/>
    <n v="3"/>
    <x v="0"/>
  </r>
  <r>
    <s v="UPI202605P2_0001345"/>
    <x v="15"/>
    <x v="3"/>
    <s v="12:54:20"/>
    <x v="1"/>
    <x v="2"/>
    <s v="CUST944990"/>
    <s v="18-24"/>
    <x v="1"/>
    <x v="0"/>
    <x v="0"/>
    <s v="Broadband Bill"/>
    <s v="Utilities"/>
    <x v="1"/>
    <s v="Mobile Number"/>
    <x v="4"/>
    <n v="93.68"/>
    <n v="0"/>
    <n v="1.0900000000000001"/>
    <x v="1"/>
    <s v="Wrong UPI PIN"/>
    <s v="Android"/>
    <n v="66"/>
    <x v="0"/>
  </r>
  <r>
    <s v="UPI202605P2_0001346"/>
    <x v="23"/>
    <x v="5"/>
    <s v="20:25:44"/>
    <x v="3"/>
    <x v="0"/>
    <s v="CUST707061"/>
    <s v="45-54"/>
    <x v="0"/>
    <x v="3"/>
    <x v="21"/>
    <s v="Hotstar"/>
    <s v="Entertainment"/>
    <x v="4"/>
    <s v="QR Scan"/>
    <x v="1"/>
    <n v="1004.92"/>
    <n v="0"/>
    <n v="0"/>
    <x v="0"/>
    <m/>
    <s v="iOS"/>
    <n v="43"/>
    <x v="0"/>
  </r>
  <r>
    <s v="UPI202605P2_0001347"/>
    <x v="26"/>
    <x v="6"/>
    <s v="19:20:20"/>
    <x v="2"/>
    <x v="1"/>
    <s v="CUST170359"/>
    <s v="35-44"/>
    <x v="0"/>
    <x v="5"/>
    <x v="10"/>
    <s v="Local Restaurant"/>
    <s v="Food &amp; Dining"/>
    <x v="0"/>
    <s v="QR Scan"/>
    <x v="1"/>
    <n v="200.68"/>
    <n v="0"/>
    <n v="0"/>
    <x v="0"/>
    <m/>
    <s v="Android"/>
    <n v="80"/>
    <x v="0"/>
  </r>
  <r>
    <s v="UPI202605P2_0001348"/>
    <x v="18"/>
    <x v="4"/>
    <s v="15:14:04"/>
    <x v="14"/>
    <x v="1"/>
    <s v="CUST515198"/>
    <s v="25-34"/>
    <x v="1"/>
    <x v="3"/>
    <x v="21"/>
    <s v="Tata Play"/>
    <s v="Recharge &amp; Bills"/>
    <x v="2"/>
    <s v="QR Scan"/>
    <x v="4"/>
    <n v="687.84"/>
    <n v="0"/>
    <n v="0"/>
    <x v="1"/>
    <s v="Bank Server Down"/>
    <s v="Android"/>
    <n v="71"/>
    <x v="0"/>
  </r>
  <r>
    <s v="UPI202605P2_0001349"/>
    <x v="27"/>
    <x v="5"/>
    <s v="21:08:49"/>
    <x v="9"/>
    <x v="0"/>
    <s v="CUST173173"/>
    <s v="18-24"/>
    <x v="0"/>
    <x v="1"/>
    <x v="22"/>
    <s v="Gas Bill"/>
    <s v="Utilities"/>
    <x v="4"/>
    <s v="Bank Account"/>
    <x v="3"/>
    <n v="618.84"/>
    <n v="0"/>
    <n v="0"/>
    <x v="0"/>
    <m/>
    <s v="Android"/>
    <n v="21"/>
    <x v="0"/>
  </r>
  <r>
    <s v="UPI202605P2_0001350"/>
    <x v="3"/>
    <x v="0"/>
    <s v="19:06:09"/>
    <x v="2"/>
    <x v="4"/>
    <s v="CUST893267"/>
    <s v="25-34"/>
    <x v="0"/>
    <x v="0"/>
    <x v="3"/>
    <s v="Zomato"/>
    <s v="Food &amp; Dining"/>
    <x v="1"/>
    <s v="Bank Account"/>
    <x v="5"/>
    <n v="435.74"/>
    <n v="0"/>
    <n v="0"/>
    <x v="0"/>
    <m/>
    <s v="Android"/>
    <n v="72"/>
    <x v="0"/>
  </r>
  <r>
    <s v="UPI202605P2_0001351"/>
    <x v="11"/>
    <x v="0"/>
    <s v="09:28:29"/>
    <x v="10"/>
    <x v="0"/>
    <s v="CUST263758"/>
    <s v="18-24"/>
    <x v="0"/>
    <x v="5"/>
    <x v="35"/>
    <s v="Shell Fuel"/>
    <s v="Fuel"/>
    <x v="5"/>
    <s v="UPI ID"/>
    <x v="0"/>
    <n v="1695.99"/>
    <n v="0"/>
    <n v="7.04"/>
    <x v="0"/>
    <m/>
    <s v="Android"/>
    <n v="19"/>
    <x v="0"/>
  </r>
  <r>
    <s v="UPI202605P2_0001352"/>
    <x v="2"/>
    <x v="2"/>
    <s v="12:07:34"/>
    <x v="1"/>
    <x v="0"/>
    <s v="CUST162529"/>
    <s v="35-44"/>
    <x v="0"/>
    <x v="2"/>
    <x v="17"/>
    <s v="Broadband Bill"/>
    <s v="Utilities"/>
    <x v="1"/>
    <s v="UPI ID"/>
    <x v="4"/>
    <n v="526.38"/>
    <n v="0"/>
    <n v="0"/>
    <x v="0"/>
    <m/>
    <s v="Android"/>
    <n v="26"/>
    <x v="0"/>
  </r>
  <r>
    <s v="UPI202605P2_0001353"/>
    <x v="20"/>
    <x v="4"/>
    <s v="13:49:13"/>
    <x v="8"/>
    <x v="4"/>
    <s v="CUST495088"/>
    <s v="25-34"/>
    <x v="0"/>
    <x v="8"/>
    <x v="16"/>
    <s v="Flipkart"/>
    <s v="Shopping"/>
    <x v="0"/>
    <s v="QR Scan"/>
    <x v="1"/>
    <n v="1118.32"/>
    <n v="56.04"/>
    <n v="6.61"/>
    <x v="0"/>
    <m/>
    <s v="Android"/>
    <n v="80"/>
    <x v="0"/>
  </r>
  <r>
    <s v="UPI202605P2_0001354"/>
    <x v="30"/>
    <x v="1"/>
    <s v="15:29:16"/>
    <x v="14"/>
    <x v="0"/>
    <s v="CUST278701"/>
    <s v="55+"/>
    <x v="1"/>
    <x v="1"/>
    <x v="8"/>
    <s v="Rapido"/>
    <s v="Travel"/>
    <x v="1"/>
    <s v="QR Scan"/>
    <x v="1"/>
    <n v="1706.79"/>
    <n v="0"/>
    <n v="0"/>
    <x v="0"/>
    <m/>
    <s v="Android"/>
    <n v="38"/>
    <x v="0"/>
  </r>
  <r>
    <s v="UPI202605P2_0001355"/>
    <x v="18"/>
    <x v="4"/>
    <s v="20:05:10"/>
    <x v="3"/>
    <x v="1"/>
    <s v="CUST444811"/>
    <s v="25-34"/>
    <x v="0"/>
    <x v="9"/>
    <x v="23"/>
    <s v="McDonalds"/>
    <s v="Food &amp; Dining"/>
    <x v="6"/>
    <s v="Mobile Number"/>
    <x v="4"/>
    <n v="23.97"/>
    <n v="0"/>
    <n v="0"/>
    <x v="0"/>
    <m/>
    <s v="Android"/>
    <n v="35"/>
    <x v="0"/>
  </r>
  <r>
    <s v="UPI202605P2_0001356"/>
    <x v="14"/>
    <x v="5"/>
    <s v="19:19:52"/>
    <x v="2"/>
    <x v="2"/>
    <s v="CUST297366"/>
    <s v="35-44"/>
    <x v="0"/>
    <x v="3"/>
    <x v="21"/>
    <s v="Airtel"/>
    <s v="Recharge &amp; Bills"/>
    <x v="0"/>
    <s v="QR Scan"/>
    <x v="7"/>
    <n v="276.02999999999997"/>
    <n v="0"/>
    <n v="0"/>
    <x v="0"/>
    <m/>
    <s v="Android"/>
    <n v="73"/>
    <x v="0"/>
  </r>
  <r>
    <s v="UPI202605P2_0001357"/>
    <x v="24"/>
    <x v="0"/>
    <s v="18:38:02"/>
    <x v="7"/>
    <x v="0"/>
    <s v="CUST601137"/>
    <s v="45-54"/>
    <x v="0"/>
    <x v="2"/>
    <x v="2"/>
    <s v="Netmeds"/>
    <s v="Healthcare"/>
    <x v="4"/>
    <s v="Bank Account"/>
    <x v="3"/>
    <n v="257.68"/>
    <n v="0"/>
    <n v="0"/>
    <x v="1"/>
    <s v="Beneficiary Bank Offline"/>
    <s v="Android"/>
    <n v="93"/>
    <x v="0"/>
  </r>
  <r>
    <s v="UPI202605P2_0001358"/>
    <x v="15"/>
    <x v="3"/>
    <s v="11:54:20"/>
    <x v="5"/>
    <x v="1"/>
    <s v="CUST620020"/>
    <s v="25-34"/>
    <x v="0"/>
    <x v="1"/>
    <x v="22"/>
    <s v="Credit Card Bill"/>
    <s v="Financial Services"/>
    <x v="0"/>
    <s v="UPI ID"/>
    <x v="5"/>
    <n v="282.63"/>
    <n v="0"/>
    <n v="0"/>
    <x v="0"/>
    <m/>
    <s v="Android"/>
    <n v="45"/>
    <x v="0"/>
  </r>
  <r>
    <s v="UPI202605P2_0001359"/>
    <x v="26"/>
    <x v="6"/>
    <s v="10:45:15"/>
    <x v="13"/>
    <x v="0"/>
    <s v="CUST487022"/>
    <s v="55+"/>
    <x v="1"/>
    <x v="6"/>
    <x v="19"/>
    <s v="Practo"/>
    <s v="Healthcare"/>
    <x v="1"/>
    <s v="UPI ID"/>
    <x v="7"/>
    <n v="1688.32"/>
    <n v="0"/>
    <n v="0"/>
    <x v="0"/>
    <m/>
    <s v="Android"/>
    <n v="21"/>
    <x v="0"/>
  </r>
  <r>
    <s v="UPI202605P2_0001360"/>
    <x v="1"/>
    <x v="1"/>
    <s v="21:25:32"/>
    <x v="9"/>
    <x v="0"/>
    <s v="CUST837493"/>
    <s v="25-34"/>
    <x v="1"/>
    <x v="8"/>
    <x v="13"/>
    <s v="Gas Bill"/>
    <s v="Utilities"/>
    <x v="1"/>
    <s v="UPI ID"/>
    <x v="4"/>
    <n v="608.9"/>
    <n v="0"/>
    <n v="7.91"/>
    <x v="0"/>
    <m/>
    <s v="Android"/>
    <n v="10"/>
    <x v="0"/>
  </r>
  <r>
    <s v="UPI202605P2_0001361"/>
    <x v="10"/>
    <x v="4"/>
    <s v="08:19:16"/>
    <x v="12"/>
    <x v="1"/>
    <s v="CUST268588"/>
    <s v="35-44"/>
    <x v="0"/>
    <x v="5"/>
    <x v="35"/>
    <s v="HP Petrol Pump"/>
    <s v="Fuel"/>
    <x v="0"/>
    <s v="Collect Request"/>
    <x v="0"/>
    <n v="3217.02"/>
    <n v="0"/>
    <n v="0"/>
    <x v="0"/>
    <m/>
    <s v="iOS"/>
    <n v="23"/>
    <x v="0"/>
  </r>
  <r>
    <s v="UPI202605P2_0001362"/>
    <x v="23"/>
    <x v="5"/>
    <s v="19:11:01"/>
    <x v="2"/>
    <x v="0"/>
    <s v="CUST633036"/>
    <s v="35-44"/>
    <x v="0"/>
    <x v="5"/>
    <x v="6"/>
    <s v="Broadband Bill"/>
    <s v="Utilities"/>
    <x v="4"/>
    <s v="Mobile Number"/>
    <x v="7"/>
    <n v="362"/>
    <n v="0"/>
    <n v="0"/>
    <x v="0"/>
    <m/>
    <s v="Android"/>
    <n v="7"/>
    <x v="0"/>
  </r>
  <r>
    <s v="UPI202605P2_0001363"/>
    <x v="27"/>
    <x v="5"/>
    <s v="21:54:28"/>
    <x v="9"/>
    <x v="1"/>
    <s v="CUST806569"/>
    <s v="18-24"/>
    <x v="0"/>
    <x v="2"/>
    <x v="25"/>
    <s v="Society Maintenance"/>
    <s v="Utilities"/>
    <x v="4"/>
    <s v="Mobile Number"/>
    <x v="7"/>
    <n v="1202.3"/>
    <n v="0"/>
    <n v="0"/>
    <x v="0"/>
    <m/>
    <s v="Android"/>
    <n v="88"/>
    <x v="0"/>
  </r>
  <r>
    <s v="UPI202605P2_0001364"/>
    <x v="18"/>
    <x v="4"/>
    <s v="16:35:15"/>
    <x v="11"/>
    <x v="2"/>
    <s v="CUST163000"/>
    <s v="25-34"/>
    <x v="1"/>
    <x v="5"/>
    <x v="6"/>
    <s v="Hotstar"/>
    <s v="Entertainment"/>
    <x v="0"/>
    <s v="UPI ID"/>
    <x v="4"/>
    <n v="539.72"/>
    <n v="0"/>
    <n v="5.93"/>
    <x v="0"/>
    <m/>
    <s v="Android"/>
    <n v="35"/>
    <x v="0"/>
  </r>
  <r>
    <s v="UPI202605P2_0001365"/>
    <x v="9"/>
    <x v="3"/>
    <s v="09:06:51"/>
    <x v="10"/>
    <x v="0"/>
    <s v="CUST947247"/>
    <s v="35-44"/>
    <x v="0"/>
    <x v="0"/>
    <x v="0"/>
    <s v="Vi"/>
    <s v="Recharge &amp; Bills"/>
    <x v="2"/>
    <s v="QR Scan"/>
    <x v="4"/>
    <n v="382.68"/>
    <n v="0"/>
    <n v="6.25"/>
    <x v="0"/>
    <m/>
    <s v="Android"/>
    <n v="57"/>
    <x v="0"/>
  </r>
  <r>
    <s v="UPI202605P2_0001366"/>
    <x v="15"/>
    <x v="3"/>
    <s v="19:07:00"/>
    <x v="2"/>
    <x v="1"/>
    <s v="CUST760198"/>
    <s v="25-34"/>
    <x v="0"/>
    <x v="8"/>
    <x v="24"/>
    <s v="JioMart"/>
    <s v="Grocery"/>
    <x v="1"/>
    <s v="QR Scan"/>
    <x v="4"/>
    <n v="2458.87"/>
    <n v="0"/>
    <n v="0"/>
    <x v="1"/>
    <s v="Insufficient Balance"/>
    <s v="Android"/>
    <n v="50"/>
    <x v="0"/>
  </r>
  <r>
    <s v="UPI202605P2_0001367"/>
    <x v="19"/>
    <x v="2"/>
    <s v="08:49:14"/>
    <x v="12"/>
    <x v="0"/>
    <s v="CUST870473"/>
    <s v="18-24"/>
    <x v="1"/>
    <x v="1"/>
    <x v="22"/>
    <s v="Amazon Prime"/>
    <s v="Entertainment"/>
    <x v="0"/>
    <s v="Mobile Number"/>
    <x v="4"/>
    <n v="3639.12"/>
    <n v="0"/>
    <n v="0"/>
    <x v="1"/>
    <s v="Wrong UPI PIN"/>
    <s v="Android"/>
    <n v="71"/>
    <x v="0"/>
  </r>
  <r>
    <s v="UPI202605P2_0001368"/>
    <x v="26"/>
    <x v="6"/>
    <s v="10:52:25"/>
    <x v="13"/>
    <x v="5"/>
    <s v="CUST348542"/>
    <s v="35-44"/>
    <x v="0"/>
    <x v="7"/>
    <x v="27"/>
    <s v="Amazon Prime"/>
    <s v="Entertainment"/>
    <x v="1"/>
    <s v="QR Scan"/>
    <x v="5"/>
    <n v="870.31"/>
    <n v="0"/>
    <n v="2.68"/>
    <x v="0"/>
    <m/>
    <s v="Android"/>
    <n v="69"/>
    <x v="0"/>
  </r>
  <r>
    <s v="UPI202605P2_0001369"/>
    <x v="13"/>
    <x v="3"/>
    <s v="13:40:41"/>
    <x v="8"/>
    <x v="0"/>
    <s v="CUST502752"/>
    <s v="45-54"/>
    <x v="0"/>
    <x v="7"/>
    <x v="9"/>
    <s v="BigBasket"/>
    <s v="Grocery"/>
    <x v="1"/>
    <s v="Mobile Number"/>
    <x v="6"/>
    <n v="160.75"/>
    <n v="0"/>
    <n v="0"/>
    <x v="0"/>
    <m/>
    <s v="iOS"/>
    <n v="45"/>
    <x v="0"/>
  </r>
  <r>
    <s v="UPI202605P2_0001370"/>
    <x v="17"/>
    <x v="6"/>
    <s v="09:37:16"/>
    <x v="10"/>
    <x v="0"/>
    <s v="CUST604527"/>
    <s v="35-44"/>
    <x v="0"/>
    <x v="3"/>
    <x v="14"/>
    <s v="Unacademy"/>
    <s v="Education"/>
    <x v="1"/>
    <s v="Collect Request"/>
    <x v="5"/>
    <n v="1708.08"/>
    <n v="0"/>
    <n v="0"/>
    <x v="0"/>
    <m/>
    <s v="iOS"/>
    <n v="67"/>
    <x v="0"/>
  </r>
  <r>
    <s v="UPI202605P2_0001371"/>
    <x v="6"/>
    <x v="3"/>
    <s v="20:04:01"/>
    <x v="3"/>
    <x v="0"/>
    <s v="CUST309262"/>
    <s v="25-34"/>
    <x v="0"/>
    <x v="6"/>
    <x v="38"/>
    <s v="Data Tutorials"/>
    <s v="Education"/>
    <x v="2"/>
    <s v="UPI ID"/>
    <x v="1"/>
    <n v="7535.34"/>
    <n v="0"/>
    <n v="0"/>
    <x v="0"/>
    <m/>
    <s v="Android"/>
    <n v="23"/>
    <x v="0"/>
  </r>
  <r>
    <s v="UPI202605P2_0001372"/>
    <x v="24"/>
    <x v="0"/>
    <s v="23:12:57"/>
    <x v="15"/>
    <x v="2"/>
    <s v="CUST813279"/>
    <s v="35-44"/>
    <x v="0"/>
    <x v="6"/>
    <x v="19"/>
    <s v="Local Clinic"/>
    <s v="Healthcare"/>
    <x v="2"/>
    <s v="UPI ID"/>
    <x v="6"/>
    <n v="280.69"/>
    <n v="0"/>
    <n v="0"/>
    <x v="0"/>
    <m/>
    <s v="iOS"/>
    <n v="13"/>
    <x v="0"/>
  </r>
  <r>
    <s v="UPI202605P2_0001373"/>
    <x v="22"/>
    <x v="6"/>
    <s v="18:51:08"/>
    <x v="7"/>
    <x v="6"/>
    <s v="CUST139442"/>
    <s v="25-34"/>
    <x v="1"/>
    <x v="0"/>
    <x v="3"/>
    <s v="Local Clinic"/>
    <s v="Healthcare"/>
    <x v="1"/>
    <s v="UPI ID"/>
    <x v="6"/>
    <n v="459.6"/>
    <n v="0"/>
    <n v="3.83"/>
    <x v="0"/>
    <m/>
    <s v="Android"/>
    <n v="3"/>
    <x v="0"/>
  </r>
  <r>
    <s v="UPI202605P2_0001374"/>
    <x v="11"/>
    <x v="0"/>
    <s v="09:54:53"/>
    <x v="10"/>
    <x v="0"/>
    <s v="CUST288165"/>
    <s v="45-54"/>
    <x v="1"/>
    <x v="9"/>
    <x v="20"/>
    <s v="MedPlus"/>
    <s v="Healthcare"/>
    <x v="1"/>
    <s v="QR Scan"/>
    <x v="3"/>
    <n v="233.36"/>
    <n v="0"/>
    <n v="0"/>
    <x v="0"/>
    <m/>
    <s v="Android"/>
    <n v="95"/>
    <x v="1"/>
  </r>
  <r>
    <s v="UPI202605P2_0001375"/>
    <x v="15"/>
    <x v="3"/>
    <s v="19:07:02"/>
    <x v="2"/>
    <x v="1"/>
    <s v="CUST970355"/>
    <s v="25-34"/>
    <x v="0"/>
    <x v="4"/>
    <x v="33"/>
    <s v="Jio"/>
    <s v="Recharge &amp; Bills"/>
    <x v="1"/>
    <s v="UPI ID"/>
    <x v="0"/>
    <n v="569.26"/>
    <n v="0"/>
    <n v="0"/>
    <x v="1"/>
    <s v="Insufficient Balance"/>
    <s v="Android"/>
    <n v="72"/>
    <x v="0"/>
  </r>
  <r>
    <s v="UPI202605P2_0001376"/>
    <x v="23"/>
    <x v="5"/>
    <s v="21:03:10"/>
    <x v="9"/>
    <x v="0"/>
    <s v="CUST984931"/>
    <s v="45-54"/>
    <x v="0"/>
    <x v="8"/>
    <x v="34"/>
    <s v="Local Clinic"/>
    <s v="Healthcare"/>
    <x v="1"/>
    <s v="UPI ID"/>
    <x v="6"/>
    <n v="251.16"/>
    <n v="0"/>
    <n v="0"/>
    <x v="0"/>
    <m/>
    <s v="Android"/>
    <n v="69"/>
    <x v="0"/>
  </r>
  <r>
    <s v="UPI202605P2_0001377"/>
    <x v="15"/>
    <x v="3"/>
    <s v="20:27:52"/>
    <x v="3"/>
    <x v="0"/>
    <s v="CUST309937"/>
    <s v="18-24"/>
    <x v="1"/>
    <x v="6"/>
    <x v="38"/>
    <s v="Topmate"/>
    <s v="Education"/>
    <x v="4"/>
    <s v="QR Scan"/>
    <x v="1"/>
    <n v="378.4"/>
    <n v="16.7"/>
    <n v="0"/>
    <x v="0"/>
    <m/>
    <s v="Android"/>
    <n v="73"/>
    <x v="0"/>
  </r>
  <r>
    <s v="UPI202605P2_0001378"/>
    <x v="28"/>
    <x v="1"/>
    <s v="18:31:01"/>
    <x v="7"/>
    <x v="1"/>
    <s v="CUST595453"/>
    <s v="55+"/>
    <x v="0"/>
    <x v="7"/>
    <x v="9"/>
    <s v="Broadband Bill"/>
    <s v="Utilities"/>
    <x v="0"/>
    <s v="UPI ID"/>
    <x v="1"/>
    <n v="200.39"/>
    <n v="70.180000000000007"/>
    <n v="0"/>
    <x v="0"/>
    <m/>
    <s v="Android"/>
    <n v="87"/>
    <x v="0"/>
  </r>
  <r>
    <s v="UPI202605P2_0001379"/>
    <x v="2"/>
    <x v="2"/>
    <s v="13:27:11"/>
    <x v="8"/>
    <x v="0"/>
    <s v="CUST649274"/>
    <s v="25-34"/>
    <x v="0"/>
    <x v="4"/>
    <x v="12"/>
    <s v="Broadband Bill"/>
    <s v="Utilities"/>
    <x v="0"/>
    <s v="Mobile Number"/>
    <x v="6"/>
    <n v="907.18"/>
    <n v="0"/>
    <n v="0"/>
    <x v="0"/>
    <m/>
    <s v="Android"/>
    <n v="58"/>
    <x v="0"/>
  </r>
  <r>
    <s v="UPI202605P2_0001380"/>
    <x v="8"/>
    <x v="4"/>
    <s v="13:58:11"/>
    <x v="8"/>
    <x v="1"/>
    <s v="CUST326792"/>
    <s v="25-34"/>
    <x v="0"/>
    <x v="7"/>
    <x v="26"/>
    <s v="Cafe Coffee Day"/>
    <s v="Food &amp; Dining"/>
    <x v="1"/>
    <s v="QR Scan"/>
    <x v="3"/>
    <n v="565.16999999999996"/>
    <n v="0"/>
    <n v="0"/>
    <x v="0"/>
    <m/>
    <s v="Android"/>
    <n v="39"/>
    <x v="0"/>
  </r>
  <r>
    <s v="UPI202605P2_0001381"/>
    <x v="19"/>
    <x v="2"/>
    <s v="12:28:56"/>
    <x v="1"/>
    <x v="0"/>
    <s v="CUST121633"/>
    <s v="25-34"/>
    <x v="1"/>
    <x v="9"/>
    <x v="15"/>
    <s v="Society Maintenance"/>
    <s v="Utilities"/>
    <x v="1"/>
    <s v="Mobile Number"/>
    <x v="0"/>
    <n v="789.17"/>
    <n v="48.89"/>
    <n v="0"/>
    <x v="0"/>
    <m/>
    <s v="Android"/>
    <n v="88"/>
    <x v="0"/>
  </r>
  <r>
    <s v="UPI202605P2_0001382"/>
    <x v="7"/>
    <x v="2"/>
    <s v="10:39:39"/>
    <x v="13"/>
    <x v="0"/>
    <s v="CUST338184"/>
    <s v="25-34"/>
    <x v="0"/>
    <x v="5"/>
    <x v="35"/>
    <s v="Hotstar"/>
    <s v="Entertainment"/>
    <x v="0"/>
    <s v="UPI ID"/>
    <x v="3"/>
    <n v="1902.45"/>
    <n v="0"/>
    <n v="3.7"/>
    <x v="0"/>
    <m/>
    <s v="iOS"/>
    <n v="53"/>
    <x v="0"/>
  </r>
  <r>
    <s v="UPI202605P2_0001383"/>
    <x v="7"/>
    <x v="2"/>
    <s v="17:41:18"/>
    <x v="0"/>
    <x v="0"/>
    <s v="CUST439403"/>
    <s v="45-54"/>
    <x v="1"/>
    <x v="4"/>
    <x v="12"/>
    <s v="Byjus"/>
    <s v="Education"/>
    <x v="1"/>
    <s v="Collect Request"/>
    <x v="6"/>
    <n v="3014.42"/>
    <n v="0"/>
    <n v="0"/>
    <x v="0"/>
    <m/>
    <s v="Android"/>
    <n v="6"/>
    <x v="0"/>
  </r>
  <r>
    <s v="UPI202605P2_0001384"/>
    <x v="7"/>
    <x v="2"/>
    <s v="15:56:35"/>
    <x v="14"/>
    <x v="1"/>
    <s v="CUST718827"/>
    <s v="25-34"/>
    <x v="0"/>
    <x v="6"/>
    <x v="19"/>
    <s v="Netflix"/>
    <s v="Entertainment"/>
    <x v="4"/>
    <s v="Mobile Number"/>
    <x v="3"/>
    <n v="601.69000000000005"/>
    <n v="19.920000000000002"/>
    <n v="0"/>
    <x v="0"/>
    <m/>
    <s v="Android"/>
    <n v="81"/>
    <x v="0"/>
  </r>
  <r>
    <s v="UPI202605P2_0001385"/>
    <x v="28"/>
    <x v="1"/>
    <s v="15:05:17"/>
    <x v="14"/>
    <x v="4"/>
    <s v="CUST656649"/>
    <s v="35-44"/>
    <x v="1"/>
    <x v="2"/>
    <x v="17"/>
    <s v="Insurance Premium"/>
    <s v="Financial Services"/>
    <x v="3"/>
    <s v="Bank Account"/>
    <x v="7"/>
    <n v="1429.07"/>
    <n v="0"/>
    <n v="0"/>
    <x v="0"/>
    <m/>
    <s v="Android"/>
    <n v="17"/>
    <x v="0"/>
  </r>
  <r>
    <s v="UPI202605P2_0001386"/>
    <x v="3"/>
    <x v="0"/>
    <s v="13:26:12"/>
    <x v="8"/>
    <x v="2"/>
    <s v="CUST117915"/>
    <s v="35-44"/>
    <x v="0"/>
    <x v="9"/>
    <x v="36"/>
    <s v="Croma"/>
    <s v="Shopping"/>
    <x v="5"/>
    <s v="QR Scan"/>
    <x v="4"/>
    <n v="476.29"/>
    <n v="0"/>
    <n v="0"/>
    <x v="0"/>
    <m/>
    <s v="Android"/>
    <n v="37"/>
    <x v="0"/>
  </r>
  <r>
    <s v="UPI202605P2_0001387"/>
    <x v="28"/>
    <x v="1"/>
    <s v="18:51:33"/>
    <x v="7"/>
    <x v="1"/>
    <s v="CUST364389"/>
    <s v="45-54"/>
    <x v="0"/>
    <x v="1"/>
    <x v="22"/>
    <s v="Flipkart"/>
    <s v="Shopping"/>
    <x v="1"/>
    <s v="UPI ID"/>
    <x v="5"/>
    <n v="112.47"/>
    <n v="0"/>
    <n v="6.37"/>
    <x v="0"/>
    <m/>
    <s v="Android"/>
    <n v="45"/>
    <x v="0"/>
  </r>
  <r>
    <s v="UPI202605P2_0001388"/>
    <x v="29"/>
    <x v="5"/>
    <s v="12:51:34"/>
    <x v="1"/>
    <x v="0"/>
    <s v="CUST873658"/>
    <s v="45-54"/>
    <x v="1"/>
    <x v="4"/>
    <x v="5"/>
    <s v="MedPlus"/>
    <s v="Healthcare"/>
    <x v="1"/>
    <s v="UPI ID"/>
    <x v="4"/>
    <n v="3784.99"/>
    <n v="0"/>
    <n v="0"/>
    <x v="0"/>
    <m/>
    <s v="Android"/>
    <n v="39"/>
    <x v="0"/>
  </r>
  <r>
    <s v="UPI202605P2_0001389"/>
    <x v="29"/>
    <x v="5"/>
    <s v="19:24:50"/>
    <x v="2"/>
    <x v="1"/>
    <s v="CUST603527"/>
    <s v="35-44"/>
    <x v="0"/>
    <x v="8"/>
    <x v="30"/>
    <s v="Jio"/>
    <s v="Recharge &amp; Bills"/>
    <x v="4"/>
    <s v="UPI ID"/>
    <x v="0"/>
    <n v="129.72999999999999"/>
    <n v="45.37"/>
    <n v="0.81"/>
    <x v="0"/>
    <m/>
    <s v="Android"/>
    <n v="38"/>
    <x v="0"/>
  </r>
  <r>
    <s v="UPI202605P2_0001390"/>
    <x v="12"/>
    <x v="1"/>
    <s v="18:30:34"/>
    <x v="7"/>
    <x v="5"/>
    <s v="CUST206710"/>
    <s v="45-54"/>
    <x v="1"/>
    <x v="6"/>
    <x v="19"/>
    <s v="Insurance Premium"/>
    <s v="Financial Services"/>
    <x v="3"/>
    <s v="Collect Request"/>
    <x v="0"/>
    <n v="3669.31"/>
    <n v="70.75"/>
    <n v="0"/>
    <x v="0"/>
    <m/>
    <s v="Android"/>
    <n v="73"/>
    <x v="0"/>
  </r>
  <r>
    <s v="UPI202605P2_0001391"/>
    <x v="12"/>
    <x v="1"/>
    <s v="19:22:58"/>
    <x v="2"/>
    <x v="1"/>
    <s v="CUST683312"/>
    <s v="35-44"/>
    <x v="1"/>
    <x v="6"/>
    <x v="38"/>
    <s v="Croma"/>
    <s v="Shopping"/>
    <x v="5"/>
    <s v="UPI ID"/>
    <x v="7"/>
    <n v="442.13"/>
    <n v="0"/>
    <n v="2.73"/>
    <x v="0"/>
    <m/>
    <s v="Android"/>
    <n v="89"/>
    <x v="0"/>
  </r>
  <r>
    <s v="UPI202605P2_0001392"/>
    <x v="13"/>
    <x v="3"/>
    <s v="17:20:24"/>
    <x v="0"/>
    <x v="0"/>
    <s v="CUST969628"/>
    <s v="25-34"/>
    <x v="1"/>
    <x v="6"/>
    <x v="7"/>
    <s v="Practo"/>
    <s v="Healthcare"/>
    <x v="1"/>
    <s v="QR Scan"/>
    <x v="3"/>
    <n v="75.14"/>
    <n v="0"/>
    <n v="0"/>
    <x v="0"/>
    <m/>
    <s v="iOS"/>
    <n v="41"/>
    <x v="0"/>
  </r>
  <r>
    <s v="UPI202605P2_0001393"/>
    <x v="3"/>
    <x v="0"/>
    <s v="12:01:20"/>
    <x v="1"/>
    <x v="0"/>
    <s v="CUST881601"/>
    <s v="25-34"/>
    <x v="1"/>
    <x v="6"/>
    <x v="7"/>
    <s v="Dominos"/>
    <s v="Food &amp; Dining"/>
    <x v="3"/>
    <s v="UPI ID"/>
    <x v="3"/>
    <n v="2255.9499999999998"/>
    <n v="0"/>
    <n v="0"/>
    <x v="0"/>
    <m/>
    <s v="Android"/>
    <n v="87"/>
    <x v="0"/>
  </r>
  <r>
    <s v="UPI202605P2_0001394"/>
    <x v="17"/>
    <x v="6"/>
    <s v="17:01:57"/>
    <x v="0"/>
    <x v="1"/>
    <s v="CUST524364"/>
    <s v="35-44"/>
    <x v="1"/>
    <x v="7"/>
    <x v="26"/>
    <s v="Flipkart"/>
    <s v="Shopping"/>
    <x v="5"/>
    <s v="Mobile Number"/>
    <x v="7"/>
    <n v="78.569999999999993"/>
    <n v="0"/>
    <n v="0"/>
    <x v="1"/>
    <s v="Bank Server Down"/>
    <s v="Android"/>
    <n v="61"/>
    <x v="0"/>
  </r>
  <r>
    <s v="UPI202605P2_0001395"/>
    <x v="23"/>
    <x v="5"/>
    <s v="19:17:03"/>
    <x v="2"/>
    <x v="2"/>
    <s v="CUST560316"/>
    <s v="25-34"/>
    <x v="1"/>
    <x v="2"/>
    <x v="2"/>
    <s v="Byjus"/>
    <s v="Education"/>
    <x v="0"/>
    <s v="QR Scan"/>
    <x v="3"/>
    <n v="175.08"/>
    <n v="0"/>
    <n v="0"/>
    <x v="0"/>
    <m/>
    <s v="Android"/>
    <n v="17"/>
    <x v="0"/>
  </r>
  <r>
    <s v="UPI202605P2_0001396"/>
    <x v="30"/>
    <x v="1"/>
    <s v="19:30:33"/>
    <x v="2"/>
    <x v="0"/>
    <s v="CUST317954"/>
    <s v="35-44"/>
    <x v="0"/>
    <x v="0"/>
    <x v="18"/>
    <s v="Bharat Petroleum"/>
    <s v="Fuel"/>
    <x v="2"/>
    <s v="QR Scan"/>
    <x v="4"/>
    <n v="437.09"/>
    <n v="0"/>
    <n v="0"/>
    <x v="2"/>
    <s v="UPI Limit Exceeded"/>
    <s v="Android"/>
    <n v="43"/>
    <x v="0"/>
  </r>
  <r>
    <s v="UPI202605P2_0001397"/>
    <x v="14"/>
    <x v="5"/>
    <s v="13:37:14"/>
    <x v="8"/>
    <x v="5"/>
    <s v="CUST684600"/>
    <s v="18-24"/>
    <x v="0"/>
    <x v="5"/>
    <x v="32"/>
    <s v="Netmeds"/>
    <s v="Healthcare"/>
    <x v="4"/>
    <s v="UPI ID"/>
    <x v="4"/>
    <n v="1571.91"/>
    <n v="0"/>
    <n v="0"/>
    <x v="1"/>
    <s v="Transaction Timeout"/>
    <s v="Android"/>
    <n v="31"/>
    <x v="0"/>
  </r>
  <r>
    <s v="UPI202605P2_0001398"/>
    <x v="13"/>
    <x v="3"/>
    <s v="22:06:15"/>
    <x v="16"/>
    <x v="1"/>
    <s v="CUST373513"/>
    <s v="18-24"/>
    <x v="0"/>
    <x v="7"/>
    <x v="9"/>
    <s v="Myntra"/>
    <s v="Shopping"/>
    <x v="0"/>
    <s v="QR Scan"/>
    <x v="4"/>
    <n v="205.57"/>
    <n v="0"/>
    <n v="0.55000000000000004"/>
    <x v="0"/>
    <m/>
    <s v="Android"/>
    <n v="77"/>
    <x v="0"/>
  </r>
  <r>
    <s v="UPI202605P2_0001399"/>
    <x v="3"/>
    <x v="0"/>
    <s v="18:17:34"/>
    <x v="7"/>
    <x v="2"/>
    <s v="CUST345623"/>
    <s v="18-24"/>
    <x v="1"/>
    <x v="8"/>
    <x v="16"/>
    <s v="BigBasket"/>
    <s v="Grocery"/>
    <x v="3"/>
    <s v="UPI ID"/>
    <x v="4"/>
    <n v="205.13"/>
    <n v="0"/>
    <n v="4.7300000000000004"/>
    <x v="0"/>
    <m/>
    <s v="iOS"/>
    <n v="16"/>
    <x v="0"/>
  </r>
  <r>
    <s v="UPI202605P2_0001400"/>
    <x v="10"/>
    <x v="4"/>
    <s v="19:58:47"/>
    <x v="2"/>
    <x v="1"/>
    <s v="CUST159306"/>
    <s v="25-34"/>
    <x v="1"/>
    <x v="8"/>
    <x v="24"/>
    <s v="Ola"/>
    <s v="Travel"/>
    <x v="1"/>
    <s v="QR Scan"/>
    <x v="7"/>
    <n v="66.260000000000005"/>
    <n v="0"/>
    <n v="2.68"/>
    <x v="0"/>
    <m/>
    <s v="Android"/>
    <n v="96"/>
    <x v="0"/>
  </r>
  <r>
    <s v="UPI202605P2_0001401"/>
    <x v="11"/>
    <x v="0"/>
    <s v="08:14:36"/>
    <x v="12"/>
    <x v="6"/>
    <s v="CUST509866"/>
    <s v="18-24"/>
    <x v="0"/>
    <x v="5"/>
    <x v="32"/>
    <s v="Gas Bill"/>
    <s v="Utilities"/>
    <x v="0"/>
    <s v="QR Scan"/>
    <x v="5"/>
    <n v="1273.92"/>
    <n v="0"/>
    <n v="0"/>
    <x v="0"/>
    <m/>
    <s v="Android"/>
    <n v="79"/>
    <x v="0"/>
  </r>
  <r>
    <s v="UPI202605P2_0001402"/>
    <x v="30"/>
    <x v="1"/>
    <s v="20:51:24"/>
    <x v="3"/>
    <x v="4"/>
    <s v="CUST447459"/>
    <s v="35-44"/>
    <x v="0"/>
    <x v="9"/>
    <x v="36"/>
    <s v="BigBasket"/>
    <s v="Grocery"/>
    <x v="0"/>
    <s v="Mobile Number"/>
    <x v="5"/>
    <n v="315.23"/>
    <n v="0"/>
    <n v="0"/>
    <x v="0"/>
    <m/>
    <s v="Android"/>
    <n v="79"/>
    <x v="0"/>
  </r>
  <r>
    <s v="UPI202605P2_0001403"/>
    <x v="25"/>
    <x v="1"/>
    <s v="13:53:54"/>
    <x v="8"/>
    <x v="2"/>
    <s v="CUST913764"/>
    <s v="35-44"/>
    <x v="1"/>
    <x v="1"/>
    <x v="8"/>
    <s v="Ola"/>
    <s v="Travel"/>
    <x v="2"/>
    <s v="Collect Request"/>
    <x v="7"/>
    <n v="183.23"/>
    <n v="0"/>
    <n v="0"/>
    <x v="0"/>
    <m/>
    <s v="Android"/>
    <n v="82"/>
    <x v="0"/>
  </r>
  <r>
    <s v="UPI202605P2_0001404"/>
    <x v="8"/>
    <x v="4"/>
    <s v="10:15:37"/>
    <x v="13"/>
    <x v="1"/>
    <s v="CUST289887"/>
    <s v="35-44"/>
    <x v="0"/>
    <x v="5"/>
    <x v="6"/>
    <s v="Mutual Fund SIP"/>
    <s v="Financial Services"/>
    <x v="1"/>
    <s v="QR Scan"/>
    <x v="3"/>
    <n v="56.75"/>
    <n v="0"/>
    <n v="3.03"/>
    <x v="0"/>
    <m/>
    <s v="iOS"/>
    <n v="77"/>
    <x v="0"/>
  </r>
  <r>
    <s v="UPI202605P2_0001405"/>
    <x v="18"/>
    <x v="4"/>
    <s v="12:47:44"/>
    <x v="1"/>
    <x v="6"/>
    <s v="CUST467714"/>
    <s v="18-24"/>
    <x v="0"/>
    <x v="5"/>
    <x v="10"/>
    <s v="Spotify"/>
    <s v="Entertainment"/>
    <x v="0"/>
    <s v="UPI ID"/>
    <x v="3"/>
    <n v="324.12"/>
    <n v="46.28"/>
    <n v="7.05"/>
    <x v="0"/>
    <m/>
    <s v="Android"/>
    <n v="64"/>
    <x v="0"/>
  </r>
  <r>
    <s v="UPI202605P2_0001406"/>
    <x v="21"/>
    <x v="4"/>
    <s v="13:37:01"/>
    <x v="8"/>
    <x v="5"/>
    <s v="CUST549164"/>
    <s v="45-54"/>
    <x v="0"/>
    <x v="0"/>
    <x v="0"/>
    <s v="Gas Bill"/>
    <s v="Utilities"/>
    <x v="0"/>
    <s v="Bank Account"/>
    <x v="1"/>
    <n v="360.13"/>
    <n v="0"/>
    <n v="2.56"/>
    <x v="0"/>
    <m/>
    <s v="Android"/>
    <n v="94"/>
    <x v="0"/>
  </r>
  <r>
    <s v="UPI202605P2_0001407"/>
    <x v="28"/>
    <x v="1"/>
    <s v="18:22:36"/>
    <x v="7"/>
    <x v="0"/>
    <s v="CUST199818"/>
    <s v="25-34"/>
    <x v="0"/>
    <x v="0"/>
    <x v="3"/>
    <s v="Byjus"/>
    <s v="Education"/>
    <x v="2"/>
    <s v="QR Scan"/>
    <x v="0"/>
    <n v="1501.16"/>
    <n v="0"/>
    <n v="5.25"/>
    <x v="0"/>
    <m/>
    <s v="Android"/>
    <n v="23"/>
    <x v="0"/>
  </r>
  <r>
    <s v="UPI202605P2_0001408"/>
    <x v="14"/>
    <x v="5"/>
    <s v="17:36:12"/>
    <x v="0"/>
    <x v="1"/>
    <s v="CUST321999"/>
    <s v="25-34"/>
    <x v="1"/>
    <x v="6"/>
    <x v="7"/>
    <s v="Gas Bill"/>
    <s v="Utilities"/>
    <x v="0"/>
    <s v="UPI ID"/>
    <x v="0"/>
    <n v="162.16"/>
    <n v="0"/>
    <n v="0"/>
    <x v="0"/>
    <m/>
    <s v="Android"/>
    <n v="3"/>
    <x v="0"/>
  </r>
  <r>
    <s v="UPI202605P2_0001409"/>
    <x v="18"/>
    <x v="4"/>
    <s v="19:51:56"/>
    <x v="2"/>
    <x v="1"/>
    <s v="CUST267866"/>
    <s v="25-34"/>
    <x v="1"/>
    <x v="6"/>
    <x v="7"/>
    <s v="Netflix"/>
    <s v="Entertainment"/>
    <x v="1"/>
    <s v="QR Scan"/>
    <x v="6"/>
    <n v="1629.44"/>
    <n v="0"/>
    <n v="0"/>
    <x v="0"/>
    <m/>
    <s v="Android"/>
    <n v="65"/>
    <x v="0"/>
  </r>
  <r>
    <s v="UPI202605P2_0001410"/>
    <x v="29"/>
    <x v="5"/>
    <s v="21:34:19"/>
    <x v="9"/>
    <x v="3"/>
    <s v="CUST488108"/>
    <s v="25-34"/>
    <x v="0"/>
    <x v="6"/>
    <x v="38"/>
    <s v="Spotify"/>
    <s v="Entertainment"/>
    <x v="0"/>
    <s v="Mobile Number"/>
    <x v="5"/>
    <n v="149.46"/>
    <n v="0"/>
    <n v="0"/>
    <x v="0"/>
    <m/>
    <s v="Android"/>
    <n v="100"/>
    <x v="0"/>
  </r>
  <r>
    <s v="UPI202605P2_0001411"/>
    <x v="12"/>
    <x v="1"/>
    <s v="10:02:05"/>
    <x v="13"/>
    <x v="1"/>
    <s v="CUST310938"/>
    <s v="25-34"/>
    <x v="0"/>
    <x v="6"/>
    <x v="38"/>
    <s v="RedBus"/>
    <s v="Travel"/>
    <x v="1"/>
    <s v="QR Scan"/>
    <x v="5"/>
    <n v="383.96"/>
    <n v="0"/>
    <n v="0"/>
    <x v="0"/>
    <m/>
    <s v="Android"/>
    <n v="33"/>
    <x v="0"/>
  </r>
  <r>
    <s v="UPI202605P2_0001412"/>
    <x v="3"/>
    <x v="0"/>
    <s v="08:38:14"/>
    <x v="12"/>
    <x v="3"/>
    <s v="CUST511267"/>
    <s v="25-34"/>
    <x v="1"/>
    <x v="3"/>
    <x v="29"/>
    <s v="Udemy"/>
    <s v="Education"/>
    <x v="5"/>
    <s v="UPI ID"/>
    <x v="5"/>
    <n v="170.67"/>
    <n v="0"/>
    <n v="0"/>
    <x v="0"/>
    <m/>
    <s v="Android"/>
    <n v="1"/>
    <x v="0"/>
  </r>
  <r>
    <s v="UPI202605P2_0001413"/>
    <x v="12"/>
    <x v="1"/>
    <s v="07:30:00"/>
    <x v="6"/>
    <x v="1"/>
    <s v="CUST223295"/>
    <s v="25-34"/>
    <x v="0"/>
    <x v="9"/>
    <x v="20"/>
    <s v="Broadband Bill"/>
    <s v="Utilities"/>
    <x v="0"/>
    <s v="Bank Account"/>
    <x v="5"/>
    <n v="313.45999999999998"/>
    <n v="0"/>
    <n v="4.6100000000000003"/>
    <x v="0"/>
    <m/>
    <s v="Android"/>
    <n v="56"/>
    <x v="0"/>
  </r>
  <r>
    <s v="UPI202605P2_0001414"/>
    <x v="14"/>
    <x v="5"/>
    <s v="13:39:12"/>
    <x v="8"/>
    <x v="0"/>
    <s v="CUST643585"/>
    <s v="18-24"/>
    <x v="1"/>
    <x v="5"/>
    <x v="35"/>
    <s v="Data Tutorials"/>
    <s v="Education"/>
    <x v="1"/>
    <s v="QR Scan"/>
    <x v="4"/>
    <n v="100.97"/>
    <n v="0"/>
    <n v="0"/>
    <x v="0"/>
    <m/>
    <s v="iOS"/>
    <n v="38"/>
    <x v="0"/>
  </r>
  <r>
    <s v="UPI202605P2_0001415"/>
    <x v="20"/>
    <x v="4"/>
    <s v="19:21:45"/>
    <x v="2"/>
    <x v="0"/>
    <s v="CUST364459"/>
    <s v="45-54"/>
    <x v="0"/>
    <x v="5"/>
    <x v="10"/>
    <s v="Tata Play"/>
    <s v="Recharge &amp; Bills"/>
    <x v="2"/>
    <s v="UPI ID"/>
    <x v="0"/>
    <n v="1974.34"/>
    <n v="0"/>
    <n v="5.6"/>
    <x v="0"/>
    <m/>
    <s v="Android"/>
    <n v="100"/>
    <x v="0"/>
  </r>
  <r>
    <s v="UPI202605P2_0001416"/>
    <x v="14"/>
    <x v="5"/>
    <s v="10:51:54"/>
    <x v="13"/>
    <x v="2"/>
    <s v="CUST292281"/>
    <s v="18-24"/>
    <x v="1"/>
    <x v="6"/>
    <x v="19"/>
    <s v="Uber"/>
    <s v="Travel"/>
    <x v="0"/>
    <s v="Bank Account"/>
    <x v="5"/>
    <n v="135.74"/>
    <n v="0"/>
    <n v="0"/>
    <x v="0"/>
    <m/>
    <s v="iOS"/>
    <n v="5"/>
    <x v="0"/>
  </r>
  <r>
    <s v="UPI202605P2_0001417"/>
    <x v="5"/>
    <x v="3"/>
    <s v="20:03:01"/>
    <x v="3"/>
    <x v="1"/>
    <s v="CUST295500"/>
    <s v="18-24"/>
    <x v="1"/>
    <x v="6"/>
    <x v="38"/>
    <s v="Local Clinic"/>
    <s v="Healthcare"/>
    <x v="0"/>
    <s v="Bank Account"/>
    <x v="5"/>
    <n v="1634.87"/>
    <n v="0"/>
    <n v="0"/>
    <x v="0"/>
    <m/>
    <s v="Android"/>
    <n v="79"/>
    <x v="0"/>
  </r>
  <r>
    <s v="UPI202605P2_0001418"/>
    <x v="12"/>
    <x v="1"/>
    <s v="10:45:58"/>
    <x v="13"/>
    <x v="0"/>
    <s v="CUST402626"/>
    <s v="45-54"/>
    <x v="0"/>
    <x v="5"/>
    <x v="6"/>
    <s v="Dmart"/>
    <s v="Grocery"/>
    <x v="0"/>
    <s v="UPI ID"/>
    <x v="4"/>
    <n v="283.75"/>
    <n v="22.5"/>
    <n v="0"/>
    <x v="0"/>
    <m/>
    <s v="Android"/>
    <n v="31"/>
    <x v="0"/>
  </r>
  <r>
    <s v="UPI202605P2_0001419"/>
    <x v="27"/>
    <x v="5"/>
    <s v="10:07:54"/>
    <x v="13"/>
    <x v="0"/>
    <s v="CUST437357"/>
    <s v="25-34"/>
    <x v="1"/>
    <x v="9"/>
    <x v="23"/>
    <s v="Apollo Pharmacy"/>
    <s v="Healthcare"/>
    <x v="1"/>
    <s v="UPI ID"/>
    <x v="0"/>
    <n v="209.39"/>
    <n v="59.12"/>
    <n v="0"/>
    <x v="0"/>
    <m/>
    <s v="Android"/>
    <n v="2"/>
    <x v="0"/>
  </r>
  <r>
    <s v="UPI202605P2_0001420"/>
    <x v="28"/>
    <x v="1"/>
    <s v="16:23:04"/>
    <x v="11"/>
    <x v="0"/>
    <s v="CUST974163"/>
    <s v="45-54"/>
    <x v="0"/>
    <x v="0"/>
    <x v="18"/>
    <s v="RedBus"/>
    <s v="Travel"/>
    <x v="3"/>
    <s v="Collect Request"/>
    <x v="0"/>
    <n v="342.29"/>
    <n v="0"/>
    <n v="0"/>
    <x v="0"/>
    <m/>
    <s v="Android"/>
    <n v="47"/>
    <x v="0"/>
  </r>
  <r>
    <s v="UPI202605P2_0001421"/>
    <x v="7"/>
    <x v="2"/>
    <s v="13:42:25"/>
    <x v="8"/>
    <x v="0"/>
    <s v="CUST167679"/>
    <s v="18-24"/>
    <x v="1"/>
    <x v="4"/>
    <x v="33"/>
    <s v="Apollo Pharmacy"/>
    <s v="Healthcare"/>
    <x v="2"/>
    <s v="UPI ID"/>
    <x v="0"/>
    <n v="441.05"/>
    <n v="0"/>
    <n v="0"/>
    <x v="0"/>
    <m/>
    <s v="Android"/>
    <n v="21"/>
    <x v="0"/>
  </r>
  <r>
    <s v="UPI202605P2_0001422"/>
    <x v="18"/>
    <x v="4"/>
    <s v="17:21:19"/>
    <x v="0"/>
    <x v="2"/>
    <s v="CUST269762"/>
    <s v="45-54"/>
    <x v="1"/>
    <x v="9"/>
    <x v="20"/>
    <s v="Amazon"/>
    <s v="Shopping"/>
    <x v="1"/>
    <s v="Mobile Number"/>
    <x v="5"/>
    <n v="494.97"/>
    <n v="0"/>
    <n v="0"/>
    <x v="0"/>
    <m/>
    <s v="Android"/>
    <n v="76"/>
    <x v="0"/>
  </r>
  <r>
    <s v="UPI202605P2_0001423"/>
    <x v="25"/>
    <x v="1"/>
    <s v="13:10:46"/>
    <x v="8"/>
    <x v="1"/>
    <s v="CUST378900"/>
    <s v="35-44"/>
    <x v="0"/>
    <x v="9"/>
    <x v="23"/>
    <s v="Loan EMI"/>
    <s v="Financial Services"/>
    <x v="0"/>
    <s v="Collect Request"/>
    <x v="4"/>
    <n v="702"/>
    <n v="0"/>
    <n v="0"/>
    <x v="0"/>
    <m/>
    <s v="Android"/>
    <n v="24"/>
    <x v="0"/>
  </r>
  <r>
    <s v="UPI202605P2_0001424"/>
    <x v="12"/>
    <x v="1"/>
    <s v="21:50:40"/>
    <x v="9"/>
    <x v="2"/>
    <s v="CUST472751"/>
    <s v="18-24"/>
    <x v="0"/>
    <x v="9"/>
    <x v="23"/>
    <s v="Swiggy"/>
    <s v="Food &amp; Dining"/>
    <x v="1"/>
    <s v="UPI ID"/>
    <x v="4"/>
    <n v="250.23"/>
    <n v="0"/>
    <n v="0"/>
    <x v="0"/>
    <m/>
    <s v="Android"/>
    <n v="67"/>
    <x v="0"/>
  </r>
  <r>
    <s v="UPI202605P2_0001425"/>
    <x v="20"/>
    <x v="4"/>
    <s v="21:41:20"/>
    <x v="9"/>
    <x v="3"/>
    <s v="CUST659331"/>
    <s v="35-44"/>
    <x v="1"/>
    <x v="2"/>
    <x v="2"/>
    <s v="Local Restaurant"/>
    <s v="Food &amp; Dining"/>
    <x v="1"/>
    <s v="UPI ID"/>
    <x v="6"/>
    <n v="9599.27"/>
    <n v="0"/>
    <n v="0"/>
    <x v="1"/>
    <s v="Transaction Timeout"/>
    <s v="Android"/>
    <n v="45"/>
    <x v="0"/>
  </r>
  <r>
    <s v="UPI202605P2_0001426"/>
    <x v="26"/>
    <x v="6"/>
    <s v="10:35:44"/>
    <x v="13"/>
    <x v="0"/>
    <s v="CUST307115"/>
    <s v="35-44"/>
    <x v="1"/>
    <x v="3"/>
    <x v="29"/>
    <s v="Croma"/>
    <s v="Shopping"/>
    <x v="0"/>
    <s v="QR Scan"/>
    <x v="3"/>
    <n v="44.85"/>
    <n v="0"/>
    <n v="4.47"/>
    <x v="0"/>
    <m/>
    <s v="Android"/>
    <n v="100"/>
    <x v="0"/>
  </r>
  <r>
    <s v="UPI202605P2_0001427"/>
    <x v="21"/>
    <x v="4"/>
    <s v="20:39:50"/>
    <x v="3"/>
    <x v="1"/>
    <s v="CUST123744"/>
    <s v="25-34"/>
    <x v="0"/>
    <x v="3"/>
    <x v="29"/>
    <s v="MedPlus"/>
    <s v="Healthcare"/>
    <x v="1"/>
    <s v="UPI ID"/>
    <x v="3"/>
    <n v="2357.89"/>
    <n v="0"/>
    <n v="0"/>
    <x v="0"/>
    <m/>
    <s v="Android"/>
    <n v="22"/>
    <x v="0"/>
  </r>
  <r>
    <s v="UPI202605P2_0001428"/>
    <x v="13"/>
    <x v="3"/>
    <s v="13:42:37"/>
    <x v="8"/>
    <x v="1"/>
    <s v="CUST545307"/>
    <s v="25-34"/>
    <x v="0"/>
    <x v="6"/>
    <x v="19"/>
    <s v="Dominos"/>
    <s v="Food &amp; Dining"/>
    <x v="1"/>
    <s v="UPI ID"/>
    <x v="0"/>
    <n v="1154.57"/>
    <n v="0"/>
    <n v="2.91"/>
    <x v="0"/>
    <m/>
    <s v="Android"/>
    <n v="32"/>
    <x v="0"/>
  </r>
  <r>
    <s v="UPI202605P2_0001429"/>
    <x v="2"/>
    <x v="2"/>
    <s v="19:24:19"/>
    <x v="2"/>
    <x v="0"/>
    <s v="CUST633518"/>
    <s v="45-54"/>
    <x v="1"/>
    <x v="3"/>
    <x v="4"/>
    <s v="Blinkit"/>
    <s v="Grocery"/>
    <x v="2"/>
    <s v="UPI ID"/>
    <x v="1"/>
    <n v="553.21"/>
    <n v="0"/>
    <n v="0"/>
    <x v="0"/>
    <m/>
    <s v="Android"/>
    <n v="51"/>
    <x v="0"/>
  </r>
  <r>
    <s v="UPI202605P2_0001430"/>
    <x v="19"/>
    <x v="2"/>
    <s v="18:18:08"/>
    <x v="7"/>
    <x v="1"/>
    <s v="CUST848132"/>
    <s v="25-34"/>
    <x v="0"/>
    <x v="1"/>
    <x v="22"/>
    <s v="Jio"/>
    <s v="Recharge &amp; Bills"/>
    <x v="3"/>
    <s v="Collect Request"/>
    <x v="1"/>
    <n v="227.92"/>
    <n v="0"/>
    <n v="0"/>
    <x v="0"/>
    <m/>
    <s v="Android"/>
    <n v="77"/>
    <x v="0"/>
  </r>
  <r>
    <s v="UPI202605P2_0001431"/>
    <x v="7"/>
    <x v="2"/>
    <s v="10:00:44"/>
    <x v="13"/>
    <x v="6"/>
    <s v="CUST617649"/>
    <s v="25-34"/>
    <x v="0"/>
    <x v="8"/>
    <x v="16"/>
    <s v="Jio"/>
    <s v="Recharge &amp; Bills"/>
    <x v="1"/>
    <s v="Mobile Number"/>
    <x v="4"/>
    <n v="1777.67"/>
    <n v="0"/>
    <n v="0"/>
    <x v="0"/>
    <m/>
    <s v="Android"/>
    <n v="8"/>
    <x v="0"/>
  </r>
  <r>
    <s v="UPI202605P2_0001432"/>
    <x v="13"/>
    <x v="3"/>
    <s v="21:25:54"/>
    <x v="9"/>
    <x v="3"/>
    <s v="CUST912703"/>
    <s v="35-44"/>
    <x v="1"/>
    <x v="6"/>
    <x v="7"/>
    <s v="Reliance Digital"/>
    <s v="Shopping"/>
    <x v="4"/>
    <s v="QR Scan"/>
    <x v="6"/>
    <n v="583.28"/>
    <n v="0"/>
    <n v="0"/>
    <x v="0"/>
    <m/>
    <s v="Android"/>
    <n v="18"/>
    <x v="0"/>
  </r>
  <r>
    <s v="UPI202605P2_0001433"/>
    <x v="5"/>
    <x v="3"/>
    <s v="23:36:02"/>
    <x v="15"/>
    <x v="0"/>
    <s v="CUST521693"/>
    <s v="45-54"/>
    <x v="0"/>
    <x v="3"/>
    <x v="21"/>
    <s v="MSEB"/>
    <s v="Recharge &amp; Bills"/>
    <x v="1"/>
    <s v="UPI ID"/>
    <x v="4"/>
    <n v="690.1"/>
    <n v="12.12"/>
    <n v="0"/>
    <x v="0"/>
    <m/>
    <s v="Android"/>
    <n v="37"/>
    <x v="0"/>
  </r>
  <r>
    <s v="UPI202605P2_0001434"/>
    <x v="9"/>
    <x v="3"/>
    <s v="11:20:58"/>
    <x v="5"/>
    <x v="1"/>
    <s v="CUST818030"/>
    <s v="25-34"/>
    <x v="0"/>
    <x v="9"/>
    <x v="15"/>
    <s v="Netmeds"/>
    <s v="Healthcare"/>
    <x v="2"/>
    <s v="UPI ID"/>
    <x v="4"/>
    <n v="1245.4100000000001"/>
    <n v="0"/>
    <n v="0"/>
    <x v="0"/>
    <m/>
    <s v="Android"/>
    <n v="23"/>
    <x v="0"/>
  </r>
  <r>
    <s v="UPI202605P2_0001435"/>
    <x v="23"/>
    <x v="5"/>
    <s v="19:39:14"/>
    <x v="2"/>
    <x v="0"/>
    <s v="CUST129485"/>
    <s v="25-34"/>
    <x v="0"/>
    <x v="9"/>
    <x v="20"/>
    <s v="Netmeds"/>
    <s v="Healthcare"/>
    <x v="4"/>
    <s v="UPI ID"/>
    <x v="4"/>
    <n v="45.36"/>
    <n v="0"/>
    <n v="0"/>
    <x v="0"/>
    <m/>
    <s v="Android"/>
    <n v="20"/>
    <x v="0"/>
  </r>
  <r>
    <s v="UPI202605P2_0001436"/>
    <x v="16"/>
    <x v="6"/>
    <s v="17:06:59"/>
    <x v="0"/>
    <x v="0"/>
    <s v="CUST699822"/>
    <s v="18-24"/>
    <x v="0"/>
    <x v="7"/>
    <x v="26"/>
    <s v="Local Clinic"/>
    <s v="Healthcare"/>
    <x v="2"/>
    <s v="UPI ID"/>
    <x v="1"/>
    <n v="457.9"/>
    <n v="0"/>
    <n v="0"/>
    <x v="0"/>
    <m/>
    <s v="Android"/>
    <n v="6"/>
    <x v="0"/>
  </r>
  <r>
    <s v="UPI202605P2_0001437"/>
    <x v="10"/>
    <x v="4"/>
    <s v="15:21:47"/>
    <x v="14"/>
    <x v="0"/>
    <s v="CUST708061"/>
    <s v="35-44"/>
    <x v="0"/>
    <x v="2"/>
    <x v="17"/>
    <s v="Netmeds"/>
    <s v="Healthcare"/>
    <x v="1"/>
    <s v="QR Scan"/>
    <x v="6"/>
    <n v="565.6"/>
    <n v="0"/>
    <n v="0"/>
    <x v="0"/>
    <m/>
    <s v="Android"/>
    <n v="38"/>
    <x v="0"/>
  </r>
  <r>
    <s v="UPI202605P2_0001438"/>
    <x v="8"/>
    <x v="4"/>
    <s v="09:22:20"/>
    <x v="10"/>
    <x v="0"/>
    <s v="CUST576055"/>
    <s v="35-44"/>
    <x v="0"/>
    <x v="6"/>
    <x v="19"/>
    <s v="Udemy"/>
    <s v="Education"/>
    <x v="1"/>
    <s v="QR Scan"/>
    <x v="0"/>
    <n v="102.18"/>
    <n v="0"/>
    <n v="0"/>
    <x v="0"/>
    <m/>
    <s v="Android"/>
    <n v="29"/>
    <x v="0"/>
  </r>
  <r>
    <s v="UPI202605P2_0001439"/>
    <x v="11"/>
    <x v="0"/>
    <s v="10:56:05"/>
    <x v="13"/>
    <x v="2"/>
    <s v="CUST213804"/>
    <s v="25-34"/>
    <x v="0"/>
    <x v="2"/>
    <x v="11"/>
    <s v="Local Kirana"/>
    <s v="Grocery"/>
    <x v="1"/>
    <s v="UPI ID"/>
    <x v="1"/>
    <n v="228.62"/>
    <n v="34.369999999999997"/>
    <n v="2.5"/>
    <x v="0"/>
    <m/>
    <s v="iOS"/>
    <n v="65"/>
    <x v="0"/>
  </r>
  <r>
    <s v="UPI202605P2_0001440"/>
    <x v="23"/>
    <x v="5"/>
    <s v="19:42:40"/>
    <x v="2"/>
    <x v="3"/>
    <s v="CUST438430"/>
    <s v="25-34"/>
    <x v="0"/>
    <x v="8"/>
    <x v="34"/>
    <s v="Spotify"/>
    <s v="Entertainment"/>
    <x v="0"/>
    <s v="QR Scan"/>
    <x v="4"/>
    <n v="1013.23"/>
    <n v="0"/>
    <n v="0"/>
    <x v="0"/>
    <m/>
    <s v="Android"/>
    <n v="40"/>
    <x v="0"/>
  </r>
  <r>
    <s v="UPI202605P2_0001441"/>
    <x v="13"/>
    <x v="3"/>
    <s v="18:21:28"/>
    <x v="7"/>
    <x v="0"/>
    <s v="CUST653037"/>
    <s v="25-34"/>
    <x v="0"/>
    <x v="5"/>
    <x v="6"/>
    <s v="Blinkit"/>
    <s v="Grocery"/>
    <x v="1"/>
    <s v="QR Scan"/>
    <x v="1"/>
    <n v="184.92"/>
    <n v="0"/>
    <n v="0"/>
    <x v="0"/>
    <m/>
    <s v="Android"/>
    <n v="91"/>
    <x v="0"/>
  </r>
  <r>
    <s v="UPI202605P2_0001442"/>
    <x v="14"/>
    <x v="5"/>
    <s v="06:13:15"/>
    <x v="19"/>
    <x v="0"/>
    <s v="CUST240414"/>
    <s v="18-24"/>
    <x v="0"/>
    <x v="5"/>
    <x v="32"/>
    <s v="Reliance Fresh"/>
    <s v="Grocery"/>
    <x v="0"/>
    <s v="UPI ID"/>
    <x v="7"/>
    <n v="104.25"/>
    <n v="24.91"/>
    <n v="6.67"/>
    <x v="0"/>
    <m/>
    <s v="Android"/>
    <n v="78"/>
    <x v="0"/>
  </r>
  <r>
    <s v="UPI202605P2_0001443"/>
    <x v="19"/>
    <x v="2"/>
    <s v="18:22:16"/>
    <x v="7"/>
    <x v="0"/>
    <s v="CUST188239"/>
    <s v="25-34"/>
    <x v="1"/>
    <x v="6"/>
    <x v="7"/>
    <s v="Netmeds"/>
    <s v="Healthcare"/>
    <x v="1"/>
    <s v="QR Scan"/>
    <x v="6"/>
    <n v="234.82"/>
    <n v="56.19"/>
    <n v="0"/>
    <x v="0"/>
    <m/>
    <s v="Android"/>
    <n v="5"/>
    <x v="0"/>
  </r>
  <r>
    <s v="UPI202605P2_0001444"/>
    <x v="2"/>
    <x v="2"/>
    <s v="19:46:00"/>
    <x v="2"/>
    <x v="0"/>
    <s v="CUST136919"/>
    <s v="25-34"/>
    <x v="1"/>
    <x v="3"/>
    <x v="4"/>
    <s v="BookMyShow"/>
    <s v="Entertainment"/>
    <x v="5"/>
    <s v="UPI ID"/>
    <x v="7"/>
    <n v="803.42"/>
    <n v="0"/>
    <n v="0"/>
    <x v="0"/>
    <m/>
    <s v="Android"/>
    <n v="45"/>
    <x v="0"/>
  </r>
  <r>
    <s v="UPI202605P2_0001445"/>
    <x v="23"/>
    <x v="5"/>
    <s v="08:28:46"/>
    <x v="12"/>
    <x v="1"/>
    <s v="CUST665067"/>
    <s v="45-54"/>
    <x v="0"/>
    <x v="7"/>
    <x v="9"/>
    <s v="Electricity Board"/>
    <s v="Recharge &amp; Bills"/>
    <x v="1"/>
    <s v="UPI ID"/>
    <x v="4"/>
    <n v="361.16"/>
    <n v="0"/>
    <n v="0.68"/>
    <x v="0"/>
    <m/>
    <s v="Android"/>
    <n v="53"/>
    <x v="0"/>
  </r>
  <r>
    <s v="UPI202605P2_0001446"/>
    <x v="18"/>
    <x v="4"/>
    <s v="14:10:56"/>
    <x v="4"/>
    <x v="0"/>
    <s v="CUST868244"/>
    <s v="25-34"/>
    <x v="0"/>
    <x v="7"/>
    <x v="31"/>
    <s v="Netflix"/>
    <s v="Entertainment"/>
    <x v="0"/>
    <s v="QR Scan"/>
    <x v="1"/>
    <n v="698.26"/>
    <n v="0"/>
    <n v="0"/>
    <x v="0"/>
    <m/>
    <s v="Android"/>
    <n v="13"/>
    <x v="0"/>
  </r>
  <r>
    <s v="UPI202605P2_0001447"/>
    <x v="10"/>
    <x v="4"/>
    <s v="14:56:24"/>
    <x v="4"/>
    <x v="0"/>
    <s v="CUST123392"/>
    <s v="35-44"/>
    <x v="1"/>
    <x v="8"/>
    <x v="24"/>
    <s v="Zomato"/>
    <s v="Food &amp; Dining"/>
    <x v="0"/>
    <s v="UPI ID"/>
    <x v="6"/>
    <n v="803.86"/>
    <n v="0"/>
    <n v="1.46"/>
    <x v="0"/>
    <m/>
    <s v="Android"/>
    <n v="34"/>
    <x v="0"/>
  </r>
  <r>
    <s v="UPI202605P2_0001448"/>
    <x v="2"/>
    <x v="2"/>
    <s v="13:24:06"/>
    <x v="8"/>
    <x v="0"/>
    <s v="CUST694557"/>
    <s v="25-34"/>
    <x v="0"/>
    <x v="1"/>
    <x v="22"/>
    <s v="Shell Fuel"/>
    <s v="Fuel"/>
    <x v="2"/>
    <s v="UPI ID"/>
    <x v="0"/>
    <n v="54.76"/>
    <n v="0"/>
    <n v="0"/>
    <x v="1"/>
    <s v="Bank Server Down"/>
    <s v="Android"/>
    <n v="70"/>
    <x v="0"/>
  </r>
  <r>
    <s v="UPI202605P2_0001449"/>
    <x v="7"/>
    <x v="2"/>
    <s v="19:50:55"/>
    <x v="2"/>
    <x v="5"/>
    <s v="CUST222312"/>
    <s v="18-24"/>
    <x v="1"/>
    <x v="1"/>
    <x v="22"/>
    <s v="Credit Card Bill"/>
    <s v="Financial Services"/>
    <x v="1"/>
    <s v="QR Scan"/>
    <x v="4"/>
    <n v="191.86"/>
    <n v="15.47"/>
    <n v="0"/>
    <x v="0"/>
    <m/>
    <s v="Android"/>
    <n v="29"/>
    <x v="0"/>
  </r>
  <r>
    <s v="UPI202605P2_0001450"/>
    <x v="19"/>
    <x v="2"/>
    <s v="17:48:43"/>
    <x v="0"/>
    <x v="2"/>
    <s v="CUST766969"/>
    <s v="25-34"/>
    <x v="1"/>
    <x v="6"/>
    <x v="19"/>
    <s v="Credit Card Bill"/>
    <s v="Financial Services"/>
    <x v="0"/>
    <s v="Mobile Number"/>
    <x v="0"/>
    <n v="644.94000000000005"/>
    <n v="46.06"/>
    <n v="0"/>
    <x v="0"/>
    <m/>
    <s v="Android"/>
    <n v="88"/>
    <x v="0"/>
  </r>
  <r>
    <s v="UPI202605P2_0001451"/>
    <x v="20"/>
    <x v="4"/>
    <s v="11:28:04"/>
    <x v="5"/>
    <x v="1"/>
    <s v="CUST813399"/>
    <s v="35-44"/>
    <x v="0"/>
    <x v="4"/>
    <x v="33"/>
    <s v="HP Petrol Pump"/>
    <s v="Fuel"/>
    <x v="4"/>
    <s v="Bank Account"/>
    <x v="5"/>
    <n v="919.53"/>
    <n v="0"/>
    <n v="1.99"/>
    <x v="0"/>
    <m/>
    <s v="Android"/>
    <n v="46"/>
    <x v="0"/>
  </r>
  <r>
    <s v="UPI202605P2_0001452"/>
    <x v="21"/>
    <x v="4"/>
    <s v="19:02:18"/>
    <x v="2"/>
    <x v="0"/>
    <s v="CUST789522"/>
    <s v="55+"/>
    <x v="1"/>
    <x v="3"/>
    <x v="4"/>
    <s v="Swiggy"/>
    <s v="Food &amp; Dining"/>
    <x v="2"/>
    <s v="Bank Account"/>
    <x v="6"/>
    <n v="456.99"/>
    <n v="0"/>
    <n v="5.39"/>
    <x v="1"/>
    <s v="Wrong UPI PIN"/>
    <s v="iOS"/>
    <n v="75"/>
    <x v="0"/>
  </r>
  <r>
    <s v="UPI202605P2_0001453"/>
    <x v="2"/>
    <x v="2"/>
    <s v="07:16:06"/>
    <x v="6"/>
    <x v="4"/>
    <s v="CUST794383"/>
    <s v="18-24"/>
    <x v="0"/>
    <x v="0"/>
    <x v="18"/>
    <s v="Loan EMI"/>
    <s v="Financial Services"/>
    <x v="3"/>
    <s v="QR Scan"/>
    <x v="0"/>
    <n v="420.43"/>
    <n v="0"/>
    <n v="0"/>
    <x v="0"/>
    <m/>
    <s v="iOS"/>
    <n v="21"/>
    <x v="0"/>
  </r>
  <r>
    <s v="UPI202605P2_0001454"/>
    <x v="28"/>
    <x v="1"/>
    <s v="09:10:56"/>
    <x v="10"/>
    <x v="1"/>
    <s v="CUST705149"/>
    <s v="55+"/>
    <x v="0"/>
    <x v="3"/>
    <x v="29"/>
    <s v="Shell Fuel"/>
    <s v="Fuel"/>
    <x v="1"/>
    <s v="UPI ID"/>
    <x v="4"/>
    <n v="240.25"/>
    <n v="0"/>
    <n v="0"/>
    <x v="0"/>
    <m/>
    <s v="Android"/>
    <n v="61"/>
    <x v="0"/>
  </r>
  <r>
    <s v="UPI202605P2_0001455"/>
    <x v="23"/>
    <x v="5"/>
    <s v="13:46:04"/>
    <x v="8"/>
    <x v="1"/>
    <s v="CUST384527"/>
    <s v="18-24"/>
    <x v="0"/>
    <x v="8"/>
    <x v="34"/>
    <s v="Reliance Digital"/>
    <s v="Shopping"/>
    <x v="0"/>
    <s v="Mobile Number"/>
    <x v="0"/>
    <n v="1260.05"/>
    <n v="0"/>
    <n v="0"/>
    <x v="0"/>
    <m/>
    <s v="Android"/>
    <n v="37"/>
    <x v="0"/>
  </r>
  <r>
    <s v="UPI202605P2_0001456"/>
    <x v="0"/>
    <x v="0"/>
    <s v="16:57:05"/>
    <x v="11"/>
    <x v="0"/>
    <s v="CUST548573"/>
    <s v="35-44"/>
    <x v="0"/>
    <x v="4"/>
    <x v="33"/>
    <s v="Udemy"/>
    <s v="Education"/>
    <x v="1"/>
    <s v="Bank Account"/>
    <x v="1"/>
    <n v="1721.81"/>
    <n v="0"/>
    <n v="5.94"/>
    <x v="0"/>
    <m/>
    <s v="iOS"/>
    <n v="69"/>
    <x v="0"/>
  </r>
  <r>
    <s v="UPI202605P2_0001457"/>
    <x v="14"/>
    <x v="5"/>
    <s v="13:39:57"/>
    <x v="8"/>
    <x v="0"/>
    <s v="CUST413396"/>
    <s v="35-44"/>
    <x v="0"/>
    <x v="2"/>
    <x v="2"/>
    <s v="IRCTC"/>
    <s v="Travel"/>
    <x v="5"/>
    <s v="UPI ID"/>
    <x v="4"/>
    <n v="228.01"/>
    <n v="0"/>
    <n v="0"/>
    <x v="0"/>
    <m/>
    <s v="iOS"/>
    <n v="89"/>
    <x v="0"/>
  </r>
  <r>
    <s v="UPI202605P2_0001458"/>
    <x v="4"/>
    <x v="2"/>
    <s v="15:01:27"/>
    <x v="14"/>
    <x v="0"/>
    <s v="CUST931093"/>
    <s v="25-34"/>
    <x v="0"/>
    <x v="0"/>
    <x v="18"/>
    <s v="Reliance Fresh"/>
    <s v="Grocery"/>
    <x v="1"/>
    <s v="UPI ID"/>
    <x v="7"/>
    <n v="1233.69"/>
    <n v="0"/>
    <n v="0"/>
    <x v="0"/>
    <m/>
    <s v="Android"/>
    <n v="77"/>
    <x v="0"/>
  </r>
  <r>
    <s v="UPI202605P2_0001459"/>
    <x v="30"/>
    <x v="1"/>
    <s v="21:10:38"/>
    <x v="9"/>
    <x v="0"/>
    <s v="CUST861838"/>
    <s v="45-54"/>
    <x v="1"/>
    <x v="6"/>
    <x v="19"/>
    <s v="BigBasket"/>
    <s v="Grocery"/>
    <x v="4"/>
    <s v="Collect Request"/>
    <x v="7"/>
    <n v="406.61"/>
    <n v="0"/>
    <n v="0"/>
    <x v="0"/>
    <m/>
    <s v="Android"/>
    <n v="51"/>
    <x v="0"/>
  </r>
  <r>
    <s v="UPI202605P2_0001460"/>
    <x v="6"/>
    <x v="3"/>
    <s v="20:10:03"/>
    <x v="3"/>
    <x v="0"/>
    <s v="CUST644481"/>
    <s v="18-24"/>
    <x v="1"/>
    <x v="8"/>
    <x v="13"/>
    <s v="Broadband Bill"/>
    <s v="Utilities"/>
    <x v="0"/>
    <s v="Bank Account"/>
    <x v="6"/>
    <n v="89.63"/>
    <n v="0"/>
    <n v="4.25"/>
    <x v="0"/>
    <m/>
    <s v="Android"/>
    <n v="57"/>
    <x v="0"/>
  </r>
  <r>
    <s v="UPI202605P2_0001461"/>
    <x v="24"/>
    <x v="0"/>
    <s v="09:13:12"/>
    <x v="10"/>
    <x v="0"/>
    <s v="CUST487136"/>
    <s v="45-54"/>
    <x v="0"/>
    <x v="8"/>
    <x v="13"/>
    <s v="Udemy"/>
    <s v="Education"/>
    <x v="3"/>
    <s v="QR Scan"/>
    <x v="3"/>
    <n v="235.69"/>
    <n v="44.38"/>
    <n v="0"/>
    <x v="0"/>
    <m/>
    <s v="Android"/>
    <n v="9"/>
    <x v="0"/>
  </r>
  <r>
    <s v="UPI202605P2_0001462"/>
    <x v="25"/>
    <x v="1"/>
    <s v="14:35:46"/>
    <x v="4"/>
    <x v="3"/>
    <s v="CUST301491"/>
    <s v="35-44"/>
    <x v="0"/>
    <x v="0"/>
    <x v="18"/>
    <s v="Cafe Coffee Day"/>
    <s v="Food &amp; Dining"/>
    <x v="0"/>
    <s v="UPI ID"/>
    <x v="4"/>
    <n v="1653.82"/>
    <n v="0"/>
    <n v="0"/>
    <x v="0"/>
    <m/>
    <s v="Android"/>
    <n v="68"/>
    <x v="0"/>
  </r>
  <r>
    <s v="UPI202605P2_0001463"/>
    <x v="4"/>
    <x v="2"/>
    <s v="20:34:16"/>
    <x v="3"/>
    <x v="0"/>
    <s v="CUST100816"/>
    <s v="35-44"/>
    <x v="0"/>
    <x v="7"/>
    <x v="26"/>
    <s v="Gas Bill"/>
    <s v="Utilities"/>
    <x v="1"/>
    <s v="QR Scan"/>
    <x v="5"/>
    <n v="1039.57"/>
    <n v="0"/>
    <n v="0"/>
    <x v="0"/>
    <m/>
    <s v="Android"/>
    <n v="81"/>
    <x v="0"/>
  </r>
  <r>
    <s v="UPI202605P2_0001464"/>
    <x v="16"/>
    <x v="6"/>
    <s v="18:19:15"/>
    <x v="7"/>
    <x v="0"/>
    <s v="CUST473392"/>
    <s v="25-34"/>
    <x v="1"/>
    <x v="9"/>
    <x v="15"/>
    <s v="Dmart"/>
    <s v="Grocery"/>
    <x v="0"/>
    <s v="QR Scan"/>
    <x v="3"/>
    <n v="721.81"/>
    <n v="51.49"/>
    <n v="0"/>
    <x v="0"/>
    <m/>
    <s v="Android"/>
    <n v="51"/>
    <x v="0"/>
  </r>
  <r>
    <s v="UPI202605P2_0001465"/>
    <x v="25"/>
    <x v="1"/>
    <s v="09:25:36"/>
    <x v="10"/>
    <x v="1"/>
    <s v="CUST975932"/>
    <s v="55+"/>
    <x v="0"/>
    <x v="5"/>
    <x v="35"/>
    <s v="Water Bill"/>
    <s v="Utilities"/>
    <x v="2"/>
    <s v="Bank Account"/>
    <x v="1"/>
    <n v="136.71"/>
    <n v="0"/>
    <n v="0"/>
    <x v="0"/>
    <m/>
    <s v="Android"/>
    <n v="68"/>
    <x v="0"/>
  </r>
  <r>
    <s v="UPI202605P2_0001466"/>
    <x v="26"/>
    <x v="6"/>
    <s v="16:31:09"/>
    <x v="11"/>
    <x v="0"/>
    <s v="CUST353592"/>
    <s v="55+"/>
    <x v="0"/>
    <x v="7"/>
    <x v="9"/>
    <s v="HP Petrol Pump"/>
    <s v="Fuel"/>
    <x v="1"/>
    <s v="Collect Request"/>
    <x v="0"/>
    <n v="117.19"/>
    <n v="0"/>
    <n v="0"/>
    <x v="0"/>
    <m/>
    <s v="Android"/>
    <n v="19"/>
    <x v="0"/>
  </r>
  <r>
    <s v="UPI202605P2_0001467"/>
    <x v="20"/>
    <x v="4"/>
    <s v="08:00:27"/>
    <x v="12"/>
    <x v="0"/>
    <s v="CUST323118"/>
    <s v="25-34"/>
    <x v="0"/>
    <x v="0"/>
    <x v="3"/>
    <s v="Tata Play"/>
    <s v="Recharge &amp; Bills"/>
    <x v="1"/>
    <s v="Bank Account"/>
    <x v="5"/>
    <n v="217.76"/>
    <n v="0"/>
    <n v="0"/>
    <x v="1"/>
    <s v="Transaction Timeout"/>
    <s v="Android"/>
    <n v="14"/>
    <x v="0"/>
  </r>
  <r>
    <s v="UPI202605P2_0001468"/>
    <x v="5"/>
    <x v="3"/>
    <s v="09:52:42"/>
    <x v="10"/>
    <x v="0"/>
    <s v="CUST707416"/>
    <s v="35-44"/>
    <x v="0"/>
    <x v="1"/>
    <x v="22"/>
    <s v="Spotify"/>
    <s v="Entertainment"/>
    <x v="1"/>
    <s v="Bank Account"/>
    <x v="1"/>
    <n v="293.54000000000002"/>
    <n v="0"/>
    <n v="0"/>
    <x v="0"/>
    <m/>
    <s v="Android"/>
    <n v="94"/>
    <x v="1"/>
  </r>
  <r>
    <s v="UPI202605P2_0001469"/>
    <x v="22"/>
    <x v="6"/>
    <s v="17:30:12"/>
    <x v="0"/>
    <x v="0"/>
    <s v="CUST950173"/>
    <s v="35-44"/>
    <x v="1"/>
    <x v="8"/>
    <x v="13"/>
    <s v="Mutual Fund SIP"/>
    <s v="Financial Services"/>
    <x v="1"/>
    <s v="QR Scan"/>
    <x v="4"/>
    <n v="399.27"/>
    <n v="37.25"/>
    <n v="0"/>
    <x v="0"/>
    <m/>
    <s v="Android"/>
    <n v="59"/>
    <x v="0"/>
  </r>
  <r>
    <s v="UPI202605P2_0001470"/>
    <x v="20"/>
    <x v="4"/>
    <s v="09:13:10"/>
    <x v="10"/>
    <x v="5"/>
    <s v="CUST706821"/>
    <s v="35-44"/>
    <x v="0"/>
    <x v="1"/>
    <x v="22"/>
    <s v="BigBasket"/>
    <s v="Grocery"/>
    <x v="1"/>
    <s v="QR Scan"/>
    <x v="4"/>
    <n v="111.18"/>
    <n v="0"/>
    <n v="0"/>
    <x v="0"/>
    <m/>
    <s v="iOS"/>
    <n v="59"/>
    <x v="0"/>
  </r>
  <r>
    <s v="UPI202605P2_0001471"/>
    <x v="26"/>
    <x v="6"/>
    <s v="17:05:30"/>
    <x v="0"/>
    <x v="0"/>
    <s v="CUST888296"/>
    <s v="25-34"/>
    <x v="0"/>
    <x v="5"/>
    <x v="35"/>
    <s v="Tata Play"/>
    <s v="Recharge &amp; Bills"/>
    <x v="6"/>
    <s v="Collect Request"/>
    <x v="7"/>
    <n v="607.89"/>
    <n v="0"/>
    <n v="0"/>
    <x v="0"/>
    <m/>
    <s v="Android"/>
    <n v="72"/>
    <x v="0"/>
  </r>
  <r>
    <s v="UPI202605P2_0001472"/>
    <x v="23"/>
    <x v="5"/>
    <s v="20:19:50"/>
    <x v="3"/>
    <x v="0"/>
    <s v="CUST277201"/>
    <s v="35-44"/>
    <x v="1"/>
    <x v="9"/>
    <x v="36"/>
    <s v="Tata Play"/>
    <s v="Recharge &amp; Bills"/>
    <x v="0"/>
    <s v="UPI ID"/>
    <x v="4"/>
    <n v="632.17999999999995"/>
    <n v="0"/>
    <n v="0"/>
    <x v="0"/>
    <m/>
    <s v="Android"/>
    <n v="38"/>
    <x v="0"/>
  </r>
  <r>
    <s v="UPI202605P2_0001473"/>
    <x v="3"/>
    <x v="0"/>
    <s v="14:31:57"/>
    <x v="4"/>
    <x v="1"/>
    <s v="CUST351120"/>
    <s v="35-44"/>
    <x v="0"/>
    <x v="9"/>
    <x v="15"/>
    <s v="Practo"/>
    <s v="Healthcare"/>
    <x v="2"/>
    <s v="QR Scan"/>
    <x v="0"/>
    <n v="660.27"/>
    <n v="0"/>
    <n v="0"/>
    <x v="0"/>
    <m/>
    <s v="Android"/>
    <n v="72"/>
    <x v="0"/>
  </r>
  <r>
    <s v="UPI202605P2_0001474"/>
    <x v="28"/>
    <x v="1"/>
    <s v="18:05:41"/>
    <x v="7"/>
    <x v="0"/>
    <s v="CUST786438"/>
    <s v="18-24"/>
    <x v="1"/>
    <x v="9"/>
    <x v="36"/>
    <s v="Dominos"/>
    <s v="Food &amp; Dining"/>
    <x v="2"/>
    <s v="Mobile Number"/>
    <x v="7"/>
    <n v="604.75"/>
    <n v="29.11"/>
    <n v="0.46"/>
    <x v="0"/>
    <m/>
    <s v="Android"/>
    <n v="97"/>
    <x v="1"/>
  </r>
  <r>
    <s v="UPI202605P2_0001475"/>
    <x v="5"/>
    <x v="3"/>
    <s v="16:11:23"/>
    <x v="11"/>
    <x v="2"/>
    <s v="CUST690769"/>
    <s v="18-24"/>
    <x v="1"/>
    <x v="0"/>
    <x v="0"/>
    <s v="IRCTC"/>
    <s v="Travel"/>
    <x v="3"/>
    <s v="QR Scan"/>
    <x v="3"/>
    <n v="757.36"/>
    <n v="0"/>
    <n v="1.18"/>
    <x v="0"/>
    <m/>
    <s v="iOS"/>
    <n v="66"/>
    <x v="0"/>
  </r>
  <r>
    <s v="UPI202605P2_0001476"/>
    <x v="14"/>
    <x v="5"/>
    <s v="20:23:11"/>
    <x v="3"/>
    <x v="2"/>
    <s v="CUST986064"/>
    <s v="45-54"/>
    <x v="0"/>
    <x v="7"/>
    <x v="27"/>
    <s v="Blinkit"/>
    <s v="Grocery"/>
    <x v="2"/>
    <s v="QR Scan"/>
    <x v="7"/>
    <n v="271.69"/>
    <n v="67.040000000000006"/>
    <n v="0"/>
    <x v="0"/>
    <m/>
    <s v="Android"/>
    <n v="93"/>
    <x v="0"/>
  </r>
  <r>
    <s v="UPI202605P2_0001477"/>
    <x v="8"/>
    <x v="4"/>
    <s v="15:16:28"/>
    <x v="14"/>
    <x v="0"/>
    <s v="CUST623465"/>
    <s v="35-44"/>
    <x v="1"/>
    <x v="4"/>
    <x v="5"/>
    <s v="MSEB"/>
    <s v="Recharge &amp; Bills"/>
    <x v="6"/>
    <s v="Bank Account"/>
    <x v="7"/>
    <n v="375.32"/>
    <n v="0"/>
    <n v="0"/>
    <x v="0"/>
    <m/>
    <s v="Android"/>
    <n v="80"/>
    <x v="0"/>
  </r>
  <r>
    <s v="UPI202605P2_0001478"/>
    <x v="3"/>
    <x v="0"/>
    <s v="15:14:53"/>
    <x v="14"/>
    <x v="0"/>
    <s v="CUST887883"/>
    <s v="25-34"/>
    <x v="1"/>
    <x v="8"/>
    <x v="30"/>
    <s v="Amazon Prime"/>
    <s v="Entertainment"/>
    <x v="2"/>
    <s v="Bank Account"/>
    <x v="6"/>
    <n v="410.72"/>
    <n v="0"/>
    <n v="7.33"/>
    <x v="0"/>
    <m/>
    <s v="iOS"/>
    <n v="57"/>
    <x v="0"/>
  </r>
  <r>
    <s v="UPI202605P2_0001479"/>
    <x v="1"/>
    <x v="1"/>
    <s v="12:03:09"/>
    <x v="1"/>
    <x v="1"/>
    <s v="CUST527682"/>
    <s v="25-34"/>
    <x v="0"/>
    <x v="1"/>
    <x v="22"/>
    <s v="Dominos"/>
    <s v="Food &amp; Dining"/>
    <x v="3"/>
    <s v="Bank Account"/>
    <x v="1"/>
    <n v="709.57"/>
    <n v="0"/>
    <n v="0"/>
    <x v="0"/>
    <m/>
    <s v="Android"/>
    <n v="9"/>
    <x v="0"/>
  </r>
  <r>
    <s v="UPI202605P2_0001480"/>
    <x v="2"/>
    <x v="2"/>
    <s v="19:42:06"/>
    <x v="2"/>
    <x v="2"/>
    <s v="CUST552626"/>
    <s v="18-24"/>
    <x v="1"/>
    <x v="7"/>
    <x v="9"/>
    <s v="Amazon Prime"/>
    <s v="Entertainment"/>
    <x v="0"/>
    <s v="UPI ID"/>
    <x v="0"/>
    <n v="601.46"/>
    <n v="0"/>
    <n v="0"/>
    <x v="0"/>
    <m/>
    <s v="Android"/>
    <n v="95"/>
    <x v="0"/>
  </r>
  <r>
    <s v="UPI202605P2_0001481"/>
    <x v="10"/>
    <x v="4"/>
    <s v="09:22:51"/>
    <x v="10"/>
    <x v="0"/>
    <s v="CUST592270"/>
    <s v="25-34"/>
    <x v="0"/>
    <x v="8"/>
    <x v="13"/>
    <s v="Dmart"/>
    <s v="Grocery"/>
    <x v="1"/>
    <s v="QR Scan"/>
    <x v="5"/>
    <n v="415.65"/>
    <n v="0"/>
    <n v="7.1"/>
    <x v="0"/>
    <m/>
    <s v="iOS"/>
    <n v="92"/>
    <x v="1"/>
  </r>
  <r>
    <s v="UPI202605P2_0001482"/>
    <x v="27"/>
    <x v="5"/>
    <s v="16:48:37"/>
    <x v="11"/>
    <x v="0"/>
    <s v="CUST878702"/>
    <s v="25-34"/>
    <x v="0"/>
    <x v="2"/>
    <x v="2"/>
    <s v="RedBus"/>
    <s v="Travel"/>
    <x v="4"/>
    <s v="UPI ID"/>
    <x v="4"/>
    <n v="239.42"/>
    <n v="72.14"/>
    <n v="1.85"/>
    <x v="0"/>
    <m/>
    <s v="Android"/>
    <n v="97"/>
    <x v="0"/>
  </r>
  <r>
    <s v="UPI202605P2_0001483"/>
    <x v="30"/>
    <x v="1"/>
    <s v="11:03:53"/>
    <x v="5"/>
    <x v="0"/>
    <s v="CUST391796"/>
    <s v="35-44"/>
    <x v="0"/>
    <x v="1"/>
    <x v="28"/>
    <s v="Udemy"/>
    <s v="Education"/>
    <x v="2"/>
    <s v="UPI ID"/>
    <x v="6"/>
    <n v="335.01"/>
    <n v="0"/>
    <n v="0"/>
    <x v="0"/>
    <m/>
    <s v="Android"/>
    <n v="1"/>
    <x v="0"/>
  </r>
  <r>
    <s v="UPI202605P2_0001484"/>
    <x v="8"/>
    <x v="4"/>
    <s v="14:33:26"/>
    <x v="4"/>
    <x v="0"/>
    <s v="CUST879065"/>
    <s v="55+"/>
    <x v="1"/>
    <x v="9"/>
    <x v="20"/>
    <s v="Reliance Digital"/>
    <s v="Shopping"/>
    <x v="1"/>
    <s v="Bank Account"/>
    <x v="3"/>
    <n v="821.66"/>
    <n v="0"/>
    <n v="7.09"/>
    <x v="0"/>
    <m/>
    <s v="Android"/>
    <n v="31"/>
    <x v="0"/>
  </r>
  <r>
    <s v="UPI202605P2_0001485"/>
    <x v="28"/>
    <x v="1"/>
    <s v="21:43:55"/>
    <x v="9"/>
    <x v="1"/>
    <s v="CUST319289"/>
    <s v="35-44"/>
    <x v="0"/>
    <x v="7"/>
    <x v="26"/>
    <s v="Electricity Board"/>
    <s v="Recharge &amp; Bills"/>
    <x v="1"/>
    <s v="Mobile Number"/>
    <x v="1"/>
    <n v="468.12"/>
    <n v="0"/>
    <n v="0"/>
    <x v="0"/>
    <m/>
    <s v="Android"/>
    <n v="36"/>
    <x v="0"/>
  </r>
  <r>
    <s v="UPI202605P2_0001486"/>
    <x v="14"/>
    <x v="5"/>
    <s v="21:36:56"/>
    <x v="9"/>
    <x v="0"/>
    <s v="CUST239536"/>
    <s v="35-44"/>
    <x v="0"/>
    <x v="1"/>
    <x v="22"/>
    <s v="Netmeds"/>
    <s v="Healthcare"/>
    <x v="4"/>
    <s v="UPI ID"/>
    <x v="3"/>
    <n v="615.63"/>
    <n v="24.52"/>
    <n v="0"/>
    <x v="0"/>
    <m/>
    <s v="Android"/>
    <n v="87"/>
    <x v="0"/>
  </r>
  <r>
    <s v="UPI202605P2_0001487"/>
    <x v="14"/>
    <x v="5"/>
    <s v="11:19:05"/>
    <x v="5"/>
    <x v="0"/>
    <s v="CUST921650"/>
    <s v="35-44"/>
    <x v="0"/>
    <x v="1"/>
    <x v="28"/>
    <s v="Broadband Bill"/>
    <s v="Utilities"/>
    <x v="1"/>
    <s v="UPI ID"/>
    <x v="3"/>
    <n v="289.58"/>
    <n v="0"/>
    <n v="0"/>
    <x v="0"/>
    <m/>
    <s v="iOS"/>
    <n v="97"/>
    <x v="1"/>
  </r>
  <r>
    <s v="UPI202605P2_0001488"/>
    <x v="17"/>
    <x v="6"/>
    <s v="14:54:45"/>
    <x v="4"/>
    <x v="1"/>
    <s v="CUST724908"/>
    <s v="18-24"/>
    <x v="1"/>
    <x v="6"/>
    <x v="7"/>
    <s v="MedPlus"/>
    <s v="Healthcare"/>
    <x v="0"/>
    <s v="UPI ID"/>
    <x v="4"/>
    <n v="1390.34"/>
    <n v="0"/>
    <n v="0"/>
    <x v="0"/>
    <m/>
    <s v="Android"/>
    <n v="32"/>
    <x v="0"/>
  </r>
  <r>
    <s v="UPI202605P2_0001489"/>
    <x v="10"/>
    <x v="4"/>
    <s v="08:36:57"/>
    <x v="12"/>
    <x v="6"/>
    <s v="CUST876570"/>
    <s v="55+"/>
    <x v="1"/>
    <x v="8"/>
    <x v="24"/>
    <s v="MedPlus"/>
    <s v="Healthcare"/>
    <x v="1"/>
    <s v="QR Scan"/>
    <x v="6"/>
    <n v="277.88"/>
    <n v="0"/>
    <n v="0"/>
    <x v="0"/>
    <m/>
    <s v="iOS"/>
    <n v="90"/>
    <x v="0"/>
  </r>
  <r>
    <s v="UPI202605P2_0001490"/>
    <x v="27"/>
    <x v="5"/>
    <s v="16:36:43"/>
    <x v="11"/>
    <x v="1"/>
    <s v="CUST422063"/>
    <s v="25-34"/>
    <x v="0"/>
    <x v="3"/>
    <x v="29"/>
    <s v="RedBus"/>
    <s v="Travel"/>
    <x v="1"/>
    <s v="Mobile Number"/>
    <x v="3"/>
    <n v="1387.61"/>
    <n v="0"/>
    <n v="0"/>
    <x v="0"/>
    <m/>
    <s v="Android"/>
    <n v="83"/>
    <x v="0"/>
  </r>
  <r>
    <s v="UPI202605P2_0001491"/>
    <x v="24"/>
    <x v="0"/>
    <s v="22:09:07"/>
    <x v="16"/>
    <x v="0"/>
    <s v="CUST429387"/>
    <s v="35-44"/>
    <x v="0"/>
    <x v="4"/>
    <x v="33"/>
    <s v="Practo"/>
    <s v="Healthcare"/>
    <x v="0"/>
    <s v="Mobile Number"/>
    <x v="6"/>
    <n v="2133.96"/>
    <n v="0"/>
    <n v="0"/>
    <x v="0"/>
    <m/>
    <s v="Android"/>
    <n v="87"/>
    <x v="0"/>
  </r>
  <r>
    <s v="UPI202605P2_0001492"/>
    <x v="17"/>
    <x v="6"/>
    <s v="21:28:11"/>
    <x v="9"/>
    <x v="3"/>
    <s v="CUST487345"/>
    <s v="35-44"/>
    <x v="0"/>
    <x v="5"/>
    <x v="6"/>
    <s v="Electricity Board"/>
    <s v="Recharge &amp; Bills"/>
    <x v="2"/>
    <s v="UPI ID"/>
    <x v="3"/>
    <n v="177.64"/>
    <n v="0"/>
    <n v="0"/>
    <x v="0"/>
    <m/>
    <s v="Android"/>
    <n v="98"/>
    <x v="1"/>
  </r>
  <r>
    <s v="UPI202605P2_0001493"/>
    <x v="20"/>
    <x v="4"/>
    <s v="21:10:13"/>
    <x v="9"/>
    <x v="6"/>
    <s v="CUST209132"/>
    <s v="25-34"/>
    <x v="1"/>
    <x v="8"/>
    <x v="13"/>
    <s v="McDonalds"/>
    <s v="Food &amp; Dining"/>
    <x v="1"/>
    <s v="QR Scan"/>
    <x v="4"/>
    <n v="1198.57"/>
    <n v="0"/>
    <n v="0"/>
    <x v="0"/>
    <m/>
    <s v="Android"/>
    <n v="4"/>
    <x v="0"/>
  </r>
  <r>
    <s v="UPI202605P2_0001494"/>
    <x v="0"/>
    <x v="0"/>
    <s v="19:08:02"/>
    <x v="2"/>
    <x v="1"/>
    <s v="CUST616293"/>
    <s v="25-34"/>
    <x v="1"/>
    <x v="9"/>
    <x v="15"/>
    <s v="Netflix"/>
    <s v="Entertainment"/>
    <x v="1"/>
    <s v="Bank Account"/>
    <x v="4"/>
    <n v="202.69"/>
    <n v="0"/>
    <n v="0"/>
    <x v="0"/>
    <m/>
    <s v="Android"/>
    <n v="6"/>
    <x v="0"/>
  </r>
  <r>
    <s v="UPI202605P2_0001495"/>
    <x v="7"/>
    <x v="2"/>
    <s v="14:43:27"/>
    <x v="4"/>
    <x v="5"/>
    <s v="CUST501092"/>
    <s v="35-44"/>
    <x v="0"/>
    <x v="9"/>
    <x v="15"/>
    <s v="Netmeds"/>
    <s v="Healthcare"/>
    <x v="1"/>
    <s v="Mobile Number"/>
    <x v="7"/>
    <n v="174.83"/>
    <n v="0"/>
    <n v="4.17"/>
    <x v="1"/>
    <s v="Beneficiary Bank Offline"/>
    <s v="Android"/>
    <n v="91"/>
    <x v="0"/>
  </r>
  <r>
    <s v="UPI202605P2_0001496"/>
    <x v="18"/>
    <x v="4"/>
    <s v="11:52:40"/>
    <x v="5"/>
    <x v="1"/>
    <s v="CUST307878"/>
    <s v="18-24"/>
    <x v="0"/>
    <x v="7"/>
    <x v="9"/>
    <s v="Jio"/>
    <s v="Recharge &amp; Bills"/>
    <x v="4"/>
    <s v="UPI ID"/>
    <x v="5"/>
    <n v="1131.32"/>
    <n v="0"/>
    <n v="0"/>
    <x v="0"/>
    <m/>
    <s v="Android"/>
    <n v="20"/>
    <x v="0"/>
  </r>
  <r>
    <s v="UPI202605P2_0001497"/>
    <x v="15"/>
    <x v="3"/>
    <s v="10:38:16"/>
    <x v="13"/>
    <x v="4"/>
    <s v="CUST727145"/>
    <s v="35-44"/>
    <x v="0"/>
    <x v="2"/>
    <x v="17"/>
    <s v="Gas Bill"/>
    <s v="Utilities"/>
    <x v="4"/>
    <s v="QR Scan"/>
    <x v="3"/>
    <n v="1002.66"/>
    <n v="18.36"/>
    <n v="0"/>
    <x v="0"/>
    <m/>
    <s v="Android"/>
    <n v="69"/>
    <x v="0"/>
  </r>
  <r>
    <s v="UPI202605P2_0001498"/>
    <x v="11"/>
    <x v="0"/>
    <s v="13:46:58"/>
    <x v="8"/>
    <x v="2"/>
    <s v="CUST447011"/>
    <s v="35-44"/>
    <x v="0"/>
    <x v="6"/>
    <x v="19"/>
    <s v="Topmate"/>
    <s v="Education"/>
    <x v="3"/>
    <s v="QR Scan"/>
    <x v="0"/>
    <n v="478.89"/>
    <n v="0"/>
    <n v="0"/>
    <x v="0"/>
    <m/>
    <s v="iOS"/>
    <n v="95"/>
    <x v="1"/>
  </r>
  <r>
    <s v="UPI202605P2_0001499"/>
    <x v="28"/>
    <x v="1"/>
    <s v="19:05:24"/>
    <x v="2"/>
    <x v="3"/>
    <s v="CUST908912"/>
    <s v="18-24"/>
    <x v="1"/>
    <x v="0"/>
    <x v="3"/>
    <s v="Reliance Digital"/>
    <s v="Shopping"/>
    <x v="3"/>
    <s v="QR Scan"/>
    <x v="5"/>
    <n v="432.45"/>
    <n v="0"/>
    <n v="1.42"/>
    <x v="0"/>
    <m/>
    <s v="Android"/>
    <n v="86"/>
    <x v="0"/>
  </r>
  <r>
    <s v="UPI202605P2_0001500"/>
    <x v="26"/>
    <x v="6"/>
    <s v="16:35:20"/>
    <x v="11"/>
    <x v="0"/>
    <s v="CUST829648"/>
    <s v="25-34"/>
    <x v="0"/>
    <x v="4"/>
    <x v="37"/>
    <s v="Amazon"/>
    <s v="Shopping"/>
    <x v="5"/>
    <s v="UPI ID"/>
    <x v="5"/>
    <n v="841.43"/>
    <n v="0"/>
    <n v="0"/>
    <x v="0"/>
    <m/>
    <s v="Android"/>
    <n v="73"/>
    <x v="0"/>
  </r>
  <r>
    <s v="UPI202605P2_0001501"/>
    <x v="15"/>
    <x v="3"/>
    <s v="20:33:29"/>
    <x v="3"/>
    <x v="0"/>
    <s v="CUST578437"/>
    <s v="25-34"/>
    <x v="0"/>
    <x v="1"/>
    <x v="28"/>
    <s v="Reliance Digital"/>
    <s v="Shopping"/>
    <x v="1"/>
    <s v="QR Scan"/>
    <x v="5"/>
    <n v="405.92"/>
    <n v="0"/>
    <n v="0"/>
    <x v="0"/>
    <m/>
    <s v="Android"/>
    <n v="29"/>
    <x v="0"/>
  </r>
  <r>
    <s v="UPI202605P2_0001502"/>
    <x v="8"/>
    <x v="4"/>
    <s v="20:00:50"/>
    <x v="3"/>
    <x v="2"/>
    <s v="CUST967577"/>
    <s v="25-34"/>
    <x v="0"/>
    <x v="4"/>
    <x v="33"/>
    <s v="Unacademy"/>
    <s v="Education"/>
    <x v="1"/>
    <s v="QR Scan"/>
    <x v="5"/>
    <n v="797.87"/>
    <n v="0"/>
    <n v="5.79"/>
    <x v="0"/>
    <m/>
    <s v="Android"/>
    <n v="77"/>
    <x v="0"/>
  </r>
  <r>
    <s v="UPI202605P2_0001503"/>
    <x v="18"/>
    <x v="4"/>
    <s v="18:37:33"/>
    <x v="7"/>
    <x v="0"/>
    <s v="CUST611799"/>
    <s v="25-34"/>
    <x v="0"/>
    <x v="2"/>
    <x v="17"/>
    <s v="Hotstar"/>
    <s v="Entertainment"/>
    <x v="2"/>
    <s v="UPI ID"/>
    <x v="6"/>
    <n v="1395.93"/>
    <n v="0"/>
    <n v="0"/>
    <x v="0"/>
    <m/>
    <s v="Android"/>
    <n v="23"/>
    <x v="0"/>
  </r>
  <r>
    <s v="UPI202605P2_0001504"/>
    <x v="25"/>
    <x v="1"/>
    <s v="19:07:26"/>
    <x v="2"/>
    <x v="0"/>
    <s v="CUST878924"/>
    <s v="18-24"/>
    <x v="1"/>
    <x v="0"/>
    <x v="0"/>
    <s v="Indian Oil"/>
    <s v="Fuel"/>
    <x v="1"/>
    <s v="QR Scan"/>
    <x v="7"/>
    <n v="516.16"/>
    <n v="0"/>
    <n v="0"/>
    <x v="0"/>
    <m/>
    <s v="Android"/>
    <n v="100"/>
    <x v="0"/>
  </r>
  <r>
    <s v="UPI202605P2_0001505"/>
    <x v="16"/>
    <x v="6"/>
    <s v="10:36:37"/>
    <x v="13"/>
    <x v="0"/>
    <s v="CUST789511"/>
    <s v="45-54"/>
    <x v="0"/>
    <x v="3"/>
    <x v="4"/>
    <s v="Byjus"/>
    <s v="Education"/>
    <x v="1"/>
    <s v="Collect Request"/>
    <x v="1"/>
    <n v="119.41"/>
    <n v="0"/>
    <n v="0"/>
    <x v="1"/>
    <s v="Beneficiary Bank Offline"/>
    <s v="Android"/>
    <n v="31"/>
    <x v="0"/>
  </r>
  <r>
    <s v="UPI202605P2_0001506"/>
    <x v="15"/>
    <x v="3"/>
    <s v="17:06:59"/>
    <x v="0"/>
    <x v="1"/>
    <s v="CUST269947"/>
    <s v="25-34"/>
    <x v="1"/>
    <x v="5"/>
    <x v="10"/>
    <s v="Udemy"/>
    <s v="Education"/>
    <x v="1"/>
    <s v="QR Scan"/>
    <x v="7"/>
    <n v="124.8"/>
    <n v="0"/>
    <n v="0"/>
    <x v="0"/>
    <m/>
    <s v="iOS"/>
    <n v="49"/>
    <x v="0"/>
  </r>
  <r>
    <s v="UPI202605P2_0001507"/>
    <x v="18"/>
    <x v="4"/>
    <s v="09:49:06"/>
    <x v="10"/>
    <x v="0"/>
    <s v="CUST485984"/>
    <s v="35-44"/>
    <x v="1"/>
    <x v="2"/>
    <x v="11"/>
    <s v="RedBus"/>
    <s v="Travel"/>
    <x v="0"/>
    <s v="UPI ID"/>
    <x v="0"/>
    <n v="216.79"/>
    <n v="0"/>
    <n v="0"/>
    <x v="0"/>
    <m/>
    <s v="Android"/>
    <n v="90"/>
    <x v="0"/>
  </r>
  <r>
    <s v="UPI202605P2_0001508"/>
    <x v="25"/>
    <x v="1"/>
    <s v="19:55:34"/>
    <x v="2"/>
    <x v="1"/>
    <s v="CUST263415"/>
    <s v="25-34"/>
    <x v="1"/>
    <x v="8"/>
    <x v="13"/>
    <s v="BigBasket"/>
    <s v="Grocery"/>
    <x v="0"/>
    <s v="QR Scan"/>
    <x v="0"/>
    <n v="103.16"/>
    <n v="0"/>
    <n v="0"/>
    <x v="0"/>
    <m/>
    <s v="Android"/>
    <n v="27"/>
    <x v="0"/>
  </r>
  <r>
    <s v="UPI202605P2_0001509"/>
    <x v="14"/>
    <x v="5"/>
    <s v="20:56:26"/>
    <x v="3"/>
    <x v="0"/>
    <s v="CUST637231"/>
    <s v="25-34"/>
    <x v="0"/>
    <x v="3"/>
    <x v="14"/>
    <s v="Electricity Board"/>
    <s v="Recharge &amp; Bills"/>
    <x v="3"/>
    <s v="QR Scan"/>
    <x v="4"/>
    <n v="115.16"/>
    <n v="16.239999999999998"/>
    <n v="0"/>
    <x v="0"/>
    <m/>
    <s v="Android"/>
    <n v="8"/>
    <x v="0"/>
  </r>
  <r>
    <s v="UPI202605P2_0001510"/>
    <x v="23"/>
    <x v="5"/>
    <s v="12:41:31"/>
    <x v="1"/>
    <x v="0"/>
    <s v="CUST849849"/>
    <s v="25-34"/>
    <x v="1"/>
    <x v="6"/>
    <x v="7"/>
    <s v="Flipkart"/>
    <s v="Shopping"/>
    <x v="1"/>
    <s v="Mobile Number"/>
    <x v="4"/>
    <n v="191.55"/>
    <n v="0"/>
    <n v="3.96"/>
    <x v="0"/>
    <m/>
    <s v="iOS"/>
    <n v="59"/>
    <x v="0"/>
  </r>
  <r>
    <s v="UPI202605P2_0001511"/>
    <x v="11"/>
    <x v="0"/>
    <s v="17:30:02"/>
    <x v="0"/>
    <x v="1"/>
    <s v="CUST639340"/>
    <s v="18-24"/>
    <x v="1"/>
    <x v="1"/>
    <x v="1"/>
    <s v="Unacademy"/>
    <s v="Education"/>
    <x v="0"/>
    <s v="UPI ID"/>
    <x v="4"/>
    <n v="1184.19"/>
    <n v="0"/>
    <n v="0"/>
    <x v="0"/>
    <m/>
    <s v="iOS"/>
    <n v="82"/>
    <x v="0"/>
  </r>
  <r>
    <s v="UPI202605P2_0001512"/>
    <x v="25"/>
    <x v="1"/>
    <s v="10:25:09"/>
    <x v="13"/>
    <x v="0"/>
    <s v="CUST816528"/>
    <s v="25-34"/>
    <x v="1"/>
    <x v="9"/>
    <x v="23"/>
    <s v="RedBus"/>
    <s v="Travel"/>
    <x v="1"/>
    <s v="Collect Request"/>
    <x v="6"/>
    <n v="180.75"/>
    <n v="1.86"/>
    <n v="0"/>
    <x v="0"/>
    <m/>
    <s v="iOS"/>
    <n v="14"/>
    <x v="0"/>
  </r>
  <r>
    <s v="UPI202605P2_0001513"/>
    <x v="5"/>
    <x v="3"/>
    <s v="17:43:44"/>
    <x v="0"/>
    <x v="6"/>
    <s v="CUST573035"/>
    <s v="45-54"/>
    <x v="1"/>
    <x v="8"/>
    <x v="30"/>
    <s v="Coursera"/>
    <s v="Education"/>
    <x v="1"/>
    <s v="UPI ID"/>
    <x v="4"/>
    <n v="213.55"/>
    <n v="0"/>
    <n v="1.98"/>
    <x v="0"/>
    <m/>
    <s v="Android"/>
    <n v="24"/>
    <x v="0"/>
  </r>
  <r>
    <s v="UPI202605P2_0001514"/>
    <x v="18"/>
    <x v="4"/>
    <s v="14:25:56"/>
    <x v="4"/>
    <x v="0"/>
    <s v="CUST783212"/>
    <s v="25-34"/>
    <x v="0"/>
    <x v="1"/>
    <x v="28"/>
    <s v="Bharat Petroleum"/>
    <s v="Fuel"/>
    <x v="3"/>
    <s v="QR Scan"/>
    <x v="0"/>
    <n v="510.57"/>
    <n v="0"/>
    <n v="5.24"/>
    <x v="0"/>
    <m/>
    <s v="Android"/>
    <n v="16"/>
    <x v="0"/>
  </r>
  <r>
    <s v="UPI202605P2_0001515"/>
    <x v="20"/>
    <x v="4"/>
    <s v="20:44:15"/>
    <x v="3"/>
    <x v="0"/>
    <s v="CUST371582"/>
    <s v="25-34"/>
    <x v="2"/>
    <x v="0"/>
    <x v="18"/>
    <s v="MedPlus"/>
    <s v="Healthcare"/>
    <x v="0"/>
    <s v="QR Scan"/>
    <x v="4"/>
    <n v="575.66999999999996"/>
    <n v="0"/>
    <n v="0"/>
    <x v="0"/>
    <m/>
    <s v="Android"/>
    <n v="74"/>
    <x v="0"/>
  </r>
  <r>
    <s v="UPI202605P2_0001516"/>
    <x v="21"/>
    <x v="4"/>
    <s v="08:30:58"/>
    <x v="12"/>
    <x v="1"/>
    <s v="CUST686195"/>
    <s v="35-44"/>
    <x v="1"/>
    <x v="4"/>
    <x v="5"/>
    <s v="Coursera"/>
    <s v="Education"/>
    <x v="1"/>
    <s v="QR Scan"/>
    <x v="7"/>
    <n v="1476.49"/>
    <n v="0"/>
    <n v="0"/>
    <x v="0"/>
    <m/>
    <s v="Android"/>
    <n v="97"/>
    <x v="0"/>
  </r>
  <r>
    <s v="UPI202605P2_0001517"/>
    <x v="29"/>
    <x v="5"/>
    <s v="12:23:01"/>
    <x v="1"/>
    <x v="0"/>
    <s v="CUST328072"/>
    <s v="25-34"/>
    <x v="1"/>
    <x v="4"/>
    <x v="5"/>
    <s v="Practo"/>
    <s v="Healthcare"/>
    <x v="1"/>
    <s v="QR Scan"/>
    <x v="4"/>
    <n v="733.17"/>
    <n v="0"/>
    <n v="0"/>
    <x v="0"/>
    <m/>
    <s v="Android"/>
    <n v="47"/>
    <x v="0"/>
  </r>
  <r>
    <s v="UPI202605P2_0001518"/>
    <x v="23"/>
    <x v="5"/>
    <s v="13:50:19"/>
    <x v="8"/>
    <x v="2"/>
    <s v="CUST866945"/>
    <s v="45-54"/>
    <x v="0"/>
    <x v="8"/>
    <x v="24"/>
    <s v="Byjus"/>
    <s v="Education"/>
    <x v="1"/>
    <s v="QR Scan"/>
    <x v="5"/>
    <n v="481.85"/>
    <n v="0"/>
    <n v="0"/>
    <x v="0"/>
    <m/>
    <s v="Android"/>
    <n v="93"/>
    <x v="0"/>
  </r>
  <r>
    <s v="UPI202605P2_0001519"/>
    <x v="25"/>
    <x v="1"/>
    <s v="12:53:31"/>
    <x v="1"/>
    <x v="0"/>
    <s v="CUST718942"/>
    <s v="25-34"/>
    <x v="1"/>
    <x v="2"/>
    <x v="11"/>
    <s v="Local Restaurant"/>
    <s v="Food &amp; Dining"/>
    <x v="1"/>
    <s v="QR Scan"/>
    <x v="7"/>
    <n v="190.4"/>
    <n v="0"/>
    <n v="6.2"/>
    <x v="0"/>
    <m/>
    <s v="Android"/>
    <n v="55"/>
    <x v="0"/>
  </r>
  <r>
    <s v="UPI202605P2_0001520"/>
    <x v="11"/>
    <x v="0"/>
    <s v="20:43:06"/>
    <x v="3"/>
    <x v="1"/>
    <s v="CUST279291"/>
    <s v="18-24"/>
    <x v="0"/>
    <x v="8"/>
    <x v="30"/>
    <s v="Practo"/>
    <s v="Healthcare"/>
    <x v="1"/>
    <s v="Mobile Number"/>
    <x v="1"/>
    <n v="489.74"/>
    <n v="0"/>
    <n v="0"/>
    <x v="0"/>
    <m/>
    <s v="Android"/>
    <n v="91"/>
    <x v="0"/>
  </r>
  <r>
    <s v="UPI202605P2_0001521"/>
    <x v="23"/>
    <x v="5"/>
    <s v="22:14:08"/>
    <x v="16"/>
    <x v="0"/>
    <s v="CUST441614"/>
    <s v="18-24"/>
    <x v="0"/>
    <x v="2"/>
    <x v="17"/>
    <s v="Blinkit"/>
    <s v="Grocery"/>
    <x v="0"/>
    <s v="Bank Account"/>
    <x v="4"/>
    <n v="2865.1"/>
    <n v="0"/>
    <n v="0"/>
    <x v="0"/>
    <m/>
    <s v="Android"/>
    <n v="4"/>
    <x v="0"/>
  </r>
  <r>
    <s v="UPI202605P2_0001522"/>
    <x v="5"/>
    <x v="3"/>
    <s v="12:47:28"/>
    <x v="1"/>
    <x v="0"/>
    <s v="CUST938741"/>
    <s v="25-34"/>
    <x v="1"/>
    <x v="9"/>
    <x v="23"/>
    <s v="Zomato"/>
    <s v="Food &amp; Dining"/>
    <x v="0"/>
    <s v="Bank Account"/>
    <x v="6"/>
    <n v="2543.69"/>
    <n v="0"/>
    <n v="0"/>
    <x v="0"/>
    <m/>
    <s v="iOS"/>
    <n v="55"/>
    <x v="0"/>
  </r>
  <r>
    <s v="UPI202605P2_0001523"/>
    <x v="17"/>
    <x v="6"/>
    <s v="19:20:17"/>
    <x v="2"/>
    <x v="0"/>
    <s v="CUST222374"/>
    <s v="25-34"/>
    <x v="1"/>
    <x v="3"/>
    <x v="29"/>
    <s v="Hotstar"/>
    <s v="Entertainment"/>
    <x v="4"/>
    <s v="QR Scan"/>
    <x v="3"/>
    <n v="1218.24"/>
    <n v="0"/>
    <n v="0"/>
    <x v="0"/>
    <m/>
    <s v="Android"/>
    <n v="72"/>
    <x v="0"/>
  </r>
  <r>
    <s v="UPI202605P2_0001524"/>
    <x v="4"/>
    <x v="2"/>
    <s v="18:38:41"/>
    <x v="7"/>
    <x v="0"/>
    <s v="CUST532904"/>
    <s v="18-24"/>
    <x v="0"/>
    <x v="5"/>
    <x v="10"/>
    <s v="Shell Fuel"/>
    <s v="Fuel"/>
    <x v="0"/>
    <s v="QR Scan"/>
    <x v="4"/>
    <n v="62.2"/>
    <n v="0"/>
    <n v="0"/>
    <x v="0"/>
    <m/>
    <s v="Android"/>
    <n v="48"/>
    <x v="0"/>
  </r>
  <r>
    <s v="UPI202605P2_0001525"/>
    <x v="25"/>
    <x v="1"/>
    <s v="09:28:13"/>
    <x v="10"/>
    <x v="0"/>
    <s v="CUST250890"/>
    <s v="18-24"/>
    <x v="1"/>
    <x v="6"/>
    <x v="19"/>
    <s v="RedBus"/>
    <s v="Travel"/>
    <x v="3"/>
    <s v="QR Scan"/>
    <x v="4"/>
    <n v="3628.28"/>
    <n v="0"/>
    <n v="5.12"/>
    <x v="0"/>
    <m/>
    <s v="Android"/>
    <n v="40"/>
    <x v="0"/>
  </r>
  <r>
    <s v="UPI202605P2_0001526"/>
    <x v="0"/>
    <x v="0"/>
    <s v="20:26:47"/>
    <x v="3"/>
    <x v="1"/>
    <s v="CUST804788"/>
    <s v="35-44"/>
    <x v="1"/>
    <x v="3"/>
    <x v="14"/>
    <s v="Indian Oil"/>
    <s v="Fuel"/>
    <x v="1"/>
    <s v="UPI ID"/>
    <x v="6"/>
    <n v="943.86"/>
    <n v="0"/>
    <n v="0"/>
    <x v="0"/>
    <m/>
    <s v="Android"/>
    <n v="58"/>
    <x v="0"/>
  </r>
  <r>
    <s v="UPI202605P2_0001527"/>
    <x v="8"/>
    <x v="4"/>
    <s v="15:33:55"/>
    <x v="14"/>
    <x v="2"/>
    <s v="CUST459807"/>
    <s v="55+"/>
    <x v="1"/>
    <x v="1"/>
    <x v="1"/>
    <s v="Unacademy"/>
    <s v="Education"/>
    <x v="1"/>
    <s v="QR Scan"/>
    <x v="0"/>
    <n v="259.36"/>
    <n v="0"/>
    <n v="1.53"/>
    <x v="0"/>
    <m/>
    <s v="Android"/>
    <n v="97"/>
    <x v="0"/>
  </r>
  <r>
    <s v="UPI202605P2_0001528"/>
    <x v="1"/>
    <x v="1"/>
    <s v="13:03:32"/>
    <x v="8"/>
    <x v="0"/>
    <s v="CUST116526"/>
    <s v="35-44"/>
    <x v="1"/>
    <x v="9"/>
    <x v="20"/>
    <s v="JioMart"/>
    <s v="Grocery"/>
    <x v="2"/>
    <s v="Bank Account"/>
    <x v="7"/>
    <n v="2252.67"/>
    <n v="0"/>
    <n v="0"/>
    <x v="0"/>
    <m/>
    <s v="Android"/>
    <n v="95"/>
    <x v="0"/>
  </r>
  <r>
    <s v="UPI202605P2_0001529"/>
    <x v="8"/>
    <x v="4"/>
    <s v="19:04:19"/>
    <x v="2"/>
    <x v="1"/>
    <s v="CUST285310"/>
    <s v="45-54"/>
    <x v="0"/>
    <x v="3"/>
    <x v="4"/>
    <s v="Uber"/>
    <s v="Travel"/>
    <x v="1"/>
    <s v="UPI ID"/>
    <x v="6"/>
    <n v="5374.55"/>
    <n v="0"/>
    <n v="0"/>
    <x v="0"/>
    <m/>
    <s v="Android"/>
    <n v="14"/>
    <x v="0"/>
  </r>
  <r>
    <s v="UPI202605P2_0001530"/>
    <x v="20"/>
    <x v="4"/>
    <s v="18:25:08"/>
    <x v="7"/>
    <x v="6"/>
    <s v="CUST219322"/>
    <s v="25-34"/>
    <x v="0"/>
    <x v="6"/>
    <x v="38"/>
    <s v="BigBasket"/>
    <s v="Grocery"/>
    <x v="1"/>
    <s v="QR Scan"/>
    <x v="1"/>
    <n v="389.35"/>
    <n v="0"/>
    <n v="5.17"/>
    <x v="0"/>
    <m/>
    <s v="Android"/>
    <n v="42"/>
    <x v="0"/>
  </r>
  <r>
    <s v="UPI202605P2_0001531"/>
    <x v="6"/>
    <x v="3"/>
    <s v="19:33:56"/>
    <x v="2"/>
    <x v="6"/>
    <s v="CUST483018"/>
    <s v="18-24"/>
    <x v="0"/>
    <x v="7"/>
    <x v="31"/>
    <s v="Electricity Board"/>
    <s v="Recharge &amp; Bills"/>
    <x v="1"/>
    <s v="Mobile Number"/>
    <x v="6"/>
    <n v="1025.6199999999999"/>
    <n v="0"/>
    <n v="0"/>
    <x v="0"/>
    <m/>
    <s v="Android"/>
    <n v="40"/>
    <x v="0"/>
  </r>
  <r>
    <s v="UPI202605P2_0001532"/>
    <x v="19"/>
    <x v="2"/>
    <s v="17:11:12"/>
    <x v="0"/>
    <x v="1"/>
    <s v="CUST405446"/>
    <s v="25-34"/>
    <x v="0"/>
    <x v="9"/>
    <x v="36"/>
    <s v="Reliance Digital"/>
    <s v="Shopping"/>
    <x v="1"/>
    <s v="Bank Account"/>
    <x v="4"/>
    <n v="1580.06"/>
    <n v="0"/>
    <n v="0"/>
    <x v="0"/>
    <m/>
    <s v="Android"/>
    <n v="67"/>
    <x v="0"/>
  </r>
  <r>
    <s v="UPI202605P2_0001533"/>
    <x v="5"/>
    <x v="3"/>
    <s v="20:12:53"/>
    <x v="3"/>
    <x v="1"/>
    <s v="CUST746676"/>
    <s v="35-44"/>
    <x v="0"/>
    <x v="4"/>
    <x v="33"/>
    <s v="Credit Card Bill"/>
    <s v="Financial Services"/>
    <x v="4"/>
    <s v="Mobile Number"/>
    <x v="5"/>
    <n v="7208.08"/>
    <n v="0"/>
    <n v="3.34"/>
    <x v="0"/>
    <m/>
    <s v="Android"/>
    <n v="3"/>
    <x v="0"/>
  </r>
  <r>
    <s v="UPI202605P2_0001534"/>
    <x v="3"/>
    <x v="0"/>
    <s v="08:02:29"/>
    <x v="12"/>
    <x v="6"/>
    <s v="CUST897172"/>
    <s v="25-34"/>
    <x v="0"/>
    <x v="0"/>
    <x v="3"/>
    <s v="Hotstar"/>
    <s v="Entertainment"/>
    <x v="3"/>
    <s v="QR Scan"/>
    <x v="6"/>
    <n v="1121.3699999999999"/>
    <n v="0"/>
    <n v="0"/>
    <x v="0"/>
    <m/>
    <s v="Android"/>
    <n v="84"/>
    <x v="0"/>
  </r>
  <r>
    <s v="UPI202605P2_0001535"/>
    <x v="25"/>
    <x v="1"/>
    <s v="08:23:45"/>
    <x v="12"/>
    <x v="0"/>
    <s v="CUST510555"/>
    <s v="25-34"/>
    <x v="1"/>
    <x v="0"/>
    <x v="0"/>
    <s v="Ola"/>
    <s v="Travel"/>
    <x v="5"/>
    <s v="QR Scan"/>
    <x v="5"/>
    <n v="514.88"/>
    <n v="0"/>
    <n v="0"/>
    <x v="0"/>
    <m/>
    <s v="Android"/>
    <n v="4"/>
    <x v="0"/>
  </r>
  <r>
    <s v="UPI202605P2_0001536"/>
    <x v="16"/>
    <x v="6"/>
    <s v="11:23:52"/>
    <x v="5"/>
    <x v="0"/>
    <s v="CUST783037"/>
    <s v="35-44"/>
    <x v="0"/>
    <x v="7"/>
    <x v="26"/>
    <s v="Indian Oil"/>
    <s v="Fuel"/>
    <x v="0"/>
    <s v="UPI ID"/>
    <x v="4"/>
    <n v="561.45000000000005"/>
    <n v="0"/>
    <n v="1.8"/>
    <x v="0"/>
    <m/>
    <s v="Android"/>
    <n v="26"/>
    <x v="0"/>
  </r>
  <r>
    <s v="UPI202605P2_0001537"/>
    <x v="21"/>
    <x v="4"/>
    <s v="15:25:40"/>
    <x v="14"/>
    <x v="2"/>
    <s v="CUST793973"/>
    <s v="55+"/>
    <x v="0"/>
    <x v="7"/>
    <x v="31"/>
    <s v="Ola"/>
    <s v="Travel"/>
    <x v="3"/>
    <s v="QR Scan"/>
    <x v="0"/>
    <n v="1026.71"/>
    <n v="0"/>
    <n v="0"/>
    <x v="0"/>
    <m/>
    <s v="Android"/>
    <n v="89"/>
    <x v="0"/>
  </r>
  <r>
    <s v="UPI202605P2_0001538"/>
    <x v="2"/>
    <x v="2"/>
    <s v="20:43:01"/>
    <x v="3"/>
    <x v="1"/>
    <s v="CUST539881"/>
    <s v="35-44"/>
    <x v="0"/>
    <x v="4"/>
    <x v="12"/>
    <s v="Cafe Coffee Day"/>
    <s v="Food &amp; Dining"/>
    <x v="5"/>
    <s v="QR Scan"/>
    <x v="3"/>
    <n v="73.45"/>
    <n v="0"/>
    <n v="0"/>
    <x v="0"/>
    <m/>
    <s v="Android"/>
    <n v="32"/>
    <x v="0"/>
  </r>
  <r>
    <s v="UPI202605P2_0001539"/>
    <x v="13"/>
    <x v="3"/>
    <s v="11:31:38"/>
    <x v="5"/>
    <x v="1"/>
    <s v="CUST365540"/>
    <s v="25-34"/>
    <x v="1"/>
    <x v="5"/>
    <x v="6"/>
    <s v="Electricity Board"/>
    <s v="Recharge &amp; Bills"/>
    <x v="1"/>
    <s v="Collect Request"/>
    <x v="4"/>
    <n v="108.48"/>
    <n v="0"/>
    <n v="3.82"/>
    <x v="0"/>
    <m/>
    <s v="Android"/>
    <n v="28"/>
    <x v="0"/>
  </r>
  <r>
    <s v="UPI202605P2_0001540"/>
    <x v="10"/>
    <x v="4"/>
    <s v="15:55:30"/>
    <x v="14"/>
    <x v="3"/>
    <s v="CUST811263"/>
    <s v="25-34"/>
    <x v="0"/>
    <x v="4"/>
    <x v="12"/>
    <s v="Rapido"/>
    <s v="Travel"/>
    <x v="2"/>
    <s v="QR Scan"/>
    <x v="4"/>
    <n v="307.38"/>
    <n v="0"/>
    <n v="4.9800000000000004"/>
    <x v="0"/>
    <m/>
    <s v="iOS"/>
    <n v="53"/>
    <x v="0"/>
  </r>
  <r>
    <s v="UPI202605P2_0001541"/>
    <x v="14"/>
    <x v="5"/>
    <s v="17:22:22"/>
    <x v="0"/>
    <x v="0"/>
    <s v="CUST134143"/>
    <s v="18-24"/>
    <x v="1"/>
    <x v="0"/>
    <x v="0"/>
    <s v="Local Kirana"/>
    <s v="Grocery"/>
    <x v="1"/>
    <s v="UPI ID"/>
    <x v="6"/>
    <n v="75.260000000000005"/>
    <n v="0"/>
    <n v="0"/>
    <x v="0"/>
    <m/>
    <s v="Android"/>
    <n v="47"/>
    <x v="0"/>
  </r>
  <r>
    <s v="UPI202605P2_0001542"/>
    <x v="28"/>
    <x v="1"/>
    <s v="10:57:16"/>
    <x v="13"/>
    <x v="1"/>
    <s v="CUST288153"/>
    <s v="25-34"/>
    <x v="0"/>
    <x v="0"/>
    <x v="0"/>
    <s v="Apollo Pharmacy"/>
    <s v="Healthcare"/>
    <x v="1"/>
    <s v="Collect Request"/>
    <x v="4"/>
    <n v="615.4"/>
    <n v="0"/>
    <n v="5.59"/>
    <x v="0"/>
    <m/>
    <s v="iOS"/>
    <n v="21"/>
    <x v="0"/>
  </r>
  <r>
    <s v="UPI202605P2_0001543"/>
    <x v="7"/>
    <x v="2"/>
    <s v="19:44:05"/>
    <x v="2"/>
    <x v="0"/>
    <s v="CUST648776"/>
    <s v="18-24"/>
    <x v="1"/>
    <x v="7"/>
    <x v="26"/>
    <s v="Vi"/>
    <s v="Recharge &amp; Bills"/>
    <x v="4"/>
    <s v="UPI ID"/>
    <x v="6"/>
    <n v="556.04999999999995"/>
    <n v="0"/>
    <n v="0"/>
    <x v="0"/>
    <m/>
    <s v="Android"/>
    <n v="83"/>
    <x v="0"/>
  </r>
  <r>
    <s v="UPI202605P2_0001544"/>
    <x v="15"/>
    <x v="3"/>
    <s v="12:24:03"/>
    <x v="1"/>
    <x v="0"/>
    <s v="CUST693906"/>
    <s v="35-44"/>
    <x v="0"/>
    <x v="6"/>
    <x v="38"/>
    <s v="Vi"/>
    <s v="Recharge &amp; Bills"/>
    <x v="4"/>
    <s v="QR Scan"/>
    <x v="6"/>
    <n v="546.91999999999996"/>
    <n v="0"/>
    <n v="0"/>
    <x v="0"/>
    <m/>
    <s v="Android"/>
    <n v="59"/>
    <x v="0"/>
  </r>
  <r>
    <s v="UPI202605P2_0001545"/>
    <x v="6"/>
    <x v="3"/>
    <s v="10:36:49"/>
    <x v="13"/>
    <x v="0"/>
    <s v="CUST535613"/>
    <s v="25-34"/>
    <x v="0"/>
    <x v="2"/>
    <x v="17"/>
    <s v="Loan EMI"/>
    <s v="Financial Services"/>
    <x v="4"/>
    <s v="UPI ID"/>
    <x v="7"/>
    <n v="303.95999999999998"/>
    <n v="0"/>
    <n v="7.2"/>
    <x v="0"/>
    <m/>
    <s v="Android"/>
    <n v="19"/>
    <x v="0"/>
  </r>
  <r>
    <s v="UPI202605P2_0001546"/>
    <x v="21"/>
    <x v="4"/>
    <s v="21:54:14"/>
    <x v="9"/>
    <x v="1"/>
    <s v="CUST600144"/>
    <s v="25-34"/>
    <x v="0"/>
    <x v="9"/>
    <x v="15"/>
    <s v="Myntra"/>
    <s v="Shopping"/>
    <x v="2"/>
    <s v="Collect Request"/>
    <x v="6"/>
    <n v="1710.41"/>
    <n v="0"/>
    <n v="0"/>
    <x v="0"/>
    <m/>
    <s v="Android"/>
    <n v="74"/>
    <x v="0"/>
  </r>
  <r>
    <s v="UPI202605P2_0001547"/>
    <x v="9"/>
    <x v="3"/>
    <s v="18:43:13"/>
    <x v="7"/>
    <x v="1"/>
    <s v="CUST518937"/>
    <s v="18-24"/>
    <x v="1"/>
    <x v="2"/>
    <x v="11"/>
    <s v="Ajio"/>
    <s v="Shopping"/>
    <x v="0"/>
    <s v="Bank Account"/>
    <x v="4"/>
    <n v="2192.21"/>
    <n v="0"/>
    <n v="0"/>
    <x v="2"/>
    <s v="Transaction Timeout"/>
    <s v="Android"/>
    <n v="49"/>
    <x v="0"/>
  </r>
  <r>
    <s v="UPI202605P2_0001548"/>
    <x v="12"/>
    <x v="1"/>
    <s v="12:26:32"/>
    <x v="1"/>
    <x v="2"/>
    <s v="CUST516553"/>
    <s v="25-34"/>
    <x v="1"/>
    <x v="3"/>
    <x v="21"/>
    <s v="Local Kirana"/>
    <s v="Grocery"/>
    <x v="3"/>
    <s v="QR Scan"/>
    <x v="5"/>
    <n v="726.51"/>
    <n v="26.17"/>
    <n v="0"/>
    <x v="0"/>
    <m/>
    <s v="Android"/>
    <n v="27"/>
    <x v="0"/>
  </r>
  <r>
    <s v="UPI202605P2_0001549"/>
    <x v="5"/>
    <x v="3"/>
    <s v="07:49:49"/>
    <x v="6"/>
    <x v="0"/>
    <s v="CUST943581"/>
    <s v="25-34"/>
    <x v="1"/>
    <x v="6"/>
    <x v="7"/>
    <s v="Tata Play"/>
    <s v="Recharge &amp; Bills"/>
    <x v="1"/>
    <s v="QR Scan"/>
    <x v="5"/>
    <n v="127.09"/>
    <n v="0"/>
    <n v="0"/>
    <x v="0"/>
    <m/>
    <s v="Android"/>
    <n v="32"/>
    <x v="0"/>
  </r>
  <r>
    <s v="UPI202605P2_0001550"/>
    <x v="18"/>
    <x v="4"/>
    <s v="18:30:58"/>
    <x v="7"/>
    <x v="3"/>
    <s v="CUST385618"/>
    <s v="25-34"/>
    <x v="1"/>
    <x v="5"/>
    <x v="32"/>
    <s v="Local Kirana"/>
    <s v="Grocery"/>
    <x v="1"/>
    <s v="QR Scan"/>
    <x v="7"/>
    <n v="297.52999999999997"/>
    <n v="0"/>
    <n v="0"/>
    <x v="0"/>
    <m/>
    <s v="Android"/>
    <n v="91"/>
    <x v="0"/>
  </r>
  <r>
    <s v="UPI202605P2_0001551"/>
    <x v="1"/>
    <x v="1"/>
    <s v="10:11:38"/>
    <x v="13"/>
    <x v="3"/>
    <s v="CUST620222"/>
    <s v="35-44"/>
    <x v="0"/>
    <x v="3"/>
    <x v="4"/>
    <s v="Ajio"/>
    <s v="Shopping"/>
    <x v="5"/>
    <s v="Mobile Number"/>
    <x v="7"/>
    <n v="225.1"/>
    <n v="70.41"/>
    <n v="0"/>
    <x v="0"/>
    <m/>
    <s v="Android"/>
    <n v="36"/>
    <x v="0"/>
  </r>
  <r>
    <s v="UPI202605P2_0001552"/>
    <x v="3"/>
    <x v="0"/>
    <s v="19:14:16"/>
    <x v="2"/>
    <x v="0"/>
    <s v="CUST246759"/>
    <s v="18-24"/>
    <x v="0"/>
    <x v="3"/>
    <x v="4"/>
    <s v="Amazon Prime"/>
    <s v="Entertainment"/>
    <x v="1"/>
    <s v="UPI ID"/>
    <x v="7"/>
    <n v="562.57000000000005"/>
    <n v="0"/>
    <n v="0"/>
    <x v="0"/>
    <m/>
    <s v="Android"/>
    <n v="100"/>
    <x v="0"/>
  </r>
  <r>
    <s v="UPI202605P2_0001553"/>
    <x v="3"/>
    <x v="0"/>
    <s v="17:19:45"/>
    <x v="0"/>
    <x v="2"/>
    <s v="CUST842904"/>
    <s v="35-44"/>
    <x v="1"/>
    <x v="6"/>
    <x v="19"/>
    <s v="JioMart"/>
    <s v="Grocery"/>
    <x v="1"/>
    <s v="UPI ID"/>
    <x v="0"/>
    <n v="560.48"/>
    <n v="0"/>
    <n v="1.1000000000000001"/>
    <x v="0"/>
    <m/>
    <s v="Android"/>
    <n v="43"/>
    <x v="0"/>
  </r>
  <r>
    <s v="UPI202605P2_0001554"/>
    <x v="25"/>
    <x v="1"/>
    <s v="21:41:17"/>
    <x v="9"/>
    <x v="3"/>
    <s v="CUST195354"/>
    <s v="18-24"/>
    <x v="0"/>
    <x v="1"/>
    <x v="1"/>
    <s v="MSEB"/>
    <s v="Recharge &amp; Bills"/>
    <x v="2"/>
    <s v="UPI ID"/>
    <x v="7"/>
    <n v="227.16"/>
    <n v="0"/>
    <n v="0"/>
    <x v="0"/>
    <m/>
    <s v="Android"/>
    <n v="15"/>
    <x v="0"/>
  </r>
  <r>
    <s v="UPI202605P2_0001555"/>
    <x v="10"/>
    <x v="4"/>
    <s v="14:24:54"/>
    <x v="4"/>
    <x v="1"/>
    <s v="CUST143137"/>
    <s v="25-34"/>
    <x v="0"/>
    <x v="8"/>
    <x v="13"/>
    <s v="Electricity Board"/>
    <s v="Recharge &amp; Bills"/>
    <x v="3"/>
    <s v="UPI ID"/>
    <x v="1"/>
    <n v="313.2"/>
    <n v="62.52"/>
    <n v="0"/>
    <x v="0"/>
    <m/>
    <s v="Android"/>
    <n v="64"/>
    <x v="0"/>
  </r>
  <r>
    <s v="UPI202605P2_0001556"/>
    <x v="14"/>
    <x v="5"/>
    <s v="13:16:13"/>
    <x v="8"/>
    <x v="2"/>
    <s v="CUST576584"/>
    <s v="25-34"/>
    <x v="1"/>
    <x v="9"/>
    <x v="20"/>
    <s v="MakeMyTrip"/>
    <s v="Travel"/>
    <x v="2"/>
    <s v="UPI ID"/>
    <x v="4"/>
    <n v="1623.87"/>
    <n v="43.2"/>
    <n v="0"/>
    <x v="0"/>
    <m/>
    <s v="iOS"/>
    <n v="45"/>
    <x v="0"/>
  </r>
  <r>
    <s v="UPI202605P2_0001557"/>
    <x v="10"/>
    <x v="4"/>
    <s v="15:43:33"/>
    <x v="14"/>
    <x v="2"/>
    <s v="CUST684801"/>
    <s v="55+"/>
    <x v="1"/>
    <x v="3"/>
    <x v="14"/>
    <s v="RedBus"/>
    <s v="Travel"/>
    <x v="0"/>
    <s v="Collect Request"/>
    <x v="4"/>
    <n v="106.24"/>
    <n v="71.78"/>
    <n v="0"/>
    <x v="0"/>
    <m/>
    <s v="Android"/>
    <n v="58"/>
    <x v="0"/>
  </r>
  <r>
    <s v="UPI202605P2_0001558"/>
    <x v="26"/>
    <x v="6"/>
    <s v="19:25:37"/>
    <x v="2"/>
    <x v="2"/>
    <s v="CUST470807"/>
    <s v="35-44"/>
    <x v="0"/>
    <x v="9"/>
    <x v="20"/>
    <s v="MakeMyTrip"/>
    <s v="Travel"/>
    <x v="0"/>
    <s v="UPI ID"/>
    <x v="4"/>
    <n v="62.47"/>
    <n v="0"/>
    <n v="0"/>
    <x v="0"/>
    <m/>
    <s v="Android"/>
    <n v="9"/>
    <x v="0"/>
  </r>
  <r>
    <s v="UPI202605P2_0001559"/>
    <x v="6"/>
    <x v="3"/>
    <s v="09:32:42"/>
    <x v="10"/>
    <x v="0"/>
    <s v="CUST502199"/>
    <s v="18-24"/>
    <x v="0"/>
    <x v="9"/>
    <x v="20"/>
    <s v="Mutual Fund SIP"/>
    <s v="Financial Services"/>
    <x v="0"/>
    <s v="UPI ID"/>
    <x v="3"/>
    <n v="1641.06"/>
    <n v="0"/>
    <n v="0"/>
    <x v="0"/>
    <m/>
    <s v="Android"/>
    <n v="44"/>
    <x v="0"/>
  </r>
  <r>
    <s v="UPI202605P2_0001560"/>
    <x v="10"/>
    <x v="4"/>
    <s v="21:53:23"/>
    <x v="9"/>
    <x v="2"/>
    <s v="CUST471824"/>
    <s v="35-44"/>
    <x v="0"/>
    <x v="7"/>
    <x v="27"/>
    <s v="Blinkit"/>
    <s v="Grocery"/>
    <x v="3"/>
    <s v="QR Scan"/>
    <x v="7"/>
    <n v="800.98"/>
    <n v="0"/>
    <n v="0"/>
    <x v="2"/>
    <s v="Bank Server Down"/>
    <s v="Android"/>
    <n v="23"/>
    <x v="0"/>
  </r>
  <r>
    <s v="UPI202605P2_0001561"/>
    <x v="8"/>
    <x v="4"/>
    <s v="17:38:38"/>
    <x v="0"/>
    <x v="1"/>
    <s v="CUST912521"/>
    <s v="45-54"/>
    <x v="0"/>
    <x v="4"/>
    <x v="12"/>
    <s v="Credit Card Bill"/>
    <s v="Financial Services"/>
    <x v="1"/>
    <s v="UPI ID"/>
    <x v="0"/>
    <n v="947"/>
    <n v="0"/>
    <n v="0"/>
    <x v="0"/>
    <m/>
    <s v="Android"/>
    <n v="57"/>
    <x v="0"/>
  </r>
  <r>
    <s v="UPI202605P2_0001562"/>
    <x v="1"/>
    <x v="1"/>
    <s v="12:43:06"/>
    <x v="1"/>
    <x v="0"/>
    <s v="CUST635108"/>
    <s v="35-44"/>
    <x v="1"/>
    <x v="5"/>
    <x v="10"/>
    <s v="Mutual Fund SIP"/>
    <s v="Financial Services"/>
    <x v="1"/>
    <s v="UPI ID"/>
    <x v="5"/>
    <n v="928.82"/>
    <n v="0"/>
    <n v="0"/>
    <x v="0"/>
    <m/>
    <s v="Android"/>
    <n v="80"/>
    <x v="0"/>
  </r>
  <r>
    <s v="UPI202605P2_0001563"/>
    <x v="30"/>
    <x v="1"/>
    <s v="15:21:17"/>
    <x v="14"/>
    <x v="1"/>
    <s v="CUST868661"/>
    <s v="18-24"/>
    <x v="0"/>
    <x v="9"/>
    <x v="23"/>
    <s v="Amazon Prime"/>
    <s v="Entertainment"/>
    <x v="0"/>
    <s v="UPI ID"/>
    <x v="4"/>
    <n v="16533.689999999999"/>
    <n v="0"/>
    <n v="0"/>
    <x v="0"/>
    <m/>
    <s v="Android"/>
    <n v="59"/>
    <x v="0"/>
  </r>
  <r>
    <s v="UPI202605P2_0001564"/>
    <x v="24"/>
    <x v="0"/>
    <s v="17:55:17"/>
    <x v="0"/>
    <x v="3"/>
    <s v="CUST129906"/>
    <s v="25-34"/>
    <x v="0"/>
    <x v="6"/>
    <x v="7"/>
    <s v="Local Kirana"/>
    <s v="Grocery"/>
    <x v="2"/>
    <s v="Collect Request"/>
    <x v="0"/>
    <n v="1174.4100000000001"/>
    <n v="0"/>
    <n v="0"/>
    <x v="0"/>
    <m/>
    <s v="Android"/>
    <n v="7"/>
    <x v="0"/>
  </r>
  <r>
    <s v="UPI202605P2_0001565"/>
    <x v="15"/>
    <x v="3"/>
    <s v="12:45:57"/>
    <x v="1"/>
    <x v="2"/>
    <s v="CUST196721"/>
    <s v="25-34"/>
    <x v="1"/>
    <x v="7"/>
    <x v="31"/>
    <s v="Mutual Fund SIP"/>
    <s v="Financial Services"/>
    <x v="5"/>
    <s v="QR Scan"/>
    <x v="7"/>
    <n v="2703.29"/>
    <n v="0"/>
    <n v="6.24"/>
    <x v="0"/>
    <m/>
    <s v="Android"/>
    <n v="4"/>
    <x v="0"/>
  </r>
  <r>
    <s v="UPI202605P2_0001566"/>
    <x v="2"/>
    <x v="2"/>
    <s v="18:12:09"/>
    <x v="7"/>
    <x v="2"/>
    <s v="CUST771160"/>
    <s v="25-34"/>
    <x v="0"/>
    <x v="4"/>
    <x v="37"/>
    <s v="Spotify"/>
    <s v="Entertainment"/>
    <x v="1"/>
    <s v="Mobile Number"/>
    <x v="3"/>
    <n v="1865.43"/>
    <n v="0"/>
    <n v="4.74"/>
    <x v="0"/>
    <m/>
    <s v="iOS"/>
    <n v="54"/>
    <x v="0"/>
  </r>
  <r>
    <s v="UPI202605P2_0001567"/>
    <x v="2"/>
    <x v="2"/>
    <s v="16:15:57"/>
    <x v="11"/>
    <x v="0"/>
    <s v="CUST751444"/>
    <s v="25-34"/>
    <x v="0"/>
    <x v="1"/>
    <x v="1"/>
    <s v="BookMyShow"/>
    <s v="Entertainment"/>
    <x v="1"/>
    <s v="QR Scan"/>
    <x v="7"/>
    <n v="178.65"/>
    <n v="26.9"/>
    <n v="0"/>
    <x v="0"/>
    <m/>
    <s v="Android"/>
    <n v="3"/>
    <x v="0"/>
  </r>
  <r>
    <s v="UPI202605P2_0001568"/>
    <x v="11"/>
    <x v="0"/>
    <s v="08:54:51"/>
    <x v="12"/>
    <x v="0"/>
    <s v="CUST907668"/>
    <s v="18-24"/>
    <x v="0"/>
    <x v="3"/>
    <x v="14"/>
    <s v="Zomato"/>
    <s v="Food &amp; Dining"/>
    <x v="6"/>
    <s v="QR Scan"/>
    <x v="4"/>
    <n v="253.97"/>
    <n v="0"/>
    <n v="0"/>
    <x v="0"/>
    <m/>
    <s v="Android"/>
    <n v="2"/>
    <x v="0"/>
  </r>
  <r>
    <s v="UPI202605P2_0001569"/>
    <x v="9"/>
    <x v="3"/>
    <s v="19:25:42"/>
    <x v="2"/>
    <x v="0"/>
    <s v="CUST561896"/>
    <s v="35-44"/>
    <x v="0"/>
    <x v="7"/>
    <x v="31"/>
    <s v="Flipkart"/>
    <s v="Shopping"/>
    <x v="2"/>
    <s v="UPI ID"/>
    <x v="6"/>
    <n v="331.03"/>
    <n v="0"/>
    <n v="0"/>
    <x v="1"/>
    <s v="Beneficiary Bank Offline"/>
    <s v="Android"/>
    <n v="71"/>
    <x v="0"/>
  </r>
  <r>
    <s v="UPI202605P2_0001570"/>
    <x v="20"/>
    <x v="4"/>
    <s v="13:08:46"/>
    <x v="8"/>
    <x v="0"/>
    <s v="CUST299796"/>
    <s v="25-34"/>
    <x v="0"/>
    <x v="3"/>
    <x v="4"/>
    <s v="Local Clinic"/>
    <s v="Healthcare"/>
    <x v="5"/>
    <s v="QR Scan"/>
    <x v="5"/>
    <n v="323.14999999999998"/>
    <n v="0"/>
    <n v="0.27"/>
    <x v="0"/>
    <m/>
    <s v="Android"/>
    <n v="92"/>
    <x v="0"/>
  </r>
  <r>
    <s v="UPI202605P2_0001571"/>
    <x v="6"/>
    <x v="3"/>
    <s v="07:31:18"/>
    <x v="6"/>
    <x v="2"/>
    <s v="CUST819079"/>
    <s v="18-24"/>
    <x v="0"/>
    <x v="4"/>
    <x v="37"/>
    <s v="Shell Fuel"/>
    <s v="Fuel"/>
    <x v="3"/>
    <s v="QR Scan"/>
    <x v="7"/>
    <n v="2307.52"/>
    <n v="0"/>
    <n v="0"/>
    <x v="0"/>
    <m/>
    <s v="iOS"/>
    <n v="7"/>
    <x v="0"/>
  </r>
  <r>
    <s v="UPI202605P2_0001572"/>
    <x v="28"/>
    <x v="1"/>
    <s v="12:26:25"/>
    <x v="1"/>
    <x v="0"/>
    <s v="CUST198416"/>
    <s v="25-34"/>
    <x v="0"/>
    <x v="7"/>
    <x v="9"/>
    <s v="Coursera"/>
    <s v="Education"/>
    <x v="0"/>
    <s v="Mobile Number"/>
    <x v="4"/>
    <n v="945.52"/>
    <n v="30.85"/>
    <n v="0"/>
    <x v="0"/>
    <m/>
    <s v="iOS"/>
    <n v="91"/>
    <x v="0"/>
  </r>
  <r>
    <s v="UPI202605P2_0001573"/>
    <x v="24"/>
    <x v="0"/>
    <s v="14:02:37"/>
    <x v="4"/>
    <x v="0"/>
    <s v="CUST937141"/>
    <s v="25-34"/>
    <x v="0"/>
    <x v="3"/>
    <x v="4"/>
    <s v="Byjus"/>
    <s v="Education"/>
    <x v="3"/>
    <s v="QR Scan"/>
    <x v="5"/>
    <n v="968.46"/>
    <n v="3.39"/>
    <n v="0"/>
    <x v="0"/>
    <m/>
    <s v="Android"/>
    <n v="66"/>
    <x v="0"/>
  </r>
  <r>
    <s v="UPI202605P2_0001574"/>
    <x v="17"/>
    <x v="6"/>
    <s v="18:36:52"/>
    <x v="7"/>
    <x v="1"/>
    <s v="CUST337881"/>
    <s v="35-44"/>
    <x v="1"/>
    <x v="2"/>
    <x v="25"/>
    <s v="IRCTC"/>
    <s v="Travel"/>
    <x v="0"/>
    <s v="QR Scan"/>
    <x v="3"/>
    <n v="481.16"/>
    <n v="37.01"/>
    <n v="5.88"/>
    <x v="0"/>
    <m/>
    <s v="Android"/>
    <n v="75"/>
    <x v="0"/>
  </r>
  <r>
    <s v="UPI202605P2_0001575"/>
    <x v="25"/>
    <x v="1"/>
    <s v="11:46:45"/>
    <x v="5"/>
    <x v="0"/>
    <s v="CUST214056"/>
    <s v="25-34"/>
    <x v="0"/>
    <x v="1"/>
    <x v="8"/>
    <s v="Insurance Premium"/>
    <s v="Financial Services"/>
    <x v="1"/>
    <s v="UPI ID"/>
    <x v="4"/>
    <n v="455.95"/>
    <n v="0"/>
    <n v="6.96"/>
    <x v="0"/>
    <m/>
    <s v="iOS"/>
    <n v="74"/>
    <x v="0"/>
  </r>
  <r>
    <s v="UPI202605P2_0001576"/>
    <x v="23"/>
    <x v="5"/>
    <s v="11:34:40"/>
    <x v="5"/>
    <x v="4"/>
    <s v="CUST957348"/>
    <s v="35-44"/>
    <x v="0"/>
    <x v="4"/>
    <x v="37"/>
    <s v="HP Petrol Pump"/>
    <s v="Fuel"/>
    <x v="1"/>
    <s v="QR Scan"/>
    <x v="1"/>
    <n v="437.36"/>
    <n v="0"/>
    <n v="0"/>
    <x v="0"/>
    <m/>
    <s v="Android"/>
    <n v="52"/>
    <x v="0"/>
  </r>
  <r>
    <s v="UPI202605P2_0001577"/>
    <x v="4"/>
    <x v="2"/>
    <s v="19:58:42"/>
    <x v="2"/>
    <x v="0"/>
    <s v="CUST186736"/>
    <s v="45-54"/>
    <x v="1"/>
    <x v="2"/>
    <x v="17"/>
    <s v="Society Maintenance"/>
    <s v="Utilities"/>
    <x v="0"/>
    <s v="Bank Account"/>
    <x v="3"/>
    <n v="346.33"/>
    <n v="0"/>
    <n v="0"/>
    <x v="0"/>
    <m/>
    <s v="Android"/>
    <n v="29"/>
    <x v="0"/>
  </r>
  <r>
    <s v="UPI202605P2_0001578"/>
    <x v="28"/>
    <x v="1"/>
    <s v="13:19:54"/>
    <x v="8"/>
    <x v="0"/>
    <s v="CUST486716"/>
    <s v="45-54"/>
    <x v="1"/>
    <x v="7"/>
    <x v="27"/>
    <s v="HP Petrol Pump"/>
    <s v="Fuel"/>
    <x v="1"/>
    <s v="QR Scan"/>
    <x v="7"/>
    <n v="329.97"/>
    <n v="0"/>
    <n v="7.54"/>
    <x v="0"/>
    <m/>
    <s v="Android"/>
    <n v="18"/>
    <x v="0"/>
  </r>
  <r>
    <s v="UPI202605P2_0001579"/>
    <x v="12"/>
    <x v="1"/>
    <s v="10:42:56"/>
    <x v="13"/>
    <x v="4"/>
    <s v="CUST538808"/>
    <s v="55+"/>
    <x v="1"/>
    <x v="5"/>
    <x v="35"/>
    <s v="Local Clinic"/>
    <s v="Healthcare"/>
    <x v="1"/>
    <s v="QR Scan"/>
    <x v="4"/>
    <n v="587.48"/>
    <n v="0"/>
    <n v="0"/>
    <x v="0"/>
    <m/>
    <s v="Android"/>
    <n v="94"/>
    <x v="0"/>
  </r>
  <r>
    <s v="UPI202605P2_0001580"/>
    <x v="30"/>
    <x v="1"/>
    <s v="16:18:06"/>
    <x v="11"/>
    <x v="0"/>
    <s v="CUST894927"/>
    <s v="35-44"/>
    <x v="1"/>
    <x v="6"/>
    <x v="7"/>
    <s v="Bharat Petroleum"/>
    <s v="Fuel"/>
    <x v="1"/>
    <s v="QR Scan"/>
    <x v="6"/>
    <n v="514.48"/>
    <n v="0"/>
    <n v="6.57"/>
    <x v="0"/>
    <m/>
    <s v="Android"/>
    <n v="86"/>
    <x v="0"/>
  </r>
  <r>
    <s v="UPI202605P2_0001581"/>
    <x v="29"/>
    <x v="5"/>
    <s v="15:47:16"/>
    <x v="14"/>
    <x v="6"/>
    <s v="CUST455536"/>
    <s v="45-54"/>
    <x v="0"/>
    <x v="2"/>
    <x v="11"/>
    <s v="McDonalds"/>
    <s v="Food &amp; Dining"/>
    <x v="2"/>
    <s v="UPI ID"/>
    <x v="1"/>
    <n v="206.58"/>
    <n v="0"/>
    <n v="0"/>
    <x v="0"/>
    <m/>
    <s v="Android"/>
    <n v="7"/>
    <x v="0"/>
  </r>
  <r>
    <s v="UPI202605P2_0001582"/>
    <x v="13"/>
    <x v="3"/>
    <s v="18:35:48"/>
    <x v="7"/>
    <x v="1"/>
    <s v="CUST448815"/>
    <s v="25-34"/>
    <x v="0"/>
    <x v="0"/>
    <x v="3"/>
    <s v="Hotstar"/>
    <s v="Entertainment"/>
    <x v="0"/>
    <s v="Mobile Number"/>
    <x v="3"/>
    <n v="695.28"/>
    <n v="0"/>
    <n v="5.88"/>
    <x v="2"/>
    <s v="Wrong UPI PIN"/>
    <s v="iOS"/>
    <n v="36"/>
    <x v="0"/>
  </r>
  <r>
    <s v="UPI202605P2_0001583"/>
    <x v="26"/>
    <x v="6"/>
    <s v="20:43:57"/>
    <x v="3"/>
    <x v="5"/>
    <s v="CUST256198"/>
    <s v="35-44"/>
    <x v="1"/>
    <x v="6"/>
    <x v="19"/>
    <s v="RedBus"/>
    <s v="Travel"/>
    <x v="5"/>
    <s v="UPI ID"/>
    <x v="7"/>
    <n v="365.81"/>
    <n v="0"/>
    <n v="1.35"/>
    <x v="0"/>
    <m/>
    <s v="Android"/>
    <n v="79"/>
    <x v="0"/>
  </r>
  <r>
    <s v="UPI202605P2_0001584"/>
    <x v="12"/>
    <x v="1"/>
    <s v="13:05:14"/>
    <x v="8"/>
    <x v="0"/>
    <s v="CUST554374"/>
    <s v="25-34"/>
    <x v="0"/>
    <x v="7"/>
    <x v="26"/>
    <s v="Rapido"/>
    <s v="Travel"/>
    <x v="0"/>
    <s v="UPI ID"/>
    <x v="6"/>
    <n v="1575.45"/>
    <n v="0"/>
    <n v="0"/>
    <x v="0"/>
    <m/>
    <s v="Android"/>
    <n v="91"/>
    <x v="0"/>
  </r>
  <r>
    <s v="UPI202605P2_0001585"/>
    <x v="1"/>
    <x v="1"/>
    <s v="13:47:55"/>
    <x v="8"/>
    <x v="5"/>
    <s v="CUST857673"/>
    <s v="18-24"/>
    <x v="1"/>
    <x v="4"/>
    <x v="33"/>
    <s v="MedPlus"/>
    <s v="Healthcare"/>
    <x v="6"/>
    <s v="UPI ID"/>
    <x v="7"/>
    <n v="233.73"/>
    <n v="0"/>
    <n v="0"/>
    <x v="0"/>
    <m/>
    <s v="iOS"/>
    <n v="52"/>
    <x v="0"/>
  </r>
  <r>
    <s v="UPI202605P2_0001586"/>
    <x v="3"/>
    <x v="0"/>
    <s v="12:50:56"/>
    <x v="1"/>
    <x v="2"/>
    <s v="CUST809835"/>
    <s v="25-34"/>
    <x v="0"/>
    <x v="7"/>
    <x v="9"/>
    <s v="Zomato"/>
    <s v="Food &amp; Dining"/>
    <x v="1"/>
    <s v="UPI ID"/>
    <x v="4"/>
    <n v="659.23"/>
    <n v="0"/>
    <n v="0.69"/>
    <x v="0"/>
    <m/>
    <s v="iOS"/>
    <n v="50"/>
    <x v="0"/>
  </r>
  <r>
    <s v="UPI202605P2_0001587"/>
    <x v="23"/>
    <x v="5"/>
    <s v="13:16:37"/>
    <x v="8"/>
    <x v="1"/>
    <s v="CUST463287"/>
    <s v="18-24"/>
    <x v="1"/>
    <x v="4"/>
    <x v="5"/>
    <s v="Flipkart"/>
    <s v="Shopping"/>
    <x v="2"/>
    <s v="UPI ID"/>
    <x v="4"/>
    <n v="170.84"/>
    <n v="49.5"/>
    <n v="0"/>
    <x v="0"/>
    <m/>
    <s v="Android"/>
    <n v="74"/>
    <x v="0"/>
  </r>
  <r>
    <s v="UPI202605P2_0001588"/>
    <x v="18"/>
    <x v="4"/>
    <s v="12:54:07"/>
    <x v="1"/>
    <x v="0"/>
    <s v="CUST259280"/>
    <s v="18-24"/>
    <x v="0"/>
    <x v="8"/>
    <x v="24"/>
    <s v="Society Maintenance"/>
    <s v="Utilities"/>
    <x v="6"/>
    <s v="Collect Request"/>
    <x v="3"/>
    <n v="273.89"/>
    <n v="0"/>
    <n v="0"/>
    <x v="0"/>
    <m/>
    <s v="Android"/>
    <n v="51"/>
    <x v="0"/>
  </r>
  <r>
    <s v="UPI202605P2_0001589"/>
    <x v="13"/>
    <x v="3"/>
    <s v="15:55:40"/>
    <x v="14"/>
    <x v="0"/>
    <s v="CUST974284"/>
    <s v="35-44"/>
    <x v="0"/>
    <x v="0"/>
    <x v="0"/>
    <s v="Bharat Petroleum"/>
    <s v="Fuel"/>
    <x v="1"/>
    <s v="QR Scan"/>
    <x v="1"/>
    <n v="581.64"/>
    <n v="20.190000000000001"/>
    <n v="0"/>
    <x v="0"/>
    <m/>
    <s v="Android"/>
    <n v="45"/>
    <x v="0"/>
  </r>
  <r>
    <s v="UPI202605P2_0001590"/>
    <x v="22"/>
    <x v="6"/>
    <s v="17:39:04"/>
    <x v="0"/>
    <x v="0"/>
    <s v="CUST971052"/>
    <s v="35-44"/>
    <x v="1"/>
    <x v="6"/>
    <x v="19"/>
    <s v="Byjus"/>
    <s v="Education"/>
    <x v="1"/>
    <s v="UPI ID"/>
    <x v="3"/>
    <n v="672.31"/>
    <n v="0"/>
    <n v="1.03"/>
    <x v="0"/>
    <m/>
    <s v="Android"/>
    <n v="16"/>
    <x v="0"/>
  </r>
  <r>
    <s v="UPI202605P2_0001591"/>
    <x v="18"/>
    <x v="4"/>
    <s v="15:12:32"/>
    <x v="14"/>
    <x v="1"/>
    <s v="CUST288378"/>
    <s v="18-24"/>
    <x v="0"/>
    <x v="0"/>
    <x v="3"/>
    <s v="Myntra"/>
    <s v="Shopping"/>
    <x v="2"/>
    <s v="QR Scan"/>
    <x v="3"/>
    <n v="2592.9899999999998"/>
    <n v="0"/>
    <n v="0"/>
    <x v="0"/>
    <m/>
    <s v="Android"/>
    <n v="65"/>
    <x v="0"/>
  </r>
  <r>
    <s v="UPI202605P2_0001592"/>
    <x v="11"/>
    <x v="0"/>
    <s v="09:43:24"/>
    <x v="10"/>
    <x v="5"/>
    <s v="CUST950170"/>
    <s v="35-44"/>
    <x v="2"/>
    <x v="6"/>
    <x v="19"/>
    <s v="Society Maintenance"/>
    <s v="Utilities"/>
    <x v="0"/>
    <s v="UPI ID"/>
    <x v="4"/>
    <n v="1689.04"/>
    <n v="0"/>
    <n v="0"/>
    <x v="2"/>
    <s v="Beneficiary Bank Offline"/>
    <s v="iOS"/>
    <n v="51"/>
    <x v="0"/>
  </r>
  <r>
    <s v="UPI202605P2_0001593"/>
    <x v="16"/>
    <x v="6"/>
    <s v="16:26:03"/>
    <x v="11"/>
    <x v="2"/>
    <s v="CUST659419"/>
    <s v="18-24"/>
    <x v="1"/>
    <x v="3"/>
    <x v="21"/>
    <s v="Electricity Board"/>
    <s v="Recharge &amp; Bills"/>
    <x v="5"/>
    <s v="UPI ID"/>
    <x v="1"/>
    <n v="892.7"/>
    <n v="0"/>
    <n v="0"/>
    <x v="0"/>
    <m/>
    <s v="Android"/>
    <n v="29"/>
    <x v="0"/>
  </r>
  <r>
    <s v="UPI202605P2_0001594"/>
    <x v="20"/>
    <x v="4"/>
    <s v="20:09:08"/>
    <x v="3"/>
    <x v="0"/>
    <s v="CUST816355"/>
    <s v="45-54"/>
    <x v="0"/>
    <x v="2"/>
    <x v="11"/>
    <s v="Tata Play"/>
    <s v="Recharge &amp; Bills"/>
    <x v="0"/>
    <s v="Bank Account"/>
    <x v="3"/>
    <n v="926.35"/>
    <n v="0"/>
    <n v="0"/>
    <x v="0"/>
    <m/>
    <s v="Android"/>
    <n v="33"/>
    <x v="0"/>
  </r>
  <r>
    <s v="UPI202605P2_0001595"/>
    <x v="24"/>
    <x v="0"/>
    <s v="22:21:26"/>
    <x v="16"/>
    <x v="4"/>
    <s v="CUST517765"/>
    <s v="25-34"/>
    <x v="0"/>
    <x v="6"/>
    <x v="19"/>
    <s v="Credit Card Bill"/>
    <s v="Financial Services"/>
    <x v="1"/>
    <s v="UPI ID"/>
    <x v="6"/>
    <n v="65.16"/>
    <n v="0"/>
    <n v="0"/>
    <x v="0"/>
    <m/>
    <s v="Android"/>
    <n v="65"/>
    <x v="0"/>
  </r>
  <r>
    <s v="UPI202605P2_0001596"/>
    <x v="7"/>
    <x v="2"/>
    <s v="22:57:58"/>
    <x v="16"/>
    <x v="0"/>
    <s v="CUST347603"/>
    <s v="25-34"/>
    <x v="1"/>
    <x v="4"/>
    <x v="5"/>
    <s v="Swiggy"/>
    <s v="Food &amp; Dining"/>
    <x v="3"/>
    <s v="QR Scan"/>
    <x v="7"/>
    <n v="1128.57"/>
    <n v="0"/>
    <n v="0"/>
    <x v="0"/>
    <m/>
    <s v="iOS"/>
    <n v="98"/>
    <x v="0"/>
  </r>
  <r>
    <s v="UPI202605P2_0001597"/>
    <x v="25"/>
    <x v="1"/>
    <s v="22:09:20"/>
    <x v="16"/>
    <x v="5"/>
    <s v="CUST786667"/>
    <s v="25-34"/>
    <x v="0"/>
    <x v="4"/>
    <x v="12"/>
    <s v="Spotify"/>
    <s v="Entertainment"/>
    <x v="1"/>
    <s v="Mobile Number"/>
    <x v="1"/>
    <n v="1746.31"/>
    <n v="0"/>
    <n v="0"/>
    <x v="0"/>
    <m/>
    <s v="Android"/>
    <n v="59"/>
    <x v="0"/>
  </r>
  <r>
    <s v="UPI202605P2_0001598"/>
    <x v="17"/>
    <x v="6"/>
    <s v="20:11:49"/>
    <x v="3"/>
    <x v="0"/>
    <s v="CUST756788"/>
    <s v="18-24"/>
    <x v="1"/>
    <x v="7"/>
    <x v="9"/>
    <s v="Mutual Fund SIP"/>
    <s v="Financial Services"/>
    <x v="1"/>
    <s v="UPI ID"/>
    <x v="5"/>
    <n v="774.34"/>
    <n v="0"/>
    <n v="0"/>
    <x v="0"/>
    <m/>
    <s v="Android"/>
    <n v="34"/>
    <x v="0"/>
  </r>
  <r>
    <s v="UPI202605P2_0001599"/>
    <x v="5"/>
    <x v="3"/>
    <s v="09:21:40"/>
    <x v="10"/>
    <x v="0"/>
    <s v="CUST994915"/>
    <s v="25-34"/>
    <x v="0"/>
    <x v="9"/>
    <x v="23"/>
    <s v="Croma"/>
    <s v="Shopping"/>
    <x v="1"/>
    <s v="UPI ID"/>
    <x v="1"/>
    <n v="965.23"/>
    <n v="70.599999999999994"/>
    <n v="0"/>
    <x v="0"/>
    <m/>
    <s v="Android"/>
    <n v="93"/>
    <x v="0"/>
  </r>
  <r>
    <s v="UPI202605P2_0001600"/>
    <x v="16"/>
    <x v="6"/>
    <s v="22:20:40"/>
    <x v="16"/>
    <x v="1"/>
    <s v="CUST983974"/>
    <s v="45-54"/>
    <x v="2"/>
    <x v="5"/>
    <x v="32"/>
    <s v="BigBasket"/>
    <s v="Grocery"/>
    <x v="2"/>
    <s v="QR Scan"/>
    <x v="6"/>
    <n v="202.62"/>
    <n v="0"/>
    <n v="0"/>
    <x v="0"/>
    <m/>
    <s v="Android"/>
    <n v="27"/>
    <x v="0"/>
  </r>
  <r>
    <s v="UPI202605P2_0001601"/>
    <x v="7"/>
    <x v="2"/>
    <s v="08:28:17"/>
    <x v="12"/>
    <x v="0"/>
    <s v="CUST146104"/>
    <s v="18-24"/>
    <x v="0"/>
    <x v="2"/>
    <x v="17"/>
    <s v="Mutual Fund SIP"/>
    <s v="Financial Services"/>
    <x v="3"/>
    <s v="Mobile Number"/>
    <x v="1"/>
    <n v="206.53"/>
    <n v="0"/>
    <n v="0"/>
    <x v="0"/>
    <m/>
    <s v="Android"/>
    <n v="6"/>
    <x v="0"/>
  </r>
  <r>
    <s v="UPI202605P2_0001602"/>
    <x v="13"/>
    <x v="3"/>
    <s v="11:49:10"/>
    <x v="5"/>
    <x v="1"/>
    <s v="CUST584300"/>
    <s v="35-44"/>
    <x v="0"/>
    <x v="5"/>
    <x v="32"/>
    <s v="HP Petrol Pump"/>
    <s v="Fuel"/>
    <x v="4"/>
    <s v="UPI ID"/>
    <x v="5"/>
    <n v="618.85"/>
    <n v="0"/>
    <n v="0"/>
    <x v="1"/>
    <s v="UPI Limit Exceeded"/>
    <s v="Android"/>
    <n v="98"/>
    <x v="0"/>
  </r>
  <r>
    <s v="UPI202605P2_0001603"/>
    <x v="26"/>
    <x v="6"/>
    <s v="17:10:31"/>
    <x v="0"/>
    <x v="0"/>
    <s v="CUST211410"/>
    <s v="35-44"/>
    <x v="1"/>
    <x v="0"/>
    <x v="18"/>
    <s v="Reliance Digital"/>
    <s v="Shopping"/>
    <x v="0"/>
    <s v="QR Scan"/>
    <x v="6"/>
    <n v="134.01"/>
    <n v="0"/>
    <n v="0"/>
    <x v="0"/>
    <m/>
    <s v="Android"/>
    <n v="58"/>
    <x v="0"/>
  </r>
  <r>
    <s v="UPI202605P2_0001604"/>
    <x v="3"/>
    <x v="0"/>
    <s v="19:49:05"/>
    <x v="2"/>
    <x v="2"/>
    <s v="CUST354447"/>
    <s v="18-24"/>
    <x v="1"/>
    <x v="9"/>
    <x v="20"/>
    <s v="MedPlus"/>
    <s v="Healthcare"/>
    <x v="1"/>
    <s v="QR Scan"/>
    <x v="4"/>
    <n v="1792.59"/>
    <n v="0"/>
    <n v="0"/>
    <x v="0"/>
    <m/>
    <s v="Android"/>
    <n v="18"/>
    <x v="0"/>
  </r>
  <r>
    <s v="UPI202605P2_0001605"/>
    <x v="15"/>
    <x v="3"/>
    <s v="10:27:40"/>
    <x v="13"/>
    <x v="1"/>
    <s v="CUST706560"/>
    <s v="25-34"/>
    <x v="0"/>
    <x v="6"/>
    <x v="19"/>
    <s v="Bharat Petroleum"/>
    <s v="Fuel"/>
    <x v="1"/>
    <s v="QR Scan"/>
    <x v="7"/>
    <n v="434.04"/>
    <n v="4.8099999999999996"/>
    <n v="0"/>
    <x v="0"/>
    <m/>
    <s v="iOS"/>
    <n v="49"/>
    <x v="0"/>
  </r>
  <r>
    <s v="UPI202605P2_0001606"/>
    <x v="20"/>
    <x v="4"/>
    <s v="14:27:30"/>
    <x v="4"/>
    <x v="1"/>
    <s v="CUST366150"/>
    <s v="35-44"/>
    <x v="0"/>
    <x v="5"/>
    <x v="6"/>
    <s v="MSEB"/>
    <s v="Recharge &amp; Bills"/>
    <x v="1"/>
    <s v="QR Scan"/>
    <x v="7"/>
    <n v="303.92"/>
    <n v="0"/>
    <n v="0"/>
    <x v="2"/>
    <s v="Transaction Timeout"/>
    <s v="Android"/>
    <n v="11"/>
    <x v="0"/>
  </r>
  <r>
    <s v="UPI202605P2_0001607"/>
    <x v="13"/>
    <x v="3"/>
    <s v="13:02:34"/>
    <x v="8"/>
    <x v="0"/>
    <s v="CUST401118"/>
    <s v="45-54"/>
    <x v="0"/>
    <x v="4"/>
    <x v="5"/>
    <s v="Zomato"/>
    <s v="Food &amp; Dining"/>
    <x v="3"/>
    <s v="QR Scan"/>
    <x v="6"/>
    <n v="53.68"/>
    <n v="67.37"/>
    <n v="0.69"/>
    <x v="0"/>
    <m/>
    <s v="Android"/>
    <n v="76"/>
    <x v="0"/>
  </r>
  <r>
    <s v="UPI202605P2_0001608"/>
    <x v="8"/>
    <x v="4"/>
    <s v="11:23:00"/>
    <x v="5"/>
    <x v="0"/>
    <s v="CUST437685"/>
    <s v="35-44"/>
    <x v="0"/>
    <x v="7"/>
    <x v="9"/>
    <s v="Ajio"/>
    <s v="Shopping"/>
    <x v="1"/>
    <s v="QR Scan"/>
    <x v="6"/>
    <n v="738.01"/>
    <n v="0"/>
    <n v="0"/>
    <x v="1"/>
    <s v="Bank Server Down"/>
    <s v="Android"/>
    <n v="90"/>
    <x v="0"/>
  </r>
  <r>
    <s v="UPI202605P2_0001609"/>
    <x v="18"/>
    <x v="4"/>
    <s v="20:48:53"/>
    <x v="3"/>
    <x v="0"/>
    <s v="CUST584375"/>
    <s v="35-44"/>
    <x v="0"/>
    <x v="1"/>
    <x v="1"/>
    <s v="BookMyShow"/>
    <s v="Entertainment"/>
    <x v="4"/>
    <s v="UPI ID"/>
    <x v="4"/>
    <n v="262.45999999999998"/>
    <n v="0"/>
    <n v="3.33"/>
    <x v="0"/>
    <m/>
    <s v="Android"/>
    <n v="22"/>
    <x v="0"/>
  </r>
  <r>
    <s v="UPI202605P2_0001610"/>
    <x v="14"/>
    <x v="5"/>
    <s v="16:01:43"/>
    <x v="11"/>
    <x v="1"/>
    <s v="CUST787746"/>
    <s v="18-24"/>
    <x v="1"/>
    <x v="6"/>
    <x v="38"/>
    <s v="Amazon"/>
    <s v="Shopping"/>
    <x v="2"/>
    <s v="UPI ID"/>
    <x v="3"/>
    <n v="337.56"/>
    <n v="0"/>
    <n v="0"/>
    <x v="0"/>
    <m/>
    <s v="Android"/>
    <n v="28"/>
    <x v="0"/>
  </r>
  <r>
    <s v="UPI202605P2_0001611"/>
    <x v="10"/>
    <x v="4"/>
    <s v="00:46:15"/>
    <x v="18"/>
    <x v="0"/>
    <s v="CUST809620"/>
    <s v="25-34"/>
    <x v="1"/>
    <x v="8"/>
    <x v="16"/>
    <s v="Flipkart"/>
    <s v="Shopping"/>
    <x v="3"/>
    <s v="UPI ID"/>
    <x v="6"/>
    <n v="209.73"/>
    <n v="47.61"/>
    <n v="0"/>
    <x v="0"/>
    <m/>
    <s v="Android"/>
    <n v="7"/>
    <x v="0"/>
  </r>
  <r>
    <s v="UPI202605P2_0001612"/>
    <x v="1"/>
    <x v="1"/>
    <s v="11:56:22"/>
    <x v="5"/>
    <x v="1"/>
    <s v="CUST138223"/>
    <s v="25-34"/>
    <x v="0"/>
    <x v="6"/>
    <x v="38"/>
    <s v="Local Restaurant"/>
    <s v="Food &amp; Dining"/>
    <x v="2"/>
    <s v="QR Scan"/>
    <x v="1"/>
    <n v="586.95000000000005"/>
    <n v="0"/>
    <n v="0"/>
    <x v="0"/>
    <m/>
    <s v="iOS"/>
    <n v="21"/>
    <x v="0"/>
  </r>
  <r>
    <s v="UPI202605P2_0001613"/>
    <x v="13"/>
    <x v="3"/>
    <s v="12:06:24"/>
    <x v="1"/>
    <x v="2"/>
    <s v="CUST797019"/>
    <s v="35-44"/>
    <x v="1"/>
    <x v="5"/>
    <x v="6"/>
    <s v="BookMyShow"/>
    <s v="Entertainment"/>
    <x v="3"/>
    <s v="UPI ID"/>
    <x v="4"/>
    <n v="411.56"/>
    <n v="0"/>
    <n v="6.7"/>
    <x v="0"/>
    <m/>
    <s v="iOS"/>
    <n v="79"/>
    <x v="0"/>
  </r>
  <r>
    <s v="UPI202605P2_0001614"/>
    <x v="16"/>
    <x v="6"/>
    <s v="16:19:10"/>
    <x v="11"/>
    <x v="0"/>
    <s v="CUST121603"/>
    <s v="45-54"/>
    <x v="0"/>
    <x v="9"/>
    <x v="23"/>
    <s v="BigBasket"/>
    <s v="Grocery"/>
    <x v="4"/>
    <s v="Bank Account"/>
    <x v="1"/>
    <n v="720.05"/>
    <n v="0"/>
    <n v="0"/>
    <x v="0"/>
    <m/>
    <s v="Android"/>
    <n v="79"/>
    <x v="0"/>
  </r>
  <r>
    <s v="UPI202605P2_0001615"/>
    <x v="16"/>
    <x v="6"/>
    <s v="08:02:19"/>
    <x v="12"/>
    <x v="2"/>
    <s v="CUST205685"/>
    <s v="25-34"/>
    <x v="0"/>
    <x v="6"/>
    <x v="19"/>
    <s v="Cafe Coffee Day"/>
    <s v="Food &amp; Dining"/>
    <x v="0"/>
    <s v="Collect Request"/>
    <x v="0"/>
    <n v="292.22000000000003"/>
    <n v="0"/>
    <n v="0"/>
    <x v="0"/>
    <m/>
    <s v="Android"/>
    <n v="43"/>
    <x v="0"/>
  </r>
  <r>
    <s v="UPI202605P2_0001616"/>
    <x v="0"/>
    <x v="0"/>
    <s v="21:29:46"/>
    <x v="9"/>
    <x v="0"/>
    <s v="CUST919445"/>
    <s v="25-34"/>
    <x v="0"/>
    <x v="3"/>
    <x v="14"/>
    <s v="Bharat Petroleum"/>
    <s v="Fuel"/>
    <x v="0"/>
    <s v="UPI ID"/>
    <x v="4"/>
    <n v="3029.24"/>
    <n v="28.14"/>
    <n v="0"/>
    <x v="0"/>
    <m/>
    <s v="Android"/>
    <n v="15"/>
    <x v="0"/>
  </r>
  <r>
    <s v="UPI202605P2_0001617"/>
    <x v="9"/>
    <x v="3"/>
    <s v="16:33:21"/>
    <x v="11"/>
    <x v="2"/>
    <s v="CUST543335"/>
    <s v="35-44"/>
    <x v="1"/>
    <x v="9"/>
    <x v="20"/>
    <s v="Reliance Digital"/>
    <s v="Shopping"/>
    <x v="1"/>
    <s v="UPI ID"/>
    <x v="1"/>
    <n v="438.73"/>
    <n v="0"/>
    <n v="0"/>
    <x v="0"/>
    <m/>
    <s v="Android"/>
    <n v="40"/>
    <x v="0"/>
  </r>
  <r>
    <s v="UPI202605P2_0001618"/>
    <x v="29"/>
    <x v="5"/>
    <s v="14:43:08"/>
    <x v="4"/>
    <x v="1"/>
    <s v="CUST842207"/>
    <s v="35-44"/>
    <x v="0"/>
    <x v="2"/>
    <x v="25"/>
    <s v="Hotstar"/>
    <s v="Entertainment"/>
    <x v="0"/>
    <s v="UPI ID"/>
    <x v="5"/>
    <n v="686.49"/>
    <n v="0"/>
    <n v="2.44"/>
    <x v="0"/>
    <m/>
    <s v="Android"/>
    <n v="49"/>
    <x v="0"/>
  </r>
  <r>
    <s v="UPI202605P2_0001619"/>
    <x v="25"/>
    <x v="1"/>
    <s v="13:57:31"/>
    <x v="8"/>
    <x v="1"/>
    <s v="CUST699712"/>
    <s v="25-34"/>
    <x v="1"/>
    <x v="1"/>
    <x v="28"/>
    <s v="McDonalds"/>
    <s v="Food &amp; Dining"/>
    <x v="0"/>
    <s v="Bank Account"/>
    <x v="7"/>
    <n v="1085.9100000000001"/>
    <n v="0"/>
    <n v="0"/>
    <x v="0"/>
    <m/>
    <s v="Android"/>
    <n v="51"/>
    <x v="0"/>
  </r>
  <r>
    <s v="UPI202605P2_0001620"/>
    <x v="24"/>
    <x v="0"/>
    <s v="13:12:10"/>
    <x v="8"/>
    <x v="1"/>
    <s v="CUST348589"/>
    <s v="25-34"/>
    <x v="1"/>
    <x v="5"/>
    <x v="35"/>
    <s v="McDonalds"/>
    <s v="Food &amp; Dining"/>
    <x v="0"/>
    <s v="UPI ID"/>
    <x v="0"/>
    <n v="242"/>
    <n v="0"/>
    <n v="0"/>
    <x v="0"/>
    <m/>
    <s v="Android"/>
    <n v="1"/>
    <x v="0"/>
  </r>
  <r>
    <s v="UPI202605P2_0001621"/>
    <x v="25"/>
    <x v="1"/>
    <s v="21:58:51"/>
    <x v="9"/>
    <x v="1"/>
    <s v="CUST517281"/>
    <s v="25-34"/>
    <x v="0"/>
    <x v="4"/>
    <x v="5"/>
    <s v="Netflix"/>
    <s v="Entertainment"/>
    <x v="6"/>
    <s v="QR Scan"/>
    <x v="0"/>
    <n v="1049.7"/>
    <n v="0"/>
    <n v="0"/>
    <x v="0"/>
    <m/>
    <s v="Android"/>
    <n v="3"/>
    <x v="0"/>
  </r>
  <r>
    <s v="UPI202605P2_0001622"/>
    <x v="20"/>
    <x v="4"/>
    <s v="14:14:14"/>
    <x v="4"/>
    <x v="4"/>
    <s v="CUST184590"/>
    <s v="25-34"/>
    <x v="0"/>
    <x v="5"/>
    <x v="35"/>
    <s v="Indian Oil"/>
    <s v="Fuel"/>
    <x v="1"/>
    <s v="QR Scan"/>
    <x v="3"/>
    <n v="357.38"/>
    <n v="0"/>
    <n v="0"/>
    <x v="0"/>
    <m/>
    <s v="Android"/>
    <n v="64"/>
    <x v="0"/>
  </r>
  <r>
    <s v="UPI202605P2_0001623"/>
    <x v="11"/>
    <x v="0"/>
    <s v="18:08:13"/>
    <x v="7"/>
    <x v="2"/>
    <s v="CUST455176"/>
    <s v="55+"/>
    <x v="0"/>
    <x v="2"/>
    <x v="25"/>
    <s v="Broadband Bill"/>
    <s v="Utilities"/>
    <x v="3"/>
    <s v="Collect Request"/>
    <x v="3"/>
    <n v="12763.33"/>
    <n v="0"/>
    <n v="0"/>
    <x v="0"/>
    <m/>
    <s v="Android"/>
    <n v="79"/>
    <x v="0"/>
  </r>
  <r>
    <s v="UPI202605P2_0001624"/>
    <x v="18"/>
    <x v="4"/>
    <s v="18:37:32"/>
    <x v="7"/>
    <x v="0"/>
    <s v="CUST711247"/>
    <s v="35-44"/>
    <x v="0"/>
    <x v="6"/>
    <x v="7"/>
    <s v="Dominos"/>
    <s v="Food &amp; Dining"/>
    <x v="2"/>
    <s v="UPI ID"/>
    <x v="3"/>
    <n v="104.38"/>
    <n v="0"/>
    <n v="7.42"/>
    <x v="0"/>
    <m/>
    <s v="Android"/>
    <n v="86"/>
    <x v="0"/>
  </r>
  <r>
    <s v="UPI202605P2_0001625"/>
    <x v="17"/>
    <x v="6"/>
    <s v="10:23:45"/>
    <x v="13"/>
    <x v="0"/>
    <s v="CUST760576"/>
    <s v="55+"/>
    <x v="1"/>
    <x v="8"/>
    <x v="16"/>
    <s v="MedPlus"/>
    <s v="Healthcare"/>
    <x v="1"/>
    <s v="Mobile Number"/>
    <x v="6"/>
    <n v="59.63"/>
    <n v="0"/>
    <n v="0"/>
    <x v="0"/>
    <m/>
    <s v="Android"/>
    <n v="13"/>
    <x v="0"/>
  </r>
  <r>
    <s v="UPI202605P2_0001626"/>
    <x v="23"/>
    <x v="5"/>
    <s v="18:02:24"/>
    <x v="7"/>
    <x v="1"/>
    <s v="CUST926156"/>
    <s v="35-44"/>
    <x v="1"/>
    <x v="6"/>
    <x v="7"/>
    <s v="Water Bill"/>
    <s v="Utilities"/>
    <x v="0"/>
    <s v="UPI ID"/>
    <x v="5"/>
    <n v="119.14"/>
    <n v="0"/>
    <n v="0"/>
    <x v="0"/>
    <m/>
    <s v="iOS"/>
    <n v="4"/>
    <x v="0"/>
  </r>
  <r>
    <s v="UPI202605P2_0001627"/>
    <x v="8"/>
    <x v="4"/>
    <s v="20:16:49"/>
    <x v="3"/>
    <x v="0"/>
    <s v="CUST551746"/>
    <s v="35-44"/>
    <x v="0"/>
    <x v="3"/>
    <x v="21"/>
    <s v="Spotify"/>
    <s v="Entertainment"/>
    <x v="1"/>
    <s v="Mobile Number"/>
    <x v="7"/>
    <n v="343.6"/>
    <n v="0"/>
    <n v="6.14"/>
    <x v="0"/>
    <m/>
    <s v="iOS"/>
    <n v="75"/>
    <x v="0"/>
  </r>
  <r>
    <s v="UPI202605P2_0001628"/>
    <x v="5"/>
    <x v="3"/>
    <s v="16:03:38"/>
    <x v="11"/>
    <x v="1"/>
    <s v="CUST673492"/>
    <s v="25-34"/>
    <x v="0"/>
    <x v="9"/>
    <x v="23"/>
    <s v="Zomato"/>
    <s v="Food &amp; Dining"/>
    <x v="2"/>
    <s v="QR Scan"/>
    <x v="1"/>
    <n v="178.41"/>
    <n v="0"/>
    <n v="0"/>
    <x v="0"/>
    <m/>
    <s v="Android"/>
    <n v="34"/>
    <x v="0"/>
  </r>
  <r>
    <s v="UPI202605P2_0001629"/>
    <x v="11"/>
    <x v="0"/>
    <s v="23:42:06"/>
    <x v="15"/>
    <x v="0"/>
    <s v="CUST922447"/>
    <s v="45-54"/>
    <x v="1"/>
    <x v="7"/>
    <x v="27"/>
    <s v="Ajio"/>
    <s v="Shopping"/>
    <x v="2"/>
    <s v="UPI ID"/>
    <x v="7"/>
    <n v="465.86"/>
    <n v="6"/>
    <n v="4.5"/>
    <x v="0"/>
    <m/>
    <s v="Android"/>
    <n v="34"/>
    <x v="0"/>
  </r>
  <r>
    <s v="UPI202605P2_0001630"/>
    <x v="23"/>
    <x v="5"/>
    <s v="18:01:03"/>
    <x v="7"/>
    <x v="3"/>
    <s v="CUST720586"/>
    <s v="25-34"/>
    <x v="0"/>
    <x v="6"/>
    <x v="19"/>
    <s v="Coursera"/>
    <s v="Education"/>
    <x v="1"/>
    <s v="QR Scan"/>
    <x v="4"/>
    <n v="118.16"/>
    <n v="0"/>
    <n v="0"/>
    <x v="0"/>
    <m/>
    <s v="Android"/>
    <n v="56"/>
    <x v="0"/>
  </r>
  <r>
    <s v="UPI202605P2_0001631"/>
    <x v="11"/>
    <x v="0"/>
    <s v="18:26:28"/>
    <x v="7"/>
    <x v="3"/>
    <s v="CUST856272"/>
    <s v="25-34"/>
    <x v="0"/>
    <x v="4"/>
    <x v="33"/>
    <s v="McDonalds"/>
    <s v="Food &amp; Dining"/>
    <x v="2"/>
    <s v="UPI ID"/>
    <x v="0"/>
    <n v="440.7"/>
    <n v="0"/>
    <n v="0"/>
    <x v="1"/>
    <s v="Transaction Timeout"/>
    <s v="Android"/>
    <n v="52"/>
    <x v="0"/>
  </r>
  <r>
    <s v="UPI202605P2_0001632"/>
    <x v="18"/>
    <x v="4"/>
    <s v="13:35:16"/>
    <x v="8"/>
    <x v="0"/>
    <s v="CUST535849"/>
    <s v="35-44"/>
    <x v="0"/>
    <x v="7"/>
    <x v="31"/>
    <s v="Gas Bill"/>
    <s v="Utilities"/>
    <x v="1"/>
    <s v="UPI ID"/>
    <x v="3"/>
    <n v="740.77"/>
    <n v="0"/>
    <n v="0"/>
    <x v="0"/>
    <m/>
    <s v="Android"/>
    <n v="64"/>
    <x v="0"/>
  </r>
  <r>
    <s v="UPI202605P2_0001633"/>
    <x v="26"/>
    <x v="6"/>
    <s v="15:09:13"/>
    <x v="14"/>
    <x v="0"/>
    <s v="CUST613950"/>
    <s v="35-44"/>
    <x v="1"/>
    <x v="1"/>
    <x v="28"/>
    <s v="Topmate"/>
    <s v="Education"/>
    <x v="2"/>
    <s v="QR Scan"/>
    <x v="7"/>
    <n v="189.62"/>
    <n v="6.01"/>
    <n v="5.47"/>
    <x v="0"/>
    <m/>
    <s v="Android"/>
    <n v="45"/>
    <x v="0"/>
  </r>
  <r>
    <s v="UPI202605P2_0001634"/>
    <x v="27"/>
    <x v="5"/>
    <s v="18:40:00"/>
    <x v="7"/>
    <x v="2"/>
    <s v="CUST962101"/>
    <s v="18-24"/>
    <x v="0"/>
    <x v="5"/>
    <x v="32"/>
    <s v="RedBus"/>
    <s v="Travel"/>
    <x v="0"/>
    <s v="QR Scan"/>
    <x v="3"/>
    <n v="391.19"/>
    <n v="0"/>
    <n v="0"/>
    <x v="0"/>
    <m/>
    <s v="Android"/>
    <n v="10"/>
    <x v="0"/>
  </r>
  <r>
    <s v="UPI202605P2_0001635"/>
    <x v="8"/>
    <x v="4"/>
    <s v="12:42:06"/>
    <x v="1"/>
    <x v="0"/>
    <s v="CUST421601"/>
    <s v="25-34"/>
    <x v="1"/>
    <x v="5"/>
    <x v="6"/>
    <s v="Data Tutorials"/>
    <s v="Education"/>
    <x v="4"/>
    <s v="QR Scan"/>
    <x v="0"/>
    <n v="226.17"/>
    <n v="0"/>
    <n v="0"/>
    <x v="0"/>
    <m/>
    <s v="iOS"/>
    <n v="22"/>
    <x v="0"/>
  </r>
  <r>
    <s v="UPI202605P2_0001636"/>
    <x v="3"/>
    <x v="0"/>
    <s v="18:17:39"/>
    <x v="7"/>
    <x v="2"/>
    <s v="CUST243335"/>
    <s v="18-24"/>
    <x v="1"/>
    <x v="1"/>
    <x v="22"/>
    <s v="Reliance Digital"/>
    <s v="Shopping"/>
    <x v="5"/>
    <s v="Collect Request"/>
    <x v="7"/>
    <n v="571.87"/>
    <n v="0"/>
    <n v="0"/>
    <x v="0"/>
    <m/>
    <s v="Android"/>
    <n v="21"/>
    <x v="0"/>
  </r>
  <r>
    <s v="UPI202605P2_0001637"/>
    <x v="10"/>
    <x v="4"/>
    <s v="17:08:26"/>
    <x v="0"/>
    <x v="2"/>
    <s v="CUST626289"/>
    <s v="25-34"/>
    <x v="0"/>
    <x v="0"/>
    <x v="0"/>
    <s v="Blinkit"/>
    <s v="Grocery"/>
    <x v="1"/>
    <s v="Bank Account"/>
    <x v="3"/>
    <n v="711.15"/>
    <n v="0"/>
    <n v="0"/>
    <x v="0"/>
    <m/>
    <s v="Android"/>
    <n v="69"/>
    <x v="0"/>
  </r>
  <r>
    <s v="UPI202605P2_0001638"/>
    <x v="25"/>
    <x v="1"/>
    <s v="19:06:32"/>
    <x v="2"/>
    <x v="1"/>
    <s v="CUST449994"/>
    <s v="18-24"/>
    <x v="1"/>
    <x v="2"/>
    <x v="17"/>
    <s v="Tata Play"/>
    <s v="Recharge &amp; Bills"/>
    <x v="5"/>
    <s v="UPI ID"/>
    <x v="5"/>
    <n v="132.4"/>
    <n v="0"/>
    <n v="0"/>
    <x v="0"/>
    <m/>
    <s v="iOS"/>
    <n v="4"/>
    <x v="0"/>
  </r>
  <r>
    <s v="UPI202605P2_0001639"/>
    <x v="15"/>
    <x v="3"/>
    <s v="18:07:18"/>
    <x v="7"/>
    <x v="3"/>
    <s v="CUST510350"/>
    <s v="35-44"/>
    <x v="1"/>
    <x v="0"/>
    <x v="18"/>
    <s v="Coursera"/>
    <s v="Education"/>
    <x v="0"/>
    <s v="UPI ID"/>
    <x v="7"/>
    <n v="597.65"/>
    <n v="0"/>
    <n v="0"/>
    <x v="0"/>
    <m/>
    <s v="Android"/>
    <n v="29"/>
    <x v="0"/>
  </r>
  <r>
    <s v="UPI202605P2_0001640"/>
    <x v="1"/>
    <x v="1"/>
    <s v="09:06:31"/>
    <x v="10"/>
    <x v="0"/>
    <s v="CUST589997"/>
    <s v="35-44"/>
    <x v="0"/>
    <x v="9"/>
    <x v="20"/>
    <s v="HP Petrol Pump"/>
    <s v="Fuel"/>
    <x v="0"/>
    <s v="QR Scan"/>
    <x v="4"/>
    <n v="1227.5"/>
    <n v="0"/>
    <n v="1.38"/>
    <x v="0"/>
    <m/>
    <s v="Android"/>
    <n v="89"/>
    <x v="0"/>
  </r>
  <r>
    <s v="UPI202605P2_0001641"/>
    <x v="26"/>
    <x v="6"/>
    <s v="11:12:49"/>
    <x v="5"/>
    <x v="6"/>
    <s v="CUST305741"/>
    <s v="25-34"/>
    <x v="0"/>
    <x v="9"/>
    <x v="23"/>
    <s v="Udemy"/>
    <s v="Education"/>
    <x v="1"/>
    <s v="Collect Request"/>
    <x v="1"/>
    <n v="1107.6500000000001"/>
    <n v="0"/>
    <n v="0"/>
    <x v="0"/>
    <m/>
    <s v="Android"/>
    <n v="46"/>
    <x v="0"/>
  </r>
  <r>
    <s v="UPI202605P2_0001642"/>
    <x v="21"/>
    <x v="4"/>
    <s v="12:33:12"/>
    <x v="1"/>
    <x v="1"/>
    <s v="CUST719624"/>
    <s v="35-44"/>
    <x v="0"/>
    <x v="7"/>
    <x v="26"/>
    <s v="Practo"/>
    <s v="Healthcare"/>
    <x v="3"/>
    <s v="UPI ID"/>
    <x v="7"/>
    <n v="754.21"/>
    <n v="0"/>
    <n v="6.86"/>
    <x v="0"/>
    <m/>
    <s v="Android"/>
    <n v="11"/>
    <x v="0"/>
  </r>
  <r>
    <s v="UPI202605P2_0001643"/>
    <x v="15"/>
    <x v="3"/>
    <s v="13:26:18"/>
    <x v="8"/>
    <x v="0"/>
    <s v="CUST423480"/>
    <s v="25-34"/>
    <x v="1"/>
    <x v="3"/>
    <x v="4"/>
    <s v="Swiggy"/>
    <s v="Food &amp; Dining"/>
    <x v="0"/>
    <s v="UPI ID"/>
    <x v="1"/>
    <n v="980.37"/>
    <n v="0"/>
    <n v="0"/>
    <x v="0"/>
    <m/>
    <s v="Android"/>
    <n v="98"/>
    <x v="1"/>
  </r>
  <r>
    <s v="UPI202605P2_0001644"/>
    <x v="9"/>
    <x v="3"/>
    <s v="10:35:31"/>
    <x v="13"/>
    <x v="2"/>
    <s v="CUST675721"/>
    <s v="25-34"/>
    <x v="1"/>
    <x v="5"/>
    <x v="35"/>
    <s v="Netmeds"/>
    <s v="Healthcare"/>
    <x v="1"/>
    <s v="UPI ID"/>
    <x v="0"/>
    <n v="1770.78"/>
    <n v="0"/>
    <n v="0"/>
    <x v="0"/>
    <m/>
    <s v="Android"/>
    <n v="13"/>
    <x v="0"/>
  </r>
  <r>
    <s v="UPI202605P2_0001645"/>
    <x v="1"/>
    <x v="1"/>
    <s v="20:44:59"/>
    <x v="3"/>
    <x v="0"/>
    <s v="CUST502563"/>
    <s v="18-24"/>
    <x v="1"/>
    <x v="1"/>
    <x v="8"/>
    <s v="Electricity Board"/>
    <s v="Recharge &amp; Bills"/>
    <x v="1"/>
    <s v="Collect Request"/>
    <x v="5"/>
    <n v="1557.16"/>
    <n v="0"/>
    <n v="0"/>
    <x v="0"/>
    <m/>
    <s v="iOS"/>
    <n v="84"/>
    <x v="0"/>
  </r>
  <r>
    <s v="UPI202605P2_0001646"/>
    <x v="28"/>
    <x v="1"/>
    <s v="15:15:00"/>
    <x v="14"/>
    <x v="2"/>
    <s v="CUST600148"/>
    <s v="18-24"/>
    <x v="1"/>
    <x v="7"/>
    <x v="26"/>
    <s v="Water Bill"/>
    <s v="Utilities"/>
    <x v="0"/>
    <s v="UPI ID"/>
    <x v="3"/>
    <n v="426.57"/>
    <n v="0"/>
    <n v="0"/>
    <x v="0"/>
    <m/>
    <s v="iOS"/>
    <n v="9"/>
    <x v="0"/>
  </r>
  <r>
    <s v="UPI202605P2_0001647"/>
    <x v="5"/>
    <x v="3"/>
    <s v="06:05:58"/>
    <x v="19"/>
    <x v="5"/>
    <s v="CUST902005"/>
    <s v="18-24"/>
    <x v="1"/>
    <x v="7"/>
    <x v="9"/>
    <s v="Byjus"/>
    <s v="Education"/>
    <x v="1"/>
    <s v="Bank Account"/>
    <x v="1"/>
    <n v="775.22"/>
    <n v="0"/>
    <n v="1.04"/>
    <x v="0"/>
    <m/>
    <s v="Android"/>
    <n v="17"/>
    <x v="0"/>
  </r>
  <r>
    <s v="UPI202605P2_0001648"/>
    <x v="10"/>
    <x v="4"/>
    <s v="09:36:42"/>
    <x v="10"/>
    <x v="0"/>
    <s v="CUST317528"/>
    <s v="25-34"/>
    <x v="0"/>
    <x v="7"/>
    <x v="26"/>
    <s v="Bharat Petroleum"/>
    <s v="Fuel"/>
    <x v="0"/>
    <s v="Collect Request"/>
    <x v="1"/>
    <n v="373.79"/>
    <n v="45.34"/>
    <n v="0"/>
    <x v="0"/>
    <m/>
    <s v="iOS"/>
    <n v="18"/>
    <x v="0"/>
  </r>
  <r>
    <s v="UPI202605P2_0001649"/>
    <x v="26"/>
    <x v="6"/>
    <s v="15:05:49"/>
    <x v="14"/>
    <x v="0"/>
    <s v="CUST955669"/>
    <s v="25-34"/>
    <x v="0"/>
    <x v="6"/>
    <x v="19"/>
    <s v="MSEB"/>
    <s v="Recharge &amp; Bills"/>
    <x v="1"/>
    <s v="UPI ID"/>
    <x v="7"/>
    <n v="363.95"/>
    <n v="0"/>
    <n v="0"/>
    <x v="0"/>
    <m/>
    <s v="Android"/>
    <n v="5"/>
    <x v="0"/>
  </r>
  <r>
    <s v="UPI202605P2_0001650"/>
    <x v="4"/>
    <x v="2"/>
    <s v="16:46:46"/>
    <x v="11"/>
    <x v="1"/>
    <s v="CUST979923"/>
    <s v="35-44"/>
    <x v="0"/>
    <x v="0"/>
    <x v="0"/>
    <s v="Gas Bill"/>
    <s v="Utilities"/>
    <x v="0"/>
    <s v="QR Scan"/>
    <x v="1"/>
    <n v="501.87"/>
    <n v="20.66"/>
    <n v="0"/>
    <x v="0"/>
    <m/>
    <s v="Android"/>
    <n v="3"/>
    <x v="0"/>
  </r>
  <r>
    <s v="UPI202605P2_0001651"/>
    <x v="8"/>
    <x v="4"/>
    <s v="09:16:41"/>
    <x v="10"/>
    <x v="0"/>
    <s v="CUST686129"/>
    <s v="35-44"/>
    <x v="2"/>
    <x v="4"/>
    <x v="37"/>
    <s v="Indian Oil"/>
    <s v="Fuel"/>
    <x v="0"/>
    <s v="UPI ID"/>
    <x v="0"/>
    <n v="846.85"/>
    <n v="0"/>
    <n v="0"/>
    <x v="0"/>
    <m/>
    <s v="Android"/>
    <n v="19"/>
    <x v="0"/>
  </r>
  <r>
    <s v="UPI202605P2_0001652"/>
    <x v="6"/>
    <x v="3"/>
    <s v="11:18:16"/>
    <x v="5"/>
    <x v="4"/>
    <s v="CUST302247"/>
    <s v="35-44"/>
    <x v="1"/>
    <x v="2"/>
    <x v="11"/>
    <s v="Reliance Digital"/>
    <s v="Shopping"/>
    <x v="6"/>
    <s v="UPI ID"/>
    <x v="7"/>
    <n v="348.3"/>
    <n v="12.26"/>
    <n v="0"/>
    <x v="0"/>
    <m/>
    <s v="Android"/>
    <n v="100"/>
    <x v="0"/>
  </r>
  <r>
    <s v="UPI202605P2_0001653"/>
    <x v="17"/>
    <x v="6"/>
    <s v="15:06:52"/>
    <x v="14"/>
    <x v="1"/>
    <s v="CUST628415"/>
    <s v="35-44"/>
    <x v="0"/>
    <x v="1"/>
    <x v="28"/>
    <s v="Practo"/>
    <s v="Healthcare"/>
    <x v="1"/>
    <s v="Mobile Number"/>
    <x v="5"/>
    <n v="367.55"/>
    <n v="0"/>
    <n v="0"/>
    <x v="0"/>
    <m/>
    <s v="Android"/>
    <n v="100"/>
    <x v="0"/>
  </r>
  <r>
    <s v="UPI202605P2_0001654"/>
    <x v="27"/>
    <x v="5"/>
    <s v="10:02:54"/>
    <x v="13"/>
    <x v="0"/>
    <s v="CUST596774"/>
    <s v="18-24"/>
    <x v="0"/>
    <x v="5"/>
    <x v="35"/>
    <s v="Blinkit"/>
    <s v="Grocery"/>
    <x v="1"/>
    <s v="QR Scan"/>
    <x v="1"/>
    <n v="541.57000000000005"/>
    <n v="19.14"/>
    <n v="6.69"/>
    <x v="0"/>
    <m/>
    <s v="Android"/>
    <n v="56"/>
    <x v="0"/>
  </r>
  <r>
    <s v="UPI202605P2_0001655"/>
    <x v="13"/>
    <x v="3"/>
    <s v="12:51:43"/>
    <x v="1"/>
    <x v="0"/>
    <s v="CUST625459"/>
    <s v="25-34"/>
    <x v="0"/>
    <x v="5"/>
    <x v="10"/>
    <s v="Jio"/>
    <s v="Recharge &amp; Bills"/>
    <x v="1"/>
    <s v="Bank Account"/>
    <x v="5"/>
    <n v="590.99"/>
    <n v="0"/>
    <n v="1.4"/>
    <x v="0"/>
    <m/>
    <s v="Android"/>
    <n v="19"/>
    <x v="0"/>
  </r>
  <r>
    <s v="UPI202605P2_0001656"/>
    <x v="23"/>
    <x v="5"/>
    <s v="12:47:07"/>
    <x v="1"/>
    <x v="0"/>
    <s v="CUST726673"/>
    <s v="25-34"/>
    <x v="0"/>
    <x v="9"/>
    <x v="20"/>
    <s v="Loan EMI"/>
    <s v="Financial Services"/>
    <x v="2"/>
    <s v="Mobile Number"/>
    <x v="1"/>
    <n v="196.4"/>
    <n v="0"/>
    <n v="0"/>
    <x v="0"/>
    <m/>
    <s v="Android"/>
    <n v="57"/>
    <x v="0"/>
  </r>
  <r>
    <s v="UPI202605P2_0001657"/>
    <x v="0"/>
    <x v="0"/>
    <s v="09:48:56"/>
    <x v="10"/>
    <x v="1"/>
    <s v="CUST871575"/>
    <s v="25-34"/>
    <x v="1"/>
    <x v="7"/>
    <x v="26"/>
    <s v="Local Kirana"/>
    <s v="Grocery"/>
    <x v="0"/>
    <s v="QR Scan"/>
    <x v="7"/>
    <n v="1065.56"/>
    <n v="0"/>
    <n v="0"/>
    <x v="0"/>
    <m/>
    <s v="Android"/>
    <n v="55"/>
    <x v="0"/>
  </r>
  <r>
    <s v="UPI202605P2_0001658"/>
    <x v="29"/>
    <x v="5"/>
    <s v="08:54:08"/>
    <x v="12"/>
    <x v="1"/>
    <s v="CUST334254"/>
    <s v="25-34"/>
    <x v="1"/>
    <x v="5"/>
    <x v="32"/>
    <s v="Cafe Coffee Day"/>
    <s v="Food &amp; Dining"/>
    <x v="2"/>
    <s v="QR Scan"/>
    <x v="7"/>
    <n v="417.24"/>
    <n v="0"/>
    <n v="0"/>
    <x v="0"/>
    <m/>
    <s v="Android"/>
    <n v="62"/>
    <x v="0"/>
  </r>
  <r>
    <s v="UPI202605P2_0001659"/>
    <x v="7"/>
    <x v="2"/>
    <s v="18:10:21"/>
    <x v="7"/>
    <x v="5"/>
    <s v="CUST419834"/>
    <s v="18-24"/>
    <x v="0"/>
    <x v="0"/>
    <x v="0"/>
    <s v="Credit Card Bill"/>
    <s v="Financial Services"/>
    <x v="0"/>
    <s v="UPI ID"/>
    <x v="4"/>
    <n v="288.42"/>
    <n v="67.180000000000007"/>
    <n v="0"/>
    <x v="0"/>
    <m/>
    <s v="Android"/>
    <n v="78"/>
    <x v="0"/>
  </r>
  <r>
    <s v="UPI202605P2_0001660"/>
    <x v="5"/>
    <x v="3"/>
    <s v="13:28:39"/>
    <x v="8"/>
    <x v="0"/>
    <s v="CUST347638"/>
    <s v="35-44"/>
    <x v="0"/>
    <x v="9"/>
    <x v="20"/>
    <s v="Byjus"/>
    <s v="Education"/>
    <x v="4"/>
    <s v="QR Scan"/>
    <x v="6"/>
    <n v="148.11000000000001"/>
    <n v="0"/>
    <n v="0"/>
    <x v="0"/>
    <m/>
    <s v="Android"/>
    <n v="82"/>
    <x v="0"/>
  </r>
  <r>
    <s v="UPI202605P2_0001661"/>
    <x v="12"/>
    <x v="1"/>
    <s v="12:46:05"/>
    <x v="1"/>
    <x v="0"/>
    <s v="CUST542032"/>
    <s v="25-34"/>
    <x v="0"/>
    <x v="2"/>
    <x v="2"/>
    <s v="Loan EMI"/>
    <s v="Financial Services"/>
    <x v="2"/>
    <s v="QR Scan"/>
    <x v="6"/>
    <n v="377.06"/>
    <n v="0"/>
    <n v="0"/>
    <x v="0"/>
    <m/>
    <s v="Android"/>
    <n v="19"/>
    <x v="0"/>
  </r>
  <r>
    <s v="UPI202605P2_0001662"/>
    <x v="10"/>
    <x v="4"/>
    <s v="13:21:11"/>
    <x v="8"/>
    <x v="4"/>
    <s v="CUST299345"/>
    <s v="25-34"/>
    <x v="1"/>
    <x v="9"/>
    <x v="36"/>
    <s v="Loan EMI"/>
    <s v="Financial Services"/>
    <x v="1"/>
    <s v="UPI ID"/>
    <x v="7"/>
    <n v="763.88"/>
    <n v="0"/>
    <n v="0"/>
    <x v="0"/>
    <m/>
    <s v="Android"/>
    <n v="84"/>
    <x v="0"/>
  </r>
  <r>
    <s v="UPI202605P2_0001663"/>
    <x v="27"/>
    <x v="5"/>
    <s v="09:25:29"/>
    <x v="10"/>
    <x v="2"/>
    <s v="CUST889598"/>
    <s v="25-34"/>
    <x v="1"/>
    <x v="5"/>
    <x v="35"/>
    <s v="Unacademy"/>
    <s v="Education"/>
    <x v="3"/>
    <s v="Bank Account"/>
    <x v="0"/>
    <n v="275.45"/>
    <n v="0"/>
    <n v="0"/>
    <x v="0"/>
    <m/>
    <s v="iOS"/>
    <n v="49"/>
    <x v="0"/>
  </r>
  <r>
    <s v="UPI202605P2_0001664"/>
    <x v="3"/>
    <x v="0"/>
    <s v="12:24:44"/>
    <x v="1"/>
    <x v="1"/>
    <s v="CUST748097"/>
    <s v="35-44"/>
    <x v="0"/>
    <x v="7"/>
    <x v="27"/>
    <s v="Blinkit"/>
    <s v="Grocery"/>
    <x v="0"/>
    <s v="UPI ID"/>
    <x v="5"/>
    <n v="78.959999999999994"/>
    <n v="0"/>
    <n v="0"/>
    <x v="0"/>
    <m/>
    <s v="Android"/>
    <n v="42"/>
    <x v="0"/>
  </r>
  <r>
    <s v="UPI202605P2_0001665"/>
    <x v="22"/>
    <x v="6"/>
    <s v="20:51:26"/>
    <x v="3"/>
    <x v="0"/>
    <s v="CUST126450"/>
    <s v="18-24"/>
    <x v="0"/>
    <x v="1"/>
    <x v="8"/>
    <s v="BigBasket"/>
    <s v="Grocery"/>
    <x v="4"/>
    <s v="UPI ID"/>
    <x v="5"/>
    <n v="344.92"/>
    <n v="66.209999999999994"/>
    <n v="0"/>
    <x v="0"/>
    <m/>
    <s v="iOS"/>
    <n v="37"/>
    <x v="0"/>
  </r>
  <r>
    <s v="UPI202605P2_0001666"/>
    <x v="9"/>
    <x v="3"/>
    <s v="18:51:10"/>
    <x v="7"/>
    <x v="5"/>
    <s v="CUST709555"/>
    <s v="25-34"/>
    <x v="0"/>
    <x v="7"/>
    <x v="9"/>
    <s v="MedPlus"/>
    <s v="Healthcare"/>
    <x v="0"/>
    <s v="Collect Request"/>
    <x v="7"/>
    <n v="1512.57"/>
    <n v="0"/>
    <n v="3.67"/>
    <x v="0"/>
    <m/>
    <s v="iOS"/>
    <n v="81"/>
    <x v="0"/>
  </r>
  <r>
    <s v="UPI202605P2_0001667"/>
    <x v="11"/>
    <x v="0"/>
    <s v="09:44:46"/>
    <x v="10"/>
    <x v="1"/>
    <s v="CUST917499"/>
    <s v="45-54"/>
    <x v="1"/>
    <x v="6"/>
    <x v="38"/>
    <s v="Unacademy"/>
    <s v="Education"/>
    <x v="0"/>
    <s v="UPI ID"/>
    <x v="5"/>
    <n v="1441.18"/>
    <n v="0"/>
    <n v="0"/>
    <x v="0"/>
    <m/>
    <s v="iOS"/>
    <n v="42"/>
    <x v="0"/>
  </r>
  <r>
    <s v="UPI202605P2_0001668"/>
    <x v="15"/>
    <x v="3"/>
    <s v="08:54:10"/>
    <x v="12"/>
    <x v="1"/>
    <s v="CUST871402"/>
    <s v="45-54"/>
    <x v="0"/>
    <x v="1"/>
    <x v="28"/>
    <s v="Credit Card Bill"/>
    <s v="Financial Services"/>
    <x v="1"/>
    <s v="QR Scan"/>
    <x v="6"/>
    <n v="252.8"/>
    <n v="0"/>
    <n v="0"/>
    <x v="0"/>
    <m/>
    <s v="Android"/>
    <n v="43"/>
    <x v="0"/>
  </r>
  <r>
    <s v="UPI202605P2_0001669"/>
    <x v="13"/>
    <x v="3"/>
    <s v="09:58:37"/>
    <x v="10"/>
    <x v="0"/>
    <s v="CUST813530"/>
    <s v="25-34"/>
    <x v="1"/>
    <x v="8"/>
    <x v="34"/>
    <s v="IRCTC"/>
    <s v="Travel"/>
    <x v="3"/>
    <s v="QR Scan"/>
    <x v="1"/>
    <n v="1777.85"/>
    <n v="0"/>
    <n v="0"/>
    <x v="0"/>
    <m/>
    <s v="Android"/>
    <n v="36"/>
    <x v="0"/>
  </r>
  <r>
    <s v="UPI202605P2_0001670"/>
    <x v="2"/>
    <x v="2"/>
    <s v="15:36:43"/>
    <x v="14"/>
    <x v="1"/>
    <s v="CUST194233"/>
    <s v="35-44"/>
    <x v="0"/>
    <x v="1"/>
    <x v="8"/>
    <s v="Mutual Fund SIP"/>
    <s v="Financial Services"/>
    <x v="1"/>
    <s v="QR Scan"/>
    <x v="7"/>
    <n v="5239.8599999999997"/>
    <n v="0"/>
    <n v="2.7"/>
    <x v="0"/>
    <m/>
    <s v="iOS"/>
    <n v="62"/>
    <x v="0"/>
  </r>
  <r>
    <s v="UPI202605P2_0001671"/>
    <x v="5"/>
    <x v="3"/>
    <s v="14:39:24"/>
    <x v="4"/>
    <x v="0"/>
    <s v="CUST706172"/>
    <s v="18-24"/>
    <x v="1"/>
    <x v="6"/>
    <x v="19"/>
    <s v="Gas Bill"/>
    <s v="Utilities"/>
    <x v="1"/>
    <s v="UPI ID"/>
    <x v="1"/>
    <n v="154.99"/>
    <n v="0"/>
    <n v="0"/>
    <x v="0"/>
    <m/>
    <s v="Android"/>
    <n v="48"/>
    <x v="0"/>
  </r>
  <r>
    <s v="UPI202605P2_0001672"/>
    <x v="8"/>
    <x v="4"/>
    <s v="19:39:01"/>
    <x v="2"/>
    <x v="1"/>
    <s v="CUST706514"/>
    <s v="25-34"/>
    <x v="1"/>
    <x v="1"/>
    <x v="28"/>
    <s v="Blinkit"/>
    <s v="Grocery"/>
    <x v="6"/>
    <s v="QR Scan"/>
    <x v="7"/>
    <n v="686.01"/>
    <n v="0"/>
    <n v="0"/>
    <x v="0"/>
    <m/>
    <s v="Android"/>
    <n v="48"/>
    <x v="0"/>
  </r>
  <r>
    <s v="UPI202605P2_0001673"/>
    <x v="4"/>
    <x v="2"/>
    <s v="20:56:53"/>
    <x v="3"/>
    <x v="0"/>
    <s v="CUST608228"/>
    <s v="25-34"/>
    <x v="1"/>
    <x v="2"/>
    <x v="11"/>
    <s v="Water Bill"/>
    <s v="Utilities"/>
    <x v="1"/>
    <s v="QR Scan"/>
    <x v="5"/>
    <n v="375.71"/>
    <n v="0"/>
    <n v="0"/>
    <x v="0"/>
    <m/>
    <s v="Android"/>
    <n v="83"/>
    <x v="0"/>
  </r>
  <r>
    <s v="UPI202605P2_0001674"/>
    <x v="25"/>
    <x v="1"/>
    <s v="18:57:08"/>
    <x v="7"/>
    <x v="0"/>
    <s v="CUST576346"/>
    <s v="18-24"/>
    <x v="0"/>
    <x v="1"/>
    <x v="28"/>
    <s v="Dmart"/>
    <s v="Grocery"/>
    <x v="1"/>
    <s v="UPI ID"/>
    <x v="5"/>
    <n v="112.61"/>
    <n v="0"/>
    <n v="0"/>
    <x v="0"/>
    <m/>
    <s v="Android"/>
    <n v="25"/>
    <x v="0"/>
  </r>
  <r>
    <s v="UPI202605P2_0001675"/>
    <x v="28"/>
    <x v="1"/>
    <s v="15:31:07"/>
    <x v="14"/>
    <x v="3"/>
    <s v="CUST199768"/>
    <s v="18-24"/>
    <x v="0"/>
    <x v="5"/>
    <x v="10"/>
    <s v="IRCTC"/>
    <s v="Travel"/>
    <x v="5"/>
    <s v="Mobile Number"/>
    <x v="0"/>
    <n v="2940.12"/>
    <n v="0"/>
    <n v="0"/>
    <x v="0"/>
    <m/>
    <s v="iOS"/>
    <n v="49"/>
    <x v="0"/>
  </r>
  <r>
    <s v="UPI202605P2_0001676"/>
    <x v="6"/>
    <x v="3"/>
    <s v="20:28:02"/>
    <x v="3"/>
    <x v="0"/>
    <s v="CUST854319"/>
    <s v="18-24"/>
    <x v="0"/>
    <x v="4"/>
    <x v="5"/>
    <s v="RedBus"/>
    <s v="Travel"/>
    <x v="1"/>
    <s v="UPI ID"/>
    <x v="0"/>
    <n v="237.26"/>
    <n v="0"/>
    <n v="0"/>
    <x v="0"/>
    <m/>
    <s v="Android"/>
    <n v="58"/>
    <x v="0"/>
  </r>
  <r>
    <s v="UPI202605P2_0001677"/>
    <x v="16"/>
    <x v="6"/>
    <s v="08:41:20"/>
    <x v="12"/>
    <x v="1"/>
    <s v="CUST932675"/>
    <s v="25-34"/>
    <x v="1"/>
    <x v="0"/>
    <x v="18"/>
    <s v="Cafe Coffee Day"/>
    <s v="Food &amp; Dining"/>
    <x v="1"/>
    <s v="QR Scan"/>
    <x v="5"/>
    <n v="874.44"/>
    <n v="0"/>
    <n v="0"/>
    <x v="0"/>
    <m/>
    <s v="Android"/>
    <n v="47"/>
    <x v="0"/>
  </r>
  <r>
    <s v="UPI202605P2_0001678"/>
    <x v="29"/>
    <x v="5"/>
    <s v="06:55:43"/>
    <x v="19"/>
    <x v="1"/>
    <s v="CUST527713"/>
    <s v="25-34"/>
    <x v="1"/>
    <x v="4"/>
    <x v="12"/>
    <s v="Coursera"/>
    <s v="Education"/>
    <x v="1"/>
    <s v="UPI ID"/>
    <x v="0"/>
    <n v="66.31"/>
    <n v="0"/>
    <n v="4.07"/>
    <x v="0"/>
    <m/>
    <s v="Android"/>
    <n v="91"/>
    <x v="0"/>
  </r>
  <r>
    <s v="UPI202605P2_0001679"/>
    <x v="23"/>
    <x v="5"/>
    <s v="16:47:36"/>
    <x v="11"/>
    <x v="2"/>
    <s v="CUST197812"/>
    <s v="25-34"/>
    <x v="0"/>
    <x v="2"/>
    <x v="2"/>
    <s v="Byjus"/>
    <s v="Education"/>
    <x v="1"/>
    <s v="Bank Account"/>
    <x v="4"/>
    <n v="1195.48"/>
    <n v="0"/>
    <n v="0"/>
    <x v="2"/>
    <s v="Bank Server Down"/>
    <s v="Android"/>
    <n v="66"/>
    <x v="0"/>
  </r>
  <r>
    <s v="UPI202605P2_0001680"/>
    <x v="5"/>
    <x v="3"/>
    <s v="18:14:42"/>
    <x v="7"/>
    <x v="0"/>
    <s v="CUST950663"/>
    <s v="25-34"/>
    <x v="0"/>
    <x v="7"/>
    <x v="9"/>
    <s v="Dmart"/>
    <s v="Grocery"/>
    <x v="2"/>
    <s v="Mobile Number"/>
    <x v="3"/>
    <n v="1252.72"/>
    <n v="0"/>
    <n v="1.42"/>
    <x v="1"/>
    <s v="Wrong UPI PIN"/>
    <s v="Android"/>
    <n v="11"/>
    <x v="0"/>
  </r>
  <r>
    <s v="UPI202605P2_0001681"/>
    <x v="27"/>
    <x v="5"/>
    <s v="20:33:33"/>
    <x v="3"/>
    <x v="0"/>
    <s v="CUST528808"/>
    <s v="35-44"/>
    <x v="0"/>
    <x v="7"/>
    <x v="27"/>
    <s v="Reliance Fresh"/>
    <s v="Grocery"/>
    <x v="0"/>
    <s v="UPI ID"/>
    <x v="5"/>
    <n v="1191.05"/>
    <n v="0"/>
    <n v="0"/>
    <x v="0"/>
    <m/>
    <s v="Android"/>
    <n v="10"/>
    <x v="0"/>
  </r>
  <r>
    <s v="UPI202605P2_0001682"/>
    <x v="30"/>
    <x v="1"/>
    <s v="18:39:06"/>
    <x v="7"/>
    <x v="0"/>
    <s v="CUST393557"/>
    <s v="25-34"/>
    <x v="0"/>
    <x v="2"/>
    <x v="11"/>
    <s v="Shell Fuel"/>
    <s v="Fuel"/>
    <x v="2"/>
    <s v="Mobile Number"/>
    <x v="4"/>
    <n v="5080.99"/>
    <n v="0"/>
    <n v="0"/>
    <x v="0"/>
    <m/>
    <s v="Android"/>
    <n v="66"/>
    <x v="0"/>
  </r>
  <r>
    <s v="UPI202605P2_0001683"/>
    <x v="19"/>
    <x v="2"/>
    <s v="14:46:15"/>
    <x v="4"/>
    <x v="1"/>
    <s v="CUST430970"/>
    <s v="35-44"/>
    <x v="0"/>
    <x v="2"/>
    <x v="25"/>
    <s v="Topmate"/>
    <s v="Education"/>
    <x v="0"/>
    <s v="QR Scan"/>
    <x v="4"/>
    <n v="372.8"/>
    <n v="0"/>
    <n v="1.84"/>
    <x v="0"/>
    <m/>
    <s v="Android"/>
    <n v="7"/>
    <x v="0"/>
  </r>
  <r>
    <s v="UPI202605P2_0001684"/>
    <x v="30"/>
    <x v="1"/>
    <s v="15:42:43"/>
    <x v="14"/>
    <x v="0"/>
    <s v="CUST916599"/>
    <s v="25-34"/>
    <x v="0"/>
    <x v="1"/>
    <x v="1"/>
    <s v="MSEB"/>
    <s v="Recharge &amp; Bills"/>
    <x v="2"/>
    <s v="UPI ID"/>
    <x v="7"/>
    <n v="514.48"/>
    <n v="0"/>
    <n v="4.88"/>
    <x v="0"/>
    <m/>
    <s v="Android"/>
    <n v="24"/>
    <x v="0"/>
  </r>
  <r>
    <s v="UPI202605P2_0001685"/>
    <x v="4"/>
    <x v="2"/>
    <s v="18:09:53"/>
    <x v="7"/>
    <x v="1"/>
    <s v="CUST102185"/>
    <s v="35-44"/>
    <x v="1"/>
    <x v="1"/>
    <x v="8"/>
    <s v="Tata Play"/>
    <s v="Recharge &amp; Bills"/>
    <x v="1"/>
    <s v="Mobile Number"/>
    <x v="3"/>
    <n v="104.44"/>
    <n v="0"/>
    <n v="0"/>
    <x v="0"/>
    <m/>
    <s v="iOS"/>
    <n v="63"/>
    <x v="0"/>
  </r>
  <r>
    <s v="UPI202605P2_0001686"/>
    <x v="23"/>
    <x v="5"/>
    <s v="19:57:39"/>
    <x v="2"/>
    <x v="4"/>
    <s v="CUST570048"/>
    <s v="25-34"/>
    <x v="0"/>
    <x v="8"/>
    <x v="13"/>
    <s v="Credit Card Bill"/>
    <s v="Financial Services"/>
    <x v="0"/>
    <s v="UPI ID"/>
    <x v="7"/>
    <n v="139.6"/>
    <n v="0"/>
    <n v="4.4000000000000004"/>
    <x v="0"/>
    <m/>
    <s v="Android"/>
    <n v="19"/>
    <x v="0"/>
  </r>
  <r>
    <s v="UPI202605P2_0001687"/>
    <x v="22"/>
    <x v="6"/>
    <s v="08:41:59"/>
    <x v="12"/>
    <x v="5"/>
    <s v="CUST379284"/>
    <s v="25-34"/>
    <x v="0"/>
    <x v="0"/>
    <x v="3"/>
    <s v="Unacademy"/>
    <s v="Education"/>
    <x v="4"/>
    <s v="QR Scan"/>
    <x v="4"/>
    <n v="1098.48"/>
    <n v="0"/>
    <n v="0"/>
    <x v="0"/>
    <m/>
    <s v="Android"/>
    <n v="26"/>
    <x v="0"/>
  </r>
  <r>
    <s v="UPI202605P2_0001688"/>
    <x v="8"/>
    <x v="4"/>
    <s v="10:54:30"/>
    <x v="13"/>
    <x v="0"/>
    <s v="CUST142125"/>
    <s v="25-34"/>
    <x v="1"/>
    <x v="2"/>
    <x v="11"/>
    <s v="Shell Fuel"/>
    <s v="Fuel"/>
    <x v="1"/>
    <s v="QR Scan"/>
    <x v="3"/>
    <n v="175.19"/>
    <n v="55.14"/>
    <n v="7.24"/>
    <x v="0"/>
    <m/>
    <s v="Android"/>
    <n v="51"/>
    <x v="0"/>
  </r>
  <r>
    <s v="UPI202605P2_0001689"/>
    <x v="20"/>
    <x v="4"/>
    <s v="20:55:10"/>
    <x v="3"/>
    <x v="6"/>
    <s v="CUST972403"/>
    <s v="25-34"/>
    <x v="1"/>
    <x v="6"/>
    <x v="7"/>
    <s v="Topmate"/>
    <s v="Education"/>
    <x v="0"/>
    <s v="Mobile Number"/>
    <x v="6"/>
    <n v="83.29"/>
    <n v="0"/>
    <n v="0"/>
    <x v="1"/>
    <s v="Bank Server Down"/>
    <s v="Android"/>
    <n v="93"/>
    <x v="0"/>
  </r>
  <r>
    <s v="UPI202605P2_0001690"/>
    <x v="24"/>
    <x v="0"/>
    <s v="09:31:20"/>
    <x v="10"/>
    <x v="1"/>
    <s v="CUST377036"/>
    <s v="35-44"/>
    <x v="0"/>
    <x v="6"/>
    <x v="19"/>
    <s v="RedBus"/>
    <s v="Travel"/>
    <x v="3"/>
    <s v="UPI ID"/>
    <x v="6"/>
    <n v="506.85"/>
    <n v="0"/>
    <n v="0"/>
    <x v="0"/>
    <m/>
    <s v="Android"/>
    <n v="16"/>
    <x v="0"/>
  </r>
  <r>
    <s v="UPI202605P2_0001691"/>
    <x v="13"/>
    <x v="3"/>
    <s v="11:17:03"/>
    <x v="5"/>
    <x v="0"/>
    <s v="CUST749452"/>
    <s v="35-44"/>
    <x v="1"/>
    <x v="4"/>
    <x v="12"/>
    <s v="Airtel"/>
    <s v="Recharge &amp; Bills"/>
    <x v="0"/>
    <s v="Bank Account"/>
    <x v="5"/>
    <n v="188.45"/>
    <n v="0"/>
    <n v="0"/>
    <x v="1"/>
    <s v="Bank Server Down"/>
    <s v="Android"/>
    <n v="15"/>
    <x v="0"/>
  </r>
  <r>
    <s v="UPI202605P2_0001692"/>
    <x v="28"/>
    <x v="1"/>
    <s v="16:35:41"/>
    <x v="11"/>
    <x v="6"/>
    <s v="CUST645014"/>
    <s v="25-34"/>
    <x v="0"/>
    <x v="4"/>
    <x v="5"/>
    <s v="JioMart"/>
    <s v="Grocery"/>
    <x v="0"/>
    <s v="QR Scan"/>
    <x v="3"/>
    <n v="440.52"/>
    <n v="0"/>
    <n v="0"/>
    <x v="0"/>
    <m/>
    <s v="Android"/>
    <n v="62"/>
    <x v="0"/>
  </r>
  <r>
    <s v="UPI202605P2_0001693"/>
    <x v="6"/>
    <x v="3"/>
    <s v="13:52:15"/>
    <x v="8"/>
    <x v="0"/>
    <s v="CUST183515"/>
    <s v="25-34"/>
    <x v="0"/>
    <x v="9"/>
    <x v="36"/>
    <s v="McDonalds"/>
    <s v="Food &amp; Dining"/>
    <x v="1"/>
    <s v="Mobile Number"/>
    <x v="5"/>
    <n v="1824.96"/>
    <n v="0"/>
    <n v="0"/>
    <x v="1"/>
    <s v="Insufficient Balance"/>
    <s v="Android"/>
    <n v="27"/>
    <x v="0"/>
  </r>
  <r>
    <s v="UPI202605P2_0001694"/>
    <x v="9"/>
    <x v="3"/>
    <s v="09:28:51"/>
    <x v="10"/>
    <x v="0"/>
    <s v="CUST536098"/>
    <s v="55+"/>
    <x v="0"/>
    <x v="3"/>
    <x v="4"/>
    <s v="MakeMyTrip"/>
    <s v="Travel"/>
    <x v="0"/>
    <s v="Mobile Number"/>
    <x v="6"/>
    <n v="3071.59"/>
    <n v="0"/>
    <n v="0"/>
    <x v="0"/>
    <m/>
    <s v="Android"/>
    <n v="70"/>
    <x v="0"/>
  </r>
  <r>
    <s v="UPI202605P2_0001695"/>
    <x v="8"/>
    <x v="4"/>
    <s v="17:05:54"/>
    <x v="0"/>
    <x v="1"/>
    <s v="CUST336668"/>
    <s v="25-34"/>
    <x v="0"/>
    <x v="6"/>
    <x v="19"/>
    <s v="Myntra"/>
    <s v="Shopping"/>
    <x v="1"/>
    <s v="Bank Account"/>
    <x v="6"/>
    <n v="296.36"/>
    <n v="0"/>
    <n v="7.75"/>
    <x v="0"/>
    <m/>
    <s v="Android"/>
    <n v="80"/>
    <x v="0"/>
  </r>
  <r>
    <s v="UPI202605P2_0001696"/>
    <x v="11"/>
    <x v="0"/>
    <s v="15:20:07"/>
    <x v="14"/>
    <x v="1"/>
    <s v="CUST999793"/>
    <s v="25-34"/>
    <x v="0"/>
    <x v="6"/>
    <x v="7"/>
    <s v="Indian Oil"/>
    <s v="Fuel"/>
    <x v="1"/>
    <s v="Mobile Number"/>
    <x v="3"/>
    <n v="560.23"/>
    <n v="0"/>
    <n v="0"/>
    <x v="0"/>
    <m/>
    <s v="iOS"/>
    <n v="42"/>
    <x v="0"/>
  </r>
  <r>
    <s v="UPI202605P2_0001697"/>
    <x v="11"/>
    <x v="0"/>
    <s v="22:47:41"/>
    <x v="16"/>
    <x v="2"/>
    <s v="CUST165745"/>
    <s v="18-24"/>
    <x v="0"/>
    <x v="8"/>
    <x v="24"/>
    <s v="Data Tutorials"/>
    <s v="Education"/>
    <x v="1"/>
    <s v="Mobile Number"/>
    <x v="0"/>
    <n v="218.34"/>
    <n v="60.05"/>
    <n v="0"/>
    <x v="0"/>
    <m/>
    <s v="Android"/>
    <n v="29"/>
    <x v="0"/>
  </r>
  <r>
    <s v="UPI202605P2_0001698"/>
    <x v="15"/>
    <x v="3"/>
    <s v="06:25:26"/>
    <x v="19"/>
    <x v="5"/>
    <s v="CUST315277"/>
    <s v="35-44"/>
    <x v="0"/>
    <x v="2"/>
    <x v="2"/>
    <s v="Credit Card Bill"/>
    <s v="Financial Services"/>
    <x v="3"/>
    <s v="QR Scan"/>
    <x v="3"/>
    <n v="378.42"/>
    <n v="39.950000000000003"/>
    <n v="0"/>
    <x v="0"/>
    <m/>
    <s v="Android"/>
    <n v="88"/>
    <x v="0"/>
  </r>
  <r>
    <s v="UPI202605P2_0001699"/>
    <x v="9"/>
    <x v="3"/>
    <s v="08:35:00"/>
    <x v="12"/>
    <x v="5"/>
    <s v="CUST786814"/>
    <s v="25-34"/>
    <x v="1"/>
    <x v="1"/>
    <x v="1"/>
    <s v="BookMyShow"/>
    <s v="Entertainment"/>
    <x v="1"/>
    <s v="QR Scan"/>
    <x v="1"/>
    <n v="109.55"/>
    <n v="0"/>
    <n v="0"/>
    <x v="0"/>
    <m/>
    <s v="Android"/>
    <n v="29"/>
    <x v="0"/>
  </r>
  <r>
    <s v="UPI202605P2_0001700"/>
    <x v="23"/>
    <x v="5"/>
    <s v="19:50:38"/>
    <x v="2"/>
    <x v="3"/>
    <s v="CUST999917"/>
    <s v="45-54"/>
    <x v="1"/>
    <x v="2"/>
    <x v="17"/>
    <s v="Local Kirana"/>
    <s v="Grocery"/>
    <x v="1"/>
    <s v="Bank Account"/>
    <x v="6"/>
    <n v="266.32"/>
    <n v="60.81"/>
    <n v="0"/>
    <x v="0"/>
    <m/>
    <s v="iOS"/>
    <n v="31"/>
    <x v="0"/>
  </r>
  <r>
    <s v="UPI202605P2_0001701"/>
    <x v="23"/>
    <x v="5"/>
    <s v="21:40:19"/>
    <x v="9"/>
    <x v="3"/>
    <s v="CUST455111"/>
    <s v="25-34"/>
    <x v="1"/>
    <x v="8"/>
    <x v="30"/>
    <s v="Indian Oil"/>
    <s v="Fuel"/>
    <x v="2"/>
    <s v="Mobile Number"/>
    <x v="5"/>
    <n v="113.79"/>
    <n v="48.4"/>
    <n v="0"/>
    <x v="0"/>
    <m/>
    <s v="iOS"/>
    <n v="55"/>
    <x v="0"/>
  </r>
  <r>
    <s v="UPI202605P2_0001702"/>
    <x v="1"/>
    <x v="1"/>
    <s v="20:35:13"/>
    <x v="3"/>
    <x v="1"/>
    <s v="CUST483978"/>
    <s v="35-44"/>
    <x v="1"/>
    <x v="5"/>
    <x v="10"/>
    <s v="Rapido"/>
    <s v="Travel"/>
    <x v="1"/>
    <s v="Collect Request"/>
    <x v="1"/>
    <n v="2334.83"/>
    <n v="0"/>
    <n v="5.64"/>
    <x v="0"/>
    <m/>
    <s v="Android"/>
    <n v="43"/>
    <x v="0"/>
  </r>
  <r>
    <s v="UPI202605P2_0001703"/>
    <x v="25"/>
    <x v="1"/>
    <s v="18:29:21"/>
    <x v="7"/>
    <x v="0"/>
    <s v="CUST923206"/>
    <s v="25-34"/>
    <x v="1"/>
    <x v="5"/>
    <x v="6"/>
    <s v="MSEB"/>
    <s v="Recharge &amp; Bills"/>
    <x v="4"/>
    <s v="QR Scan"/>
    <x v="3"/>
    <n v="944.05"/>
    <n v="0"/>
    <n v="0"/>
    <x v="1"/>
    <s v="Beneficiary Bank Offline"/>
    <s v="iOS"/>
    <n v="83"/>
    <x v="0"/>
  </r>
  <r>
    <s v="UPI202605P2_0001704"/>
    <x v="12"/>
    <x v="1"/>
    <s v="13:03:52"/>
    <x v="8"/>
    <x v="4"/>
    <s v="CUST905001"/>
    <s v="25-34"/>
    <x v="1"/>
    <x v="7"/>
    <x v="9"/>
    <s v="Gas Bill"/>
    <s v="Utilities"/>
    <x v="0"/>
    <s v="QR Scan"/>
    <x v="3"/>
    <n v="549.34"/>
    <n v="0"/>
    <n v="0"/>
    <x v="0"/>
    <m/>
    <s v="Android"/>
    <n v="77"/>
    <x v="0"/>
  </r>
  <r>
    <s v="UPI202605P2_0001705"/>
    <x v="10"/>
    <x v="4"/>
    <s v="11:29:21"/>
    <x v="5"/>
    <x v="0"/>
    <s v="CUST832097"/>
    <s v="18-24"/>
    <x v="1"/>
    <x v="3"/>
    <x v="29"/>
    <s v="Local Clinic"/>
    <s v="Healthcare"/>
    <x v="1"/>
    <s v="Mobile Number"/>
    <x v="4"/>
    <n v="1237.75"/>
    <n v="0"/>
    <n v="0"/>
    <x v="1"/>
    <s v="UPI Limit Exceeded"/>
    <s v="Android"/>
    <n v="82"/>
    <x v="0"/>
  </r>
  <r>
    <s v="UPI202605P2_0001706"/>
    <x v="9"/>
    <x v="3"/>
    <s v="16:39:38"/>
    <x v="11"/>
    <x v="0"/>
    <s v="CUST606118"/>
    <s v="35-44"/>
    <x v="1"/>
    <x v="6"/>
    <x v="7"/>
    <s v="BigBasket"/>
    <s v="Grocery"/>
    <x v="4"/>
    <s v="UPI ID"/>
    <x v="4"/>
    <n v="76.510000000000005"/>
    <n v="0"/>
    <n v="0"/>
    <x v="0"/>
    <m/>
    <s v="Android"/>
    <n v="41"/>
    <x v="0"/>
  </r>
  <r>
    <s v="UPI202605P2_0001707"/>
    <x v="19"/>
    <x v="2"/>
    <s v="15:42:23"/>
    <x v="14"/>
    <x v="1"/>
    <s v="CUST293838"/>
    <s v="55+"/>
    <x v="0"/>
    <x v="7"/>
    <x v="27"/>
    <s v="Shell Fuel"/>
    <s v="Fuel"/>
    <x v="4"/>
    <s v="Mobile Number"/>
    <x v="3"/>
    <n v="473.35"/>
    <n v="0"/>
    <n v="0"/>
    <x v="0"/>
    <m/>
    <s v="Android"/>
    <n v="24"/>
    <x v="0"/>
  </r>
  <r>
    <s v="UPI202605P2_0001708"/>
    <x v="30"/>
    <x v="1"/>
    <s v="18:07:06"/>
    <x v="7"/>
    <x v="0"/>
    <s v="CUST233966"/>
    <s v="25-34"/>
    <x v="0"/>
    <x v="2"/>
    <x v="2"/>
    <s v="Netmeds"/>
    <s v="Healthcare"/>
    <x v="2"/>
    <s v="UPI ID"/>
    <x v="3"/>
    <n v="140.86000000000001"/>
    <n v="42.03"/>
    <n v="0"/>
    <x v="0"/>
    <m/>
    <s v="iOS"/>
    <n v="36"/>
    <x v="0"/>
  </r>
  <r>
    <s v="UPI202605P2_0001709"/>
    <x v="28"/>
    <x v="1"/>
    <s v="19:14:00"/>
    <x v="2"/>
    <x v="0"/>
    <s v="CUST479579"/>
    <s v="25-34"/>
    <x v="1"/>
    <x v="1"/>
    <x v="1"/>
    <s v="Ajio"/>
    <s v="Shopping"/>
    <x v="1"/>
    <s v="QR Scan"/>
    <x v="1"/>
    <n v="5416.77"/>
    <n v="0"/>
    <n v="0"/>
    <x v="0"/>
    <m/>
    <s v="iOS"/>
    <n v="75"/>
    <x v="0"/>
  </r>
  <r>
    <s v="UPI202605P2_0001710"/>
    <x v="13"/>
    <x v="3"/>
    <s v="13:53:40"/>
    <x v="8"/>
    <x v="1"/>
    <s v="CUST459710"/>
    <s v="25-34"/>
    <x v="0"/>
    <x v="5"/>
    <x v="32"/>
    <s v="Reliance Digital"/>
    <s v="Shopping"/>
    <x v="2"/>
    <s v="QR Scan"/>
    <x v="3"/>
    <n v="927.21"/>
    <n v="0"/>
    <n v="0"/>
    <x v="0"/>
    <m/>
    <s v="Android"/>
    <n v="85"/>
    <x v="0"/>
  </r>
  <r>
    <s v="UPI202605P2_0001711"/>
    <x v="2"/>
    <x v="2"/>
    <s v="21:18:35"/>
    <x v="9"/>
    <x v="3"/>
    <s v="CUST531211"/>
    <s v="25-34"/>
    <x v="1"/>
    <x v="8"/>
    <x v="24"/>
    <s v="Rapido"/>
    <s v="Travel"/>
    <x v="1"/>
    <s v="QR Scan"/>
    <x v="0"/>
    <n v="576.42999999999995"/>
    <n v="0"/>
    <n v="0"/>
    <x v="0"/>
    <m/>
    <s v="Android"/>
    <n v="73"/>
    <x v="0"/>
  </r>
  <r>
    <s v="UPI202605P2_0001712"/>
    <x v="9"/>
    <x v="3"/>
    <s v="16:44:06"/>
    <x v="11"/>
    <x v="0"/>
    <s v="CUST578137"/>
    <s v="35-44"/>
    <x v="0"/>
    <x v="2"/>
    <x v="11"/>
    <s v="BookMyShow"/>
    <s v="Entertainment"/>
    <x v="0"/>
    <s v="QR Scan"/>
    <x v="7"/>
    <n v="508.89"/>
    <n v="62.67"/>
    <n v="0"/>
    <x v="0"/>
    <m/>
    <s v="Android"/>
    <n v="74"/>
    <x v="0"/>
  </r>
  <r>
    <s v="UPI202605P2_0001713"/>
    <x v="8"/>
    <x v="4"/>
    <s v="08:10:31"/>
    <x v="12"/>
    <x v="0"/>
    <s v="CUST983851"/>
    <s v="45-54"/>
    <x v="1"/>
    <x v="6"/>
    <x v="7"/>
    <s v="Coursera"/>
    <s v="Education"/>
    <x v="0"/>
    <s v="QR Scan"/>
    <x v="5"/>
    <n v="178.61"/>
    <n v="0"/>
    <n v="0"/>
    <x v="0"/>
    <m/>
    <s v="Android"/>
    <n v="51"/>
    <x v="0"/>
  </r>
  <r>
    <s v="UPI202605P2_0001714"/>
    <x v="14"/>
    <x v="5"/>
    <s v="10:45:47"/>
    <x v="13"/>
    <x v="1"/>
    <s v="CUST330168"/>
    <s v="25-34"/>
    <x v="1"/>
    <x v="1"/>
    <x v="1"/>
    <s v="Reliance Digital"/>
    <s v="Shopping"/>
    <x v="1"/>
    <s v="QR Scan"/>
    <x v="4"/>
    <n v="121.93"/>
    <n v="0"/>
    <n v="0"/>
    <x v="0"/>
    <m/>
    <s v="Android"/>
    <n v="33"/>
    <x v="0"/>
  </r>
  <r>
    <s v="UPI202605P2_0001715"/>
    <x v="15"/>
    <x v="3"/>
    <s v="18:06:16"/>
    <x v="7"/>
    <x v="1"/>
    <s v="CUST338469"/>
    <s v="35-44"/>
    <x v="0"/>
    <x v="9"/>
    <x v="36"/>
    <s v="JioMart"/>
    <s v="Grocery"/>
    <x v="6"/>
    <s v="QR Scan"/>
    <x v="5"/>
    <n v="60.11"/>
    <n v="0"/>
    <n v="0"/>
    <x v="0"/>
    <m/>
    <s v="Android"/>
    <n v="21"/>
    <x v="0"/>
  </r>
  <r>
    <s v="UPI202605P2_0001716"/>
    <x v="28"/>
    <x v="1"/>
    <s v="17:12:07"/>
    <x v="0"/>
    <x v="4"/>
    <s v="CUST559229"/>
    <s v="55+"/>
    <x v="1"/>
    <x v="1"/>
    <x v="28"/>
    <s v="Gas Bill"/>
    <s v="Utilities"/>
    <x v="4"/>
    <s v="QR Scan"/>
    <x v="3"/>
    <n v="239.13"/>
    <n v="0"/>
    <n v="0"/>
    <x v="0"/>
    <m/>
    <s v="Android"/>
    <n v="11"/>
    <x v="0"/>
  </r>
  <r>
    <s v="UPI202605P2_0001717"/>
    <x v="5"/>
    <x v="3"/>
    <s v="21:25:13"/>
    <x v="9"/>
    <x v="0"/>
    <s v="CUST506199"/>
    <s v="25-34"/>
    <x v="2"/>
    <x v="5"/>
    <x v="32"/>
    <s v="Insurance Premium"/>
    <s v="Financial Services"/>
    <x v="0"/>
    <s v="UPI ID"/>
    <x v="5"/>
    <n v="300.02999999999997"/>
    <n v="35.94"/>
    <n v="0"/>
    <x v="0"/>
    <m/>
    <s v="Android"/>
    <n v="68"/>
    <x v="0"/>
  </r>
  <r>
    <s v="UPI202605P2_0001718"/>
    <x v="5"/>
    <x v="3"/>
    <s v="15:50:12"/>
    <x v="14"/>
    <x v="3"/>
    <s v="CUST325667"/>
    <s v="25-34"/>
    <x v="0"/>
    <x v="3"/>
    <x v="14"/>
    <s v="Unacademy"/>
    <s v="Education"/>
    <x v="1"/>
    <s v="UPI ID"/>
    <x v="3"/>
    <n v="1162.6199999999999"/>
    <n v="0"/>
    <n v="1.68"/>
    <x v="0"/>
    <m/>
    <s v="iOS"/>
    <n v="19"/>
    <x v="0"/>
  </r>
  <r>
    <s v="UPI202605P2_0001719"/>
    <x v="20"/>
    <x v="4"/>
    <s v="18:06:48"/>
    <x v="7"/>
    <x v="2"/>
    <s v="CUST160301"/>
    <s v="25-34"/>
    <x v="0"/>
    <x v="1"/>
    <x v="8"/>
    <s v="Flipkart"/>
    <s v="Shopping"/>
    <x v="0"/>
    <s v="QR Scan"/>
    <x v="3"/>
    <n v="233.74"/>
    <n v="0"/>
    <n v="4.93"/>
    <x v="0"/>
    <m/>
    <s v="Android"/>
    <n v="91"/>
    <x v="0"/>
  </r>
  <r>
    <s v="UPI202605P2_0001720"/>
    <x v="8"/>
    <x v="4"/>
    <s v="14:59:40"/>
    <x v="4"/>
    <x v="0"/>
    <s v="CUST439665"/>
    <s v="25-34"/>
    <x v="0"/>
    <x v="0"/>
    <x v="3"/>
    <s v="MakeMyTrip"/>
    <s v="Travel"/>
    <x v="3"/>
    <s v="QR Scan"/>
    <x v="0"/>
    <n v="175.04"/>
    <n v="0"/>
    <n v="0"/>
    <x v="0"/>
    <m/>
    <s v="Android"/>
    <n v="17"/>
    <x v="0"/>
  </r>
  <r>
    <s v="UPI202605P2_0001721"/>
    <x v="23"/>
    <x v="5"/>
    <s v="19:37:07"/>
    <x v="2"/>
    <x v="0"/>
    <s v="CUST587002"/>
    <s v="35-44"/>
    <x v="0"/>
    <x v="4"/>
    <x v="5"/>
    <s v="Apollo Pharmacy"/>
    <s v="Healthcare"/>
    <x v="1"/>
    <s v="QR Scan"/>
    <x v="0"/>
    <n v="265.66000000000003"/>
    <n v="0"/>
    <n v="0"/>
    <x v="0"/>
    <m/>
    <s v="iOS"/>
    <n v="79"/>
    <x v="0"/>
  </r>
  <r>
    <s v="UPI202605P2_0001722"/>
    <x v="8"/>
    <x v="4"/>
    <s v="19:28:29"/>
    <x v="2"/>
    <x v="0"/>
    <s v="CUST654000"/>
    <s v="18-24"/>
    <x v="0"/>
    <x v="8"/>
    <x v="34"/>
    <s v="Dmart"/>
    <s v="Grocery"/>
    <x v="1"/>
    <s v="Mobile Number"/>
    <x v="3"/>
    <n v="5125.1099999999997"/>
    <n v="0"/>
    <n v="0"/>
    <x v="0"/>
    <m/>
    <s v="Android"/>
    <n v="4"/>
    <x v="0"/>
  </r>
  <r>
    <s v="UPI202605P2_0001723"/>
    <x v="29"/>
    <x v="5"/>
    <s v="18:32:08"/>
    <x v="7"/>
    <x v="5"/>
    <s v="CUST488706"/>
    <s v="25-34"/>
    <x v="0"/>
    <x v="0"/>
    <x v="18"/>
    <s v="Insurance Premium"/>
    <s v="Financial Services"/>
    <x v="2"/>
    <s v="UPI ID"/>
    <x v="4"/>
    <n v="441.33"/>
    <n v="0"/>
    <n v="0"/>
    <x v="0"/>
    <m/>
    <s v="Android"/>
    <n v="4"/>
    <x v="0"/>
  </r>
  <r>
    <s v="UPI202605P2_0001724"/>
    <x v="21"/>
    <x v="4"/>
    <s v="21:00:33"/>
    <x v="9"/>
    <x v="3"/>
    <s v="CUST183874"/>
    <s v="25-34"/>
    <x v="1"/>
    <x v="6"/>
    <x v="7"/>
    <s v="Tata Play"/>
    <s v="Recharge &amp; Bills"/>
    <x v="0"/>
    <s v="Mobile Number"/>
    <x v="1"/>
    <n v="1087.55"/>
    <n v="0"/>
    <n v="0"/>
    <x v="1"/>
    <s v="Insufficient Balance"/>
    <s v="Android"/>
    <n v="19"/>
    <x v="0"/>
  </r>
  <r>
    <s v="UPI202605P2_0001725"/>
    <x v="13"/>
    <x v="3"/>
    <s v="19:35:59"/>
    <x v="2"/>
    <x v="6"/>
    <s v="CUST879452"/>
    <s v="25-34"/>
    <x v="0"/>
    <x v="8"/>
    <x v="34"/>
    <s v="Blinkit"/>
    <s v="Grocery"/>
    <x v="1"/>
    <s v="Collect Request"/>
    <x v="7"/>
    <n v="126.61"/>
    <n v="0"/>
    <n v="0"/>
    <x v="2"/>
    <s v="Wrong UPI PIN"/>
    <s v="Android"/>
    <n v="11"/>
    <x v="0"/>
  </r>
  <r>
    <s v="UPI202605P2_0001726"/>
    <x v="7"/>
    <x v="2"/>
    <s v="14:37:30"/>
    <x v="4"/>
    <x v="0"/>
    <s v="CUST802506"/>
    <s v="25-34"/>
    <x v="1"/>
    <x v="9"/>
    <x v="15"/>
    <s v="Practo"/>
    <s v="Healthcare"/>
    <x v="1"/>
    <s v="QR Scan"/>
    <x v="7"/>
    <n v="503.04"/>
    <n v="0"/>
    <n v="7.76"/>
    <x v="1"/>
    <s v="UPI Limit Exceeded"/>
    <s v="Android"/>
    <n v="90"/>
    <x v="0"/>
  </r>
  <r>
    <s v="UPI202605P2_0001727"/>
    <x v="16"/>
    <x v="6"/>
    <s v="20:49:58"/>
    <x v="3"/>
    <x v="0"/>
    <s v="CUST661886"/>
    <s v="18-24"/>
    <x v="1"/>
    <x v="3"/>
    <x v="14"/>
    <s v="Bharat Petroleum"/>
    <s v="Fuel"/>
    <x v="2"/>
    <s v="UPI ID"/>
    <x v="3"/>
    <n v="285.87"/>
    <n v="0"/>
    <n v="0"/>
    <x v="0"/>
    <m/>
    <s v="iOS"/>
    <n v="87"/>
    <x v="0"/>
  </r>
  <r>
    <s v="UPI202605P2_0001728"/>
    <x v="12"/>
    <x v="1"/>
    <s v="20:44:37"/>
    <x v="3"/>
    <x v="1"/>
    <s v="CUST100695"/>
    <s v="18-24"/>
    <x v="0"/>
    <x v="7"/>
    <x v="31"/>
    <s v="Tata Play"/>
    <s v="Recharge &amp; Bills"/>
    <x v="0"/>
    <s v="QR Scan"/>
    <x v="6"/>
    <n v="179.95"/>
    <n v="0"/>
    <n v="3.37"/>
    <x v="0"/>
    <m/>
    <s v="iOS"/>
    <n v="60"/>
    <x v="0"/>
  </r>
  <r>
    <s v="UPI202605P2_0001729"/>
    <x v="9"/>
    <x v="3"/>
    <s v="10:52:08"/>
    <x v="13"/>
    <x v="2"/>
    <s v="CUST143487"/>
    <s v="25-34"/>
    <x v="1"/>
    <x v="0"/>
    <x v="3"/>
    <s v="Apollo Pharmacy"/>
    <s v="Healthcare"/>
    <x v="6"/>
    <s v="QR Scan"/>
    <x v="6"/>
    <n v="155.75"/>
    <n v="0"/>
    <n v="7.75"/>
    <x v="0"/>
    <m/>
    <s v="Android"/>
    <n v="93"/>
    <x v="0"/>
  </r>
  <r>
    <s v="UPI202605P2_0001730"/>
    <x v="15"/>
    <x v="3"/>
    <s v="09:42:38"/>
    <x v="10"/>
    <x v="1"/>
    <s v="CUST905346"/>
    <s v="35-44"/>
    <x v="0"/>
    <x v="0"/>
    <x v="3"/>
    <s v="Gas Bill"/>
    <s v="Utilities"/>
    <x v="4"/>
    <s v="QR Scan"/>
    <x v="3"/>
    <n v="478.74"/>
    <n v="0"/>
    <n v="0"/>
    <x v="0"/>
    <m/>
    <s v="Android"/>
    <n v="29"/>
    <x v="0"/>
  </r>
  <r>
    <s v="UPI202605P2_0001731"/>
    <x v="4"/>
    <x v="2"/>
    <s v="17:20:32"/>
    <x v="0"/>
    <x v="0"/>
    <s v="CUST649854"/>
    <s v="25-34"/>
    <x v="0"/>
    <x v="0"/>
    <x v="0"/>
    <s v="Netmeds"/>
    <s v="Healthcare"/>
    <x v="4"/>
    <s v="UPI ID"/>
    <x v="3"/>
    <n v="130.62"/>
    <n v="0"/>
    <n v="0"/>
    <x v="0"/>
    <m/>
    <s v="Android"/>
    <n v="72"/>
    <x v="0"/>
  </r>
  <r>
    <s v="UPI202605P2_0001732"/>
    <x v="5"/>
    <x v="3"/>
    <s v="20:26:38"/>
    <x v="3"/>
    <x v="0"/>
    <s v="CUST593372"/>
    <s v="18-24"/>
    <x v="0"/>
    <x v="8"/>
    <x v="34"/>
    <s v="MakeMyTrip"/>
    <s v="Travel"/>
    <x v="1"/>
    <s v="QR Scan"/>
    <x v="0"/>
    <n v="152.91999999999999"/>
    <n v="0"/>
    <n v="0"/>
    <x v="0"/>
    <m/>
    <s v="Android"/>
    <n v="36"/>
    <x v="0"/>
  </r>
  <r>
    <s v="UPI202605P2_0001733"/>
    <x v="3"/>
    <x v="0"/>
    <s v="20:48:15"/>
    <x v="3"/>
    <x v="2"/>
    <s v="CUST687579"/>
    <s v="25-34"/>
    <x v="0"/>
    <x v="5"/>
    <x v="32"/>
    <s v="Netflix"/>
    <s v="Entertainment"/>
    <x v="0"/>
    <s v="QR Scan"/>
    <x v="7"/>
    <n v="813.53"/>
    <n v="0"/>
    <n v="0"/>
    <x v="0"/>
    <m/>
    <s v="Android"/>
    <n v="78"/>
    <x v="0"/>
  </r>
  <r>
    <s v="UPI202605P2_0001734"/>
    <x v="25"/>
    <x v="1"/>
    <s v="12:21:18"/>
    <x v="1"/>
    <x v="1"/>
    <s v="CUST150916"/>
    <s v="18-24"/>
    <x v="0"/>
    <x v="7"/>
    <x v="9"/>
    <s v="Shell Fuel"/>
    <s v="Fuel"/>
    <x v="2"/>
    <s v="Bank Account"/>
    <x v="1"/>
    <n v="1390.98"/>
    <n v="0"/>
    <n v="0"/>
    <x v="0"/>
    <m/>
    <s v="Android"/>
    <n v="100"/>
    <x v="0"/>
  </r>
  <r>
    <s v="UPI202605P2_0001735"/>
    <x v="14"/>
    <x v="5"/>
    <s v="15:08:08"/>
    <x v="14"/>
    <x v="0"/>
    <s v="CUST731797"/>
    <s v="18-24"/>
    <x v="1"/>
    <x v="3"/>
    <x v="21"/>
    <s v="Society Maintenance"/>
    <s v="Utilities"/>
    <x v="1"/>
    <s v="UPI ID"/>
    <x v="0"/>
    <n v="1019.54"/>
    <n v="0"/>
    <n v="1.72"/>
    <x v="0"/>
    <m/>
    <s v="Android"/>
    <n v="91"/>
    <x v="0"/>
  </r>
  <r>
    <s v="UPI202605P2_0001736"/>
    <x v="30"/>
    <x v="1"/>
    <s v="14:44:56"/>
    <x v="4"/>
    <x v="0"/>
    <s v="CUST745069"/>
    <s v="35-44"/>
    <x v="1"/>
    <x v="5"/>
    <x v="10"/>
    <s v="Cafe Coffee Day"/>
    <s v="Food &amp; Dining"/>
    <x v="2"/>
    <s v="QR Scan"/>
    <x v="3"/>
    <n v="272.36"/>
    <n v="43.38"/>
    <n v="0"/>
    <x v="0"/>
    <m/>
    <s v="Android"/>
    <n v="21"/>
    <x v="0"/>
  </r>
  <r>
    <s v="UPI202605P2_0001737"/>
    <x v="25"/>
    <x v="1"/>
    <s v="19:19:53"/>
    <x v="2"/>
    <x v="3"/>
    <s v="CUST248212"/>
    <s v="45-54"/>
    <x v="1"/>
    <x v="9"/>
    <x v="15"/>
    <s v="HP Petrol Pump"/>
    <s v="Fuel"/>
    <x v="6"/>
    <s v="Collect Request"/>
    <x v="1"/>
    <n v="219.3"/>
    <n v="0"/>
    <n v="0"/>
    <x v="0"/>
    <m/>
    <s v="iOS"/>
    <n v="15"/>
    <x v="0"/>
  </r>
  <r>
    <s v="UPI202605P2_0001738"/>
    <x v="12"/>
    <x v="1"/>
    <s v="18:55:20"/>
    <x v="7"/>
    <x v="2"/>
    <s v="CUST429539"/>
    <s v="25-34"/>
    <x v="1"/>
    <x v="2"/>
    <x v="11"/>
    <s v="Bharat Petroleum"/>
    <s v="Fuel"/>
    <x v="1"/>
    <s v="Mobile Number"/>
    <x v="3"/>
    <n v="74.400000000000006"/>
    <n v="73.3"/>
    <n v="0"/>
    <x v="0"/>
    <m/>
    <s v="Android"/>
    <n v="48"/>
    <x v="0"/>
  </r>
  <r>
    <s v="UPI202605P2_0001739"/>
    <x v="27"/>
    <x v="5"/>
    <s v="18:59:35"/>
    <x v="7"/>
    <x v="2"/>
    <s v="CUST320973"/>
    <s v="25-34"/>
    <x v="1"/>
    <x v="7"/>
    <x v="31"/>
    <s v="Shell Fuel"/>
    <s v="Fuel"/>
    <x v="6"/>
    <s v="UPI ID"/>
    <x v="3"/>
    <n v="1200.69"/>
    <n v="0"/>
    <n v="0"/>
    <x v="1"/>
    <s v="Insufficient Balance"/>
    <s v="Android"/>
    <n v="19"/>
    <x v="0"/>
  </r>
  <r>
    <s v="UPI202605P2_0001740"/>
    <x v="0"/>
    <x v="0"/>
    <s v="17:12:13"/>
    <x v="0"/>
    <x v="0"/>
    <s v="CUST799875"/>
    <s v="45-54"/>
    <x v="0"/>
    <x v="8"/>
    <x v="16"/>
    <s v="Bharat Petroleum"/>
    <s v="Fuel"/>
    <x v="0"/>
    <s v="UPI ID"/>
    <x v="5"/>
    <n v="87.35"/>
    <n v="0"/>
    <n v="5.57"/>
    <x v="1"/>
    <s v="UPI Limit Exceeded"/>
    <s v="Android"/>
    <n v="27"/>
    <x v="0"/>
  </r>
  <r>
    <s v="UPI202605P2_0001741"/>
    <x v="3"/>
    <x v="0"/>
    <s v="17:18:43"/>
    <x v="0"/>
    <x v="0"/>
    <s v="CUST104957"/>
    <s v="25-34"/>
    <x v="1"/>
    <x v="2"/>
    <x v="25"/>
    <s v="Netflix"/>
    <s v="Entertainment"/>
    <x v="0"/>
    <s v="UPI ID"/>
    <x v="7"/>
    <n v="4767.62"/>
    <n v="0"/>
    <n v="0.45"/>
    <x v="0"/>
    <m/>
    <s v="Android"/>
    <n v="9"/>
    <x v="0"/>
  </r>
  <r>
    <s v="UPI202605P2_0001742"/>
    <x v="5"/>
    <x v="3"/>
    <s v="13:43:08"/>
    <x v="8"/>
    <x v="0"/>
    <s v="CUST389243"/>
    <s v="18-24"/>
    <x v="1"/>
    <x v="4"/>
    <x v="37"/>
    <s v="Netflix"/>
    <s v="Entertainment"/>
    <x v="1"/>
    <s v="Collect Request"/>
    <x v="5"/>
    <n v="116.07"/>
    <n v="0"/>
    <n v="0"/>
    <x v="0"/>
    <m/>
    <s v="Android"/>
    <n v="65"/>
    <x v="0"/>
  </r>
  <r>
    <s v="UPI202605P2_0001743"/>
    <x v="11"/>
    <x v="0"/>
    <s v="22:41:11"/>
    <x v="16"/>
    <x v="0"/>
    <s v="CUST363812"/>
    <s v="25-34"/>
    <x v="0"/>
    <x v="7"/>
    <x v="26"/>
    <s v="Udemy"/>
    <s v="Education"/>
    <x v="2"/>
    <s v="Mobile Number"/>
    <x v="3"/>
    <n v="1037.4100000000001"/>
    <n v="0"/>
    <n v="0"/>
    <x v="1"/>
    <s v="Bank Server Down"/>
    <s v="Android"/>
    <n v="8"/>
    <x v="0"/>
  </r>
  <r>
    <s v="UPI202605P2_0001744"/>
    <x v="4"/>
    <x v="2"/>
    <s v="16:44:40"/>
    <x v="11"/>
    <x v="0"/>
    <s v="CUST689145"/>
    <s v="45-54"/>
    <x v="1"/>
    <x v="1"/>
    <x v="1"/>
    <s v="Amazon"/>
    <s v="Shopping"/>
    <x v="1"/>
    <s v="UPI ID"/>
    <x v="1"/>
    <n v="793.11"/>
    <n v="0"/>
    <n v="7.8"/>
    <x v="0"/>
    <m/>
    <s v="Android"/>
    <n v="68"/>
    <x v="0"/>
  </r>
  <r>
    <s v="UPI202605P2_0001745"/>
    <x v="20"/>
    <x v="4"/>
    <s v="13:07:48"/>
    <x v="8"/>
    <x v="5"/>
    <s v="CUST511621"/>
    <s v="25-34"/>
    <x v="0"/>
    <x v="2"/>
    <x v="2"/>
    <s v="Blinkit"/>
    <s v="Grocery"/>
    <x v="0"/>
    <s v="Collect Request"/>
    <x v="0"/>
    <n v="29.33"/>
    <n v="44.11"/>
    <n v="0"/>
    <x v="0"/>
    <m/>
    <s v="Android"/>
    <n v="74"/>
    <x v="0"/>
  </r>
  <r>
    <s v="UPI202605P2_0001746"/>
    <x v="21"/>
    <x v="4"/>
    <s v="13:30:37"/>
    <x v="8"/>
    <x v="0"/>
    <s v="CUST569159"/>
    <s v="18-24"/>
    <x v="0"/>
    <x v="4"/>
    <x v="33"/>
    <s v="Jio"/>
    <s v="Recharge &amp; Bills"/>
    <x v="1"/>
    <s v="QR Scan"/>
    <x v="3"/>
    <n v="280.20999999999998"/>
    <n v="0"/>
    <n v="3.75"/>
    <x v="0"/>
    <m/>
    <s v="Android"/>
    <n v="92"/>
    <x v="1"/>
  </r>
  <r>
    <s v="UPI202605P2_0001747"/>
    <x v="11"/>
    <x v="0"/>
    <s v="17:42:45"/>
    <x v="0"/>
    <x v="0"/>
    <s v="CUST883258"/>
    <s v="18-24"/>
    <x v="0"/>
    <x v="9"/>
    <x v="23"/>
    <s v="Uber"/>
    <s v="Travel"/>
    <x v="1"/>
    <s v="Mobile Number"/>
    <x v="0"/>
    <n v="1727.54"/>
    <n v="0"/>
    <n v="0"/>
    <x v="0"/>
    <m/>
    <s v="Android"/>
    <n v="5"/>
    <x v="0"/>
  </r>
  <r>
    <s v="UPI202605P2_0001748"/>
    <x v="2"/>
    <x v="2"/>
    <s v="14:47:57"/>
    <x v="4"/>
    <x v="0"/>
    <s v="CUST247772"/>
    <s v="18-24"/>
    <x v="1"/>
    <x v="3"/>
    <x v="4"/>
    <s v="Gas Bill"/>
    <s v="Utilities"/>
    <x v="1"/>
    <s v="QR Scan"/>
    <x v="6"/>
    <n v="3395.15"/>
    <n v="0"/>
    <n v="5.42"/>
    <x v="0"/>
    <m/>
    <s v="Android"/>
    <n v="87"/>
    <x v="0"/>
  </r>
  <r>
    <s v="UPI202605P2_0001749"/>
    <x v="22"/>
    <x v="6"/>
    <s v="20:18:56"/>
    <x v="3"/>
    <x v="3"/>
    <s v="CUST833865"/>
    <s v="35-44"/>
    <x v="0"/>
    <x v="2"/>
    <x v="2"/>
    <s v="Shell Fuel"/>
    <s v="Fuel"/>
    <x v="1"/>
    <s v="Mobile Number"/>
    <x v="1"/>
    <n v="846.29"/>
    <n v="39.21"/>
    <n v="0"/>
    <x v="0"/>
    <m/>
    <s v="Android"/>
    <n v="56"/>
    <x v="0"/>
  </r>
  <r>
    <s v="UPI202605P2_0001750"/>
    <x v="22"/>
    <x v="6"/>
    <s v="20:51:00"/>
    <x v="3"/>
    <x v="1"/>
    <s v="CUST621921"/>
    <s v="25-34"/>
    <x v="0"/>
    <x v="3"/>
    <x v="4"/>
    <s v="Airtel"/>
    <s v="Recharge &amp; Bills"/>
    <x v="2"/>
    <s v="UPI ID"/>
    <x v="4"/>
    <n v="1244.5"/>
    <n v="0"/>
    <n v="0"/>
    <x v="0"/>
    <m/>
    <s v="Android"/>
    <n v="2"/>
    <x v="0"/>
  </r>
  <r>
    <s v="UPI202605P2_0001751"/>
    <x v="12"/>
    <x v="1"/>
    <s v="16:01:24"/>
    <x v="11"/>
    <x v="0"/>
    <s v="CUST225917"/>
    <s v="55+"/>
    <x v="1"/>
    <x v="3"/>
    <x v="29"/>
    <s v="Ajio"/>
    <s v="Shopping"/>
    <x v="1"/>
    <s v="Mobile Number"/>
    <x v="0"/>
    <n v="2128.64"/>
    <n v="0"/>
    <n v="0"/>
    <x v="0"/>
    <m/>
    <s v="Android"/>
    <n v="4"/>
    <x v="0"/>
  </r>
  <r>
    <s v="UPI202605P2_0001752"/>
    <x v="12"/>
    <x v="1"/>
    <s v="10:42:03"/>
    <x v="13"/>
    <x v="1"/>
    <s v="CUST843715"/>
    <s v="25-34"/>
    <x v="0"/>
    <x v="0"/>
    <x v="3"/>
    <s v="Udemy"/>
    <s v="Education"/>
    <x v="6"/>
    <s v="UPI ID"/>
    <x v="7"/>
    <n v="161.61000000000001"/>
    <n v="0"/>
    <n v="7.11"/>
    <x v="0"/>
    <m/>
    <s v="Android"/>
    <n v="4"/>
    <x v="0"/>
  </r>
  <r>
    <s v="UPI202605P2_0001753"/>
    <x v="24"/>
    <x v="0"/>
    <s v="11:48:50"/>
    <x v="5"/>
    <x v="0"/>
    <s v="CUST221025"/>
    <s v="25-34"/>
    <x v="1"/>
    <x v="5"/>
    <x v="32"/>
    <s v="Amazon"/>
    <s v="Shopping"/>
    <x v="1"/>
    <s v="UPI ID"/>
    <x v="3"/>
    <n v="264.2"/>
    <n v="0"/>
    <n v="6.09"/>
    <x v="0"/>
    <m/>
    <s v="Android"/>
    <n v="16"/>
    <x v="0"/>
  </r>
  <r>
    <s v="UPI202605P2_0001754"/>
    <x v="27"/>
    <x v="5"/>
    <s v="10:18:43"/>
    <x v="13"/>
    <x v="2"/>
    <s v="CUST372898"/>
    <s v="25-34"/>
    <x v="0"/>
    <x v="9"/>
    <x v="20"/>
    <s v="Udemy"/>
    <s v="Education"/>
    <x v="2"/>
    <s v="QR Scan"/>
    <x v="4"/>
    <n v="576.83000000000004"/>
    <n v="0"/>
    <n v="0"/>
    <x v="0"/>
    <m/>
    <s v="iOS"/>
    <n v="83"/>
    <x v="0"/>
  </r>
  <r>
    <s v="UPI202605P2_0001755"/>
    <x v="23"/>
    <x v="5"/>
    <s v="12:53:03"/>
    <x v="1"/>
    <x v="0"/>
    <s v="CUST309794"/>
    <s v="35-44"/>
    <x v="0"/>
    <x v="7"/>
    <x v="9"/>
    <s v="IRCTC"/>
    <s v="Travel"/>
    <x v="4"/>
    <s v="UPI ID"/>
    <x v="3"/>
    <n v="291.60000000000002"/>
    <n v="20.22"/>
    <n v="0"/>
    <x v="0"/>
    <m/>
    <s v="Android"/>
    <n v="14"/>
    <x v="0"/>
  </r>
  <r>
    <s v="UPI202605P2_0001756"/>
    <x v="10"/>
    <x v="4"/>
    <s v="18:18:13"/>
    <x v="7"/>
    <x v="0"/>
    <s v="CUST936802"/>
    <s v="35-44"/>
    <x v="1"/>
    <x v="5"/>
    <x v="35"/>
    <s v="Mutual Fund SIP"/>
    <s v="Financial Services"/>
    <x v="2"/>
    <s v="Bank Account"/>
    <x v="7"/>
    <n v="625.57000000000005"/>
    <n v="0"/>
    <n v="4.46"/>
    <x v="0"/>
    <m/>
    <s v="Android"/>
    <n v="40"/>
    <x v="0"/>
  </r>
  <r>
    <s v="UPI202605P2_0001757"/>
    <x v="13"/>
    <x v="3"/>
    <s v="19:02:22"/>
    <x v="2"/>
    <x v="2"/>
    <s v="CUST753792"/>
    <s v="25-34"/>
    <x v="1"/>
    <x v="2"/>
    <x v="17"/>
    <s v="HP Petrol Pump"/>
    <s v="Fuel"/>
    <x v="1"/>
    <s v="QR Scan"/>
    <x v="5"/>
    <n v="1644.67"/>
    <n v="0"/>
    <n v="1.06"/>
    <x v="0"/>
    <m/>
    <s v="Android"/>
    <n v="73"/>
    <x v="0"/>
  </r>
  <r>
    <s v="UPI202605P2_0001758"/>
    <x v="18"/>
    <x v="4"/>
    <s v="19:06:39"/>
    <x v="2"/>
    <x v="0"/>
    <s v="CUST328498"/>
    <s v="25-34"/>
    <x v="2"/>
    <x v="8"/>
    <x v="13"/>
    <s v="Dominos"/>
    <s v="Food &amp; Dining"/>
    <x v="6"/>
    <s v="UPI ID"/>
    <x v="7"/>
    <n v="897.37"/>
    <n v="0"/>
    <n v="0"/>
    <x v="0"/>
    <m/>
    <s v="iOS"/>
    <n v="41"/>
    <x v="0"/>
  </r>
  <r>
    <s v="UPI202605P2_0001759"/>
    <x v="29"/>
    <x v="5"/>
    <s v="20:47:35"/>
    <x v="3"/>
    <x v="0"/>
    <s v="CUST208021"/>
    <s v="18-24"/>
    <x v="0"/>
    <x v="8"/>
    <x v="13"/>
    <s v="Byjus"/>
    <s v="Education"/>
    <x v="0"/>
    <s v="UPI ID"/>
    <x v="1"/>
    <n v="496.69"/>
    <n v="0"/>
    <n v="3.63"/>
    <x v="1"/>
    <s v="UPI Limit Exceeded"/>
    <s v="Android"/>
    <n v="98"/>
    <x v="1"/>
  </r>
  <r>
    <s v="UPI202605P2_0001760"/>
    <x v="10"/>
    <x v="4"/>
    <s v="20:47:41"/>
    <x v="3"/>
    <x v="0"/>
    <s v="CUST561271"/>
    <s v="18-24"/>
    <x v="0"/>
    <x v="6"/>
    <x v="7"/>
    <s v="Ola"/>
    <s v="Travel"/>
    <x v="1"/>
    <s v="UPI ID"/>
    <x v="6"/>
    <n v="766.87"/>
    <n v="0"/>
    <n v="0"/>
    <x v="0"/>
    <m/>
    <s v="Android"/>
    <n v="14"/>
    <x v="0"/>
  </r>
  <r>
    <s v="UPI202605P2_0001761"/>
    <x v="0"/>
    <x v="0"/>
    <s v="17:15:32"/>
    <x v="0"/>
    <x v="0"/>
    <s v="CUST540033"/>
    <s v="35-44"/>
    <x v="0"/>
    <x v="2"/>
    <x v="2"/>
    <s v="Shell Fuel"/>
    <s v="Fuel"/>
    <x v="0"/>
    <s v="QR Scan"/>
    <x v="4"/>
    <n v="585.75"/>
    <n v="0"/>
    <n v="0"/>
    <x v="1"/>
    <s v="Insufficient Balance"/>
    <s v="Android"/>
    <n v="71"/>
    <x v="0"/>
  </r>
  <r>
    <s v="UPI202605P2_0001762"/>
    <x v="24"/>
    <x v="0"/>
    <s v="19:51:44"/>
    <x v="2"/>
    <x v="2"/>
    <s v="CUST257167"/>
    <s v="35-44"/>
    <x v="0"/>
    <x v="8"/>
    <x v="34"/>
    <s v="Hotstar"/>
    <s v="Entertainment"/>
    <x v="0"/>
    <s v="UPI ID"/>
    <x v="6"/>
    <n v="882.56"/>
    <n v="28.51"/>
    <n v="0"/>
    <x v="0"/>
    <m/>
    <s v="Android"/>
    <n v="2"/>
    <x v="0"/>
  </r>
  <r>
    <s v="UPI202605P2_0001763"/>
    <x v="8"/>
    <x v="4"/>
    <s v="12:42:03"/>
    <x v="1"/>
    <x v="0"/>
    <s v="CUST311370"/>
    <s v="35-44"/>
    <x v="0"/>
    <x v="2"/>
    <x v="25"/>
    <s v="BigBasket"/>
    <s v="Grocery"/>
    <x v="2"/>
    <s v="QR Scan"/>
    <x v="5"/>
    <n v="517.28"/>
    <n v="0"/>
    <n v="0"/>
    <x v="0"/>
    <m/>
    <s v="Android"/>
    <n v="85"/>
    <x v="0"/>
  </r>
  <r>
    <s v="UPI202605P2_0001764"/>
    <x v="25"/>
    <x v="1"/>
    <s v="20:24:26"/>
    <x v="3"/>
    <x v="2"/>
    <s v="CUST738178"/>
    <s v="25-34"/>
    <x v="1"/>
    <x v="3"/>
    <x v="4"/>
    <s v="HP Petrol Pump"/>
    <s v="Fuel"/>
    <x v="2"/>
    <s v="Bank Account"/>
    <x v="4"/>
    <n v="567.91"/>
    <n v="0"/>
    <n v="2.92"/>
    <x v="0"/>
    <m/>
    <s v="Android"/>
    <n v="41"/>
    <x v="0"/>
  </r>
  <r>
    <s v="UPI202605P2_0001765"/>
    <x v="2"/>
    <x v="2"/>
    <s v="21:43:20"/>
    <x v="9"/>
    <x v="6"/>
    <s v="CUST104530"/>
    <s v="25-34"/>
    <x v="0"/>
    <x v="1"/>
    <x v="8"/>
    <s v="Credit Card Bill"/>
    <s v="Financial Services"/>
    <x v="3"/>
    <s v="QR Scan"/>
    <x v="5"/>
    <n v="2587.69"/>
    <n v="6.89"/>
    <n v="0"/>
    <x v="0"/>
    <m/>
    <s v="Android"/>
    <n v="97"/>
    <x v="0"/>
  </r>
  <r>
    <s v="UPI202605P2_0001766"/>
    <x v="3"/>
    <x v="0"/>
    <s v="21:03:00"/>
    <x v="9"/>
    <x v="0"/>
    <s v="CUST267650"/>
    <s v="25-34"/>
    <x v="0"/>
    <x v="6"/>
    <x v="38"/>
    <s v="BookMyShow"/>
    <s v="Entertainment"/>
    <x v="2"/>
    <s v="QR Scan"/>
    <x v="7"/>
    <n v="51.09"/>
    <n v="0"/>
    <n v="0"/>
    <x v="0"/>
    <m/>
    <s v="Android"/>
    <n v="1"/>
    <x v="0"/>
  </r>
  <r>
    <s v="UPI202605P2_0001767"/>
    <x v="29"/>
    <x v="5"/>
    <s v="19:12:39"/>
    <x v="2"/>
    <x v="0"/>
    <s v="CUST772011"/>
    <s v="45-54"/>
    <x v="0"/>
    <x v="9"/>
    <x v="20"/>
    <s v="MakeMyTrip"/>
    <s v="Travel"/>
    <x v="3"/>
    <s v="UPI ID"/>
    <x v="4"/>
    <n v="250.05"/>
    <n v="0"/>
    <n v="0"/>
    <x v="0"/>
    <m/>
    <s v="Android"/>
    <n v="97"/>
    <x v="0"/>
  </r>
  <r>
    <s v="UPI202605P2_0001768"/>
    <x v="10"/>
    <x v="4"/>
    <s v="20:55:55"/>
    <x v="3"/>
    <x v="0"/>
    <s v="CUST122754"/>
    <s v="35-44"/>
    <x v="0"/>
    <x v="3"/>
    <x v="29"/>
    <s v="BigBasket"/>
    <s v="Grocery"/>
    <x v="5"/>
    <s v="UPI ID"/>
    <x v="7"/>
    <n v="314.86"/>
    <n v="0"/>
    <n v="0"/>
    <x v="0"/>
    <m/>
    <s v="Android"/>
    <n v="65"/>
    <x v="0"/>
  </r>
  <r>
    <s v="UPI202605P2_0001769"/>
    <x v="19"/>
    <x v="2"/>
    <s v="15:14:58"/>
    <x v="14"/>
    <x v="0"/>
    <s v="CUST105166"/>
    <s v="25-34"/>
    <x v="0"/>
    <x v="4"/>
    <x v="33"/>
    <s v="Udemy"/>
    <s v="Education"/>
    <x v="3"/>
    <s v="UPI ID"/>
    <x v="7"/>
    <n v="299.20999999999998"/>
    <n v="10.18"/>
    <n v="0"/>
    <x v="0"/>
    <m/>
    <s v="iOS"/>
    <n v="51"/>
    <x v="0"/>
  </r>
  <r>
    <s v="UPI202605P2_0001770"/>
    <x v="8"/>
    <x v="4"/>
    <s v="17:45:41"/>
    <x v="0"/>
    <x v="0"/>
    <s v="CUST369003"/>
    <s v="25-34"/>
    <x v="1"/>
    <x v="6"/>
    <x v="19"/>
    <s v="BookMyShow"/>
    <s v="Entertainment"/>
    <x v="0"/>
    <s v="Collect Request"/>
    <x v="3"/>
    <n v="277.95999999999998"/>
    <n v="0"/>
    <n v="0"/>
    <x v="0"/>
    <m/>
    <s v="Android"/>
    <n v="62"/>
    <x v="0"/>
  </r>
  <r>
    <s v="UPI202605P2_0001771"/>
    <x v="30"/>
    <x v="1"/>
    <s v="13:37:34"/>
    <x v="8"/>
    <x v="0"/>
    <s v="CUST169179"/>
    <s v="25-34"/>
    <x v="0"/>
    <x v="6"/>
    <x v="19"/>
    <s v="Netmeds"/>
    <s v="Healthcare"/>
    <x v="1"/>
    <s v="UPI ID"/>
    <x v="4"/>
    <n v="261.37"/>
    <n v="0"/>
    <n v="0"/>
    <x v="0"/>
    <m/>
    <s v="Android"/>
    <n v="44"/>
    <x v="0"/>
  </r>
  <r>
    <s v="UPI202605P2_0001772"/>
    <x v="18"/>
    <x v="4"/>
    <s v="19:12:49"/>
    <x v="2"/>
    <x v="1"/>
    <s v="CUST682024"/>
    <s v="35-44"/>
    <x v="0"/>
    <x v="2"/>
    <x v="2"/>
    <s v="Myntra"/>
    <s v="Shopping"/>
    <x v="1"/>
    <s v="QR Scan"/>
    <x v="7"/>
    <n v="694.86"/>
    <n v="0"/>
    <n v="0"/>
    <x v="0"/>
    <m/>
    <s v="Android"/>
    <n v="42"/>
    <x v="0"/>
  </r>
  <r>
    <s v="UPI202605P2_0001773"/>
    <x v="6"/>
    <x v="3"/>
    <s v="18:12:18"/>
    <x v="7"/>
    <x v="2"/>
    <s v="CUST589483"/>
    <s v="35-44"/>
    <x v="0"/>
    <x v="3"/>
    <x v="14"/>
    <s v="Shell Fuel"/>
    <s v="Fuel"/>
    <x v="0"/>
    <s v="UPI ID"/>
    <x v="3"/>
    <n v="694.04"/>
    <n v="0"/>
    <n v="0"/>
    <x v="0"/>
    <m/>
    <s v="Android"/>
    <n v="82"/>
    <x v="0"/>
  </r>
  <r>
    <s v="UPI202605P2_0001774"/>
    <x v="15"/>
    <x v="3"/>
    <s v="15:43:04"/>
    <x v="14"/>
    <x v="1"/>
    <s v="CUST225243"/>
    <s v="25-34"/>
    <x v="0"/>
    <x v="8"/>
    <x v="16"/>
    <s v="Spotify"/>
    <s v="Entertainment"/>
    <x v="1"/>
    <s v="Bank Account"/>
    <x v="1"/>
    <n v="115.36"/>
    <n v="13.29"/>
    <n v="1.5"/>
    <x v="0"/>
    <m/>
    <s v="iOS"/>
    <n v="12"/>
    <x v="0"/>
  </r>
  <r>
    <s v="UPI202605P2_0001775"/>
    <x v="17"/>
    <x v="6"/>
    <s v="11:11:47"/>
    <x v="5"/>
    <x v="6"/>
    <s v="CUST164789"/>
    <s v="25-34"/>
    <x v="0"/>
    <x v="1"/>
    <x v="28"/>
    <s v="Reliance Fresh"/>
    <s v="Grocery"/>
    <x v="5"/>
    <s v="Mobile Number"/>
    <x v="6"/>
    <n v="416.31"/>
    <n v="0"/>
    <n v="0"/>
    <x v="0"/>
    <m/>
    <s v="iOS"/>
    <n v="79"/>
    <x v="0"/>
  </r>
  <r>
    <s v="UPI202605P2_0001776"/>
    <x v="21"/>
    <x v="4"/>
    <s v="16:24:02"/>
    <x v="11"/>
    <x v="0"/>
    <s v="CUST317041"/>
    <s v="25-34"/>
    <x v="0"/>
    <x v="0"/>
    <x v="0"/>
    <s v="MakeMyTrip"/>
    <s v="Travel"/>
    <x v="1"/>
    <s v="Mobile Number"/>
    <x v="3"/>
    <n v="200.75"/>
    <n v="0"/>
    <n v="0"/>
    <x v="0"/>
    <m/>
    <s v="Android"/>
    <n v="64"/>
    <x v="0"/>
  </r>
  <r>
    <s v="UPI202605P2_0001777"/>
    <x v="30"/>
    <x v="1"/>
    <s v="14:35:16"/>
    <x v="4"/>
    <x v="6"/>
    <s v="CUST362617"/>
    <s v="35-44"/>
    <x v="1"/>
    <x v="7"/>
    <x v="26"/>
    <s v="RedBus"/>
    <s v="Travel"/>
    <x v="2"/>
    <s v="UPI ID"/>
    <x v="6"/>
    <n v="409.17"/>
    <n v="0"/>
    <n v="0"/>
    <x v="1"/>
    <s v="Beneficiary Bank Offline"/>
    <s v="Android"/>
    <n v="76"/>
    <x v="0"/>
  </r>
  <r>
    <s v="UPI202605P2_0001778"/>
    <x v="25"/>
    <x v="1"/>
    <s v="10:37:54"/>
    <x v="13"/>
    <x v="2"/>
    <s v="CUST898071"/>
    <s v="25-34"/>
    <x v="1"/>
    <x v="0"/>
    <x v="18"/>
    <s v="Society Maintenance"/>
    <s v="Utilities"/>
    <x v="1"/>
    <s v="UPI ID"/>
    <x v="3"/>
    <n v="941.94"/>
    <n v="0"/>
    <n v="6.3"/>
    <x v="0"/>
    <m/>
    <s v="iOS"/>
    <n v="64"/>
    <x v="0"/>
  </r>
  <r>
    <s v="UPI202605P2_0001779"/>
    <x v="26"/>
    <x v="6"/>
    <s v="12:21:29"/>
    <x v="1"/>
    <x v="0"/>
    <s v="CUST704371"/>
    <s v="25-34"/>
    <x v="0"/>
    <x v="3"/>
    <x v="21"/>
    <s v="Zomato"/>
    <s v="Food &amp; Dining"/>
    <x v="4"/>
    <s v="UPI ID"/>
    <x v="3"/>
    <n v="1158.8"/>
    <n v="57.25"/>
    <n v="0"/>
    <x v="0"/>
    <m/>
    <s v="Android"/>
    <n v="27"/>
    <x v="0"/>
  </r>
  <r>
    <s v="UPI202605P2_0001780"/>
    <x v="25"/>
    <x v="1"/>
    <s v="18:09:02"/>
    <x v="7"/>
    <x v="0"/>
    <s v="CUST584021"/>
    <s v="25-34"/>
    <x v="1"/>
    <x v="3"/>
    <x v="4"/>
    <s v="Netmeds"/>
    <s v="Healthcare"/>
    <x v="5"/>
    <s v="QR Scan"/>
    <x v="6"/>
    <n v="3879.06"/>
    <n v="0"/>
    <n v="0"/>
    <x v="0"/>
    <m/>
    <s v="Android"/>
    <n v="23"/>
    <x v="0"/>
  </r>
  <r>
    <s v="UPI202605P2_0001781"/>
    <x v="18"/>
    <x v="4"/>
    <s v="10:20:38"/>
    <x v="13"/>
    <x v="5"/>
    <s v="CUST530429"/>
    <s v="35-44"/>
    <x v="1"/>
    <x v="8"/>
    <x v="13"/>
    <s v="Credit Card Bill"/>
    <s v="Financial Services"/>
    <x v="1"/>
    <s v="QR Scan"/>
    <x v="7"/>
    <n v="745.78"/>
    <n v="0"/>
    <n v="3.88"/>
    <x v="0"/>
    <m/>
    <s v="Android"/>
    <n v="86"/>
    <x v="0"/>
  </r>
  <r>
    <s v="UPI202605P2_0001782"/>
    <x v="3"/>
    <x v="0"/>
    <s v="08:59:40"/>
    <x v="12"/>
    <x v="4"/>
    <s v="CUST173547"/>
    <s v="18-24"/>
    <x v="0"/>
    <x v="6"/>
    <x v="19"/>
    <s v="Dominos"/>
    <s v="Food &amp; Dining"/>
    <x v="3"/>
    <s v="UPI ID"/>
    <x v="3"/>
    <n v="1376.94"/>
    <n v="0"/>
    <n v="6.5"/>
    <x v="0"/>
    <m/>
    <s v="Android"/>
    <n v="92"/>
    <x v="0"/>
  </r>
  <r>
    <s v="UPI202605P2_0001783"/>
    <x v="26"/>
    <x v="6"/>
    <s v="17:42:19"/>
    <x v="0"/>
    <x v="1"/>
    <s v="CUST683662"/>
    <s v="25-34"/>
    <x v="0"/>
    <x v="7"/>
    <x v="26"/>
    <s v="Local Clinic"/>
    <s v="Healthcare"/>
    <x v="0"/>
    <s v="UPI ID"/>
    <x v="1"/>
    <n v="402.96"/>
    <n v="0"/>
    <n v="0"/>
    <x v="0"/>
    <m/>
    <s v="Android"/>
    <n v="12"/>
    <x v="0"/>
  </r>
  <r>
    <s v="UPI202605P2_0001784"/>
    <x v="8"/>
    <x v="4"/>
    <s v="15:36:35"/>
    <x v="14"/>
    <x v="2"/>
    <s v="CUST630657"/>
    <s v="18-24"/>
    <x v="1"/>
    <x v="5"/>
    <x v="10"/>
    <s v="Udemy"/>
    <s v="Education"/>
    <x v="1"/>
    <s v="Mobile Number"/>
    <x v="1"/>
    <n v="379.64"/>
    <n v="0"/>
    <n v="0"/>
    <x v="0"/>
    <m/>
    <s v="Android"/>
    <n v="14"/>
    <x v="0"/>
  </r>
  <r>
    <s v="UPI202605P2_0001785"/>
    <x v="13"/>
    <x v="3"/>
    <s v="13:50:45"/>
    <x v="8"/>
    <x v="0"/>
    <s v="CUST596449"/>
    <s v="35-44"/>
    <x v="1"/>
    <x v="3"/>
    <x v="4"/>
    <s v="Bharat Petroleum"/>
    <s v="Fuel"/>
    <x v="0"/>
    <s v="UPI ID"/>
    <x v="0"/>
    <n v="686.91"/>
    <n v="0"/>
    <n v="3.27"/>
    <x v="0"/>
    <m/>
    <s v="Android"/>
    <n v="95"/>
    <x v="0"/>
  </r>
  <r>
    <s v="UPI202605P2_0001786"/>
    <x v="0"/>
    <x v="0"/>
    <s v="12:14:11"/>
    <x v="1"/>
    <x v="5"/>
    <s v="CUST277385"/>
    <s v="35-44"/>
    <x v="1"/>
    <x v="9"/>
    <x v="36"/>
    <s v="IRCTC"/>
    <s v="Travel"/>
    <x v="6"/>
    <s v="UPI ID"/>
    <x v="5"/>
    <n v="121.15"/>
    <n v="0"/>
    <n v="0"/>
    <x v="0"/>
    <m/>
    <s v="Android"/>
    <n v="43"/>
    <x v="0"/>
  </r>
  <r>
    <s v="UPI202605P2_0001787"/>
    <x v="4"/>
    <x v="2"/>
    <s v="16:50:32"/>
    <x v="11"/>
    <x v="0"/>
    <s v="CUST919278"/>
    <s v="18-24"/>
    <x v="1"/>
    <x v="6"/>
    <x v="19"/>
    <s v="RedBus"/>
    <s v="Travel"/>
    <x v="1"/>
    <s v="QR Scan"/>
    <x v="7"/>
    <n v="2654.95"/>
    <n v="0"/>
    <n v="0"/>
    <x v="0"/>
    <m/>
    <s v="iOS"/>
    <n v="19"/>
    <x v="0"/>
  </r>
  <r>
    <s v="UPI202605P2_0001788"/>
    <x v="16"/>
    <x v="6"/>
    <s v="10:34:34"/>
    <x v="13"/>
    <x v="0"/>
    <s v="CUST589538"/>
    <s v="35-44"/>
    <x v="0"/>
    <x v="0"/>
    <x v="18"/>
    <s v="Loan EMI"/>
    <s v="Financial Services"/>
    <x v="0"/>
    <s v="QR Scan"/>
    <x v="1"/>
    <n v="218.61"/>
    <n v="1.26"/>
    <n v="0"/>
    <x v="0"/>
    <m/>
    <s v="Android"/>
    <n v="78"/>
    <x v="0"/>
  </r>
  <r>
    <s v="UPI202605P2_0001789"/>
    <x v="8"/>
    <x v="4"/>
    <s v="14:22:14"/>
    <x v="4"/>
    <x v="0"/>
    <s v="CUST851398"/>
    <s v="25-34"/>
    <x v="0"/>
    <x v="1"/>
    <x v="28"/>
    <s v="Loan EMI"/>
    <s v="Financial Services"/>
    <x v="1"/>
    <s v="Mobile Number"/>
    <x v="5"/>
    <n v="3634.84"/>
    <n v="0"/>
    <n v="1.31"/>
    <x v="0"/>
    <m/>
    <s v="Android"/>
    <n v="32"/>
    <x v="0"/>
  </r>
  <r>
    <s v="UPI202605P2_0001790"/>
    <x v="2"/>
    <x v="2"/>
    <s v="20:42:21"/>
    <x v="3"/>
    <x v="3"/>
    <s v="CUST837284"/>
    <s v="45-54"/>
    <x v="1"/>
    <x v="4"/>
    <x v="5"/>
    <s v="Shell Fuel"/>
    <s v="Fuel"/>
    <x v="5"/>
    <s v="QR Scan"/>
    <x v="5"/>
    <n v="87.47"/>
    <n v="0"/>
    <n v="0"/>
    <x v="0"/>
    <m/>
    <s v="Android"/>
    <n v="31"/>
    <x v="0"/>
  </r>
  <r>
    <s v="UPI202605P2_0001791"/>
    <x v="15"/>
    <x v="3"/>
    <s v="13:18:13"/>
    <x v="8"/>
    <x v="1"/>
    <s v="CUST984594"/>
    <s v="25-34"/>
    <x v="1"/>
    <x v="5"/>
    <x v="10"/>
    <s v="Electricity Board"/>
    <s v="Recharge &amp; Bills"/>
    <x v="1"/>
    <s v="Collect Request"/>
    <x v="1"/>
    <n v="258.13"/>
    <n v="0"/>
    <n v="0"/>
    <x v="0"/>
    <m/>
    <s v="iOS"/>
    <n v="76"/>
    <x v="0"/>
  </r>
  <r>
    <s v="UPI202605P2_0001792"/>
    <x v="8"/>
    <x v="4"/>
    <s v="21:39:33"/>
    <x v="9"/>
    <x v="1"/>
    <s v="CUST250733"/>
    <s v="55+"/>
    <x v="1"/>
    <x v="8"/>
    <x v="24"/>
    <s v="Insurance Premium"/>
    <s v="Financial Services"/>
    <x v="4"/>
    <s v="QR Scan"/>
    <x v="7"/>
    <n v="304.82"/>
    <n v="0"/>
    <n v="3.24"/>
    <x v="0"/>
    <m/>
    <s v="Android"/>
    <n v="85"/>
    <x v="0"/>
  </r>
  <r>
    <s v="UPI202605P2_0001793"/>
    <x v="22"/>
    <x v="6"/>
    <s v="15:35:52"/>
    <x v="14"/>
    <x v="0"/>
    <s v="CUST481746"/>
    <s v="25-34"/>
    <x v="0"/>
    <x v="4"/>
    <x v="12"/>
    <s v="Insurance Premium"/>
    <s v="Financial Services"/>
    <x v="0"/>
    <s v="QR Scan"/>
    <x v="5"/>
    <n v="825.06"/>
    <n v="0"/>
    <n v="7.38"/>
    <x v="0"/>
    <m/>
    <s v="Android"/>
    <n v="42"/>
    <x v="0"/>
  </r>
  <r>
    <s v="UPI202605P2_0001794"/>
    <x v="28"/>
    <x v="1"/>
    <s v="19:41:00"/>
    <x v="2"/>
    <x v="4"/>
    <s v="CUST684970"/>
    <s v="35-44"/>
    <x v="1"/>
    <x v="1"/>
    <x v="1"/>
    <s v="Water Bill"/>
    <s v="Utilities"/>
    <x v="2"/>
    <s v="QR Scan"/>
    <x v="3"/>
    <n v="1300.51"/>
    <n v="0"/>
    <n v="6.64"/>
    <x v="0"/>
    <m/>
    <s v="Android"/>
    <n v="3"/>
    <x v="0"/>
  </r>
  <r>
    <s v="UPI202605P2_0001795"/>
    <x v="9"/>
    <x v="3"/>
    <s v="09:22:28"/>
    <x v="10"/>
    <x v="0"/>
    <s v="CUST415895"/>
    <s v="45-54"/>
    <x v="1"/>
    <x v="1"/>
    <x v="28"/>
    <s v="Credit Card Bill"/>
    <s v="Financial Services"/>
    <x v="3"/>
    <s v="Mobile Number"/>
    <x v="6"/>
    <n v="1327.55"/>
    <n v="0"/>
    <n v="0"/>
    <x v="0"/>
    <m/>
    <s v="Android"/>
    <n v="46"/>
    <x v="0"/>
  </r>
  <r>
    <s v="UPI202605P2_0001796"/>
    <x v="29"/>
    <x v="5"/>
    <s v="11:41:39"/>
    <x v="5"/>
    <x v="5"/>
    <s v="CUST974692"/>
    <s v="25-34"/>
    <x v="0"/>
    <x v="3"/>
    <x v="14"/>
    <s v="Water Bill"/>
    <s v="Utilities"/>
    <x v="1"/>
    <s v="UPI ID"/>
    <x v="6"/>
    <n v="2440.4499999999998"/>
    <n v="0"/>
    <n v="0"/>
    <x v="0"/>
    <m/>
    <s v="Android"/>
    <n v="13"/>
    <x v="0"/>
  </r>
  <r>
    <s v="UPI202605P2_0001797"/>
    <x v="28"/>
    <x v="1"/>
    <s v="20:15:02"/>
    <x v="3"/>
    <x v="0"/>
    <s v="CUST186772"/>
    <s v="18-24"/>
    <x v="0"/>
    <x v="1"/>
    <x v="28"/>
    <s v="Bharat Petroleum"/>
    <s v="Fuel"/>
    <x v="4"/>
    <s v="Mobile Number"/>
    <x v="3"/>
    <n v="797.02"/>
    <n v="0"/>
    <n v="0"/>
    <x v="0"/>
    <m/>
    <s v="Android"/>
    <n v="2"/>
    <x v="0"/>
  </r>
  <r>
    <s v="UPI202605P2_0001798"/>
    <x v="4"/>
    <x v="2"/>
    <s v="18:20:24"/>
    <x v="7"/>
    <x v="1"/>
    <s v="CUST311646"/>
    <s v="35-44"/>
    <x v="1"/>
    <x v="4"/>
    <x v="5"/>
    <s v="Ajio"/>
    <s v="Shopping"/>
    <x v="0"/>
    <s v="QR Scan"/>
    <x v="0"/>
    <n v="1430.37"/>
    <n v="0"/>
    <n v="0"/>
    <x v="0"/>
    <m/>
    <s v="Android"/>
    <n v="5"/>
    <x v="0"/>
  </r>
  <r>
    <s v="UPI202605P2_0001799"/>
    <x v="18"/>
    <x v="4"/>
    <s v="20:07:24"/>
    <x v="3"/>
    <x v="1"/>
    <s v="CUST462439"/>
    <s v="35-44"/>
    <x v="1"/>
    <x v="9"/>
    <x v="23"/>
    <s v="Water Bill"/>
    <s v="Utilities"/>
    <x v="2"/>
    <s v="UPI ID"/>
    <x v="3"/>
    <n v="641.42999999999995"/>
    <n v="0"/>
    <n v="0"/>
    <x v="0"/>
    <m/>
    <s v="Android"/>
    <n v="33"/>
    <x v="0"/>
  </r>
  <r>
    <s v="UPI202605P2_0001800"/>
    <x v="6"/>
    <x v="3"/>
    <s v="12:46:18"/>
    <x v="1"/>
    <x v="0"/>
    <s v="CUST575528"/>
    <s v="35-44"/>
    <x v="1"/>
    <x v="0"/>
    <x v="0"/>
    <s v="HP Petrol Pump"/>
    <s v="Fuel"/>
    <x v="1"/>
    <s v="Collect Request"/>
    <x v="5"/>
    <n v="2033.58"/>
    <n v="0"/>
    <n v="0"/>
    <x v="0"/>
    <m/>
    <s v="Android"/>
    <n v="37"/>
    <x v="0"/>
  </r>
  <r>
    <s v="UPI202605P2_0001801"/>
    <x v="12"/>
    <x v="1"/>
    <s v="07:33:52"/>
    <x v="6"/>
    <x v="4"/>
    <s v="CUST123864"/>
    <s v="25-34"/>
    <x v="0"/>
    <x v="3"/>
    <x v="21"/>
    <s v="Rapido"/>
    <s v="Travel"/>
    <x v="3"/>
    <s v="QR Scan"/>
    <x v="3"/>
    <n v="354.5"/>
    <n v="0"/>
    <n v="0"/>
    <x v="0"/>
    <m/>
    <s v="Android"/>
    <n v="55"/>
    <x v="0"/>
  </r>
  <r>
    <s v="UPI202605P2_0001802"/>
    <x v="28"/>
    <x v="1"/>
    <s v="19:32:51"/>
    <x v="2"/>
    <x v="1"/>
    <s v="CUST988836"/>
    <s v="25-34"/>
    <x v="1"/>
    <x v="0"/>
    <x v="3"/>
    <s v="Local Clinic"/>
    <s v="Healthcare"/>
    <x v="1"/>
    <s v="UPI ID"/>
    <x v="4"/>
    <n v="393.59"/>
    <n v="0"/>
    <n v="0"/>
    <x v="0"/>
    <m/>
    <s v="Android"/>
    <n v="18"/>
    <x v="0"/>
  </r>
  <r>
    <s v="UPI202605P2_0001803"/>
    <x v="13"/>
    <x v="3"/>
    <s v="16:31:02"/>
    <x v="11"/>
    <x v="0"/>
    <s v="CUST316010"/>
    <s v="25-34"/>
    <x v="0"/>
    <x v="0"/>
    <x v="3"/>
    <s v="Data Tutorials"/>
    <s v="Education"/>
    <x v="2"/>
    <s v="Mobile Number"/>
    <x v="6"/>
    <n v="839.53"/>
    <n v="0"/>
    <n v="0"/>
    <x v="1"/>
    <s v="Wrong UPI PIN"/>
    <s v="Android"/>
    <n v="85"/>
    <x v="0"/>
  </r>
  <r>
    <s v="UPI202605P2_0001804"/>
    <x v="1"/>
    <x v="1"/>
    <s v="12:41:12"/>
    <x v="1"/>
    <x v="0"/>
    <s v="CUST340858"/>
    <s v="55+"/>
    <x v="0"/>
    <x v="3"/>
    <x v="21"/>
    <s v="BigBasket"/>
    <s v="Grocery"/>
    <x v="1"/>
    <s v="Bank Account"/>
    <x v="6"/>
    <n v="620.08000000000004"/>
    <n v="0"/>
    <n v="0"/>
    <x v="0"/>
    <m/>
    <s v="iOS"/>
    <n v="75"/>
    <x v="0"/>
  </r>
  <r>
    <s v="UPI202605P2_0001805"/>
    <x v="0"/>
    <x v="0"/>
    <s v="13:05:06"/>
    <x v="8"/>
    <x v="1"/>
    <s v="CUST122808"/>
    <s v="55+"/>
    <x v="0"/>
    <x v="5"/>
    <x v="10"/>
    <s v="Tata Play"/>
    <s v="Recharge &amp; Bills"/>
    <x v="1"/>
    <s v="UPI ID"/>
    <x v="1"/>
    <n v="227.26"/>
    <n v="62.15"/>
    <n v="0"/>
    <x v="0"/>
    <m/>
    <s v="Android"/>
    <n v="73"/>
    <x v="0"/>
  </r>
  <r>
    <s v="UPI202605P2_0001806"/>
    <x v="9"/>
    <x v="3"/>
    <s v="10:49:34"/>
    <x v="13"/>
    <x v="0"/>
    <s v="CUST945055"/>
    <s v="25-34"/>
    <x v="0"/>
    <x v="4"/>
    <x v="12"/>
    <s v="Water Bill"/>
    <s v="Utilities"/>
    <x v="4"/>
    <s v="Mobile Number"/>
    <x v="3"/>
    <n v="1316.57"/>
    <n v="0"/>
    <n v="6.43"/>
    <x v="1"/>
    <s v="Bank Server Down"/>
    <s v="Android"/>
    <n v="33"/>
    <x v="0"/>
  </r>
  <r>
    <s v="UPI202605P2_0001807"/>
    <x v="13"/>
    <x v="3"/>
    <s v="16:40:04"/>
    <x v="11"/>
    <x v="0"/>
    <s v="CUST561356"/>
    <s v="45-54"/>
    <x v="1"/>
    <x v="6"/>
    <x v="19"/>
    <s v="Loan EMI"/>
    <s v="Financial Services"/>
    <x v="2"/>
    <s v="UPI ID"/>
    <x v="3"/>
    <n v="691.22"/>
    <n v="0"/>
    <n v="0"/>
    <x v="0"/>
    <m/>
    <s v="Android"/>
    <n v="1"/>
    <x v="0"/>
  </r>
  <r>
    <s v="UPI202605P2_0001808"/>
    <x v="19"/>
    <x v="2"/>
    <s v="11:40:49"/>
    <x v="5"/>
    <x v="1"/>
    <s v="CUST791269"/>
    <s v="25-34"/>
    <x v="0"/>
    <x v="6"/>
    <x v="38"/>
    <s v="Spotify"/>
    <s v="Entertainment"/>
    <x v="1"/>
    <s v="QR Scan"/>
    <x v="3"/>
    <n v="3242.42"/>
    <n v="0"/>
    <n v="0"/>
    <x v="0"/>
    <m/>
    <s v="Android"/>
    <n v="89"/>
    <x v="0"/>
  </r>
  <r>
    <s v="UPI202605P2_0001809"/>
    <x v="18"/>
    <x v="4"/>
    <s v="11:43:27"/>
    <x v="5"/>
    <x v="0"/>
    <s v="CUST522105"/>
    <s v="35-44"/>
    <x v="0"/>
    <x v="1"/>
    <x v="1"/>
    <s v="Water Bill"/>
    <s v="Utilities"/>
    <x v="1"/>
    <s v="Bank Account"/>
    <x v="4"/>
    <n v="782.94"/>
    <n v="0"/>
    <n v="0.62"/>
    <x v="0"/>
    <m/>
    <s v="Android"/>
    <n v="70"/>
    <x v="0"/>
  </r>
  <r>
    <s v="UPI202605P2_0001810"/>
    <x v="13"/>
    <x v="3"/>
    <s v="19:13:34"/>
    <x v="2"/>
    <x v="0"/>
    <s v="CUST962974"/>
    <s v="35-44"/>
    <x v="0"/>
    <x v="4"/>
    <x v="33"/>
    <s v="Loan EMI"/>
    <s v="Financial Services"/>
    <x v="5"/>
    <s v="QR Scan"/>
    <x v="4"/>
    <n v="360.1"/>
    <n v="0"/>
    <n v="0"/>
    <x v="0"/>
    <m/>
    <s v="Android"/>
    <n v="28"/>
    <x v="0"/>
  </r>
  <r>
    <s v="UPI202605P2_0001811"/>
    <x v="7"/>
    <x v="2"/>
    <s v="19:56:47"/>
    <x v="2"/>
    <x v="1"/>
    <s v="CUST668294"/>
    <s v="18-24"/>
    <x v="1"/>
    <x v="2"/>
    <x v="2"/>
    <s v="IRCTC"/>
    <s v="Travel"/>
    <x v="1"/>
    <s v="UPI ID"/>
    <x v="0"/>
    <n v="210.63"/>
    <n v="0"/>
    <n v="0"/>
    <x v="0"/>
    <m/>
    <s v="iOS"/>
    <n v="57"/>
    <x v="0"/>
  </r>
  <r>
    <s v="UPI202605P2_0001812"/>
    <x v="26"/>
    <x v="6"/>
    <s v="19:41:52"/>
    <x v="2"/>
    <x v="4"/>
    <s v="CUST526299"/>
    <s v="25-34"/>
    <x v="0"/>
    <x v="9"/>
    <x v="36"/>
    <s v="Myntra"/>
    <s v="Shopping"/>
    <x v="0"/>
    <s v="QR Scan"/>
    <x v="3"/>
    <n v="390.42"/>
    <n v="0"/>
    <n v="0"/>
    <x v="0"/>
    <m/>
    <s v="iOS"/>
    <n v="63"/>
    <x v="0"/>
  </r>
  <r>
    <s v="UPI202605P2_0001813"/>
    <x v="29"/>
    <x v="5"/>
    <s v="21:47:43"/>
    <x v="9"/>
    <x v="0"/>
    <s v="CUST383508"/>
    <s v="45-54"/>
    <x v="1"/>
    <x v="9"/>
    <x v="23"/>
    <s v="Bharat Petroleum"/>
    <s v="Fuel"/>
    <x v="6"/>
    <s v="QR Scan"/>
    <x v="6"/>
    <n v="4843.91"/>
    <n v="0"/>
    <n v="0"/>
    <x v="0"/>
    <m/>
    <s v="Android"/>
    <n v="51"/>
    <x v="0"/>
  </r>
  <r>
    <s v="UPI202605P2_0001814"/>
    <x v="17"/>
    <x v="6"/>
    <s v="10:29:45"/>
    <x v="13"/>
    <x v="2"/>
    <s v="CUST385643"/>
    <s v="25-34"/>
    <x v="1"/>
    <x v="7"/>
    <x v="26"/>
    <s v="Netmeds"/>
    <s v="Healthcare"/>
    <x v="1"/>
    <s v="Mobile Number"/>
    <x v="7"/>
    <n v="167.67"/>
    <n v="0"/>
    <n v="4.75"/>
    <x v="0"/>
    <m/>
    <s v="Android"/>
    <n v="61"/>
    <x v="0"/>
  </r>
  <r>
    <s v="UPI202605P2_0001815"/>
    <x v="3"/>
    <x v="0"/>
    <s v="13:05:04"/>
    <x v="8"/>
    <x v="1"/>
    <s v="CUST883869"/>
    <s v="35-44"/>
    <x v="1"/>
    <x v="7"/>
    <x v="31"/>
    <s v="Reliance Fresh"/>
    <s v="Grocery"/>
    <x v="1"/>
    <s v="Mobile Number"/>
    <x v="3"/>
    <n v="539.08000000000004"/>
    <n v="0"/>
    <n v="0"/>
    <x v="0"/>
    <m/>
    <s v="Android"/>
    <n v="73"/>
    <x v="0"/>
  </r>
  <r>
    <s v="UPI202605P2_0001816"/>
    <x v="1"/>
    <x v="1"/>
    <s v="08:50:16"/>
    <x v="12"/>
    <x v="0"/>
    <s v="CUST189511"/>
    <s v="55+"/>
    <x v="1"/>
    <x v="0"/>
    <x v="3"/>
    <s v="McDonalds"/>
    <s v="Food &amp; Dining"/>
    <x v="1"/>
    <s v="UPI ID"/>
    <x v="3"/>
    <n v="1365.93"/>
    <n v="0"/>
    <n v="4.66"/>
    <x v="0"/>
    <m/>
    <s v="Android"/>
    <n v="66"/>
    <x v="0"/>
  </r>
  <r>
    <s v="UPI202605P2_0001817"/>
    <x v="0"/>
    <x v="0"/>
    <s v="16:36:52"/>
    <x v="11"/>
    <x v="0"/>
    <s v="CUST828455"/>
    <s v="35-44"/>
    <x v="1"/>
    <x v="7"/>
    <x v="9"/>
    <s v="Cafe Coffee Day"/>
    <s v="Food &amp; Dining"/>
    <x v="1"/>
    <s v="Bank Account"/>
    <x v="3"/>
    <n v="3491.58"/>
    <n v="0"/>
    <n v="0"/>
    <x v="0"/>
    <m/>
    <s v="Android"/>
    <n v="24"/>
    <x v="0"/>
  </r>
  <r>
    <s v="UPI202605P2_0001818"/>
    <x v="11"/>
    <x v="0"/>
    <s v="11:16:26"/>
    <x v="5"/>
    <x v="6"/>
    <s v="CUST817207"/>
    <s v="25-34"/>
    <x v="1"/>
    <x v="3"/>
    <x v="29"/>
    <s v="Topmate"/>
    <s v="Education"/>
    <x v="1"/>
    <s v="UPI ID"/>
    <x v="5"/>
    <n v="344.87"/>
    <n v="0"/>
    <n v="0"/>
    <x v="0"/>
    <m/>
    <s v="Android"/>
    <n v="64"/>
    <x v="0"/>
  </r>
  <r>
    <s v="UPI202605P2_0001819"/>
    <x v="3"/>
    <x v="0"/>
    <s v="14:40:25"/>
    <x v="4"/>
    <x v="3"/>
    <s v="CUST243322"/>
    <s v="18-24"/>
    <x v="1"/>
    <x v="3"/>
    <x v="4"/>
    <s v="Amazon Prime"/>
    <s v="Entertainment"/>
    <x v="0"/>
    <s v="Mobile Number"/>
    <x v="1"/>
    <n v="753.86"/>
    <n v="0"/>
    <n v="0"/>
    <x v="0"/>
    <m/>
    <s v="Android"/>
    <n v="79"/>
    <x v="0"/>
  </r>
  <r>
    <s v="UPI202605P2_0001820"/>
    <x v="0"/>
    <x v="0"/>
    <s v="14:01:24"/>
    <x v="4"/>
    <x v="0"/>
    <s v="CUST470002"/>
    <s v="25-34"/>
    <x v="0"/>
    <x v="3"/>
    <x v="29"/>
    <s v="Local Kirana"/>
    <s v="Grocery"/>
    <x v="3"/>
    <s v="QR Scan"/>
    <x v="3"/>
    <n v="606.99"/>
    <n v="0"/>
    <n v="3.49"/>
    <x v="0"/>
    <m/>
    <s v="Android"/>
    <n v="79"/>
    <x v="0"/>
  </r>
  <r>
    <s v="UPI202605P2_0001821"/>
    <x v="5"/>
    <x v="3"/>
    <s v="18:34:00"/>
    <x v="7"/>
    <x v="3"/>
    <s v="CUST737073"/>
    <s v="35-44"/>
    <x v="1"/>
    <x v="6"/>
    <x v="19"/>
    <s v="Airtel"/>
    <s v="Recharge &amp; Bills"/>
    <x v="1"/>
    <s v="QR Scan"/>
    <x v="0"/>
    <n v="213.31"/>
    <n v="0"/>
    <n v="7.52"/>
    <x v="0"/>
    <m/>
    <s v="Android"/>
    <n v="26"/>
    <x v="0"/>
  </r>
  <r>
    <s v="UPI202605P2_0001822"/>
    <x v="2"/>
    <x v="2"/>
    <s v="18:39:04"/>
    <x v="7"/>
    <x v="0"/>
    <s v="CUST669835"/>
    <s v="25-34"/>
    <x v="0"/>
    <x v="0"/>
    <x v="3"/>
    <s v="Amazon Prime"/>
    <s v="Entertainment"/>
    <x v="0"/>
    <s v="QR Scan"/>
    <x v="1"/>
    <n v="100.68"/>
    <n v="0"/>
    <n v="3.93"/>
    <x v="0"/>
    <m/>
    <s v="Android"/>
    <n v="8"/>
    <x v="0"/>
  </r>
  <r>
    <s v="UPI202605P2_0001823"/>
    <x v="23"/>
    <x v="5"/>
    <s v="19:37:02"/>
    <x v="2"/>
    <x v="3"/>
    <s v="CUST535459"/>
    <s v="25-34"/>
    <x v="1"/>
    <x v="2"/>
    <x v="17"/>
    <s v="Hotstar"/>
    <s v="Entertainment"/>
    <x v="6"/>
    <s v="QR Scan"/>
    <x v="3"/>
    <n v="730.66"/>
    <n v="0"/>
    <n v="0"/>
    <x v="0"/>
    <m/>
    <s v="iOS"/>
    <n v="79"/>
    <x v="0"/>
  </r>
  <r>
    <s v="UPI202605P2_0001824"/>
    <x v="20"/>
    <x v="4"/>
    <s v="18:04:22"/>
    <x v="7"/>
    <x v="3"/>
    <s v="CUST638291"/>
    <s v="35-44"/>
    <x v="0"/>
    <x v="8"/>
    <x v="13"/>
    <s v="Practo"/>
    <s v="Healthcare"/>
    <x v="1"/>
    <s v="Mobile Number"/>
    <x v="7"/>
    <n v="153.69999999999999"/>
    <n v="5.6"/>
    <n v="0"/>
    <x v="0"/>
    <m/>
    <s v="Android"/>
    <n v="30"/>
    <x v="0"/>
  </r>
  <r>
    <s v="UPI202605P2_0001825"/>
    <x v="20"/>
    <x v="4"/>
    <s v="21:06:18"/>
    <x v="9"/>
    <x v="0"/>
    <s v="CUST458550"/>
    <s v="25-34"/>
    <x v="1"/>
    <x v="5"/>
    <x v="32"/>
    <s v="Society Maintenance"/>
    <s v="Utilities"/>
    <x v="0"/>
    <s v="QR Scan"/>
    <x v="6"/>
    <n v="251.38"/>
    <n v="0"/>
    <n v="0"/>
    <x v="2"/>
    <s v="Beneficiary Bank Offline"/>
    <s v="Android"/>
    <n v="70"/>
    <x v="0"/>
  </r>
  <r>
    <s v="UPI202605P2_0001826"/>
    <x v="14"/>
    <x v="5"/>
    <s v="19:19:38"/>
    <x v="2"/>
    <x v="0"/>
    <s v="CUST477257"/>
    <s v="25-34"/>
    <x v="1"/>
    <x v="1"/>
    <x v="1"/>
    <s v="Ola"/>
    <s v="Travel"/>
    <x v="1"/>
    <s v="QR Scan"/>
    <x v="3"/>
    <n v="2595.2199999999998"/>
    <n v="50.19"/>
    <n v="0"/>
    <x v="0"/>
    <m/>
    <s v="Android"/>
    <n v="24"/>
    <x v="0"/>
  </r>
  <r>
    <s v="UPI202605P2_0001827"/>
    <x v="29"/>
    <x v="5"/>
    <s v="09:48:59"/>
    <x v="10"/>
    <x v="1"/>
    <s v="CUST354446"/>
    <s v="35-44"/>
    <x v="0"/>
    <x v="0"/>
    <x v="18"/>
    <s v="McDonalds"/>
    <s v="Food &amp; Dining"/>
    <x v="4"/>
    <s v="QR Scan"/>
    <x v="0"/>
    <n v="601.26"/>
    <n v="0"/>
    <n v="6.81"/>
    <x v="0"/>
    <m/>
    <s v="Android"/>
    <n v="33"/>
    <x v="0"/>
  </r>
  <r>
    <s v="UPI202605P2_0001828"/>
    <x v="24"/>
    <x v="0"/>
    <s v="14:25:52"/>
    <x v="4"/>
    <x v="0"/>
    <s v="CUST378010"/>
    <s v="25-34"/>
    <x v="0"/>
    <x v="4"/>
    <x v="33"/>
    <s v="Vi"/>
    <s v="Recharge &amp; Bills"/>
    <x v="1"/>
    <s v="Mobile Number"/>
    <x v="7"/>
    <n v="198.86"/>
    <n v="0"/>
    <n v="0"/>
    <x v="0"/>
    <m/>
    <s v="iOS"/>
    <n v="60"/>
    <x v="0"/>
  </r>
  <r>
    <s v="UPI202605P2_0001829"/>
    <x v="3"/>
    <x v="0"/>
    <s v="18:30:10"/>
    <x v="7"/>
    <x v="0"/>
    <s v="CUST497567"/>
    <s v="45-54"/>
    <x v="1"/>
    <x v="5"/>
    <x v="10"/>
    <s v="MSEB"/>
    <s v="Recharge &amp; Bills"/>
    <x v="1"/>
    <s v="UPI ID"/>
    <x v="4"/>
    <n v="576.86"/>
    <n v="41.09"/>
    <n v="0"/>
    <x v="0"/>
    <m/>
    <s v="Android"/>
    <n v="94"/>
    <x v="0"/>
  </r>
  <r>
    <s v="UPI202605P2_0001830"/>
    <x v="25"/>
    <x v="1"/>
    <s v="16:08:47"/>
    <x v="11"/>
    <x v="2"/>
    <s v="CUST180635"/>
    <s v="25-34"/>
    <x v="0"/>
    <x v="3"/>
    <x v="21"/>
    <s v="Topmate"/>
    <s v="Education"/>
    <x v="2"/>
    <s v="Mobile Number"/>
    <x v="4"/>
    <n v="483.48"/>
    <n v="0"/>
    <n v="3.78"/>
    <x v="0"/>
    <m/>
    <s v="iOS"/>
    <n v="60"/>
    <x v="0"/>
  </r>
  <r>
    <s v="UPI202605P2_0001831"/>
    <x v="24"/>
    <x v="0"/>
    <s v="14:51:54"/>
    <x v="4"/>
    <x v="0"/>
    <s v="CUST450691"/>
    <s v="25-34"/>
    <x v="0"/>
    <x v="2"/>
    <x v="25"/>
    <s v="Credit Card Bill"/>
    <s v="Financial Services"/>
    <x v="0"/>
    <s v="QR Scan"/>
    <x v="1"/>
    <n v="262.20999999999998"/>
    <n v="0"/>
    <n v="0"/>
    <x v="0"/>
    <m/>
    <s v="iOS"/>
    <n v="53"/>
    <x v="0"/>
  </r>
  <r>
    <s v="UPI202605P2_0001832"/>
    <x v="23"/>
    <x v="5"/>
    <s v="16:40:09"/>
    <x v="11"/>
    <x v="1"/>
    <s v="CUST882511"/>
    <s v="55+"/>
    <x v="1"/>
    <x v="4"/>
    <x v="33"/>
    <s v="Blinkit"/>
    <s v="Grocery"/>
    <x v="3"/>
    <s v="Mobile Number"/>
    <x v="1"/>
    <n v="1584.46"/>
    <n v="0"/>
    <n v="0"/>
    <x v="0"/>
    <m/>
    <s v="Android"/>
    <n v="15"/>
    <x v="0"/>
  </r>
  <r>
    <s v="UPI202605P2_0001833"/>
    <x v="30"/>
    <x v="1"/>
    <s v="12:56:58"/>
    <x v="1"/>
    <x v="3"/>
    <s v="CUST385194"/>
    <s v="25-34"/>
    <x v="1"/>
    <x v="2"/>
    <x v="11"/>
    <s v="Unacademy"/>
    <s v="Education"/>
    <x v="0"/>
    <s v="QR Scan"/>
    <x v="1"/>
    <n v="2395.61"/>
    <n v="0"/>
    <n v="2.0299999999999998"/>
    <x v="0"/>
    <m/>
    <s v="Android"/>
    <n v="62"/>
    <x v="0"/>
  </r>
  <r>
    <s v="UPI202605P2_0001834"/>
    <x v="9"/>
    <x v="3"/>
    <s v="21:55:46"/>
    <x v="9"/>
    <x v="0"/>
    <s v="CUST103798"/>
    <s v="55+"/>
    <x v="1"/>
    <x v="1"/>
    <x v="1"/>
    <s v="Electricity Board"/>
    <s v="Recharge &amp; Bills"/>
    <x v="5"/>
    <s v="UPI ID"/>
    <x v="0"/>
    <n v="2061.71"/>
    <n v="0"/>
    <n v="0"/>
    <x v="1"/>
    <s v="Insufficient Balance"/>
    <s v="Android"/>
    <n v="20"/>
    <x v="0"/>
  </r>
  <r>
    <s v="UPI202605P2_0001835"/>
    <x v="24"/>
    <x v="0"/>
    <s v="18:00:35"/>
    <x v="7"/>
    <x v="5"/>
    <s v="CUST539287"/>
    <s v="25-34"/>
    <x v="1"/>
    <x v="6"/>
    <x v="38"/>
    <s v="MedPlus"/>
    <s v="Healthcare"/>
    <x v="1"/>
    <s v="UPI ID"/>
    <x v="1"/>
    <n v="330.19"/>
    <n v="0"/>
    <n v="6.87"/>
    <x v="0"/>
    <m/>
    <s v="Android"/>
    <n v="38"/>
    <x v="0"/>
  </r>
  <r>
    <s v="UPI202605P2_0001836"/>
    <x v="5"/>
    <x v="3"/>
    <s v="20:09:07"/>
    <x v="3"/>
    <x v="0"/>
    <s v="CUST991139"/>
    <s v="35-44"/>
    <x v="0"/>
    <x v="6"/>
    <x v="7"/>
    <s v="HP Petrol Pump"/>
    <s v="Fuel"/>
    <x v="1"/>
    <s v="UPI ID"/>
    <x v="3"/>
    <n v="63.24"/>
    <n v="0"/>
    <n v="0"/>
    <x v="0"/>
    <m/>
    <s v="Android"/>
    <n v="32"/>
    <x v="0"/>
  </r>
  <r>
    <s v="UPI202605P2_0001837"/>
    <x v="4"/>
    <x v="2"/>
    <s v="08:36:38"/>
    <x v="12"/>
    <x v="0"/>
    <s v="CUST735443"/>
    <s v="45-54"/>
    <x v="0"/>
    <x v="8"/>
    <x v="24"/>
    <s v="Blinkit"/>
    <s v="Grocery"/>
    <x v="1"/>
    <s v="UPI ID"/>
    <x v="4"/>
    <n v="80.180000000000007"/>
    <n v="0"/>
    <n v="0"/>
    <x v="0"/>
    <m/>
    <s v="Android"/>
    <n v="2"/>
    <x v="0"/>
  </r>
  <r>
    <s v="UPI202605P2_0001838"/>
    <x v="26"/>
    <x v="6"/>
    <s v="14:35:05"/>
    <x v="4"/>
    <x v="5"/>
    <s v="CUST943249"/>
    <s v="18-24"/>
    <x v="0"/>
    <x v="3"/>
    <x v="21"/>
    <s v="Jio"/>
    <s v="Recharge &amp; Bills"/>
    <x v="3"/>
    <s v="QR Scan"/>
    <x v="3"/>
    <n v="248.88"/>
    <n v="0"/>
    <n v="0"/>
    <x v="0"/>
    <m/>
    <s v="Android"/>
    <n v="26"/>
    <x v="0"/>
  </r>
  <r>
    <s v="UPI202605P2_0001839"/>
    <x v="23"/>
    <x v="5"/>
    <s v="12:47:47"/>
    <x v="1"/>
    <x v="5"/>
    <s v="CUST946295"/>
    <s v="25-34"/>
    <x v="0"/>
    <x v="0"/>
    <x v="0"/>
    <s v="MakeMyTrip"/>
    <s v="Travel"/>
    <x v="1"/>
    <s v="Collect Request"/>
    <x v="7"/>
    <n v="168.53"/>
    <n v="0"/>
    <n v="0"/>
    <x v="0"/>
    <m/>
    <s v="Android"/>
    <n v="43"/>
    <x v="0"/>
  </r>
  <r>
    <s v="UPI202605P2_0001840"/>
    <x v="27"/>
    <x v="5"/>
    <s v="20:22:13"/>
    <x v="3"/>
    <x v="0"/>
    <s v="CUST209407"/>
    <s v="35-44"/>
    <x v="1"/>
    <x v="4"/>
    <x v="5"/>
    <s v="Indian Oil"/>
    <s v="Fuel"/>
    <x v="2"/>
    <s v="UPI ID"/>
    <x v="4"/>
    <n v="732.65"/>
    <n v="0"/>
    <n v="0"/>
    <x v="0"/>
    <m/>
    <s v="Android"/>
    <n v="72"/>
    <x v="0"/>
  </r>
  <r>
    <s v="UPI202605P2_0001841"/>
    <x v="14"/>
    <x v="5"/>
    <s v="14:41:54"/>
    <x v="4"/>
    <x v="6"/>
    <s v="CUST764686"/>
    <s v="25-34"/>
    <x v="0"/>
    <x v="2"/>
    <x v="17"/>
    <s v="Data Tutorials"/>
    <s v="Education"/>
    <x v="4"/>
    <s v="UPI ID"/>
    <x v="6"/>
    <n v="349.57"/>
    <n v="0"/>
    <n v="0"/>
    <x v="0"/>
    <m/>
    <s v="Android"/>
    <n v="39"/>
    <x v="0"/>
  </r>
  <r>
    <s v="UPI202605P2_0001842"/>
    <x v="27"/>
    <x v="5"/>
    <s v="16:10:11"/>
    <x v="11"/>
    <x v="0"/>
    <s v="CUST430847"/>
    <s v="25-34"/>
    <x v="1"/>
    <x v="1"/>
    <x v="1"/>
    <s v="Broadband Bill"/>
    <s v="Utilities"/>
    <x v="0"/>
    <s v="Collect Request"/>
    <x v="4"/>
    <n v="114.46"/>
    <n v="0"/>
    <n v="5.42"/>
    <x v="0"/>
    <m/>
    <s v="Android"/>
    <n v="71"/>
    <x v="0"/>
  </r>
  <r>
    <s v="UPI202605P2_0001843"/>
    <x v="1"/>
    <x v="1"/>
    <s v="11:53:16"/>
    <x v="5"/>
    <x v="1"/>
    <s v="CUST143203"/>
    <s v="18-24"/>
    <x v="1"/>
    <x v="5"/>
    <x v="35"/>
    <s v="Amazon Prime"/>
    <s v="Entertainment"/>
    <x v="2"/>
    <s v="Mobile Number"/>
    <x v="5"/>
    <n v="1246.1300000000001"/>
    <n v="0"/>
    <n v="2.19"/>
    <x v="1"/>
    <s v="Transaction Timeout"/>
    <s v="Android"/>
    <n v="100"/>
    <x v="0"/>
  </r>
  <r>
    <s v="UPI202605P2_0001844"/>
    <x v="28"/>
    <x v="1"/>
    <s v="11:11:42"/>
    <x v="5"/>
    <x v="2"/>
    <s v="CUST132338"/>
    <s v="18-24"/>
    <x v="0"/>
    <x v="4"/>
    <x v="37"/>
    <s v="Unacademy"/>
    <s v="Education"/>
    <x v="3"/>
    <s v="UPI ID"/>
    <x v="3"/>
    <n v="182.83"/>
    <n v="0"/>
    <n v="0"/>
    <x v="0"/>
    <m/>
    <s v="Android"/>
    <n v="17"/>
    <x v="0"/>
  </r>
  <r>
    <s v="UPI202605P2_0001845"/>
    <x v="13"/>
    <x v="3"/>
    <s v="19:54:03"/>
    <x v="2"/>
    <x v="0"/>
    <s v="CUST249792"/>
    <s v="25-34"/>
    <x v="0"/>
    <x v="9"/>
    <x v="20"/>
    <s v="Water Bill"/>
    <s v="Utilities"/>
    <x v="5"/>
    <s v="QR Scan"/>
    <x v="5"/>
    <n v="380.87"/>
    <n v="0"/>
    <n v="0"/>
    <x v="1"/>
    <s v="Insufficient Balance"/>
    <s v="Android"/>
    <n v="33"/>
    <x v="0"/>
  </r>
  <r>
    <s v="UPI202605P2_0001846"/>
    <x v="1"/>
    <x v="1"/>
    <s v="20:59:35"/>
    <x v="3"/>
    <x v="1"/>
    <s v="CUST904933"/>
    <s v="35-44"/>
    <x v="1"/>
    <x v="7"/>
    <x v="26"/>
    <s v="Byjus"/>
    <s v="Education"/>
    <x v="2"/>
    <s v="QR Scan"/>
    <x v="1"/>
    <n v="2210.4899999999998"/>
    <n v="0"/>
    <n v="0"/>
    <x v="0"/>
    <m/>
    <s v="iOS"/>
    <n v="35"/>
    <x v="0"/>
  </r>
  <r>
    <s v="UPI202605P2_0001847"/>
    <x v="19"/>
    <x v="2"/>
    <s v="15:35:04"/>
    <x v="14"/>
    <x v="1"/>
    <s v="CUST597620"/>
    <s v="45-54"/>
    <x v="0"/>
    <x v="2"/>
    <x v="25"/>
    <s v="Spotify"/>
    <s v="Entertainment"/>
    <x v="1"/>
    <s v="QR Scan"/>
    <x v="0"/>
    <n v="615.58000000000004"/>
    <n v="0"/>
    <n v="2.7"/>
    <x v="0"/>
    <m/>
    <s v="Android"/>
    <n v="62"/>
    <x v="0"/>
  </r>
  <r>
    <s v="UPI202605P2_0001848"/>
    <x v="27"/>
    <x v="5"/>
    <s v="12:04:16"/>
    <x v="1"/>
    <x v="1"/>
    <s v="CUST426945"/>
    <s v="35-44"/>
    <x v="1"/>
    <x v="1"/>
    <x v="22"/>
    <s v="Udemy"/>
    <s v="Education"/>
    <x v="1"/>
    <s v="UPI ID"/>
    <x v="1"/>
    <n v="169.82"/>
    <n v="60.43"/>
    <n v="0"/>
    <x v="0"/>
    <m/>
    <s v="Android"/>
    <n v="33"/>
    <x v="0"/>
  </r>
  <r>
    <s v="UPI202605P2_0001849"/>
    <x v="17"/>
    <x v="6"/>
    <s v="09:46:37"/>
    <x v="10"/>
    <x v="0"/>
    <s v="CUST629937"/>
    <s v="25-34"/>
    <x v="0"/>
    <x v="0"/>
    <x v="0"/>
    <s v="Local Restaurant"/>
    <s v="Food &amp; Dining"/>
    <x v="1"/>
    <s v="QR Scan"/>
    <x v="3"/>
    <n v="782.25"/>
    <n v="0"/>
    <n v="0"/>
    <x v="0"/>
    <m/>
    <s v="Android"/>
    <n v="65"/>
    <x v="0"/>
  </r>
  <r>
    <s v="UPI202605P2_0001850"/>
    <x v="0"/>
    <x v="0"/>
    <s v="15:21:22"/>
    <x v="14"/>
    <x v="0"/>
    <s v="CUST100930"/>
    <s v="35-44"/>
    <x v="1"/>
    <x v="1"/>
    <x v="1"/>
    <s v="Indian Oil"/>
    <s v="Fuel"/>
    <x v="0"/>
    <s v="QR Scan"/>
    <x v="3"/>
    <n v="179.76"/>
    <n v="0"/>
    <n v="0"/>
    <x v="0"/>
    <m/>
    <s v="Android"/>
    <n v="98"/>
    <x v="1"/>
  </r>
  <r>
    <s v="UPI202605P2_0001851"/>
    <x v="20"/>
    <x v="4"/>
    <s v="10:41:15"/>
    <x v="13"/>
    <x v="2"/>
    <s v="CUST836433"/>
    <s v="25-34"/>
    <x v="0"/>
    <x v="1"/>
    <x v="1"/>
    <s v="Amazon Prime"/>
    <s v="Entertainment"/>
    <x v="2"/>
    <s v="QR Scan"/>
    <x v="3"/>
    <n v="217.33"/>
    <n v="0"/>
    <n v="0"/>
    <x v="1"/>
    <s v="Bank Server Down"/>
    <s v="Android"/>
    <n v="35"/>
    <x v="0"/>
  </r>
  <r>
    <s v="UPI202605P2_0001852"/>
    <x v="7"/>
    <x v="2"/>
    <s v="09:39:04"/>
    <x v="10"/>
    <x v="0"/>
    <s v="CUST121464"/>
    <s v="25-34"/>
    <x v="1"/>
    <x v="7"/>
    <x v="9"/>
    <s v="IRCTC"/>
    <s v="Travel"/>
    <x v="4"/>
    <s v="UPI ID"/>
    <x v="7"/>
    <n v="279.76"/>
    <n v="8.5500000000000007"/>
    <n v="0"/>
    <x v="0"/>
    <m/>
    <s v="Android"/>
    <n v="87"/>
    <x v="0"/>
  </r>
  <r>
    <s v="UPI202605P2_0001853"/>
    <x v="25"/>
    <x v="1"/>
    <s v="20:20:31"/>
    <x v="3"/>
    <x v="2"/>
    <s v="CUST582724"/>
    <s v="25-34"/>
    <x v="1"/>
    <x v="0"/>
    <x v="3"/>
    <s v="Gas Bill"/>
    <s v="Utilities"/>
    <x v="2"/>
    <s v="QR Scan"/>
    <x v="7"/>
    <n v="211.34"/>
    <n v="0"/>
    <n v="0"/>
    <x v="0"/>
    <m/>
    <s v="Android"/>
    <n v="64"/>
    <x v="0"/>
  </r>
  <r>
    <s v="UPI202605P2_0001854"/>
    <x v="22"/>
    <x v="6"/>
    <s v="15:39:42"/>
    <x v="14"/>
    <x v="0"/>
    <s v="CUST872246"/>
    <s v="35-44"/>
    <x v="0"/>
    <x v="2"/>
    <x v="2"/>
    <s v="Broadband Bill"/>
    <s v="Utilities"/>
    <x v="1"/>
    <s v="UPI ID"/>
    <x v="1"/>
    <n v="34.68"/>
    <n v="0"/>
    <n v="0"/>
    <x v="0"/>
    <m/>
    <s v="Android"/>
    <n v="29"/>
    <x v="0"/>
  </r>
  <r>
    <s v="UPI202605P2_0001855"/>
    <x v="19"/>
    <x v="2"/>
    <s v="12:37:09"/>
    <x v="1"/>
    <x v="0"/>
    <s v="CUST846692"/>
    <s v="18-24"/>
    <x v="1"/>
    <x v="4"/>
    <x v="5"/>
    <s v="Rapido"/>
    <s v="Travel"/>
    <x v="4"/>
    <s v="QR Scan"/>
    <x v="5"/>
    <n v="313.72000000000003"/>
    <n v="0"/>
    <n v="0"/>
    <x v="0"/>
    <m/>
    <s v="Android"/>
    <n v="61"/>
    <x v="0"/>
  </r>
  <r>
    <s v="UPI202605P2_0001856"/>
    <x v="0"/>
    <x v="0"/>
    <s v="17:23:51"/>
    <x v="0"/>
    <x v="1"/>
    <s v="CUST656990"/>
    <s v="25-34"/>
    <x v="1"/>
    <x v="9"/>
    <x v="23"/>
    <s v="Practo"/>
    <s v="Healthcare"/>
    <x v="1"/>
    <s v="UPI ID"/>
    <x v="4"/>
    <n v="356.71"/>
    <n v="0"/>
    <n v="0"/>
    <x v="0"/>
    <m/>
    <s v="Android"/>
    <n v="52"/>
    <x v="0"/>
  </r>
  <r>
    <s v="UPI202605P2_0001857"/>
    <x v="1"/>
    <x v="1"/>
    <s v="12:27:10"/>
    <x v="1"/>
    <x v="0"/>
    <s v="CUST433318"/>
    <s v="25-34"/>
    <x v="0"/>
    <x v="7"/>
    <x v="31"/>
    <s v="Netflix"/>
    <s v="Entertainment"/>
    <x v="2"/>
    <s v="UPI ID"/>
    <x v="7"/>
    <n v="1752.77"/>
    <n v="0"/>
    <n v="0"/>
    <x v="0"/>
    <m/>
    <s v="Android"/>
    <n v="65"/>
    <x v="0"/>
  </r>
  <r>
    <s v="UPI202605P2_0001858"/>
    <x v="4"/>
    <x v="2"/>
    <s v="01:15:50"/>
    <x v="20"/>
    <x v="2"/>
    <s v="CUST639081"/>
    <s v="25-34"/>
    <x v="0"/>
    <x v="5"/>
    <x v="35"/>
    <s v="RedBus"/>
    <s v="Travel"/>
    <x v="1"/>
    <s v="QR Scan"/>
    <x v="3"/>
    <n v="1538.62"/>
    <n v="0"/>
    <n v="4.34"/>
    <x v="0"/>
    <m/>
    <s v="Android"/>
    <n v="99"/>
    <x v="0"/>
  </r>
  <r>
    <s v="UPI202605P2_0001859"/>
    <x v="18"/>
    <x v="4"/>
    <s v="11:47:41"/>
    <x v="5"/>
    <x v="1"/>
    <s v="CUST318814"/>
    <s v="55+"/>
    <x v="1"/>
    <x v="1"/>
    <x v="1"/>
    <s v="Byjus"/>
    <s v="Education"/>
    <x v="2"/>
    <s v="UPI ID"/>
    <x v="5"/>
    <n v="101.53"/>
    <n v="0"/>
    <n v="0"/>
    <x v="0"/>
    <m/>
    <s v="Android"/>
    <n v="52"/>
    <x v="0"/>
  </r>
  <r>
    <s v="UPI202605P2_0001860"/>
    <x v="14"/>
    <x v="5"/>
    <s v="14:53:23"/>
    <x v="4"/>
    <x v="0"/>
    <s v="CUST379242"/>
    <s v="25-34"/>
    <x v="1"/>
    <x v="1"/>
    <x v="28"/>
    <s v="Indian Oil"/>
    <s v="Fuel"/>
    <x v="0"/>
    <s v="UPI ID"/>
    <x v="3"/>
    <n v="250.92"/>
    <n v="0"/>
    <n v="0"/>
    <x v="0"/>
    <m/>
    <s v="Android"/>
    <n v="47"/>
    <x v="0"/>
  </r>
  <r>
    <s v="UPI202605P2_0001861"/>
    <x v="13"/>
    <x v="3"/>
    <s v="10:46:21"/>
    <x v="13"/>
    <x v="1"/>
    <s v="CUST274712"/>
    <s v="35-44"/>
    <x v="1"/>
    <x v="7"/>
    <x v="31"/>
    <s v="HP Petrol Pump"/>
    <s v="Fuel"/>
    <x v="4"/>
    <s v="UPI ID"/>
    <x v="4"/>
    <n v="561.37"/>
    <n v="0"/>
    <n v="0"/>
    <x v="0"/>
    <m/>
    <s v="Android"/>
    <n v="40"/>
    <x v="0"/>
  </r>
  <r>
    <s v="UPI202605P2_0001862"/>
    <x v="12"/>
    <x v="1"/>
    <s v="20:29:28"/>
    <x v="3"/>
    <x v="4"/>
    <s v="CUST115115"/>
    <s v="18-24"/>
    <x v="1"/>
    <x v="4"/>
    <x v="33"/>
    <s v="MedPlus"/>
    <s v="Healthcare"/>
    <x v="6"/>
    <s v="UPI ID"/>
    <x v="0"/>
    <n v="262.64"/>
    <n v="55.07"/>
    <n v="0"/>
    <x v="0"/>
    <m/>
    <s v="Android"/>
    <n v="82"/>
    <x v="0"/>
  </r>
  <r>
    <s v="UPI202605P2_0001863"/>
    <x v="5"/>
    <x v="3"/>
    <s v="13:19:31"/>
    <x v="8"/>
    <x v="0"/>
    <s v="CUST517513"/>
    <s v="35-44"/>
    <x v="0"/>
    <x v="0"/>
    <x v="0"/>
    <s v="Netmeds"/>
    <s v="Healthcare"/>
    <x v="5"/>
    <s v="UPI ID"/>
    <x v="3"/>
    <n v="480.31"/>
    <n v="0"/>
    <n v="5.86"/>
    <x v="0"/>
    <m/>
    <s v="Android"/>
    <n v="10"/>
    <x v="0"/>
  </r>
  <r>
    <s v="UPI202605P2_0001864"/>
    <x v="29"/>
    <x v="5"/>
    <s v="16:11:41"/>
    <x v="11"/>
    <x v="4"/>
    <s v="CUST496264"/>
    <s v="35-44"/>
    <x v="1"/>
    <x v="5"/>
    <x v="32"/>
    <s v="Insurance Premium"/>
    <s v="Financial Services"/>
    <x v="1"/>
    <s v="Mobile Number"/>
    <x v="5"/>
    <n v="301.58999999999997"/>
    <n v="0"/>
    <n v="0"/>
    <x v="0"/>
    <m/>
    <s v="Android"/>
    <n v="3"/>
    <x v="0"/>
  </r>
  <r>
    <s v="UPI202605P2_0001865"/>
    <x v="20"/>
    <x v="4"/>
    <s v="17:53:17"/>
    <x v="0"/>
    <x v="0"/>
    <s v="CUST652417"/>
    <s v="18-24"/>
    <x v="1"/>
    <x v="3"/>
    <x v="29"/>
    <s v="Flipkart"/>
    <s v="Shopping"/>
    <x v="1"/>
    <s v="QR Scan"/>
    <x v="3"/>
    <n v="2525.14"/>
    <n v="0"/>
    <n v="0"/>
    <x v="0"/>
    <m/>
    <s v="Android"/>
    <n v="46"/>
    <x v="0"/>
  </r>
  <r>
    <s v="UPI202605P2_0001866"/>
    <x v="30"/>
    <x v="1"/>
    <s v="20:08:57"/>
    <x v="3"/>
    <x v="1"/>
    <s v="CUST530355"/>
    <s v="35-44"/>
    <x v="0"/>
    <x v="0"/>
    <x v="18"/>
    <s v="Dominos"/>
    <s v="Food &amp; Dining"/>
    <x v="2"/>
    <s v="UPI ID"/>
    <x v="5"/>
    <n v="962.24"/>
    <n v="0"/>
    <n v="0"/>
    <x v="0"/>
    <m/>
    <s v="Android"/>
    <n v="3"/>
    <x v="0"/>
  </r>
  <r>
    <s v="UPI202605P2_0001867"/>
    <x v="5"/>
    <x v="3"/>
    <s v="16:16:46"/>
    <x v="11"/>
    <x v="1"/>
    <s v="CUST866590"/>
    <s v="18-24"/>
    <x v="0"/>
    <x v="4"/>
    <x v="33"/>
    <s v="Insurance Premium"/>
    <s v="Financial Services"/>
    <x v="4"/>
    <s v="QR Scan"/>
    <x v="7"/>
    <n v="120.62"/>
    <n v="0"/>
    <n v="0"/>
    <x v="0"/>
    <m/>
    <s v="Android"/>
    <n v="45"/>
    <x v="0"/>
  </r>
  <r>
    <s v="UPI202605P2_0001868"/>
    <x v="4"/>
    <x v="2"/>
    <s v="20:04:46"/>
    <x v="3"/>
    <x v="2"/>
    <s v="CUST541223"/>
    <s v="25-34"/>
    <x v="1"/>
    <x v="1"/>
    <x v="28"/>
    <s v="Topmate"/>
    <s v="Education"/>
    <x v="0"/>
    <s v="UPI ID"/>
    <x v="5"/>
    <n v="383.35"/>
    <n v="0"/>
    <n v="0"/>
    <x v="0"/>
    <m/>
    <s v="iOS"/>
    <n v="7"/>
    <x v="0"/>
  </r>
  <r>
    <s v="UPI202605P2_0001869"/>
    <x v="29"/>
    <x v="5"/>
    <s v="09:01:54"/>
    <x v="10"/>
    <x v="0"/>
    <s v="CUST714816"/>
    <s v="18-24"/>
    <x v="0"/>
    <x v="3"/>
    <x v="4"/>
    <s v="Hotstar"/>
    <s v="Entertainment"/>
    <x v="4"/>
    <s v="UPI ID"/>
    <x v="6"/>
    <n v="140.53"/>
    <n v="0"/>
    <n v="0"/>
    <x v="0"/>
    <m/>
    <s v="iOS"/>
    <n v="63"/>
    <x v="0"/>
  </r>
  <r>
    <s v="UPI202605P2_0001870"/>
    <x v="27"/>
    <x v="5"/>
    <s v="16:01:52"/>
    <x v="11"/>
    <x v="0"/>
    <s v="CUST639611"/>
    <s v="55+"/>
    <x v="1"/>
    <x v="4"/>
    <x v="12"/>
    <s v="Dmart"/>
    <s v="Grocery"/>
    <x v="1"/>
    <s v="UPI ID"/>
    <x v="3"/>
    <n v="415.84"/>
    <n v="50.5"/>
    <n v="0"/>
    <x v="0"/>
    <m/>
    <s v="Android"/>
    <n v="61"/>
    <x v="0"/>
  </r>
  <r>
    <s v="UPI202605P2_0001871"/>
    <x v="20"/>
    <x v="4"/>
    <s v="17:25:49"/>
    <x v="0"/>
    <x v="0"/>
    <s v="CUST363389"/>
    <s v="25-34"/>
    <x v="0"/>
    <x v="6"/>
    <x v="19"/>
    <s v="MedPlus"/>
    <s v="Healthcare"/>
    <x v="1"/>
    <s v="QR Scan"/>
    <x v="6"/>
    <n v="520.41999999999996"/>
    <n v="0"/>
    <n v="0"/>
    <x v="0"/>
    <m/>
    <s v="Android"/>
    <n v="87"/>
    <x v="0"/>
  </r>
  <r>
    <s v="UPI202605P2_0001872"/>
    <x v="6"/>
    <x v="3"/>
    <s v="17:58:02"/>
    <x v="0"/>
    <x v="0"/>
    <s v="CUST514654"/>
    <s v="18-24"/>
    <x v="0"/>
    <x v="7"/>
    <x v="27"/>
    <s v="Unacademy"/>
    <s v="Education"/>
    <x v="1"/>
    <s v="UPI ID"/>
    <x v="0"/>
    <n v="841.11"/>
    <n v="0"/>
    <n v="6.15"/>
    <x v="0"/>
    <m/>
    <s v="iOS"/>
    <n v="71"/>
    <x v="0"/>
  </r>
  <r>
    <s v="UPI202605P2_0001873"/>
    <x v="13"/>
    <x v="3"/>
    <s v="16:34:57"/>
    <x v="11"/>
    <x v="0"/>
    <s v="CUST457863"/>
    <s v="25-34"/>
    <x v="0"/>
    <x v="7"/>
    <x v="9"/>
    <s v="Airtel"/>
    <s v="Recharge &amp; Bills"/>
    <x v="1"/>
    <s v="QR Scan"/>
    <x v="6"/>
    <n v="441.98"/>
    <n v="12.41"/>
    <n v="0"/>
    <x v="0"/>
    <m/>
    <s v="Android"/>
    <n v="1"/>
    <x v="0"/>
  </r>
  <r>
    <s v="UPI202605P2_0001874"/>
    <x v="7"/>
    <x v="2"/>
    <s v="23:30:41"/>
    <x v="15"/>
    <x v="2"/>
    <s v="CUST496631"/>
    <s v="25-34"/>
    <x v="1"/>
    <x v="9"/>
    <x v="20"/>
    <s v="Byjus"/>
    <s v="Education"/>
    <x v="0"/>
    <s v="UPI ID"/>
    <x v="4"/>
    <n v="490.98"/>
    <n v="0"/>
    <n v="0.33"/>
    <x v="0"/>
    <m/>
    <s v="Android"/>
    <n v="76"/>
    <x v="0"/>
  </r>
  <r>
    <s v="UPI202605P2_0001875"/>
    <x v="9"/>
    <x v="3"/>
    <s v="19:23:25"/>
    <x v="2"/>
    <x v="1"/>
    <s v="CUST293591"/>
    <s v="18-24"/>
    <x v="0"/>
    <x v="1"/>
    <x v="28"/>
    <s v="JioMart"/>
    <s v="Grocery"/>
    <x v="0"/>
    <s v="Collect Request"/>
    <x v="5"/>
    <n v="185.51"/>
    <n v="0"/>
    <n v="3.83"/>
    <x v="1"/>
    <s v="Beneficiary Bank Offline"/>
    <s v="Android"/>
    <n v="41"/>
    <x v="0"/>
  </r>
  <r>
    <s v="UPI202605P2_0001876"/>
    <x v="29"/>
    <x v="5"/>
    <s v="11:49:37"/>
    <x v="5"/>
    <x v="0"/>
    <s v="CUST900423"/>
    <s v="25-34"/>
    <x v="0"/>
    <x v="1"/>
    <x v="28"/>
    <s v="Unacademy"/>
    <s v="Education"/>
    <x v="1"/>
    <s v="Collect Request"/>
    <x v="5"/>
    <n v="1186"/>
    <n v="0"/>
    <n v="0"/>
    <x v="0"/>
    <m/>
    <s v="Android"/>
    <n v="70"/>
    <x v="0"/>
  </r>
  <r>
    <s v="UPI202605P2_0001877"/>
    <x v="25"/>
    <x v="1"/>
    <s v="18:18:08"/>
    <x v="7"/>
    <x v="0"/>
    <s v="CUST577081"/>
    <s v="25-34"/>
    <x v="0"/>
    <x v="2"/>
    <x v="17"/>
    <s v="Data Tutorials"/>
    <s v="Education"/>
    <x v="0"/>
    <s v="Mobile Number"/>
    <x v="7"/>
    <n v="110.13"/>
    <n v="0"/>
    <n v="0"/>
    <x v="0"/>
    <m/>
    <s v="Android"/>
    <n v="96"/>
    <x v="1"/>
  </r>
  <r>
    <s v="UPI202605P2_0001878"/>
    <x v="13"/>
    <x v="3"/>
    <s v="15:32:05"/>
    <x v="14"/>
    <x v="4"/>
    <s v="CUST311046"/>
    <s v="35-44"/>
    <x v="0"/>
    <x v="3"/>
    <x v="21"/>
    <s v="Local Restaurant"/>
    <s v="Food &amp; Dining"/>
    <x v="2"/>
    <s v="QR Scan"/>
    <x v="0"/>
    <n v="344.91"/>
    <n v="0"/>
    <n v="0"/>
    <x v="0"/>
    <m/>
    <s v="iOS"/>
    <n v="74"/>
    <x v="0"/>
  </r>
  <r>
    <s v="UPI202605P2_0001879"/>
    <x v="7"/>
    <x v="2"/>
    <s v="14:32:00"/>
    <x v="4"/>
    <x v="0"/>
    <s v="CUST433336"/>
    <s v="35-44"/>
    <x v="1"/>
    <x v="1"/>
    <x v="1"/>
    <s v="IRCTC"/>
    <s v="Travel"/>
    <x v="1"/>
    <s v="Collect Request"/>
    <x v="7"/>
    <n v="786.65"/>
    <n v="0"/>
    <n v="0"/>
    <x v="0"/>
    <m/>
    <s v="Android"/>
    <n v="45"/>
    <x v="0"/>
  </r>
  <r>
    <s v="UPI202605P2_0001880"/>
    <x v="10"/>
    <x v="4"/>
    <s v="18:54:51"/>
    <x v="7"/>
    <x v="3"/>
    <s v="CUST252574"/>
    <s v="45-54"/>
    <x v="1"/>
    <x v="7"/>
    <x v="9"/>
    <s v="Shell Fuel"/>
    <s v="Fuel"/>
    <x v="2"/>
    <s v="Mobile Number"/>
    <x v="5"/>
    <n v="50.13"/>
    <n v="0"/>
    <n v="0"/>
    <x v="0"/>
    <m/>
    <s v="iOS"/>
    <n v="73"/>
    <x v="0"/>
  </r>
  <r>
    <s v="UPI202605P2_0001881"/>
    <x v="1"/>
    <x v="1"/>
    <s v="22:43:10"/>
    <x v="16"/>
    <x v="4"/>
    <s v="CUST937315"/>
    <s v="35-44"/>
    <x v="1"/>
    <x v="8"/>
    <x v="16"/>
    <s v="Local Kirana"/>
    <s v="Grocery"/>
    <x v="2"/>
    <s v="UPI ID"/>
    <x v="7"/>
    <n v="2446.77"/>
    <n v="0"/>
    <n v="2.91"/>
    <x v="0"/>
    <m/>
    <s v="iOS"/>
    <n v="74"/>
    <x v="0"/>
  </r>
  <r>
    <s v="UPI202605P2_0001882"/>
    <x v="23"/>
    <x v="5"/>
    <s v="19:08:28"/>
    <x v="2"/>
    <x v="2"/>
    <s v="CUST475500"/>
    <s v="35-44"/>
    <x v="0"/>
    <x v="1"/>
    <x v="1"/>
    <s v="Netflix"/>
    <s v="Entertainment"/>
    <x v="6"/>
    <s v="QR Scan"/>
    <x v="0"/>
    <n v="899.96"/>
    <n v="0"/>
    <n v="0"/>
    <x v="0"/>
    <m/>
    <s v="iOS"/>
    <n v="88"/>
    <x v="0"/>
  </r>
  <r>
    <s v="UPI202605P2_0001883"/>
    <x v="24"/>
    <x v="0"/>
    <s v="10:36:36"/>
    <x v="13"/>
    <x v="1"/>
    <s v="CUST764800"/>
    <s v="18-24"/>
    <x v="1"/>
    <x v="4"/>
    <x v="5"/>
    <s v="MSEB"/>
    <s v="Recharge &amp; Bills"/>
    <x v="3"/>
    <s v="UPI ID"/>
    <x v="5"/>
    <n v="242.49"/>
    <n v="0"/>
    <n v="0"/>
    <x v="0"/>
    <m/>
    <s v="Android"/>
    <n v="93"/>
    <x v="0"/>
  </r>
  <r>
    <s v="UPI202605P2_0001884"/>
    <x v="28"/>
    <x v="1"/>
    <s v="18:09:47"/>
    <x v="7"/>
    <x v="3"/>
    <s v="CUST801949"/>
    <s v="18-24"/>
    <x v="1"/>
    <x v="2"/>
    <x v="17"/>
    <s v="Topmate"/>
    <s v="Education"/>
    <x v="3"/>
    <s v="QR Scan"/>
    <x v="5"/>
    <n v="699.09"/>
    <n v="0"/>
    <n v="0"/>
    <x v="0"/>
    <m/>
    <s v="Android"/>
    <n v="52"/>
    <x v="0"/>
  </r>
  <r>
    <s v="UPI202605P2_0001885"/>
    <x v="6"/>
    <x v="3"/>
    <s v="18:22:02"/>
    <x v="7"/>
    <x v="0"/>
    <s v="CUST284196"/>
    <s v="25-34"/>
    <x v="1"/>
    <x v="6"/>
    <x v="38"/>
    <s v="Uber"/>
    <s v="Travel"/>
    <x v="1"/>
    <s v="Mobile Number"/>
    <x v="3"/>
    <n v="87.49"/>
    <n v="9.91"/>
    <n v="0"/>
    <x v="0"/>
    <m/>
    <s v="Android"/>
    <n v="67"/>
    <x v="0"/>
  </r>
  <r>
    <s v="UPI202605P2_0001886"/>
    <x v="25"/>
    <x v="1"/>
    <s v="11:31:14"/>
    <x v="5"/>
    <x v="5"/>
    <s v="CUST358711"/>
    <s v="25-34"/>
    <x v="0"/>
    <x v="2"/>
    <x v="2"/>
    <s v="Rapido"/>
    <s v="Travel"/>
    <x v="1"/>
    <s v="QR Scan"/>
    <x v="7"/>
    <n v="2053.58"/>
    <n v="0"/>
    <n v="0"/>
    <x v="0"/>
    <m/>
    <s v="Android"/>
    <n v="87"/>
    <x v="0"/>
  </r>
  <r>
    <s v="UPI202605P2_0001887"/>
    <x v="12"/>
    <x v="1"/>
    <s v="08:23:14"/>
    <x v="12"/>
    <x v="1"/>
    <s v="CUST743047"/>
    <s v="25-34"/>
    <x v="0"/>
    <x v="1"/>
    <x v="1"/>
    <s v="Indian Oil"/>
    <s v="Fuel"/>
    <x v="1"/>
    <s v="QR Scan"/>
    <x v="7"/>
    <n v="676.36"/>
    <n v="53.33"/>
    <n v="6.93"/>
    <x v="0"/>
    <m/>
    <s v="iOS"/>
    <n v="42"/>
    <x v="0"/>
  </r>
  <r>
    <s v="UPI202605P2_0001888"/>
    <x v="4"/>
    <x v="2"/>
    <s v="08:13:33"/>
    <x v="12"/>
    <x v="2"/>
    <s v="CUST260596"/>
    <s v="25-34"/>
    <x v="0"/>
    <x v="7"/>
    <x v="26"/>
    <s v="Reliance Fresh"/>
    <s v="Grocery"/>
    <x v="1"/>
    <s v="UPI ID"/>
    <x v="3"/>
    <n v="127.63"/>
    <n v="0"/>
    <n v="0"/>
    <x v="0"/>
    <m/>
    <s v="Android"/>
    <n v="65"/>
    <x v="0"/>
  </r>
  <r>
    <s v="UPI202605P2_0001889"/>
    <x v="6"/>
    <x v="3"/>
    <s v="20:23:24"/>
    <x v="3"/>
    <x v="2"/>
    <s v="CUST594092"/>
    <s v="25-34"/>
    <x v="0"/>
    <x v="5"/>
    <x v="32"/>
    <s v="Amazon Prime"/>
    <s v="Entertainment"/>
    <x v="1"/>
    <s v="QR Scan"/>
    <x v="5"/>
    <n v="295.89999999999998"/>
    <n v="0"/>
    <n v="0"/>
    <x v="0"/>
    <m/>
    <s v="Android"/>
    <n v="28"/>
    <x v="0"/>
  </r>
  <r>
    <s v="UPI202605P2_0001890"/>
    <x v="10"/>
    <x v="4"/>
    <s v="15:29:56"/>
    <x v="14"/>
    <x v="2"/>
    <s v="CUST504987"/>
    <s v="25-34"/>
    <x v="0"/>
    <x v="4"/>
    <x v="37"/>
    <s v="Practo"/>
    <s v="Healthcare"/>
    <x v="2"/>
    <s v="QR Scan"/>
    <x v="4"/>
    <n v="327.69"/>
    <n v="24.73"/>
    <n v="0"/>
    <x v="0"/>
    <m/>
    <s v="iOS"/>
    <n v="1"/>
    <x v="0"/>
  </r>
  <r>
    <s v="UPI202605P2_0001891"/>
    <x v="22"/>
    <x v="6"/>
    <s v="08:41:20"/>
    <x v="12"/>
    <x v="2"/>
    <s v="CUST619276"/>
    <s v="25-34"/>
    <x v="0"/>
    <x v="9"/>
    <x v="20"/>
    <s v="MedPlus"/>
    <s v="Healthcare"/>
    <x v="2"/>
    <s v="QR Scan"/>
    <x v="1"/>
    <n v="706"/>
    <n v="0"/>
    <n v="2.83"/>
    <x v="0"/>
    <m/>
    <s v="Android"/>
    <n v="86"/>
    <x v="0"/>
  </r>
  <r>
    <s v="UPI202605P2_0001892"/>
    <x v="27"/>
    <x v="5"/>
    <s v="09:33:40"/>
    <x v="10"/>
    <x v="1"/>
    <s v="CUST324522"/>
    <s v="25-34"/>
    <x v="0"/>
    <x v="4"/>
    <x v="33"/>
    <s v="Shell Fuel"/>
    <s v="Fuel"/>
    <x v="5"/>
    <s v="UPI ID"/>
    <x v="1"/>
    <n v="159.16999999999999"/>
    <n v="0"/>
    <n v="0"/>
    <x v="0"/>
    <m/>
    <s v="Android"/>
    <n v="54"/>
    <x v="0"/>
  </r>
  <r>
    <s v="UPI202605P2_0001893"/>
    <x v="26"/>
    <x v="6"/>
    <s v="19:53:47"/>
    <x v="2"/>
    <x v="0"/>
    <s v="CUST163284"/>
    <s v="45-54"/>
    <x v="1"/>
    <x v="3"/>
    <x v="21"/>
    <s v="Mutual Fund SIP"/>
    <s v="Financial Services"/>
    <x v="2"/>
    <s v="Collect Request"/>
    <x v="0"/>
    <n v="896.72"/>
    <n v="0"/>
    <n v="5.84"/>
    <x v="1"/>
    <s v="Transaction Timeout"/>
    <s v="Android"/>
    <n v="33"/>
    <x v="0"/>
  </r>
  <r>
    <s v="UPI202605P2_0001894"/>
    <x v="25"/>
    <x v="1"/>
    <s v="12:34:36"/>
    <x v="1"/>
    <x v="0"/>
    <s v="CUST694983"/>
    <s v="25-34"/>
    <x v="0"/>
    <x v="2"/>
    <x v="17"/>
    <s v="Netmeds"/>
    <s v="Healthcare"/>
    <x v="1"/>
    <s v="Bank Account"/>
    <x v="3"/>
    <n v="131.22"/>
    <n v="0"/>
    <n v="5.35"/>
    <x v="0"/>
    <m/>
    <s v="Android"/>
    <n v="60"/>
    <x v="0"/>
  </r>
  <r>
    <s v="UPI202605P2_0001895"/>
    <x v="11"/>
    <x v="0"/>
    <s v="10:41:24"/>
    <x v="13"/>
    <x v="0"/>
    <s v="CUST787234"/>
    <s v="55+"/>
    <x v="1"/>
    <x v="2"/>
    <x v="17"/>
    <s v="Amazon Prime"/>
    <s v="Entertainment"/>
    <x v="1"/>
    <s v="QR Scan"/>
    <x v="0"/>
    <n v="414.14"/>
    <n v="0"/>
    <n v="0"/>
    <x v="0"/>
    <m/>
    <s v="iOS"/>
    <n v="75"/>
    <x v="0"/>
  </r>
  <r>
    <s v="UPI202605P2_0001896"/>
    <x v="4"/>
    <x v="2"/>
    <s v="13:41:57"/>
    <x v="8"/>
    <x v="3"/>
    <s v="CUST997805"/>
    <s v="18-24"/>
    <x v="0"/>
    <x v="4"/>
    <x v="33"/>
    <s v="Tata Play"/>
    <s v="Recharge &amp; Bills"/>
    <x v="1"/>
    <s v="UPI ID"/>
    <x v="1"/>
    <n v="1128.2"/>
    <n v="0"/>
    <n v="0"/>
    <x v="0"/>
    <m/>
    <s v="iOS"/>
    <n v="22"/>
    <x v="0"/>
  </r>
  <r>
    <s v="UPI202605P2_0001897"/>
    <x v="11"/>
    <x v="0"/>
    <s v="19:33:16"/>
    <x v="2"/>
    <x v="1"/>
    <s v="CUST601184"/>
    <s v="25-34"/>
    <x v="0"/>
    <x v="3"/>
    <x v="4"/>
    <s v="Netmeds"/>
    <s v="Healthcare"/>
    <x v="3"/>
    <s v="QR Scan"/>
    <x v="1"/>
    <n v="697.95"/>
    <n v="0"/>
    <n v="0"/>
    <x v="0"/>
    <m/>
    <s v="Android"/>
    <n v="43"/>
    <x v="0"/>
  </r>
  <r>
    <s v="UPI202605P2_0001898"/>
    <x v="17"/>
    <x v="6"/>
    <s v="13:58:14"/>
    <x v="8"/>
    <x v="6"/>
    <s v="CUST535215"/>
    <s v="25-34"/>
    <x v="0"/>
    <x v="5"/>
    <x v="35"/>
    <s v="Hotstar"/>
    <s v="Entertainment"/>
    <x v="0"/>
    <s v="UPI ID"/>
    <x v="7"/>
    <n v="193.83"/>
    <n v="0"/>
    <n v="0"/>
    <x v="1"/>
    <s v="Transaction Timeout"/>
    <s v="Android"/>
    <n v="62"/>
    <x v="0"/>
  </r>
  <r>
    <s v="UPI202605P2_0001899"/>
    <x v="3"/>
    <x v="0"/>
    <s v="16:22:52"/>
    <x v="11"/>
    <x v="1"/>
    <s v="CUST950291"/>
    <s v="35-44"/>
    <x v="0"/>
    <x v="6"/>
    <x v="38"/>
    <s v="Loan EMI"/>
    <s v="Financial Services"/>
    <x v="1"/>
    <s v="Bank Account"/>
    <x v="5"/>
    <n v="291.2"/>
    <n v="0"/>
    <n v="1.22"/>
    <x v="0"/>
    <m/>
    <s v="Android"/>
    <n v="90"/>
    <x v="0"/>
  </r>
  <r>
    <s v="UPI202605P2_0001900"/>
    <x v="15"/>
    <x v="3"/>
    <s v="20:31:50"/>
    <x v="3"/>
    <x v="2"/>
    <s v="CUST615882"/>
    <s v="35-44"/>
    <x v="0"/>
    <x v="4"/>
    <x v="12"/>
    <s v="BookMyShow"/>
    <s v="Entertainment"/>
    <x v="1"/>
    <s v="UPI ID"/>
    <x v="0"/>
    <n v="425.61"/>
    <n v="0"/>
    <n v="0"/>
    <x v="0"/>
    <m/>
    <s v="iOS"/>
    <n v="92"/>
    <x v="1"/>
  </r>
  <r>
    <s v="UPI202605P2_0001901"/>
    <x v="1"/>
    <x v="1"/>
    <s v="15:38:00"/>
    <x v="14"/>
    <x v="0"/>
    <s v="CUST120620"/>
    <s v="25-34"/>
    <x v="0"/>
    <x v="3"/>
    <x v="21"/>
    <s v="MedPlus"/>
    <s v="Healthcare"/>
    <x v="1"/>
    <s v="UPI ID"/>
    <x v="0"/>
    <n v="1069.81"/>
    <n v="0"/>
    <n v="0"/>
    <x v="0"/>
    <m/>
    <s v="iOS"/>
    <n v="98"/>
    <x v="0"/>
  </r>
  <r>
    <s v="UPI202605P2_0001902"/>
    <x v="14"/>
    <x v="5"/>
    <s v="16:08:28"/>
    <x v="11"/>
    <x v="0"/>
    <s v="CUST780026"/>
    <s v="18-24"/>
    <x v="0"/>
    <x v="4"/>
    <x v="33"/>
    <s v="Amazon Prime"/>
    <s v="Entertainment"/>
    <x v="3"/>
    <s v="UPI ID"/>
    <x v="3"/>
    <n v="1570.56"/>
    <n v="0"/>
    <n v="6.6"/>
    <x v="0"/>
    <m/>
    <s v="Android"/>
    <n v="47"/>
    <x v="0"/>
  </r>
  <r>
    <s v="UPI202605P2_0001903"/>
    <x v="13"/>
    <x v="3"/>
    <s v="10:04:32"/>
    <x v="13"/>
    <x v="2"/>
    <s v="CUST601278"/>
    <s v="18-24"/>
    <x v="0"/>
    <x v="0"/>
    <x v="18"/>
    <s v="MedPlus"/>
    <s v="Healthcare"/>
    <x v="4"/>
    <s v="Mobile Number"/>
    <x v="1"/>
    <n v="422.74"/>
    <n v="0"/>
    <n v="7.47"/>
    <x v="0"/>
    <m/>
    <s v="Android"/>
    <n v="46"/>
    <x v="0"/>
  </r>
  <r>
    <s v="UPI202605P2_0001904"/>
    <x v="2"/>
    <x v="2"/>
    <s v="18:13:09"/>
    <x v="7"/>
    <x v="2"/>
    <s v="CUST482209"/>
    <s v="18-24"/>
    <x v="2"/>
    <x v="6"/>
    <x v="7"/>
    <s v="Amazon"/>
    <s v="Shopping"/>
    <x v="1"/>
    <s v="UPI ID"/>
    <x v="1"/>
    <n v="1038.56"/>
    <n v="0"/>
    <n v="0"/>
    <x v="0"/>
    <m/>
    <s v="Android"/>
    <n v="14"/>
    <x v="0"/>
  </r>
  <r>
    <s v="UPI202605P2_0001905"/>
    <x v="29"/>
    <x v="5"/>
    <s v="11:23:38"/>
    <x v="5"/>
    <x v="1"/>
    <s v="CUST372791"/>
    <s v="25-34"/>
    <x v="1"/>
    <x v="9"/>
    <x v="23"/>
    <s v="Vi"/>
    <s v="Recharge &amp; Bills"/>
    <x v="1"/>
    <s v="Mobile Number"/>
    <x v="4"/>
    <n v="314.38"/>
    <n v="0"/>
    <n v="7.01"/>
    <x v="0"/>
    <m/>
    <s v="Android"/>
    <n v="32"/>
    <x v="0"/>
  </r>
  <r>
    <s v="UPI202605P2_0001906"/>
    <x v="8"/>
    <x v="4"/>
    <s v="18:07:42"/>
    <x v="7"/>
    <x v="0"/>
    <s v="CUST654088"/>
    <s v="25-34"/>
    <x v="0"/>
    <x v="0"/>
    <x v="0"/>
    <s v="MedPlus"/>
    <s v="Healthcare"/>
    <x v="2"/>
    <s v="UPI ID"/>
    <x v="6"/>
    <n v="11604.01"/>
    <n v="0"/>
    <n v="0"/>
    <x v="0"/>
    <m/>
    <s v="Android"/>
    <n v="44"/>
    <x v="0"/>
  </r>
  <r>
    <s v="UPI202605P2_0001907"/>
    <x v="29"/>
    <x v="5"/>
    <s v="11:51:21"/>
    <x v="5"/>
    <x v="0"/>
    <s v="CUST401799"/>
    <s v="25-34"/>
    <x v="1"/>
    <x v="5"/>
    <x v="10"/>
    <s v="JioMart"/>
    <s v="Grocery"/>
    <x v="2"/>
    <s v="Collect Request"/>
    <x v="1"/>
    <n v="118.11"/>
    <n v="0"/>
    <n v="0"/>
    <x v="0"/>
    <m/>
    <s v="iOS"/>
    <n v="57"/>
    <x v="0"/>
  </r>
  <r>
    <s v="UPI202605P2_0001908"/>
    <x v="19"/>
    <x v="2"/>
    <s v="18:30:43"/>
    <x v="7"/>
    <x v="0"/>
    <s v="CUST914462"/>
    <s v="25-34"/>
    <x v="0"/>
    <x v="9"/>
    <x v="23"/>
    <s v="Shell Fuel"/>
    <s v="Fuel"/>
    <x v="1"/>
    <s v="UPI ID"/>
    <x v="7"/>
    <n v="1940.09"/>
    <n v="0"/>
    <n v="0"/>
    <x v="0"/>
    <m/>
    <s v="Android"/>
    <n v="22"/>
    <x v="0"/>
  </r>
  <r>
    <s v="UPI202605P2_0001909"/>
    <x v="12"/>
    <x v="1"/>
    <s v="15:13:37"/>
    <x v="14"/>
    <x v="0"/>
    <s v="CUST203919"/>
    <s v="25-34"/>
    <x v="0"/>
    <x v="3"/>
    <x v="29"/>
    <s v="Topmate"/>
    <s v="Education"/>
    <x v="1"/>
    <s v="Mobile Number"/>
    <x v="5"/>
    <n v="3561.18"/>
    <n v="0"/>
    <n v="0"/>
    <x v="0"/>
    <m/>
    <s v="Android"/>
    <n v="31"/>
    <x v="0"/>
  </r>
  <r>
    <s v="UPI202605P2_0001910"/>
    <x v="2"/>
    <x v="2"/>
    <s v="10:53:26"/>
    <x v="13"/>
    <x v="0"/>
    <s v="CUST415758"/>
    <s v="25-34"/>
    <x v="1"/>
    <x v="8"/>
    <x v="34"/>
    <s v="Blinkit"/>
    <s v="Grocery"/>
    <x v="2"/>
    <s v="Bank Account"/>
    <x v="7"/>
    <n v="4380.3599999999997"/>
    <n v="0"/>
    <n v="0"/>
    <x v="0"/>
    <m/>
    <s v="Android"/>
    <n v="15"/>
    <x v="0"/>
  </r>
  <r>
    <s v="UPI202605P2_0001911"/>
    <x v="15"/>
    <x v="3"/>
    <s v="07:02:08"/>
    <x v="6"/>
    <x v="2"/>
    <s v="CUST937214"/>
    <s v="25-34"/>
    <x v="1"/>
    <x v="7"/>
    <x v="26"/>
    <s v="Tata Play"/>
    <s v="Recharge &amp; Bills"/>
    <x v="1"/>
    <s v="UPI ID"/>
    <x v="0"/>
    <n v="150.94999999999999"/>
    <n v="0"/>
    <n v="0"/>
    <x v="0"/>
    <m/>
    <s v="iOS"/>
    <n v="49"/>
    <x v="0"/>
  </r>
  <r>
    <s v="UPI202605P2_0001912"/>
    <x v="18"/>
    <x v="4"/>
    <s v="17:10:08"/>
    <x v="0"/>
    <x v="0"/>
    <s v="CUST758176"/>
    <s v="45-54"/>
    <x v="0"/>
    <x v="9"/>
    <x v="36"/>
    <s v="Airtel"/>
    <s v="Recharge &amp; Bills"/>
    <x v="1"/>
    <s v="Collect Request"/>
    <x v="3"/>
    <n v="956.13"/>
    <n v="0"/>
    <n v="0"/>
    <x v="1"/>
    <s v="Beneficiary Bank Offline"/>
    <s v="Android"/>
    <n v="25"/>
    <x v="0"/>
  </r>
  <r>
    <s v="UPI202605P2_0001913"/>
    <x v="13"/>
    <x v="3"/>
    <s v="17:02:57"/>
    <x v="0"/>
    <x v="0"/>
    <s v="CUST593780"/>
    <s v="35-44"/>
    <x v="0"/>
    <x v="2"/>
    <x v="17"/>
    <s v="Udemy"/>
    <s v="Education"/>
    <x v="1"/>
    <s v="UPI ID"/>
    <x v="3"/>
    <n v="1579.17"/>
    <n v="0"/>
    <n v="0"/>
    <x v="1"/>
    <s v="Insufficient Balance"/>
    <s v="Android"/>
    <n v="44"/>
    <x v="0"/>
  </r>
  <r>
    <s v="UPI202605P2_0001914"/>
    <x v="24"/>
    <x v="0"/>
    <s v="17:03:10"/>
    <x v="0"/>
    <x v="2"/>
    <s v="CUST422821"/>
    <s v="18-24"/>
    <x v="1"/>
    <x v="3"/>
    <x v="21"/>
    <s v="Hotstar"/>
    <s v="Entertainment"/>
    <x v="1"/>
    <s v="UPI ID"/>
    <x v="0"/>
    <n v="660.27"/>
    <n v="0"/>
    <n v="2.88"/>
    <x v="1"/>
    <s v="UPI Limit Exceeded"/>
    <s v="iOS"/>
    <n v="38"/>
    <x v="0"/>
  </r>
  <r>
    <s v="UPI202605P2_0001915"/>
    <x v="13"/>
    <x v="3"/>
    <s v="12:11:33"/>
    <x v="1"/>
    <x v="0"/>
    <s v="CUST420566"/>
    <s v="18-24"/>
    <x v="1"/>
    <x v="5"/>
    <x v="10"/>
    <s v="BookMyShow"/>
    <s v="Entertainment"/>
    <x v="1"/>
    <s v="QR Scan"/>
    <x v="3"/>
    <n v="216.6"/>
    <n v="0"/>
    <n v="0"/>
    <x v="0"/>
    <m/>
    <s v="Android"/>
    <n v="88"/>
    <x v="0"/>
  </r>
  <r>
    <s v="UPI202605P2_0001916"/>
    <x v="24"/>
    <x v="0"/>
    <s v="21:38:36"/>
    <x v="9"/>
    <x v="5"/>
    <s v="CUST922443"/>
    <s v="45-54"/>
    <x v="1"/>
    <x v="4"/>
    <x v="5"/>
    <s v="Hotstar"/>
    <s v="Entertainment"/>
    <x v="5"/>
    <s v="QR Scan"/>
    <x v="6"/>
    <n v="299.16000000000003"/>
    <n v="18.399999999999999"/>
    <n v="5.0199999999999996"/>
    <x v="0"/>
    <m/>
    <s v="Android"/>
    <n v="95"/>
    <x v="1"/>
  </r>
  <r>
    <s v="UPI202605P2_0001917"/>
    <x v="13"/>
    <x v="3"/>
    <s v="17:56:46"/>
    <x v="0"/>
    <x v="3"/>
    <s v="CUST180858"/>
    <s v="18-24"/>
    <x v="1"/>
    <x v="9"/>
    <x v="20"/>
    <s v="Jio"/>
    <s v="Recharge &amp; Bills"/>
    <x v="2"/>
    <s v="UPI ID"/>
    <x v="7"/>
    <n v="175.09"/>
    <n v="0"/>
    <n v="0"/>
    <x v="0"/>
    <m/>
    <s v="Android"/>
    <n v="12"/>
    <x v="0"/>
  </r>
  <r>
    <s v="UPI202605P2_0001918"/>
    <x v="4"/>
    <x v="2"/>
    <s v="18:52:18"/>
    <x v="7"/>
    <x v="3"/>
    <s v="CUST589074"/>
    <s v="18-24"/>
    <x v="0"/>
    <x v="8"/>
    <x v="30"/>
    <s v="Credit Card Bill"/>
    <s v="Financial Services"/>
    <x v="1"/>
    <s v="QR Scan"/>
    <x v="7"/>
    <n v="196.37"/>
    <n v="0"/>
    <n v="0"/>
    <x v="0"/>
    <m/>
    <s v="Android"/>
    <n v="62"/>
    <x v="0"/>
  </r>
  <r>
    <s v="UPI202605P2_0001919"/>
    <x v="30"/>
    <x v="1"/>
    <s v="21:13:28"/>
    <x v="9"/>
    <x v="5"/>
    <s v="CUST451117"/>
    <s v="25-34"/>
    <x v="0"/>
    <x v="9"/>
    <x v="15"/>
    <s v="Netflix"/>
    <s v="Entertainment"/>
    <x v="1"/>
    <s v="UPI ID"/>
    <x v="3"/>
    <n v="3145.48"/>
    <n v="0"/>
    <n v="0"/>
    <x v="0"/>
    <m/>
    <s v="iOS"/>
    <n v="69"/>
    <x v="0"/>
  </r>
  <r>
    <s v="UPI202605P2_0001920"/>
    <x v="2"/>
    <x v="2"/>
    <s v="17:30:55"/>
    <x v="0"/>
    <x v="0"/>
    <s v="CUST771619"/>
    <s v="55+"/>
    <x v="1"/>
    <x v="7"/>
    <x v="27"/>
    <s v="Uber"/>
    <s v="Travel"/>
    <x v="3"/>
    <s v="QR Scan"/>
    <x v="7"/>
    <n v="270.18"/>
    <n v="0"/>
    <n v="0"/>
    <x v="0"/>
    <m/>
    <s v="Android"/>
    <n v="47"/>
    <x v="0"/>
  </r>
  <r>
    <s v="UPI202605P2_0001921"/>
    <x v="22"/>
    <x v="6"/>
    <s v="15:14:53"/>
    <x v="14"/>
    <x v="0"/>
    <s v="CUST186397"/>
    <s v="35-44"/>
    <x v="0"/>
    <x v="7"/>
    <x v="26"/>
    <s v="Amazon Prime"/>
    <s v="Entertainment"/>
    <x v="1"/>
    <s v="Bank Account"/>
    <x v="3"/>
    <n v="1169.1500000000001"/>
    <n v="0"/>
    <n v="0"/>
    <x v="0"/>
    <m/>
    <s v="Android"/>
    <n v="82"/>
    <x v="0"/>
  </r>
  <r>
    <s v="UPI202605P2_0001922"/>
    <x v="23"/>
    <x v="5"/>
    <s v="14:09:50"/>
    <x v="4"/>
    <x v="2"/>
    <s v="CUST296714"/>
    <s v="18-24"/>
    <x v="0"/>
    <x v="7"/>
    <x v="31"/>
    <s v="Credit Card Bill"/>
    <s v="Financial Services"/>
    <x v="1"/>
    <s v="QR Scan"/>
    <x v="6"/>
    <n v="186.46"/>
    <n v="0"/>
    <n v="7.88"/>
    <x v="0"/>
    <m/>
    <s v="iOS"/>
    <n v="87"/>
    <x v="0"/>
  </r>
  <r>
    <s v="UPI202605P2_0001923"/>
    <x v="19"/>
    <x v="2"/>
    <s v="17:49:11"/>
    <x v="0"/>
    <x v="0"/>
    <s v="CUST780995"/>
    <s v="45-54"/>
    <x v="0"/>
    <x v="9"/>
    <x v="15"/>
    <s v="JioMart"/>
    <s v="Grocery"/>
    <x v="1"/>
    <s v="QR Scan"/>
    <x v="5"/>
    <n v="362.4"/>
    <n v="0"/>
    <n v="0"/>
    <x v="0"/>
    <m/>
    <s v="Android"/>
    <n v="89"/>
    <x v="0"/>
  </r>
  <r>
    <s v="UPI202605P2_0001924"/>
    <x v="15"/>
    <x v="3"/>
    <s v="17:32:16"/>
    <x v="0"/>
    <x v="0"/>
    <s v="CUST470917"/>
    <s v="18-24"/>
    <x v="0"/>
    <x v="3"/>
    <x v="14"/>
    <s v="JioMart"/>
    <s v="Grocery"/>
    <x v="1"/>
    <s v="QR Scan"/>
    <x v="1"/>
    <n v="2018.5"/>
    <n v="0"/>
    <n v="0"/>
    <x v="0"/>
    <m/>
    <s v="Android"/>
    <n v="63"/>
    <x v="0"/>
  </r>
  <r>
    <s v="UPI202605P2_0001925"/>
    <x v="14"/>
    <x v="5"/>
    <s v="10:43:21"/>
    <x v="13"/>
    <x v="3"/>
    <s v="CUST679969"/>
    <s v="35-44"/>
    <x v="0"/>
    <x v="6"/>
    <x v="19"/>
    <s v="Zomato"/>
    <s v="Food &amp; Dining"/>
    <x v="1"/>
    <s v="Mobile Number"/>
    <x v="4"/>
    <n v="773.08"/>
    <n v="0"/>
    <n v="6.98"/>
    <x v="0"/>
    <m/>
    <s v="Android"/>
    <n v="93"/>
    <x v="0"/>
  </r>
  <r>
    <s v="UPI202605P2_0001926"/>
    <x v="12"/>
    <x v="1"/>
    <s v="20:38:37"/>
    <x v="3"/>
    <x v="0"/>
    <s v="CUST356622"/>
    <s v="25-34"/>
    <x v="1"/>
    <x v="1"/>
    <x v="1"/>
    <s v="Practo"/>
    <s v="Healthcare"/>
    <x v="1"/>
    <s v="UPI ID"/>
    <x v="5"/>
    <n v="401.99"/>
    <n v="0"/>
    <n v="0"/>
    <x v="1"/>
    <s v="Wrong UPI PIN"/>
    <s v="Android"/>
    <n v="25"/>
    <x v="0"/>
  </r>
  <r>
    <s v="UPI202605P2_0001927"/>
    <x v="8"/>
    <x v="4"/>
    <s v="08:24:24"/>
    <x v="12"/>
    <x v="0"/>
    <s v="CUST111367"/>
    <s v="55+"/>
    <x v="1"/>
    <x v="5"/>
    <x v="10"/>
    <s v="Croma"/>
    <s v="Shopping"/>
    <x v="4"/>
    <s v="QR Scan"/>
    <x v="6"/>
    <n v="155.16999999999999"/>
    <n v="0"/>
    <n v="0"/>
    <x v="0"/>
    <m/>
    <s v="Android"/>
    <n v="59"/>
    <x v="0"/>
  </r>
  <r>
    <s v="UPI202605P2_0001928"/>
    <x v="0"/>
    <x v="0"/>
    <s v="10:01:12"/>
    <x v="13"/>
    <x v="1"/>
    <s v="CUST820125"/>
    <s v="55+"/>
    <x v="0"/>
    <x v="7"/>
    <x v="9"/>
    <s v="Local Kirana"/>
    <s v="Grocery"/>
    <x v="1"/>
    <s v="UPI ID"/>
    <x v="0"/>
    <n v="313.76"/>
    <n v="0"/>
    <n v="0"/>
    <x v="0"/>
    <m/>
    <s v="Android"/>
    <n v="5"/>
    <x v="0"/>
  </r>
  <r>
    <s v="UPI202605P2_0001929"/>
    <x v="2"/>
    <x v="2"/>
    <s v="16:58:32"/>
    <x v="11"/>
    <x v="6"/>
    <s v="CUST301030"/>
    <s v="25-34"/>
    <x v="1"/>
    <x v="4"/>
    <x v="37"/>
    <s v="Practo"/>
    <s v="Healthcare"/>
    <x v="1"/>
    <s v="UPI ID"/>
    <x v="1"/>
    <n v="1294.99"/>
    <n v="0"/>
    <n v="0"/>
    <x v="0"/>
    <m/>
    <s v="iOS"/>
    <n v="100"/>
    <x v="1"/>
  </r>
  <r>
    <s v="UPI202605P2_0001930"/>
    <x v="28"/>
    <x v="1"/>
    <s v="18:52:09"/>
    <x v="7"/>
    <x v="2"/>
    <s v="CUST309327"/>
    <s v="25-34"/>
    <x v="0"/>
    <x v="1"/>
    <x v="1"/>
    <s v="Rapido"/>
    <s v="Travel"/>
    <x v="0"/>
    <s v="Mobile Number"/>
    <x v="6"/>
    <n v="1867.52"/>
    <n v="8.36"/>
    <n v="0"/>
    <x v="0"/>
    <m/>
    <s v="Android"/>
    <n v="34"/>
    <x v="0"/>
  </r>
  <r>
    <s v="UPI202605P2_0001931"/>
    <x v="15"/>
    <x v="3"/>
    <s v="17:11:30"/>
    <x v="0"/>
    <x v="0"/>
    <s v="CUST862167"/>
    <s v="45-54"/>
    <x v="1"/>
    <x v="8"/>
    <x v="24"/>
    <s v="HP Petrol Pump"/>
    <s v="Fuel"/>
    <x v="1"/>
    <s v="Bank Account"/>
    <x v="3"/>
    <n v="1122.74"/>
    <n v="0"/>
    <n v="0"/>
    <x v="0"/>
    <m/>
    <s v="iOS"/>
    <n v="71"/>
    <x v="0"/>
  </r>
  <r>
    <s v="UPI202605P2_0001932"/>
    <x v="15"/>
    <x v="3"/>
    <s v="20:38:02"/>
    <x v="3"/>
    <x v="0"/>
    <s v="CUST186611"/>
    <s v="18-24"/>
    <x v="1"/>
    <x v="9"/>
    <x v="15"/>
    <s v="Loan EMI"/>
    <s v="Financial Services"/>
    <x v="0"/>
    <s v="UPI ID"/>
    <x v="4"/>
    <n v="97.53"/>
    <n v="0"/>
    <n v="3.57"/>
    <x v="0"/>
    <m/>
    <s v="Android"/>
    <n v="59"/>
    <x v="0"/>
  </r>
  <r>
    <s v="UPI202605P2_0001933"/>
    <x v="25"/>
    <x v="1"/>
    <s v="20:34:32"/>
    <x v="3"/>
    <x v="0"/>
    <s v="CUST985998"/>
    <s v="35-44"/>
    <x v="0"/>
    <x v="6"/>
    <x v="19"/>
    <s v="RedBus"/>
    <s v="Travel"/>
    <x v="5"/>
    <s v="UPI ID"/>
    <x v="4"/>
    <n v="2168.4699999999998"/>
    <n v="0"/>
    <n v="2.4300000000000002"/>
    <x v="1"/>
    <s v="UPI Limit Exceeded"/>
    <s v="Android"/>
    <n v="52"/>
    <x v="0"/>
  </r>
  <r>
    <s v="UPI202605P2_0001934"/>
    <x v="24"/>
    <x v="0"/>
    <s v="19:05:30"/>
    <x v="2"/>
    <x v="0"/>
    <s v="CUST159928"/>
    <s v="18-24"/>
    <x v="0"/>
    <x v="8"/>
    <x v="13"/>
    <s v="Blinkit"/>
    <s v="Grocery"/>
    <x v="3"/>
    <s v="QR Scan"/>
    <x v="6"/>
    <n v="800.26"/>
    <n v="0"/>
    <n v="0"/>
    <x v="0"/>
    <m/>
    <s v="Android"/>
    <n v="29"/>
    <x v="0"/>
  </r>
  <r>
    <s v="UPI202605P2_0001935"/>
    <x v="20"/>
    <x v="4"/>
    <s v="18:57:38"/>
    <x v="7"/>
    <x v="2"/>
    <s v="CUST645517"/>
    <s v="18-24"/>
    <x v="0"/>
    <x v="2"/>
    <x v="17"/>
    <s v="Udemy"/>
    <s v="Education"/>
    <x v="2"/>
    <s v="Collect Request"/>
    <x v="7"/>
    <n v="1461.8"/>
    <n v="0"/>
    <n v="0"/>
    <x v="0"/>
    <m/>
    <s v="Android"/>
    <n v="60"/>
    <x v="0"/>
  </r>
  <r>
    <s v="UPI202605P2_0001936"/>
    <x v="15"/>
    <x v="3"/>
    <s v="16:00:57"/>
    <x v="11"/>
    <x v="0"/>
    <s v="CUST306954"/>
    <s v="45-54"/>
    <x v="1"/>
    <x v="9"/>
    <x v="23"/>
    <s v="Ola"/>
    <s v="Travel"/>
    <x v="1"/>
    <s v="UPI ID"/>
    <x v="0"/>
    <n v="251.06"/>
    <n v="0"/>
    <n v="0"/>
    <x v="0"/>
    <m/>
    <s v="iOS"/>
    <n v="61"/>
    <x v="0"/>
  </r>
  <r>
    <s v="UPI202605P2_0001937"/>
    <x v="20"/>
    <x v="4"/>
    <s v="21:43:41"/>
    <x v="9"/>
    <x v="6"/>
    <s v="CUST776318"/>
    <s v="18-24"/>
    <x v="0"/>
    <x v="7"/>
    <x v="31"/>
    <s v="Cafe Coffee Day"/>
    <s v="Food &amp; Dining"/>
    <x v="0"/>
    <s v="QR Scan"/>
    <x v="0"/>
    <n v="1543.02"/>
    <n v="0"/>
    <n v="0"/>
    <x v="0"/>
    <m/>
    <s v="iOS"/>
    <n v="51"/>
    <x v="0"/>
  </r>
  <r>
    <s v="UPI202605P2_0001938"/>
    <x v="17"/>
    <x v="6"/>
    <s v="14:26:23"/>
    <x v="4"/>
    <x v="0"/>
    <s v="CUST677411"/>
    <s v="35-44"/>
    <x v="0"/>
    <x v="5"/>
    <x v="10"/>
    <s v="Dominos"/>
    <s v="Food &amp; Dining"/>
    <x v="2"/>
    <s v="QR Scan"/>
    <x v="7"/>
    <n v="227.91"/>
    <n v="0"/>
    <n v="0"/>
    <x v="0"/>
    <m/>
    <s v="Android"/>
    <n v="12"/>
    <x v="0"/>
  </r>
  <r>
    <s v="UPI202605P2_0001939"/>
    <x v="9"/>
    <x v="3"/>
    <s v="20:44:33"/>
    <x v="3"/>
    <x v="5"/>
    <s v="CUST492380"/>
    <s v="25-34"/>
    <x v="0"/>
    <x v="9"/>
    <x v="23"/>
    <s v="Gas Bill"/>
    <s v="Utilities"/>
    <x v="0"/>
    <s v="QR Scan"/>
    <x v="0"/>
    <n v="359.83"/>
    <n v="0"/>
    <n v="4.6100000000000003"/>
    <x v="0"/>
    <m/>
    <s v="Android"/>
    <n v="85"/>
    <x v="0"/>
  </r>
  <r>
    <s v="UPI202605P2_0001940"/>
    <x v="11"/>
    <x v="0"/>
    <s v="14:51:30"/>
    <x v="4"/>
    <x v="3"/>
    <s v="CUST420717"/>
    <s v="35-44"/>
    <x v="0"/>
    <x v="2"/>
    <x v="17"/>
    <s v="Reliance Fresh"/>
    <s v="Grocery"/>
    <x v="1"/>
    <s v="Mobile Number"/>
    <x v="7"/>
    <n v="480.85"/>
    <n v="0"/>
    <n v="0"/>
    <x v="0"/>
    <m/>
    <s v="iOS"/>
    <n v="33"/>
    <x v="0"/>
  </r>
  <r>
    <s v="UPI202605P2_0001941"/>
    <x v="9"/>
    <x v="3"/>
    <s v="19:24:22"/>
    <x v="2"/>
    <x v="2"/>
    <s v="CUST285633"/>
    <s v="35-44"/>
    <x v="0"/>
    <x v="9"/>
    <x v="15"/>
    <s v="Myntra"/>
    <s v="Shopping"/>
    <x v="1"/>
    <s v="Mobile Number"/>
    <x v="4"/>
    <n v="637.04"/>
    <n v="0"/>
    <n v="0"/>
    <x v="0"/>
    <m/>
    <s v="Android"/>
    <n v="52"/>
    <x v="0"/>
  </r>
  <r>
    <s v="UPI202605P2_0001942"/>
    <x v="15"/>
    <x v="3"/>
    <s v="17:47:58"/>
    <x v="0"/>
    <x v="2"/>
    <s v="CUST819946"/>
    <s v="25-34"/>
    <x v="0"/>
    <x v="6"/>
    <x v="19"/>
    <s v="Ajio"/>
    <s v="Shopping"/>
    <x v="4"/>
    <s v="QR Scan"/>
    <x v="0"/>
    <n v="1581.02"/>
    <n v="6.46"/>
    <n v="2.68"/>
    <x v="0"/>
    <m/>
    <s v="Android"/>
    <n v="64"/>
    <x v="0"/>
  </r>
  <r>
    <s v="UPI202605P2_0001943"/>
    <x v="11"/>
    <x v="0"/>
    <s v="19:44:36"/>
    <x v="2"/>
    <x v="4"/>
    <s v="CUST293422"/>
    <s v="25-34"/>
    <x v="0"/>
    <x v="3"/>
    <x v="14"/>
    <s v="Insurance Premium"/>
    <s v="Financial Services"/>
    <x v="1"/>
    <s v="UPI ID"/>
    <x v="5"/>
    <n v="789.12"/>
    <n v="0"/>
    <n v="0"/>
    <x v="0"/>
    <m/>
    <s v="Android"/>
    <n v="93"/>
    <x v="1"/>
  </r>
  <r>
    <s v="UPI202605P2_0001944"/>
    <x v="11"/>
    <x v="0"/>
    <s v="09:08:16"/>
    <x v="10"/>
    <x v="1"/>
    <s v="CUST590844"/>
    <s v="25-34"/>
    <x v="0"/>
    <x v="5"/>
    <x v="6"/>
    <s v="Reliance Digital"/>
    <s v="Shopping"/>
    <x v="2"/>
    <s v="Collect Request"/>
    <x v="4"/>
    <n v="553.41"/>
    <n v="0"/>
    <n v="0"/>
    <x v="0"/>
    <m/>
    <s v="Android"/>
    <n v="14"/>
    <x v="0"/>
  </r>
  <r>
    <s v="UPI202605P2_0001945"/>
    <x v="21"/>
    <x v="4"/>
    <s v="15:14:58"/>
    <x v="14"/>
    <x v="1"/>
    <s v="CUST500819"/>
    <s v="35-44"/>
    <x v="0"/>
    <x v="8"/>
    <x v="13"/>
    <s v="RedBus"/>
    <s v="Travel"/>
    <x v="1"/>
    <s v="UPI ID"/>
    <x v="3"/>
    <n v="244.47"/>
    <n v="0"/>
    <n v="0"/>
    <x v="0"/>
    <m/>
    <s v="iOS"/>
    <n v="67"/>
    <x v="0"/>
  </r>
  <r>
    <s v="UPI202605P2_0001946"/>
    <x v="27"/>
    <x v="5"/>
    <s v="20:18:38"/>
    <x v="3"/>
    <x v="0"/>
    <s v="CUST879972"/>
    <s v="18-24"/>
    <x v="1"/>
    <x v="9"/>
    <x v="20"/>
    <s v="HP Petrol Pump"/>
    <s v="Fuel"/>
    <x v="1"/>
    <s v="QR Scan"/>
    <x v="5"/>
    <n v="176.41"/>
    <n v="0"/>
    <n v="0"/>
    <x v="0"/>
    <m/>
    <s v="Android"/>
    <n v="48"/>
    <x v="0"/>
  </r>
  <r>
    <s v="UPI202605P2_0001947"/>
    <x v="12"/>
    <x v="1"/>
    <s v="20:26:16"/>
    <x v="3"/>
    <x v="1"/>
    <s v="CUST163173"/>
    <s v="45-54"/>
    <x v="0"/>
    <x v="6"/>
    <x v="19"/>
    <s v="JioMart"/>
    <s v="Grocery"/>
    <x v="3"/>
    <s v="Mobile Number"/>
    <x v="3"/>
    <n v="691.69"/>
    <n v="0"/>
    <n v="6.63"/>
    <x v="0"/>
    <m/>
    <s v="Android"/>
    <n v="66"/>
    <x v="0"/>
  </r>
  <r>
    <s v="UPI202605P2_0001948"/>
    <x v="3"/>
    <x v="0"/>
    <s v="11:45:47"/>
    <x v="5"/>
    <x v="0"/>
    <s v="CUST934514"/>
    <s v="35-44"/>
    <x v="1"/>
    <x v="2"/>
    <x v="25"/>
    <s v="Amazon"/>
    <s v="Shopping"/>
    <x v="1"/>
    <s v="Mobile Number"/>
    <x v="7"/>
    <n v="56.32"/>
    <n v="0"/>
    <n v="2.02"/>
    <x v="0"/>
    <m/>
    <s v="Android"/>
    <n v="68"/>
    <x v="0"/>
  </r>
  <r>
    <s v="UPI202605P2_0001949"/>
    <x v="1"/>
    <x v="1"/>
    <s v="19:36:33"/>
    <x v="2"/>
    <x v="3"/>
    <s v="CUST721841"/>
    <s v="25-34"/>
    <x v="0"/>
    <x v="9"/>
    <x v="23"/>
    <s v="Local Restaurant"/>
    <s v="Food &amp; Dining"/>
    <x v="4"/>
    <s v="QR Scan"/>
    <x v="6"/>
    <n v="282.31"/>
    <n v="9.81"/>
    <n v="0"/>
    <x v="0"/>
    <m/>
    <s v="Android"/>
    <n v="8"/>
    <x v="0"/>
  </r>
  <r>
    <s v="UPI202605P2_0001950"/>
    <x v="6"/>
    <x v="3"/>
    <s v="09:00:24"/>
    <x v="10"/>
    <x v="0"/>
    <s v="CUST888382"/>
    <s v="25-34"/>
    <x v="1"/>
    <x v="5"/>
    <x v="35"/>
    <s v="Vi"/>
    <s v="Recharge &amp; Bills"/>
    <x v="1"/>
    <s v="Mobile Number"/>
    <x v="5"/>
    <n v="5071"/>
    <n v="3.34"/>
    <n v="3.68"/>
    <x v="0"/>
    <m/>
    <s v="Android"/>
    <n v="35"/>
    <x v="0"/>
  </r>
  <r>
    <s v="UPI202605P2_0001951"/>
    <x v="12"/>
    <x v="1"/>
    <s v="18:44:51"/>
    <x v="7"/>
    <x v="1"/>
    <s v="CUST994368"/>
    <s v="18-24"/>
    <x v="1"/>
    <x v="6"/>
    <x v="38"/>
    <s v="Local Kirana"/>
    <s v="Grocery"/>
    <x v="2"/>
    <s v="UPI ID"/>
    <x v="1"/>
    <n v="1918.18"/>
    <n v="0"/>
    <n v="7.05"/>
    <x v="0"/>
    <m/>
    <s v="Android"/>
    <n v="16"/>
    <x v="0"/>
  </r>
  <r>
    <s v="UPI202605P2_0001952"/>
    <x v="17"/>
    <x v="6"/>
    <s v="12:23:06"/>
    <x v="1"/>
    <x v="4"/>
    <s v="CUST566909"/>
    <s v="55+"/>
    <x v="1"/>
    <x v="4"/>
    <x v="37"/>
    <s v="Ola"/>
    <s v="Travel"/>
    <x v="2"/>
    <s v="Mobile Number"/>
    <x v="1"/>
    <n v="199.14"/>
    <n v="2.15"/>
    <n v="1.27"/>
    <x v="0"/>
    <m/>
    <s v="iOS"/>
    <n v="39"/>
    <x v="0"/>
  </r>
  <r>
    <s v="UPI202605P2_0001953"/>
    <x v="15"/>
    <x v="3"/>
    <s v="10:41:37"/>
    <x v="13"/>
    <x v="0"/>
    <s v="CUST111438"/>
    <s v="25-34"/>
    <x v="0"/>
    <x v="9"/>
    <x v="23"/>
    <s v="Jio"/>
    <s v="Recharge &amp; Bills"/>
    <x v="1"/>
    <s v="QR Scan"/>
    <x v="3"/>
    <n v="173.83"/>
    <n v="0"/>
    <n v="0"/>
    <x v="0"/>
    <m/>
    <s v="iOS"/>
    <n v="50"/>
    <x v="0"/>
  </r>
  <r>
    <s v="UPI202605P2_0001954"/>
    <x v="23"/>
    <x v="5"/>
    <s v="12:54:34"/>
    <x v="1"/>
    <x v="0"/>
    <s v="CUST875097"/>
    <s v="18-24"/>
    <x v="1"/>
    <x v="9"/>
    <x v="20"/>
    <s v="Netflix"/>
    <s v="Entertainment"/>
    <x v="1"/>
    <s v="Mobile Number"/>
    <x v="7"/>
    <n v="1012.43"/>
    <n v="0"/>
    <n v="0"/>
    <x v="0"/>
    <m/>
    <s v="Android"/>
    <n v="72"/>
    <x v="0"/>
  </r>
  <r>
    <s v="UPI202605P2_0001955"/>
    <x v="6"/>
    <x v="3"/>
    <s v="14:23:39"/>
    <x v="4"/>
    <x v="1"/>
    <s v="CUST995258"/>
    <s v="25-34"/>
    <x v="1"/>
    <x v="8"/>
    <x v="30"/>
    <s v="Indian Oil"/>
    <s v="Fuel"/>
    <x v="1"/>
    <s v="QR Scan"/>
    <x v="0"/>
    <n v="111.43"/>
    <n v="0"/>
    <n v="0"/>
    <x v="2"/>
    <s v="Transaction Timeout"/>
    <s v="iOS"/>
    <n v="24"/>
    <x v="0"/>
  </r>
  <r>
    <s v="UPI202605P2_0001956"/>
    <x v="10"/>
    <x v="4"/>
    <s v="12:43:25"/>
    <x v="1"/>
    <x v="0"/>
    <s v="CUST718604"/>
    <s v="18-24"/>
    <x v="1"/>
    <x v="0"/>
    <x v="3"/>
    <s v="HP Petrol Pump"/>
    <s v="Fuel"/>
    <x v="1"/>
    <s v="UPI ID"/>
    <x v="4"/>
    <n v="4507.38"/>
    <n v="0"/>
    <n v="0"/>
    <x v="0"/>
    <m/>
    <s v="Android"/>
    <n v="38"/>
    <x v="0"/>
  </r>
  <r>
    <s v="UPI202605P2_0001957"/>
    <x v="8"/>
    <x v="4"/>
    <s v="19:26:35"/>
    <x v="2"/>
    <x v="0"/>
    <s v="CUST553578"/>
    <s v="35-44"/>
    <x v="0"/>
    <x v="5"/>
    <x v="35"/>
    <s v="Netflix"/>
    <s v="Entertainment"/>
    <x v="4"/>
    <s v="Mobile Number"/>
    <x v="7"/>
    <n v="365.84"/>
    <n v="0"/>
    <n v="4.3099999999999996"/>
    <x v="0"/>
    <m/>
    <s v="iOS"/>
    <n v="33"/>
    <x v="0"/>
  </r>
  <r>
    <s v="UPI202605P2_0001958"/>
    <x v="22"/>
    <x v="6"/>
    <s v="19:30:11"/>
    <x v="2"/>
    <x v="3"/>
    <s v="CUST900794"/>
    <s v="18-24"/>
    <x v="0"/>
    <x v="0"/>
    <x v="18"/>
    <s v="Uber"/>
    <s v="Travel"/>
    <x v="2"/>
    <s v="QR Scan"/>
    <x v="0"/>
    <n v="229.54"/>
    <n v="0"/>
    <n v="0"/>
    <x v="0"/>
    <m/>
    <s v="Android"/>
    <n v="17"/>
    <x v="0"/>
  </r>
  <r>
    <s v="UPI202605P2_0001959"/>
    <x v="3"/>
    <x v="0"/>
    <s v="13:35:30"/>
    <x v="8"/>
    <x v="1"/>
    <s v="CUST399576"/>
    <s v="25-34"/>
    <x v="1"/>
    <x v="6"/>
    <x v="19"/>
    <s v="Shell Fuel"/>
    <s v="Fuel"/>
    <x v="1"/>
    <s v="UPI ID"/>
    <x v="6"/>
    <n v="514.74"/>
    <n v="0"/>
    <n v="0"/>
    <x v="0"/>
    <m/>
    <s v="Android"/>
    <n v="9"/>
    <x v="0"/>
  </r>
  <r>
    <s v="UPI202605P2_0001960"/>
    <x v="4"/>
    <x v="2"/>
    <s v="12:19:36"/>
    <x v="1"/>
    <x v="0"/>
    <s v="CUST480824"/>
    <s v="25-34"/>
    <x v="0"/>
    <x v="7"/>
    <x v="31"/>
    <s v="Vi"/>
    <s v="Recharge &amp; Bills"/>
    <x v="0"/>
    <s v="QR Scan"/>
    <x v="1"/>
    <n v="333.76"/>
    <n v="0"/>
    <n v="0"/>
    <x v="0"/>
    <m/>
    <s v="Android"/>
    <n v="99"/>
    <x v="0"/>
  </r>
  <r>
    <s v="UPI202605P2_0001961"/>
    <x v="22"/>
    <x v="6"/>
    <s v="13:45:25"/>
    <x v="8"/>
    <x v="2"/>
    <s v="CUST795900"/>
    <s v="45-54"/>
    <x v="1"/>
    <x v="3"/>
    <x v="4"/>
    <s v="RedBus"/>
    <s v="Travel"/>
    <x v="0"/>
    <s v="Mobile Number"/>
    <x v="1"/>
    <n v="513.94000000000005"/>
    <n v="0"/>
    <n v="6.41"/>
    <x v="0"/>
    <m/>
    <s v="Android"/>
    <n v="90"/>
    <x v="0"/>
  </r>
  <r>
    <s v="UPI202605P2_0001962"/>
    <x v="23"/>
    <x v="5"/>
    <s v="18:54:55"/>
    <x v="7"/>
    <x v="0"/>
    <s v="CUST152553"/>
    <s v="18-24"/>
    <x v="1"/>
    <x v="5"/>
    <x v="10"/>
    <s v="Bharat Petroleum"/>
    <s v="Fuel"/>
    <x v="1"/>
    <s v="UPI ID"/>
    <x v="0"/>
    <n v="850.77"/>
    <n v="0"/>
    <n v="0"/>
    <x v="0"/>
    <m/>
    <s v="Android"/>
    <n v="28"/>
    <x v="0"/>
  </r>
  <r>
    <s v="UPI202605P2_0001963"/>
    <x v="4"/>
    <x v="2"/>
    <s v="18:47:14"/>
    <x v="7"/>
    <x v="4"/>
    <s v="CUST324466"/>
    <s v="35-44"/>
    <x v="0"/>
    <x v="3"/>
    <x v="14"/>
    <s v="Spotify"/>
    <s v="Entertainment"/>
    <x v="3"/>
    <s v="QR Scan"/>
    <x v="5"/>
    <n v="134.77000000000001"/>
    <n v="0"/>
    <n v="0"/>
    <x v="0"/>
    <m/>
    <s v="Android"/>
    <n v="38"/>
    <x v="0"/>
  </r>
  <r>
    <s v="UPI202605P2_0001964"/>
    <x v="27"/>
    <x v="5"/>
    <s v="15:44:10"/>
    <x v="14"/>
    <x v="1"/>
    <s v="CUST183294"/>
    <s v="35-44"/>
    <x v="0"/>
    <x v="4"/>
    <x v="33"/>
    <s v="Reliance Fresh"/>
    <s v="Grocery"/>
    <x v="2"/>
    <s v="UPI ID"/>
    <x v="5"/>
    <n v="470.11"/>
    <n v="0"/>
    <n v="5.88"/>
    <x v="0"/>
    <m/>
    <s v="Android"/>
    <n v="3"/>
    <x v="0"/>
  </r>
  <r>
    <s v="UPI202605P2_0001965"/>
    <x v="17"/>
    <x v="6"/>
    <s v="09:32:25"/>
    <x v="10"/>
    <x v="3"/>
    <s v="CUST641153"/>
    <s v="18-24"/>
    <x v="1"/>
    <x v="7"/>
    <x v="31"/>
    <s v="Spotify"/>
    <s v="Entertainment"/>
    <x v="0"/>
    <s v="QR Scan"/>
    <x v="3"/>
    <n v="8355.49"/>
    <n v="0"/>
    <n v="0.76"/>
    <x v="0"/>
    <m/>
    <s v="Android"/>
    <n v="11"/>
    <x v="0"/>
  </r>
  <r>
    <s v="UPI202605P2_0001966"/>
    <x v="26"/>
    <x v="6"/>
    <s v="19:51:35"/>
    <x v="2"/>
    <x v="1"/>
    <s v="CUST893909"/>
    <s v="18-24"/>
    <x v="0"/>
    <x v="7"/>
    <x v="26"/>
    <s v="Spotify"/>
    <s v="Entertainment"/>
    <x v="2"/>
    <s v="UPI ID"/>
    <x v="1"/>
    <n v="648.39"/>
    <n v="0"/>
    <n v="0"/>
    <x v="0"/>
    <m/>
    <s v="Android"/>
    <n v="39"/>
    <x v="0"/>
  </r>
  <r>
    <s v="UPI202605P2_0001967"/>
    <x v="26"/>
    <x v="6"/>
    <s v="17:43:45"/>
    <x v="0"/>
    <x v="0"/>
    <s v="CUST465521"/>
    <s v="35-44"/>
    <x v="0"/>
    <x v="1"/>
    <x v="22"/>
    <s v="Netmeds"/>
    <s v="Healthcare"/>
    <x v="0"/>
    <s v="Bank Account"/>
    <x v="6"/>
    <n v="1851.65"/>
    <n v="0"/>
    <n v="0"/>
    <x v="0"/>
    <m/>
    <s v="iOS"/>
    <n v="2"/>
    <x v="0"/>
  </r>
  <r>
    <s v="UPI202605P2_0001968"/>
    <x v="23"/>
    <x v="5"/>
    <s v="08:24:40"/>
    <x v="12"/>
    <x v="0"/>
    <s v="CUST887678"/>
    <s v="25-34"/>
    <x v="0"/>
    <x v="7"/>
    <x v="9"/>
    <s v="Zomato"/>
    <s v="Food &amp; Dining"/>
    <x v="2"/>
    <s v="QR Scan"/>
    <x v="4"/>
    <n v="395.89"/>
    <n v="0"/>
    <n v="0"/>
    <x v="0"/>
    <m/>
    <s v="Android"/>
    <n v="56"/>
    <x v="0"/>
  </r>
  <r>
    <s v="UPI202605P2_0001969"/>
    <x v="19"/>
    <x v="2"/>
    <s v="01:05:52"/>
    <x v="20"/>
    <x v="1"/>
    <s v="CUST771785"/>
    <s v="25-34"/>
    <x v="1"/>
    <x v="0"/>
    <x v="3"/>
    <s v="MedPlus"/>
    <s v="Healthcare"/>
    <x v="6"/>
    <s v="QR Scan"/>
    <x v="4"/>
    <n v="1133.6400000000001"/>
    <n v="0"/>
    <n v="0"/>
    <x v="0"/>
    <m/>
    <s v="Android"/>
    <n v="21"/>
    <x v="0"/>
  </r>
  <r>
    <s v="UPI202605P2_0001970"/>
    <x v="26"/>
    <x v="6"/>
    <s v="10:59:38"/>
    <x v="13"/>
    <x v="0"/>
    <s v="CUST139251"/>
    <s v="35-44"/>
    <x v="0"/>
    <x v="5"/>
    <x v="6"/>
    <s v="Indian Oil"/>
    <s v="Fuel"/>
    <x v="6"/>
    <s v="QR Scan"/>
    <x v="4"/>
    <n v="143.13999999999999"/>
    <n v="42.9"/>
    <n v="0"/>
    <x v="0"/>
    <m/>
    <s v="Android"/>
    <n v="62"/>
    <x v="0"/>
  </r>
  <r>
    <s v="UPI202605P2_0001971"/>
    <x v="28"/>
    <x v="1"/>
    <s v="14:04:16"/>
    <x v="4"/>
    <x v="0"/>
    <s v="CUST489051"/>
    <s v="25-34"/>
    <x v="1"/>
    <x v="9"/>
    <x v="23"/>
    <s v="JioMart"/>
    <s v="Grocery"/>
    <x v="4"/>
    <s v="UPI ID"/>
    <x v="7"/>
    <n v="249.79"/>
    <n v="0"/>
    <n v="0"/>
    <x v="0"/>
    <m/>
    <s v="Android"/>
    <n v="13"/>
    <x v="0"/>
  </r>
  <r>
    <s v="UPI202605P2_0001972"/>
    <x v="24"/>
    <x v="0"/>
    <s v="11:05:38"/>
    <x v="5"/>
    <x v="0"/>
    <s v="CUST784130"/>
    <s v="18-24"/>
    <x v="0"/>
    <x v="4"/>
    <x v="5"/>
    <s v="Loan EMI"/>
    <s v="Financial Services"/>
    <x v="5"/>
    <s v="Bank Account"/>
    <x v="3"/>
    <n v="71.06"/>
    <n v="42.12"/>
    <n v="0"/>
    <x v="0"/>
    <m/>
    <s v="Android"/>
    <n v="50"/>
    <x v="0"/>
  </r>
  <r>
    <s v="UPI202605P2_0001973"/>
    <x v="0"/>
    <x v="0"/>
    <s v="08:24:59"/>
    <x v="12"/>
    <x v="0"/>
    <s v="CUST246112"/>
    <s v="18-24"/>
    <x v="0"/>
    <x v="6"/>
    <x v="7"/>
    <s v="Flipkart"/>
    <s v="Shopping"/>
    <x v="1"/>
    <s v="UPI ID"/>
    <x v="1"/>
    <n v="148.63999999999999"/>
    <n v="0"/>
    <n v="0"/>
    <x v="0"/>
    <m/>
    <s v="Android"/>
    <n v="70"/>
    <x v="0"/>
  </r>
  <r>
    <s v="UPI202605P2_0001974"/>
    <x v="15"/>
    <x v="3"/>
    <s v="22:39:41"/>
    <x v="16"/>
    <x v="2"/>
    <s v="CUST254957"/>
    <s v="55+"/>
    <x v="1"/>
    <x v="6"/>
    <x v="19"/>
    <s v="Spotify"/>
    <s v="Entertainment"/>
    <x v="2"/>
    <s v="UPI ID"/>
    <x v="5"/>
    <n v="770"/>
    <n v="0"/>
    <n v="0"/>
    <x v="0"/>
    <m/>
    <s v="Android"/>
    <n v="16"/>
    <x v="0"/>
  </r>
  <r>
    <s v="UPI202605P2_0001975"/>
    <x v="11"/>
    <x v="0"/>
    <s v="16:45:38"/>
    <x v="11"/>
    <x v="0"/>
    <s v="CUST460658"/>
    <s v="35-44"/>
    <x v="0"/>
    <x v="4"/>
    <x v="5"/>
    <s v="Blinkit"/>
    <s v="Grocery"/>
    <x v="3"/>
    <s v="Mobile Number"/>
    <x v="4"/>
    <n v="1511.46"/>
    <n v="0"/>
    <n v="2.54"/>
    <x v="0"/>
    <m/>
    <s v="Android"/>
    <n v="6"/>
    <x v="0"/>
  </r>
  <r>
    <s v="UPI202605P2_0001976"/>
    <x v="19"/>
    <x v="2"/>
    <s v="08:49:52"/>
    <x v="12"/>
    <x v="1"/>
    <s v="CUST709849"/>
    <s v="35-44"/>
    <x v="0"/>
    <x v="3"/>
    <x v="4"/>
    <s v="Amazon"/>
    <s v="Shopping"/>
    <x v="0"/>
    <s v="Collect Request"/>
    <x v="3"/>
    <n v="430.11"/>
    <n v="0"/>
    <n v="0"/>
    <x v="0"/>
    <m/>
    <s v="Android"/>
    <n v="18"/>
    <x v="0"/>
  </r>
  <r>
    <s v="UPI202605P2_0001977"/>
    <x v="28"/>
    <x v="1"/>
    <s v="10:31:28"/>
    <x v="13"/>
    <x v="2"/>
    <s v="CUST212062"/>
    <s v="35-44"/>
    <x v="0"/>
    <x v="9"/>
    <x v="20"/>
    <s v="BookMyShow"/>
    <s v="Entertainment"/>
    <x v="2"/>
    <s v="Bank Account"/>
    <x v="4"/>
    <n v="548.88"/>
    <n v="3.9"/>
    <n v="0"/>
    <x v="0"/>
    <m/>
    <s v="iOS"/>
    <n v="94"/>
    <x v="0"/>
  </r>
  <r>
    <s v="UPI202605P2_0001978"/>
    <x v="12"/>
    <x v="1"/>
    <s v="06:54:42"/>
    <x v="19"/>
    <x v="0"/>
    <s v="CUST499608"/>
    <s v="25-34"/>
    <x v="1"/>
    <x v="6"/>
    <x v="19"/>
    <s v="MakeMyTrip"/>
    <s v="Travel"/>
    <x v="4"/>
    <s v="Bank Account"/>
    <x v="1"/>
    <n v="530.09"/>
    <n v="0"/>
    <n v="0"/>
    <x v="0"/>
    <m/>
    <s v="Android"/>
    <n v="24"/>
    <x v="0"/>
  </r>
  <r>
    <s v="UPI202605P2_0001979"/>
    <x v="14"/>
    <x v="5"/>
    <s v="21:33:18"/>
    <x v="9"/>
    <x v="1"/>
    <s v="CUST491267"/>
    <s v="18-24"/>
    <x v="0"/>
    <x v="7"/>
    <x v="27"/>
    <s v="Netmeds"/>
    <s v="Healthcare"/>
    <x v="2"/>
    <s v="UPI ID"/>
    <x v="4"/>
    <n v="204.23"/>
    <n v="0"/>
    <n v="3.53"/>
    <x v="0"/>
    <m/>
    <s v="iOS"/>
    <n v="74"/>
    <x v="0"/>
  </r>
  <r>
    <s v="UPI202605P2_0001980"/>
    <x v="29"/>
    <x v="5"/>
    <s v="11:50:38"/>
    <x v="5"/>
    <x v="0"/>
    <s v="CUST418987"/>
    <s v="35-44"/>
    <x v="0"/>
    <x v="4"/>
    <x v="5"/>
    <s v="Topmate"/>
    <s v="Education"/>
    <x v="2"/>
    <s v="QR Scan"/>
    <x v="5"/>
    <n v="2000.32"/>
    <n v="0"/>
    <n v="1.7"/>
    <x v="0"/>
    <m/>
    <s v="Android"/>
    <n v="62"/>
    <x v="0"/>
  </r>
  <r>
    <s v="UPI202605P2_0001981"/>
    <x v="21"/>
    <x v="4"/>
    <s v="16:44:14"/>
    <x v="11"/>
    <x v="0"/>
    <s v="CUST343284"/>
    <s v="18-24"/>
    <x v="0"/>
    <x v="6"/>
    <x v="38"/>
    <s v="Swiggy"/>
    <s v="Food &amp; Dining"/>
    <x v="1"/>
    <s v="QR Scan"/>
    <x v="3"/>
    <n v="2046.66"/>
    <n v="19.940000000000001"/>
    <n v="0"/>
    <x v="0"/>
    <m/>
    <s v="Android"/>
    <n v="64"/>
    <x v="0"/>
  </r>
  <r>
    <s v="UPI202605P2_0001982"/>
    <x v="18"/>
    <x v="4"/>
    <s v="17:43:02"/>
    <x v="0"/>
    <x v="1"/>
    <s v="CUST716175"/>
    <s v="18-24"/>
    <x v="0"/>
    <x v="6"/>
    <x v="19"/>
    <s v="Loan EMI"/>
    <s v="Financial Services"/>
    <x v="2"/>
    <s v="Mobile Number"/>
    <x v="3"/>
    <n v="200.35"/>
    <n v="0"/>
    <n v="0"/>
    <x v="0"/>
    <m/>
    <s v="Android"/>
    <n v="97"/>
    <x v="1"/>
  </r>
  <r>
    <s v="UPI202605P2_0001983"/>
    <x v="28"/>
    <x v="1"/>
    <s v="13:41:00"/>
    <x v="8"/>
    <x v="5"/>
    <s v="CUST520804"/>
    <s v="18-24"/>
    <x v="0"/>
    <x v="4"/>
    <x v="5"/>
    <s v="Water Bill"/>
    <s v="Utilities"/>
    <x v="1"/>
    <s v="Collect Request"/>
    <x v="3"/>
    <n v="296.55"/>
    <n v="0"/>
    <n v="0"/>
    <x v="0"/>
    <m/>
    <s v="Android"/>
    <n v="66"/>
    <x v="0"/>
  </r>
  <r>
    <s v="UPI202605P2_0001984"/>
    <x v="8"/>
    <x v="4"/>
    <s v="22:05:17"/>
    <x v="16"/>
    <x v="2"/>
    <s v="CUST880954"/>
    <s v="45-54"/>
    <x v="1"/>
    <x v="2"/>
    <x v="17"/>
    <s v="Ola"/>
    <s v="Travel"/>
    <x v="0"/>
    <s v="UPI ID"/>
    <x v="3"/>
    <n v="451.8"/>
    <n v="0"/>
    <n v="0"/>
    <x v="0"/>
    <m/>
    <s v="Android"/>
    <n v="92"/>
    <x v="0"/>
  </r>
  <r>
    <s v="UPI202605P2_0001985"/>
    <x v="9"/>
    <x v="3"/>
    <s v="19:22:42"/>
    <x v="2"/>
    <x v="3"/>
    <s v="CUST324499"/>
    <s v="18-24"/>
    <x v="1"/>
    <x v="6"/>
    <x v="7"/>
    <s v="HP Petrol Pump"/>
    <s v="Fuel"/>
    <x v="4"/>
    <s v="UPI ID"/>
    <x v="7"/>
    <n v="754.46"/>
    <n v="0"/>
    <n v="5.41"/>
    <x v="0"/>
    <m/>
    <s v="Android"/>
    <n v="71"/>
    <x v="0"/>
  </r>
  <r>
    <s v="UPI202605P2_0001986"/>
    <x v="3"/>
    <x v="0"/>
    <s v="14:37:12"/>
    <x v="4"/>
    <x v="2"/>
    <s v="CUST139166"/>
    <s v="18-24"/>
    <x v="0"/>
    <x v="8"/>
    <x v="24"/>
    <s v="MakeMyTrip"/>
    <s v="Travel"/>
    <x v="1"/>
    <s v="QR Scan"/>
    <x v="3"/>
    <n v="68.13"/>
    <n v="2.38"/>
    <n v="0.61"/>
    <x v="0"/>
    <m/>
    <s v="Android"/>
    <n v="59"/>
    <x v="0"/>
  </r>
  <r>
    <s v="UPI202605P2_0001987"/>
    <x v="14"/>
    <x v="5"/>
    <s v="16:47:45"/>
    <x v="11"/>
    <x v="0"/>
    <s v="CUST920900"/>
    <s v="18-24"/>
    <x v="1"/>
    <x v="6"/>
    <x v="7"/>
    <s v="Dominos"/>
    <s v="Food &amp; Dining"/>
    <x v="2"/>
    <s v="UPI ID"/>
    <x v="4"/>
    <n v="759.38"/>
    <n v="0"/>
    <n v="0"/>
    <x v="0"/>
    <m/>
    <s v="Android"/>
    <n v="67"/>
    <x v="0"/>
  </r>
  <r>
    <s v="UPI202605P2_0001988"/>
    <x v="20"/>
    <x v="4"/>
    <s v="08:05:35"/>
    <x v="12"/>
    <x v="0"/>
    <s v="CUST393214"/>
    <s v="45-54"/>
    <x v="0"/>
    <x v="1"/>
    <x v="1"/>
    <s v="Rapido"/>
    <s v="Travel"/>
    <x v="4"/>
    <s v="Mobile Number"/>
    <x v="5"/>
    <n v="287.68"/>
    <n v="0"/>
    <n v="0"/>
    <x v="0"/>
    <m/>
    <s v="Android"/>
    <n v="27"/>
    <x v="0"/>
  </r>
  <r>
    <s v="UPI202605P2_0001989"/>
    <x v="4"/>
    <x v="2"/>
    <s v="12:53:35"/>
    <x v="1"/>
    <x v="4"/>
    <s v="CUST409447"/>
    <s v="45-54"/>
    <x v="0"/>
    <x v="5"/>
    <x v="10"/>
    <s v="Reliance Fresh"/>
    <s v="Grocery"/>
    <x v="1"/>
    <s v="UPI ID"/>
    <x v="1"/>
    <n v="2407.9899999999998"/>
    <n v="0"/>
    <n v="3.1"/>
    <x v="0"/>
    <m/>
    <s v="iOS"/>
    <n v="58"/>
    <x v="0"/>
  </r>
  <r>
    <s v="UPI202605P2_0001990"/>
    <x v="15"/>
    <x v="3"/>
    <s v="20:22:22"/>
    <x v="3"/>
    <x v="1"/>
    <s v="CUST106042"/>
    <s v="25-34"/>
    <x v="1"/>
    <x v="4"/>
    <x v="37"/>
    <s v="IRCTC"/>
    <s v="Travel"/>
    <x v="4"/>
    <s v="Bank Account"/>
    <x v="5"/>
    <n v="346.73"/>
    <n v="52.31"/>
    <n v="0"/>
    <x v="0"/>
    <m/>
    <s v="Android"/>
    <n v="8"/>
    <x v="0"/>
  </r>
  <r>
    <s v="UPI202605P2_0001991"/>
    <x v="25"/>
    <x v="1"/>
    <s v="21:17:14"/>
    <x v="9"/>
    <x v="0"/>
    <s v="CUST486409"/>
    <s v="45-54"/>
    <x v="1"/>
    <x v="9"/>
    <x v="20"/>
    <s v="RedBus"/>
    <s v="Travel"/>
    <x v="1"/>
    <s v="Mobile Number"/>
    <x v="0"/>
    <n v="468.13"/>
    <n v="0"/>
    <n v="0"/>
    <x v="0"/>
    <m/>
    <s v="iOS"/>
    <n v="76"/>
    <x v="0"/>
  </r>
  <r>
    <s v="UPI202605P2_0001992"/>
    <x v="27"/>
    <x v="5"/>
    <s v="17:12:29"/>
    <x v="0"/>
    <x v="3"/>
    <s v="CUST327684"/>
    <s v="35-44"/>
    <x v="0"/>
    <x v="6"/>
    <x v="38"/>
    <s v="Unacademy"/>
    <s v="Education"/>
    <x v="2"/>
    <s v="QR Scan"/>
    <x v="4"/>
    <n v="330.58"/>
    <n v="0"/>
    <n v="0"/>
    <x v="0"/>
    <m/>
    <s v="Android"/>
    <n v="75"/>
    <x v="0"/>
  </r>
  <r>
    <s v="UPI202605P2_0001993"/>
    <x v="28"/>
    <x v="1"/>
    <s v="21:36:00"/>
    <x v="9"/>
    <x v="0"/>
    <s v="CUST641500"/>
    <s v="25-34"/>
    <x v="1"/>
    <x v="5"/>
    <x v="10"/>
    <s v="Airtel"/>
    <s v="Recharge &amp; Bills"/>
    <x v="0"/>
    <s v="QR Scan"/>
    <x v="0"/>
    <n v="141.16999999999999"/>
    <n v="0"/>
    <n v="0"/>
    <x v="0"/>
    <m/>
    <s v="Android"/>
    <n v="36"/>
    <x v="0"/>
  </r>
  <r>
    <s v="UPI202605P2_0001994"/>
    <x v="24"/>
    <x v="0"/>
    <s v="12:26:32"/>
    <x v="1"/>
    <x v="0"/>
    <s v="CUST303333"/>
    <s v="25-34"/>
    <x v="1"/>
    <x v="8"/>
    <x v="13"/>
    <s v="Cafe Coffee Day"/>
    <s v="Food &amp; Dining"/>
    <x v="6"/>
    <s v="UPI ID"/>
    <x v="4"/>
    <n v="283.33"/>
    <n v="0"/>
    <n v="0"/>
    <x v="0"/>
    <m/>
    <s v="Android"/>
    <n v="90"/>
    <x v="0"/>
  </r>
  <r>
    <s v="UPI202605P2_0001995"/>
    <x v="0"/>
    <x v="0"/>
    <s v="09:04:32"/>
    <x v="10"/>
    <x v="1"/>
    <s v="CUST243791"/>
    <s v="25-34"/>
    <x v="1"/>
    <x v="2"/>
    <x v="25"/>
    <s v="Broadband Bill"/>
    <s v="Utilities"/>
    <x v="2"/>
    <s v="Collect Request"/>
    <x v="4"/>
    <n v="2152.65"/>
    <n v="0"/>
    <n v="5.81"/>
    <x v="0"/>
    <m/>
    <s v="Android"/>
    <n v="75"/>
    <x v="0"/>
  </r>
  <r>
    <s v="UPI202605P2_0001996"/>
    <x v="5"/>
    <x v="3"/>
    <s v="12:07:51"/>
    <x v="1"/>
    <x v="2"/>
    <s v="CUST259877"/>
    <s v="25-34"/>
    <x v="1"/>
    <x v="7"/>
    <x v="31"/>
    <s v="Byjus"/>
    <s v="Education"/>
    <x v="3"/>
    <s v="QR Scan"/>
    <x v="1"/>
    <n v="762.33"/>
    <n v="0"/>
    <n v="1.01"/>
    <x v="0"/>
    <m/>
    <s v="iOS"/>
    <n v="85"/>
    <x v="0"/>
  </r>
  <r>
    <s v="UPI202605P2_0001997"/>
    <x v="17"/>
    <x v="6"/>
    <s v="16:16:56"/>
    <x v="11"/>
    <x v="2"/>
    <s v="CUST657348"/>
    <s v="55+"/>
    <x v="0"/>
    <x v="4"/>
    <x v="33"/>
    <s v="Reliance Fresh"/>
    <s v="Grocery"/>
    <x v="1"/>
    <s v="UPI ID"/>
    <x v="1"/>
    <n v="1072.18"/>
    <n v="0"/>
    <n v="0.56000000000000005"/>
    <x v="0"/>
    <m/>
    <s v="Android"/>
    <n v="26"/>
    <x v="0"/>
  </r>
  <r>
    <s v="UPI202605P2_0001998"/>
    <x v="19"/>
    <x v="2"/>
    <s v="16:50:36"/>
    <x v="11"/>
    <x v="3"/>
    <s v="CUST501081"/>
    <s v="25-34"/>
    <x v="0"/>
    <x v="1"/>
    <x v="1"/>
    <s v="Ajio"/>
    <s v="Shopping"/>
    <x v="0"/>
    <s v="UPI ID"/>
    <x v="3"/>
    <n v="647.44000000000005"/>
    <n v="0"/>
    <n v="0"/>
    <x v="0"/>
    <m/>
    <s v="Android"/>
    <n v="74"/>
    <x v="0"/>
  </r>
  <r>
    <s v="UPI202605P2_0001999"/>
    <x v="29"/>
    <x v="5"/>
    <s v="12:28:24"/>
    <x v="1"/>
    <x v="0"/>
    <s v="CUST443694"/>
    <s v="25-34"/>
    <x v="1"/>
    <x v="8"/>
    <x v="30"/>
    <s v="Croma"/>
    <s v="Shopping"/>
    <x v="2"/>
    <s v="QR Scan"/>
    <x v="6"/>
    <n v="464.84"/>
    <n v="0"/>
    <n v="0"/>
    <x v="0"/>
    <m/>
    <s v="iOS"/>
    <n v="23"/>
    <x v="0"/>
  </r>
  <r>
    <s v="UPI202605P2_0002000"/>
    <x v="15"/>
    <x v="3"/>
    <s v="17:49:15"/>
    <x v="0"/>
    <x v="2"/>
    <s v="CUST605341"/>
    <s v="25-34"/>
    <x v="1"/>
    <x v="3"/>
    <x v="29"/>
    <s v="Topmate"/>
    <s v="Education"/>
    <x v="1"/>
    <s v="QR Scan"/>
    <x v="4"/>
    <n v="89.69"/>
    <n v="0"/>
    <n v="5.5"/>
    <x v="0"/>
    <m/>
    <s v="Android"/>
    <n v="78"/>
    <x v="0"/>
  </r>
  <r>
    <s v="UPI202605P2_0002001"/>
    <x v="25"/>
    <x v="1"/>
    <s v="19:49:29"/>
    <x v="2"/>
    <x v="0"/>
    <s v="CUST465054"/>
    <s v="35-44"/>
    <x v="1"/>
    <x v="7"/>
    <x v="9"/>
    <s v="Coursera"/>
    <s v="Education"/>
    <x v="4"/>
    <s v="Mobile Number"/>
    <x v="0"/>
    <n v="1832.18"/>
    <n v="0"/>
    <n v="0"/>
    <x v="1"/>
    <s v="UPI Limit Exceeded"/>
    <s v="Android"/>
    <n v="47"/>
    <x v="0"/>
  </r>
  <r>
    <s v="UPI202605P2_0002002"/>
    <x v="24"/>
    <x v="0"/>
    <s v="18:57:37"/>
    <x v="7"/>
    <x v="6"/>
    <s v="CUST679287"/>
    <s v="18-24"/>
    <x v="1"/>
    <x v="2"/>
    <x v="17"/>
    <s v="Loan EMI"/>
    <s v="Financial Services"/>
    <x v="2"/>
    <s v="Bank Account"/>
    <x v="7"/>
    <n v="566.23"/>
    <n v="0"/>
    <n v="0"/>
    <x v="0"/>
    <m/>
    <s v="Android"/>
    <n v="4"/>
    <x v="0"/>
  </r>
  <r>
    <s v="UPI202605P2_0002003"/>
    <x v="8"/>
    <x v="4"/>
    <s v="20:30:07"/>
    <x v="3"/>
    <x v="0"/>
    <s v="CUST733430"/>
    <s v="25-34"/>
    <x v="1"/>
    <x v="2"/>
    <x v="2"/>
    <s v="Zomato"/>
    <s v="Food &amp; Dining"/>
    <x v="1"/>
    <s v="Bank Account"/>
    <x v="6"/>
    <n v="172.68"/>
    <n v="0"/>
    <n v="0"/>
    <x v="0"/>
    <m/>
    <s v="iOS"/>
    <n v="28"/>
    <x v="0"/>
  </r>
  <r>
    <s v="UPI202605P2_0002004"/>
    <x v="19"/>
    <x v="2"/>
    <s v="12:24:40"/>
    <x v="1"/>
    <x v="1"/>
    <s v="CUST591772"/>
    <s v="25-34"/>
    <x v="1"/>
    <x v="6"/>
    <x v="38"/>
    <s v="Dominos"/>
    <s v="Food &amp; Dining"/>
    <x v="1"/>
    <s v="QR Scan"/>
    <x v="3"/>
    <n v="360.51"/>
    <n v="0"/>
    <n v="0"/>
    <x v="1"/>
    <s v="Beneficiary Bank Offline"/>
    <s v="iOS"/>
    <n v="91"/>
    <x v="0"/>
  </r>
  <r>
    <s v="UPI202605P2_0002005"/>
    <x v="27"/>
    <x v="5"/>
    <s v="19:14:43"/>
    <x v="2"/>
    <x v="4"/>
    <s v="CUST464721"/>
    <s v="35-44"/>
    <x v="0"/>
    <x v="3"/>
    <x v="4"/>
    <s v="Broadband Bill"/>
    <s v="Utilities"/>
    <x v="4"/>
    <s v="UPI ID"/>
    <x v="3"/>
    <n v="3175.29"/>
    <n v="24.03"/>
    <n v="5.74"/>
    <x v="0"/>
    <m/>
    <s v="iOS"/>
    <n v="16"/>
    <x v="0"/>
  </r>
  <r>
    <s v="UPI202605P2_0002006"/>
    <x v="5"/>
    <x v="3"/>
    <s v="18:51:20"/>
    <x v="7"/>
    <x v="0"/>
    <s v="CUST127583"/>
    <s v="35-44"/>
    <x v="1"/>
    <x v="3"/>
    <x v="29"/>
    <s v="Insurance Premium"/>
    <s v="Financial Services"/>
    <x v="4"/>
    <s v="UPI ID"/>
    <x v="7"/>
    <n v="1526.47"/>
    <n v="0"/>
    <n v="0"/>
    <x v="0"/>
    <m/>
    <s v="Android"/>
    <n v="57"/>
    <x v="0"/>
  </r>
  <r>
    <s v="UPI202605P2_0002007"/>
    <x v="18"/>
    <x v="4"/>
    <s v="14:22:33"/>
    <x v="4"/>
    <x v="6"/>
    <s v="CUST132634"/>
    <s v="35-44"/>
    <x v="0"/>
    <x v="0"/>
    <x v="18"/>
    <s v="Coursera"/>
    <s v="Education"/>
    <x v="1"/>
    <s v="QR Scan"/>
    <x v="7"/>
    <n v="146.69999999999999"/>
    <n v="64.760000000000005"/>
    <n v="0.96"/>
    <x v="0"/>
    <m/>
    <s v="Android"/>
    <n v="8"/>
    <x v="0"/>
  </r>
  <r>
    <s v="UPI202605P2_0002008"/>
    <x v="6"/>
    <x v="3"/>
    <s v="16:44:53"/>
    <x v="11"/>
    <x v="0"/>
    <s v="CUST279879"/>
    <s v="25-34"/>
    <x v="0"/>
    <x v="6"/>
    <x v="38"/>
    <s v="Insurance Premium"/>
    <s v="Financial Services"/>
    <x v="1"/>
    <s v="Mobile Number"/>
    <x v="3"/>
    <n v="1276.4100000000001"/>
    <n v="26.99"/>
    <n v="0"/>
    <x v="0"/>
    <m/>
    <s v="Android"/>
    <n v="70"/>
    <x v="0"/>
  </r>
  <r>
    <s v="UPI202605P2_0002009"/>
    <x v="10"/>
    <x v="4"/>
    <s v="12:18:05"/>
    <x v="1"/>
    <x v="6"/>
    <s v="CUST168120"/>
    <s v="45-54"/>
    <x v="0"/>
    <x v="9"/>
    <x v="36"/>
    <s v="Ola"/>
    <s v="Travel"/>
    <x v="3"/>
    <s v="QR Scan"/>
    <x v="5"/>
    <n v="155.5"/>
    <n v="0"/>
    <n v="6.73"/>
    <x v="0"/>
    <m/>
    <s v="Android"/>
    <n v="78"/>
    <x v="0"/>
  </r>
  <r>
    <s v="UPI202605P2_0002010"/>
    <x v="6"/>
    <x v="3"/>
    <s v="14:47:52"/>
    <x v="4"/>
    <x v="0"/>
    <s v="CUST187793"/>
    <s v="25-34"/>
    <x v="0"/>
    <x v="9"/>
    <x v="20"/>
    <s v="Airtel"/>
    <s v="Recharge &amp; Bills"/>
    <x v="1"/>
    <s v="QR Scan"/>
    <x v="1"/>
    <n v="339.17"/>
    <n v="0"/>
    <n v="7.67"/>
    <x v="0"/>
    <m/>
    <s v="Android"/>
    <n v="97"/>
    <x v="0"/>
  </r>
  <r>
    <s v="UPI202605P2_0002011"/>
    <x v="25"/>
    <x v="1"/>
    <s v="13:35:59"/>
    <x v="8"/>
    <x v="1"/>
    <s v="CUST991253"/>
    <s v="35-44"/>
    <x v="0"/>
    <x v="9"/>
    <x v="15"/>
    <s v="Uber"/>
    <s v="Travel"/>
    <x v="1"/>
    <s v="QR Scan"/>
    <x v="3"/>
    <n v="165.6"/>
    <n v="0"/>
    <n v="0"/>
    <x v="1"/>
    <s v="UPI Limit Exceeded"/>
    <s v="Android"/>
    <n v="22"/>
    <x v="0"/>
  </r>
  <r>
    <s v="UPI202605P2_0002012"/>
    <x v="11"/>
    <x v="0"/>
    <s v="10:20:22"/>
    <x v="13"/>
    <x v="3"/>
    <s v="CUST878007"/>
    <s v="45-54"/>
    <x v="0"/>
    <x v="8"/>
    <x v="16"/>
    <s v="Cafe Coffee Day"/>
    <s v="Food &amp; Dining"/>
    <x v="2"/>
    <s v="UPI ID"/>
    <x v="3"/>
    <n v="4414.82"/>
    <n v="55.59"/>
    <n v="0"/>
    <x v="0"/>
    <m/>
    <s v="Android"/>
    <n v="80"/>
    <x v="0"/>
  </r>
  <r>
    <s v="UPI202605P2_0002013"/>
    <x v="14"/>
    <x v="5"/>
    <s v="11:36:17"/>
    <x v="5"/>
    <x v="0"/>
    <s v="CUST189374"/>
    <s v="25-34"/>
    <x v="1"/>
    <x v="2"/>
    <x v="2"/>
    <s v="Electricity Board"/>
    <s v="Recharge &amp; Bills"/>
    <x v="1"/>
    <s v="Collect Request"/>
    <x v="3"/>
    <n v="303.98"/>
    <n v="54.1"/>
    <n v="6.43"/>
    <x v="0"/>
    <m/>
    <s v="Android"/>
    <n v="100"/>
    <x v="0"/>
  </r>
  <r>
    <s v="UPI202605P2_0002014"/>
    <x v="22"/>
    <x v="6"/>
    <s v="11:47:43"/>
    <x v="5"/>
    <x v="1"/>
    <s v="CUST643070"/>
    <s v="18-24"/>
    <x v="1"/>
    <x v="0"/>
    <x v="3"/>
    <s v="Ajio"/>
    <s v="Shopping"/>
    <x v="0"/>
    <s v="QR Scan"/>
    <x v="3"/>
    <n v="367.24"/>
    <n v="0"/>
    <n v="0"/>
    <x v="0"/>
    <m/>
    <s v="iOS"/>
    <n v="97"/>
    <x v="1"/>
  </r>
  <r>
    <s v="UPI202605P2_0002015"/>
    <x v="2"/>
    <x v="2"/>
    <s v="21:12:31"/>
    <x v="9"/>
    <x v="0"/>
    <s v="CUST165523"/>
    <s v="35-44"/>
    <x v="1"/>
    <x v="4"/>
    <x v="37"/>
    <s v="Mutual Fund SIP"/>
    <s v="Financial Services"/>
    <x v="0"/>
    <s v="QR Scan"/>
    <x v="0"/>
    <n v="420.64"/>
    <n v="0"/>
    <n v="6.8"/>
    <x v="0"/>
    <m/>
    <s v="Android"/>
    <n v="38"/>
    <x v="0"/>
  </r>
  <r>
    <s v="UPI202605P2_0002016"/>
    <x v="23"/>
    <x v="5"/>
    <s v="19:15:47"/>
    <x v="2"/>
    <x v="0"/>
    <s v="CUST699329"/>
    <s v="55+"/>
    <x v="1"/>
    <x v="6"/>
    <x v="38"/>
    <s v="Zomato"/>
    <s v="Food &amp; Dining"/>
    <x v="3"/>
    <s v="Bank Account"/>
    <x v="1"/>
    <n v="189.45"/>
    <n v="0"/>
    <n v="2.98"/>
    <x v="0"/>
    <m/>
    <s v="Android"/>
    <n v="17"/>
    <x v="0"/>
  </r>
  <r>
    <s v="UPI202605P2_0002017"/>
    <x v="11"/>
    <x v="0"/>
    <s v="11:16:13"/>
    <x v="5"/>
    <x v="0"/>
    <s v="CUST953177"/>
    <s v="18-24"/>
    <x v="1"/>
    <x v="1"/>
    <x v="28"/>
    <s v="Amazon"/>
    <s v="Shopping"/>
    <x v="1"/>
    <s v="Bank Account"/>
    <x v="6"/>
    <n v="159.13999999999999"/>
    <n v="0"/>
    <n v="4.95"/>
    <x v="0"/>
    <m/>
    <s v="Android"/>
    <n v="85"/>
    <x v="0"/>
  </r>
  <r>
    <s v="UPI202605P2_0002018"/>
    <x v="19"/>
    <x v="2"/>
    <s v="11:53:15"/>
    <x v="5"/>
    <x v="0"/>
    <s v="CUST846273"/>
    <s v="25-34"/>
    <x v="0"/>
    <x v="0"/>
    <x v="0"/>
    <s v="Insurance Premium"/>
    <s v="Financial Services"/>
    <x v="1"/>
    <s v="UPI ID"/>
    <x v="4"/>
    <n v="167.55"/>
    <n v="0"/>
    <n v="0"/>
    <x v="0"/>
    <m/>
    <s v="iOS"/>
    <n v="63"/>
    <x v="0"/>
  </r>
  <r>
    <s v="UPI202605P2_0002019"/>
    <x v="10"/>
    <x v="4"/>
    <s v="19:22:09"/>
    <x v="2"/>
    <x v="0"/>
    <s v="CUST243898"/>
    <s v="35-44"/>
    <x v="0"/>
    <x v="1"/>
    <x v="28"/>
    <s v="MSEB"/>
    <s v="Recharge &amp; Bills"/>
    <x v="1"/>
    <s v="UPI ID"/>
    <x v="0"/>
    <n v="267.41000000000003"/>
    <n v="0"/>
    <n v="0"/>
    <x v="0"/>
    <m/>
    <s v="iOS"/>
    <n v="40"/>
    <x v="0"/>
  </r>
  <r>
    <s v="UPI202605P2_0002020"/>
    <x v="10"/>
    <x v="4"/>
    <s v="19:07:58"/>
    <x v="2"/>
    <x v="0"/>
    <s v="CUST906352"/>
    <s v="18-24"/>
    <x v="1"/>
    <x v="6"/>
    <x v="19"/>
    <s v="MSEB"/>
    <s v="Recharge &amp; Bills"/>
    <x v="2"/>
    <s v="UPI ID"/>
    <x v="6"/>
    <n v="439.77"/>
    <n v="0"/>
    <n v="0"/>
    <x v="0"/>
    <m/>
    <s v="Android"/>
    <n v="38"/>
    <x v="0"/>
  </r>
  <r>
    <s v="UPI202605P2_0002021"/>
    <x v="18"/>
    <x v="4"/>
    <s v="09:42:31"/>
    <x v="10"/>
    <x v="1"/>
    <s v="CUST594734"/>
    <s v="35-44"/>
    <x v="1"/>
    <x v="8"/>
    <x v="34"/>
    <s v="Rapido"/>
    <s v="Travel"/>
    <x v="1"/>
    <s v="Mobile Number"/>
    <x v="0"/>
    <n v="1885.66"/>
    <n v="0"/>
    <n v="0"/>
    <x v="0"/>
    <m/>
    <s v="iOS"/>
    <n v="6"/>
    <x v="0"/>
  </r>
  <r>
    <s v="UPI202605P2_0002022"/>
    <x v="27"/>
    <x v="5"/>
    <s v="17:48:54"/>
    <x v="0"/>
    <x v="1"/>
    <s v="CUST878090"/>
    <s v="18-24"/>
    <x v="0"/>
    <x v="9"/>
    <x v="36"/>
    <s v="Broadband Bill"/>
    <s v="Utilities"/>
    <x v="2"/>
    <s v="Mobile Number"/>
    <x v="0"/>
    <n v="282.3"/>
    <n v="0"/>
    <n v="0"/>
    <x v="1"/>
    <s v="Transaction Timeout"/>
    <s v="Android"/>
    <n v="11"/>
    <x v="0"/>
  </r>
  <r>
    <s v="UPI202605P2_0002023"/>
    <x v="13"/>
    <x v="3"/>
    <s v="16:02:54"/>
    <x v="11"/>
    <x v="0"/>
    <s v="CUST748582"/>
    <s v="18-24"/>
    <x v="1"/>
    <x v="7"/>
    <x v="27"/>
    <s v="Loan EMI"/>
    <s v="Financial Services"/>
    <x v="2"/>
    <s v="UPI ID"/>
    <x v="5"/>
    <n v="508.16"/>
    <n v="0"/>
    <n v="0"/>
    <x v="0"/>
    <m/>
    <s v="Android"/>
    <n v="11"/>
    <x v="0"/>
  </r>
  <r>
    <s v="UPI202605P2_0002024"/>
    <x v="23"/>
    <x v="5"/>
    <s v="15:39:20"/>
    <x v="14"/>
    <x v="1"/>
    <s v="CUST980478"/>
    <s v="18-24"/>
    <x v="1"/>
    <x v="4"/>
    <x v="5"/>
    <s v="Shell Fuel"/>
    <s v="Fuel"/>
    <x v="0"/>
    <s v="QR Scan"/>
    <x v="4"/>
    <n v="117.37"/>
    <n v="40.29"/>
    <n v="0"/>
    <x v="0"/>
    <m/>
    <s v="Android"/>
    <n v="20"/>
    <x v="0"/>
  </r>
  <r>
    <s v="UPI202605P2_0002025"/>
    <x v="4"/>
    <x v="2"/>
    <s v="15:56:57"/>
    <x v="14"/>
    <x v="1"/>
    <s v="CUST372749"/>
    <s v="18-24"/>
    <x v="1"/>
    <x v="5"/>
    <x v="32"/>
    <s v="Local Clinic"/>
    <s v="Healthcare"/>
    <x v="5"/>
    <s v="UPI ID"/>
    <x v="4"/>
    <n v="2987.52"/>
    <n v="0"/>
    <n v="0"/>
    <x v="0"/>
    <m/>
    <s v="Android"/>
    <n v="63"/>
    <x v="0"/>
  </r>
  <r>
    <s v="UPI202605P2_0002026"/>
    <x v="21"/>
    <x v="4"/>
    <s v="17:17:31"/>
    <x v="0"/>
    <x v="4"/>
    <s v="CUST968404"/>
    <s v="25-34"/>
    <x v="0"/>
    <x v="5"/>
    <x v="10"/>
    <s v="Coursera"/>
    <s v="Education"/>
    <x v="4"/>
    <s v="QR Scan"/>
    <x v="6"/>
    <n v="276.39999999999998"/>
    <n v="0"/>
    <n v="4.6399999999999997"/>
    <x v="0"/>
    <m/>
    <s v="iOS"/>
    <n v="30"/>
    <x v="0"/>
  </r>
  <r>
    <s v="UPI202605P2_0002027"/>
    <x v="29"/>
    <x v="5"/>
    <s v="11:48:58"/>
    <x v="5"/>
    <x v="2"/>
    <s v="CUST407279"/>
    <s v="35-44"/>
    <x v="0"/>
    <x v="8"/>
    <x v="30"/>
    <s v="Bharat Petroleum"/>
    <s v="Fuel"/>
    <x v="1"/>
    <s v="UPI ID"/>
    <x v="0"/>
    <n v="399.16"/>
    <n v="0"/>
    <n v="0"/>
    <x v="0"/>
    <m/>
    <s v="Android"/>
    <n v="75"/>
    <x v="0"/>
  </r>
  <r>
    <s v="UPI202605P2_0002028"/>
    <x v="4"/>
    <x v="2"/>
    <s v="16:25:14"/>
    <x v="11"/>
    <x v="1"/>
    <s v="CUST486892"/>
    <s v="35-44"/>
    <x v="0"/>
    <x v="7"/>
    <x v="9"/>
    <s v="Local Restaurant"/>
    <s v="Food &amp; Dining"/>
    <x v="2"/>
    <s v="QR Scan"/>
    <x v="6"/>
    <n v="209.18"/>
    <n v="0"/>
    <n v="0"/>
    <x v="0"/>
    <m/>
    <s v="Android"/>
    <n v="53"/>
    <x v="0"/>
  </r>
  <r>
    <s v="UPI202605P2_0002029"/>
    <x v="19"/>
    <x v="2"/>
    <s v="19:08:03"/>
    <x v="2"/>
    <x v="5"/>
    <s v="CUST364911"/>
    <s v="18-24"/>
    <x v="1"/>
    <x v="0"/>
    <x v="18"/>
    <s v="Unacademy"/>
    <s v="Education"/>
    <x v="0"/>
    <s v="QR Scan"/>
    <x v="7"/>
    <n v="36.78"/>
    <n v="0"/>
    <n v="0"/>
    <x v="1"/>
    <s v="Insufficient Balance"/>
    <s v="Android"/>
    <n v="32"/>
    <x v="0"/>
  </r>
  <r>
    <s v="UPI202605P2_0002030"/>
    <x v="21"/>
    <x v="4"/>
    <s v="16:27:30"/>
    <x v="11"/>
    <x v="0"/>
    <s v="CUST109664"/>
    <s v="35-44"/>
    <x v="1"/>
    <x v="9"/>
    <x v="20"/>
    <s v="MedPlus"/>
    <s v="Healthcare"/>
    <x v="1"/>
    <s v="UPI ID"/>
    <x v="6"/>
    <n v="1391.92"/>
    <n v="0"/>
    <n v="0"/>
    <x v="0"/>
    <m/>
    <s v="Android"/>
    <n v="70"/>
    <x v="0"/>
  </r>
  <r>
    <s v="UPI202605P2_0002031"/>
    <x v="12"/>
    <x v="1"/>
    <s v="21:02:32"/>
    <x v="9"/>
    <x v="0"/>
    <s v="CUST197173"/>
    <s v="25-34"/>
    <x v="1"/>
    <x v="1"/>
    <x v="8"/>
    <s v="McDonalds"/>
    <s v="Food &amp; Dining"/>
    <x v="1"/>
    <s v="Mobile Number"/>
    <x v="7"/>
    <n v="31.57"/>
    <n v="45.77"/>
    <n v="0"/>
    <x v="0"/>
    <m/>
    <s v="Android"/>
    <n v="14"/>
    <x v="0"/>
  </r>
  <r>
    <s v="UPI202605P2_0002032"/>
    <x v="1"/>
    <x v="1"/>
    <s v="13:55:43"/>
    <x v="8"/>
    <x v="0"/>
    <s v="CUST818810"/>
    <s v="25-34"/>
    <x v="1"/>
    <x v="4"/>
    <x v="5"/>
    <s v="Local Clinic"/>
    <s v="Healthcare"/>
    <x v="0"/>
    <s v="Mobile Number"/>
    <x v="5"/>
    <n v="3992.98"/>
    <n v="0"/>
    <n v="0"/>
    <x v="0"/>
    <m/>
    <s v="Android"/>
    <n v="38"/>
    <x v="0"/>
  </r>
  <r>
    <s v="UPI202605P2_0002033"/>
    <x v="25"/>
    <x v="1"/>
    <s v="19:29:07"/>
    <x v="2"/>
    <x v="1"/>
    <s v="CUST251525"/>
    <s v="18-24"/>
    <x v="0"/>
    <x v="5"/>
    <x v="35"/>
    <s v="HP Petrol Pump"/>
    <s v="Fuel"/>
    <x v="2"/>
    <s v="QR Scan"/>
    <x v="6"/>
    <n v="3892.7"/>
    <n v="11"/>
    <n v="0"/>
    <x v="0"/>
    <m/>
    <s v="Android"/>
    <n v="79"/>
    <x v="0"/>
  </r>
  <r>
    <s v="UPI202605P2_0002034"/>
    <x v="20"/>
    <x v="4"/>
    <s v="18:29:20"/>
    <x v="7"/>
    <x v="0"/>
    <s v="CUST985691"/>
    <s v="45-54"/>
    <x v="0"/>
    <x v="9"/>
    <x v="20"/>
    <s v="Amazon"/>
    <s v="Shopping"/>
    <x v="0"/>
    <s v="UPI ID"/>
    <x v="0"/>
    <n v="322.51"/>
    <n v="31.67"/>
    <n v="0"/>
    <x v="0"/>
    <m/>
    <s v="Android"/>
    <n v="27"/>
    <x v="0"/>
  </r>
  <r>
    <s v="UPI202605P2_0002035"/>
    <x v="15"/>
    <x v="3"/>
    <s v="18:00:43"/>
    <x v="7"/>
    <x v="5"/>
    <s v="CUST146708"/>
    <s v="35-44"/>
    <x v="0"/>
    <x v="4"/>
    <x v="37"/>
    <s v="Swiggy"/>
    <s v="Food &amp; Dining"/>
    <x v="2"/>
    <s v="UPI ID"/>
    <x v="5"/>
    <n v="472.61"/>
    <n v="0"/>
    <n v="0"/>
    <x v="0"/>
    <m/>
    <s v="Android"/>
    <n v="1"/>
    <x v="0"/>
  </r>
  <r>
    <s v="UPI202605P2_0002036"/>
    <x v="22"/>
    <x v="6"/>
    <s v="11:37:06"/>
    <x v="5"/>
    <x v="0"/>
    <s v="CUST506099"/>
    <s v="25-34"/>
    <x v="0"/>
    <x v="0"/>
    <x v="3"/>
    <s v="HP Petrol Pump"/>
    <s v="Fuel"/>
    <x v="0"/>
    <s v="UPI ID"/>
    <x v="5"/>
    <n v="282.27999999999997"/>
    <n v="0"/>
    <n v="0"/>
    <x v="0"/>
    <m/>
    <s v="Android"/>
    <n v="36"/>
    <x v="0"/>
  </r>
  <r>
    <s v="UPI202605P2_0002037"/>
    <x v="12"/>
    <x v="1"/>
    <s v="13:39:55"/>
    <x v="8"/>
    <x v="0"/>
    <s v="CUST384840"/>
    <s v="25-34"/>
    <x v="2"/>
    <x v="4"/>
    <x v="33"/>
    <s v="Croma"/>
    <s v="Shopping"/>
    <x v="1"/>
    <s v="QR Scan"/>
    <x v="1"/>
    <n v="2096.54"/>
    <n v="22.6"/>
    <n v="0"/>
    <x v="0"/>
    <m/>
    <s v="iOS"/>
    <n v="94"/>
    <x v="1"/>
  </r>
  <r>
    <s v="UPI202605P2_0002038"/>
    <x v="8"/>
    <x v="4"/>
    <s v="12:35:16"/>
    <x v="1"/>
    <x v="0"/>
    <s v="CUST216604"/>
    <s v="55+"/>
    <x v="0"/>
    <x v="1"/>
    <x v="28"/>
    <s v="Udemy"/>
    <s v="Education"/>
    <x v="1"/>
    <s v="QR Scan"/>
    <x v="6"/>
    <n v="349.44"/>
    <n v="0"/>
    <n v="0"/>
    <x v="0"/>
    <m/>
    <s v="Android"/>
    <n v="35"/>
    <x v="0"/>
  </r>
  <r>
    <s v="UPI202605P2_0002039"/>
    <x v="9"/>
    <x v="3"/>
    <s v="11:30:39"/>
    <x v="5"/>
    <x v="0"/>
    <s v="CUST906363"/>
    <s v="18-24"/>
    <x v="1"/>
    <x v="6"/>
    <x v="38"/>
    <s v="MSEB"/>
    <s v="Recharge &amp; Bills"/>
    <x v="0"/>
    <s v="UPI ID"/>
    <x v="1"/>
    <n v="1300.28"/>
    <n v="0"/>
    <n v="0"/>
    <x v="0"/>
    <m/>
    <s v="iOS"/>
    <n v="56"/>
    <x v="0"/>
  </r>
  <r>
    <s v="UPI202605P2_0002040"/>
    <x v="6"/>
    <x v="3"/>
    <s v="13:11:31"/>
    <x v="8"/>
    <x v="4"/>
    <s v="CUST294009"/>
    <s v="35-44"/>
    <x v="0"/>
    <x v="2"/>
    <x v="2"/>
    <s v="Dmart"/>
    <s v="Grocery"/>
    <x v="2"/>
    <s v="UPI ID"/>
    <x v="0"/>
    <n v="1551.62"/>
    <n v="0"/>
    <n v="0"/>
    <x v="0"/>
    <m/>
    <s v="Android"/>
    <n v="73"/>
    <x v="0"/>
  </r>
  <r>
    <s v="UPI202605P2_0002041"/>
    <x v="5"/>
    <x v="3"/>
    <s v="14:26:44"/>
    <x v="4"/>
    <x v="1"/>
    <s v="CUST826047"/>
    <s v="45-54"/>
    <x v="0"/>
    <x v="1"/>
    <x v="22"/>
    <s v="Byjus"/>
    <s v="Education"/>
    <x v="2"/>
    <s v="UPI ID"/>
    <x v="6"/>
    <n v="140.13"/>
    <n v="0"/>
    <n v="2.16"/>
    <x v="0"/>
    <m/>
    <s v="Android"/>
    <n v="33"/>
    <x v="0"/>
  </r>
  <r>
    <s v="UPI202605P2_0002042"/>
    <x v="3"/>
    <x v="0"/>
    <s v="19:23:54"/>
    <x v="2"/>
    <x v="1"/>
    <s v="CUST862099"/>
    <s v="25-34"/>
    <x v="1"/>
    <x v="1"/>
    <x v="1"/>
    <s v="Loan EMI"/>
    <s v="Financial Services"/>
    <x v="0"/>
    <s v="UPI ID"/>
    <x v="6"/>
    <n v="521.16999999999996"/>
    <n v="0"/>
    <n v="0"/>
    <x v="0"/>
    <m/>
    <s v="Android"/>
    <n v="72"/>
    <x v="0"/>
  </r>
  <r>
    <s v="UPI202605P2_0002043"/>
    <x v="29"/>
    <x v="5"/>
    <s v="14:28:11"/>
    <x v="4"/>
    <x v="1"/>
    <s v="CUST350913"/>
    <s v="25-34"/>
    <x v="1"/>
    <x v="3"/>
    <x v="14"/>
    <s v="Amazon Prime"/>
    <s v="Entertainment"/>
    <x v="2"/>
    <s v="QR Scan"/>
    <x v="7"/>
    <n v="51.04"/>
    <n v="0"/>
    <n v="0"/>
    <x v="0"/>
    <m/>
    <s v="Android"/>
    <n v="36"/>
    <x v="0"/>
  </r>
  <r>
    <s v="UPI202605P2_0002044"/>
    <x v="15"/>
    <x v="3"/>
    <s v="17:36:43"/>
    <x v="0"/>
    <x v="4"/>
    <s v="CUST187796"/>
    <s v="45-54"/>
    <x v="1"/>
    <x v="6"/>
    <x v="19"/>
    <s v="Rapido"/>
    <s v="Travel"/>
    <x v="1"/>
    <s v="QR Scan"/>
    <x v="7"/>
    <n v="2396.59"/>
    <n v="0"/>
    <n v="0"/>
    <x v="1"/>
    <s v="Transaction Timeout"/>
    <s v="Android"/>
    <n v="22"/>
    <x v="0"/>
  </r>
  <r>
    <s v="UPI202605P2_0002045"/>
    <x v="13"/>
    <x v="3"/>
    <s v="11:06:46"/>
    <x v="5"/>
    <x v="1"/>
    <s v="CUST624084"/>
    <s v="18-24"/>
    <x v="1"/>
    <x v="6"/>
    <x v="38"/>
    <s v="Udemy"/>
    <s v="Education"/>
    <x v="0"/>
    <s v="UPI ID"/>
    <x v="7"/>
    <n v="490.34"/>
    <n v="69.64"/>
    <n v="0"/>
    <x v="0"/>
    <m/>
    <s v="Android"/>
    <n v="9"/>
    <x v="0"/>
  </r>
  <r>
    <s v="UPI202605P2_0002046"/>
    <x v="30"/>
    <x v="1"/>
    <s v="12:15:35"/>
    <x v="1"/>
    <x v="0"/>
    <s v="CUST766923"/>
    <s v="18-24"/>
    <x v="1"/>
    <x v="9"/>
    <x v="20"/>
    <s v="Hotstar"/>
    <s v="Entertainment"/>
    <x v="1"/>
    <s v="QR Scan"/>
    <x v="1"/>
    <n v="1066.6300000000001"/>
    <n v="0"/>
    <n v="0"/>
    <x v="0"/>
    <m/>
    <s v="Android"/>
    <n v="44"/>
    <x v="0"/>
  </r>
  <r>
    <s v="UPI202605P2_0002047"/>
    <x v="9"/>
    <x v="3"/>
    <s v="14:24:12"/>
    <x v="4"/>
    <x v="2"/>
    <s v="CUST633179"/>
    <s v="25-34"/>
    <x v="1"/>
    <x v="7"/>
    <x v="26"/>
    <s v="Topmate"/>
    <s v="Education"/>
    <x v="3"/>
    <s v="QR Scan"/>
    <x v="5"/>
    <n v="5167.83"/>
    <n v="0"/>
    <n v="0"/>
    <x v="0"/>
    <m/>
    <s v="Android"/>
    <n v="53"/>
    <x v="0"/>
  </r>
  <r>
    <s v="UPI202605P2_0002048"/>
    <x v="30"/>
    <x v="1"/>
    <s v="10:47:09"/>
    <x v="13"/>
    <x v="0"/>
    <s v="CUST802115"/>
    <s v="18-24"/>
    <x v="0"/>
    <x v="6"/>
    <x v="7"/>
    <s v="Gas Bill"/>
    <s v="Utilities"/>
    <x v="1"/>
    <s v="UPI ID"/>
    <x v="0"/>
    <n v="119"/>
    <n v="0"/>
    <n v="0"/>
    <x v="0"/>
    <m/>
    <s v="Android"/>
    <n v="65"/>
    <x v="0"/>
  </r>
  <r>
    <s v="UPI202605P2_0002049"/>
    <x v="20"/>
    <x v="4"/>
    <s v="15:00:11"/>
    <x v="14"/>
    <x v="1"/>
    <s v="CUST295696"/>
    <s v="55+"/>
    <x v="0"/>
    <x v="4"/>
    <x v="33"/>
    <s v="Apollo Pharmacy"/>
    <s v="Healthcare"/>
    <x v="4"/>
    <s v="UPI ID"/>
    <x v="7"/>
    <n v="288.69"/>
    <n v="0"/>
    <n v="2.95"/>
    <x v="0"/>
    <m/>
    <s v="Android"/>
    <n v="75"/>
    <x v="0"/>
  </r>
  <r>
    <s v="UPI202605P2_0002050"/>
    <x v="18"/>
    <x v="4"/>
    <s v="14:08:57"/>
    <x v="4"/>
    <x v="4"/>
    <s v="CUST711624"/>
    <s v="45-54"/>
    <x v="1"/>
    <x v="3"/>
    <x v="21"/>
    <s v="Dominos"/>
    <s v="Food &amp; Dining"/>
    <x v="0"/>
    <s v="QR Scan"/>
    <x v="5"/>
    <n v="172.07"/>
    <n v="0"/>
    <n v="5.34"/>
    <x v="0"/>
    <m/>
    <s v="iOS"/>
    <n v="47"/>
    <x v="0"/>
  </r>
  <r>
    <s v="UPI202605P2_0002051"/>
    <x v="0"/>
    <x v="0"/>
    <s v="20:33:34"/>
    <x v="3"/>
    <x v="1"/>
    <s v="CUST153706"/>
    <s v="35-44"/>
    <x v="1"/>
    <x v="7"/>
    <x v="31"/>
    <s v="Hotstar"/>
    <s v="Entertainment"/>
    <x v="0"/>
    <s v="Mobile Number"/>
    <x v="5"/>
    <n v="1265.5899999999999"/>
    <n v="0"/>
    <n v="0"/>
    <x v="0"/>
    <m/>
    <s v="Android"/>
    <n v="77"/>
    <x v="0"/>
  </r>
  <r>
    <s v="UPI202605P2_0002052"/>
    <x v="22"/>
    <x v="6"/>
    <s v="18:50:31"/>
    <x v="7"/>
    <x v="6"/>
    <s v="CUST977423"/>
    <s v="45-54"/>
    <x v="2"/>
    <x v="6"/>
    <x v="38"/>
    <s v="Practo"/>
    <s v="Healthcare"/>
    <x v="1"/>
    <s v="QR Scan"/>
    <x v="4"/>
    <n v="1155.5999999999999"/>
    <n v="0"/>
    <n v="0"/>
    <x v="0"/>
    <m/>
    <s v="Android"/>
    <n v="49"/>
    <x v="0"/>
  </r>
  <r>
    <s v="UPI202605P2_0002053"/>
    <x v="7"/>
    <x v="2"/>
    <s v="12:35:54"/>
    <x v="1"/>
    <x v="1"/>
    <s v="CUST633470"/>
    <s v="35-44"/>
    <x v="0"/>
    <x v="6"/>
    <x v="38"/>
    <s v="Vi"/>
    <s v="Recharge &amp; Bills"/>
    <x v="4"/>
    <s v="UPI ID"/>
    <x v="1"/>
    <n v="119.42"/>
    <n v="54.01"/>
    <n v="0"/>
    <x v="0"/>
    <m/>
    <s v="Android"/>
    <n v="85"/>
    <x v="0"/>
  </r>
  <r>
    <s v="UPI202605P2_0002054"/>
    <x v="7"/>
    <x v="2"/>
    <s v="17:25:06"/>
    <x v="0"/>
    <x v="2"/>
    <s v="CUST357402"/>
    <s v="18-24"/>
    <x v="1"/>
    <x v="9"/>
    <x v="36"/>
    <s v="Broadband Bill"/>
    <s v="Utilities"/>
    <x v="2"/>
    <s v="Bank Account"/>
    <x v="7"/>
    <n v="157.49"/>
    <n v="0"/>
    <n v="0"/>
    <x v="1"/>
    <s v="Beneficiary Bank Offline"/>
    <s v="Android"/>
    <n v="27"/>
    <x v="0"/>
  </r>
  <r>
    <s v="UPI202605P2_0002055"/>
    <x v="2"/>
    <x v="2"/>
    <s v="18:03:13"/>
    <x v="7"/>
    <x v="0"/>
    <s v="CUST109095"/>
    <s v="25-34"/>
    <x v="2"/>
    <x v="6"/>
    <x v="7"/>
    <s v="Netflix"/>
    <s v="Entertainment"/>
    <x v="2"/>
    <s v="Mobile Number"/>
    <x v="0"/>
    <n v="2611.67"/>
    <n v="0"/>
    <n v="2.91"/>
    <x v="0"/>
    <m/>
    <s v="Android"/>
    <n v="21"/>
    <x v="0"/>
  </r>
  <r>
    <s v="UPI202605P2_0002056"/>
    <x v="9"/>
    <x v="3"/>
    <s v="19:30:53"/>
    <x v="2"/>
    <x v="3"/>
    <s v="CUST996310"/>
    <s v="35-44"/>
    <x v="0"/>
    <x v="4"/>
    <x v="37"/>
    <s v="Ola"/>
    <s v="Travel"/>
    <x v="3"/>
    <s v="Collect Request"/>
    <x v="0"/>
    <n v="171.97"/>
    <n v="55.38"/>
    <n v="5.84"/>
    <x v="0"/>
    <m/>
    <s v="Android"/>
    <n v="57"/>
    <x v="0"/>
  </r>
  <r>
    <s v="UPI202605P2_0002057"/>
    <x v="11"/>
    <x v="0"/>
    <s v="17:28:47"/>
    <x v="0"/>
    <x v="0"/>
    <s v="CUST619710"/>
    <s v="35-44"/>
    <x v="1"/>
    <x v="3"/>
    <x v="29"/>
    <s v="Topmate"/>
    <s v="Education"/>
    <x v="4"/>
    <s v="UPI ID"/>
    <x v="0"/>
    <n v="299.33"/>
    <n v="0"/>
    <n v="0"/>
    <x v="1"/>
    <s v="Insufficient Balance"/>
    <s v="Android"/>
    <n v="61"/>
    <x v="0"/>
  </r>
  <r>
    <s v="UPI202605P2_0002058"/>
    <x v="30"/>
    <x v="1"/>
    <s v="13:23:23"/>
    <x v="8"/>
    <x v="1"/>
    <s v="CUST124261"/>
    <s v="35-44"/>
    <x v="0"/>
    <x v="4"/>
    <x v="12"/>
    <s v="Mutual Fund SIP"/>
    <s v="Financial Services"/>
    <x v="0"/>
    <s v="QR Scan"/>
    <x v="4"/>
    <n v="687.55"/>
    <n v="0"/>
    <n v="0"/>
    <x v="0"/>
    <m/>
    <s v="Android"/>
    <n v="97"/>
    <x v="0"/>
  </r>
  <r>
    <s v="UPI202605P2_0002059"/>
    <x v="21"/>
    <x v="4"/>
    <s v="17:59:51"/>
    <x v="0"/>
    <x v="1"/>
    <s v="CUST648287"/>
    <s v="18-24"/>
    <x v="0"/>
    <x v="4"/>
    <x v="5"/>
    <s v="Local Clinic"/>
    <s v="Healthcare"/>
    <x v="1"/>
    <s v="Mobile Number"/>
    <x v="5"/>
    <n v="146.62"/>
    <n v="0"/>
    <n v="0"/>
    <x v="0"/>
    <m/>
    <s v="Android"/>
    <n v="60"/>
    <x v="0"/>
  </r>
  <r>
    <s v="UPI202605P2_0002060"/>
    <x v="28"/>
    <x v="1"/>
    <s v="12:01:26"/>
    <x v="1"/>
    <x v="2"/>
    <s v="CUST206080"/>
    <s v="18-24"/>
    <x v="0"/>
    <x v="4"/>
    <x v="5"/>
    <s v="Rapido"/>
    <s v="Travel"/>
    <x v="1"/>
    <s v="QR Scan"/>
    <x v="6"/>
    <n v="756.9"/>
    <n v="0"/>
    <n v="0"/>
    <x v="0"/>
    <m/>
    <s v="iOS"/>
    <n v="76"/>
    <x v="0"/>
  </r>
  <r>
    <s v="UPI202605P2_0002061"/>
    <x v="20"/>
    <x v="4"/>
    <s v="10:55:43"/>
    <x v="13"/>
    <x v="1"/>
    <s v="CUST636767"/>
    <s v="25-34"/>
    <x v="1"/>
    <x v="0"/>
    <x v="0"/>
    <s v="Loan EMI"/>
    <s v="Financial Services"/>
    <x v="2"/>
    <s v="QR Scan"/>
    <x v="5"/>
    <n v="30.27"/>
    <n v="0"/>
    <n v="0"/>
    <x v="0"/>
    <m/>
    <s v="iOS"/>
    <n v="36"/>
    <x v="0"/>
  </r>
  <r>
    <s v="UPI202605P2_0002062"/>
    <x v="19"/>
    <x v="2"/>
    <s v="21:12:36"/>
    <x v="9"/>
    <x v="1"/>
    <s v="CUST226704"/>
    <s v="35-44"/>
    <x v="1"/>
    <x v="6"/>
    <x v="7"/>
    <s v="Netflix"/>
    <s v="Entertainment"/>
    <x v="2"/>
    <s v="UPI ID"/>
    <x v="1"/>
    <n v="756.95"/>
    <n v="0"/>
    <n v="1.1000000000000001"/>
    <x v="0"/>
    <m/>
    <s v="Android"/>
    <n v="38"/>
    <x v="0"/>
  </r>
  <r>
    <s v="UPI202605P2_0002063"/>
    <x v="15"/>
    <x v="3"/>
    <s v="17:41:34"/>
    <x v="0"/>
    <x v="2"/>
    <s v="CUST818662"/>
    <s v="18-24"/>
    <x v="0"/>
    <x v="5"/>
    <x v="35"/>
    <s v="Gas Bill"/>
    <s v="Utilities"/>
    <x v="5"/>
    <s v="QR Scan"/>
    <x v="5"/>
    <n v="4208.67"/>
    <n v="0"/>
    <n v="0"/>
    <x v="0"/>
    <m/>
    <s v="Android"/>
    <n v="98"/>
    <x v="1"/>
  </r>
  <r>
    <s v="UPI202605P2_0002064"/>
    <x v="3"/>
    <x v="0"/>
    <s v="10:49:18"/>
    <x v="13"/>
    <x v="1"/>
    <s v="CUST264691"/>
    <s v="25-34"/>
    <x v="0"/>
    <x v="4"/>
    <x v="12"/>
    <s v="Loan EMI"/>
    <s v="Financial Services"/>
    <x v="0"/>
    <s v="Mobile Number"/>
    <x v="5"/>
    <n v="1022.35"/>
    <n v="1.42"/>
    <n v="0"/>
    <x v="0"/>
    <m/>
    <s v="iOS"/>
    <n v="79"/>
    <x v="0"/>
  </r>
  <r>
    <s v="UPI202605P2_0002065"/>
    <x v="18"/>
    <x v="4"/>
    <s v="13:43:32"/>
    <x v="8"/>
    <x v="1"/>
    <s v="CUST122391"/>
    <s v="25-34"/>
    <x v="1"/>
    <x v="3"/>
    <x v="4"/>
    <s v="Dominos"/>
    <s v="Food &amp; Dining"/>
    <x v="0"/>
    <s v="UPI ID"/>
    <x v="5"/>
    <n v="6446.01"/>
    <n v="8.18"/>
    <n v="1.86"/>
    <x v="0"/>
    <m/>
    <s v="iOS"/>
    <n v="95"/>
    <x v="1"/>
  </r>
  <r>
    <s v="UPI202605P2_0002066"/>
    <x v="26"/>
    <x v="6"/>
    <s v="15:47:28"/>
    <x v="14"/>
    <x v="1"/>
    <s v="CUST660953"/>
    <s v="35-44"/>
    <x v="1"/>
    <x v="0"/>
    <x v="18"/>
    <s v="HP Petrol Pump"/>
    <s v="Fuel"/>
    <x v="0"/>
    <s v="UPI ID"/>
    <x v="1"/>
    <n v="1653.81"/>
    <n v="0"/>
    <n v="4.5599999999999996"/>
    <x v="0"/>
    <m/>
    <s v="Android"/>
    <n v="82"/>
    <x v="0"/>
  </r>
  <r>
    <s v="UPI202605P2_0002067"/>
    <x v="10"/>
    <x v="4"/>
    <s v="20:24:39"/>
    <x v="3"/>
    <x v="2"/>
    <s v="CUST578839"/>
    <s v="18-24"/>
    <x v="0"/>
    <x v="6"/>
    <x v="19"/>
    <s v="RedBus"/>
    <s v="Travel"/>
    <x v="1"/>
    <s v="QR Scan"/>
    <x v="5"/>
    <n v="214.51"/>
    <n v="0"/>
    <n v="0"/>
    <x v="0"/>
    <m/>
    <s v="Android"/>
    <n v="18"/>
    <x v="0"/>
  </r>
  <r>
    <s v="UPI202605P2_0002068"/>
    <x v="21"/>
    <x v="4"/>
    <s v="12:40:09"/>
    <x v="1"/>
    <x v="0"/>
    <s v="CUST174003"/>
    <s v="35-44"/>
    <x v="1"/>
    <x v="1"/>
    <x v="8"/>
    <s v="Bharat Petroleum"/>
    <s v="Fuel"/>
    <x v="0"/>
    <s v="QR Scan"/>
    <x v="6"/>
    <n v="3437.33"/>
    <n v="72.66"/>
    <n v="0"/>
    <x v="0"/>
    <m/>
    <s v="Android"/>
    <n v="90"/>
    <x v="0"/>
  </r>
  <r>
    <s v="UPI202605P2_0002069"/>
    <x v="25"/>
    <x v="1"/>
    <s v="20:40:51"/>
    <x v="3"/>
    <x v="5"/>
    <s v="CUST447813"/>
    <s v="18-24"/>
    <x v="1"/>
    <x v="8"/>
    <x v="13"/>
    <s v="Netflix"/>
    <s v="Entertainment"/>
    <x v="1"/>
    <s v="UPI ID"/>
    <x v="5"/>
    <n v="228.82"/>
    <n v="0"/>
    <n v="1.84"/>
    <x v="1"/>
    <s v="UPI Limit Exceeded"/>
    <s v="iOS"/>
    <n v="80"/>
    <x v="0"/>
  </r>
  <r>
    <s v="UPI202605P2_0002070"/>
    <x v="28"/>
    <x v="1"/>
    <s v="21:26:40"/>
    <x v="9"/>
    <x v="2"/>
    <s v="CUST102412"/>
    <s v="25-34"/>
    <x v="1"/>
    <x v="6"/>
    <x v="19"/>
    <s v="Credit Card Bill"/>
    <s v="Financial Services"/>
    <x v="1"/>
    <s v="UPI ID"/>
    <x v="0"/>
    <n v="650.52"/>
    <n v="0"/>
    <n v="3.84"/>
    <x v="0"/>
    <m/>
    <s v="Android"/>
    <n v="40"/>
    <x v="0"/>
  </r>
  <r>
    <s v="UPI202605P2_0002071"/>
    <x v="27"/>
    <x v="5"/>
    <s v="17:25:54"/>
    <x v="0"/>
    <x v="0"/>
    <s v="CUST581369"/>
    <s v="55+"/>
    <x v="0"/>
    <x v="0"/>
    <x v="0"/>
    <s v="Insurance Premium"/>
    <s v="Financial Services"/>
    <x v="2"/>
    <s v="Mobile Number"/>
    <x v="0"/>
    <n v="318.39"/>
    <n v="0"/>
    <n v="0"/>
    <x v="0"/>
    <m/>
    <s v="Android"/>
    <n v="77"/>
    <x v="0"/>
  </r>
  <r>
    <s v="UPI202605P2_0002072"/>
    <x v="10"/>
    <x v="4"/>
    <s v="20:05:10"/>
    <x v="3"/>
    <x v="0"/>
    <s v="CUST558558"/>
    <s v="25-34"/>
    <x v="0"/>
    <x v="5"/>
    <x v="32"/>
    <s v="Airtel"/>
    <s v="Recharge &amp; Bills"/>
    <x v="1"/>
    <s v="QR Scan"/>
    <x v="6"/>
    <n v="364.96"/>
    <n v="0"/>
    <n v="0"/>
    <x v="0"/>
    <m/>
    <s v="Android"/>
    <n v="12"/>
    <x v="0"/>
  </r>
  <r>
    <s v="UPI202605P2_0002073"/>
    <x v="21"/>
    <x v="4"/>
    <s v="13:20:20"/>
    <x v="8"/>
    <x v="1"/>
    <s v="CUST485778"/>
    <s v="25-34"/>
    <x v="1"/>
    <x v="4"/>
    <x v="5"/>
    <s v="Myntra"/>
    <s v="Shopping"/>
    <x v="0"/>
    <s v="QR Scan"/>
    <x v="4"/>
    <n v="877.36"/>
    <n v="0"/>
    <n v="0"/>
    <x v="1"/>
    <s v="UPI Limit Exceeded"/>
    <s v="iOS"/>
    <n v="11"/>
    <x v="0"/>
  </r>
  <r>
    <s v="UPI202605P2_0002074"/>
    <x v="24"/>
    <x v="0"/>
    <s v="18:45:17"/>
    <x v="7"/>
    <x v="0"/>
    <s v="CUST994607"/>
    <s v="35-44"/>
    <x v="1"/>
    <x v="5"/>
    <x v="32"/>
    <s v="Netflix"/>
    <s v="Entertainment"/>
    <x v="1"/>
    <s v="QR Scan"/>
    <x v="4"/>
    <n v="86.69"/>
    <n v="0"/>
    <n v="3.38"/>
    <x v="0"/>
    <m/>
    <s v="Android"/>
    <n v="73"/>
    <x v="0"/>
  </r>
  <r>
    <s v="UPI202605P2_0002075"/>
    <x v="7"/>
    <x v="2"/>
    <s v="17:25:17"/>
    <x v="0"/>
    <x v="1"/>
    <s v="CUST326534"/>
    <s v="18-24"/>
    <x v="0"/>
    <x v="9"/>
    <x v="23"/>
    <s v="Credit Card Bill"/>
    <s v="Financial Services"/>
    <x v="1"/>
    <s v="UPI ID"/>
    <x v="1"/>
    <n v="231.64"/>
    <n v="0"/>
    <n v="0"/>
    <x v="0"/>
    <m/>
    <s v="Android"/>
    <n v="13"/>
    <x v="0"/>
  </r>
  <r>
    <s v="UPI202605P2_0002076"/>
    <x v="19"/>
    <x v="2"/>
    <s v="20:49:55"/>
    <x v="3"/>
    <x v="0"/>
    <s v="CUST499111"/>
    <s v="25-34"/>
    <x v="0"/>
    <x v="9"/>
    <x v="36"/>
    <s v="Shell Fuel"/>
    <s v="Fuel"/>
    <x v="5"/>
    <s v="QR Scan"/>
    <x v="6"/>
    <n v="326.79000000000002"/>
    <n v="0"/>
    <n v="0"/>
    <x v="0"/>
    <m/>
    <s v="Android"/>
    <n v="23"/>
    <x v="0"/>
  </r>
  <r>
    <s v="UPI202605P2_0002077"/>
    <x v="10"/>
    <x v="4"/>
    <s v="21:47:37"/>
    <x v="9"/>
    <x v="1"/>
    <s v="CUST783740"/>
    <s v="45-54"/>
    <x v="1"/>
    <x v="8"/>
    <x v="34"/>
    <s v="Netflix"/>
    <s v="Entertainment"/>
    <x v="1"/>
    <s v="Collect Request"/>
    <x v="3"/>
    <n v="119.96"/>
    <n v="0"/>
    <n v="0"/>
    <x v="0"/>
    <m/>
    <s v="Android"/>
    <n v="32"/>
    <x v="0"/>
  </r>
  <r>
    <s v="UPI202605P2_0002078"/>
    <x v="22"/>
    <x v="6"/>
    <s v="16:28:26"/>
    <x v="11"/>
    <x v="0"/>
    <s v="CUST339662"/>
    <s v="25-34"/>
    <x v="1"/>
    <x v="1"/>
    <x v="1"/>
    <s v="Tata Play"/>
    <s v="Recharge &amp; Bills"/>
    <x v="1"/>
    <s v="Collect Request"/>
    <x v="6"/>
    <n v="536.21"/>
    <n v="0"/>
    <n v="0"/>
    <x v="0"/>
    <m/>
    <s v="Android"/>
    <n v="4"/>
    <x v="0"/>
  </r>
  <r>
    <s v="UPI202605P2_0002079"/>
    <x v="25"/>
    <x v="1"/>
    <s v="10:54:01"/>
    <x v="13"/>
    <x v="0"/>
    <s v="CUST371568"/>
    <s v="25-34"/>
    <x v="1"/>
    <x v="6"/>
    <x v="7"/>
    <s v="Hotstar"/>
    <s v="Entertainment"/>
    <x v="0"/>
    <s v="UPI ID"/>
    <x v="1"/>
    <n v="167.03"/>
    <n v="0"/>
    <n v="7.6"/>
    <x v="1"/>
    <s v="Insufficient Balance"/>
    <s v="Android"/>
    <n v="29"/>
    <x v="0"/>
  </r>
  <r>
    <s v="UPI202605P2_0002080"/>
    <x v="1"/>
    <x v="1"/>
    <s v="10:15:42"/>
    <x v="13"/>
    <x v="0"/>
    <s v="CUST892370"/>
    <s v="45-54"/>
    <x v="0"/>
    <x v="3"/>
    <x v="4"/>
    <s v="MSEB"/>
    <s v="Recharge &amp; Bills"/>
    <x v="0"/>
    <s v="UPI ID"/>
    <x v="0"/>
    <n v="1440.27"/>
    <n v="0"/>
    <n v="1.28"/>
    <x v="1"/>
    <s v="UPI Limit Exceeded"/>
    <s v="Android"/>
    <n v="34"/>
    <x v="0"/>
  </r>
  <r>
    <s v="UPI202605P2_0002081"/>
    <x v="15"/>
    <x v="3"/>
    <s v="12:47:44"/>
    <x v="1"/>
    <x v="0"/>
    <s v="CUST418918"/>
    <s v="25-34"/>
    <x v="1"/>
    <x v="8"/>
    <x v="16"/>
    <s v="HP Petrol Pump"/>
    <s v="Fuel"/>
    <x v="1"/>
    <s v="UPI ID"/>
    <x v="6"/>
    <n v="224.69"/>
    <n v="0"/>
    <n v="0"/>
    <x v="0"/>
    <m/>
    <s v="Android"/>
    <n v="23"/>
    <x v="0"/>
  </r>
  <r>
    <s v="UPI202605P2_0002082"/>
    <x v="3"/>
    <x v="0"/>
    <s v="19:13:10"/>
    <x v="2"/>
    <x v="3"/>
    <s v="CUST779408"/>
    <s v="35-44"/>
    <x v="1"/>
    <x v="2"/>
    <x v="2"/>
    <s v="Byjus"/>
    <s v="Education"/>
    <x v="1"/>
    <s v="Collect Request"/>
    <x v="6"/>
    <n v="258.75"/>
    <n v="0"/>
    <n v="6.82"/>
    <x v="0"/>
    <m/>
    <s v="Android"/>
    <n v="60"/>
    <x v="0"/>
  </r>
  <r>
    <s v="UPI202605P2_0002083"/>
    <x v="0"/>
    <x v="0"/>
    <s v="14:06:04"/>
    <x v="4"/>
    <x v="1"/>
    <s v="CUST252799"/>
    <s v="18-24"/>
    <x v="1"/>
    <x v="2"/>
    <x v="2"/>
    <s v="Ajio"/>
    <s v="Shopping"/>
    <x v="2"/>
    <s v="QR Scan"/>
    <x v="4"/>
    <n v="314.45"/>
    <n v="0"/>
    <n v="2.73"/>
    <x v="0"/>
    <m/>
    <s v="Android"/>
    <n v="28"/>
    <x v="0"/>
  </r>
  <r>
    <s v="UPI202605P2_0002084"/>
    <x v="19"/>
    <x v="2"/>
    <s v="21:30:35"/>
    <x v="9"/>
    <x v="1"/>
    <s v="CUST428730"/>
    <s v="25-34"/>
    <x v="0"/>
    <x v="2"/>
    <x v="17"/>
    <s v="Dominos"/>
    <s v="Food &amp; Dining"/>
    <x v="3"/>
    <s v="UPI ID"/>
    <x v="0"/>
    <n v="455.98"/>
    <n v="5.97"/>
    <n v="0"/>
    <x v="0"/>
    <m/>
    <s v="Android"/>
    <n v="20"/>
    <x v="0"/>
  </r>
  <r>
    <s v="UPI202605P2_0002085"/>
    <x v="12"/>
    <x v="1"/>
    <s v="08:49:25"/>
    <x v="12"/>
    <x v="1"/>
    <s v="CUST863154"/>
    <s v="18-24"/>
    <x v="1"/>
    <x v="7"/>
    <x v="26"/>
    <s v="Gas Bill"/>
    <s v="Utilities"/>
    <x v="2"/>
    <s v="UPI ID"/>
    <x v="5"/>
    <n v="445.52"/>
    <n v="0"/>
    <n v="0"/>
    <x v="1"/>
    <s v="Wrong UPI PIN"/>
    <s v="Android"/>
    <n v="11"/>
    <x v="0"/>
  </r>
  <r>
    <s v="UPI202605P2_0002086"/>
    <x v="29"/>
    <x v="5"/>
    <s v="16:05:06"/>
    <x v="11"/>
    <x v="0"/>
    <s v="CUST602657"/>
    <s v="35-44"/>
    <x v="1"/>
    <x v="8"/>
    <x v="34"/>
    <s v="Dmart"/>
    <s v="Grocery"/>
    <x v="3"/>
    <s v="UPI ID"/>
    <x v="4"/>
    <n v="331.98"/>
    <n v="0"/>
    <n v="0"/>
    <x v="0"/>
    <m/>
    <s v="Android"/>
    <n v="93"/>
    <x v="0"/>
  </r>
  <r>
    <s v="UPI202605P2_0002087"/>
    <x v="16"/>
    <x v="6"/>
    <s v="12:09:05"/>
    <x v="1"/>
    <x v="0"/>
    <s v="CUST742179"/>
    <s v="25-34"/>
    <x v="0"/>
    <x v="8"/>
    <x v="16"/>
    <s v="Insurance Premium"/>
    <s v="Financial Services"/>
    <x v="6"/>
    <s v="UPI ID"/>
    <x v="7"/>
    <n v="229.34"/>
    <n v="0"/>
    <n v="5.07"/>
    <x v="1"/>
    <s v="Bank Server Down"/>
    <s v="Android"/>
    <n v="97"/>
    <x v="0"/>
  </r>
  <r>
    <s v="UPI202605P2_0002088"/>
    <x v="18"/>
    <x v="4"/>
    <s v="18:56:24"/>
    <x v="7"/>
    <x v="0"/>
    <s v="CUST728226"/>
    <s v="25-34"/>
    <x v="0"/>
    <x v="9"/>
    <x v="36"/>
    <s v="Practo"/>
    <s v="Healthcare"/>
    <x v="0"/>
    <s v="Collect Request"/>
    <x v="4"/>
    <n v="2734.15"/>
    <n v="0"/>
    <n v="0"/>
    <x v="0"/>
    <m/>
    <s v="Android"/>
    <n v="60"/>
    <x v="0"/>
  </r>
  <r>
    <s v="UPI202605P2_0002089"/>
    <x v="9"/>
    <x v="3"/>
    <s v="12:15:47"/>
    <x v="1"/>
    <x v="0"/>
    <s v="CUST438803"/>
    <s v="25-34"/>
    <x v="1"/>
    <x v="9"/>
    <x v="20"/>
    <s v="Gas Bill"/>
    <s v="Utilities"/>
    <x v="2"/>
    <s v="Mobile Number"/>
    <x v="7"/>
    <n v="1101.74"/>
    <n v="0"/>
    <n v="0"/>
    <x v="0"/>
    <m/>
    <s v="Android"/>
    <n v="17"/>
    <x v="0"/>
  </r>
  <r>
    <s v="UPI202605P2_0002090"/>
    <x v="4"/>
    <x v="2"/>
    <s v="12:40:08"/>
    <x v="1"/>
    <x v="0"/>
    <s v="CUST725824"/>
    <s v="35-44"/>
    <x v="1"/>
    <x v="1"/>
    <x v="8"/>
    <s v="Topmate"/>
    <s v="Education"/>
    <x v="0"/>
    <s v="QR Scan"/>
    <x v="1"/>
    <n v="276.33999999999997"/>
    <n v="32.58"/>
    <n v="0"/>
    <x v="0"/>
    <m/>
    <s v="Android"/>
    <n v="17"/>
    <x v="0"/>
  </r>
  <r>
    <s v="UPI202605P2_0002091"/>
    <x v="7"/>
    <x v="2"/>
    <s v="10:53:10"/>
    <x v="13"/>
    <x v="1"/>
    <s v="CUST756134"/>
    <s v="25-34"/>
    <x v="1"/>
    <x v="2"/>
    <x v="25"/>
    <s v="Ajio"/>
    <s v="Shopping"/>
    <x v="1"/>
    <s v="QR Scan"/>
    <x v="6"/>
    <n v="618.98"/>
    <n v="13.28"/>
    <n v="1.97"/>
    <x v="0"/>
    <m/>
    <s v="Android"/>
    <n v="12"/>
    <x v="0"/>
  </r>
  <r>
    <s v="UPI202605P2_0002092"/>
    <x v="12"/>
    <x v="1"/>
    <s v="07:42:22"/>
    <x v="6"/>
    <x v="0"/>
    <s v="CUST918240"/>
    <s v="25-34"/>
    <x v="1"/>
    <x v="9"/>
    <x v="23"/>
    <s v="Topmate"/>
    <s v="Education"/>
    <x v="1"/>
    <s v="Collect Request"/>
    <x v="4"/>
    <n v="71.290000000000006"/>
    <n v="0"/>
    <n v="1.48"/>
    <x v="0"/>
    <m/>
    <s v="Android"/>
    <n v="38"/>
    <x v="0"/>
  </r>
  <r>
    <s v="UPI202605P2_0002093"/>
    <x v="10"/>
    <x v="4"/>
    <s v="20:20:55"/>
    <x v="3"/>
    <x v="0"/>
    <s v="CUST253886"/>
    <s v="18-24"/>
    <x v="0"/>
    <x v="1"/>
    <x v="8"/>
    <s v="Dmart"/>
    <s v="Grocery"/>
    <x v="1"/>
    <s v="QR Scan"/>
    <x v="3"/>
    <n v="201.86"/>
    <n v="0"/>
    <n v="7.25"/>
    <x v="0"/>
    <m/>
    <s v="Android"/>
    <n v="96"/>
    <x v="0"/>
  </r>
  <r>
    <s v="UPI202605P2_0002094"/>
    <x v="24"/>
    <x v="0"/>
    <s v="15:55:34"/>
    <x v="14"/>
    <x v="1"/>
    <s v="CUST512227"/>
    <s v="18-24"/>
    <x v="1"/>
    <x v="2"/>
    <x v="11"/>
    <s v="Swiggy"/>
    <s v="Food &amp; Dining"/>
    <x v="2"/>
    <s v="UPI ID"/>
    <x v="6"/>
    <n v="633.51"/>
    <n v="2"/>
    <n v="6.5"/>
    <x v="0"/>
    <m/>
    <s v="iOS"/>
    <n v="18"/>
    <x v="0"/>
  </r>
  <r>
    <s v="UPI202605P2_0002095"/>
    <x v="6"/>
    <x v="3"/>
    <s v="21:35:28"/>
    <x v="9"/>
    <x v="0"/>
    <s v="CUST987216"/>
    <s v="18-24"/>
    <x v="0"/>
    <x v="0"/>
    <x v="3"/>
    <s v="Electricity Board"/>
    <s v="Recharge &amp; Bills"/>
    <x v="1"/>
    <s v="UPI ID"/>
    <x v="0"/>
    <n v="613.74"/>
    <n v="51.98"/>
    <n v="1.96"/>
    <x v="0"/>
    <m/>
    <s v="Android"/>
    <n v="57"/>
    <x v="0"/>
  </r>
  <r>
    <s v="UPI202605P2_0002096"/>
    <x v="7"/>
    <x v="2"/>
    <s v="10:44:34"/>
    <x v="13"/>
    <x v="2"/>
    <s v="CUST147802"/>
    <s v="18-24"/>
    <x v="1"/>
    <x v="1"/>
    <x v="28"/>
    <s v="Flipkart"/>
    <s v="Shopping"/>
    <x v="1"/>
    <s v="UPI ID"/>
    <x v="7"/>
    <n v="2577.5300000000002"/>
    <n v="39.64"/>
    <n v="0"/>
    <x v="0"/>
    <m/>
    <s v="Android"/>
    <n v="90"/>
    <x v="0"/>
  </r>
  <r>
    <s v="UPI202605P2_0002097"/>
    <x v="13"/>
    <x v="3"/>
    <s v="10:38:29"/>
    <x v="13"/>
    <x v="1"/>
    <s v="CUST895129"/>
    <s v="25-34"/>
    <x v="1"/>
    <x v="6"/>
    <x v="19"/>
    <s v="MakeMyTrip"/>
    <s v="Travel"/>
    <x v="4"/>
    <s v="UPI ID"/>
    <x v="0"/>
    <n v="507.46"/>
    <n v="0"/>
    <n v="0"/>
    <x v="0"/>
    <m/>
    <s v="Android"/>
    <n v="87"/>
    <x v="0"/>
  </r>
  <r>
    <s v="UPI202605P2_0002098"/>
    <x v="2"/>
    <x v="2"/>
    <s v="17:40:56"/>
    <x v="0"/>
    <x v="0"/>
    <s v="CUST711827"/>
    <s v="45-54"/>
    <x v="1"/>
    <x v="0"/>
    <x v="3"/>
    <s v="Unacademy"/>
    <s v="Education"/>
    <x v="1"/>
    <s v="Mobile Number"/>
    <x v="5"/>
    <n v="795.77"/>
    <n v="19.04"/>
    <n v="0"/>
    <x v="0"/>
    <m/>
    <s v="Android"/>
    <n v="8"/>
    <x v="0"/>
  </r>
  <r>
    <s v="UPI202605P2_0002099"/>
    <x v="28"/>
    <x v="1"/>
    <s v="17:33:40"/>
    <x v="0"/>
    <x v="1"/>
    <s v="CUST216151"/>
    <s v="25-34"/>
    <x v="0"/>
    <x v="5"/>
    <x v="6"/>
    <s v="HP Petrol Pump"/>
    <s v="Fuel"/>
    <x v="2"/>
    <s v="Mobile Number"/>
    <x v="6"/>
    <n v="758.25"/>
    <n v="0"/>
    <n v="0"/>
    <x v="0"/>
    <m/>
    <s v="Android"/>
    <n v="59"/>
    <x v="0"/>
  </r>
  <r>
    <s v="UPI202605P2_0002100"/>
    <x v="28"/>
    <x v="1"/>
    <s v="17:19:58"/>
    <x v="0"/>
    <x v="2"/>
    <s v="CUST283473"/>
    <s v="35-44"/>
    <x v="0"/>
    <x v="7"/>
    <x v="26"/>
    <s v="Myntra"/>
    <s v="Shopping"/>
    <x v="1"/>
    <s v="UPI ID"/>
    <x v="6"/>
    <n v="910.14"/>
    <n v="0"/>
    <n v="2.5099999999999998"/>
    <x v="1"/>
    <s v="Transaction Timeout"/>
    <s v="iOS"/>
    <n v="7"/>
    <x v="0"/>
  </r>
  <r>
    <s v="UPI202605P2_0002101"/>
    <x v="25"/>
    <x v="1"/>
    <s v="13:34:14"/>
    <x v="8"/>
    <x v="0"/>
    <s v="CUST521327"/>
    <s v="45-54"/>
    <x v="1"/>
    <x v="6"/>
    <x v="38"/>
    <s v="Reliance Fresh"/>
    <s v="Grocery"/>
    <x v="3"/>
    <s v="Collect Request"/>
    <x v="6"/>
    <n v="773.4"/>
    <n v="0"/>
    <n v="0"/>
    <x v="0"/>
    <m/>
    <s v="Android"/>
    <n v="75"/>
    <x v="0"/>
  </r>
  <r>
    <s v="UPI202605P2_0002102"/>
    <x v="19"/>
    <x v="2"/>
    <s v="19:28:19"/>
    <x v="2"/>
    <x v="3"/>
    <s v="CUST240275"/>
    <s v="25-34"/>
    <x v="1"/>
    <x v="8"/>
    <x v="30"/>
    <s v="Local Kirana"/>
    <s v="Grocery"/>
    <x v="4"/>
    <s v="UPI ID"/>
    <x v="4"/>
    <n v="694.5"/>
    <n v="0"/>
    <n v="0"/>
    <x v="0"/>
    <m/>
    <s v="Android"/>
    <n v="50"/>
    <x v="0"/>
  </r>
  <r>
    <s v="UPI202605P2_0002103"/>
    <x v="6"/>
    <x v="3"/>
    <s v="13:16:09"/>
    <x v="8"/>
    <x v="0"/>
    <s v="CUST616022"/>
    <s v="35-44"/>
    <x v="0"/>
    <x v="0"/>
    <x v="18"/>
    <s v="Jio"/>
    <s v="Recharge &amp; Bills"/>
    <x v="1"/>
    <s v="UPI ID"/>
    <x v="1"/>
    <n v="88.03"/>
    <n v="0"/>
    <n v="0"/>
    <x v="0"/>
    <m/>
    <s v="iOS"/>
    <n v="6"/>
    <x v="0"/>
  </r>
  <r>
    <s v="UPI202605P2_0002104"/>
    <x v="18"/>
    <x v="4"/>
    <s v="12:00:33"/>
    <x v="1"/>
    <x v="0"/>
    <s v="CUST144801"/>
    <s v="25-34"/>
    <x v="1"/>
    <x v="3"/>
    <x v="4"/>
    <s v="Broadband Bill"/>
    <s v="Utilities"/>
    <x v="3"/>
    <s v="UPI ID"/>
    <x v="7"/>
    <n v="502.47"/>
    <n v="0"/>
    <n v="0"/>
    <x v="0"/>
    <m/>
    <s v="Android"/>
    <n v="45"/>
    <x v="0"/>
  </r>
  <r>
    <s v="UPI202605P2_0002105"/>
    <x v="18"/>
    <x v="4"/>
    <s v="19:54:08"/>
    <x v="2"/>
    <x v="1"/>
    <s v="CUST530125"/>
    <s v="25-34"/>
    <x v="2"/>
    <x v="8"/>
    <x v="30"/>
    <s v="Loan EMI"/>
    <s v="Financial Services"/>
    <x v="3"/>
    <s v="UPI ID"/>
    <x v="5"/>
    <n v="153.34"/>
    <n v="0"/>
    <n v="0"/>
    <x v="0"/>
    <m/>
    <s v="Android"/>
    <n v="45"/>
    <x v="0"/>
  </r>
  <r>
    <s v="UPI202605P2_0002106"/>
    <x v="25"/>
    <x v="1"/>
    <s v="13:30:34"/>
    <x v="8"/>
    <x v="2"/>
    <s v="CUST622612"/>
    <s v="35-44"/>
    <x v="1"/>
    <x v="5"/>
    <x v="35"/>
    <s v="Mutual Fund SIP"/>
    <s v="Financial Services"/>
    <x v="0"/>
    <s v="UPI ID"/>
    <x v="0"/>
    <n v="322.19"/>
    <n v="0"/>
    <n v="6.06"/>
    <x v="0"/>
    <m/>
    <s v="Android"/>
    <n v="53"/>
    <x v="0"/>
  </r>
  <r>
    <s v="UPI202605P2_0002107"/>
    <x v="8"/>
    <x v="4"/>
    <s v="03:59:31"/>
    <x v="22"/>
    <x v="0"/>
    <s v="CUST521284"/>
    <s v="25-34"/>
    <x v="1"/>
    <x v="2"/>
    <x v="25"/>
    <s v="MakeMyTrip"/>
    <s v="Travel"/>
    <x v="6"/>
    <s v="UPI ID"/>
    <x v="3"/>
    <n v="133.19999999999999"/>
    <n v="0"/>
    <n v="0"/>
    <x v="0"/>
    <m/>
    <s v="Android"/>
    <n v="64"/>
    <x v="0"/>
  </r>
  <r>
    <s v="UPI202605P2_0002108"/>
    <x v="4"/>
    <x v="2"/>
    <s v="21:30:19"/>
    <x v="9"/>
    <x v="1"/>
    <s v="CUST229084"/>
    <s v="35-44"/>
    <x v="0"/>
    <x v="2"/>
    <x v="11"/>
    <s v="McDonalds"/>
    <s v="Food &amp; Dining"/>
    <x v="1"/>
    <s v="UPI ID"/>
    <x v="3"/>
    <n v="177.82"/>
    <n v="0"/>
    <n v="5.81"/>
    <x v="0"/>
    <m/>
    <s v="Android"/>
    <n v="87"/>
    <x v="0"/>
  </r>
  <r>
    <s v="UPI202605P2_0002109"/>
    <x v="16"/>
    <x v="6"/>
    <s v="04:27:51"/>
    <x v="23"/>
    <x v="5"/>
    <s v="CUST738220"/>
    <s v="25-34"/>
    <x v="1"/>
    <x v="0"/>
    <x v="3"/>
    <s v="Loan EMI"/>
    <s v="Financial Services"/>
    <x v="5"/>
    <s v="UPI ID"/>
    <x v="3"/>
    <n v="402.45"/>
    <n v="0"/>
    <n v="0"/>
    <x v="0"/>
    <m/>
    <s v="iOS"/>
    <n v="77"/>
    <x v="0"/>
  </r>
  <r>
    <s v="UPI202605P2_0002110"/>
    <x v="25"/>
    <x v="1"/>
    <s v="12:14:50"/>
    <x v="1"/>
    <x v="2"/>
    <s v="CUST509587"/>
    <s v="18-24"/>
    <x v="1"/>
    <x v="4"/>
    <x v="37"/>
    <s v="Dmart"/>
    <s v="Grocery"/>
    <x v="1"/>
    <s v="UPI ID"/>
    <x v="1"/>
    <n v="305.43"/>
    <n v="0"/>
    <n v="0"/>
    <x v="0"/>
    <m/>
    <s v="Android"/>
    <n v="6"/>
    <x v="0"/>
  </r>
  <r>
    <s v="UPI202605P2_0002111"/>
    <x v="21"/>
    <x v="4"/>
    <s v="02:23:12"/>
    <x v="21"/>
    <x v="0"/>
    <s v="CUST136874"/>
    <s v="25-34"/>
    <x v="0"/>
    <x v="3"/>
    <x v="14"/>
    <s v="RedBus"/>
    <s v="Travel"/>
    <x v="3"/>
    <s v="QR Scan"/>
    <x v="3"/>
    <n v="1093.3800000000001"/>
    <n v="0"/>
    <n v="0"/>
    <x v="0"/>
    <m/>
    <s v="Android"/>
    <n v="94"/>
    <x v="1"/>
  </r>
  <r>
    <s v="UPI202605P2_0002112"/>
    <x v="0"/>
    <x v="0"/>
    <s v="14:35:27"/>
    <x v="4"/>
    <x v="0"/>
    <s v="CUST964080"/>
    <s v="45-54"/>
    <x v="1"/>
    <x v="4"/>
    <x v="37"/>
    <s v="MakeMyTrip"/>
    <s v="Travel"/>
    <x v="3"/>
    <s v="Mobile Number"/>
    <x v="3"/>
    <n v="756.89"/>
    <n v="0"/>
    <n v="0"/>
    <x v="0"/>
    <m/>
    <s v="Android"/>
    <n v="57"/>
    <x v="0"/>
  </r>
  <r>
    <s v="UPI202605P2_0002113"/>
    <x v="28"/>
    <x v="1"/>
    <s v="14:10:45"/>
    <x v="4"/>
    <x v="0"/>
    <s v="CUST997433"/>
    <s v="18-24"/>
    <x v="1"/>
    <x v="5"/>
    <x v="35"/>
    <s v="HP Petrol Pump"/>
    <s v="Fuel"/>
    <x v="1"/>
    <s v="QR Scan"/>
    <x v="7"/>
    <n v="76.88"/>
    <n v="53.38"/>
    <n v="0"/>
    <x v="0"/>
    <m/>
    <s v="Android"/>
    <n v="36"/>
    <x v="0"/>
  </r>
  <r>
    <s v="UPI202605P2_0002114"/>
    <x v="23"/>
    <x v="5"/>
    <s v="19:24:53"/>
    <x v="2"/>
    <x v="2"/>
    <s v="CUST458884"/>
    <s v="35-44"/>
    <x v="0"/>
    <x v="7"/>
    <x v="26"/>
    <s v="Spotify"/>
    <s v="Entertainment"/>
    <x v="0"/>
    <s v="Mobile Number"/>
    <x v="3"/>
    <n v="40.83"/>
    <n v="0"/>
    <n v="0"/>
    <x v="0"/>
    <m/>
    <s v="Android"/>
    <n v="61"/>
    <x v="0"/>
  </r>
  <r>
    <s v="UPI202605P2_0002115"/>
    <x v="13"/>
    <x v="3"/>
    <s v="13:16:05"/>
    <x v="8"/>
    <x v="0"/>
    <s v="CUST153340"/>
    <s v="18-24"/>
    <x v="1"/>
    <x v="9"/>
    <x v="20"/>
    <s v="Mutual Fund SIP"/>
    <s v="Financial Services"/>
    <x v="2"/>
    <s v="QR Scan"/>
    <x v="3"/>
    <n v="3634.34"/>
    <n v="49.07"/>
    <n v="0"/>
    <x v="0"/>
    <m/>
    <s v="Android"/>
    <n v="74"/>
    <x v="0"/>
  </r>
  <r>
    <s v="UPI202605P2_0002116"/>
    <x v="29"/>
    <x v="5"/>
    <s v="14:15:33"/>
    <x v="4"/>
    <x v="2"/>
    <s v="CUST869233"/>
    <s v="25-34"/>
    <x v="0"/>
    <x v="9"/>
    <x v="23"/>
    <s v="Topmate"/>
    <s v="Education"/>
    <x v="1"/>
    <s v="Mobile Number"/>
    <x v="3"/>
    <n v="122.21"/>
    <n v="0"/>
    <n v="0"/>
    <x v="0"/>
    <m/>
    <s v="Android"/>
    <n v="35"/>
    <x v="0"/>
  </r>
  <r>
    <s v="UPI202605P2_0002117"/>
    <x v="1"/>
    <x v="1"/>
    <s v="19:58:39"/>
    <x v="2"/>
    <x v="3"/>
    <s v="CUST619111"/>
    <s v="35-44"/>
    <x v="0"/>
    <x v="9"/>
    <x v="23"/>
    <s v="Ola"/>
    <s v="Travel"/>
    <x v="0"/>
    <s v="QR Scan"/>
    <x v="3"/>
    <n v="143.51"/>
    <n v="13.74"/>
    <n v="0"/>
    <x v="0"/>
    <m/>
    <s v="Android"/>
    <n v="8"/>
    <x v="0"/>
  </r>
  <r>
    <s v="UPI202605P2_0002118"/>
    <x v="17"/>
    <x v="6"/>
    <s v="19:43:17"/>
    <x v="2"/>
    <x v="6"/>
    <s v="CUST796344"/>
    <s v="25-34"/>
    <x v="1"/>
    <x v="9"/>
    <x v="36"/>
    <s v="Water Bill"/>
    <s v="Utilities"/>
    <x v="2"/>
    <s v="QR Scan"/>
    <x v="1"/>
    <n v="573.15"/>
    <n v="0"/>
    <n v="0"/>
    <x v="0"/>
    <m/>
    <s v="Android"/>
    <n v="42"/>
    <x v="0"/>
  </r>
  <r>
    <s v="UPI202605P2_0002119"/>
    <x v="8"/>
    <x v="4"/>
    <s v="12:47:34"/>
    <x v="1"/>
    <x v="0"/>
    <s v="CUST428787"/>
    <s v="25-34"/>
    <x v="0"/>
    <x v="6"/>
    <x v="7"/>
    <s v="Apollo Pharmacy"/>
    <s v="Healthcare"/>
    <x v="1"/>
    <s v="UPI ID"/>
    <x v="5"/>
    <n v="500.31"/>
    <n v="0"/>
    <n v="0"/>
    <x v="0"/>
    <m/>
    <s v="Android"/>
    <n v="53"/>
    <x v="0"/>
  </r>
  <r>
    <s v="UPI202605P2_0002120"/>
    <x v="19"/>
    <x v="2"/>
    <s v="19:26:12"/>
    <x v="2"/>
    <x v="0"/>
    <s v="CUST571259"/>
    <s v="18-24"/>
    <x v="0"/>
    <x v="1"/>
    <x v="28"/>
    <s v="Local Kirana"/>
    <s v="Grocery"/>
    <x v="2"/>
    <s v="UPI ID"/>
    <x v="3"/>
    <n v="329.57"/>
    <n v="0"/>
    <n v="0"/>
    <x v="0"/>
    <m/>
    <s v="Android"/>
    <n v="93"/>
    <x v="0"/>
  </r>
  <r>
    <s v="UPI202605P2_0002121"/>
    <x v="15"/>
    <x v="3"/>
    <s v="20:11:08"/>
    <x v="3"/>
    <x v="2"/>
    <s v="CUST383300"/>
    <s v="25-34"/>
    <x v="0"/>
    <x v="8"/>
    <x v="24"/>
    <s v="Indian Oil"/>
    <s v="Fuel"/>
    <x v="0"/>
    <s v="QR Scan"/>
    <x v="0"/>
    <n v="147.37"/>
    <n v="0"/>
    <n v="5.95"/>
    <x v="0"/>
    <m/>
    <s v="Android"/>
    <n v="65"/>
    <x v="0"/>
  </r>
  <r>
    <s v="UPI202605P2_0002122"/>
    <x v="3"/>
    <x v="0"/>
    <s v="12:40:29"/>
    <x v="1"/>
    <x v="5"/>
    <s v="CUST209795"/>
    <s v="18-24"/>
    <x v="2"/>
    <x v="1"/>
    <x v="28"/>
    <s v="Gas Bill"/>
    <s v="Utilities"/>
    <x v="3"/>
    <s v="QR Scan"/>
    <x v="3"/>
    <n v="887.25"/>
    <n v="0"/>
    <n v="0"/>
    <x v="0"/>
    <m/>
    <s v="Android"/>
    <n v="71"/>
    <x v="0"/>
  </r>
  <r>
    <s v="UPI202605P2_0002123"/>
    <x v="29"/>
    <x v="5"/>
    <s v="17:17:44"/>
    <x v="0"/>
    <x v="0"/>
    <s v="CUST297998"/>
    <s v="35-44"/>
    <x v="0"/>
    <x v="6"/>
    <x v="19"/>
    <s v="Bharat Petroleum"/>
    <s v="Fuel"/>
    <x v="1"/>
    <s v="Mobile Number"/>
    <x v="4"/>
    <n v="132.74"/>
    <n v="0"/>
    <n v="3.34"/>
    <x v="0"/>
    <m/>
    <s v="Android"/>
    <n v="7"/>
    <x v="0"/>
  </r>
  <r>
    <s v="UPI202605P2_0002124"/>
    <x v="12"/>
    <x v="1"/>
    <s v="17:12:20"/>
    <x v="0"/>
    <x v="2"/>
    <s v="CUST503904"/>
    <s v="25-34"/>
    <x v="1"/>
    <x v="7"/>
    <x v="9"/>
    <s v="Mutual Fund SIP"/>
    <s v="Financial Services"/>
    <x v="0"/>
    <s v="UPI ID"/>
    <x v="4"/>
    <n v="190.75"/>
    <n v="0"/>
    <n v="0"/>
    <x v="0"/>
    <m/>
    <s v="Android"/>
    <n v="93"/>
    <x v="0"/>
  </r>
  <r>
    <s v="UPI202605P2_0002125"/>
    <x v="0"/>
    <x v="0"/>
    <s v="07:03:34"/>
    <x v="6"/>
    <x v="6"/>
    <s v="CUST106749"/>
    <s v="35-44"/>
    <x v="1"/>
    <x v="3"/>
    <x v="29"/>
    <s v="Society Maintenance"/>
    <s v="Utilities"/>
    <x v="0"/>
    <s v="QR Scan"/>
    <x v="1"/>
    <n v="409.13"/>
    <n v="0"/>
    <n v="0"/>
    <x v="0"/>
    <m/>
    <s v="Android"/>
    <n v="51"/>
    <x v="0"/>
  </r>
  <r>
    <s v="UPI202605P2_0002126"/>
    <x v="14"/>
    <x v="5"/>
    <s v="07:06:18"/>
    <x v="6"/>
    <x v="2"/>
    <s v="CUST856879"/>
    <s v="25-34"/>
    <x v="0"/>
    <x v="8"/>
    <x v="24"/>
    <s v="Swiggy"/>
    <s v="Food &amp; Dining"/>
    <x v="0"/>
    <s v="UPI ID"/>
    <x v="6"/>
    <n v="24.71"/>
    <n v="0"/>
    <n v="2.46"/>
    <x v="0"/>
    <m/>
    <s v="Android"/>
    <n v="89"/>
    <x v="0"/>
  </r>
  <r>
    <s v="UPI202605P2_0002127"/>
    <x v="29"/>
    <x v="5"/>
    <s v="12:45:28"/>
    <x v="1"/>
    <x v="2"/>
    <s v="CUST365676"/>
    <s v="25-34"/>
    <x v="1"/>
    <x v="3"/>
    <x v="14"/>
    <s v="Hotstar"/>
    <s v="Entertainment"/>
    <x v="4"/>
    <s v="UPI ID"/>
    <x v="3"/>
    <n v="400.07"/>
    <n v="0"/>
    <n v="0"/>
    <x v="0"/>
    <m/>
    <s v="Android"/>
    <n v="61"/>
    <x v="0"/>
  </r>
  <r>
    <s v="UPI202605P2_0002128"/>
    <x v="29"/>
    <x v="5"/>
    <s v="18:14:05"/>
    <x v="7"/>
    <x v="0"/>
    <s v="CUST724703"/>
    <s v="25-34"/>
    <x v="1"/>
    <x v="8"/>
    <x v="24"/>
    <s v="MSEB"/>
    <s v="Recharge &amp; Bills"/>
    <x v="4"/>
    <s v="Mobile Number"/>
    <x v="1"/>
    <n v="335.58"/>
    <n v="0"/>
    <n v="0"/>
    <x v="0"/>
    <m/>
    <s v="iOS"/>
    <n v="3"/>
    <x v="0"/>
  </r>
  <r>
    <s v="UPI202605P2_0002129"/>
    <x v="18"/>
    <x v="4"/>
    <s v="10:31:13"/>
    <x v="13"/>
    <x v="0"/>
    <s v="CUST545810"/>
    <s v="25-34"/>
    <x v="1"/>
    <x v="2"/>
    <x v="11"/>
    <s v="Apollo Pharmacy"/>
    <s v="Healthcare"/>
    <x v="1"/>
    <s v="QR Scan"/>
    <x v="3"/>
    <n v="1001.62"/>
    <n v="0"/>
    <n v="0"/>
    <x v="0"/>
    <m/>
    <s v="Android"/>
    <n v="67"/>
    <x v="0"/>
  </r>
  <r>
    <s v="UPI202605P2_0002130"/>
    <x v="17"/>
    <x v="6"/>
    <s v="13:19:50"/>
    <x v="8"/>
    <x v="1"/>
    <s v="CUST695291"/>
    <s v="18-24"/>
    <x v="1"/>
    <x v="2"/>
    <x v="2"/>
    <s v="Tata Play"/>
    <s v="Recharge &amp; Bills"/>
    <x v="3"/>
    <s v="Collect Request"/>
    <x v="1"/>
    <n v="398.54"/>
    <n v="0"/>
    <n v="0"/>
    <x v="0"/>
    <m/>
    <s v="Android"/>
    <n v="25"/>
    <x v="0"/>
  </r>
  <r>
    <s v="UPI202605P2_0002131"/>
    <x v="2"/>
    <x v="2"/>
    <s v="19:23:29"/>
    <x v="2"/>
    <x v="0"/>
    <s v="CUST569382"/>
    <s v="18-24"/>
    <x v="0"/>
    <x v="4"/>
    <x v="5"/>
    <s v="Water Bill"/>
    <s v="Utilities"/>
    <x v="1"/>
    <s v="QR Scan"/>
    <x v="0"/>
    <n v="405.16"/>
    <n v="0"/>
    <n v="0"/>
    <x v="0"/>
    <m/>
    <s v="Android"/>
    <n v="58"/>
    <x v="0"/>
  </r>
  <r>
    <s v="UPI202605P2_0002132"/>
    <x v="15"/>
    <x v="3"/>
    <s v="18:02:21"/>
    <x v="7"/>
    <x v="1"/>
    <s v="CUST292057"/>
    <s v="25-34"/>
    <x v="1"/>
    <x v="4"/>
    <x v="33"/>
    <s v="Shell Fuel"/>
    <s v="Fuel"/>
    <x v="0"/>
    <s v="QR Scan"/>
    <x v="3"/>
    <n v="256.39999999999998"/>
    <n v="0"/>
    <n v="0"/>
    <x v="0"/>
    <m/>
    <s v="iOS"/>
    <n v="34"/>
    <x v="0"/>
  </r>
  <r>
    <s v="UPI202605P2_0002133"/>
    <x v="0"/>
    <x v="0"/>
    <s v="09:48:09"/>
    <x v="10"/>
    <x v="4"/>
    <s v="CUST938118"/>
    <s v="18-24"/>
    <x v="1"/>
    <x v="5"/>
    <x v="32"/>
    <s v="Croma"/>
    <s v="Shopping"/>
    <x v="1"/>
    <s v="QR Scan"/>
    <x v="5"/>
    <n v="1104.1500000000001"/>
    <n v="0"/>
    <n v="0"/>
    <x v="0"/>
    <m/>
    <s v="Android"/>
    <n v="35"/>
    <x v="0"/>
  </r>
  <r>
    <s v="UPI202605P2_0002134"/>
    <x v="2"/>
    <x v="2"/>
    <s v="08:49:25"/>
    <x v="12"/>
    <x v="1"/>
    <s v="CUST740986"/>
    <s v="25-34"/>
    <x v="0"/>
    <x v="8"/>
    <x v="16"/>
    <s v="Ajio"/>
    <s v="Shopping"/>
    <x v="1"/>
    <s v="UPI ID"/>
    <x v="5"/>
    <n v="610.03"/>
    <n v="0"/>
    <n v="0"/>
    <x v="0"/>
    <m/>
    <s v="iOS"/>
    <n v="4"/>
    <x v="0"/>
  </r>
  <r>
    <s v="UPI202605P2_0002135"/>
    <x v="13"/>
    <x v="3"/>
    <s v="09:30:11"/>
    <x v="10"/>
    <x v="0"/>
    <s v="CUST993819"/>
    <s v="55+"/>
    <x v="1"/>
    <x v="5"/>
    <x v="10"/>
    <s v="Myntra"/>
    <s v="Shopping"/>
    <x v="2"/>
    <s v="QR Scan"/>
    <x v="4"/>
    <n v="69.150000000000006"/>
    <n v="0"/>
    <n v="0"/>
    <x v="0"/>
    <m/>
    <s v="Android"/>
    <n v="20"/>
    <x v="0"/>
  </r>
  <r>
    <s v="UPI202605P2_0002136"/>
    <x v="14"/>
    <x v="5"/>
    <s v="11:53:16"/>
    <x v="5"/>
    <x v="0"/>
    <s v="CUST458606"/>
    <s v="35-44"/>
    <x v="1"/>
    <x v="9"/>
    <x v="20"/>
    <s v="Udemy"/>
    <s v="Education"/>
    <x v="1"/>
    <s v="UPI ID"/>
    <x v="1"/>
    <n v="413.95"/>
    <n v="0"/>
    <n v="0"/>
    <x v="0"/>
    <m/>
    <s v="Android"/>
    <n v="92"/>
    <x v="0"/>
  </r>
  <r>
    <s v="UPI202605P2_0002137"/>
    <x v="8"/>
    <x v="4"/>
    <s v="19:53:00"/>
    <x v="2"/>
    <x v="1"/>
    <s v="CUST235605"/>
    <s v="45-54"/>
    <x v="0"/>
    <x v="3"/>
    <x v="21"/>
    <s v="Byjus"/>
    <s v="Education"/>
    <x v="2"/>
    <s v="QR Scan"/>
    <x v="7"/>
    <n v="703.69"/>
    <n v="0"/>
    <n v="0"/>
    <x v="1"/>
    <s v="Bank Server Down"/>
    <s v="Android"/>
    <n v="90"/>
    <x v="0"/>
  </r>
  <r>
    <s v="UPI202605P2_0002138"/>
    <x v="9"/>
    <x v="3"/>
    <s v="10:49:45"/>
    <x v="13"/>
    <x v="1"/>
    <s v="CUST659374"/>
    <s v="25-34"/>
    <x v="0"/>
    <x v="7"/>
    <x v="31"/>
    <s v="Bharat Petroleum"/>
    <s v="Fuel"/>
    <x v="0"/>
    <s v="UPI ID"/>
    <x v="1"/>
    <n v="623.46"/>
    <n v="46.97"/>
    <n v="0"/>
    <x v="0"/>
    <m/>
    <s v="Android"/>
    <n v="51"/>
    <x v="0"/>
  </r>
  <r>
    <s v="UPI202605P2_0002139"/>
    <x v="29"/>
    <x v="5"/>
    <s v="12:49:28"/>
    <x v="1"/>
    <x v="5"/>
    <s v="CUST697926"/>
    <s v="25-34"/>
    <x v="1"/>
    <x v="6"/>
    <x v="7"/>
    <s v="Tata Play"/>
    <s v="Recharge &amp; Bills"/>
    <x v="1"/>
    <s v="QR Scan"/>
    <x v="0"/>
    <n v="57.94"/>
    <n v="6.14"/>
    <n v="0"/>
    <x v="0"/>
    <m/>
    <s v="Android"/>
    <n v="87"/>
    <x v="0"/>
  </r>
  <r>
    <s v="UPI202605P2_0002140"/>
    <x v="11"/>
    <x v="0"/>
    <s v="12:02:12"/>
    <x v="1"/>
    <x v="0"/>
    <s v="CUST969543"/>
    <s v="35-44"/>
    <x v="1"/>
    <x v="2"/>
    <x v="25"/>
    <s v="Ola"/>
    <s v="Travel"/>
    <x v="0"/>
    <s v="UPI ID"/>
    <x v="1"/>
    <n v="6388.88"/>
    <n v="0"/>
    <n v="0"/>
    <x v="0"/>
    <m/>
    <s v="Android"/>
    <n v="64"/>
    <x v="0"/>
  </r>
  <r>
    <s v="UPI202605P2_0002141"/>
    <x v="30"/>
    <x v="1"/>
    <s v="15:49:06"/>
    <x v="14"/>
    <x v="0"/>
    <s v="CUST933267"/>
    <s v="25-34"/>
    <x v="0"/>
    <x v="0"/>
    <x v="0"/>
    <s v="Flipkart"/>
    <s v="Shopping"/>
    <x v="2"/>
    <s v="UPI ID"/>
    <x v="0"/>
    <n v="448.87"/>
    <n v="0"/>
    <n v="0"/>
    <x v="0"/>
    <m/>
    <s v="Android"/>
    <n v="19"/>
    <x v="0"/>
  </r>
  <r>
    <s v="UPI202605P2_0002142"/>
    <x v="18"/>
    <x v="4"/>
    <s v="16:13:30"/>
    <x v="11"/>
    <x v="0"/>
    <s v="CUST794632"/>
    <s v="45-54"/>
    <x v="0"/>
    <x v="1"/>
    <x v="1"/>
    <s v="Ola"/>
    <s v="Travel"/>
    <x v="1"/>
    <s v="QR Scan"/>
    <x v="1"/>
    <n v="178.56"/>
    <n v="12.92"/>
    <n v="5.95"/>
    <x v="0"/>
    <m/>
    <s v="Android"/>
    <n v="53"/>
    <x v="0"/>
  </r>
  <r>
    <s v="UPI202605P2_0002143"/>
    <x v="21"/>
    <x v="4"/>
    <s v="14:19:59"/>
    <x v="4"/>
    <x v="1"/>
    <s v="CUST386939"/>
    <s v="35-44"/>
    <x v="0"/>
    <x v="6"/>
    <x v="38"/>
    <s v="Gas Bill"/>
    <s v="Utilities"/>
    <x v="2"/>
    <s v="Mobile Number"/>
    <x v="1"/>
    <n v="132.01"/>
    <n v="0"/>
    <n v="0"/>
    <x v="0"/>
    <m/>
    <s v="Android"/>
    <n v="76"/>
    <x v="0"/>
  </r>
  <r>
    <s v="UPI202605P2_0002144"/>
    <x v="9"/>
    <x v="3"/>
    <s v="13:40:46"/>
    <x v="8"/>
    <x v="0"/>
    <s v="CUST759432"/>
    <s v="45-54"/>
    <x v="0"/>
    <x v="5"/>
    <x v="32"/>
    <s v="Water Bill"/>
    <s v="Utilities"/>
    <x v="1"/>
    <s v="UPI ID"/>
    <x v="7"/>
    <n v="198.22"/>
    <n v="0"/>
    <n v="0"/>
    <x v="0"/>
    <m/>
    <s v="iOS"/>
    <n v="94"/>
    <x v="1"/>
  </r>
  <r>
    <s v="UPI202605P2_0002145"/>
    <x v="7"/>
    <x v="2"/>
    <s v="08:59:35"/>
    <x v="12"/>
    <x v="0"/>
    <s v="CUST334845"/>
    <s v="35-44"/>
    <x v="0"/>
    <x v="7"/>
    <x v="31"/>
    <s v="Shell Fuel"/>
    <s v="Fuel"/>
    <x v="5"/>
    <s v="QR Scan"/>
    <x v="1"/>
    <n v="683.43"/>
    <n v="0"/>
    <n v="0"/>
    <x v="0"/>
    <m/>
    <s v="Android"/>
    <n v="1"/>
    <x v="0"/>
  </r>
  <r>
    <s v="UPI202605P2_0002146"/>
    <x v="27"/>
    <x v="5"/>
    <s v="16:16:30"/>
    <x v="11"/>
    <x v="2"/>
    <s v="CUST847533"/>
    <s v="25-34"/>
    <x v="0"/>
    <x v="1"/>
    <x v="1"/>
    <s v="BigBasket"/>
    <s v="Grocery"/>
    <x v="1"/>
    <s v="Bank Account"/>
    <x v="3"/>
    <n v="547.07000000000005"/>
    <n v="0"/>
    <n v="0"/>
    <x v="2"/>
    <s v="Transaction Timeout"/>
    <s v="Android"/>
    <n v="3"/>
    <x v="0"/>
  </r>
  <r>
    <s v="UPI202605P2_0002147"/>
    <x v="10"/>
    <x v="4"/>
    <s v="17:12:23"/>
    <x v="0"/>
    <x v="1"/>
    <s v="CUST297049"/>
    <s v="18-24"/>
    <x v="1"/>
    <x v="9"/>
    <x v="36"/>
    <s v="Insurance Premium"/>
    <s v="Financial Services"/>
    <x v="5"/>
    <s v="UPI ID"/>
    <x v="7"/>
    <n v="705.67"/>
    <n v="0"/>
    <n v="0"/>
    <x v="1"/>
    <s v="Transaction Timeout"/>
    <s v="Android"/>
    <n v="75"/>
    <x v="0"/>
  </r>
  <r>
    <s v="UPI202605P2_0002148"/>
    <x v="21"/>
    <x v="4"/>
    <s v="20:55:42"/>
    <x v="3"/>
    <x v="1"/>
    <s v="CUST630915"/>
    <s v="25-34"/>
    <x v="1"/>
    <x v="3"/>
    <x v="14"/>
    <s v="Cafe Coffee Day"/>
    <s v="Food &amp; Dining"/>
    <x v="2"/>
    <s v="QR Scan"/>
    <x v="3"/>
    <n v="191.45"/>
    <n v="0"/>
    <n v="0"/>
    <x v="0"/>
    <m/>
    <s v="Android"/>
    <n v="83"/>
    <x v="0"/>
  </r>
  <r>
    <s v="UPI202605P2_0002149"/>
    <x v="7"/>
    <x v="2"/>
    <s v="11:07:15"/>
    <x v="5"/>
    <x v="0"/>
    <s v="CUST240211"/>
    <s v="35-44"/>
    <x v="0"/>
    <x v="1"/>
    <x v="1"/>
    <s v="Shell Fuel"/>
    <s v="Fuel"/>
    <x v="0"/>
    <s v="Collect Request"/>
    <x v="3"/>
    <n v="222.93"/>
    <n v="0"/>
    <n v="0"/>
    <x v="0"/>
    <m/>
    <s v="Android"/>
    <n v="29"/>
    <x v="0"/>
  </r>
  <r>
    <s v="UPI202605P2_0002150"/>
    <x v="16"/>
    <x v="6"/>
    <s v="17:20:00"/>
    <x v="0"/>
    <x v="0"/>
    <s v="CUST245151"/>
    <s v="45-54"/>
    <x v="0"/>
    <x v="2"/>
    <x v="11"/>
    <s v="Flipkart"/>
    <s v="Shopping"/>
    <x v="1"/>
    <s v="Mobile Number"/>
    <x v="5"/>
    <n v="891.07"/>
    <n v="0"/>
    <n v="0"/>
    <x v="0"/>
    <m/>
    <s v="Android"/>
    <n v="36"/>
    <x v="0"/>
  </r>
  <r>
    <s v="UPI202605P2_0002151"/>
    <x v="20"/>
    <x v="4"/>
    <s v="10:17:37"/>
    <x v="13"/>
    <x v="0"/>
    <s v="CUST379369"/>
    <s v="25-34"/>
    <x v="1"/>
    <x v="2"/>
    <x v="17"/>
    <s v="Practo"/>
    <s v="Healthcare"/>
    <x v="1"/>
    <s v="UPI ID"/>
    <x v="0"/>
    <n v="330.56"/>
    <n v="0"/>
    <n v="0"/>
    <x v="1"/>
    <s v="Transaction Timeout"/>
    <s v="Android"/>
    <n v="11"/>
    <x v="0"/>
  </r>
  <r>
    <s v="UPI202605P2_0002152"/>
    <x v="18"/>
    <x v="4"/>
    <s v="09:50:15"/>
    <x v="10"/>
    <x v="2"/>
    <s v="CUST350521"/>
    <s v="25-34"/>
    <x v="0"/>
    <x v="2"/>
    <x v="25"/>
    <s v="Local Restaurant"/>
    <s v="Food &amp; Dining"/>
    <x v="1"/>
    <s v="UPI ID"/>
    <x v="4"/>
    <n v="15466.89"/>
    <n v="0"/>
    <n v="0"/>
    <x v="0"/>
    <m/>
    <s v="Android"/>
    <n v="56"/>
    <x v="0"/>
  </r>
  <r>
    <s v="UPI202605P2_0002153"/>
    <x v="12"/>
    <x v="1"/>
    <s v="04:02:37"/>
    <x v="23"/>
    <x v="0"/>
    <s v="CUST385953"/>
    <s v="18-24"/>
    <x v="0"/>
    <x v="9"/>
    <x v="36"/>
    <s v="Bharat Petroleum"/>
    <s v="Fuel"/>
    <x v="1"/>
    <s v="QR Scan"/>
    <x v="0"/>
    <n v="81.28"/>
    <n v="54.17"/>
    <n v="0"/>
    <x v="0"/>
    <m/>
    <s v="Android"/>
    <n v="96"/>
    <x v="0"/>
  </r>
  <r>
    <s v="UPI202605P2_0002154"/>
    <x v="4"/>
    <x v="2"/>
    <s v="19:30:44"/>
    <x v="2"/>
    <x v="0"/>
    <s v="CUST297306"/>
    <s v="25-34"/>
    <x v="0"/>
    <x v="8"/>
    <x v="13"/>
    <s v="Gas Bill"/>
    <s v="Utilities"/>
    <x v="3"/>
    <s v="UPI ID"/>
    <x v="7"/>
    <n v="420.45"/>
    <n v="0"/>
    <n v="0"/>
    <x v="0"/>
    <m/>
    <s v="Android"/>
    <n v="23"/>
    <x v="0"/>
  </r>
  <r>
    <s v="UPI202605P2_0002155"/>
    <x v="4"/>
    <x v="2"/>
    <s v="17:23:49"/>
    <x v="0"/>
    <x v="5"/>
    <s v="CUST381094"/>
    <s v="25-34"/>
    <x v="1"/>
    <x v="4"/>
    <x v="33"/>
    <s v="Uber"/>
    <s v="Travel"/>
    <x v="1"/>
    <s v="QR Scan"/>
    <x v="3"/>
    <n v="291.76"/>
    <n v="0"/>
    <n v="1.21"/>
    <x v="0"/>
    <m/>
    <s v="Android"/>
    <n v="62"/>
    <x v="0"/>
  </r>
  <r>
    <s v="UPI202605P2_0002156"/>
    <x v="0"/>
    <x v="0"/>
    <s v="09:10:31"/>
    <x v="10"/>
    <x v="0"/>
    <s v="CUST593231"/>
    <s v="25-34"/>
    <x v="0"/>
    <x v="2"/>
    <x v="17"/>
    <s v="Tata Play"/>
    <s v="Recharge &amp; Bills"/>
    <x v="2"/>
    <s v="Mobile Number"/>
    <x v="3"/>
    <n v="451.36"/>
    <n v="0"/>
    <n v="0"/>
    <x v="0"/>
    <m/>
    <s v="Android"/>
    <n v="87"/>
    <x v="0"/>
  </r>
  <r>
    <s v="UPI202605P2_0002157"/>
    <x v="27"/>
    <x v="5"/>
    <s v="09:39:21"/>
    <x v="10"/>
    <x v="2"/>
    <s v="CUST441328"/>
    <s v="35-44"/>
    <x v="0"/>
    <x v="6"/>
    <x v="7"/>
    <s v="Practo"/>
    <s v="Healthcare"/>
    <x v="5"/>
    <s v="Bank Account"/>
    <x v="5"/>
    <n v="2481.5500000000002"/>
    <n v="0"/>
    <n v="0"/>
    <x v="0"/>
    <m/>
    <s v="Android"/>
    <n v="76"/>
    <x v="0"/>
  </r>
  <r>
    <s v="UPI202605P2_0002158"/>
    <x v="0"/>
    <x v="0"/>
    <s v="21:48:40"/>
    <x v="9"/>
    <x v="2"/>
    <s v="CUST678407"/>
    <s v="25-34"/>
    <x v="0"/>
    <x v="9"/>
    <x v="36"/>
    <s v="Apollo Pharmacy"/>
    <s v="Healthcare"/>
    <x v="1"/>
    <s v="Mobile Number"/>
    <x v="1"/>
    <n v="395.65"/>
    <n v="60.6"/>
    <n v="0"/>
    <x v="0"/>
    <m/>
    <s v="Android"/>
    <n v="84"/>
    <x v="0"/>
  </r>
  <r>
    <s v="UPI202605P2_0002159"/>
    <x v="14"/>
    <x v="5"/>
    <s v="08:22:41"/>
    <x v="12"/>
    <x v="0"/>
    <s v="CUST506520"/>
    <s v="35-44"/>
    <x v="1"/>
    <x v="4"/>
    <x v="5"/>
    <s v="MSEB"/>
    <s v="Recharge &amp; Bills"/>
    <x v="1"/>
    <s v="Bank Account"/>
    <x v="6"/>
    <n v="912.66"/>
    <n v="0"/>
    <n v="4.82"/>
    <x v="0"/>
    <m/>
    <s v="Android"/>
    <n v="50"/>
    <x v="0"/>
  </r>
  <r>
    <s v="UPI202605P2_0002160"/>
    <x v="2"/>
    <x v="2"/>
    <s v="10:34:50"/>
    <x v="13"/>
    <x v="1"/>
    <s v="CUST880894"/>
    <s v="35-44"/>
    <x v="0"/>
    <x v="9"/>
    <x v="15"/>
    <s v="Zomato"/>
    <s v="Food &amp; Dining"/>
    <x v="0"/>
    <s v="UPI ID"/>
    <x v="1"/>
    <n v="1414.68"/>
    <n v="0"/>
    <n v="0"/>
    <x v="1"/>
    <s v="Wrong UPI PIN"/>
    <s v="Android"/>
    <n v="72"/>
    <x v="0"/>
  </r>
  <r>
    <s v="UPI202605P2_0002161"/>
    <x v="27"/>
    <x v="5"/>
    <s v="09:31:14"/>
    <x v="10"/>
    <x v="0"/>
    <s v="CUST828528"/>
    <s v="25-34"/>
    <x v="1"/>
    <x v="4"/>
    <x v="37"/>
    <s v="Ajio"/>
    <s v="Shopping"/>
    <x v="4"/>
    <s v="UPI ID"/>
    <x v="7"/>
    <n v="16762.919999999998"/>
    <n v="0"/>
    <n v="0"/>
    <x v="0"/>
    <m/>
    <s v="iOS"/>
    <n v="76"/>
    <x v="0"/>
  </r>
  <r>
    <s v="UPI202605P2_0002162"/>
    <x v="27"/>
    <x v="5"/>
    <s v="12:35:50"/>
    <x v="1"/>
    <x v="1"/>
    <s v="CUST671602"/>
    <s v="25-34"/>
    <x v="0"/>
    <x v="8"/>
    <x v="24"/>
    <s v="RedBus"/>
    <s v="Travel"/>
    <x v="0"/>
    <s v="Mobile Number"/>
    <x v="4"/>
    <n v="913.96"/>
    <n v="0"/>
    <n v="0"/>
    <x v="0"/>
    <m/>
    <s v="iOS"/>
    <n v="100"/>
    <x v="0"/>
  </r>
  <r>
    <s v="UPI202605P2_0002163"/>
    <x v="25"/>
    <x v="1"/>
    <s v="18:22:51"/>
    <x v="7"/>
    <x v="3"/>
    <s v="CUST621748"/>
    <s v="25-34"/>
    <x v="0"/>
    <x v="3"/>
    <x v="29"/>
    <s v="McDonalds"/>
    <s v="Food &amp; Dining"/>
    <x v="0"/>
    <s v="UPI ID"/>
    <x v="4"/>
    <n v="159.24"/>
    <n v="1.89"/>
    <n v="0.96"/>
    <x v="0"/>
    <m/>
    <s v="Android"/>
    <n v="37"/>
    <x v="0"/>
  </r>
  <r>
    <s v="UPI202605P2_0002164"/>
    <x v="27"/>
    <x v="5"/>
    <s v="20:46:12"/>
    <x v="3"/>
    <x v="1"/>
    <s v="CUST189460"/>
    <s v="25-34"/>
    <x v="0"/>
    <x v="1"/>
    <x v="8"/>
    <s v="Netmeds"/>
    <s v="Healthcare"/>
    <x v="1"/>
    <s v="Mobile Number"/>
    <x v="3"/>
    <n v="218.28"/>
    <n v="0"/>
    <n v="0"/>
    <x v="0"/>
    <m/>
    <s v="iOS"/>
    <n v="30"/>
    <x v="0"/>
  </r>
  <r>
    <s v="UPI202605P2_0002165"/>
    <x v="26"/>
    <x v="6"/>
    <s v="07:24:22"/>
    <x v="6"/>
    <x v="0"/>
    <s v="CUST740927"/>
    <s v="25-34"/>
    <x v="1"/>
    <x v="6"/>
    <x v="7"/>
    <s v="Uber"/>
    <s v="Travel"/>
    <x v="0"/>
    <s v="QR Scan"/>
    <x v="5"/>
    <n v="82.11"/>
    <n v="0"/>
    <n v="0"/>
    <x v="0"/>
    <m/>
    <s v="Android"/>
    <n v="30"/>
    <x v="0"/>
  </r>
  <r>
    <s v="UPI202605P2_0002166"/>
    <x v="16"/>
    <x v="6"/>
    <s v="18:16:57"/>
    <x v="7"/>
    <x v="1"/>
    <s v="CUST796141"/>
    <s v="25-34"/>
    <x v="0"/>
    <x v="2"/>
    <x v="2"/>
    <s v="Hotstar"/>
    <s v="Entertainment"/>
    <x v="1"/>
    <s v="QR Scan"/>
    <x v="4"/>
    <n v="458.69"/>
    <n v="0"/>
    <n v="0"/>
    <x v="0"/>
    <m/>
    <s v="Android"/>
    <n v="29"/>
    <x v="0"/>
  </r>
  <r>
    <s v="UPI202605P2_0002167"/>
    <x v="25"/>
    <x v="1"/>
    <s v="08:45:28"/>
    <x v="12"/>
    <x v="1"/>
    <s v="CUST344425"/>
    <s v="35-44"/>
    <x v="1"/>
    <x v="8"/>
    <x v="24"/>
    <s v="Credit Card Bill"/>
    <s v="Financial Services"/>
    <x v="1"/>
    <s v="Mobile Number"/>
    <x v="5"/>
    <n v="53.62"/>
    <n v="0"/>
    <n v="0"/>
    <x v="0"/>
    <m/>
    <s v="Android"/>
    <n v="62"/>
    <x v="0"/>
  </r>
  <r>
    <s v="UPI202605P2_0002168"/>
    <x v="3"/>
    <x v="0"/>
    <s v="16:34:44"/>
    <x v="11"/>
    <x v="5"/>
    <s v="CUST763351"/>
    <s v="25-34"/>
    <x v="1"/>
    <x v="0"/>
    <x v="0"/>
    <s v="Data Tutorials"/>
    <s v="Education"/>
    <x v="2"/>
    <s v="UPI ID"/>
    <x v="6"/>
    <n v="1971.84"/>
    <n v="20.3"/>
    <n v="0"/>
    <x v="0"/>
    <m/>
    <s v="Android"/>
    <n v="77"/>
    <x v="0"/>
  </r>
  <r>
    <s v="UPI202605P2_0002169"/>
    <x v="11"/>
    <x v="0"/>
    <s v="15:36:11"/>
    <x v="14"/>
    <x v="2"/>
    <s v="CUST355284"/>
    <s v="25-34"/>
    <x v="1"/>
    <x v="2"/>
    <x v="17"/>
    <s v="Shell Fuel"/>
    <s v="Fuel"/>
    <x v="1"/>
    <s v="Bank Account"/>
    <x v="3"/>
    <n v="502.69"/>
    <n v="0"/>
    <n v="7.76"/>
    <x v="1"/>
    <s v="Bank Server Down"/>
    <s v="Android"/>
    <n v="43"/>
    <x v="0"/>
  </r>
  <r>
    <s v="UPI202605P2_0002170"/>
    <x v="15"/>
    <x v="3"/>
    <s v="16:20:46"/>
    <x v="11"/>
    <x v="0"/>
    <s v="CUST828032"/>
    <s v="25-34"/>
    <x v="0"/>
    <x v="1"/>
    <x v="22"/>
    <s v="Electricity Board"/>
    <s v="Recharge &amp; Bills"/>
    <x v="4"/>
    <s v="QR Scan"/>
    <x v="3"/>
    <n v="447.03"/>
    <n v="27.98"/>
    <n v="0"/>
    <x v="0"/>
    <m/>
    <s v="Android"/>
    <n v="18"/>
    <x v="0"/>
  </r>
  <r>
    <s v="UPI202605P2_0002171"/>
    <x v="17"/>
    <x v="6"/>
    <s v="15:55:53"/>
    <x v="14"/>
    <x v="3"/>
    <s v="CUST516495"/>
    <s v="45-54"/>
    <x v="0"/>
    <x v="9"/>
    <x v="15"/>
    <s v="Ajio"/>
    <s v="Shopping"/>
    <x v="1"/>
    <s v="QR Scan"/>
    <x v="7"/>
    <n v="72.83"/>
    <n v="62.69"/>
    <n v="6.62"/>
    <x v="0"/>
    <m/>
    <s v="Android"/>
    <n v="23"/>
    <x v="0"/>
  </r>
  <r>
    <s v="UPI202605P2_0002172"/>
    <x v="18"/>
    <x v="4"/>
    <s v="17:55:35"/>
    <x v="0"/>
    <x v="2"/>
    <s v="CUST289827"/>
    <s v="18-24"/>
    <x v="0"/>
    <x v="3"/>
    <x v="21"/>
    <s v="Flipkart"/>
    <s v="Shopping"/>
    <x v="0"/>
    <s v="QR Scan"/>
    <x v="4"/>
    <n v="76.27"/>
    <n v="0"/>
    <n v="6.95"/>
    <x v="0"/>
    <m/>
    <s v="Android"/>
    <n v="100"/>
    <x v="0"/>
  </r>
  <r>
    <s v="UPI202605P2_0002173"/>
    <x v="9"/>
    <x v="3"/>
    <s v="10:33:09"/>
    <x v="13"/>
    <x v="2"/>
    <s v="CUST633428"/>
    <s v="25-34"/>
    <x v="1"/>
    <x v="6"/>
    <x v="19"/>
    <s v="Gas Bill"/>
    <s v="Utilities"/>
    <x v="1"/>
    <s v="UPI ID"/>
    <x v="7"/>
    <n v="482.57"/>
    <n v="0"/>
    <n v="1.51"/>
    <x v="0"/>
    <m/>
    <s v="Android"/>
    <n v="49"/>
    <x v="0"/>
  </r>
  <r>
    <s v="UPI202605P2_0002174"/>
    <x v="26"/>
    <x v="6"/>
    <s v="15:52:16"/>
    <x v="14"/>
    <x v="0"/>
    <s v="CUST259301"/>
    <s v="25-34"/>
    <x v="0"/>
    <x v="6"/>
    <x v="7"/>
    <s v="BookMyShow"/>
    <s v="Entertainment"/>
    <x v="0"/>
    <s v="QR Scan"/>
    <x v="1"/>
    <n v="655.9"/>
    <n v="0"/>
    <n v="0"/>
    <x v="1"/>
    <s v="Insufficient Balance"/>
    <s v="iOS"/>
    <n v="65"/>
    <x v="0"/>
  </r>
  <r>
    <s v="UPI202605P2_0002175"/>
    <x v="12"/>
    <x v="1"/>
    <s v="16:29:00"/>
    <x v="11"/>
    <x v="1"/>
    <s v="CUST529804"/>
    <s v="25-34"/>
    <x v="1"/>
    <x v="3"/>
    <x v="29"/>
    <s v="Netmeds"/>
    <s v="Healthcare"/>
    <x v="1"/>
    <s v="QR Scan"/>
    <x v="6"/>
    <n v="165.62"/>
    <n v="0"/>
    <n v="4.0199999999999996"/>
    <x v="1"/>
    <s v="Insufficient Balance"/>
    <s v="Android"/>
    <n v="53"/>
    <x v="0"/>
  </r>
  <r>
    <s v="UPI202605P2_0002176"/>
    <x v="11"/>
    <x v="0"/>
    <s v="19:32:24"/>
    <x v="2"/>
    <x v="0"/>
    <s v="CUST213466"/>
    <s v="35-44"/>
    <x v="0"/>
    <x v="5"/>
    <x v="6"/>
    <s v="Shell Fuel"/>
    <s v="Fuel"/>
    <x v="0"/>
    <s v="UPI ID"/>
    <x v="7"/>
    <n v="27.96"/>
    <n v="0"/>
    <n v="0"/>
    <x v="0"/>
    <m/>
    <s v="iOS"/>
    <n v="21"/>
    <x v="0"/>
  </r>
  <r>
    <s v="UPI202605P2_0002177"/>
    <x v="5"/>
    <x v="3"/>
    <s v="18:56:01"/>
    <x v="7"/>
    <x v="0"/>
    <s v="CUST859653"/>
    <s v="45-54"/>
    <x v="0"/>
    <x v="7"/>
    <x v="9"/>
    <s v="HP Petrol Pump"/>
    <s v="Fuel"/>
    <x v="1"/>
    <s v="QR Scan"/>
    <x v="7"/>
    <n v="632.78"/>
    <n v="0"/>
    <n v="0"/>
    <x v="0"/>
    <m/>
    <s v="Android"/>
    <n v="97"/>
    <x v="0"/>
  </r>
  <r>
    <s v="UPI202605P2_0002178"/>
    <x v="26"/>
    <x v="6"/>
    <s v="17:23:49"/>
    <x v="0"/>
    <x v="6"/>
    <s v="CUST447530"/>
    <s v="18-24"/>
    <x v="0"/>
    <x v="7"/>
    <x v="26"/>
    <s v="Indian Oil"/>
    <s v="Fuel"/>
    <x v="0"/>
    <s v="UPI ID"/>
    <x v="7"/>
    <n v="440.93"/>
    <n v="0"/>
    <n v="4.3600000000000003"/>
    <x v="0"/>
    <m/>
    <s v="Android"/>
    <n v="3"/>
    <x v="0"/>
  </r>
  <r>
    <s v="UPI202605P2_0002179"/>
    <x v="19"/>
    <x v="2"/>
    <s v="17:20:46"/>
    <x v="0"/>
    <x v="6"/>
    <s v="CUST784980"/>
    <s v="25-34"/>
    <x v="1"/>
    <x v="4"/>
    <x v="5"/>
    <s v="Electricity Board"/>
    <s v="Recharge &amp; Bills"/>
    <x v="2"/>
    <s v="QR Scan"/>
    <x v="3"/>
    <n v="1579.1"/>
    <n v="0"/>
    <n v="2.44"/>
    <x v="0"/>
    <m/>
    <s v="Android"/>
    <n v="31"/>
    <x v="0"/>
  </r>
  <r>
    <s v="UPI202605P2_0002180"/>
    <x v="2"/>
    <x v="2"/>
    <s v="08:34:52"/>
    <x v="12"/>
    <x v="0"/>
    <s v="CUST523341"/>
    <s v="25-34"/>
    <x v="1"/>
    <x v="9"/>
    <x v="15"/>
    <s v="Local Restaurant"/>
    <s v="Food &amp; Dining"/>
    <x v="1"/>
    <s v="QR Scan"/>
    <x v="4"/>
    <n v="270.76"/>
    <n v="0"/>
    <n v="0"/>
    <x v="0"/>
    <m/>
    <s v="Android"/>
    <n v="3"/>
    <x v="0"/>
  </r>
  <r>
    <s v="UPI202605P2_0002181"/>
    <x v="25"/>
    <x v="1"/>
    <s v="14:33:43"/>
    <x v="4"/>
    <x v="1"/>
    <s v="CUST890055"/>
    <s v="25-34"/>
    <x v="0"/>
    <x v="1"/>
    <x v="22"/>
    <s v="Broadband Bill"/>
    <s v="Utilities"/>
    <x v="1"/>
    <s v="Mobile Number"/>
    <x v="3"/>
    <n v="1213.71"/>
    <n v="0"/>
    <n v="0"/>
    <x v="0"/>
    <m/>
    <s v="Android"/>
    <n v="81"/>
    <x v="0"/>
  </r>
  <r>
    <s v="UPI202605P2_0002182"/>
    <x v="21"/>
    <x v="4"/>
    <s v="15:35:09"/>
    <x v="14"/>
    <x v="0"/>
    <s v="CUST470499"/>
    <s v="25-34"/>
    <x v="1"/>
    <x v="7"/>
    <x v="31"/>
    <s v="Broadband Bill"/>
    <s v="Utilities"/>
    <x v="1"/>
    <s v="Mobile Number"/>
    <x v="3"/>
    <n v="252.29"/>
    <n v="0"/>
    <n v="0"/>
    <x v="0"/>
    <m/>
    <s v="Android"/>
    <n v="64"/>
    <x v="0"/>
  </r>
  <r>
    <s v="UPI202605P2_0002183"/>
    <x v="16"/>
    <x v="6"/>
    <s v="17:20:26"/>
    <x v="0"/>
    <x v="2"/>
    <s v="CUST991285"/>
    <s v="35-44"/>
    <x v="0"/>
    <x v="4"/>
    <x v="33"/>
    <s v="Amazon Prime"/>
    <s v="Entertainment"/>
    <x v="1"/>
    <s v="Mobile Number"/>
    <x v="0"/>
    <n v="270.87"/>
    <n v="0"/>
    <n v="0"/>
    <x v="0"/>
    <m/>
    <s v="iOS"/>
    <n v="28"/>
    <x v="0"/>
  </r>
  <r>
    <s v="UPI202605P2_0002184"/>
    <x v="28"/>
    <x v="1"/>
    <s v="17:07:06"/>
    <x v="0"/>
    <x v="0"/>
    <s v="CUST905675"/>
    <s v="25-34"/>
    <x v="1"/>
    <x v="2"/>
    <x v="11"/>
    <s v="MSEB"/>
    <s v="Recharge &amp; Bills"/>
    <x v="2"/>
    <s v="UPI ID"/>
    <x v="0"/>
    <n v="1206.93"/>
    <n v="0"/>
    <n v="0"/>
    <x v="0"/>
    <m/>
    <s v="Android"/>
    <n v="1"/>
    <x v="0"/>
  </r>
  <r>
    <s v="UPI202605P2_0002185"/>
    <x v="29"/>
    <x v="5"/>
    <s v="16:04:02"/>
    <x v="11"/>
    <x v="2"/>
    <s v="CUST924265"/>
    <s v="25-34"/>
    <x v="1"/>
    <x v="1"/>
    <x v="1"/>
    <s v="Apollo Pharmacy"/>
    <s v="Healthcare"/>
    <x v="1"/>
    <s v="UPI ID"/>
    <x v="1"/>
    <n v="317.27999999999997"/>
    <n v="0"/>
    <n v="0"/>
    <x v="0"/>
    <m/>
    <s v="iOS"/>
    <n v="56"/>
    <x v="0"/>
  </r>
  <r>
    <s v="UPI202605P2_0002186"/>
    <x v="25"/>
    <x v="1"/>
    <s v="19:08:11"/>
    <x v="2"/>
    <x v="0"/>
    <s v="CUST363141"/>
    <s v="25-34"/>
    <x v="0"/>
    <x v="2"/>
    <x v="2"/>
    <s v="IRCTC"/>
    <s v="Travel"/>
    <x v="5"/>
    <s v="UPI ID"/>
    <x v="6"/>
    <n v="177.04"/>
    <n v="0"/>
    <n v="0"/>
    <x v="0"/>
    <m/>
    <s v="Android"/>
    <n v="25"/>
    <x v="0"/>
  </r>
  <r>
    <s v="UPI202605P2_0002187"/>
    <x v="26"/>
    <x v="6"/>
    <s v="20:12:06"/>
    <x v="3"/>
    <x v="1"/>
    <s v="CUST783067"/>
    <s v="18-24"/>
    <x v="0"/>
    <x v="9"/>
    <x v="15"/>
    <s v="Rapido"/>
    <s v="Travel"/>
    <x v="3"/>
    <s v="UPI ID"/>
    <x v="5"/>
    <n v="867.67"/>
    <n v="0"/>
    <n v="0"/>
    <x v="0"/>
    <m/>
    <s v="Android"/>
    <n v="49"/>
    <x v="0"/>
  </r>
  <r>
    <s v="UPI202605P2_0002188"/>
    <x v="17"/>
    <x v="6"/>
    <s v="15:06:02"/>
    <x v="14"/>
    <x v="0"/>
    <s v="CUST991284"/>
    <s v="35-44"/>
    <x v="1"/>
    <x v="5"/>
    <x v="35"/>
    <s v="Coursera"/>
    <s v="Education"/>
    <x v="1"/>
    <s v="Bank Account"/>
    <x v="6"/>
    <n v="511.65"/>
    <n v="0"/>
    <n v="2.57"/>
    <x v="0"/>
    <m/>
    <s v="Android"/>
    <n v="57"/>
    <x v="0"/>
  </r>
  <r>
    <s v="UPI202605P2_0002189"/>
    <x v="21"/>
    <x v="4"/>
    <s v="17:53:24"/>
    <x v="0"/>
    <x v="1"/>
    <s v="CUST851295"/>
    <s v="25-34"/>
    <x v="1"/>
    <x v="8"/>
    <x v="16"/>
    <s v="Byjus"/>
    <s v="Education"/>
    <x v="5"/>
    <s v="UPI ID"/>
    <x v="0"/>
    <n v="573.9"/>
    <n v="0"/>
    <n v="0"/>
    <x v="0"/>
    <m/>
    <s v="Android"/>
    <n v="86"/>
    <x v="0"/>
  </r>
  <r>
    <s v="UPI202605P2_0002190"/>
    <x v="16"/>
    <x v="6"/>
    <s v="18:33:39"/>
    <x v="7"/>
    <x v="2"/>
    <s v="CUST356337"/>
    <s v="25-34"/>
    <x v="0"/>
    <x v="8"/>
    <x v="24"/>
    <s v="Swiggy"/>
    <s v="Food &amp; Dining"/>
    <x v="0"/>
    <s v="QR Scan"/>
    <x v="3"/>
    <n v="1022.05"/>
    <n v="0"/>
    <n v="0"/>
    <x v="0"/>
    <m/>
    <s v="Android"/>
    <n v="26"/>
    <x v="0"/>
  </r>
  <r>
    <s v="UPI202605P2_0002191"/>
    <x v="27"/>
    <x v="5"/>
    <s v="18:16:03"/>
    <x v="7"/>
    <x v="2"/>
    <s v="CUST291477"/>
    <s v="18-24"/>
    <x v="1"/>
    <x v="3"/>
    <x v="4"/>
    <s v="Apollo Pharmacy"/>
    <s v="Healthcare"/>
    <x v="0"/>
    <s v="UPI ID"/>
    <x v="7"/>
    <n v="207.45"/>
    <n v="0"/>
    <n v="4.5999999999999996"/>
    <x v="1"/>
    <s v="Insufficient Balance"/>
    <s v="Android"/>
    <n v="49"/>
    <x v="0"/>
  </r>
  <r>
    <s v="UPI202605P2_0002192"/>
    <x v="29"/>
    <x v="5"/>
    <s v="13:38:45"/>
    <x v="8"/>
    <x v="1"/>
    <s v="CUST264177"/>
    <s v="45-54"/>
    <x v="0"/>
    <x v="9"/>
    <x v="15"/>
    <s v="Indian Oil"/>
    <s v="Fuel"/>
    <x v="0"/>
    <s v="UPI ID"/>
    <x v="7"/>
    <n v="1243.96"/>
    <n v="0"/>
    <n v="0"/>
    <x v="0"/>
    <m/>
    <s v="Android"/>
    <n v="99"/>
    <x v="0"/>
  </r>
  <r>
    <s v="UPI202605P2_0002193"/>
    <x v="2"/>
    <x v="2"/>
    <s v="09:59:58"/>
    <x v="10"/>
    <x v="0"/>
    <s v="CUST349301"/>
    <s v="35-44"/>
    <x v="0"/>
    <x v="3"/>
    <x v="4"/>
    <s v="Apollo Pharmacy"/>
    <s v="Healthcare"/>
    <x v="1"/>
    <s v="QR Scan"/>
    <x v="5"/>
    <n v="622.4"/>
    <n v="0"/>
    <n v="1.58"/>
    <x v="0"/>
    <m/>
    <s v="Android"/>
    <n v="67"/>
    <x v="0"/>
  </r>
  <r>
    <s v="UPI202605P2_0002194"/>
    <x v="2"/>
    <x v="2"/>
    <s v="11:31:59"/>
    <x v="5"/>
    <x v="1"/>
    <s v="CUST764743"/>
    <s v="18-24"/>
    <x v="1"/>
    <x v="1"/>
    <x v="1"/>
    <s v="IRCTC"/>
    <s v="Travel"/>
    <x v="3"/>
    <s v="UPI ID"/>
    <x v="7"/>
    <n v="181.18"/>
    <n v="0"/>
    <n v="0"/>
    <x v="0"/>
    <m/>
    <s v="Android"/>
    <n v="48"/>
    <x v="0"/>
  </r>
  <r>
    <s v="UPI202605P2_0002195"/>
    <x v="11"/>
    <x v="0"/>
    <s v="20:05:29"/>
    <x v="3"/>
    <x v="1"/>
    <s v="CUST828536"/>
    <s v="45-54"/>
    <x v="0"/>
    <x v="3"/>
    <x v="29"/>
    <s v="BookMyShow"/>
    <s v="Entertainment"/>
    <x v="3"/>
    <s v="UPI ID"/>
    <x v="4"/>
    <n v="587.32000000000005"/>
    <n v="0"/>
    <n v="1.84"/>
    <x v="2"/>
    <s v="Insufficient Balance"/>
    <s v="Android"/>
    <n v="20"/>
    <x v="0"/>
  </r>
  <r>
    <s v="UPI202605P2_0002196"/>
    <x v="6"/>
    <x v="3"/>
    <s v="19:03:23"/>
    <x v="2"/>
    <x v="0"/>
    <s v="CUST542183"/>
    <s v="25-34"/>
    <x v="1"/>
    <x v="7"/>
    <x v="9"/>
    <s v="JioMart"/>
    <s v="Grocery"/>
    <x v="0"/>
    <s v="Bank Account"/>
    <x v="5"/>
    <n v="219.69"/>
    <n v="0"/>
    <n v="0"/>
    <x v="0"/>
    <m/>
    <s v="Android"/>
    <n v="13"/>
    <x v="0"/>
  </r>
  <r>
    <s v="UPI202605P2_0002197"/>
    <x v="9"/>
    <x v="3"/>
    <s v="16:56:26"/>
    <x v="11"/>
    <x v="0"/>
    <s v="CUST823334"/>
    <s v="35-44"/>
    <x v="1"/>
    <x v="1"/>
    <x v="8"/>
    <s v="Loan EMI"/>
    <s v="Financial Services"/>
    <x v="1"/>
    <s v="QR Scan"/>
    <x v="7"/>
    <n v="1936.22"/>
    <n v="0"/>
    <n v="5.24"/>
    <x v="0"/>
    <m/>
    <s v="Android"/>
    <n v="18"/>
    <x v="0"/>
  </r>
  <r>
    <s v="UPI202605P2_0002198"/>
    <x v="16"/>
    <x v="6"/>
    <s v="19:50:45"/>
    <x v="2"/>
    <x v="1"/>
    <s v="CUST655183"/>
    <s v="25-34"/>
    <x v="0"/>
    <x v="8"/>
    <x v="30"/>
    <s v="IRCTC"/>
    <s v="Travel"/>
    <x v="3"/>
    <s v="UPI ID"/>
    <x v="5"/>
    <n v="53.43"/>
    <n v="0"/>
    <n v="0"/>
    <x v="0"/>
    <m/>
    <s v="Android"/>
    <n v="45"/>
    <x v="0"/>
  </r>
  <r>
    <s v="UPI202605P2_0002199"/>
    <x v="25"/>
    <x v="1"/>
    <s v="08:39:17"/>
    <x v="12"/>
    <x v="1"/>
    <s v="CUST256553"/>
    <s v="35-44"/>
    <x v="0"/>
    <x v="3"/>
    <x v="14"/>
    <s v="Coursera"/>
    <s v="Education"/>
    <x v="1"/>
    <s v="UPI ID"/>
    <x v="0"/>
    <n v="812.74"/>
    <n v="0"/>
    <n v="0"/>
    <x v="0"/>
    <m/>
    <s v="iOS"/>
    <n v="36"/>
    <x v="0"/>
  </r>
  <r>
    <s v="UPI202605P2_0002200"/>
    <x v="13"/>
    <x v="3"/>
    <s v="16:46:04"/>
    <x v="11"/>
    <x v="2"/>
    <s v="CUST515510"/>
    <s v="35-44"/>
    <x v="0"/>
    <x v="6"/>
    <x v="7"/>
    <s v="Rapido"/>
    <s v="Travel"/>
    <x v="0"/>
    <s v="QR Scan"/>
    <x v="4"/>
    <n v="288.86"/>
    <n v="0"/>
    <n v="0"/>
    <x v="0"/>
    <m/>
    <s v="Android"/>
    <n v="28"/>
    <x v="0"/>
  </r>
  <r>
    <s v="UPI202605P2_0002201"/>
    <x v="9"/>
    <x v="3"/>
    <s v="19:04:13"/>
    <x v="2"/>
    <x v="0"/>
    <s v="CUST233170"/>
    <s v="18-24"/>
    <x v="1"/>
    <x v="9"/>
    <x v="36"/>
    <s v="Myntra"/>
    <s v="Shopping"/>
    <x v="1"/>
    <s v="QR Scan"/>
    <x v="3"/>
    <n v="674.95"/>
    <n v="0"/>
    <n v="0"/>
    <x v="0"/>
    <m/>
    <s v="Android"/>
    <n v="27"/>
    <x v="0"/>
  </r>
  <r>
    <s v="UPI202605P2_0002202"/>
    <x v="11"/>
    <x v="0"/>
    <s v="21:06:06"/>
    <x v="9"/>
    <x v="0"/>
    <s v="CUST266783"/>
    <s v="25-34"/>
    <x v="1"/>
    <x v="5"/>
    <x v="35"/>
    <s v="Netflix"/>
    <s v="Entertainment"/>
    <x v="0"/>
    <s v="UPI ID"/>
    <x v="3"/>
    <n v="215.19"/>
    <n v="0"/>
    <n v="0"/>
    <x v="0"/>
    <m/>
    <s v="Android"/>
    <n v="58"/>
    <x v="0"/>
  </r>
  <r>
    <s v="UPI202605P2_0002203"/>
    <x v="1"/>
    <x v="1"/>
    <s v="18:34:24"/>
    <x v="7"/>
    <x v="0"/>
    <s v="CUST911561"/>
    <s v="45-54"/>
    <x v="0"/>
    <x v="2"/>
    <x v="11"/>
    <s v="Netflix"/>
    <s v="Entertainment"/>
    <x v="1"/>
    <s v="UPI ID"/>
    <x v="3"/>
    <n v="40.65"/>
    <n v="24.28"/>
    <n v="0"/>
    <x v="0"/>
    <m/>
    <s v="Android"/>
    <n v="99"/>
    <x v="0"/>
  </r>
  <r>
    <s v="UPI202605P2_0002204"/>
    <x v="22"/>
    <x v="6"/>
    <s v="11:33:42"/>
    <x v="5"/>
    <x v="0"/>
    <s v="CUST596208"/>
    <s v="18-24"/>
    <x v="1"/>
    <x v="6"/>
    <x v="7"/>
    <s v="McDonalds"/>
    <s v="Food &amp; Dining"/>
    <x v="1"/>
    <s v="Mobile Number"/>
    <x v="5"/>
    <n v="111.95"/>
    <n v="0"/>
    <n v="0"/>
    <x v="0"/>
    <m/>
    <s v="Android"/>
    <n v="56"/>
    <x v="0"/>
  </r>
  <r>
    <s v="UPI202605P2_0002205"/>
    <x v="5"/>
    <x v="3"/>
    <s v="12:40:11"/>
    <x v="1"/>
    <x v="2"/>
    <s v="CUST299940"/>
    <s v="35-44"/>
    <x v="0"/>
    <x v="2"/>
    <x v="25"/>
    <s v="Tata Play"/>
    <s v="Recharge &amp; Bills"/>
    <x v="1"/>
    <s v="UPI ID"/>
    <x v="0"/>
    <n v="239.03"/>
    <n v="0"/>
    <n v="0"/>
    <x v="0"/>
    <m/>
    <s v="Android"/>
    <n v="90"/>
    <x v="0"/>
  </r>
  <r>
    <s v="UPI202605P2_0002206"/>
    <x v="9"/>
    <x v="3"/>
    <s v="16:35:26"/>
    <x v="11"/>
    <x v="0"/>
    <s v="CUST897063"/>
    <s v="18-24"/>
    <x v="1"/>
    <x v="5"/>
    <x v="35"/>
    <s v="Vi"/>
    <s v="Recharge &amp; Bills"/>
    <x v="1"/>
    <s v="UPI ID"/>
    <x v="6"/>
    <n v="390.76"/>
    <n v="0"/>
    <n v="0"/>
    <x v="0"/>
    <m/>
    <s v="Android"/>
    <n v="18"/>
    <x v="0"/>
  </r>
  <r>
    <s v="UPI202605P2_0002207"/>
    <x v="12"/>
    <x v="1"/>
    <s v="19:49:40"/>
    <x v="2"/>
    <x v="1"/>
    <s v="CUST200712"/>
    <s v="18-24"/>
    <x v="1"/>
    <x v="0"/>
    <x v="3"/>
    <s v="Spotify"/>
    <s v="Entertainment"/>
    <x v="0"/>
    <s v="UPI ID"/>
    <x v="3"/>
    <n v="418.57"/>
    <n v="0"/>
    <n v="0"/>
    <x v="0"/>
    <m/>
    <s v="Android"/>
    <n v="35"/>
    <x v="0"/>
  </r>
  <r>
    <s v="UPI202605P2_0002208"/>
    <x v="5"/>
    <x v="3"/>
    <s v="17:43:29"/>
    <x v="0"/>
    <x v="0"/>
    <s v="CUST855281"/>
    <s v="25-34"/>
    <x v="0"/>
    <x v="4"/>
    <x v="33"/>
    <s v="Hotstar"/>
    <s v="Entertainment"/>
    <x v="5"/>
    <s v="QR Scan"/>
    <x v="3"/>
    <n v="551.39"/>
    <n v="0"/>
    <n v="0"/>
    <x v="0"/>
    <m/>
    <s v="iOS"/>
    <n v="7"/>
    <x v="0"/>
  </r>
  <r>
    <s v="UPI202605P2_0002209"/>
    <x v="6"/>
    <x v="3"/>
    <s v="18:27:56"/>
    <x v="7"/>
    <x v="0"/>
    <s v="CUST174163"/>
    <s v="25-34"/>
    <x v="1"/>
    <x v="1"/>
    <x v="28"/>
    <s v="Practo"/>
    <s v="Healthcare"/>
    <x v="1"/>
    <s v="Bank Account"/>
    <x v="1"/>
    <n v="1135.56"/>
    <n v="61.17"/>
    <n v="0"/>
    <x v="0"/>
    <m/>
    <s v="Android"/>
    <n v="100"/>
    <x v="0"/>
  </r>
  <r>
    <s v="UPI202605P2_0002210"/>
    <x v="27"/>
    <x v="5"/>
    <s v="09:50:11"/>
    <x v="10"/>
    <x v="3"/>
    <s v="CUST799089"/>
    <s v="45-54"/>
    <x v="0"/>
    <x v="6"/>
    <x v="7"/>
    <s v="Coursera"/>
    <s v="Education"/>
    <x v="0"/>
    <s v="UPI ID"/>
    <x v="5"/>
    <n v="857.14"/>
    <n v="0"/>
    <n v="0"/>
    <x v="0"/>
    <m/>
    <s v="iOS"/>
    <n v="5"/>
    <x v="0"/>
  </r>
  <r>
    <s v="UPI202605P2_0002211"/>
    <x v="6"/>
    <x v="3"/>
    <s v="16:32:21"/>
    <x v="11"/>
    <x v="1"/>
    <s v="CUST622080"/>
    <s v="35-44"/>
    <x v="0"/>
    <x v="4"/>
    <x v="33"/>
    <s v="Shell Fuel"/>
    <s v="Fuel"/>
    <x v="1"/>
    <s v="QR Scan"/>
    <x v="1"/>
    <n v="912.72"/>
    <n v="0"/>
    <n v="0"/>
    <x v="0"/>
    <m/>
    <s v="Android"/>
    <n v="25"/>
    <x v="0"/>
  </r>
  <r>
    <s v="UPI202605P2_0002212"/>
    <x v="9"/>
    <x v="3"/>
    <s v="18:34:38"/>
    <x v="7"/>
    <x v="1"/>
    <s v="CUST949745"/>
    <s v="25-34"/>
    <x v="0"/>
    <x v="8"/>
    <x v="30"/>
    <s v="Rapido"/>
    <s v="Travel"/>
    <x v="3"/>
    <s v="QR Scan"/>
    <x v="7"/>
    <n v="256.12"/>
    <n v="0"/>
    <n v="0"/>
    <x v="0"/>
    <m/>
    <s v="iOS"/>
    <n v="60"/>
    <x v="0"/>
  </r>
  <r>
    <s v="UPI202605P2_0002213"/>
    <x v="16"/>
    <x v="6"/>
    <s v="14:22:57"/>
    <x v="4"/>
    <x v="6"/>
    <s v="CUST918847"/>
    <s v="18-24"/>
    <x v="1"/>
    <x v="9"/>
    <x v="23"/>
    <s v="Uber"/>
    <s v="Travel"/>
    <x v="0"/>
    <s v="UPI ID"/>
    <x v="5"/>
    <n v="245.39"/>
    <n v="0"/>
    <n v="0"/>
    <x v="0"/>
    <m/>
    <s v="Android"/>
    <n v="1"/>
    <x v="0"/>
  </r>
  <r>
    <s v="UPI202605P2_0002214"/>
    <x v="22"/>
    <x v="6"/>
    <s v="12:20:54"/>
    <x v="1"/>
    <x v="0"/>
    <s v="CUST867440"/>
    <s v="55+"/>
    <x v="0"/>
    <x v="6"/>
    <x v="19"/>
    <s v="BookMyShow"/>
    <s v="Entertainment"/>
    <x v="1"/>
    <s v="Mobile Number"/>
    <x v="3"/>
    <n v="154.44"/>
    <n v="21.84"/>
    <n v="0"/>
    <x v="0"/>
    <m/>
    <s v="Android"/>
    <n v="15"/>
    <x v="0"/>
  </r>
  <r>
    <s v="UPI202605P2_0002215"/>
    <x v="12"/>
    <x v="1"/>
    <s v="13:48:40"/>
    <x v="8"/>
    <x v="0"/>
    <s v="CUST496000"/>
    <s v="35-44"/>
    <x v="1"/>
    <x v="7"/>
    <x v="27"/>
    <s v="IRCTC"/>
    <s v="Travel"/>
    <x v="1"/>
    <s v="UPI ID"/>
    <x v="3"/>
    <n v="345.85"/>
    <n v="0"/>
    <n v="0"/>
    <x v="0"/>
    <m/>
    <s v="iOS"/>
    <n v="81"/>
    <x v="0"/>
  </r>
  <r>
    <s v="UPI202605P2_0002216"/>
    <x v="29"/>
    <x v="5"/>
    <s v="14:46:20"/>
    <x v="4"/>
    <x v="3"/>
    <s v="CUST127676"/>
    <s v="25-34"/>
    <x v="0"/>
    <x v="1"/>
    <x v="1"/>
    <s v="BigBasket"/>
    <s v="Grocery"/>
    <x v="2"/>
    <s v="Mobile Number"/>
    <x v="4"/>
    <n v="758.53"/>
    <n v="0"/>
    <n v="0"/>
    <x v="0"/>
    <m/>
    <s v="Android"/>
    <n v="39"/>
    <x v="0"/>
  </r>
  <r>
    <s v="UPI202605P2_0002217"/>
    <x v="19"/>
    <x v="2"/>
    <s v="17:36:34"/>
    <x v="0"/>
    <x v="1"/>
    <s v="CUST855060"/>
    <s v="18-24"/>
    <x v="0"/>
    <x v="1"/>
    <x v="1"/>
    <s v="Apollo Pharmacy"/>
    <s v="Healthcare"/>
    <x v="0"/>
    <s v="UPI ID"/>
    <x v="4"/>
    <n v="395.74"/>
    <n v="0"/>
    <n v="0"/>
    <x v="1"/>
    <s v="UPI Limit Exceeded"/>
    <s v="Android"/>
    <n v="39"/>
    <x v="0"/>
  </r>
  <r>
    <s v="UPI202605P2_0002218"/>
    <x v="29"/>
    <x v="5"/>
    <s v="11:49:35"/>
    <x v="5"/>
    <x v="1"/>
    <s v="CUST733942"/>
    <s v="45-54"/>
    <x v="1"/>
    <x v="0"/>
    <x v="0"/>
    <s v="Rapido"/>
    <s v="Travel"/>
    <x v="4"/>
    <s v="Mobile Number"/>
    <x v="4"/>
    <n v="1365.1"/>
    <n v="0"/>
    <n v="0"/>
    <x v="0"/>
    <m/>
    <s v="Android"/>
    <n v="90"/>
    <x v="0"/>
  </r>
  <r>
    <s v="UPI202605P2_0002219"/>
    <x v="29"/>
    <x v="5"/>
    <s v="20:16:23"/>
    <x v="3"/>
    <x v="3"/>
    <s v="CUST778823"/>
    <s v="18-24"/>
    <x v="0"/>
    <x v="3"/>
    <x v="21"/>
    <s v="Credit Card Bill"/>
    <s v="Financial Services"/>
    <x v="1"/>
    <s v="UPI ID"/>
    <x v="1"/>
    <n v="128.77000000000001"/>
    <n v="28.91"/>
    <n v="7.7"/>
    <x v="0"/>
    <m/>
    <s v="Android"/>
    <n v="19"/>
    <x v="0"/>
  </r>
  <r>
    <s v="UPI202605P2_0002220"/>
    <x v="23"/>
    <x v="5"/>
    <s v="21:28:25"/>
    <x v="9"/>
    <x v="1"/>
    <s v="CUST602079"/>
    <s v="25-34"/>
    <x v="0"/>
    <x v="9"/>
    <x v="20"/>
    <s v="Indian Oil"/>
    <s v="Fuel"/>
    <x v="1"/>
    <s v="QR Scan"/>
    <x v="3"/>
    <n v="827.68"/>
    <n v="0"/>
    <n v="0"/>
    <x v="0"/>
    <m/>
    <s v="Android"/>
    <n v="19"/>
    <x v="0"/>
  </r>
  <r>
    <s v="UPI202605P2_0002221"/>
    <x v="23"/>
    <x v="5"/>
    <s v="00:02:18"/>
    <x v="18"/>
    <x v="2"/>
    <s v="CUST404232"/>
    <s v="18-24"/>
    <x v="1"/>
    <x v="2"/>
    <x v="17"/>
    <s v="Jio"/>
    <s v="Recharge &amp; Bills"/>
    <x v="3"/>
    <s v="Collect Request"/>
    <x v="3"/>
    <n v="786.1"/>
    <n v="0"/>
    <n v="0"/>
    <x v="0"/>
    <m/>
    <s v="Android"/>
    <n v="22"/>
    <x v="0"/>
  </r>
  <r>
    <s v="UPI202605P2_0002222"/>
    <x v="26"/>
    <x v="6"/>
    <s v="17:33:08"/>
    <x v="0"/>
    <x v="0"/>
    <s v="CUST893759"/>
    <s v="25-34"/>
    <x v="0"/>
    <x v="2"/>
    <x v="2"/>
    <s v="Zomato"/>
    <s v="Food &amp; Dining"/>
    <x v="1"/>
    <s v="UPI ID"/>
    <x v="3"/>
    <n v="1829.04"/>
    <n v="0"/>
    <n v="0"/>
    <x v="0"/>
    <m/>
    <s v="Android"/>
    <n v="56"/>
    <x v="0"/>
  </r>
  <r>
    <s v="UPI202605P2_0002223"/>
    <x v="18"/>
    <x v="4"/>
    <s v="23:19:00"/>
    <x v="15"/>
    <x v="0"/>
    <s v="CUST839151"/>
    <s v="35-44"/>
    <x v="1"/>
    <x v="8"/>
    <x v="34"/>
    <s v="Blinkit"/>
    <s v="Grocery"/>
    <x v="0"/>
    <s v="QR Scan"/>
    <x v="1"/>
    <n v="572.35"/>
    <n v="0"/>
    <n v="7.4"/>
    <x v="0"/>
    <m/>
    <s v="Android"/>
    <n v="75"/>
    <x v="0"/>
  </r>
  <r>
    <s v="UPI202605P2_0002224"/>
    <x v="18"/>
    <x v="4"/>
    <s v="12:14:13"/>
    <x v="1"/>
    <x v="0"/>
    <s v="CUST527684"/>
    <s v="25-34"/>
    <x v="0"/>
    <x v="5"/>
    <x v="32"/>
    <s v="Electricity Board"/>
    <s v="Recharge &amp; Bills"/>
    <x v="1"/>
    <s v="Collect Request"/>
    <x v="0"/>
    <n v="1166.55"/>
    <n v="0"/>
    <n v="0"/>
    <x v="0"/>
    <m/>
    <s v="Android"/>
    <n v="30"/>
    <x v="0"/>
  </r>
  <r>
    <s v="UPI202605P2_0002225"/>
    <x v="10"/>
    <x v="4"/>
    <s v="20:01:49"/>
    <x v="3"/>
    <x v="0"/>
    <s v="CUST459618"/>
    <s v="18-24"/>
    <x v="0"/>
    <x v="5"/>
    <x v="35"/>
    <s v="Local Kirana"/>
    <s v="Grocery"/>
    <x v="1"/>
    <s v="UPI ID"/>
    <x v="3"/>
    <n v="143.51"/>
    <n v="0"/>
    <n v="0"/>
    <x v="0"/>
    <m/>
    <s v="iOS"/>
    <n v="30"/>
    <x v="0"/>
  </r>
  <r>
    <s v="UPI202605P2_0002226"/>
    <x v="10"/>
    <x v="4"/>
    <s v="19:44:52"/>
    <x v="2"/>
    <x v="0"/>
    <s v="CUST198572"/>
    <s v="45-54"/>
    <x v="0"/>
    <x v="4"/>
    <x v="33"/>
    <s v="Reliance Digital"/>
    <s v="Shopping"/>
    <x v="3"/>
    <s v="QR Scan"/>
    <x v="7"/>
    <n v="312.47000000000003"/>
    <n v="0"/>
    <n v="0"/>
    <x v="0"/>
    <m/>
    <s v="Android"/>
    <n v="78"/>
    <x v="0"/>
  </r>
  <r>
    <s v="UPI202605P2_0002227"/>
    <x v="2"/>
    <x v="2"/>
    <s v="12:35:32"/>
    <x v="1"/>
    <x v="1"/>
    <s v="CUST180882"/>
    <s v="25-34"/>
    <x v="1"/>
    <x v="4"/>
    <x v="12"/>
    <s v="Credit Card Bill"/>
    <s v="Financial Services"/>
    <x v="3"/>
    <s v="Collect Request"/>
    <x v="6"/>
    <n v="1206.44"/>
    <n v="0"/>
    <n v="0"/>
    <x v="0"/>
    <m/>
    <s v="Android"/>
    <n v="83"/>
    <x v="0"/>
  </r>
  <r>
    <s v="UPI202605P2_0002228"/>
    <x v="18"/>
    <x v="4"/>
    <s v="16:59:36"/>
    <x v="11"/>
    <x v="0"/>
    <s v="CUST391138"/>
    <s v="35-44"/>
    <x v="0"/>
    <x v="2"/>
    <x v="17"/>
    <s v="Netmeds"/>
    <s v="Healthcare"/>
    <x v="2"/>
    <s v="QR Scan"/>
    <x v="4"/>
    <n v="169.12"/>
    <n v="29.1"/>
    <n v="0"/>
    <x v="0"/>
    <m/>
    <s v="Android"/>
    <n v="53"/>
    <x v="0"/>
  </r>
  <r>
    <s v="UPI202605P2_0002229"/>
    <x v="15"/>
    <x v="3"/>
    <s v="10:02:29"/>
    <x v="13"/>
    <x v="0"/>
    <s v="CUST569282"/>
    <s v="35-44"/>
    <x v="0"/>
    <x v="3"/>
    <x v="21"/>
    <s v="MedPlus"/>
    <s v="Healthcare"/>
    <x v="1"/>
    <s v="UPI ID"/>
    <x v="5"/>
    <n v="1001.99"/>
    <n v="0"/>
    <n v="0"/>
    <x v="0"/>
    <m/>
    <s v="Android"/>
    <n v="73"/>
    <x v="0"/>
  </r>
  <r>
    <s v="UPI202605P2_0002230"/>
    <x v="0"/>
    <x v="0"/>
    <s v="13:08:16"/>
    <x v="8"/>
    <x v="1"/>
    <s v="CUST532806"/>
    <s v="25-34"/>
    <x v="1"/>
    <x v="6"/>
    <x v="19"/>
    <s v="Local Restaurant"/>
    <s v="Food &amp; Dining"/>
    <x v="1"/>
    <s v="UPI ID"/>
    <x v="0"/>
    <n v="339.27"/>
    <n v="0"/>
    <n v="1.93"/>
    <x v="1"/>
    <s v="Insufficient Balance"/>
    <s v="Android"/>
    <n v="73"/>
    <x v="0"/>
  </r>
  <r>
    <s v="UPI202605P2_0002231"/>
    <x v="11"/>
    <x v="0"/>
    <s v="13:37:15"/>
    <x v="8"/>
    <x v="0"/>
    <s v="CUST552509"/>
    <s v="35-44"/>
    <x v="0"/>
    <x v="1"/>
    <x v="8"/>
    <s v="McDonalds"/>
    <s v="Food &amp; Dining"/>
    <x v="0"/>
    <s v="QR Scan"/>
    <x v="5"/>
    <n v="267"/>
    <n v="0"/>
    <n v="0"/>
    <x v="0"/>
    <m/>
    <s v="Android"/>
    <n v="31"/>
    <x v="0"/>
  </r>
  <r>
    <s v="UPI202605P2_0002232"/>
    <x v="11"/>
    <x v="0"/>
    <s v="11:51:19"/>
    <x v="5"/>
    <x v="0"/>
    <s v="CUST882828"/>
    <s v="25-34"/>
    <x v="0"/>
    <x v="9"/>
    <x v="15"/>
    <s v="Croma"/>
    <s v="Shopping"/>
    <x v="2"/>
    <s v="UPI ID"/>
    <x v="3"/>
    <n v="182.2"/>
    <n v="0"/>
    <n v="6.8"/>
    <x v="0"/>
    <m/>
    <s v="Android"/>
    <n v="8"/>
    <x v="0"/>
  </r>
  <r>
    <s v="UPI202605P2_0002233"/>
    <x v="13"/>
    <x v="3"/>
    <s v="09:25:36"/>
    <x v="10"/>
    <x v="1"/>
    <s v="CUST489892"/>
    <s v="25-34"/>
    <x v="0"/>
    <x v="1"/>
    <x v="8"/>
    <s v="Udemy"/>
    <s v="Education"/>
    <x v="1"/>
    <s v="QR Scan"/>
    <x v="3"/>
    <n v="345.07"/>
    <n v="13.76"/>
    <n v="0"/>
    <x v="0"/>
    <m/>
    <s v="Android"/>
    <n v="13"/>
    <x v="0"/>
  </r>
  <r>
    <s v="UPI202605P2_0002234"/>
    <x v="11"/>
    <x v="0"/>
    <s v="20:46:04"/>
    <x v="3"/>
    <x v="0"/>
    <s v="CUST192130"/>
    <s v="18-24"/>
    <x v="0"/>
    <x v="7"/>
    <x v="26"/>
    <s v="Tata Play"/>
    <s v="Recharge &amp; Bills"/>
    <x v="2"/>
    <s v="UPI ID"/>
    <x v="4"/>
    <n v="714.58"/>
    <n v="0"/>
    <n v="0"/>
    <x v="0"/>
    <m/>
    <s v="Android"/>
    <n v="88"/>
    <x v="0"/>
  </r>
  <r>
    <s v="UPI202605P2_0002235"/>
    <x v="9"/>
    <x v="3"/>
    <s v="18:50:30"/>
    <x v="7"/>
    <x v="2"/>
    <s v="CUST723418"/>
    <s v="18-24"/>
    <x v="1"/>
    <x v="6"/>
    <x v="7"/>
    <s v="Byjus"/>
    <s v="Education"/>
    <x v="2"/>
    <s v="Bank Account"/>
    <x v="5"/>
    <n v="791.59"/>
    <n v="0"/>
    <n v="0"/>
    <x v="0"/>
    <m/>
    <s v="Android"/>
    <n v="50"/>
    <x v="0"/>
  </r>
  <r>
    <s v="UPI202605P2_0002236"/>
    <x v="7"/>
    <x v="2"/>
    <s v="10:52:57"/>
    <x v="13"/>
    <x v="0"/>
    <s v="CUST588901"/>
    <s v="35-44"/>
    <x v="0"/>
    <x v="0"/>
    <x v="0"/>
    <s v="Apollo Pharmacy"/>
    <s v="Healthcare"/>
    <x v="0"/>
    <s v="UPI ID"/>
    <x v="6"/>
    <n v="1157.06"/>
    <n v="0"/>
    <n v="0"/>
    <x v="0"/>
    <m/>
    <s v="Android"/>
    <n v="1"/>
    <x v="0"/>
  </r>
  <r>
    <s v="UPI202605P2_0002237"/>
    <x v="20"/>
    <x v="4"/>
    <s v="18:36:52"/>
    <x v="7"/>
    <x v="1"/>
    <s v="CUST256513"/>
    <s v="25-34"/>
    <x v="0"/>
    <x v="0"/>
    <x v="3"/>
    <s v="Hotstar"/>
    <s v="Entertainment"/>
    <x v="1"/>
    <s v="QR Scan"/>
    <x v="3"/>
    <n v="71.650000000000006"/>
    <n v="17.649999999999999"/>
    <n v="0"/>
    <x v="0"/>
    <m/>
    <s v="Android"/>
    <n v="59"/>
    <x v="0"/>
  </r>
  <r>
    <s v="UPI202605P2_0002238"/>
    <x v="27"/>
    <x v="5"/>
    <s v="20:38:41"/>
    <x v="3"/>
    <x v="0"/>
    <s v="CUST564874"/>
    <s v="25-34"/>
    <x v="1"/>
    <x v="3"/>
    <x v="4"/>
    <s v="Cafe Coffee Day"/>
    <s v="Food &amp; Dining"/>
    <x v="0"/>
    <s v="Mobile Number"/>
    <x v="1"/>
    <n v="542.66999999999996"/>
    <n v="0"/>
    <n v="0"/>
    <x v="0"/>
    <m/>
    <s v="Android"/>
    <n v="1"/>
    <x v="0"/>
  </r>
  <r>
    <s v="UPI202605P2_0002239"/>
    <x v="25"/>
    <x v="1"/>
    <s v="12:46:51"/>
    <x v="1"/>
    <x v="0"/>
    <s v="CUST188778"/>
    <s v="35-44"/>
    <x v="1"/>
    <x v="2"/>
    <x v="17"/>
    <s v="Udemy"/>
    <s v="Education"/>
    <x v="3"/>
    <s v="QR Scan"/>
    <x v="6"/>
    <n v="487.3"/>
    <n v="67.900000000000006"/>
    <n v="0"/>
    <x v="0"/>
    <m/>
    <s v="Android"/>
    <n v="82"/>
    <x v="0"/>
  </r>
  <r>
    <s v="UPI202605P2_0002240"/>
    <x v="14"/>
    <x v="5"/>
    <s v="17:05:49"/>
    <x v="0"/>
    <x v="1"/>
    <s v="CUST129030"/>
    <s v="35-44"/>
    <x v="1"/>
    <x v="1"/>
    <x v="28"/>
    <s v="Tata Play"/>
    <s v="Recharge &amp; Bills"/>
    <x v="2"/>
    <s v="QR Scan"/>
    <x v="3"/>
    <n v="2064.62"/>
    <n v="0"/>
    <n v="0"/>
    <x v="0"/>
    <m/>
    <s v="Android"/>
    <n v="63"/>
    <x v="0"/>
  </r>
  <r>
    <s v="UPI202605P2_0002241"/>
    <x v="21"/>
    <x v="4"/>
    <s v="08:49:21"/>
    <x v="12"/>
    <x v="0"/>
    <s v="CUST601284"/>
    <s v="25-34"/>
    <x v="1"/>
    <x v="5"/>
    <x v="32"/>
    <s v="Dominos"/>
    <s v="Food &amp; Dining"/>
    <x v="2"/>
    <s v="UPI ID"/>
    <x v="0"/>
    <n v="1322.71"/>
    <n v="50.87"/>
    <n v="0"/>
    <x v="0"/>
    <m/>
    <s v="Android"/>
    <n v="41"/>
    <x v="0"/>
  </r>
  <r>
    <s v="UPI202605P2_0002242"/>
    <x v="22"/>
    <x v="6"/>
    <s v="13:52:27"/>
    <x v="8"/>
    <x v="6"/>
    <s v="CUST490350"/>
    <s v="35-44"/>
    <x v="1"/>
    <x v="1"/>
    <x v="1"/>
    <s v="MakeMyTrip"/>
    <s v="Travel"/>
    <x v="1"/>
    <s v="UPI ID"/>
    <x v="3"/>
    <n v="236.79"/>
    <n v="6.02"/>
    <n v="3.93"/>
    <x v="0"/>
    <m/>
    <s v="Android"/>
    <n v="13"/>
    <x v="0"/>
  </r>
  <r>
    <s v="UPI202605P2_0002243"/>
    <x v="5"/>
    <x v="3"/>
    <s v="14:55:07"/>
    <x v="4"/>
    <x v="0"/>
    <s v="CUST853549"/>
    <s v="35-44"/>
    <x v="0"/>
    <x v="0"/>
    <x v="3"/>
    <s v="Myntra"/>
    <s v="Shopping"/>
    <x v="3"/>
    <s v="UPI ID"/>
    <x v="6"/>
    <n v="119.81"/>
    <n v="0"/>
    <n v="0"/>
    <x v="0"/>
    <m/>
    <s v="iOS"/>
    <n v="88"/>
    <x v="0"/>
  </r>
  <r>
    <s v="UPI202605P2_0002244"/>
    <x v="27"/>
    <x v="5"/>
    <s v="20:14:47"/>
    <x v="3"/>
    <x v="0"/>
    <s v="CUST160779"/>
    <s v="25-34"/>
    <x v="1"/>
    <x v="3"/>
    <x v="21"/>
    <s v="Byjus"/>
    <s v="Education"/>
    <x v="0"/>
    <s v="Mobile Number"/>
    <x v="0"/>
    <n v="160.05000000000001"/>
    <n v="0"/>
    <n v="0"/>
    <x v="0"/>
    <m/>
    <s v="Android"/>
    <n v="9"/>
    <x v="0"/>
  </r>
  <r>
    <s v="UPI202605P2_0002245"/>
    <x v="13"/>
    <x v="3"/>
    <s v="18:38:59"/>
    <x v="7"/>
    <x v="1"/>
    <s v="CUST447020"/>
    <s v="25-34"/>
    <x v="0"/>
    <x v="3"/>
    <x v="21"/>
    <s v="Byjus"/>
    <s v="Education"/>
    <x v="1"/>
    <s v="QR Scan"/>
    <x v="4"/>
    <n v="727.02"/>
    <n v="0"/>
    <n v="0"/>
    <x v="0"/>
    <m/>
    <s v="iOS"/>
    <n v="52"/>
    <x v="0"/>
  </r>
  <r>
    <s v="UPI202605P2_0002246"/>
    <x v="5"/>
    <x v="3"/>
    <s v="06:49:40"/>
    <x v="19"/>
    <x v="0"/>
    <s v="CUST735930"/>
    <s v="45-54"/>
    <x v="1"/>
    <x v="9"/>
    <x v="23"/>
    <s v="Mutual Fund SIP"/>
    <s v="Financial Services"/>
    <x v="1"/>
    <s v="Collect Request"/>
    <x v="7"/>
    <n v="55.96"/>
    <n v="0"/>
    <n v="1.17"/>
    <x v="0"/>
    <m/>
    <s v="Android"/>
    <n v="88"/>
    <x v="0"/>
  </r>
  <r>
    <s v="UPI202605P2_0002247"/>
    <x v="27"/>
    <x v="5"/>
    <s v="13:19:33"/>
    <x v="8"/>
    <x v="0"/>
    <s v="CUST333132"/>
    <s v="18-24"/>
    <x v="0"/>
    <x v="9"/>
    <x v="23"/>
    <s v="Shell Fuel"/>
    <s v="Fuel"/>
    <x v="1"/>
    <s v="Mobile Number"/>
    <x v="6"/>
    <n v="53.43"/>
    <n v="55.48"/>
    <n v="0"/>
    <x v="0"/>
    <m/>
    <s v="Android"/>
    <n v="16"/>
    <x v="0"/>
  </r>
  <r>
    <s v="UPI202605P2_0002248"/>
    <x v="12"/>
    <x v="1"/>
    <s v="08:34:36"/>
    <x v="12"/>
    <x v="2"/>
    <s v="CUST582302"/>
    <s v="25-34"/>
    <x v="1"/>
    <x v="4"/>
    <x v="12"/>
    <s v="Electricity Board"/>
    <s v="Recharge &amp; Bills"/>
    <x v="0"/>
    <s v="UPI ID"/>
    <x v="7"/>
    <n v="710.27"/>
    <n v="0"/>
    <n v="0"/>
    <x v="0"/>
    <m/>
    <s v="Android"/>
    <n v="52"/>
    <x v="0"/>
  </r>
  <r>
    <s v="UPI202605P2_0002249"/>
    <x v="7"/>
    <x v="2"/>
    <s v="10:32:44"/>
    <x v="13"/>
    <x v="0"/>
    <s v="CUST132898"/>
    <s v="25-34"/>
    <x v="1"/>
    <x v="0"/>
    <x v="0"/>
    <s v="Credit Card Bill"/>
    <s v="Financial Services"/>
    <x v="3"/>
    <s v="QR Scan"/>
    <x v="7"/>
    <n v="737.36"/>
    <n v="2.78"/>
    <n v="0"/>
    <x v="0"/>
    <m/>
    <s v="Android"/>
    <n v="86"/>
    <x v="0"/>
  </r>
  <r>
    <s v="UPI202605P2_0002250"/>
    <x v="29"/>
    <x v="5"/>
    <s v="11:03:43"/>
    <x v="5"/>
    <x v="0"/>
    <s v="CUST668182"/>
    <s v="18-24"/>
    <x v="0"/>
    <x v="6"/>
    <x v="38"/>
    <s v="Rapido"/>
    <s v="Travel"/>
    <x v="3"/>
    <s v="QR Scan"/>
    <x v="7"/>
    <n v="817.92"/>
    <n v="0"/>
    <n v="2.97"/>
    <x v="0"/>
    <m/>
    <s v="Android"/>
    <n v="54"/>
    <x v="0"/>
  </r>
  <r>
    <s v="UPI202605P2_0002251"/>
    <x v="6"/>
    <x v="3"/>
    <s v="18:25:28"/>
    <x v="7"/>
    <x v="0"/>
    <s v="CUST381512"/>
    <s v="35-44"/>
    <x v="0"/>
    <x v="3"/>
    <x v="4"/>
    <s v="Airtel"/>
    <s v="Recharge &amp; Bills"/>
    <x v="0"/>
    <s v="Collect Request"/>
    <x v="0"/>
    <n v="283.23"/>
    <n v="33.65"/>
    <n v="0"/>
    <x v="0"/>
    <m/>
    <s v="Android"/>
    <n v="92"/>
    <x v="0"/>
  </r>
  <r>
    <s v="UPI202605P2_0002252"/>
    <x v="2"/>
    <x v="2"/>
    <s v="19:36:32"/>
    <x v="2"/>
    <x v="2"/>
    <s v="CUST146977"/>
    <s v="25-34"/>
    <x v="1"/>
    <x v="7"/>
    <x v="31"/>
    <s v="HP Petrol Pump"/>
    <s v="Fuel"/>
    <x v="1"/>
    <s v="Mobile Number"/>
    <x v="3"/>
    <n v="193.92"/>
    <n v="0"/>
    <n v="0"/>
    <x v="0"/>
    <m/>
    <s v="Android"/>
    <n v="32"/>
    <x v="0"/>
  </r>
  <r>
    <s v="UPI202605P2_0002253"/>
    <x v="20"/>
    <x v="4"/>
    <s v="09:27:18"/>
    <x v="10"/>
    <x v="0"/>
    <s v="CUST298317"/>
    <s v="25-34"/>
    <x v="1"/>
    <x v="2"/>
    <x v="25"/>
    <s v="Uber"/>
    <s v="Travel"/>
    <x v="1"/>
    <s v="QR Scan"/>
    <x v="0"/>
    <n v="165.07"/>
    <n v="0"/>
    <n v="0"/>
    <x v="0"/>
    <m/>
    <s v="Android"/>
    <n v="91"/>
    <x v="0"/>
  </r>
  <r>
    <s v="UPI202605P2_0002254"/>
    <x v="30"/>
    <x v="1"/>
    <s v="19:09:08"/>
    <x v="2"/>
    <x v="0"/>
    <s v="CUST465883"/>
    <s v="35-44"/>
    <x v="1"/>
    <x v="8"/>
    <x v="24"/>
    <s v="Insurance Premium"/>
    <s v="Financial Services"/>
    <x v="4"/>
    <s v="UPI ID"/>
    <x v="0"/>
    <n v="144.06"/>
    <n v="0"/>
    <n v="0.96"/>
    <x v="0"/>
    <m/>
    <s v="Android"/>
    <n v="20"/>
    <x v="0"/>
  </r>
  <r>
    <s v="UPI202605P2_0002255"/>
    <x v="26"/>
    <x v="6"/>
    <s v="13:30:36"/>
    <x v="8"/>
    <x v="1"/>
    <s v="CUST890161"/>
    <s v="25-34"/>
    <x v="1"/>
    <x v="9"/>
    <x v="36"/>
    <s v="Bharat Petroleum"/>
    <s v="Fuel"/>
    <x v="1"/>
    <s v="QR Scan"/>
    <x v="1"/>
    <n v="248.52"/>
    <n v="0"/>
    <n v="0"/>
    <x v="0"/>
    <m/>
    <s v="iOS"/>
    <n v="6"/>
    <x v="0"/>
  </r>
  <r>
    <s v="UPI202605P2_0002256"/>
    <x v="4"/>
    <x v="2"/>
    <s v="19:35:25"/>
    <x v="2"/>
    <x v="6"/>
    <s v="CUST256656"/>
    <s v="25-34"/>
    <x v="0"/>
    <x v="3"/>
    <x v="21"/>
    <s v="Amazon Prime"/>
    <s v="Entertainment"/>
    <x v="1"/>
    <s v="Mobile Number"/>
    <x v="0"/>
    <n v="476.41"/>
    <n v="25.42"/>
    <n v="0.43"/>
    <x v="0"/>
    <m/>
    <s v="Android"/>
    <n v="17"/>
    <x v="0"/>
  </r>
  <r>
    <s v="UPI202605P2_0002257"/>
    <x v="26"/>
    <x v="6"/>
    <s v="12:25:32"/>
    <x v="1"/>
    <x v="0"/>
    <s v="CUST696850"/>
    <s v="35-44"/>
    <x v="0"/>
    <x v="3"/>
    <x v="21"/>
    <s v="Loan EMI"/>
    <s v="Financial Services"/>
    <x v="0"/>
    <s v="Mobile Number"/>
    <x v="3"/>
    <n v="92.8"/>
    <n v="0"/>
    <n v="0"/>
    <x v="0"/>
    <m/>
    <s v="Android"/>
    <n v="73"/>
    <x v="0"/>
  </r>
  <r>
    <s v="UPI202605P2_0002258"/>
    <x v="28"/>
    <x v="1"/>
    <s v="14:44:08"/>
    <x v="4"/>
    <x v="0"/>
    <s v="CUST619264"/>
    <s v="25-34"/>
    <x v="0"/>
    <x v="8"/>
    <x v="30"/>
    <s v="BookMyShow"/>
    <s v="Entertainment"/>
    <x v="1"/>
    <s v="Mobile Number"/>
    <x v="0"/>
    <n v="1520.58"/>
    <n v="52.88"/>
    <n v="0"/>
    <x v="0"/>
    <m/>
    <s v="Android"/>
    <n v="85"/>
    <x v="0"/>
  </r>
  <r>
    <s v="UPI202605P2_0002259"/>
    <x v="0"/>
    <x v="0"/>
    <s v="19:30:35"/>
    <x v="2"/>
    <x v="2"/>
    <s v="CUST862635"/>
    <s v="18-24"/>
    <x v="0"/>
    <x v="0"/>
    <x v="0"/>
    <s v="Mutual Fund SIP"/>
    <s v="Financial Services"/>
    <x v="0"/>
    <s v="QR Scan"/>
    <x v="5"/>
    <n v="8442.48"/>
    <n v="0"/>
    <n v="0"/>
    <x v="0"/>
    <m/>
    <s v="Android"/>
    <n v="2"/>
    <x v="0"/>
  </r>
  <r>
    <s v="UPI202605P2_0002260"/>
    <x v="2"/>
    <x v="2"/>
    <s v="11:25:41"/>
    <x v="5"/>
    <x v="0"/>
    <s v="CUST189930"/>
    <s v="25-34"/>
    <x v="1"/>
    <x v="1"/>
    <x v="28"/>
    <s v="JioMart"/>
    <s v="Grocery"/>
    <x v="0"/>
    <s v="UPI ID"/>
    <x v="4"/>
    <n v="1035.1099999999999"/>
    <n v="14.7"/>
    <n v="0"/>
    <x v="0"/>
    <m/>
    <s v="Android"/>
    <n v="20"/>
    <x v="0"/>
  </r>
  <r>
    <s v="UPI202605P2_0002261"/>
    <x v="23"/>
    <x v="5"/>
    <s v="17:35:39"/>
    <x v="0"/>
    <x v="0"/>
    <s v="CUST659825"/>
    <s v="18-24"/>
    <x v="1"/>
    <x v="5"/>
    <x v="10"/>
    <s v="Airtel"/>
    <s v="Recharge &amp; Bills"/>
    <x v="1"/>
    <s v="Bank Account"/>
    <x v="3"/>
    <n v="3353.94"/>
    <n v="54.99"/>
    <n v="0"/>
    <x v="0"/>
    <m/>
    <s v="Android"/>
    <n v="94"/>
    <x v="0"/>
  </r>
  <r>
    <s v="UPI202605P2_0002262"/>
    <x v="27"/>
    <x v="5"/>
    <s v="23:33:15"/>
    <x v="15"/>
    <x v="2"/>
    <s v="CUST967218"/>
    <s v="25-34"/>
    <x v="0"/>
    <x v="0"/>
    <x v="3"/>
    <s v="Airtel"/>
    <s v="Recharge &amp; Bills"/>
    <x v="1"/>
    <s v="QR Scan"/>
    <x v="4"/>
    <n v="113.05"/>
    <n v="71.150000000000006"/>
    <n v="0"/>
    <x v="0"/>
    <m/>
    <s v="Android"/>
    <n v="81"/>
    <x v="0"/>
  </r>
  <r>
    <s v="UPI202605P2_0002263"/>
    <x v="26"/>
    <x v="6"/>
    <s v="11:17:49"/>
    <x v="5"/>
    <x v="0"/>
    <s v="CUST695673"/>
    <s v="25-34"/>
    <x v="1"/>
    <x v="0"/>
    <x v="18"/>
    <s v="BigBasket"/>
    <s v="Grocery"/>
    <x v="2"/>
    <s v="Mobile Number"/>
    <x v="3"/>
    <n v="96.94"/>
    <n v="3.43"/>
    <n v="7.26"/>
    <x v="0"/>
    <m/>
    <s v="Android"/>
    <n v="92"/>
    <x v="0"/>
  </r>
  <r>
    <s v="UPI202605P2_0002264"/>
    <x v="14"/>
    <x v="5"/>
    <s v="14:43:59"/>
    <x v="4"/>
    <x v="5"/>
    <s v="CUST525804"/>
    <s v="18-24"/>
    <x v="0"/>
    <x v="8"/>
    <x v="13"/>
    <s v="RedBus"/>
    <s v="Travel"/>
    <x v="0"/>
    <s v="UPI ID"/>
    <x v="5"/>
    <n v="39"/>
    <n v="0"/>
    <n v="0"/>
    <x v="0"/>
    <m/>
    <s v="Android"/>
    <n v="48"/>
    <x v="0"/>
  </r>
  <r>
    <s v="UPI202605P2_0002265"/>
    <x v="8"/>
    <x v="4"/>
    <s v="17:07:42"/>
    <x v="0"/>
    <x v="2"/>
    <s v="CUST345587"/>
    <s v="35-44"/>
    <x v="1"/>
    <x v="5"/>
    <x v="35"/>
    <s v="IRCTC"/>
    <s v="Travel"/>
    <x v="0"/>
    <s v="QR Scan"/>
    <x v="7"/>
    <n v="518.39"/>
    <n v="0"/>
    <n v="0"/>
    <x v="0"/>
    <m/>
    <s v="Android"/>
    <n v="34"/>
    <x v="0"/>
  </r>
  <r>
    <s v="UPI202605P2_0002266"/>
    <x v="27"/>
    <x v="5"/>
    <s v="14:23:22"/>
    <x v="4"/>
    <x v="1"/>
    <s v="CUST317647"/>
    <s v="25-34"/>
    <x v="0"/>
    <x v="8"/>
    <x v="24"/>
    <s v="Myntra"/>
    <s v="Shopping"/>
    <x v="3"/>
    <s v="QR Scan"/>
    <x v="5"/>
    <n v="1038.2"/>
    <n v="0"/>
    <n v="0"/>
    <x v="0"/>
    <m/>
    <s v="Android"/>
    <n v="30"/>
    <x v="0"/>
  </r>
  <r>
    <s v="UPI202605P2_0002267"/>
    <x v="10"/>
    <x v="4"/>
    <s v="11:22:38"/>
    <x v="5"/>
    <x v="3"/>
    <s v="CUST163606"/>
    <s v="25-34"/>
    <x v="0"/>
    <x v="8"/>
    <x v="30"/>
    <s v="Reliance Fresh"/>
    <s v="Grocery"/>
    <x v="1"/>
    <s v="QR Scan"/>
    <x v="6"/>
    <n v="268.60000000000002"/>
    <n v="0"/>
    <n v="1.24"/>
    <x v="0"/>
    <m/>
    <s v="iOS"/>
    <n v="50"/>
    <x v="0"/>
  </r>
  <r>
    <s v="UPI202605P2_0002268"/>
    <x v="10"/>
    <x v="4"/>
    <s v="18:49:19"/>
    <x v="7"/>
    <x v="2"/>
    <s v="CUST930908"/>
    <s v="35-44"/>
    <x v="1"/>
    <x v="4"/>
    <x v="5"/>
    <s v="Netmeds"/>
    <s v="Healthcare"/>
    <x v="1"/>
    <s v="UPI ID"/>
    <x v="3"/>
    <n v="212.54"/>
    <n v="0"/>
    <n v="2.44"/>
    <x v="0"/>
    <m/>
    <s v="Android"/>
    <n v="69"/>
    <x v="0"/>
  </r>
  <r>
    <s v="UPI202605P2_0002269"/>
    <x v="19"/>
    <x v="2"/>
    <s v="10:22:39"/>
    <x v="13"/>
    <x v="0"/>
    <s v="CUST580906"/>
    <s v="25-34"/>
    <x v="0"/>
    <x v="8"/>
    <x v="24"/>
    <s v="MSEB"/>
    <s v="Recharge &amp; Bills"/>
    <x v="1"/>
    <s v="Bank Account"/>
    <x v="7"/>
    <n v="578.35"/>
    <n v="0"/>
    <n v="0"/>
    <x v="0"/>
    <m/>
    <s v="Android"/>
    <n v="32"/>
    <x v="0"/>
  </r>
  <r>
    <s v="UPI202605P2_0002270"/>
    <x v="27"/>
    <x v="5"/>
    <s v="19:51:28"/>
    <x v="2"/>
    <x v="2"/>
    <s v="CUST319122"/>
    <s v="25-34"/>
    <x v="1"/>
    <x v="0"/>
    <x v="0"/>
    <s v="Water Bill"/>
    <s v="Utilities"/>
    <x v="1"/>
    <s v="Bank Account"/>
    <x v="7"/>
    <n v="1259.6400000000001"/>
    <n v="0"/>
    <n v="0.71"/>
    <x v="0"/>
    <m/>
    <s v="Android"/>
    <n v="49"/>
    <x v="0"/>
  </r>
  <r>
    <s v="UPI202605P2_0002271"/>
    <x v="26"/>
    <x v="6"/>
    <s v="17:28:02"/>
    <x v="0"/>
    <x v="0"/>
    <s v="CUST108853"/>
    <s v="45-54"/>
    <x v="1"/>
    <x v="7"/>
    <x v="9"/>
    <s v="Uber"/>
    <s v="Travel"/>
    <x v="1"/>
    <s v="Mobile Number"/>
    <x v="0"/>
    <n v="312.13"/>
    <n v="73.09"/>
    <n v="6.96"/>
    <x v="0"/>
    <m/>
    <s v="Android"/>
    <n v="12"/>
    <x v="0"/>
  </r>
  <r>
    <s v="UPI202605P2_0002272"/>
    <x v="9"/>
    <x v="3"/>
    <s v="20:14:12"/>
    <x v="3"/>
    <x v="0"/>
    <s v="CUST129712"/>
    <s v="55+"/>
    <x v="0"/>
    <x v="1"/>
    <x v="1"/>
    <s v="Croma"/>
    <s v="Shopping"/>
    <x v="3"/>
    <s v="Mobile Number"/>
    <x v="3"/>
    <n v="9.6"/>
    <n v="0"/>
    <n v="0"/>
    <x v="0"/>
    <m/>
    <s v="iOS"/>
    <n v="54"/>
    <x v="0"/>
  </r>
  <r>
    <s v="UPI202605P2_0002273"/>
    <x v="17"/>
    <x v="6"/>
    <s v="18:09:48"/>
    <x v="7"/>
    <x v="0"/>
    <s v="CUST310601"/>
    <s v="18-24"/>
    <x v="0"/>
    <x v="6"/>
    <x v="7"/>
    <s v="RedBus"/>
    <s v="Travel"/>
    <x v="2"/>
    <s v="Bank Account"/>
    <x v="4"/>
    <n v="1938.23"/>
    <n v="0"/>
    <n v="6.75"/>
    <x v="2"/>
    <s v="Bank Server Down"/>
    <s v="Android"/>
    <n v="40"/>
    <x v="0"/>
  </r>
  <r>
    <s v="UPI202605P2_0002274"/>
    <x v="28"/>
    <x v="1"/>
    <s v="18:05:07"/>
    <x v="7"/>
    <x v="2"/>
    <s v="CUST434948"/>
    <s v="45-54"/>
    <x v="0"/>
    <x v="8"/>
    <x v="24"/>
    <s v="Mutual Fund SIP"/>
    <s v="Financial Services"/>
    <x v="0"/>
    <s v="UPI ID"/>
    <x v="1"/>
    <n v="260.54000000000002"/>
    <n v="0"/>
    <n v="0"/>
    <x v="0"/>
    <m/>
    <s v="Android"/>
    <n v="7"/>
    <x v="0"/>
  </r>
  <r>
    <s v="UPI202605P2_0002275"/>
    <x v="29"/>
    <x v="5"/>
    <s v="19:15:39"/>
    <x v="2"/>
    <x v="0"/>
    <s v="CUST261149"/>
    <s v="45-54"/>
    <x v="1"/>
    <x v="9"/>
    <x v="23"/>
    <s v="Rapido"/>
    <s v="Travel"/>
    <x v="5"/>
    <s v="Bank Account"/>
    <x v="3"/>
    <n v="1432.4"/>
    <n v="0"/>
    <n v="0"/>
    <x v="0"/>
    <m/>
    <s v="Android"/>
    <n v="9"/>
    <x v="0"/>
  </r>
  <r>
    <s v="UPI202605P2_0002276"/>
    <x v="13"/>
    <x v="3"/>
    <s v="21:55:53"/>
    <x v="9"/>
    <x v="1"/>
    <s v="CUST701644"/>
    <s v="35-44"/>
    <x v="0"/>
    <x v="5"/>
    <x v="35"/>
    <s v="Spotify"/>
    <s v="Entertainment"/>
    <x v="1"/>
    <s v="Mobile Number"/>
    <x v="3"/>
    <n v="112.67"/>
    <n v="15.92"/>
    <n v="0"/>
    <x v="0"/>
    <m/>
    <s v="Android"/>
    <n v="20"/>
    <x v="0"/>
  </r>
  <r>
    <s v="UPI202605P2_0002277"/>
    <x v="4"/>
    <x v="2"/>
    <s v="19:00:21"/>
    <x v="2"/>
    <x v="0"/>
    <s v="CUST148669"/>
    <s v="45-54"/>
    <x v="1"/>
    <x v="1"/>
    <x v="22"/>
    <s v="Netflix"/>
    <s v="Entertainment"/>
    <x v="2"/>
    <s v="UPI ID"/>
    <x v="3"/>
    <n v="594.27"/>
    <n v="0"/>
    <n v="0.5"/>
    <x v="0"/>
    <m/>
    <s v="Android"/>
    <n v="16"/>
    <x v="0"/>
  </r>
  <r>
    <s v="UPI202605P2_0002278"/>
    <x v="23"/>
    <x v="5"/>
    <s v="18:07:19"/>
    <x v="7"/>
    <x v="0"/>
    <s v="CUST336790"/>
    <s v="18-24"/>
    <x v="0"/>
    <x v="6"/>
    <x v="19"/>
    <s v="MakeMyTrip"/>
    <s v="Travel"/>
    <x v="2"/>
    <s v="QR Scan"/>
    <x v="4"/>
    <n v="996.15"/>
    <n v="0"/>
    <n v="7.74"/>
    <x v="0"/>
    <m/>
    <s v="Android"/>
    <n v="99"/>
    <x v="1"/>
  </r>
  <r>
    <s v="UPI202605P2_0002279"/>
    <x v="16"/>
    <x v="6"/>
    <s v="15:01:21"/>
    <x v="14"/>
    <x v="1"/>
    <s v="CUST621349"/>
    <s v="25-34"/>
    <x v="1"/>
    <x v="7"/>
    <x v="27"/>
    <s v="MSEB"/>
    <s v="Recharge &amp; Bills"/>
    <x v="0"/>
    <s v="UPI ID"/>
    <x v="7"/>
    <n v="216.03"/>
    <n v="0"/>
    <n v="1.69"/>
    <x v="0"/>
    <m/>
    <s v="Android"/>
    <n v="86"/>
    <x v="0"/>
  </r>
  <r>
    <s v="UPI202605P2_0002280"/>
    <x v="18"/>
    <x v="4"/>
    <s v="11:34:13"/>
    <x v="5"/>
    <x v="2"/>
    <s v="CUST731398"/>
    <s v="35-44"/>
    <x v="1"/>
    <x v="8"/>
    <x v="30"/>
    <s v="Mutual Fund SIP"/>
    <s v="Financial Services"/>
    <x v="1"/>
    <s v="QR Scan"/>
    <x v="6"/>
    <n v="316.16000000000003"/>
    <n v="0"/>
    <n v="0"/>
    <x v="0"/>
    <m/>
    <s v="Android"/>
    <n v="97"/>
    <x v="0"/>
  </r>
  <r>
    <s v="UPI202605P2_0002281"/>
    <x v="15"/>
    <x v="3"/>
    <s v="11:33:48"/>
    <x v="5"/>
    <x v="0"/>
    <s v="CUST963232"/>
    <s v="45-54"/>
    <x v="1"/>
    <x v="7"/>
    <x v="26"/>
    <s v="MSEB"/>
    <s v="Recharge &amp; Bills"/>
    <x v="2"/>
    <s v="Mobile Number"/>
    <x v="1"/>
    <n v="913.52"/>
    <n v="0"/>
    <n v="0"/>
    <x v="0"/>
    <m/>
    <s v="Android"/>
    <n v="90"/>
    <x v="0"/>
  </r>
  <r>
    <s v="UPI202605P2_0002282"/>
    <x v="25"/>
    <x v="1"/>
    <s v="12:30:39"/>
    <x v="1"/>
    <x v="2"/>
    <s v="CUST235223"/>
    <s v="35-44"/>
    <x v="1"/>
    <x v="7"/>
    <x v="27"/>
    <s v="Electricity Board"/>
    <s v="Recharge &amp; Bills"/>
    <x v="2"/>
    <s v="QR Scan"/>
    <x v="4"/>
    <n v="441.19"/>
    <n v="0"/>
    <n v="0"/>
    <x v="1"/>
    <s v="Bank Server Down"/>
    <s v="iOS"/>
    <n v="98"/>
    <x v="0"/>
  </r>
  <r>
    <s v="UPI202605P2_0002283"/>
    <x v="2"/>
    <x v="2"/>
    <s v="18:09:44"/>
    <x v="7"/>
    <x v="3"/>
    <s v="CUST657800"/>
    <s v="35-44"/>
    <x v="1"/>
    <x v="5"/>
    <x v="10"/>
    <s v="Netflix"/>
    <s v="Entertainment"/>
    <x v="5"/>
    <s v="Mobile Number"/>
    <x v="6"/>
    <n v="198.63"/>
    <n v="0"/>
    <n v="0"/>
    <x v="0"/>
    <m/>
    <s v="Android"/>
    <n v="95"/>
    <x v="1"/>
  </r>
  <r>
    <s v="UPI202605P2_0002284"/>
    <x v="14"/>
    <x v="5"/>
    <s v="18:01:24"/>
    <x v="7"/>
    <x v="3"/>
    <s v="CUST154769"/>
    <s v="25-34"/>
    <x v="0"/>
    <x v="2"/>
    <x v="11"/>
    <s v="McDonalds"/>
    <s v="Food &amp; Dining"/>
    <x v="5"/>
    <s v="UPI ID"/>
    <x v="3"/>
    <n v="476.77"/>
    <n v="0"/>
    <n v="0"/>
    <x v="0"/>
    <m/>
    <s v="Android"/>
    <n v="12"/>
    <x v="0"/>
  </r>
  <r>
    <s v="UPI202605P2_0002285"/>
    <x v="21"/>
    <x v="4"/>
    <s v="17:42:33"/>
    <x v="0"/>
    <x v="1"/>
    <s v="CUST475574"/>
    <s v="55+"/>
    <x v="1"/>
    <x v="0"/>
    <x v="0"/>
    <s v="Byjus"/>
    <s v="Education"/>
    <x v="4"/>
    <s v="QR Scan"/>
    <x v="3"/>
    <n v="1503.81"/>
    <n v="0"/>
    <n v="0.78"/>
    <x v="0"/>
    <m/>
    <s v="Android"/>
    <n v="90"/>
    <x v="0"/>
  </r>
  <r>
    <s v="UPI202605P2_0002286"/>
    <x v="7"/>
    <x v="2"/>
    <s v="08:10:03"/>
    <x v="12"/>
    <x v="3"/>
    <s v="CUST626933"/>
    <s v="25-34"/>
    <x v="0"/>
    <x v="8"/>
    <x v="30"/>
    <s v="Croma"/>
    <s v="Shopping"/>
    <x v="2"/>
    <s v="UPI ID"/>
    <x v="3"/>
    <n v="270.41000000000003"/>
    <n v="0"/>
    <n v="0"/>
    <x v="0"/>
    <m/>
    <s v="Android"/>
    <n v="60"/>
    <x v="0"/>
  </r>
  <r>
    <s v="UPI202605P2_0002287"/>
    <x v="11"/>
    <x v="0"/>
    <s v="12:50:44"/>
    <x v="1"/>
    <x v="3"/>
    <s v="CUST932926"/>
    <s v="25-34"/>
    <x v="1"/>
    <x v="6"/>
    <x v="7"/>
    <s v="Society Maintenance"/>
    <s v="Utilities"/>
    <x v="2"/>
    <s v="UPI ID"/>
    <x v="3"/>
    <n v="420.34"/>
    <n v="4.58"/>
    <n v="0"/>
    <x v="0"/>
    <m/>
    <s v="Android"/>
    <n v="56"/>
    <x v="0"/>
  </r>
  <r>
    <s v="UPI202605P2_0002288"/>
    <x v="3"/>
    <x v="0"/>
    <s v="17:03:29"/>
    <x v="0"/>
    <x v="3"/>
    <s v="CUST480158"/>
    <s v="25-34"/>
    <x v="0"/>
    <x v="3"/>
    <x v="21"/>
    <s v="Local Kirana"/>
    <s v="Grocery"/>
    <x v="4"/>
    <s v="QR Scan"/>
    <x v="1"/>
    <n v="173.65"/>
    <n v="0"/>
    <n v="0"/>
    <x v="0"/>
    <m/>
    <s v="Android"/>
    <n v="16"/>
    <x v="0"/>
  </r>
  <r>
    <s v="UPI202605P2_0002289"/>
    <x v="2"/>
    <x v="2"/>
    <s v="18:00:04"/>
    <x v="7"/>
    <x v="6"/>
    <s v="CUST597818"/>
    <s v="25-34"/>
    <x v="1"/>
    <x v="8"/>
    <x v="13"/>
    <s v="Ajio"/>
    <s v="Shopping"/>
    <x v="1"/>
    <s v="Mobile Number"/>
    <x v="6"/>
    <n v="411.97"/>
    <n v="0"/>
    <n v="0"/>
    <x v="2"/>
    <s v="Beneficiary Bank Offline"/>
    <s v="Android"/>
    <n v="3"/>
    <x v="0"/>
  </r>
  <r>
    <s v="UPI202605P2_0002290"/>
    <x v="26"/>
    <x v="6"/>
    <s v="14:17:42"/>
    <x v="4"/>
    <x v="1"/>
    <s v="CUST617322"/>
    <s v="18-24"/>
    <x v="1"/>
    <x v="8"/>
    <x v="34"/>
    <s v="Practo"/>
    <s v="Healthcare"/>
    <x v="1"/>
    <s v="UPI ID"/>
    <x v="7"/>
    <n v="338.15"/>
    <n v="0"/>
    <n v="0"/>
    <x v="0"/>
    <m/>
    <s v="Android"/>
    <n v="61"/>
    <x v="0"/>
  </r>
  <r>
    <s v="UPI202605P2_0002291"/>
    <x v="18"/>
    <x v="4"/>
    <s v="20:42:23"/>
    <x v="3"/>
    <x v="0"/>
    <s v="CUST188979"/>
    <s v="35-44"/>
    <x v="0"/>
    <x v="7"/>
    <x v="27"/>
    <s v="Unacademy"/>
    <s v="Education"/>
    <x v="2"/>
    <s v="UPI ID"/>
    <x v="3"/>
    <n v="1580.05"/>
    <n v="0"/>
    <n v="0"/>
    <x v="2"/>
    <s v="UPI Limit Exceeded"/>
    <s v="iOS"/>
    <n v="3"/>
    <x v="0"/>
  </r>
  <r>
    <s v="UPI202605P2_0002292"/>
    <x v="20"/>
    <x v="4"/>
    <s v="20:01:18"/>
    <x v="3"/>
    <x v="0"/>
    <s v="CUST664120"/>
    <s v="25-34"/>
    <x v="1"/>
    <x v="0"/>
    <x v="0"/>
    <s v="Gas Bill"/>
    <s v="Utilities"/>
    <x v="1"/>
    <s v="Mobile Number"/>
    <x v="3"/>
    <n v="1003.24"/>
    <n v="27.96"/>
    <n v="0"/>
    <x v="0"/>
    <m/>
    <s v="iOS"/>
    <n v="99"/>
    <x v="0"/>
  </r>
  <r>
    <s v="UPI202605P2_0002293"/>
    <x v="5"/>
    <x v="3"/>
    <s v="20:41:24"/>
    <x v="3"/>
    <x v="0"/>
    <s v="CUST199275"/>
    <s v="35-44"/>
    <x v="0"/>
    <x v="8"/>
    <x v="16"/>
    <s v="Apollo Pharmacy"/>
    <s v="Healthcare"/>
    <x v="1"/>
    <s v="UPI ID"/>
    <x v="3"/>
    <n v="73.760000000000005"/>
    <n v="0"/>
    <n v="0"/>
    <x v="0"/>
    <m/>
    <s v="Android"/>
    <n v="4"/>
    <x v="0"/>
  </r>
  <r>
    <s v="UPI202605P2_0002294"/>
    <x v="15"/>
    <x v="3"/>
    <s v="11:24:32"/>
    <x v="5"/>
    <x v="0"/>
    <s v="CUST964088"/>
    <s v="25-34"/>
    <x v="1"/>
    <x v="1"/>
    <x v="28"/>
    <s v="Tata Play"/>
    <s v="Recharge &amp; Bills"/>
    <x v="1"/>
    <s v="Bank Account"/>
    <x v="5"/>
    <n v="408.91"/>
    <n v="0"/>
    <n v="0"/>
    <x v="0"/>
    <m/>
    <s v="Android"/>
    <n v="92"/>
    <x v="0"/>
  </r>
  <r>
    <s v="UPI202605P2_0002295"/>
    <x v="0"/>
    <x v="0"/>
    <s v="22:06:57"/>
    <x v="16"/>
    <x v="0"/>
    <s v="CUST287697"/>
    <s v="35-44"/>
    <x v="0"/>
    <x v="3"/>
    <x v="14"/>
    <s v="Indian Oil"/>
    <s v="Fuel"/>
    <x v="5"/>
    <s v="Mobile Number"/>
    <x v="0"/>
    <n v="680.42"/>
    <n v="0"/>
    <n v="0"/>
    <x v="0"/>
    <m/>
    <s v="iOS"/>
    <n v="31"/>
    <x v="0"/>
  </r>
  <r>
    <s v="UPI202605P2_0002296"/>
    <x v="5"/>
    <x v="3"/>
    <s v="12:55:38"/>
    <x v="1"/>
    <x v="0"/>
    <s v="CUST906657"/>
    <s v="18-24"/>
    <x v="1"/>
    <x v="3"/>
    <x v="4"/>
    <s v="Practo"/>
    <s v="Healthcare"/>
    <x v="3"/>
    <s v="QR Scan"/>
    <x v="5"/>
    <n v="708.86"/>
    <n v="0"/>
    <n v="0"/>
    <x v="0"/>
    <m/>
    <s v="Android"/>
    <n v="2"/>
    <x v="0"/>
  </r>
  <r>
    <s v="UPI202605P2_0002297"/>
    <x v="6"/>
    <x v="3"/>
    <s v="16:11:12"/>
    <x v="11"/>
    <x v="1"/>
    <s v="CUST687276"/>
    <s v="55+"/>
    <x v="1"/>
    <x v="2"/>
    <x v="17"/>
    <s v="Reliance Fresh"/>
    <s v="Grocery"/>
    <x v="0"/>
    <s v="QR Scan"/>
    <x v="0"/>
    <n v="889.47"/>
    <n v="0"/>
    <n v="0"/>
    <x v="0"/>
    <m/>
    <s v="iOS"/>
    <n v="17"/>
    <x v="0"/>
  </r>
  <r>
    <s v="UPI202605P2_0002298"/>
    <x v="12"/>
    <x v="1"/>
    <s v="15:29:35"/>
    <x v="14"/>
    <x v="1"/>
    <s v="CUST333642"/>
    <s v="45-54"/>
    <x v="0"/>
    <x v="3"/>
    <x v="4"/>
    <s v="Dominos"/>
    <s v="Food &amp; Dining"/>
    <x v="0"/>
    <s v="Bank Account"/>
    <x v="6"/>
    <n v="395.62"/>
    <n v="0"/>
    <n v="0"/>
    <x v="0"/>
    <m/>
    <s v="Android"/>
    <n v="70"/>
    <x v="0"/>
  </r>
  <r>
    <s v="UPI202605P2_0002299"/>
    <x v="16"/>
    <x v="6"/>
    <s v="20:01:02"/>
    <x v="3"/>
    <x v="0"/>
    <s v="CUST582192"/>
    <s v="25-34"/>
    <x v="1"/>
    <x v="5"/>
    <x v="6"/>
    <s v="Unacademy"/>
    <s v="Education"/>
    <x v="0"/>
    <s v="Bank Account"/>
    <x v="5"/>
    <n v="520.79"/>
    <n v="0"/>
    <n v="0"/>
    <x v="0"/>
    <m/>
    <s v="iOS"/>
    <n v="67"/>
    <x v="0"/>
  </r>
  <r>
    <s v="UPI202605P2_0002300"/>
    <x v="12"/>
    <x v="1"/>
    <s v="12:33:19"/>
    <x v="1"/>
    <x v="0"/>
    <s v="CUST453502"/>
    <s v="35-44"/>
    <x v="0"/>
    <x v="9"/>
    <x v="23"/>
    <s v="Netflix"/>
    <s v="Entertainment"/>
    <x v="1"/>
    <s v="QR Scan"/>
    <x v="0"/>
    <n v="738.44"/>
    <n v="0"/>
    <n v="0"/>
    <x v="1"/>
    <s v="Bank Server Down"/>
    <s v="Android"/>
    <n v="19"/>
    <x v="0"/>
  </r>
  <r>
    <s v="UPI202605P2_0002301"/>
    <x v="19"/>
    <x v="2"/>
    <s v="13:25:47"/>
    <x v="8"/>
    <x v="0"/>
    <s v="CUST206957"/>
    <s v="25-34"/>
    <x v="1"/>
    <x v="8"/>
    <x v="34"/>
    <s v="Netmeds"/>
    <s v="Healthcare"/>
    <x v="1"/>
    <s v="QR Scan"/>
    <x v="1"/>
    <n v="2142.5300000000002"/>
    <n v="0"/>
    <n v="0"/>
    <x v="0"/>
    <m/>
    <s v="Android"/>
    <n v="12"/>
    <x v="0"/>
  </r>
  <r>
    <s v="UPI202605P2_0002302"/>
    <x v="22"/>
    <x v="6"/>
    <s v="10:22:43"/>
    <x v="13"/>
    <x v="1"/>
    <s v="CUST696602"/>
    <s v="18-24"/>
    <x v="1"/>
    <x v="0"/>
    <x v="3"/>
    <s v="Netmeds"/>
    <s v="Healthcare"/>
    <x v="1"/>
    <s v="Bank Account"/>
    <x v="1"/>
    <n v="411.77"/>
    <n v="0"/>
    <n v="0"/>
    <x v="0"/>
    <m/>
    <s v="Android"/>
    <n v="75"/>
    <x v="0"/>
  </r>
  <r>
    <s v="UPI202605P2_0002303"/>
    <x v="12"/>
    <x v="1"/>
    <s v="13:40:19"/>
    <x v="8"/>
    <x v="0"/>
    <s v="CUST530713"/>
    <s v="35-44"/>
    <x v="1"/>
    <x v="2"/>
    <x v="11"/>
    <s v="Reliance Fresh"/>
    <s v="Grocery"/>
    <x v="1"/>
    <s v="UPI ID"/>
    <x v="6"/>
    <n v="549.87"/>
    <n v="57.35"/>
    <n v="0"/>
    <x v="0"/>
    <m/>
    <s v="iOS"/>
    <n v="86"/>
    <x v="0"/>
  </r>
  <r>
    <s v="UPI202605P2_0002304"/>
    <x v="13"/>
    <x v="3"/>
    <s v="11:32:17"/>
    <x v="5"/>
    <x v="0"/>
    <s v="CUST462337"/>
    <s v="18-24"/>
    <x v="1"/>
    <x v="6"/>
    <x v="38"/>
    <s v="Credit Card Bill"/>
    <s v="Financial Services"/>
    <x v="1"/>
    <s v="QR Scan"/>
    <x v="3"/>
    <n v="128.05000000000001"/>
    <n v="8.76"/>
    <n v="0"/>
    <x v="0"/>
    <m/>
    <s v="Android"/>
    <n v="41"/>
    <x v="0"/>
  </r>
  <r>
    <s v="UPI202605P2_0002305"/>
    <x v="24"/>
    <x v="0"/>
    <s v="19:40:16"/>
    <x v="2"/>
    <x v="0"/>
    <s v="CUST723892"/>
    <s v="25-34"/>
    <x v="1"/>
    <x v="2"/>
    <x v="2"/>
    <s v="Unacademy"/>
    <s v="Education"/>
    <x v="4"/>
    <s v="UPI ID"/>
    <x v="1"/>
    <n v="414.65"/>
    <n v="0"/>
    <n v="3.97"/>
    <x v="0"/>
    <m/>
    <s v="iOS"/>
    <n v="95"/>
    <x v="0"/>
  </r>
  <r>
    <s v="UPI202605P2_0002306"/>
    <x v="25"/>
    <x v="1"/>
    <s v="20:56:52"/>
    <x v="3"/>
    <x v="0"/>
    <s v="CUST192472"/>
    <s v="18-24"/>
    <x v="1"/>
    <x v="8"/>
    <x v="30"/>
    <s v="Society Maintenance"/>
    <s v="Utilities"/>
    <x v="2"/>
    <s v="UPI ID"/>
    <x v="1"/>
    <n v="591.07000000000005"/>
    <n v="0"/>
    <n v="0"/>
    <x v="0"/>
    <m/>
    <s v="Android"/>
    <n v="41"/>
    <x v="0"/>
  </r>
  <r>
    <s v="UPI202605P2_0002307"/>
    <x v="4"/>
    <x v="2"/>
    <s v="22:35:17"/>
    <x v="16"/>
    <x v="4"/>
    <s v="CUST744234"/>
    <s v="35-44"/>
    <x v="0"/>
    <x v="5"/>
    <x v="32"/>
    <s v="Society Maintenance"/>
    <s v="Utilities"/>
    <x v="6"/>
    <s v="QR Scan"/>
    <x v="3"/>
    <n v="941.17"/>
    <n v="0"/>
    <n v="0"/>
    <x v="1"/>
    <s v="Insufficient Balance"/>
    <s v="Android"/>
    <n v="37"/>
    <x v="0"/>
  </r>
  <r>
    <s v="UPI202605P2_0002308"/>
    <x v="15"/>
    <x v="3"/>
    <s v="11:21:57"/>
    <x v="5"/>
    <x v="0"/>
    <s v="CUST314390"/>
    <s v="45-54"/>
    <x v="0"/>
    <x v="6"/>
    <x v="7"/>
    <s v="Amazon Prime"/>
    <s v="Entertainment"/>
    <x v="1"/>
    <s v="UPI ID"/>
    <x v="3"/>
    <n v="2878.39"/>
    <n v="0"/>
    <n v="0"/>
    <x v="0"/>
    <m/>
    <s v="Android"/>
    <n v="14"/>
    <x v="0"/>
  </r>
  <r>
    <s v="UPI202605P2_0002309"/>
    <x v="7"/>
    <x v="2"/>
    <s v="14:08:05"/>
    <x v="4"/>
    <x v="1"/>
    <s v="CUST942072"/>
    <s v="35-44"/>
    <x v="1"/>
    <x v="2"/>
    <x v="2"/>
    <s v="MSEB"/>
    <s v="Recharge &amp; Bills"/>
    <x v="0"/>
    <s v="Mobile Number"/>
    <x v="3"/>
    <n v="920.24"/>
    <n v="11.43"/>
    <n v="0"/>
    <x v="0"/>
    <m/>
    <s v="iOS"/>
    <n v="64"/>
    <x v="0"/>
  </r>
  <r>
    <s v="UPI202605P2_0002310"/>
    <x v="22"/>
    <x v="6"/>
    <s v="18:33:43"/>
    <x v="7"/>
    <x v="3"/>
    <s v="CUST865535"/>
    <s v="25-34"/>
    <x v="1"/>
    <x v="5"/>
    <x v="35"/>
    <s v="MedPlus"/>
    <s v="Healthcare"/>
    <x v="0"/>
    <s v="QR Scan"/>
    <x v="3"/>
    <n v="323.23"/>
    <n v="70.989999999999995"/>
    <n v="0"/>
    <x v="0"/>
    <m/>
    <s v="Android"/>
    <n v="37"/>
    <x v="0"/>
  </r>
  <r>
    <s v="UPI202605P2_0002311"/>
    <x v="16"/>
    <x v="6"/>
    <s v="17:40:43"/>
    <x v="0"/>
    <x v="2"/>
    <s v="CUST831428"/>
    <s v="18-24"/>
    <x v="1"/>
    <x v="8"/>
    <x v="30"/>
    <s v="Udemy"/>
    <s v="Education"/>
    <x v="2"/>
    <s v="UPI ID"/>
    <x v="3"/>
    <n v="157.91999999999999"/>
    <n v="0"/>
    <n v="0"/>
    <x v="0"/>
    <m/>
    <s v="Android"/>
    <n v="64"/>
    <x v="0"/>
  </r>
  <r>
    <s v="UPI202605P2_0002312"/>
    <x v="23"/>
    <x v="5"/>
    <s v="11:15:36"/>
    <x v="5"/>
    <x v="2"/>
    <s v="CUST736003"/>
    <s v="35-44"/>
    <x v="1"/>
    <x v="0"/>
    <x v="3"/>
    <s v="Uber"/>
    <s v="Travel"/>
    <x v="1"/>
    <s v="UPI ID"/>
    <x v="5"/>
    <n v="1219.67"/>
    <n v="0"/>
    <n v="0"/>
    <x v="0"/>
    <m/>
    <s v="Android"/>
    <n v="76"/>
    <x v="0"/>
  </r>
  <r>
    <s v="UPI202605P2_0002313"/>
    <x v="6"/>
    <x v="3"/>
    <s v="10:19:58"/>
    <x v="13"/>
    <x v="2"/>
    <s v="CUST715611"/>
    <s v="35-44"/>
    <x v="0"/>
    <x v="1"/>
    <x v="28"/>
    <s v="HP Petrol Pump"/>
    <s v="Fuel"/>
    <x v="1"/>
    <s v="Mobile Number"/>
    <x v="6"/>
    <n v="1708.13"/>
    <n v="0"/>
    <n v="0"/>
    <x v="0"/>
    <m/>
    <s v="iOS"/>
    <n v="41"/>
    <x v="0"/>
  </r>
  <r>
    <s v="UPI202605P2_0002314"/>
    <x v="5"/>
    <x v="3"/>
    <s v="17:28:34"/>
    <x v="0"/>
    <x v="0"/>
    <s v="CUST585648"/>
    <s v="18-24"/>
    <x v="1"/>
    <x v="7"/>
    <x v="31"/>
    <s v="Insurance Premium"/>
    <s v="Financial Services"/>
    <x v="4"/>
    <s v="Bank Account"/>
    <x v="0"/>
    <n v="220.85"/>
    <n v="0"/>
    <n v="0"/>
    <x v="0"/>
    <m/>
    <s v="Android"/>
    <n v="70"/>
    <x v="0"/>
  </r>
  <r>
    <s v="UPI202605P2_0002315"/>
    <x v="22"/>
    <x v="6"/>
    <s v="10:41:08"/>
    <x v="13"/>
    <x v="2"/>
    <s v="CUST616749"/>
    <s v="35-44"/>
    <x v="1"/>
    <x v="0"/>
    <x v="18"/>
    <s v="McDonalds"/>
    <s v="Food &amp; Dining"/>
    <x v="0"/>
    <s v="QR Scan"/>
    <x v="6"/>
    <n v="846.75"/>
    <n v="0"/>
    <n v="0"/>
    <x v="0"/>
    <m/>
    <s v="iOS"/>
    <n v="67"/>
    <x v="0"/>
  </r>
  <r>
    <s v="UPI202605P2_0002316"/>
    <x v="22"/>
    <x v="6"/>
    <s v="17:43:51"/>
    <x v="0"/>
    <x v="1"/>
    <s v="CUST897195"/>
    <s v="25-34"/>
    <x v="0"/>
    <x v="7"/>
    <x v="31"/>
    <s v="Blinkit"/>
    <s v="Grocery"/>
    <x v="3"/>
    <s v="Mobile Number"/>
    <x v="5"/>
    <n v="366.2"/>
    <n v="0"/>
    <n v="0"/>
    <x v="1"/>
    <s v="Insufficient Balance"/>
    <s v="iOS"/>
    <n v="33"/>
    <x v="0"/>
  </r>
  <r>
    <s v="UPI202605P2_0002317"/>
    <x v="30"/>
    <x v="1"/>
    <s v="11:08:19"/>
    <x v="5"/>
    <x v="0"/>
    <s v="CUST565818"/>
    <s v="18-24"/>
    <x v="1"/>
    <x v="2"/>
    <x v="17"/>
    <s v="Dmart"/>
    <s v="Grocery"/>
    <x v="1"/>
    <s v="QR Scan"/>
    <x v="6"/>
    <n v="119.82"/>
    <n v="0"/>
    <n v="0"/>
    <x v="2"/>
    <s v="Insufficient Balance"/>
    <s v="Android"/>
    <n v="8"/>
    <x v="0"/>
  </r>
  <r>
    <s v="UPI202605P2_0002318"/>
    <x v="20"/>
    <x v="4"/>
    <s v="18:57:33"/>
    <x v="7"/>
    <x v="1"/>
    <s v="CUST808893"/>
    <s v="18-24"/>
    <x v="1"/>
    <x v="8"/>
    <x v="13"/>
    <s v="Indian Oil"/>
    <s v="Fuel"/>
    <x v="2"/>
    <s v="Bank Account"/>
    <x v="1"/>
    <n v="459.76"/>
    <n v="0"/>
    <n v="0"/>
    <x v="0"/>
    <m/>
    <s v="iOS"/>
    <n v="84"/>
    <x v="0"/>
  </r>
  <r>
    <s v="UPI202605P2_0002319"/>
    <x v="4"/>
    <x v="2"/>
    <s v="20:27:58"/>
    <x v="3"/>
    <x v="0"/>
    <s v="CUST169809"/>
    <s v="45-54"/>
    <x v="1"/>
    <x v="9"/>
    <x v="20"/>
    <s v="Local Clinic"/>
    <s v="Healthcare"/>
    <x v="1"/>
    <s v="UPI ID"/>
    <x v="5"/>
    <n v="934.37"/>
    <n v="0"/>
    <n v="0"/>
    <x v="2"/>
    <s v="Transaction Timeout"/>
    <s v="Android"/>
    <n v="9"/>
    <x v="0"/>
  </r>
  <r>
    <s v="UPI202605P2_0002320"/>
    <x v="9"/>
    <x v="3"/>
    <s v="22:09:41"/>
    <x v="16"/>
    <x v="3"/>
    <s v="CUST785749"/>
    <s v="18-24"/>
    <x v="1"/>
    <x v="0"/>
    <x v="3"/>
    <s v="Vi"/>
    <s v="Recharge &amp; Bills"/>
    <x v="0"/>
    <s v="QR Scan"/>
    <x v="4"/>
    <n v="145.5"/>
    <n v="0"/>
    <n v="0"/>
    <x v="0"/>
    <m/>
    <s v="Android"/>
    <n v="80"/>
    <x v="0"/>
  </r>
  <r>
    <s v="UPI202605P2_0002321"/>
    <x v="21"/>
    <x v="4"/>
    <s v="21:58:10"/>
    <x v="9"/>
    <x v="1"/>
    <s v="CUST747929"/>
    <s v="35-44"/>
    <x v="0"/>
    <x v="3"/>
    <x v="4"/>
    <s v="Myntra"/>
    <s v="Shopping"/>
    <x v="2"/>
    <s v="UPI ID"/>
    <x v="7"/>
    <n v="432.99"/>
    <n v="69.97"/>
    <n v="0"/>
    <x v="0"/>
    <m/>
    <s v="Android"/>
    <n v="96"/>
    <x v="0"/>
  </r>
  <r>
    <s v="UPI202605P2_0002322"/>
    <x v="17"/>
    <x v="6"/>
    <s v="12:35:34"/>
    <x v="1"/>
    <x v="1"/>
    <s v="CUST219961"/>
    <s v="35-44"/>
    <x v="0"/>
    <x v="8"/>
    <x v="13"/>
    <s v="Gas Bill"/>
    <s v="Utilities"/>
    <x v="3"/>
    <s v="QR Scan"/>
    <x v="5"/>
    <n v="139.02000000000001"/>
    <n v="0"/>
    <n v="7.8"/>
    <x v="0"/>
    <m/>
    <s v="Android"/>
    <n v="96"/>
    <x v="0"/>
  </r>
  <r>
    <s v="UPI202605P2_0002323"/>
    <x v="2"/>
    <x v="2"/>
    <s v="21:07:11"/>
    <x v="9"/>
    <x v="0"/>
    <s v="CUST201027"/>
    <s v="35-44"/>
    <x v="0"/>
    <x v="2"/>
    <x v="17"/>
    <s v="Unacademy"/>
    <s v="Education"/>
    <x v="3"/>
    <s v="Mobile Number"/>
    <x v="4"/>
    <n v="212.33"/>
    <n v="0"/>
    <n v="0"/>
    <x v="0"/>
    <m/>
    <s v="Android"/>
    <n v="38"/>
    <x v="0"/>
  </r>
  <r>
    <s v="UPI202605P2_0002324"/>
    <x v="28"/>
    <x v="1"/>
    <s v="12:56:09"/>
    <x v="1"/>
    <x v="0"/>
    <s v="CUST220786"/>
    <s v="35-44"/>
    <x v="1"/>
    <x v="5"/>
    <x v="35"/>
    <s v="Topmate"/>
    <s v="Education"/>
    <x v="1"/>
    <s v="QR Scan"/>
    <x v="3"/>
    <n v="705.85"/>
    <n v="0"/>
    <n v="0"/>
    <x v="0"/>
    <m/>
    <s v="Android"/>
    <n v="25"/>
    <x v="0"/>
  </r>
  <r>
    <s v="UPI202605P2_0002325"/>
    <x v="21"/>
    <x v="4"/>
    <s v="18:48:20"/>
    <x v="7"/>
    <x v="1"/>
    <s v="CUST830801"/>
    <s v="25-34"/>
    <x v="0"/>
    <x v="0"/>
    <x v="3"/>
    <s v="Bharat Petroleum"/>
    <s v="Fuel"/>
    <x v="2"/>
    <s v="Collect Request"/>
    <x v="5"/>
    <n v="677.6"/>
    <n v="0"/>
    <n v="0"/>
    <x v="0"/>
    <m/>
    <s v="Android"/>
    <n v="4"/>
    <x v="0"/>
  </r>
  <r>
    <s v="UPI202605P2_0002326"/>
    <x v="16"/>
    <x v="6"/>
    <s v="20:26:26"/>
    <x v="3"/>
    <x v="0"/>
    <s v="CUST742708"/>
    <s v="18-24"/>
    <x v="0"/>
    <x v="7"/>
    <x v="26"/>
    <s v="Ola"/>
    <s v="Travel"/>
    <x v="1"/>
    <s v="UPI ID"/>
    <x v="1"/>
    <n v="293.60000000000002"/>
    <n v="0"/>
    <n v="0.68"/>
    <x v="0"/>
    <m/>
    <s v="Android"/>
    <n v="66"/>
    <x v="0"/>
  </r>
  <r>
    <s v="UPI202605P2_0002327"/>
    <x v="25"/>
    <x v="1"/>
    <s v="12:47:59"/>
    <x v="1"/>
    <x v="0"/>
    <s v="CUST182144"/>
    <s v="18-24"/>
    <x v="1"/>
    <x v="9"/>
    <x v="36"/>
    <s v="Gas Bill"/>
    <s v="Utilities"/>
    <x v="1"/>
    <s v="UPI ID"/>
    <x v="7"/>
    <n v="55.47"/>
    <n v="14.21"/>
    <n v="0"/>
    <x v="0"/>
    <m/>
    <s v="Android"/>
    <n v="53"/>
    <x v="0"/>
  </r>
  <r>
    <s v="UPI202605P2_0002328"/>
    <x v="21"/>
    <x v="4"/>
    <s v="19:40:59"/>
    <x v="2"/>
    <x v="3"/>
    <s v="CUST815795"/>
    <s v="25-34"/>
    <x v="1"/>
    <x v="1"/>
    <x v="28"/>
    <s v="Local Restaurant"/>
    <s v="Food &amp; Dining"/>
    <x v="2"/>
    <s v="Collect Request"/>
    <x v="7"/>
    <n v="306.41000000000003"/>
    <n v="0"/>
    <n v="0"/>
    <x v="0"/>
    <m/>
    <s v="Android"/>
    <n v="59"/>
    <x v="0"/>
  </r>
  <r>
    <s v="UPI202605P2_0002329"/>
    <x v="11"/>
    <x v="0"/>
    <s v="19:09:49"/>
    <x v="2"/>
    <x v="0"/>
    <s v="CUST177994"/>
    <s v="18-24"/>
    <x v="0"/>
    <x v="8"/>
    <x v="30"/>
    <s v="RedBus"/>
    <s v="Travel"/>
    <x v="1"/>
    <s v="UPI ID"/>
    <x v="5"/>
    <n v="60.03"/>
    <n v="0"/>
    <n v="0"/>
    <x v="1"/>
    <s v="Insufficient Balance"/>
    <s v="Android"/>
    <n v="14"/>
    <x v="0"/>
  </r>
  <r>
    <s v="UPI202605P2_0002330"/>
    <x v="12"/>
    <x v="1"/>
    <s v="11:08:11"/>
    <x v="5"/>
    <x v="1"/>
    <s v="CUST561800"/>
    <s v="25-34"/>
    <x v="1"/>
    <x v="7"/>
    <x v="9"/>
    <s v="Croma"/>
    <s v="Shopping"/>
    <x v="0"/>
    <s v="UPI ID"/>
    <x v="5"/>
    <n v="2781.61"/>
    <n v="0"/>
    <n v="5.15"/>
    <x v="0"/>
    <m/>
    <s v="iOS"/>
    <n v="67"/>
    <x v="0"/>
  </r>
  <r>
    <s v="UPI202605P2_0002331"/>
    <x v="10"/>
    <x v="4"/>
    <s v="07:39:39"/>
    <x v="6"/>
    <x v="0"/>
    <s v="CUST194699"/>
    <s v="55+"/>
    <x v="0"/>
    <x v="9"/>
    <x v="36"/>
    <s v="Practo"/>
    <s v="Healthcare"/>
    <x v="1"/>
    <s v="Collect Request"/>
    <x v="6"/>
    <n v="495.31"/>
    <n v="24.7"/>
    <n v="0"/>
    <x v="0"/>
    <m/>
    <s v="Android"/>
    <n v="77"/>
    <x v="0"/>
  </r>
  <r>
    <s v="UPI202605P2_0002332"/>
    <x v="25"/>
    <x v="1"/>
    <s v="12:36:39"/>
    <x v="1"/>
    <x v="0"/>
    <s v="CUST380783"/>
    <s v="25-34"/>
    <x v="0"/>
    <x v="6"/>
    <x v="19"/>
    <s v="Shell Fuel"/>
    <s v="Fuel"/>
    <x v="3"/>
    <s v="QR Scan"/>
    <x v="3"/>
    <n v="208.34"/>
    <n v="0"/>
    <n v="0"/>
    <x v="0"/>
    <m/>
    <s v="Android"/>
    <n v="51"/>
    <x v="0"/>
  </r>
  <r>
    <s v="UPI202605P2_0002333"/>
    <x v="4"/>
    <x v="2"/>
    <s v="11:14:14"/>
    <x v="5"/>
    <x v="0"/>
    <s v="CUST931326"/>
    <s v="35-44"/>
    <x v="0"/>
    <x v="9"/>
    <x v="15"/>
    <s v="Coursera"/>
    <s v="Education"/>
    <x v="0"/>
    <s v="Collect Request"/>
    <x v="1"/>
    <n v="752.53"/>
    <n v="37.340000000000003"/>
    <n v="0"/>
    <x v="0"/>
    <m/>
    <s v="Android"/>
    <n v="78"/>
    <x v="0"/>
  </r>
  <r>
    <s v="UPI202605P2_0002334"/>
    <x v="7"/>
    <x v="2"/>
    <s v="18:22:05"/>
    <x v="7"/>
    <x v="0"/>
    <s v="CUST510580"/>
    <s v="25-34"/>
    <x v="0"/>
    <x v="1"/>
    <x v="28"/>
    <s v="Ajio"/>
    <s v="Shopping"/>
    <x v="1"/>
    <s v="Bank Account"/>
    <x v="1"/>
    <n v="188.72"/>
    <n v="1.35"/>
    <n v="0"/>
    <x v="0"/>
    <m/>
    <s v="Android"/>
    <n v="3"/>
    <x v="0"/>
  </r>
  <r>
    <s v="UPI202605P2_0002335"/>
    <x v="20"/>
    <x v="4"/>
    <s v="18:30:08"/>
    <x v="7"/>
    <x v="2"/>
    <s v="CUST765780"/>
    <s v="45-54"/>
    <x v="1"/>
    <x v="4"/>
    <x v="12"/>
    <s v="Croma"/>
    <s v="Shopping"/>
    <x v="2"/>
    <s v="Collect Request"/>
    <x v="6"/>
    <n v="1097.9000000000001"/>
    <n v="0"/>
    <n v="0.54"/>
    <x v="0"/>
    <m/>
    <s v="iOS"/>
    <n v="60"/>
    <x v="0"/>
  </r>
  <r>
    <s v="UPI202605P2_0002336"/>
    <x v="2"/>
    <x v="2"/>
    <s v="16:38:30"/>
    <x v="11"/>
    <x v="1"/>
    <s v="CUST434344"/>
    <s v="35-44"/>
    <x v="0"/>
    <x v="1"/>
    <x v="8"/>
    <s v="Electricity Board"/>
    <s v="Recharge &amp; Bills"/>
    <x v="4"/>
    <s v="QR Scan"/>
    <x v="5"/>
    <n v="1314.05"/>
    <n v="0"/>
    <n v="0"/>
    <x v="0"/>
    <m/>
    <s v="Android"/>
    <n v="91"/>
    <x v="0"/>
  </r>
  <r>
    <s v="UPI202605P2_0002337"/>
    <x v="18"/>
    <x v="4"/>
    <s v="18:23:11"/>
    <x v="7"/>
    <x v="1"/>
    <s v="CUST994338"/>
    <s v="35-44"/>
    <x v="1"/>
    <x v="1"/>
    <x v="1"/>
    <s v="Spotify"/>
    <s v="Entertainment"/>
    <x v="5"/>
    <s v="QR Scan"/>
    <x v="3"/>
    <n v="112.82"/>
    <n v="0"/>
    <n v="4.4800000000000004"/>
    <x v="1"/>
    <s v="Wrong UPI PIN"/>
    <s v="Android"/>
    <n v="36"/>
    <x v="0"/>
  </r>
  <r>
    <s v="UPI202605P2_0002338"/>
    <x v="5"/>
    <x v="3"/>
    <s v="20:31:30"/>
    <x v="3"/>
    <x v="0"/>
    <s v="CUST819296"/>
    <s v="18-24"/>
    <x v="1"/>
    <x v="3"/>
    <x v="14"/>
    <s v="Cafe Coffee Day"/>
    <s v="Food &amp; Dining"/>
    <x v="3"/>
    <s v="QR Scan"/>
    <x v="6"/>
    <n v="322.33999999999997"/>
    <n v="0"/>
    <n v="0"/>
    <x v="0"/>
    <m/>
    <s v="Android"/>
    <n v="35"/>
    <x v="0"/>
  </r>
  <r>
    <s v="UPI202605P2_0002339"/>
    <x v="1"/>
    <x v="1"/>
    <s v="10:12:14"/>
    <x v="13"/>
    <x v="1"/>
    <s v="CUST741262"/>
    <s v="45-54"/>
    <x v="0"/>
    <x v="9"/>
    <x v="20"/>
    <s v="MSEB"/>
    <s v="Recharge &amp; Bills"/>
    <x v="1"/>
    <s v="UPI ID"/>
    <x v="3"/>
    <n v="289.99"/>
    <n v="0"/>
    <n v="0"/>
    <x v="0"/>
    <m/>
    <s v="Android"/>
    <n v="86"/>
    <x v="0"/>
  </r>
  <r>
    <s v="UPI202605P2_0002340"/>
    <x v="9"/>
    <x v="3"/>
    <s v="07:48:00"/>
    <x v="6"/>
    <x v="3"/>
    <s v="CUST596730"/>
    <s v="35-44"/>
    <x v="0"/>
    <x v="2"/>
    <x v="2"/>
    <s v="Bharat Petroleum"/>
    <s v="Fuel"/>
    <x v="4"/>
    <s v="QR Scan"/>
    <x v="6"/>
    <n v="604.61"/>
    <n v="0"/>
    <n v="0"/>
    <x v="0"/>
    <m/>
    <s v="Android"/>
    <n v="32"/>
    <x v="0"/>
  </r>
  <r>
    <s v="UPI202605P2_0002341"/>
    <x v="26"/>
    <x v="6"/>
    <s v="20:26:14"/>
    <x v="3"/>
    <x v="0"/>
    <s v="CUST266416"/>
    <s v="35-44"/>
    <x v="0"/>
    <x v="0"/>
    <x v="18"/>
    <s v="Vi"/>
    <s v="Recharge &amp; Bills"/>
    <x v="1"/>
    <s v="Mobile Number"/>
    <x v="1"/>
    <n v="1374.33"/>
    <n v="0"/>
    <n v="0"/>
    <x v="0"/>
    <m/>
    <s v="Android"/>
    <n v="74"/>
    <x v="0"/>
  </r>
  <r>
    <s v="UPI202605P2_0002342"/>
    <x v="26"/>
    <x v="6"/>
    <s v="19:12:48"/>
    <x v="2"/>
    <x v="2"/>
    <s v="CUST858726"/>
    <s v="25-34"/>
    <x v="2"/>
    <x v="1"/>
    <x v="22"/>
    <s v="Broadband Bill"/>
    <s v="Utilities"/>
    <x v="1"/>
    <s v="Mobile Number"/>
    <x v="1"/>
    <n v="708.28"/>
    <n v="0"/>
    <n v="0"/>
    <x v="0"/>
    <m/>
    <s v="Android"/>
    <n v="89"/>
    <x v="0"/>
  </r>
  <r>
    <s v="UPI202605P2_0002343"/>
    <x v="6"/>
    <x v="3"/>
    <s v="11:11:59"/>
    <x v="5"/>
    <x v="4"/>
    <s v="CUST354871"/>
    <s v="18-24"/>
    <x v="1"/>
    <x v="6"/>
    <x v="19"/>
    <s v="Local Restaurant"/>
    <s v="Food &amp; Dining"/>
    <x v="2"/>
    <s v="Bank Account"/>
    <x v="6"/>
    <n v="736.48"/>
    <n v="21.89"/>
    <n v="0"/>
    <x v="0"/>
    <m/>
    <s v="Android"/>
    <n v="47"/>
    <x v="0"/>
  </r>
  <r>
    <s v="UPI202605P2_0002344"/>
    <x v="19"/>
    <x v="2"/>
    <s v="21:28:55"/>
    <x v="9"/>
    <x v="0"/>
    <s v="CUST247574"/>
    <s v="35-44"/>
    <x v="0"/>
    <x v="6"/>
    <x v="7"/>
    <s v="Electricity Board"/>
    <s v="Recharge &amp; Bills"/>
    <x v="1"/>
    <s v="QR Scan"/>
    <x v="7"/>
    <n v="730.34"/>
    <n v="0"/>
    <n v="0"/>
    <x v="0"/>
    <m/>
    <s v="Android"/>
    <n v="4"/>
    <x v="0"/>
  </r>
  <r>
    <s v="UPI202605P2_0002345"/>
    <x v="23"/>
    <x v="5"/>
    <s v="17:44:20"/>
    <x v="0"/>
    <x v="1"/>
    <s v="CUST415455"/>
    <s v="45-54"/>
    <x v="1"/>
    <x v="8"/>
    <x v="16"/>
    <s v="Shell Fuel"/>
    <s v="Fuel"/>
    <x v="4"/>
    <s v="Collect Request"/>
    <x v="3"/>
    <n v="448.73"/>
    <n v="0"/>
    <n v="0"/>
    <x v="0"/>
    <m/>
    <s v="Android"/>
    <n v="41"/>
    <x v="0"/>
  </r>
  <r>
    <s v="UPI202605P2_0002346"/>
    <x v="10"/>
    <x v="4"/>
    <s v="20:56:15"/>
    <x v="3"/>
    <x v="0"/>
    <s v="CUST816198"/>
    <s v="35-44"/>
    <x v="0"/>
    <x v="8"/>
    <x v="13"/>
    <s v="Swiggy"/>
    <s v="Food &amp; Dining"/>
    <x v="1"/>
    <s v="UPI ID"/>
    <x v="6"/>
    <n v="2525.44"/>
    <n v="0"/>
    <n v="0"/>
    <x v="0"/>
    <m/>
    <s v="Android"/>
    <n v="56"/>
    <x v="0"/>
  </r>
  <r>
    <s v="UPI202605P2_0002347"/>
    <x v="15"/>
    <x v="3"/>
    <s v="14:49:02"/>
    <x v="4"/>
    <x v="1"/>
    <s v="CUST302793"/>
    <s v="35-44"/>
    <x v="0"/>
    <x v="7"/>
    <x v="27"/>
    <s v="Credit Card Bill"/>
    <s v="Financial Services"/>
    <x v="1"/>
    <s v="QR Scan"/>
    <x v="3"/>
    <n v="477.21"/>
    <n v="70.41"/>
    <n v="0"/>
    <x v="0"/>
    <m/>
    <s v="Android"/>
    <n v="69"/>
    <x v="0"/>
  </r>
  <r>
    <s v="UPI202605P2_0002348"/>
    <x v="4"/>
    <x v="2"/>
    <s v="17:52:24"/>
    <x v="0"/>
    <x v="1"/>
    <s v="CUST315529"/>
    <s v="25-34"/>
    <x v="1"/>
    <x v="6"/>
    <x v="19"/>
    <s v="MakeMyTrip"/>
    <s v="Travel"/>
    <x v="4"/>
    <s v="UPI ID"/>
    <x v="4"/>
    <n v="421.29"/>
    <n v="0"/>
    <n v="0"/>
    <x v="0"/>
    <m/>
    <s v="Android"/>
    <n v="65"/>
    <x v="0"/>
  </r>
  <r>
    <s v="UPI202605P2_0002349"/>
    <x v="27"/>
    <x v="5"/>
    <s v="18:25:39"/>
    <x v="7"/>
    <x v="2"/>
    <s v="CUST589046"/>
    <s v="25-34"/>
    <x v="1"/>
    <x v="6"/>
    <x v="7"/>
    <s v="Insurance Premium"/>
    <s v="Financial Services"/>
    <x v="1"/>
    <s v="Bank Account"/>
    <x v="0"/>
    <n v="1781.93"/>
    <n v="39.450000000000003"/>
    <n v="0"/>
    <x v="0"/>
    <m/>
    <s v="iOS"/>
    <n v="81"/>
    <x v="0"/>
  </r>
  <r>
    <s v="UPI202605P2_0002350"/>
    <x v="3"/>
    <x v="0"/>
    <s v="21:36:38"/>
    <x v="9"/>
    <x v="4"/>
    <s v="CUST474575"/>
    <s v="45-54"/>
    <x v="1"/>
    <x v="5"/>
    <x v="32"/>
    <s v="Jio"/>
    <s v="Recharge &amp; Bills"/>
    <x v="0"/>
    <s v="UPI ID"/>
    <x v="3"/>
    <n v="238.35"/>
    <n v="0"/>
    <n v="0"/>
    <x v="0"/>
    <m/>
    <s v="Android"/>
    <n v="76"/>
    <x v="0"/>
  </r>
  <r>
    <s v="UPI202605P2_0002351"/>
    <x v="16"/>
    <x v="6"/>
    <s v="16:41:56"/>
    <x v="11"/>
    <x v="2"/>
    <s v="CUST306487"/>
    <s v="25-34"/>
    <x v="1"/>
    <x v="3"/>
    <x v="21"/>
    <s v="Gas Bill"/>
    <s v="Utilities"/>
    <x v="1"/>
    <s v="QR Scan"/>
    <x v="4"/>
    <n v="632.21"/>
    <n v="0"/>
    <n v="0"/>
    <x v="0"/>
    <m/>
    <s v="iOS"/>
    <n v="6"/>
    <x v="0"/>
  </r>
  <r>
    <s v="UPI202605P2_0002352"/>
    <x v="22"/>
    <x v="6"/>
    <s v="18:02:33"/>
    <x v="7"/>
    <x v="0"/>
    <s v="CUST873117"/>
    <s v="35-44"/>
    <x v="1"/>
    <x v="5"/>
    <x v="32"/>
    <s v="Ola"/>
    <s v="Travel"/>
    <x v="1"/>
    <s v="QR Scan"/>
    <x v="7"/>
    <n v="77.78"/>
    <n v="8.2899999999999991"/>
    <n v="0"/>
    <x v="0"/>
    <m/>
    <s v="Android"/>
    <n v="95"/>
    <x v="0"/>
  </r>
  <r>
    <s v="UPI202605P2_0002353"/>
    <x v="13"/>
    <x v="3"/>
    <s v="09:29:52"/>
    <x v="10"/>
    <x v="1"/>
    <s v="CUST909644"/>
    <s v="25-34"/>
    <x v="0"/>
    <x v="6"/>
    <x v="7"/>
    <s v="Amazon"/>
    <s v="Shopping"/>
    <x v="1"/>
    <s v="Mobile Number"/>
    <x v="7"/>
    <n v="970.61"/>
    <n v="25.95"/>
    <n v="3.58"/>
    <x v="0"/>
    <m/>
    <s v="iOS"/>
    <n v="6"/>
    <x v="0"/>
  </r>
  <r>
    <s v="UPI202605P2_0002354"/>
    <x v="13"/>
    <x v="3"/>
    <s v="20:56:15"/>
    <x v="3"/>
    <x v="0"/>
    <s v="CUST225741"/>
    <s v="18-24"/>
    <x v="0"/>
    <x v="5"/>
    <x v="35"/>
    <s v="MSEB"/>
    <s v="Recharge &amp; Bills"/>
    <x v="2"/>
    <s v="UPI ID"/>
    <x v="0"/>
    <n v="110.54"/>
    <n v="0"/>
    <n v="3.32"/>
    <x v="0"/>
    <m/>
    <s v="Android"/>
    <n v="21"/>
    <x v="0"/>
  </r>
  <r>
    <s v="UPI202605P2_0002355"/>
    <x v="23"/>
    <x v="5"/>
    <s v="16:25:47"/>
    <x v="11"/>
    <x v="0"/>
    <s v="CUST689137"/>
    <s v="25-34"/>
    <x v="0"/>
    <x v="6"/>
    <x v="38"/>
    <s v="Uber"/>
    <s v="Travel"/>
    <x v="0"/>
    <s v="UPI ID"/>
    <x v="6"/>
    <n v="945.05"/>
    <n v="0"/>
    <n v="0"/>
    <x v="1"/>
    <s v="Transaction Timeout"/>
    <s v="Android"/>
    <n v="2"/>
    <x v="0"/>
  </r>
  <r>
    <s v="UPI202605P2_0002356"/>
    <x v="16"/>
    <x v="6"/>
    <s v="08:24:33"/>
    <x v="12"/>
    <x v="2"/>
    <s v="CUST513022"/>
    <s v="45-54"/>
    <x v="1"/>
    <x v="6"/>
    <x v="38"/>
    <s v="RedBus"/>
    <s v="Travel"/>
    <x v="1"/>
    <s v="Collect Request"/>
    <x v="0"/>
    <n v="678.41"/>
    <n v="0"/>
    <n v="0"/>
    <x v="0"/>
    <m/>
    <s v="Android"/>
    <n v="92"/>
    <x v="0"/>
  </r>
  <r>
    <s v="UPI202605P2_0002357"/>
    <x v="9"/>
    <x v="3"/>
    <s v="19:03:12"/>
    <x v="2"/>
    <x v="6"/>
    <s v="CUST799819"/>
    <s v="55+"/>
    <x v="0"/>
    <x v="9"/>
    <x v="20"/>
    <s v="Flipkart"/>
    <s v="Shopping"/>
    <x v="0"/>
    <s v="QR Scan"/>
    <x v="6"/>
    <n v="779.5"/>
    <n v="0"/>
    <n v="0"/>
    <x v="0"/>
    <m/>
    <s v="Android"/>
    <n v="51"/>
    <x v="0"/>
  </r>
  <r>
    <s v="UPI202605P2_0002358"/>
    <x v="25"/>
    <x v="1"/>
    <s v="12:25:56"/>
    <x v="1"/>
    <x v="3"/>
    <s v="CUST839051"/>
    <s v="45-54"/>
    <x v="0"/>
    <x v="5"/>
    <x v="6"/>
    <s v="MSEB"/>
    <s v="Recharge &amp; Bills"/>
    <x v="3"/>
    <s v="UPI ID"/>
    <x v="0"/>
    <n v="2047.02"/>
    <n v="0"/>
    <n v="3.01"/>
    <x v="0"/>
    <m/>
    <s v="Android"/>
    <n v="43"/>
    <x v="0"/>
  </r>
  <r>
    <s v="UPI202605P2_0002359"/>
    <x v="15"/>
    <x v="3"/>
    <s v="12:52:18"/>
    <x v="1"/>
    <x v="1"/>
    <s v="CUST616307"/>
    <s v="25-34"/>
    <x v="0"/>
    <x v="7"/>
    <x v="31"/>
    <s v="HP Petrol Pump"/>
    <s v="Fuel"/>
    <x v="4"/>
    <s v="UPI ID"/>
    <x v="1"/>
    <n v="129.09"/>
    <n v="0"/>
    <n v="0"/>
    <x v="0"/>
    <m/>
    <s v="Android"/>
    <n v="48"/>
    <x v="0"/>
  </r>
  <r>
    <s v="UPI202605P2_0002360"/>
    <x v="13"/>
    <x v="3"/>
    <s v="15:27:18"/>
    <x v="14"/>
    <x v="1"/>
    <s v="CUST738926"/>
    <s v="35-44"/>
    <x v="0"/>
    <x v="9"/>
    <x v="23"/>
    <s v="Blinkit"/>
    <s v="Grocery"/>
    <x v="1"/>
    <s v="UPI ID"/>
    <x v="3"/>
    <n v="804.12"/>
    <n v="0"/>
    <n v="0"/>
    <x v="0"/>
    <m/>
    <s v="Android"/>
    <n v="51"/>
    <x v="0"/>
  </r>
  <r>
    <s v="UPI202605P2_0002361"/>
    <x v="22"/>
    <x v="6"/>
    <s v="17:03:44"/>
    <x v="0"/>
    <x v="0"/>
    <s v="CUST945839"/>
    <s v="18-24"/>
    <x v="0"/>
    <x v="5"/>
    <x v="32"/>
    <s v="Croma"/>
    <s v="Shopping"/>
    <x v="4"/>
    <s v="UPI ID"/>
    <x v="4"/>
    <n v="216.86"/>
    <n v="0"/>
    <n v="5.63"/>
    <x v="0"/>
    <m/>
    <s v="Android"/>
    <n v="27"/>
    <x v="0"/>
  </r>
  <r>
    <s v="UPI202605P2_0002362"/>
    <x v="1"/>
    <x v="1"/>
    <s v="16:09:29"/>
    <x v="11"/>
    <x v="1"/>
    <s v="CUST151659"/>
    <s v="25-34"/>
    <x v="0"/>
    <x v="9"/>
    <x v="20"/>
    <s v="Coursera"/>
    <s v="Education"/>
    <x v="3"/>
    <s v="UPI ID"/>
    <x v="0"/>
    <n v="534.69000000000005"/>
    <n v="0"/>
    <n v="0"/>
    <x v="0"/>
    <m/>
    <s v="Android"/>
    <n v="5"/>
    <x v="0"/>
  </r>
  <r>
    <s v="UPI202605P2_0002363"/>
    <x v="5"/>
    <x v="3"/>
    <s v="19:28:05"/>
    <x v="2"/>
    <x v="0"/>
    <s v="CUST765216"/>
    <s v="18-24"/>
    <x v="1"/>
    <x v="2"/>
    <x v="2"/>
    <s v="Insurance Premium"/>
    <s v="Financial Services"/>
    <x v="1"/>
    <s v="QR Scan"/>
    <x v="3"/>
    <n v="1127.6400000000001"/>
    <n v="0"/>
    <n v="0"/>
    <x v="0"/>
    <m/>
    <s v="Android"/>
    <n v="72"/>
    <x v="0"/>
  </r>
  <r>
    <s v="UPI202605P2_0002364"/>
    <x v="10"/>
    <x v="4"/>
    <s v="18:07:11"/>
    <x v="7"/>
    <x v="0"/>
    <s v="CUST279780"/>
    <s v="35-44"/>
    <x v="0"/>
    <x v="4"/>
    <x v="33"/>
    <s v="Topmate"/>
    <s v="Education"/>
    <x v="0"/>
    <s v="UPI ID"/>
    <x v="3"/>
    <n v="640.97"/>
    <n v="0"/>
    <n v="0"/>
    <x v="0"/>
    <m/>
    <s v="Android"/>
    <n v="74"/>
    <x v="0"/>
  </r>
  <r>
    <s v="UPI202605P2_0002365"/>
    <x v="2"/>
    <x v="2"/>
    <s v="19:57:44"/>
    <x v="2"/>
    <x v="1"/>
    <s v="CUST702702"/>
    <s v="18-24"/>
    <x v="1"/>
    <x v="8"/>
    <x v="13"/>
    <s v="Apollo Pharmacy"/>
    <s v="Healthcare"/>
    <x v="1"/>
    <s v="UPI ID"/>
    <x v="7"/>
    <n v="681.49"/>
    <n v="0"/>
    <n v="3.31"/>
    <x v="0"/>
    <m/>
    <s v="Android"/>
    <n v="1"/>
    <x v="0"/>
  </r>
  <r>
    <s v="UPI202605P2_0002366"/>
    <x v="3"/>
    <x v="0"/>
    <s v="16:25:26"/>
    <x v="11"/>
    <x v="0"/>
    <s v="CUST510983"/>
    <s v="25-34"/>
    <x v="0"/>
    <x v="9"/>
    <x v="20"/>
    <s v="IRCTC"/>
    <s v="Travel"/>
    <x v="1"/>
    <s v="Bank Account"/>
    <x v="6"/>
    <n v="1183.57"/>
    <n v="0"/>
    <n v="0.26"/>
    <x v="1"/>
    <s v="Bank Server Down"/>
    <s v="Android"/>
    <n v="7"/>
    <x v="0"/>
  </r>
  <r>
    <s v="UPI202605P2_0002367"/>
    <x v="9"/>
    <x v="3"/>
    <s v="13:01:11"/>
    <x v="8"/>
    <x v="0"/>
    <s v="CUST903692"/>
    <s v="45-54"/>
    <x v="0"/>
    <x v="8"/>
    <x v="30"/>
    <s v="BigBasket"/>
    <s v="Grocery"/>
    <x v="4"/>
    <s v="QR Scan"/>
    <x v="5"/>
    <n v="592.82000000000005"/>
    <n v="0"/>
    <n v="0"/>
    <x v="0"/>
    <m/>
    <s v="Android"/>
    <n v="59"/>
    <x v="0"/>
  </r>
  <r>
    <s v="UPI202605P2_0002368"/>
    <x v="28"/>
    <x v="1"/>
    <s v="15:57:45"/>
    <x v="14"/>
    <x v="0"/>
    <s v="CUST603087"/>
    <s v="25-34"/>
    <x v="1"/>
    <x v="9"/>
    <x v="15"/>
    <s v="HP Petrol Pump"/>
    <s v="Fuel"/>
    <x v="4"/>
    <s v="UPI ID"/>
    <x v="5"/>
    <n v="1645.11"/>
    <n v="0"/>
    <n v="0"/>
    <x v="0"/>
    <m/>
    <s v="iOS"/>
    <n v="79"/>
    <x v="0"/>
  </r>
  <r>
    <s v="UPI202605P2_0002369"/>
    <x v="6"/>
    <x v="3"/>
    <s v="20:56:29"/>
    <x v="3"/>
    <x v="3"/>
    <s v="CUST594437"/>
    <s v="18-24"/>
    <x v="2"/>
    <x v="1"/>
    <x v="28"/>
    <s v="Flipkart"/>
    <s v="Shopping"/>
    <x v="1"/>
    <s v="UPI ID"/>
    <x v="5"/>
    <n v="509.33"/>
    <n v="0"/>
    <n v="0"/>
    <x v="0"/>
    <m/>
    <s v="Android"/>
    <n v="32"/>
    <x v="0"/>
  </r>
  <r>
    <s v="UPI202605P2_0002370"/>
    <x v="20"/>
    <x v="4"/>
    <s v="09:20:44"/>
    <x v="10"/>
    <x v="1"/>
    <s v="CUST408973"/>
    <s v="35-44"/>
    <x v="1"/>
    <x v="5"/>
    <x v="35"/>
    <s v="Broadband Bill"/>
    <s v="Utilities"/>
    <x v="1"/>
    <s v="Bank Account"/>
    <x v="1"/>
    <n v="256.51"/>
    <n v="0"/>
    <n v="0"/>
    <x v="0"/>
    <m/>
    <s v="iOS"/>
    <n v="33"/>
    <x v="0"/>
  </r>
  <r>
    <s v="UPI202605P2_0002371"/>
    <x v="9"/>
    <x v="3"/>
    <s v="18:45:50"/>
    <x v="7"/>
    <x v="0"/>
    <s v="CUST332503"/>
    <s v="55+"/>
    <x v="1"/>
    <x v="7"/>
    <x v="26"/>
    <s v="Reliance Digital"/>
    <s v="Shopping"/>
    <x v="1"/>
    <s v="UPI ID"/>
    <x v="6"/>
    <n v="474.8"/>
    <n v="0"/>
    <n v="0.79"/>
    <x v="0"/>
    <m/>
    <s v="Android"/>
    <n v="62"/>
    <x v="0"/>
  </r>
  <r>
    <s v="UPI202605P2_0002372"/>
    <x v="12"/>
    <x v="1"/>
    <s v="10:46:07"/>
    <x v="13"/>
    <x v="2"/>
    <s v="CUST549214"/>
    <s v="18-24"/>
    <x v="1"/>
    <x v="0"/>
    <x v="0"/>
    <s v="Netflix"/>
    <s v="Entertainment"/>
    <x v="1"/>
    <s v="UPI ID"/>
    <x v="4"/>
    <n v="1471.95"/>
    <n v="0"/>
    <n v="0"/>
    <x v="0"/>
    <m/>
    <s v="Android"/>
    <n v="77"/>
    <x v="0"/>
  </r>
  <r>
    <s v="UPI202605P2_0002373"/>
    <x v="9"/>
    <x v="3"/>
    <s v="09:45:28"/>
    <x v="10"/>
    <x v="0"/>
    <s v="CUST138931"/>
    <s v="25-34"/>
    <x v="1"/>
    <x v="2"/>
    <x v="17"/>
    <s v="Local Restaurant"/>
    <s v="Food &amp; Dining"/>
    <x v="1"/>
    <s v="UPI ID"/>
    <x v="3"/>
    <n v="40.21"/>
    <n v="0"/>
    <n v="0"/>
    <x v="0"/>
    <m/>
    <s v="Android"/>
    <n v="82"/>
    <x v="0"/>
  </r>
  <r>
    <s v="UPI202605P2_0002374"/>
    <x v="29"/>
    <x v="5"/>
    <s v="17:05:33"/>
    <x v="0"/>
    <x v="0"/>
    <s v="CUST372578"/>
    <s v="45-54"/>
    <x v="1"/>
    <x v="8"/>
    <x v="24"/>
    <s v="Flipkart"/>
    <s v="Shopping"/>
    <x v="3"/>
    <s v="QR Scan"/>
    <x v="6"/>
    <n v="457.72"/>
    <n v="0"/>
    <n v="0"/>
    <x v="1"/>
    <s v="UPI Limit Exceeded"/>
    <s v="Android"/>
    <n v="92"/>
    <x v="0"/>
  </r>
  <r>
    <s v="UPI202605P2_0002375"/>
    <x v="16"/>
    <x v="6"/>
    <s v="18:46:50"/>
    <x v="7"/>
    <x v="2"/>
    <s v="CUST159194"/>
    <s v="45-54"/>
    <x v="2"/>
    <x v="0"/>
    <x v="3"/>
    <s v="Blinkit"/>
    <s v="Grocery"/>
    <x v="6"/>
    <s v="Bank Account"/>
    <x v="6"/>
    <n v="789.25"/>
    <n v="0"/>
    <n v="5.92"/>
    <x v="0"/>
    <m/>
    <s v="iOS"/>
    <n v="81"/>
    <x v="0"/>
  </r>
  <r>
    <s v="UPI202605P2_0002376"/>
    <x v="24"/>
    <x v="0"/>
    <s v="22:39:10"/>
    <x v="16"/>
    <x v="0"/>
    <s v="CUST513751"/>
    <s v="35-44"/>
    <x v="0"/>
    <x v="3"/>
    <x v="21"/>
    <s v="Spotify"/>
    <s v="Entertainment"/>
    <x v="0"/>
    <s v="Mobile Number"/>
    <x v="7"/>
    <n v="395.81"/>
    <n v="0"/>
    <n v="0"/>
    <x v="0"/>
    <m/>
    <s v="iOS"/>
    <n v="46"/>
    <x v="0"/>
  </r>
  <r>
    <s v="UPI202605P2_0002377"/>
    <x v="5"/>
    <x v="3"/>
    <s v="13:24:02"/>
    <x v="8"/>
    <x v="1"/>
    <s v="CUST552078"/>
    <s v="18-24"/>
    <x v="0"/>
    <x v="3"/>
    <x v="21"/>
    <s v="Bharat Petroleum"/>
    <s v="Fuel"/>
    <x v="0"/>
    <s v="Bank Account"/>
    <x v="0"/>
    <n v="1015.47"/>
    <n v="0"/>
    <n v="4.71"/>
    <x v="0"/>
    <m/>
    <s v="Android"/>
    <n v="69"/>
    <x v="0"/>
  </r>
  <r>
    <s v="UPI202605P2_0002378"/>
    <x v="6"/>
    <x v="3"/>
    <s v="19:58:21"/>
    <x v="2"/>
    <x v="0"/>
    <s v="CUST939798"/>
    <s v="25-34"/>
    <x v="1"/>
    <x v="6"/>
    <x v="19"/>
    <s v="Credit Card Bill"/>
    <s v="Financial Services"/>
    <x v="1"/>
    <s v="Mobile Number"/>
    <x v="4"/>
    <n v="1381.74"/>
    <n v="54.86"/>
    <n v="5.34"/>
    <x v="0"/>
    <m/>
    <s v="Android"/>
    <n v="79"/>
    <x v="0"/>
  </r>
  <r>
    <s v="UPI202605P2_0002379"/>
    <x v="12"/>
    <x v="1"/>
    <s v="17:42:55"/>
    <x v="0"/>
    <x v="4"/>
    <s v="CUST600064"/>
    <s v="55+"/>
    <x v="1"/>
    <x v="9"/>
    <x v="15"/>
    <s v="JioMart"/>
    <s v="Grocery"/>
    <x v="3"/>
    <s v="Mobile Number"/>
    <x v="4"/>
    <n v="195.08"/>
    <n v="0"/>
    <n v="0"/>
    <x v="0"/>
    <m/>
    <s v="Android"/>
    <n v="55"/>
    <x v="0"/>
  </r>
  <r>
    <s v="UPI202605P2_0002380"/>
    <x v="7"/>
    <x v="2"/>
    <s v="10:55:09"/>
    <x v="13"/>
    <x v="2"/>
    <s v="CUST458844"/>
    <s v="25-34"/>
    <x v="0"/>
    <x v="3"/>
    <x v="4"/>
    <s v="Netflix"/>
    <s v="Entertainment"/>
    <x v="1"/>
    <s v="UPI ID"/>
    <x v="5"/>
    <n v="154.37"/>
    <n v="0"/>
    <n v="0"/>
    <x v="0"/>
    <m/>
    <s v="iOS"/>
    <n v="28"/>
    <x v="0"/>
  </r>
  <r>
    <s v="UPI202605P2_0002381"/>
    <x v="1"/>
    <x v="1"/>
    <s v="10:45:03"/>
    <x v="13"/>
    <x v="2"/>
    <s v="CUST121680"/>
    <s v="35-44"/>
    <x v="1"/>
    <x v="7"/>
    <x v="31"/>
    <s v="Airtel"/>
    <s v="Recharge &amp; Bills"/>
    <x v="4"/>
    <s v="QR Scan"/>
    <x v="7"/>
    <n v="906.52"/>
    <n v="0"/>
    <n v="0"/>
    <x v="0"/>
    <m/>
    <s v="Android"/>
    <n v="84"/>
    <x v="0"/>
  </r>
  <r>
    <s v="UPI202605P2_0002382"/>
    <x v="7"/>
    <x v="2"/>
    <s v="14:19:46"/>
    <x v="4"/>
    <x v="0"/>
    <s v="CUST400137"/>
    <s v="35-44"/>
    <x v="1"/>
    <x v="3"/>
    <x v="4"/>
    <s v="Amazon Prime"/>
    <s v="Entertainment"/>
    <x v="0"/>
    <s v="Mobile Number"/>
    <x v="3"/>
    <n v="385.53"/>
    <n v="0"/>
    <n v="0"/>
    <x v="0"/>
    <m/>
    <s v="Android"/>
    <n v="25"/>
    <x v="0"/>
  </r>
  <r>
    <s v="UPI202605P2_0002383"/>
    <x v="5"/>
    <x v="3"/>
    <s v="19:28:18"/>
    <x v="2"/>
    <x v="1"/>
    <s v="CUST998721"/>
    <s v="25-34"/>
    <x v="0"/>
    <x v="2"/>
    <x v="2"/>
    <s v="Unacademy"/>
    <s v="Education"/>
    <x v="1"/>
    <s v="UPI ID"/>
    <x v="0"/>
    <n v="365.09"/>
    <n v="0"/>
    <n v="0"/>
    <x v="0"/>
    <m/>
    <s v="Android"/>
    <n v="79"/>
    <x v="0"/>
  </r>
  <r>
    <s v="UPI202605P2_0002384"/>
    <x v="14"/>
    <x v="5"/>
    <s v="17:07:57"/>
    <x v="0"/>
    <x v="1"/>
    <s v="CUST377641"/>
    <s v="18-24"/>
    <x v="0"/>
    <x v="6"/>
    <x v="38"/>
    <s v="Swiggy"/>
    <s v="Food &amp; Dining"/>
    <x v="1"/>
    <s v="Mobile Number"/>
    <x v="5"/>
    <n v="186.7"/>
    <n v="0"/>
    <n v="5.23"/>
    <x v="0"/>
    <m/>
    <s v="Android"/>
    <n v="94"/>
    <x v="0"/>
  </r>
  <r>
    <s v="UPI202605P2_0002385"/>
    <x v="21"/>
    <x v="4"/>
    <s v="10:12:00"/>
    <x v="13"/>
    <x v="0"/>
    <s v="CUST402198"/>
    <s v="45-54"/>
    <x v="1"/>
    <x v="2"/>
    <x v="25"/>
    <s v="Airtel"/>
    <s v="Recharge &amp; Bills"/>
    <x v="1"/>
    <s v="Bank Account"/>
    <x v="3"/>
    <n v="189.17"/>
    <n v="0"/>
    <n v="0"/>
    <x v="2"/>
    <s v="Transaction Timeout"/>
    <s v="Android"/>
    <n v="82"/>
    <x v="0"/>
  </r>
  <r>
    <s v="UPI202605P2_0002386"/>
    <x v="1"/>
    <x v="1"/>
    <s v="17:16:00"/>
    <x v="0"/>
    <x v="0"/>
    <s v="CUST814763"/>
    <s v="35-44"/>
    <x v="0"/>
    <x v="9"/>
    <x v="15"/>
    <s v="Gas Bill"/>
    <s v="Utilities"/>
    <x v="1"/>
    <s v="Mobile Number"/>
    <x v="1"/>
    <n v="543.19000000000005"/>
    <n v="0"/>
    <n v="0"/>
    <x v="0"/>
    <m/>
    <s v="Android"/>
    <n v="81"/>
    <x v="0"/>
  </r>
  <r>
    <s v="UPI202605P2_0002387"/>
    <x v="21"/>
    <x v="4"/>
    <s v="15:54:31"/>
    <x v="14"/>
    <x v="2"/>
    <s v="CUST819627"/>
    <s v="45-54"/>
    <x v="1"/>
    <x v="4"/>
    <x v="5"/>
    <s v="Reliance Digital"/>
    <s v="Shopping"/>
    <x v="6"/>
    <s v="QR Scan"/>
    <x v="0"/>
    <n v="100.69"/>
    <n v="0"/>
    <n v="0"/>
    <x v="1"/>
    <s v="UPI Limit Exceeded"/>
    <s v="Android"/>
    <n v="18"/>
    <x v="0"/>
  </r>
  <r>
    <s v="UPI202605P2_0002388"/>
    <x v="11"/>
    <x v="0"/>
    <s v="16:00:38"/>
    <x v="11"/>
    <x v="0"/>
    <s v="CUST801494"/>
    <s v="25-34"/>
    <x v="1"/>
    <x v="7"/>
    <x v="31"/>
    <s v="Ola"/>
    <s v="Travel"/>
    <x v="0"/>
    <s v="UPI ID"/>
    <x v="5"/>
    <n v="140.94"/>
    <n v="0"/>
    <n v="0"/>
    <x v="0"/>
    <m/>
    <s v="Android"/>
    <n v="17"/>
    <x v="0"/>
  </r>
  <r>
    <s v="UPI202605P2_0002389"/>
    <x v="30"/>
    <x v="1"/>
    <s v="20:15:13"/>
    <x v="3"/>
    <x v="0"/>
    <s v="CUST335818"/>
    <s v="35-44"/>
    <x v="2"/>
    <x v="3"/>
    <x v="4"/>
    <s v="Amazon"/>
    <s v="Shopping"/>
    <x v="1"/>
    <s v="Collect Request"/>
    <x v="1"/>
    <n v="529.04"/>
    <n v="0"/>
    <n v="0"/>
    <x v="0"/>
    <m/>
    <s v="Android"/>
    <n v="73"/>
    <x v="0"/>
  </r>
  <r>
    <s v="UPI202605P2_0002390"/>
    <x v="25"/>
    <x v="1"/>
    <s v="17:30:29"/>
    <x v="0"/>
    <x v="3"/>
    <s v="CUST878829"/>
    <s v="18-24"/>
    <x v="0"/>
    <x v="9"/>
    <x v="36"/>
    <s v="HP Petrol Pump"/>
    <s v="Fuel"/>
    <x v="2"/>
    <s v="QR Scan"/>
    <x v="1"/>
    <n v="232.02"/>
    <n v="0"/>
    <n v="0"/>
    <x v="0"/>
    <m/>
    <s v="Android"/>
    <n v="25"/>
    <x v="0"/>
  </r>
  <r>
    <s v="UPI202605P2_0002391"/>
    <x v="11"/>
    <x v="0"/>
    <s v="14:05:38"/>
    <x v="4"/>
    <x v="2"/>
    <s v="CUST911446"/>
    <s v="45-54"/>
    <x v="0"/>
    <x v="0"/>
    <x v="3"/>
    <s v="Dominos"/>
    <s v="Food &amp; Dining"/>
    <x v="2"/>
    <s v="Mobile Number"/>
    <x v="5"/>
    <n v="949.61"/>
    <n v="0"/>
    <n v="0"/>
    <x v="0"/>
    <m/>
    <s v="Android"/>
    <n v="32"/>
    <x v="0"/>
  </r>
  <r>
    <s v="UPI202605P2_0002392"/>
    <x v="18"/>
    <x v="4"/>
    <s v="17:15:56"/>
    <x v="0"/>
    <x v="1"/>
    <s v="CUST486538"/>
    <s v="25-34"/>
    <x v="1"/>
    <x v="7"/>
    <x v="26"/>
    <s v="Airtel"/>
    <s v="Recharge &amp; Bills"/>
    <x v="6"/>
    <s v="Mobile Number"/>
    <x v="0"/>
    <n v="586.35"/>
    <n v="0"/>
    <n v="0"/>
    <x v="0"/>
    <m/>
    <s v="Android"/>
    <n v="73"/>
    <x v="0"/>
  </r>
  <r>
    <s v="UPI202605P2_0002393"/>
    <x v="16"/>
    <x v="6"/>
    <s v="16:39:40"/>
    <x v="11"/>
    <x v="1"/>
    <s v="CUST819018"/>
    <s v="25-34"/>
    <x v="0"/>
    <x v="9"/>
    <x v="36"/>
    <s v="Shell Fuel"/>
    <s v="Fuel"/>
    <x v="1"/>
    <s v="UPI ID"/>
    <x v="1"/>
    <n v="346.7"/>
    <n v="0"/>
    <n v="0"/>
    <x v="0"/>
    <m/>
    <s v="Android"/>
    <n v="14"/>
    <x v="0"/>
  </r>
  <r>
    <s v="UPI202605P2_0002394"/>
    <x v="19"/>
    <x v="2"/>
    <s v="16:52:13"/>
    <x v="11"/>
    <x v="0"/>
    <s v="CUST153816"/>
    <s v="35-44"/>
    <x v="1"/>
    <x v="9"/>
    <x v="23"/>
    <s v="Croma"/>
    <s v="Shopping"/>
    <x v="3"/>
    <s v="QR Scan"/>
    <x v="4"/>
    <n v="154.82"/>
    <n v="0"/>
    <n v="4.5199999999999996"/>
    <x v="0"/>
    <m/>
    <s v="Android"/>
    <n v="13"/>
    <x v="0"/>
  </r>
  <r>
    <s v="UPI202605P2_0002395"/>
    <x v="23"/>
    <x v="5"/>
    <s v="08:09:03"/>
    <x v="12"/>
    <x v="6"/>
    <s v="CUST516848"/>
    <s v="25-34"/>
    <x v="0"/>
    <x v="2"/>
    <x v="17"/>
    <s v="Netmeds"/>
    <s v="Healthcare"/>
    <x v="0"/>
    <s v="Bank Account"/>
    <x v="3"/>
    <n v="740.53"/>
    <n v="0"/>
    <n v="4.4400000000000004"/>
    <x v="0"/>
    <m/>
    <s v="Android"/>
    <n v="62"/>
    <x v="0"/>
  </r>
  <r>
    <s v="UPI202605P2_0002396"/>
    <x v="1"/>
    <x v="1"/>
    <s v="18:02:09"/>
    <x v="7"/>
    <x v="0"/>
    <s v="CUST506043"/>
    <s v="18-24"/>
    <x v="0"/>
    <x v="7"/>
    <x v="31"/>
    <s v="Credit Card Bill"/>
    <s v="Financial Services"/>
    <x v="3"/>
    <s v="Mobile Number"/>
    <x v="6"/>
    <n v="171.15"/>
    <n v="0"/>
    <n v="0"/>
    <x v="0"/>
    <m/>
    <s v="iOS"/>
    <n v="8"/>
    <x v="0"/>
  </r>
  <r>
    <s v="UPI202605P2_0002397"/>
    <x v="24"/>
    <x v="0"/>
    <s v="20:42:36"/>
    <x v="3"/>
    <x v="0"/>
    <s v="CUST659919"/>
    <s v="25-34"/>
    <x v="1"/>
    <x v="6"/>
    <x v="38"/>
    <s v="Practo"/>
    <s v="Healthcare"/>
    <x v="3"/>
    <s v="UPI ID"/>
    <x v="3"/>
    <n v="132.38999999999999"/>
    <n v="27.67"/>
    <n v="0"/>
    <x v="0"/>
    <m/>
    <s v="Android"/>
    <n v="17"/>
    <x v="0"/>
  </r>
  <r>
    <s v="UPI202605P2_0002398"/>
    <x v="25"/>
    <x v="1"/>
    <s v="19:19:21"/>
    <x v="2"/>
    <x v="0"/>
    <s v="CUST702957"/>
    <s v="35-44"/>
    <x v="0"/>
    <x v="9"/>
    <x v="36"/>
    <s v="BookMyShow"/>
    <s v="Entertainment"/>
    <x v="1"/>
    <s v="UPI ID"/>
    <x v="0"/>
    <n v="954.93"/>
    <n v="0"/>
    <n v="3.03"/>
    <x v="0"/>
    <m/>
    <s v="Android"/>
    <n v="79"/>
    <x v="0"/>
  </r>
  <r>
    <s v="UPI202605P2_0002399"/>
    <x v="28"/>
    <x v="1"/>
    <s v="20:03:06"/>
    <x v="3"/>
    <x v="0"/>
    <s v="CUST648903"/>
    <s v="35-44"/>
    <x v="0"/>
    <x v="4"/>
    <x v="5"/>
    <s v="Topmate"/>
    <s v="Education"/>
    <x v="2"/>
    <s v="Collect Request"/>
    <x v="3"/>
    <n v="580.92999999999995"/>
    <n v="39.01"/>
    <n v="4.5"/>
    <x v="0"/>
    <m/>
    <s v="Android"/>
    <n v="77"/>
    <x v="0"/>
  </r>
  <r>
    <s v="UPI202605P2_0002400"/>
    <x v="25"/>
    <x v="1"/>
    <s v="14:11:10"/>
    <x v="4"/>
    <x v="2"/>
    <s v="CUST635767"/>
    <s v="35-44"/>
    <x v="1"/>
    <x v="4"/>
    <x v="33"/>
    <s v="Netflix"/>
    <s v="Entertainment"/>
    <x v="4"/>
    <s v="QR Scan"/>
    <x v="7"/>
    <n v="914.51"/>
    <n v="58.26"/>
    <n v="0"/>
    <x v="0"/>
    <m/>
    <s v="Android"/>
    <n v="6"/>
    <x v="0"/>
  </r>
  <r>
    <s v="UPI202605P2_0002401"/>
    <x v="10"/>
    <x v="4"/>
    <s v="18:39:42"/>
    <x v="7"/>
    <x v="0"/>
    <s v="CUST315268"/>
    <s v="25-34"/>
    <x v="1"/>
    <x v="3"/>
    <x v="21"/>
    <s v="Coursera"/>
    <s v="Education"/>
    <x v="4"/>
    <s v="UPI ID"/>
    <x v="6"/>
    <n v="225.95"/>
    <n v="0"/>
    <n v="4.58"/>
    <x v="0"/>
    <m/>
    <s v="Android"/>
    <n v="75"/>
    <x v="0"/>
  </r>
  <r>
    <s v="UPI202605P2_0002402"/>
    <x v="2"/>
    <x v="2"/>
    <s v="18:38:36"/>
    <x v="7"/>
    <x v="1"/>
    <s v="CUST775665"/>
    <s v="25-34"/>
    <x v="0"/>
    <x v="2"/>
    <x v="25"/>
    <s v="Loan EMI"/>
    <s v="Financial Services"/>
    <x v="2"/>
    <s v="UPI ID"/>
    <x v="3"/>
    <n v="1114.78"/>
    <n v="51.23"/>
    <n v="0"/>
    <x v="0"/>
    <m/>
    <s v="Android"/>
    <n v="25"/>
    <x v="0"/>
  </r>
  <r>
    <s v="UPI202605P2_0002403"/>
    <x v="8"/>
    <x v="4"/>
    <s v="19:11:29"/>
    <x v="2"/>
    <x v="1"/>
    <s v="CUST993065"/>
    <s v="18-24"/>
    <x v="0"/>
    <x v="3"/>
    <x v="29"/>
    <s v="Flipkart"/>
    <s v="Shopping"/>
    <x v="1"/>
    <s v="Mobile Number"/>
    <x v="3"/>
    <n v="1714.74"/>
    <n v="44.05"/>
    <n v="0"/>
    <x v="0"/>
    <m/>
    <s v="Android"/>
    <n v="57"/>
    <x v="0"/>
  </r>
  <r>
    <s v="UPI202605P2_0002404"/>
    <x v="23"/>
    <x v="5"/>
    <s v="19:23:59"/>
    <x v="2"/>
    <x v="0"/>
    <s v="CUST377303"/>
    <s v="35-44"/>
    <x v="0"/>
    <x v="7"/>
    <x v="26"/>
    <s v="Practo"/>
    <s v="Healthcare"/>
    <x v="0"/>
    <s v="QR Scan"/>
    <x v="3"/>
    <n v="3021.83"/>
    <n v="0"/>
    <n v="0.69"/>
    <x v="0"/>
    <m/>
    <s v="iOS"/>
    <n v="27"/>
    <x v="0"/>
  </r>
  <r>
    <s v="UPI202605P2_0002405"/>
    <x v="9"/>
    <x v="3"/>
    <s v="08:49:19"/>
    <x v="12"/>
    <x v="2"/>
    <s v="CUST626649"/>
    <s v="45-54"/>
    <x v="0"/>
    <x v="7"/>
    <x v="27"/>
    <s v="Electricity Board"/>
    <s v="Recharge &amp; Bills"/>
    <x v="4"/>
    <s v="UPI ID"/>
    <x v="5"/>
    <n v="522.57000000000005"/>
    <n v="0"/>
    <n v="0.32"/>
    <x v="0"/>
    <m/>
    <s v="Android"/>
    <n v="97"/>
    <x v="0"/>
  </r>
  <r>
    <s v="UPI202605P2_0002406"/>
    <x v="14"/>
    <x v="5"/>
    <s v="13:57:24"/>
    <x v="8"/>
    <x v="5"/>
    <s v="CUST615373"/>
    <s v="35-44"/>
    <x v="1"/>
    <x v="1"/>
    <x v="8"/>
    <s v="Vi"/>
    <s v="Recharge &amp; Bills"/>
    <x v="0"/>
    <s v="QR Scan"/>
    <x v="3"/>
    <n v="478.66"/>
    <n v="0"/>
    <n v="0"/>
    <x v="0"/>
    <m/>
    <s v="Android"/>
    <n v="38"/>
    <x v="0"/>
  </r>
  <r>
    <s v="UPI202605P2_0002407"/>
    <x v="22"/>
    <x v="6"/>
    <s v="19:48:27"/>
    <x v="2"/>
    <x v="0"/>
    <s v="CUST756946"/>
    <s v="55+"/>
    <x v="1"/>
    <x v="3"/>
    <x v="29"/>
    <s v="Shell Fuel"/>
    <s v="Fuel"/>
    <x v="1"/>
    <s v="Mobile Number"/>
    <x v="0"/>
    <n v="259.42"/>
    <n v="15.01"/>
    <n v="0"/>
    <x v="0"/>
    <m/>
    <s v="Android"/>
    <n v="70"/>
    <x v="0"/>
  </r>
  <r>
    <s v="UPI202605P2_0002408"/>
    <x v="18"/>
    <x v="4"/>
    <s v="20:04:18"/>
    <x v="3"/>
    <x v="5"/>
    <s v="CUST324103"/>
    <s v="35-44"/>
    <x v="1"/>
    <x v="4"/>
    <x v="12"/>
    <s v="Bharat Petroleum"/>
    <s v="Fuel"/>
    <x v="0"/>
    <s v="Collect Request"/>
    <x v="6"/>
    <n v="540.14"/>
    <n v="0"/>
    <n v="0"/>
    <x v="0"/>
    <m/>
    <s v="Android"/>
    <n v="38"/>
    <x v="0"/>
  </r>
  <r>
    <s v="UPI202605P2_0002409"/>
    <x v="3"/>
    <x v="0"/>
    <s v="15:07:44"/>
    <x v="14"/>
    <x v="2"/>
    <s v="CUST901824"/>
    <s v="18-24"/>
    <x v="1"/>
    <x v="8"/>
    <x v="34"/>
    <s v="MSEB"/>
    <s v="Recharge &amp; Bills"/>
    <x v="4"/>
    <s v="QR Scan"/>
    <x v="3"/>
    <n v="745.91"/>
    <n v="0"/>
    <n v="5.55"/>
    <x v="0"/>
    <m/>
    <s v="Android"/>
    <n v="50"/>
    <x v="0"/>
  </r>
  <r>
    <s v="UPI202605P2_0002410"/>
    <x v="30"/>
    <x v="1"/>
    <s v="20:21:33"/>
    <x v="3"/>
    <x v="2"/>
    <s v="CUST808560"/>
    <s v="25-34"/>
    <x v="0"/>
    <x v="2"/>
    <x v="11"/>
    <s v="BigBasket"/>
    <s v="Grocery"/>
    <x v="3"/>
    <s v="UPI ID"/>
    <x v="1"/>
    <n v="980.52"/>
    <n v="0"/>
    <n v="3.89"/>
    <x v="1"/>
    <s v="Beneficiary Bank Offline"/>
    <s v="Android"/>
    <n v="8"/>
    <x v="0"/>
  </r>
  <r>
    <s v="UPI202605P2_0002411"/>
    <x v="7"/>
    <x v="2"/>
    <s v="14:13:44"/>
    <x v="4"/>
    <x v="0"/>
    <s v="CUST244026"/>
    <s v="18-24"/>
    <x v="0"/>
    <x v="6"/>
    <x v="38"/>
    <s v="MedPlus"/>
    <s v="Healthcare"/>
    <x v="0"/>
    <s v="UPI ID"/>
    <x v="3"/>
    <n v="686.49"/>
    <n v="56.67"/>
    <n v="3.07"/>
    <x v="0"/>
    <m/>
    <s v="iOS"/>
    <n v="79"/>
    <x v="0"/>
  </r>
  <r>
    <s v="UPI202605P2_0002412"/>
    <x v="21"/>
    <x v="4"/>
    <s v="11:03:06"/>
    <x v="5"/>
    <x v="0"/>
    <s v="CUST875256"/>
    <s v="18-24"/>
    <x v="0"/>
    <x v="1"/>
    <x v="22"/>
    <s v="Topmate"/>
    <s v="Education"/>
    <x v="1"/>
    <s v="Mobile Number"/>
    <x v="3"/>
    <n v="1728.64"/>
    <n v="0"/>
    <n v="0"/>
    <x v="0"/>
    <m/>
    <s v="Android"/>
    <n v="15"/>
    <x v="0"/>
  </r>
  <r>
    <s v="UPI202605P2_0002413"/>
    <x v="28"/>
    <x v="1"/>
    <s v="17:40:33"/>
    <x v="0"/>
    <x v="1"/>
    <s v="CUST734877"/>
    <s v="35-44"/>
    <x v="0"/>
    <x v="5"/>
    <x v="32"/>
    <s v="Data Tutorials"/>
    <s v="Education"/>
    <x v="6"/>
    <s v="QR Scan"/>
    <x v="6"/>
    <n v="1643.23"/>
    <n v="0"/>
    <n v="6.29"/>
    <x v="0"/>
    <m/>
    <s v="iOS"/>
    <n v="47"/>
    <x v="0"/>
  </r>
  <r>
    <s v="UPI202605P2_0002414"/>
    <x v="17"/>
    <x v="6"/>
    <s v="22:30:46"/>
    <x v="16"/>
    <x v="2"/>
    <s v="CUST274445"/>
    <s v="25-34"/>
    <x v="0"/>
    <x v="3"/>
    <x v="4"/>
    <s v="Airtel"/>
    <s v="Recharge &amp; Bills"/>
    <x v="1"/>
    <s v="UPI ID"/>
    <x v="3"/>
    <n v="1207.78"/>
    <n v="0"/>
    <n v="0"/>
    <x v="0"/>
    <m/>
    <s v="Android"/>
    <n v="77"/>
    <x v="0"/>
  </r>
  <r>
    <s v="UPI202605P2_0002415"/>
    <x v="3"/>
    <x v="0"/>
    <s v="18:59:50"/>
    <x v="7"/>
    <x v="0"/>
    <s v="CUST745342"/>
    <s v="55+"/>
    <x v="1"/>
    <x v="8"/>
    <x v="13"/>
    <s v="MedPlus"/>
    <s v="Healthcare"/>
    <x v="2"/>
    <s v="QR Scan"/>
    <x v="7"/>
    <n v="2270.13"/>
    <n v="0"/>
    <n v="0"/>
    <x v="1"/>
    <s v="Wrong UPI PIN"/>
    <s v="iOS"/>
    <n v="54"/>
    <x v="0"/>
  </r>
  <r>
    <s v="UPI202605P2_0002416"/>
    <x v="20"/>
    <x v="4"/>
    <s v="22:18:27"/>
    <x v="16"/>
    <x v="0"/>
    <s v="CUST330964"/>
    <s v="45-54"/>
    <x v="0"/>
    <x v="0"/>
    <x v="18"/>
    <s v="Broadband Bill"/>
    <s v="Utilities"/>
    <x v="1"/>
    <s v="QR Scan"/>
    <x v="5"/>
    <n v="1195.67"/>
    <n v="0"/>
    <n v="3.77"/>
    <x v="0"/>
    <m/>
    <s v="Android"/>
    <n v="47"/>
    <x v="0"/>
  </r>
  <r>
    <s v="UPI202605P2_0002417"/>
    <x v="3"/>
    <x v="0"/>
    <s v="17:20:16"/>
    <x v="0"/>
    <x v="0"/>
    <s v="CUST852755"/>
    <s v="45-54"/>
    <x v="0"/>
    <x v="5"/>
    <x v="32"/>
    <s v="Coursera"/>
    <s v="Education"/>
    <x v="1"/>
    <s v="UPI ID"/>
    <x v="4"/>
    <n v="227.04"/>
    <n v="12.78"/>
    <n v="3.07"/>
    <x v="0"/>
    <m/>
    <s v="Android"/>
    <n v="80"/>
    <x v="0"/>
  </r>
  <r>
    <s v="UPI202605P2_0002418"/>
    <x v="30"/>
    <x v="1"/>
    <s v="16:39:22"/>
    <x v="11"/>
    <x v="2"/>
    <s v="CUST330338"/>
    <s v="25-34"/>
    <x v="0"/>
    <x v="1"/>
    <x v="22"/>
    <s v="Byjus"/>
    <s v="Education"/>
    <x v="2"/>
    <s v="QR Scan"/>
    <x v="3"/>
    <n v="271.85000000000002"/>
    <n v="0"/>
    <n v="6.98"/>
    <x v="0"/>
    <m/>
    <s v="Android"/>
    <n v="26"/>
    <x v="0"/>
  </r>
  <r>
    <s v="UPI202605P2_0002419"/>
    <x v="15"/>
    <x v="3"/>
    <s v="21:39:36"/>
    <x v="9"/>
    <x v="0"/>
    <s v="CUST602498"/>
    <s v="18-24"/>
    <x v="0"/>
    <x v="2"/>
    <x v="25"/>
    <s v="Rapido"/>
    <s v="Travel"/>
    <x v="1"/>
    <s v="UPI ID"/>
    <x v="1"/>
    <n v="71.16"/>
    <n v="0"/>
    <n v="0"/>
    <x v="0"/>
    <m/>
    <s v="iOS"/>
    <n v="11"/>
    <x v="0"/>
  </r>
  <r>
    <s v="UPI202605P2_0002420"/>
    <x v="25"/>
    <x v="1"/>
    <s v="15:46:40"/>
    <x v="14"/>
    <x v="1"/>
    <s v="CUST869291"/>
    <s v="35-44"/>
    <x v="1"/>
    <x v="6"/>
    <x v="19"/>
    <s v="Tata Play"/>
    <s v="Recharge &amp; Bills"/>
    <x v="1"/>
    <s v="Mobile Number"/>
    <x v="3"/>
    <n v="178.23"/>
    <n v="0"/>
    <n v="0"/>
    <x v="0"/>
    <m/>
    <s v="Android"/>
    <n v="100"/>
    <x v="0"/>
  </r>
  <r>
    <s v="UPI202605P2_0002421"/>
    <x v="2"/>
    <x v="2"/>
    <s v="15:51:11"/>
    <x v="14"/>
    <x v="0"/>
    <s v="CUST220877"/>
    <s v="18-24"/>
    <x v="1"/>
    <x v="6"/>
    <x v="38"/>
    <s v="Indian Oil"/>
    <s v="Fuel"/>
    <x v="1"/>
    <s v="QR Scan"/>
    <x v="3"/>
    <n v="1004.29"/>
    <n v="0"/>
    <n v="0"/>
    <x v="0"/>
    <m/>
    <s v="Android"/>
    <n v="34"/>
    <x v="0"/>
  </r>
  <r>
    <s v="UPI202605P2_0002422"/>
    <x v="12"/>
    <x v="1"/>
    <s v="20:14:45"/>
    <x v="3"/>
    <x v="0"/>
    <s v="CUST963910"/>
    <s v="25-34"/>
    <x v="0"/>
    <x v="0"/>
    <x v="18"/>
    <s v="Blinkit"/>
    <s v="Grocery"/>
    <x v="0"/>
    <s v="QR Scan"/>
    <x v="7"/>
    <n v="1380.38"/>
    <n v="0"/>
    <n v="0"/>
    <x v="0"/>
    <m/>
    <s v="Android"/>
    <n v="40"/>
    <x v="0"/>
  </r>
  <r>
    <s v="UPI202605P2_0002423"/>
    <x v="20"/>
    <x v="4"/>
    <s v="12:12:00"/>
    <x v="1"/>
    <x v="1"/>
    <s v="CUST203874"/>
    <s v="35-44"/>
    <x v="1"/>
    <x v="9"/>
    <x v="15"/>
    <s v="BookMyShow"/>
    <s v="Entertainment"/>
    <x v="1"/>
    <s v="UPI ID"/>
    <x v="0"/>
    <n v="51.59"/>
    <n v="0"/>
    <n v="0"/>
    <x v="0"/>
    <m/>
    <s v="Android"/>
    <n v="54"/>
    <x v="0"/>
  </r>
  <r>
    <s v="UPI202605P2_0002424"/>
    <x v="2"/>
    <x v="2"/>
    <s v="09:29:40"/>
    <x v="10"/>
    <x v="3"/>
    <s v="CUST835415"/>
    <s v="35-44"/>
    <x v="1"/>
    <x v="2"/>
    <x v="17"/>
    <s v="Local Restaurant"/>
    <s v="Food &amp; Dining"/>
    <x v="0"/>
    <s v="Mobile Number"/>
    <x v="4"/>
    <n v="362.98"/>
    <n v="0"/>
    <n v="3.12"/>
    <x v="2"/>
    <s v="Transaction Timeout"/>
    <s v="Android"/>
    <n v="19"/>
    <x v="0"/>
  </r>
  <r>
    <s v="UPI202605P2_0002425"/>
    <x v="3"/>
    <x v="0"/>
    <s v="19:47:54"/>
    <x v="2"/>
    <x v="0"/>
    <s v="CUST960780"/>
    <s v="25-34"/>
    <x v="1"/>
    <x v="5"/>
    <x v="6"/>
    <s v="Loan EMI"/>
    <s v="Financial Services"/>
    <x v="4"/>
    <s v="QR Scan"/>
    <x v="4"/>
    <n v="1095.32"/>
    <n v="13.86"/>
    <n v="0"/>
    <x v="0"/>
    <m/>
    <s v="Android"/>
    <n v="99"/>
    <x v="0"/>
  </r>
  <r>
    <s v="UPI202605P2_0002426"/>
    <x v="17"/>
    <x v="6"/>
    <s v="11:39:26"/>
    <x v="5"/>
    <x v="2"/>
    <s v="CUST244099"/>
    <s v="35-44"/>
    <x v="0"/>
    <x v="6"/>
    <x v="38"/>
    <s v="Insurance Premium"/>
    <s v="Financial Services"/>
    <x v="1"/>
    <s v="Mobile Number"/>
    <x v="3"/>
    <n v="276.13"/>
    <n v="0"/>
    <n v="0"/>
    <x v="0"/>
    <m/>
    <s v="Android"/>
    <n v="92"/>
    <x v="1"/>
  </r>
  <r>
    <s v="UPI202605P2_0002427"/>
    <x v="3"/>
    <x v="0"/>
    <s v="14:21:22"/>
    <x v="4"/>
    <x v="1"/>
    <s v="CUST741181"/>
    <s v="35-44"/>
    <x v="1"/>
    <x v="4"/>
    <x v="33"/>
    <s v="Bharat Petroleum"/>
    <s v="Fuel"/>
    <x v="1"/>
    <s v="UPI ID"/>
    <x v="7"/>
    <n v="964.84"/>
    <n v="0"/>
    <n v="0"/>
    <x v="0"/>
    <m/>
    <s v="Android"/>
    <n v="42"/>
    <x v="0"/>
  </r>
  <r>
    <s v="UPI202605P2_0002428"/>
    <x v="3"/>
    <x v="0"/>
    <s v="17:40:13"/>
    <x v="0"/>
    <x v="0"/>
    <s v="CUST970850"/>
    <s v="25-34"/>
    <x v="1"/>
    <x v="6"/>
    <x v="7"/>
    <s v="Flipkart"/>
    <s v="Shopping"/>
    <x v="2"/>
    <s v="Mobile Number"/>
    <x v="3"/>
    <n v="2130.17"/>
    <n v="54.76"/>
    <n v="0"/>
    <x v="0"/>
    <m/>
    <s v="Android"/>
    <n v="39"/>
    <x v="0"/>
  </r>
  <r>
    <s v="UPI202605P2_0002429"/>
    <x v="22"/>
    <x v="6"/>
    <s v="06:12:44"/>
    <x v="19"/>
    <x v="0"/>
    <s v="CUST400059"/>
    <s v="25-34"/>
    <x v="1"/>
    <x v="2"/>
    <x v="25"/>
    <s v="Local Kirana"/>
    <s v="Grocery"/>
    <x v="1"/>
    <s v="QR Scan"/>
    <x v="4"/>
    <n v="529.63"/>
    <n v="66.959999999999994"/>
    <n v="5.24"/>
    <x v="0"/>
    <m/>
    <s v="Android"/>
    <n v="79"/>
    <x v="0"/>
  </r>
  <r>
    <s v="UPI202605P2_0002430"/>
    <x v="12"/>
    <x v="1"/>
    <s v="12:50:04"/>
    <x v="1"/>
    <x v="3"/>
    <s v="CUST765302"/>
    <s v="45-54"/>
    <x v="0"/>
    <x v="0"/>
    <x v="3"/>
    <s v="HP Petrol Pump"/>
    <s v="Fuel"/>
    <x v="1"/>
    <s v="Mobile Number"/>
    <x v="7"/>
    <n v="29.15"/>
    <n v="0"/>
    <n v="0"/>
    <x v="1"/>
    <s v="Transaction Timeout"/>
    <s v="iOS"/>
    <n v="41"/>
    <x v="0"/>
  </r>
  <r>
    <s v="UPI202605P2_0002431"/>
    <x v="24"/>
    <x v="0"/>
    <s v="12:32:35"/>
    <x v="1"/>
    <x v="1"/>
    <s v="CUST194674"/>
    <s v="25-34"/>
    <x v="0"/>
    <x v="1"/>
    <x v="22"/>
    <s v="Netmeds"/>
    <s v="Healthcare"/>
    <x v="0"/>
    <s v="QR Scan"/>
    <x v="0"/>
    <n v="109.5"/>
    <n v="0"/>
    <n v="0"/>
    <x v="0"/>
    <m/>
    <s v="Android"/>
    <n v="90"/>
    <x v="0"/>
  </r>
  <r>
    <s v="UPI202605P2_0002432"/>
    <x v="8"/>
    <x v="4"/>
    <s v="13:00:07"/>
    <x v="8"/>
    <x v="0"/>
    <s v="CUST744143"/>
    <s v="35-44"/>
    <x v="1"/>
    <x v="9"/>
    <x v="15"/>
    <s v="Insurance Premium"/>
    <s v="Financial Services"/>
    <x v="2"/>
    <s v="QR Scan"/>
    <x v="4"/>
    <n v="454.5"/>
    <n v="0"/>
    <n v="0"/>
    <x v="0"/>
    <m/>
    <s v="Android"/>
    <n v="87"/>
    <x v="0"/>
  </r>
  <r>
    <s v="UPI202605P2_0002433"/>
    <x v="15"/>
    <x v="3"/>
    <s v="18:21:25"/>
    <x v="7"/>
    <x v="0"/>
    <s v="CUST151880"/>
    <s v="18-24"/>
    <x v="0"/>
    <x v="0"/>
    <x v="0"/>
    <s v="Hotstar"/>
    <s v="Entertainment"/>
    <x v="1"/>
    <s v="Collect Request"/>
    <x v="7"/>
    <n v="908.33"/>
    <n v="57.51"/>
    <n v="0.42"/>
    <x v="0"/>
    <m/>
    <s v="Android"/>
    <n v="91"/>
    <x v="0"/>
  </r>
  <r>
    <s v="UPI202605P2_0002434"/>
    <x v="22"/>
    <x v="6"/>
    <s v="18:39:01"/>
    <x v="7"/>
    <x v="0"/>
    <s v="CUST433468"/>
    <s v="25-34"/>
    <x v="0"/>
    <x v="6"/>
    <x v="7"/>
    <s v="Data Tutorials"/>
    <s v="Education"/>
    <x v="3"/>
    <s v="UPI ID"/>
    <x v="5"/>
    <n v="843.71"/>
    <n v="64.790000000000006"/>
    <n v="0"/>
    <x v="0"/>
    <m/>
    <s v="Android"/>
    <n v="39"/>
    <x v="0"/>
  </r>
  <r>
    <s v="UPI202605P2_0002435"/>
    <x v="21"/>
    <x v="4"/>
    <s v="19:12:21"/>
    <x v="2"/>
    <x v="0"/>
    <s v="CUST220744"/>
    <s v="35-44"/>
    <x v="0"/>
    <x v="9"/>
    <x v="15"/>
    <s v="Mutual Fund SIP"/>
    <s v="Financial Services"/>
    <x v="3"/>
    <s v="UPI ID"/>
    <x v="4"/>
    <n v="864.27"/>
    <n v="0"/>
    <n v="0"/>
    <x v="0"/>
    <m/>
    <s v="Android"/>
    <n v="84"/>
    <x v="0"/>
  </r>
  <r>
    <s v="UPI202605P2_0002436"/>
    <x v="1"/>
    <x v="1"/>
    <s v="19:59:43"/>
    <x v="2"/>
    <x v="0"/>
    <s v="CUST918410"/>
    <s v="35-44"/>
    <x v="0"/>
    <x v="4"/>
    <x v="12"/>
    <s v="Vi"/>
    <s v="Recharge &amp; Bills"/>
    <x v="1"/>
    <s v="Collect Request"/>
    <x v="4"/>
    <n v="758.81"/>
    <n v="0"/>
    <n v="0"/>
    <x v="0"/>
    <m/>
    <s v="Android"/>
    <n v="73"/>
    <x v="0"/>
  </r>
  <r>
    <s v="UPI202605P2_0002437"/>
    <x v="4"/>
    <x v="2"/>
    <s v="15:30:51"/>
    <x v="14"/>
    <x v="0"/>
    <s v="CUST219194"/>
    <s v="45-54"/>
    <x v="1"/>
    <x v="7"/>
    <x v="26"/>
    <s v="Blinkit"/>
    <s v="Grocery"/>
    <x v="0"/>
    <s v="QR Scan"/>
    <x v="5"/>
    <n v="2116.7199999999998"/>
    <n v="1.08"/>
    <n v="0"/>
    <x v="0"/>
    <m/>
    <s v="Android"/>
    <n v="74"/>
    <x v="0"/>
  </r>
  <r>
    <s v="UPI202605P2_0002438"/>
    <x v="16"/>
    <x v="6"/>
    <s v="08:08:30"/>
    <x v="12"/>
    <x v="0"/>
    <s v="CUST177994"/>
    <s v="18-24"/>
    <x v="0"/>
    <x v="3"/>
    <x v="21"/>
    <s v="Credit Card Bill"/>
    <s v="Financial Services"/>
    <x v="3"/>
    <s v="QR Scan"/>
    <x v="3"/>
    <n v="3429.09"/>
    <n v="55.07"/>
    <n v="0"/>
    <x v="0"/>
    <m/>
    <s v="Android"/>
    <n v="64"/>
    <x v="0"/>
  </r>
  <r>
    <s v="UPI202605P2_0002439"/>
    <x v="14"/>
    <x v="5"/>
    <s v="10:29:57"/>
    <x v="13"/>
    <x v="0"/>
    <s v="CUST604079"/>
    <s v="25-34"/>
    <x v="0"/>
    <x v="5"/>
    <x v="10"/>
    <s v="Topmate"/>
    <s v="Education"/>
    <x v="2"/>
    <s v="UPI ID"/>
    <x v="1"/>
    <n v="640.4"/>
    <n v="0"/>
    <n v="0"/>
    <x v="0"/>
    <m/>
    <s v="Android"/>
    <n v="87"/>
    <x v="0"/>
  </r>
  <r>
    <s v="UPI202605P2_0002440"/>
    <x v="14"/>
    <x v="5"/>
    <s v="20:57:21"/>
    <x v="3"/>
    <x v="0"/>
    <s v="CUST860854"/>
    <s v="18-24"/>
    <x v="0"/>
    <x v="1"/>
    <x v="28"/>
    <s v="Cafe Coffee Day"/>
    <s v="Food &amp; Dining"/>
    <x v="0"/>
    <s v="QR Scan"/>
    <x v="3"/>
    <n v="2013.64"/>
    <n v="0"/>
    <n v="0"/>
    <x v="0"/>
    <m/>
    <s v="Android"/>
    <n v="21"/>
    <x v="0"/>
  </r>
  <r>
    <s v="UPI202605P2_0002441"/>
    <x v="27"/>
    <x v="5"/>
    <s v="15:52:26"/>
    <x v="14"/>
    <x v="0"/>
    <s v="CUST431985"/>
    <s v="18-24"/>
    <x v="1"/>
    <x v="1"/>
    <x v="8"/>
    <s v="Mutual Fund SIP"/>
    <s v="Financial Services"/>
    <x v="3"/>
    <s v="QR Scan"/>
    <x v="7"/>
    <n v="391.52"/>
    <n v="0"/>
    <n v="0"/>
    <x v="0"/>
    <m/>
    <s v="iOS"/>
    <n v="37"/>
    <x v="0"/>
  </r>
  <r>
    <s v="UPI202605P2_0002442"/>
    <x v="17"/>
    <x v="6"/>
    <s v="21:03:53"/>
    <x v="9"/>
    <x v="0"/>
    <s v="CUST663842"/>
    <s v="25-34"/>
    <x v="0"/>
    <x v="7"/>
    <x v="9"/>
    <s v="Local Restaurant"/>
    <s v="Food &amp; Dining"/>
    <x v="2"/>
    <s v="QR Scan"/>
    <x v="4"/>
    <n v="1748.51"/>
    <n v="44.23"/>
    <n v="0"/>
    <x v="0"/>
    <m/>
    <s v="Android"/>
    <n v="64"/>
    <x v="0"/>
  </r>
  <r>
    <s v="UPI202605P2_0002443"/>
    <x v="2"/>
    <x v="2"/>
    <s v="16:36:46"/>
    <x v="11"/>
    <x v="0"/>
    <s v="CUST756739"/>
    <s v="25-34"/>
    <x v="0"/>
    <x v="7"/>
    <x v="27"/>
    <s v="Swiggy"/>
    <s v="Food &amp; Dining"/>
    <x v="1"/>
    <s v="Mobile Number"/>
    <x v="5"/>
    <n v="89.41"/>
    <n v="0"/>
    <n v="0"/>
    <x v="1"/>
    <s v="Beneficiary Bank Offline"/>
    <s v="iOS"/>
    <n v="10"/>
    <x v="0"/>
  </r>
  <r>
    <s v="UPI202605P2_0002444"/>
    <x v="20"/>
    <x v="4"/>
    <s v="18:35:34"/>
    <x v="7"/>
    <x v="0"/>
    <s v="CUST554669"/>
    <s v="25-34"/>
    <x v="0"/>
    <x v="2"/>
    <x v="25"/>
    <s v="Reliance Fresh"/>
    <s v="Grocery"/>
    <x v="2"/>
    <s v="Bank Account"/>
    <x v="4"/>
    <n v="1871.03"/>
    <n v="0"/>
    <n v="0"/>
    <x v="0"/>
    <m/>
    <s v="Android"/>
    <n v="62"/>
    <x v="0"/>
  </r>
  <r>
    <s v="UPI202605P2_0002445"/>
    <x v="6"/>
    <x v="3"/>
    <s v="07:36:43"/>
    <x v="6"/>
    <x v="0"/>
    <s v="CUST196295"/>
    <s v="25-34"/>
    <x v="1"/>
    <x v="0"/>
    <x v="3"/>
    <s v="BigBasket"/>
    <s v="Grocery"/>
    <x v="5"/>
    <s v="Mobile Number"/>
    <x v="1"/>
    <n v="777.99"/>
    <n v="0"/>
    <n v="0"/>
    <x v="0"/>
    <m/>
    <s v="iOS"/>
    <n v="33"/>
    <x v="0"/>
  </r>
  <r>
    <s v="UPI202605P2_0002446"/>
    <x v="30"/>
    <x v="1"/>
    <s v="13:58:56"/>
    <x v="8"/>
    <x v="0"/>
    <s v="CUST313353"/>
    <s v="35-44"/>
    <x v="1"/>
    <x v="8"/>
    <x v="16"/>
    <s v="Local Kirana"/>
    <s v="Grocery"/>
    <x v="4"/>
    <s v="Mobile Number"/>
    <x v="5"/>
    <n v="716.37"/>
    <n v="0"/>
    <n v="0"/>
    <x v="1"/>
    <s v="UPI Limit Exceeded"/>
    <s v="Android"/>
    <n v="66"/>
    <x v="0"/>
  </r>
  <r>
    <s v="UPI202605P2_0002447"/>
    <x v="2"/>
    <x v="2"/>
    <s v="19:04:09"/>
    <x v="2"/>
    <x v="2"/>
    <s v="CUST468886"/>
    <s v="25-34"/>
    <x v="1"/>
    <x v="2"/>
    <x v="11"/>
    <s v="Loan EMI"/>
    <s v="Financial Services"/>
    <x v="1"/>
    <s v="Mobile Number"/>
    <x v="3"/>
    <n v="330.04"/>
    <n v="0"/>
    <n v="6.6"/>
    <x v="0"/>
    <m/>
    <s v="iOS"/>
    <n v="63"/>
    <x v="0"/>
  </r>
  <r>
    <s v="UPI202605P2_0002448"/>
    <x v="17"/>
    <x v="6"/>
    <s v="12:01:21"/>
    <x v="1"/>
    <x v="0"/>
    <s v="CUST471911"/>
    <s v="25-34"/>
    <x v="1"/>
    <x v="3"/>
    <x v="21"/>
    <s v="Topmate"/>
    <s v="Education"/>
    <x v="3"/>
    <s v="Mobile Number"/>
    <x v="1"/>
    <n v="1912.8"/>
    <n v="0"/>
    <n v="0"/>
    <x v="0"/>
    <m/>
    <s v="Android"/>
    <n v="17"/>
    <x v="0"/>
  </r>
  <r>
    <s v="UPI202605P2_0002449"/>
    <x v="15"/>
    <x v="3"/>
    <s v="22:40:34"/>
    <x v="16"/>
    <x v="6"/>
    <s v="CUST447741"/>
    <s v="18-24"/>
    <x v="1"/>
    <x v="1"/>
    <x v="22"/>
    <s v="Vi"/>
    <s v="Recharge &amp; Bills"/>
    <x v="1"/>
    <s v="UPI ID"/>
    <x v="3"/>
    <n v="714.47"/>
    <n v="0"/>
    <n v="0"/>
    <x v="0"/>
    <m/>
    <s v="Android"/>
    <n v="34"/>
    <x v="0"/>
  </r>
  <r>
    <s v="UPI202605P2_0002450"/>
    <x v="12"/>
    <x v="1"/>
    <s v="20:36:38"/>
    <x v="3"/>
    <x v="0"/>
    <s v="CUST500472"/>
    <s v="25-34"/>
    <x v="0"/>
    <x v="0"/>
    <x v="18"/>
    <s v="Spotify"/>
    <s v="Entertainment"/>
    <x v="5"/>
    <s v="Collect Request"/>
    <x v="3"/>
    <n v="661.24"/>
    <n v="0"/>
    <n v="4.82"/>
    <x v="0"/>
    <m/>
    <s v="iOS"/>
    <n v="1"/>
    <x v="0"/>
  </r>
  <r>
    <s v="UPI202605P2_0002451"/>
    <x v="22"/>
    <x v="6"/>
    <s v="14:38:07"/>
    <x v="4"/>
    <x v="0"/>
    <s v="CUST429309"/>
    <s v="35-44"/>
    <x v="1"/>
    <x v="2"/>
    <x v="2"/>
    <s v="MedPlus"/>
    <s v="Healthcare"/>
    <x v="2"/>
    <s v="UPI ID"/>
    <x v="6"/>
    <n v="1354.98"/>
    <n v="0"/>
    <n v="0"/>
    <x v="0"/>
    <m/>
    <s v="Android"/>
    <n v="90"/>
    <x v="0"/>
  </r>
  <r>
    <s v="UPI202605P2_0002452"/>
    <x v="21"/>
    <x v="4"/>
    <s v="20:48:19"/>
    <x v="3"/>
    <x v="2"/>
    <s v="CUST646427"/>
    <s v="55+"/>
    <x v="1"/>
    <x v="4"/>
    <x v="5"/>
    <s v="Bharat Petroleum"/>
    <s v="Fuel"/>
    <x v="1"/>
    <s v="UPI ID"/>
    <x v="0"/>
    <n v="1439.72"/>
    <n v="0"/>
    <n v="1.65"/>
    <x v="0"/>
    <m/>
    <s v="Android"/>
    <n v="37"/>
    <x v="0"/>
  </r>
  <r>
    <s v="UPI202605P2_0002453"/>
    <x v="7"/>
    <x v="2"/>
    <s v="18:20:45"/>
    <x v="7"/>
    <x v="2"/>
    <s v="CUST858844"/>
    <s v="35-44"/>
    <x v="1"/>
    <x v="0"/>
    <x v="3"/>
    <s v="Local Kirana"/>
    <s v="Grocery"/>
    <x v="1"/>
    <s v="UPI ID"/>
    <x v="6"/>
    <n v="962.39"/>
    <n v="0"/>
    <n v="3.7"/>
    <x v="0"/>
    <m/>
    <s v="Android"/>
    <n v="51"/>
    <x v="0"/>
  </r>
  <r>
    <s v="UPI202605P2_0002454"/>
    <x v="8"/>
    <x v="4"/>
    <s v="07:26:05"/>
    <x v="6"/>
    <x v="0"/>
    <s v="CUST673143"/>
    <s v="35-44"/>
    <x v="0"/>
    <x v="3"/>
    <x v="14"/>
    <s v="Gas Bill"/>
    <s v="Utilities"/>
    <x v="3"/>
    <s v="UPI ID"/>
    <x v="0"/>
    <n v="98.75"/>
    <n v="0"/>
    <n v="0"/>
    <x v="0"/>
    <m/>
    <s v="Android"/>
    <n v="76"/>
    <x v="0"/>
  </r>
  <r>
    <s v="UPI202605P2_0002455"/>
    <x v="2"/>
    <x v="2"/>
    <s v="15:15:23"/>
    <x v="14"/>
    <x v="1"/>
    <s v="CUST462773"/>
    <s v="35-44"/>
    <x v="0"/>
    <x v="8"/>
    <x v="34"/>
    <s v="Jio"/>
    <s v="Recharge &amp; Bills"/>
    <x v="0"/>
    <s v="UPI ID"/>
    <x v="5"/>
    <n v="3211"/>
    <n v="0"/>
    <n v="2.89"/>
    <x v="0"/>
    <m/>
    <s v="Android"/>
    <n v="13"/>
    <x v="0"/>
  </r>
  <r>
    <s v="UPI202605P2_0002456"/>
    <x v="19"/>
    <x v="2"/>
    <s v="15:19:13"/>
    <x v="14"/>
    <x v="0"/>
    <s v="CUST539951"/>
    <s v="25-34"/>
    <x v="0"/>
    <x v="8"/>
    <x v="30"/>
    <s v="Hotstar"/>
    <s v="Entertainment"/>
    <x v="1"/>
    <s v="QR Scan"/>
    <x v="5"/>
    <n v="94.04"/>
    <n v="0"/>
    <n v="0"/>
    <x v="0"/>
    <m/>
    <s v="Android"/>
    <n v="83"/>
    <x v="0"/>
  </r>
  <r>
    <s v="UPI202605P2_0002457"/>
    <x v="0"/>
    <x v="0"/>
    <s v="16:11:07"/>
    <x v="11"/>
    <x v="0"/>
    <s v="CUST723083"/>
    <s v="18-24"/>
    <x v="1"/>
    <x v="0"/>
    <x v="3"/>
    <s v="Bharat Petroleum"/>
    <s v="Fuel"/>
    <x v="4"/>
    <s v="QR Scan"/>
    <x v="3"/>
    <n v="661.22"/>
    <n v="0"/>
    <n v="0"/>
    <x v="0"/>
    <m/>
    <s v="Android"/>
    <n v="18"/>
    <x v="0"/>
  </r>
  <r>
    <s v="UPI202605P2_0002458"/>
    <x v="30"/>
    <x v="1"/>
    <s v="13:02:49"/>
    <x v="8"/>
    <x v="5"/>
    <s v="CUST613648"/>
    <s v="18-24"/>
    <x v="0"/>
    <x v="5"/>
    <x v="35"/>
    <s v="Blinkit"/>
    <s v="Grocery"/>
    <x v="2"/>
    <s v="UPI ID"/>
    <x v="6"/>
    <n v="814.85"/>
    <n v="0"/>
    <n v="6.73"/>
    <x v="0"/>
    <m/>
    <s v="Android"/>
    <n v="93"/>
    <x v="0"/>
  </r>
  <r>
    <s v="UPI202605P2_0002459"/>
    <x v="27"/>
    <x v="5"/>
    <s v="11:05:28"/>
    <x v="5"/>
    <x v="0"/>
    <s v="CUST550345"/>
    <s v="18-24"/>
    <x v="0"/>
    <x v="8"/>
    <x v="16"/>
    <s v="IRCTC"/>
    <s v="Travel"/>
    <x v="4"/>
    <s v="UPI ID"/>
    <x v="6"/>
    <n v="263.62"/>
    <n v="0"/>
    <n v="6.34"/>
    <x v="0"/>
    <m/>
    <s v="Android"/>
    <n v="71"/>
    <x v="0"/>
  </r>
  <r>
    <s v="UPI202605P2_0002460"/>
    <x v="8"/>
    <x v="4"/>
    <s v="16:51:30"/>
    <x v="11"/>
    <x v="0"/>
    <s v="CUST128757"/>
    <s v="25-34"/>
    <x v="0"/>
    <x v="3"/>
    <x v="29"/>
    <s v="Ajio"/>
    <s v="Shopping"/>
    <x v="1"/>
    <s v="QR Scan"/>
    <x v="5"/>
    <n v="98.19"/>
    <n v="0"/>
    <n v="5.85"/>
    <x v="0"/>
    <m/>
    <s v="iOS"/>
    <n v="27"/>
    <x v="0"/>
  </r>
  <r>
    <s v="UPI202605P2_0002461"/>
    <x v="1"/>
    <x v="1"/>
    <s v="20:09:12"/>
    <x v="3"/>
    <x v="0"/>
    <s v="CUST615887"/>
    <s v="35-44"/>
    <x v="1"/>
    <x v="9"/>
    <x v="23"/>
    <s v="Amazon"/>
    <s v="Shopping"/>
    <x v="4"/>
    <s v="Bank Account"/>
    <x v="4"/>
    <n v="1492.79"/>
    <n v="0"/>
    <n v="0"/>
    <x v="0"/>
    <m/>
    <s v="Android"/>
    <n v="61"/>
    <x v="0"/>
  </r>
  <r>
    <s v="UPI202605P2_0002462"/>
    <x v="9"/>
    <x v="3"/>
    <s v="13:30:46"/>
    <x v="8"/>
    <x v="5"/>
    <s v="CUST971635"/>
    <s v="45-54"/>
    <x v="1"/>
    <x v="3"/>
    <x v="21"/>
    <s v="Cafe Coffee Day"/>
    <s v="Food &amp; Dining"/>
    <x v="1"/>
    <s v="UPI ID"/>
    <x v="3"/>
    <n v="477.76"/>
    <n v="0"/>
    <n v="0"/>
    <x v="0"/>
    <m/>
    <s v="Android"/>
    <n v="96"/>
    <x v="0"/>
  </r>
  <r>
    <s v="UPI202605P2_0002463"/>
    <x v="2"/>
    <x v="2"/>
    <s v="20:19:49"/>
    <x v="3"/>
    <x v="2"/>
    <s v="CUST893415"/>
    <s v="18-24"/>
    <x v="0"/>
    <x v="6"/>
    <x v="19"/>
    <s v="Water Bill"/>
    <s v="Utilities"/>
    <x v="2"/>
    <s v="UPI ID"/>
    <x v="6"/>
    <n v="617.44000000000005"/>
    <n v="58.67"/>
    <n v="0"/>
    <x v="0"/>
    <m/>
    <s v="iOS"/>
    <n v="22"/>
    <x v="0"/>
  </r>
  <r>
    <s v="UPI202605P2_0002464"/>
    <x v="23"/>
    <x v="5"/>
    <s v="13:49:55"/>
    <x v="8"/>
    <x v="1"/>
    <s v="CUST738426"/>
    <s v="25-34"/>
    <x v="0"/>
    <x v="8"/>
    <x v="16"/>
    <s v="Myntra"/>
    <s v="Shopping"/>
    <x v="0"/>
    <s v="UPI ID"/>
    <x v="3"/>
    <n v="1187.55"/>
    <n v="0"/>
    <n v="0"/>
    <x v="1"/>
    <s v="Beneficiary Bank Offline"/>
    <s v="iOS"/>
    <n v="80"/>
    <x v="0"/>
  </r>
  <r>
    <s v="UPI202605P2_0002465"/>
    <x v="0"/>
    <x v="0"/>
    <s v="09:33:43"/>
    <x v="10"/>
    <x v="0"/>
    <s v="CUST962798"/>
    <s v="25-34"/>
    <x v="1"/>
    <x v="9"/>
    <x v="15"/>
    <s v="Credit Card Bill"/>
    <s v="Financial Services"/>
    <x v="0"/>
    <s v="UPI ID"/>
    <x v="1"/>
    <n v="175.24"/>
    <n v="0"/>
    <n v="0"/>
    <x v="0"/>
    <m/>
    <s v="Android"/>
    <n v="91"/>
    <x v="0"/>
  </r>
  <r>
    <s v="UPI202605P2_0002466"/>
    <x v="23"/>
    <x v="5"/>
    <s v="23:13:46"/>
    <x v="15"/>
    <x v="0"/>
    <s v="CUST165942"/>
    <s v="35-44"/>
    <x v="0"/>
    <x v="5"/>
    <x v="10"/>
    <s v="Cafe Coffee Day"/>
    <s v="Food &amp; Dining"/>
    <x v="0"/>
    <s v="QR Scan"/>
    <x v="4"/>
    <n v="304.33999999999997"/>
    <n v="0"/>
    <n v="0"/>
    <x v="0"/>
    <m/>
    <s v="Android"/>
    <n v="15"/>
    <x v="0"/>
  </r>
  <r>
    <s v="UPI202605P2_0002467"/>
    <x v="23"/>
    <x v="5"/>
    <s v="08:24:45"/>
    <x v="12"/>
    <x v="0"/>
    <s v="CUST941931"/>
    <s v="25-34"/>
    <x v="0"/>
    <x v="6"/>
    <x v="19"/>
    <s v="JioMart"/>
    <s v="Grocery"/>
    <x v="4"/>
    <s v="Mobile Number"/>
    <x v="4"/>
    <n v="492.22"/>
    <n v="0"/>
    <n v="0"/>
    <x v="0"/>
    <m/>
    <s v="Android"/>
    <n v="5"/>
    <x v="0"/>
  </r>
  <r>
    <s v="UPI202605P2_0002468"/>
    <x v="28"/>
    <x v="1"/>
    <s v="20:07:00"/>
    <x v="3"/>
    <x v="1"/>
    <s v="CUST813591"/>
    <s v="55+"/>
    <x v="0"/>
    <x v="1"/>
    <x v="22"/>
    <s v="Coursera"/>
    <s v="Education"/>
    <x v="0"/>
    <s v="Mobile Number"/>
    <x v="4"/>
    <n v="121.29"/>
    <n v="71.2"/>
    <n v="0"/>
    <x v="0"/>
    <m/>
    <s v="Android"/>
    <n v="57"/>
    <x v="0"/>
  </r>
  <r>
    <s v="UPI202605P2_0002469"/>
    <x v="12"/>
    <x v="1"/>
    <s v="12:02:43"/>
    <x v="1"/>
    <x v="1"/>
    <s v="CUST966981"/>
    <s v="25-34"/>
    <x v="0"/>
    <x v="9"/>
    <x v="20"/>
    <s v="Dominos"/>
    <s v="Food &amp; Dining"/>
    <x v="0"/>
    <s v="Bank Account"/>
    <x v="1"/>
    <n v="323.58"/>
    <n v="0"/>
    <n v="0"/>
    <x v="0"/>
    <m/>
    <s v="Android"/>
    <n v="39"/>
    <x v="0"/>
  </r>
  <r>
    <s v="UPI202605P2_0002470"/>
    <x v="6"/>
    <x v="3"/>
    <s v="20:55:05"/>
    <x v="3"/>
    <x v="0"/>
    <s v="CUST893344"/>
    <s v="55+"/>
    <x v="1"/>
    <x v="2"/>
    <x v="2"/>
    <s v="BigBasket"/>
    <s v="Grocery"/>
    <x v="5"/>
    <s v="UPI ID"/>
    <x v="6"/>
    <n v="2798.78"/>
    <n v="0"/>
    <n v="0"/>
    <x v="0"/>
    <m/>
    <s v="iOS"/>
    <n v="69"/>
    <x v="0"/>
  </r>
  <r>
    <s v="UPI202605P2_0002471"/>
    <x v="17"/>
    <x v="6"/>
    <s v="13:56:02"/>
    <x v="8"/>
    <x v="0"/>
    <s v="CUST215565"/>
    <s v="55+"/>
    <x v="1"/>
    <x v="4"/>
    <x v="33"/>
    <s v="Flipkart"/>
    <s v="Shopping"/>
    <x v="6"/>
    <s v="UPI ID"/>
    <x v="5"/>
    <n v="839.76"/>
    <n v="0"/>
    <n v="0"/>
    <x v="0"/>
    <m/>
    <s v="iOS"/>
    <n v="54"/>
    <x v="0"/>
  </r>
  <r>
    <s v="UPI202605P2_0002472"/>
    <x v="0"/>
    <x v="0"/>
    <s v="09:49:42"/>
    <x v="10"/>
    <x v="0"/>
    <s v="CUST287821"/>
    <s v="55+"/>
    <x v="1"/>
    <x v="4"/>
    <x v="37"/>
    <s v="Airtel"/>
    <s v="Recharge &amp; Bills"/>
    <x v="1"/>
    <s v="Bank Account"/>
    <x v="6"/>
    <n v="562.72"/>
    <n v="0"/>
    <n v="7.28"/>
    <x v="0"/>
    <m/>
    <s v="Android"/>
    <n v="18"/>
    <x v="0"/>
  </r>
  <r>
    <s v="UPI202605P2_0002473"/>
    <x v="17"/>
    <x v="6"/>
    <s v="19:01:36"/>
    <x v="2"/>
    <x v="0"/>
    <s v="CUST878963"/>
    <s v="25-34"/>
    <x v="1"/>
    <x v="7"/>
    <x v="26"/>
    <s v="McDonalds"/>
    <s v="Food &amp; Dining"/>
    <x v="6"/>
    <s v="UPI ID"/>
    <x v="3"/>
    <n v="243.18"/>
    <n v="0"/>
    <n v="0"/>
    <x v="0"/>
    <m/>
    <s v="Android"/>
    <n v="48"/>
    <x v="0"/>
  </r>
  <r>
    <s v="UPI202605P2_0002474"/>
    <x v="16"/>
    <x v="6"/>
    <s v="19:40:57"/>
    <x v="2"/>
    <x v="0"/>
    <s v="CUST153732"/>
    <s v="18-24"/>
    <x v="0"/>
    <x v="5"/>
    <x v="35"/>
    <s v="HP Petrol Pump"/>
    <s v="Fuel"/>
    <x v="2"/>
    <s v="Mobile Number"/>
    <x v="3"/>
    <n v="551.96"/>
    <n v="42.87"/>
    <n v="0"/>
    <x v="0"/>
    <m/>
    <s v="iOS"/>
    <n v="66"/>
    <x v="0"/>
  </r>
  <r>
    <s v="UPI202605P2_0002475"/>
    <x v="5"/>
    <x v="3"/>
    <s v="11:12:12"/>
    <x v="5"/>
    <x v="3"/>
    <s v="CUST326794"/>
    <s v="18-24"/>
    <x v="0"/>
    <x v="6"/>
    <x v="38"/>
    <s v="Unacademy"/>
    <s v="Education"/>
    <x v="1"/>
    <s v="UPI ID"/>
    <x v="3"/>
    <n v="1990.87"/>
    <n v="0"/>
    <n v="1.44"/>
    <x v="0"/>
    <m/>
    <s v="Android"/>
    <n v="30"/>
    <x v="0"/>
  </r>
  <r>
    <s v="UPI202605P2_0002476"/>
    <x v="6"/>
    <x v="3"/>
    <s v="12:34:20"/>
    <x v="1"/>
    <x v="1"/>
    <s v="CUST981581"/>
    <s v="25-34"/>
    <x v="0"/>
    <x v="6"/>
    <x v="19"/>
    <s v="Myntra"/>
    <s v="Shopping"/>
    <x v="1"/>
    <s v="QR Scan"/>
    <x v="3"/>
    <n v="223.04"/>
    <n v="0"/>
    <n v="0"/>
    <x v="0"/>
    <m/>
    <s v="iOS"/>
    <n v="100"/>
    <x v="0"/>
  </r>
  <r>
    <s v="UPI202605P2_0002477"/>
    <x v="14"/>
    <x v="5"/>
    <s v="19:42:07"/>
    <x v="2"/>
    <x v="6"/>
    <s v="CUST765028"/>
    <s v="25-34"/>
    <x v="1"/>
    <x v="0"/>
    <x v="18"/>
    <s v="Local Clinic"/>
    <s v="Healthcare"/>
    <x v="3"/>
    <s v="UPI ID"/>
    <x v="3"/>
    <n v="352.83"/>
    <n v="0"/>
    <n v="0"/>
    <x v="1"/>
    <s v="UPI Limit Exceeded"/>
    <s v="Android"/>
    <n v="6"/>
    <x v="0"/>
  </r>
  <r>
    <s v="UPI202605P2_0002478"/>
    <x v="9"/>
    <x v="3"/>
    <s v="12:10:17"/>
    <x v="1"/>
    <x v="3"/>
    <s v="CUST640922"/>
    <s v="25-34"/>
    <x v="0"/>
    <x v="7"/>
    <x v="9"/>
    <s v="Rapido"/>
    <s v="Travel"/>
    <x v="1"/>
    <s v="QR Scan"/>
    <x v="3"/>
    <n v="772.85"/>
    <n v="0"/>
    <n v="0"/>
    <x v="0"/>
    <m/>
    <s v="Android"/>
    <n v="12"/>
    <x v="0"/>
  </r>
  <r>
    <s v="UPI202605P2_0002479"/>
    <x v="5"/>
    <x v="3"/>
    <s v="09:39:35"/>
    <x v="10"/>
    <x v="1"/>
    <s v="CUST891381"/>
    <s v="18-24"/>
    <x v="1"/>
    <x v="1"/>
    <x v="1"/>
    <s v="Netflix"/>
    <s v="Entertainment"/>
    <x v="1"/>
    <s v="UPI ID"/>
    <x v="3"/>
    <n v="805.14"/>
    <n v="36.5"/>
    <n v="0"/>
    <x v="0"/>
    <m/>
    <s v="Android"/>
    <n v="48"/>
    <x v="0"/>
  </r>
  <r>
    <s v="UPI202605P2_0002480"/>
    <x v="25"/>
    <x v="1"/>
    <s v="16:13:34"/>
    <x v="11"/>
    <x v="1"/>
    <s v="CUST574152"/>
    <s v="35-44"/>
    <x v="1"/>
    <x v="8"/>
    <x v="24"/>
    <s v="Reliance Fresh"/>
    <s v="Grocery"/>
    <x v="1"/>
    <s v="QR Scan"/>
    <x v="3"/>
    <n v="276.58"/>
    <n v="38.549999999999997"/>
    <n v="3.48"/>
    <x v="0"/>
    <m/>
    <s v="Android"/>
    <n v="58"/>
    <x v="0"/>
  </r>
  <r>
    <s v="UPI202605P2_0002481"/>
    <x v="0"/>
    <x v="0"/>
    <s v="13:20:17"/>
    <x v="8"/>
    <x v="0"/>
    <s v="CUST363489"/>
    <s v="18-24"/>
    <x v="1"/>
    <x v="5"/>
    <x v="6"/>
    <s v="Ajio"/>
    <s v="Shopping"/>
    <x v="2"/>
    <s v="Collect Request"/>
    <x v="6"/>
    <n v="505.27"/>
    <n v="0"/>
    <n v="7.48"/>
    <x v="0"/>
    <m/>
    <s v="iOS"/>
    <n v="70"/>
    <x v="0"/>
  </r>
  <r>
    <s v="UPI202605P2_0002482"/>
    <x v="8"/>
    <x v="4"/>
    <s v="10:45:51"/>
    <x v="13"/>
    <x v="3"/>
    <s v="CUST107345"/>
    <s v="35-44"/>
    <x v="0"/>
    <x v="7"/>
    <x v="26"/>
    <s v="Loan EMI"/>
    <s v="Financial Services"/>
    <x v="1"/>
    <s v="Mobile Number"/>
    <x v="1"/>
    <n v="761.57"/>
    <n v="0"/>
    <n v="0"/>
    <x v="0"/>
    <m/>
    <s v="Android"/>
    <n v="30"/>
    <x v="0"/>
  </r>
  <r>
    <s v="UPI202605P2_0002483"/>
    <x v="9"/>
    <x v="3"/>
    <s v="12:15:10"/>
    <x v="1"/>
    <x v="0"/>
    <s v="CUST531836"/>
    <s v="35-44"/>
    <x v="1"/>
    <x v="4"/>
    <x v="37"/>
    <s v="MedPlus"/>
    <s v="Healthcare"/>
    <x v="5"/>
    <s v="Mobile Number"/>
    <x v="7"/>
    <n v="710.05"/>
    <n v="0"/>
    <n v="4.49"/>
    <x v="0"/>
    <m/>
    <s v="Android"/>
    <n v="80"/>
    <x v="0"/>
  </r>
  <r>
    <s v="UPI202605P2_0002484"/>
    <x v="7"/>
    <x v="2"/>
    <s v="09:39:57"/>
    <x v="10"/>
    <x v="0"/>
    <s v="CUST847881"/>
    <s v="18-24"/>
    <x v="0"/>
    <x v="6"/>
    <x v="38"/>
    <s v="Reliance Digital"/>
    <s v="Shopping"/>
    <x v="0"/>
    <s v="QR Scan"/>
    <x v="5"/>
    <n v="161.37"/>
    <n v="34.880000000000003"/>
    <n v="4.41"/>
    <x v="0"/>
    <m/>
    <s v="Android"/>
    <n v="68"/>
    <x v="0"/>
  </r>
  <r>
    <s v="UPI202605P2_0002485"/>
    <x v="9"/>
    <x v="3"/>
    <s v="13:28:03"/>
    <x v="8"/>
    <x v="3"/>
    <s v="CUST678752"/>
    <s v="25-34"/>
    <x v="0"/>
    <x v="6"/>
    <x v="19"/>
    <s v="Flipkart"/>
    <s v="Shopping"/>
    <x v="1"/>
    <s v="UPI ID"/>
    <x v="1"/>
    <n v="1605.89"/>
    <n v="0"/>
    <n v="6.4"/>
    <x v="0"/>
    <m/>
    <s v="Android"/>
    <n v="36"/>
    <x v="0"/>
  </r>
  <r>
    <s v="UPI202605P2_0002486"/>
    <x v="5"/>
    <x v="3"/>
    <s v="10:30:57"/>
    <x v="13"/>
    <x v="0"/>
    <s v="CUST380796"/>
    <s v="25-34"/>
    <x v="0"/>
    <x v="7"/>
    <x v="26"/>
    <s v="Local Clinic"/>
    <s v="Healthcare"/>
    <x v="2"/>
    <s v="Mobile Number"/>
    <x v="3"/>
    <n v="314.57"/>
    <n v="14.97"/>
    <n v="0"/>
    <x v="0"/>
    <m/>
    <s v="Android"/>
    <n v="55"/>
    <x v="0"/>
  </r>
  <r>
    <s v="UPI202605P2_0002487"/>
    <x v="5"/>
    <x v="3"/>
    <s v="18:06:24"/>
    <x v="7"/>
    <x v="0"/>
    <s v="CUST460633"/>
    <s v="18-24"/>
    <x v="1"/>
    <x v="6"/>
    <x v="19"/>
    <s v="Data Tutorials"/>
    <s v="Education"/>
    <x v="1"/>
    <s v="Bank Account"/>
    <x v="0"/>
    <n v="680.2"/>
    <n v="0"/>
    <n v="0"/>
    <x v="0"/>
    <m/>
    <s v="Android"/>
    <n v="38"/>
    <x v="0"/>
  </r>
  <r>
    <s v="UPI202605P2_0002488"/>
    <x v="12"/>
    <x v="1"/>
    <s v="08:27:25"/>
    <x v="12"/>
    <x v="0"/>
    <s v="CUST711723"/>
    <s v="35-44"/>
    <x v="0"/>
    <x v="5"/>
    <x v="6"/>
    <s v="Amazon Prime"/>
    <s v="Entertainment"/>
    <x v="2"/>
    <s v="QR Scan"/>
    <x v="3"/>
    <n v="862"/>
    <n v="0"/>
    <n v="0"/>
    <x v="0"/>
    <m/>
    <s v="Android"/>
    <n v="63"/>
    <x v="0"/>
  </r>
  <r>
    <s v="UPI202605P2_0002489"/>
    <x v="0"/>
    <x v="0"/>
    <s v="10:38:57"/>
    <x v="13"/>
    <x v="1"/>
    <s v="CUST875800"/>
    <s v="35-44"/>
    <x v="1"/>
    <x v="0"/>
    <x v="3"/>
    <s v="Shell Fuel"/>
    <s v="Fuel"/>
    <x v="3"/>
    <s v="QR Scan"/>
    <x v="4"/>
    <n v="1519.21"/>
    <n v="0"/>
    <n v="0"/>
    <x v="2"/>
    <s v="Wrong UPI PIN"/>
    <s v="Android"/>
    <n v="94"/>
    <x v="1"/>
  </r>
  <r>
    <s v="UPI202605P2_0002490"/>
    <x v="10"/>
    <x v="4"/>
    <s v="17:53:44"/>
    <x v="0"/>
    <x v="0"/>
    <s v="CUST190046"/>
    <s v="45-54"/>
    <x v="0"/>
    <x v="7"/>
    <x v="26"/>
    <s v="Swiggy"/>
    <s v="Food &amp; Dining"/>
    <x v="1"/>
    <s v="UPI ID"/>
    <x v="1"/>
    <n v="1247.25"/>
    <n v="0"/>
    <n v="0"/>
    <x v="0"/>
    <m/>
    <s v="Android"/>
    <n v="33"/>
    <x v="0"/>
  </r>
  <r>
    <s v="UPI202605P2_0002491"/>
    <x v="26"/>
    <x v="6"/>
    <s v="18:39:22"/>
    <x v="7"/>
    <x v="0"/>
    <s v="CUST600137"/>
    <s v="25-34"/>
    <x v="0"/>
    <x v="4"/>
    <x v="33"/>
    <s v="Dmart"/>
    <s v="Grocery"/>
    <x v="0"/>
    <s v="QR Scan"/>
    <x v="5"/>
    <n v="1503.7"/>
    <n v="0"/>
    <n v="0"/>
    <x v="0"/>
    <m/>
    <s v="Android"/>
    <n v="14"/>
    <x v="0"/>
  </r>
  <r>
    <s v="UPI202605P2_0002492"/>
    <x v="11"/>
    <x v="0"/>
    <s v="12:52:12"/>
    <x v="1"/>
    <x v="0"/>
    <s v="CUST292589"/>
    <s v="25-34"/>
    <x v="1"/>
    <x v="2"/>
    <x v="17"/>
    <s v="Local Restaurant"/>
    <s v="Food &amp; Dining"/>
    <x v="0"/>
    <s v="UPI ID"/>
    <x v="0"/>
    <n v="282.62"/>
    <n v="67.37"/>
    <n v="0"/>
    <x v="0"/>
    <m/>
    <s v="iOS"/>
    <n v="65"/>
    <x v="0"/>
  </r>
  <r>
    <s v="UPI202605P2_0002493"/>
    <x v="12"/>
    <x v="1"/>
    <s v="18:42:51"/>
    <x v="7"/>
    <x v="5"/>
    <s v="CUST497038"/>
    <s v="35-44"/>
    <x v="0"/>
    <x v="8"/>
    <x v="34"/>
    <s v="Credit Card Bill"/>
    <s v="Financial Services"/>
    <x v="3"/>
    <s v="UPI ID"/>
    <x v="5"/>
    <n v="3383.62"/>
    <n v="0"/>
    <n v="0"/>
    <x v="0"/>
    <m/>
    <s v="Android"/>
    <n v="57"/>
    <x v="0"/>
  </r>
  <r>
    <s v="UPI202605P2_0002494"/>
    <x v="28"/>
    <x v="1"/>
    <s v="16:59:48"/>
    <x v="11"/>
    <x v="1"/>
    <s v="CUST176045"/>
    <s v="25-34"/>
    <x v="1"/>
    <x v="0"/>
    <x v="0"/>
    <s v="Coursera"/>
    <s v="Education"/>
    <x v="1"/>
    <s v="UPI ID"/>
    <x v="3"/>
    <n v="1604.43"/>
    <n v="0"/>
    <n v="0"/>
    <x v="1"/>
    <s v="Transaction Timeout"/>
    <s v="Android"/>
    <n v="37"/>
    <x v="0"/>
  </r>
  <r>
    <s v="UPI202605P2_0002495"/>
    <x v="16"/>
    <x v="6"/>
    <s v="19:36:08"/>
    <x v="2"/>
    <x v="1"/>
    <s v="CUST742383"/>
    <s v="18-24"/>
    <x v="1"/>
    <x v="7"/>
    <x v="26"/>
    <s v="Bharat Petroleum"/>
    <s v="Fuel"/>
    <x v="2"/>
    <s v="Mobile Number"/>
    <x v="3"/>
    <n v="214.09"/>
    <n v="0"/>
    <n v="0"/>
    <x v="0"/>
    <m/>
    <s v="Android"/>
    <n v="76"/>
    <x v="0"/>
  </r>
  <r>
    <s v="UPI202605P2_0002496"/>
    <x v="8"/>
    <x v="4"/>
    <s v="09:51:58"/>
    <x v="10"/>
    <x v="0"/>
    <s v="CUST230463"/>
    <s v="18-24"/>
    <x v="1"/>
    <x v="2"/>
    <x v="11"/>
    <s v="Indian Oil"/>
    <s v="Fuel"/>
    <x v="1"/>
    <s v="Bank Account"/>
    <x v="7"/>
    <n v="175.56"/>
    <n v="0"/>
    <n v="0"/>
    <x v="0"/>
    <m/>
    <s v="Android"/>
    <n v="93"/>
    <x v="1"/>
  </r>
  <r>
    <s v="UPI202605P2_0002497"/>
    <x v="27"/>
    <x v="5"/>
    <s v="18:06:29"/>
    <x v="7"/>
    <x v="0"/>
    <s v="CUST185231"/>
    <s v="25-34"/>
    <x v="1"/>
    <x v="7"/>
    <x v="31"/>
    <s v="McDonalds"/>
    <s v="Food &amp; Dining"/>
    <x v="1"/>
    <s v="UPI ID"/>
    <x v="3"/>
    <n v="30.97"/>
    <n v="59.27"/>
    <n v="0"/>
    <x v="0"/>
    <m/>
    <s v="Android"/>
    <n v="82"/>
    <x v="0"/>
  </r>
  <r>
    <s v="UPI202605P2_0002498"/>
    <x v="24"/>
    <x v="0"/>
    <s v="12:41:45"/>
    <x v="1"/>
    <x v="0"/>
    <s v="CUST711761"/>
    <s v="25-34"/>
    <x v="1"/>
    <x v="3"/>
    <x v="14"/>
    <s v="Mutual Fund SIP"/>
    <s v="Financial Services"/>
    <x v="1"/>
    <s v="Mobile Number"/>
    <x v="1"/>
    <n v="243.92"/>
    <n v="0"/>
    <n v="0"/>
    <x v="0"/>
    <m/>
    <s v="Android"/>
    <n v="57"/>
    <x v="0"/>
  </r>
  <r>
    <s v="UPI202605P2_0002499"/>
    <x v="4"/>
    <x v="2"/>
    <s v="19:30:14"/>
    <x v="2"/>
    <x v="0"/>
    <s v="CUST661798"/>
    <s v="35-44"/>
    <x v="0"/>
    <x v="4"/>
    <x v="37"/>
    <s v="Ajio"/>
    <s v="Shopping"/>
    <x v="3"/>
    <s v="UPI ID"/>
    <x v="5"/>
    <n v="272.22000000000003"/>
    <n v="0"/>
    <n v="0"/>
    <x v="0"/>
    <m/>
    <s v="Android"/>
    <n v="100"/>
    <x v="0"/>
  </r>
  <r>
    <s v="UPI202605P2_0002500"/>
    <x v="7"/>
    <x v="2"/>
    <s v="21:09:55"/>
    <x v="9"/>
    <x v="5"/>
    <s v="CUST153913"/>
    <s v="25-34"/>
    <x v="1"/>
    <x v="3"/>
    <x v="29"/>
    <s v="Byjus"/>
    <s v="Education"/>
    <x v="2"/>
    <s v="QR Scan"/>
    <x v="3"/>
    <n v="147.27000000000001"/>
    <n v="21.48"/>
    <n v="0"/>
    <x v="0"/>
    <m/>
    <s v="Android"/>
    <n v="55"/>
    <x v="0"/>
  </r>
  <r>
    <s v="UPI202605P2_0002501"/>
    <x v="7"/>
    <x v="2"/>
    <s v="20:16:58"/>
    <x v="3"/>
    <x v="1"/>
    <s v="CUST990598"/>
    <s v="55+"/>
    <x v="0"/>
    <x v="7"/>
    <x v="26"/>
    <s v="Bharat Petroleum"/>
    <s v="Fuel"/>
    <x v="2"/>
    <s v="QR Scan"/>
    <x v="4"/>
    <n v="366.19"/>
    <n v="43.5"/>
    <n v="7.4"/>
    <x v="0"/>
    <m/>
    <s v="Android"/>
    <n v="20"/>
    <x v="0"/>
  </r>
  <r>
    <s v="UPI202605P2_0002502"/>
    <x v="0"/>
    <x v="0"/>
    <s v="13:11:44"/>
    <x v="8"/>
    <x v="0"/>
    <s v="CUST530653"/>
    <s v="18-24"/>
    <x v="0"/>
    <x v="7"/>
    <x v="31"/>
    <s v="Blinkit"/>
    <s v="Grocery"/>
    <x v="0"/>
    <s v="UPI ID"/>
    <x v="5"/>
    <n v="449.52"/>
    <n v="0"/>
    <n v="0"/>
    <x v="0"/>
    <m/>
    <s v="Android"/>
    <n v="56"/>
    <x v="0"/>
  </r>
  <r>
    <s v="UPI202605P2_0002503"/>
    <x v="0"/>
    <x v="0"/>
    <s v="20:21:50"/>
    <x v="3"/>
    <x v="0"/>
    <s v="CUST947382"/>
    <s v="35-44"/>
    <x v="1"/>
    <x v="0"/>
    <x v="0"/>
    <s v="Tata Play"/>
    <s v="Recharge &amp; Bills"/>
    <x v="3"/>
    <s v="UPI ID"/>
    <x v="0"/>
    <n v="249.52"/>
    <n v="0"/>
    <n v="0"/>
    <x v="0"/>
    <m/>
    <s v="iOS"/>
    <n v="93"/>
    <x v="0"/>
  </r>
  <r>
    <s v="UPI202605P2_0002504"/>
    <x v="13"/>
    <x v="3"/>
    <s v="20:20:29"/>
    <x v="3"/>
    <x v="1"/>
    <s v="CUST281233"/>
    <s v="25-34"/>
    <x v="1"/>
    <x v="8"/>
    <x v="24"/>
    <s v="Broadband Bill"/>
    <s v="Utilities"/>
    <x v="4"/>
    <s v="Collect Request"/>
    <x v="4"/>
    <n v="974.81"/>
    <n v="0"/>
    <n v="6.22"/>
    <x v="0"/>
    <m/>
    <s v="iOS"/>
    <n v="54"/>
    <x v="0"/>
  </r>
  <r>
    <s v="UPI202605P2_0002505"/>
    <x v="22"/>
    <x v="6"/>
    <s v="15:04:30"/>
    <x v="14"/>
    <x v="1"/>
    <s v="CUST747752"/>
    <s v="35-44"/>
    <x v="1"/>
    <x v="5"/>
    <x v="35"/>
    <s v="Shell Fuel"/>
    <s v="Fuel"/>
    <x v="1"/>
    <s v="UPI ID"/>
    <x v="7"/>
    <n v="1528.19"/>
    <n v="0"/>
    <n v="0"/>
    <x v="0"/>
    <m/>
    <s v="Android"/>
    <n v="74"/>
    <x v="0"/>
  </r>
  <r>
    <s v="UPI202605P2_0002506"/>
    <x v="0"/>
    <x v="0"/>
    <s v="09:30:29"/>
    <x v="10"/>
    <x v="0"/>
    <s v="CUST206879"/>
    <s v="25-34"/>
    <x v="1"/>
    <x v="2"/>
    <x v="2"/>
    <s v="Amazon"/>
    <s v="Shopping"/>
    <x v="3"/>
    <s v="UPI ID"/>
    <x v="7"/>
    <n v="573.77"/>
    <n v="0"/>
    <n v="0"/>
    <x v="0"/>
    <m/>
    <s v="Android"/>
    <n v="83"/>
    <x v="0"/>
  </r>
  <r>
    <s v="UPI202605P2_0002507"/>
    <x v="23"/>
    <x v="5"/>
    <s v="20:18:49"/>
    <x v="3"/>
    <x v="4"/>
    <s v="CUST780242"/>
    <s v="45-54"/>
    <x v="1"/>
    <x v="3"/>
    <x v="4"/>
    <s v="MSEB"/>
    <s v="Recharge &amp; Bills"/>
    <x v="1"/>
    <s v="Bank Account"/>
    <x v="0"/>
    <n v="151.49"/>
    <n v="44.89"/>
    <n v="0"/>
    <x v="0"/>
    <m/>
    <s v="Android"/>
    <n v="73"/>
    <x v="0"/>
  </r>
  <r>
    <s v="UPI202605P2_0002508"/>
    <x v="16"/>
    <x v="6"/>
    <s v="13:36:08"/>
    <x v="8"/>
    <x v="1"/>
    <s v="CUST196016"/>
    <s v="25-34"/>
    <x v="0"/>
    <x v="3"/>
    <x v="29"/>
    <s v="Jio"/>
    <s v="Recharge &amp; Bills"/>
    <x v="1"/>
    <s v="UPI ID"/>
    <x v="4"/>
    <n v="706.47"/>
    <n v="35.07"/>
    <n v="0"/>
    <x v="0"/>
    <m/>
    <s v="Android"/>
    <n v="76"/>
    <x v="0"/>
  </r>
  <r>
    <s v="UPI202605P2_0002509"/>
    <x v="23"/>
    <x v="5"/>
    <s v="16:25:52"/>
    <x v="11"/>
    <x v="0"/>
    <s v="CUST456408"/>
    <s v="25-34"/>
    <x v="0"/>
    <x v="3"/>
    <x v="29"/>
    <s v="BigBasket"/>
    <s v="Grocery"/>
    <x v="4"/>
    <s v="QR Scan"/>
    <x v="7"/>
    <n v="54.21"/>
    <n v="0"/>
    <n v="0"/>
    <x v="0"/>
    <m/>
    <s v="Android"/>
    <n v="60"/>
    <x v="0"/>
  </r>
  <r>
    <s v="UPI202605P2_0002510"/>
    <x v="10"/>
    <x v="4"/>
    <s v="18:06:20"/>
    <x v="7"/>
    <x v="1"/>
    <s v="CUST863475"/>
    <s v="25-34"/>
    <x v="1"/>
    <x v="3"/>
    <x v="4"/>
    <s v="Udemy"/>
    <s v="Education"/>
    <x v="1"/>
    <s v="UPI ID"/>
    <x v="5"/>
    <n v="1618.01"/>
    <n v="0"/>
    <n v="4.74"/>
    <x v="0"/>
    <m/>
    <s v="Android"/>
    <n v="36"/>
    <x v="0"/>
  </r>
  <r>
    <s v="UPI202605P2_0002511"/>
    <x v="10"/>
    <x v="4"/>
    <s v="16:04:50"/>
    <x v="11"/>
    <x v="0"/>
    <s v="CUST163332"/>
    <s v="35-44"/>
    <x v="0"/>
    <x v="5"/>
    <x v="35"/>
    <s v="Uber"/>
    <s v="Travel"/>
    <x v="0"/>
    <s v="UPI ID"/>
    <x v="3"/>
    <n v="318.04000000000002"/>
    <n v="0"/>
    <n v="0"/>
    <x v="0"/>
    <m/>
    <s v="Android"/>
    <n v="23"/>
    <x v="0"/>
  </r>
  <r>
    <s v="UPI202605P2_0002512"/>
    <x v="27"/>
    <x v="5"/>
    <s v="12:29:25"/>
    <x v="1"/>
    <x v="0"/>
    <s v="CUST156739"/>
    <s v="45-54"/>
    <x v="1"/>
    <x v="2"/>
    <x v="17"/>
    <s v="Netflix"/>
    <s v="Entertainment"/>
    <x v="1"/>
    <s v="QR Scan"/>
    <x v="0"/>
    <n v="154.62"/>
    <n v="0"/>
    <n v="0"/>
    <x v="0"/>
    <m/>
    <s v="Android"/>
    <n v="63"/>
    <x v="0"/>
  </r>
  <r>
    <s v="UPI202605P2_0002513"/>
    <x v="25"/>
    <x v="1"/>
    <s v="17:15:39"/>
    <x v="0"/>
    <x v="1"/>
    <s v="CUST671463"/>
    <s v="25-34"/>
    <x v="0"/>
    <x v="2"/>
    <x v="25"/>
    <s v="Blinkit"/>
    <s v="Grocery"/>
    <x v="3"/>
    <s v="QR Scan"/>
    <x v="6"/>
    <n v="115.25"/>
    <n v="0"/>
    <n v="5.37"/>
    <x v="0"/>
    <m/>
    <s v="Android"/>
    <n v="93"/>
    <x v="0"/>
  </r>
  <r>
    <s v="UPI202605P2_0002514"/>
    <x v="12"/>
    <x v="1"/>
    <s v="11:10:30"/>
    <x v="5"/>
    <x v="3"/>
    <s v="CUST879173"/>
    <s v="45-54"/>
    <x v="1"/>
    <x v="3"/>
    <x v="21"/>
    <s v="MedPlus"/>
    <s v="Healthcare"/>
    <x v="1"/>
    <s v="Bank Account"/>
    <x v="3"/>
    <n v="383.77"/>
    <n v="0"/>
    <n v="0"/>
    <x v="0"/>
    <m/>
    <s v="iOS"/>
    <n v="63"/>
    <x v="0"/>
  </r>
  <r>
    <s v="UPI202605P2_0002515"/>
    <x v="3"/>
    <x v="0"/>
    <s v="13:21:13"/>
    <x v="8"/>
    <x v="0"/>
    <s v="CUST113013"/>
    <s v="18-24"/>
    <x v="0"/>
    <x v="7"/>
    <x v="31"/>
    <s v="Gas Bill"/>
    <s v="Utilities"/>
    <x v="4"/>
    <s v="Bank Account"/>
    <x v="1"/>
    <n v="552.29"/>
    <n v="0"/>
    <n v="0"/>
    <x v="0"/>
    <m/>
    <s v="Android"/>
    <n v="46"/>
    <x v="0"/>
  </r>
  <r>
    <s v="UPI202605P2_0002516"/>
    <x v="17"/>
    <x v="6"/>
    <s v="19:37:27"/>
    <x v="2"/>
    <x v="4"/>
    <s v="CUST117272"/>
    <s v="18-24"/>
    <x v="1"/>
    <x v="9"/>
    <x v="23"/>
    <s v="JioMart"/>
    <s v="Grocery"/>
    <x v="2"/>
    <s v="QR Scan"/>
    <x v="6"/>
    <n v="142.97999999999999"/>
    <n v="0"/>
    <n v="0"/>
    <x v="0"/>
    <m/>
    <s v="Android"/>
    <n v="8"/>
    <x v="0"/>
  </r>
  <r>
    <s v="UPI202605P2_0002517"/>
    <x v="1"/>
    <x v="1"/>
    <s v="19:27:36"/>
    <x v="2"/>
    <x v="5"/>
    <s v="CUST154814"/>
    <s v="35-44"/>
    <x v="1"/>
    <x v="6"/>
    <x v="7"/>
    <s v="Water Bill"/>
    <s v="Utilities"/>
    <x v="1"/>
    <s v="UPI ID"/>
    <x v="4"/>
    <n v="131.99"/>
    <n v="0"/>
    <n v="7.66"/>
    <x v="0"/>
    <m/>
    <s v="Android"/>
    <n v="51"/>
    <x v="0"/>
  </r>
  <r>
    <s v="UPI202605P2_0002518"/>
    <x v="1"/>
    <x v="1"/>
    <s v="19:34:44"/>
    <x v="2"/>
    <x v="0"/>
    <s v="CUST370267"/>
    <s v="18-24"/>
    <x v="0"/>
    <x v="0"/>
    <x v="0"/>
    <s v="Netmeds"/>
    <s v="Healthcare"/>
    <x v="1"/>
    <s v="QR Scan"/>
    <x v="3"/>
    <n v="295.05"/>
    <n v="0"/>
    <n v="0"/>
    <x v="0"/>
    <m/>
    <s v="Android"/>
    <n v="17"/>
    <x v="0"/>
  </r>
  <r>
    <s v="UPI202605P2_0002519"/>
    <x v="5"/>
    <x v="3"/>
    <s v="11:42:42"/>
    <x v="5"/>
    <x v="1"/>
    <s v="CUST634076"/>
    <s v="25-34"/>
    <x v="0"/>
    <x v="3"/>
    <x v="21"/>
    <s v="Reliance Fresh"/>
    <s v="Grocery"/>
    <x v="1"/>
    <s v="UPI ID"/>
    <x v="6"/>
    <n v="92.8"/>
    <n v="0"/>
    <n v="0"/>
    <x v="0"/>
    <m/>
    <s v="Android"/>
    <n v="100"/>
    <x v="0"/>
  </r>
  <r>
    <s v="UPI202605P2_0002520"/>
    <x v="15"/>
    <x v="3"/>
    <s v="09:59:45"/>
    <x v="10"/>
    <x v="0"/>
    <s v="CUST377138"/>
    <s v="18-24"/>
    <x v="0"/>
    <x v="4"/>
    <x v="5"/>
    <s v="IRCTC"/>
    <s v="Travel"/>
    <x v="1"/>
    <s v="QR Scan"/>
    <x v="3"/>
    <n v="128.97999999999999"/>
    <n v="0"/>
    <n v="0"/>
    <x v="0"/>
    <m/>
    <s v="Android"/>
    <n v="63"/>
    <x v="0"/>
  </r>
  <r>
    <s v="UPI202605P2_0002521"/>
    <x v="25"/>
    <x v="1"/>
    <s v="17:31:07"/>
    <x v="0"/>
    <x v="6"/>
    <s v="CUST402973"/>
    <s v="45-54"/>
    <x v="0"/>
    <x v="4"/>
    <x v="5"/>
    <s v="Amazon Prime"/>
    <s v="Entertainment"/>
    <x v="5"/>
    <s v="UPI ID"/>
    <x v="4"/>
    <n v="541.48"/>
    <n v="0"/>
    <n v="0"/>
    <x v="0"/>
    <m/>
    <s v="Android"/>
    <n v="67"/>
    <x v="0"/>
  </r>
  <r>
    <s v="UPI202605P2_0002522"/>
    <x v="7"/>
    <x v="2"/>
    <s v="17:29:20"/>
    <x v="0"/>
    <x v="1"/>
    <s v="CUST192703"/>
    <s v="35-44"/>
    <x v="0"/>
    <x v="0"/>
    <x v="3"/>
    <s v="Gas Bill"/>
    <s v="Utilities"/>
    <x v="4"/>
    <s v="QR Scan"/>
    <x v="5"/>
    <n v="233.37"/>
    <n v="32.89"/>
    <n v="0"/>
    <x v="0"/>
    <m/>
    <s v="Android"/>
    <n v="55"/>
    <x v="0"/>
  </r>
  <r>
    <s v="UPI202605P2_0002523"/>
    <x v="10"/>
    <x v="4"/>
    <s v="16:52:28"/>
    <x v="11"/>
    <x v="3"/>
    <s v="CUST778856"/>
    <s v="45-54"/>
    <x v="1"/>
    <x v="9"/>
    <x v="15"/>
    <s v="Swiggy"/>
    <s v="Food &amp; Dining"/>
    <x v="0"/>
    <s v="Mobile Number"/>
    <x v="5"/>
    <n v="449.81"/>
    <n v="0"/>
    <n v="0"/>
    <x v="0"/>
    <m/>
    <s v="Android"/>
    <n v="67"/>
    <x v="0"/>
  </r>
  <r>
    <s v="UPI202605P2_0002524"/>
    <x v="22"/>
    <x v="6"/>
    <s v="10:25:04"/>
    <x v="13"/>
    <x v="0"/>
    <s v="CUST254508"/>
    <s v="25-34"/>
    <x v="1"/>
    <x v="4"/>
    <x v="37"/>
    <s v="Ola"/>
    <s v="Travel"/>
    <x v="2"/>
    <s v="QR Scan"/>
    <x v="3"/>
    <n v="412.57"/>
    <n v="0"/>
    <n v="3.05"/>
    <x v="0"/>
    <m/>
    <s v="Android"/>
    <n v="58"/>
    <x v="0"/>
  </r>
  <r>
    <s v="UPI202605P2_0002525"/>
    <x v="5"/>
    <x v="3"/>
    <s v="17:43:52"/>
    <x v="0"/>
    <x v="0"/>
    <s v="CUST553496"/>
    <s v="45-54"/>
    <x v="1"/>
    <x v="9"/>
    <x v="36"/>
    <s v="Society Maintenance"/>
    <s v="Utilities"/>
    <x v="0"/>
    <s v="UPI ID"/>
    <x v="6"/>
    <n v="1254.8399999999999"/>
    <n v="0"/>
    <n v="6.1"/>
    <x v="0"/>
    <m/>
    <s v="iOS"/>
    <n v="61"/>
    <x v="0"/>
  </r>
  <r>
    <s v="UPI202605P2_0002526"/>
    <x v="5"/>
    <x v="3"/>
    <s v="17:52:24"/>
    <x v="0"/>
    <x v="6"/>
    <s v="CUST824147"/>
    <s v="18-24"/>
    <x v="1"/>
    <x v="1"/>
    <x v="22"/>
    <s v="Udemy"/>
    <s v="Education"/>
    <x v="2"/>
    <s v="UPI ID"/>
    <x v="6"/>
    <n v="1187.8599999999999"/>
    <n v="0"/>
    <n v="0"/>
    <x v="0"/>
    <m/>
    <s v="Android"/>
    <n v="81"/>
    <x v="0"/>
  </r>
  <r>
    <s v="UPI202605P2_0002527"/>
    <x v="21"/>
    <x v="4"/>
    <s v="13:41:42"/>
    <x v="8"/>
    <x v="0"/>
    <s v="CUST925112"/>
    <s v="35-44"/>
    <x v="1"/>
    <x v="3"/>
    <x v="14"/>
    <s v="Cafe Coffee Day"/>
    <s v="Food &amp; Dining"/>
    <x v="1"/>
    <s v="UPI ID"/>
    <x v="1"/>
    <n v="246.42"/>
    <n v="0"/>
    <n v="0"/>
    <x v="0"/>
    <m/>
    <s v="Android"/>
    <n v="9"/>
    <x v="0"/>
  </r>
  <r>
    <s v="UPI202605P2_0002528"/>
    <x v="10"/>
    <x v="4"/>
    <s v="08:13:52"/>
    <x v="12"/>
    <x v="1"/>
    <s v="CUST629207"/>
    <s v="25-34"/>
    <x v="1"/>
    <x v="2"/>
    <x v="2"/>
    <s v="Insurance Premium"/>
    <s v="Financial Services"/>
    <x v="6"/>
    <s v="UPI ID"/>
    <x v="0"/>
    <n v="131.5"/>
    <n v="0"/>
    <n v="0"/>
    <x v="0"/>
    <m/>
    <s v="Android"/>
    <n v="86"/>
    <x v="0"/>
  </r>
  <r>
    <s v="UPI202605P2_0002529"/>
    <x v="29"/>
    <x v="5"/>
    <s v="10:37:57"/>
    <x v="13"/>
    <x v="0"/>
    <s v="CUST317893"/>
    <s v="25-34"/>
    <x v="1"/>
    <x v="2"/>
    <x v="17"/>
    <s v="Croma"/>
    <s v="Shopping"/>
    <x v="3"/>
    <s v="Mobile Number"/>
    <x v="4"/>
    <n v="703.15"/>
    <n v="0"/>
    <n v="0"/>
    <x v="0"/>
    <m/>
    <s v="Android"/>
    <n v="1"/>
    <x v="0"/>
  </r>
  <r>
    <s v="UPI202605P2_0002530"/>
    <x v="11"/>
    <x v="0"/>
    <s v="19:51:00"/>
    <x v="2"/>
    <x v="6"/>
    <s v="CUST240041"/>
    <s v="25-34"/>
    <x v="0"/>
    <x v="1"/>
    <x v="1"/>
    <s v="Credit Card Bill"/>
    <s v="Financial Services"/>
    <x v="1"/>
    <s v="Collect Request"/>
    <x v="3"/>
    <n v="943.96"/>
    <n v="0"/>
    <n v="0"/>
    <x v="0"/>
    <m/>
    <s v="Android"/>
    <n v="72"/>
    <x v="0"/>
  </r>
  <r>
    <s v="UPI202605P2_0002531"/>
    <x v="30"/>
    <x v="1"/>
    <s v="19:42:09"/>
    <x v="2"/>
    <x v="0"/>
    <s v="CUST108287"/>
    <s v="35-44"/>
    <x v="0"/>
    <x v="5"/>
    <x v="10"/>
    <s v="HP Petrol Pump"/>
    <s v="Fuel"/>
    <x v="2"/>
    <s v="UPI ID"/>
    <x v="5"/>
    <n v="227.59"/>
    <n v="49.06"/>
    <n v="0"/>
    <x v="0"/>
    <m/>
    <s v="Android"/>
    <n v="21"/>
    <x v="0"/>
  </r>
  <r>
    <s v="UPI202605P2_0002532"/>
    <x v="1"/>
    <x v="1"/>
    <s v="15:18:24"/>
    <x v="14"/>
    <x v="0"/>
    <s v="CUST426956"/>
    <s v="35-44"/>
    <x v="1"/>
    <x v="8"/>
    <x v="30"/>
    <s v="Apollo Pharmacy"/>
    <s v="Healthcare"/>
    <x v="1"/>
    <s v="UPI ID"/>
    <x v="3"/>
    <n v="470.85"/>
    <n v="0"/>
    <n v="3.33"/>
    <x v="0"/>
    <m/>
    <s v="Android"/>
    <n v="83"/>
    <x v="0"/>
  </r>
  <r>
    <s v="UPI202605P2_0002533"/>
    <x v="17"/>
    <x v="6"/>
    <s v="17:28:12"/>
    <x v="0"/>
    <x v="0"/>
    <s v="CUST635956"/>
    <s v="45-54"/>
    <x v="0"/>
    <x v="8"/>
    <x v="30"/>
    <s v="Gas Bill"/>
    <s v="Utilities"/>
    <x v="1"/>
    <s v="UPI ID"/>
    <x v="7"/>
    <n v="1365.72"/>
    <n v="0"/>
    <n v="0"/>
    <x v="0"/>
    <m/>
    <s v="Android"/>
    <n v="55"/>
    <x v="0"/>
  </r>
  <r>
    <s v="UPI202605P2_0002534"/>
    <x v="1"/>
    <x v="1"/>
    <s v="11:56:20"/>
    <x v="5"/>
    <x v="0"/>
    <s v="CUST114582"/>
    <s v="35-44"/>
    <x v="1"/>
    <x v="8"/>
    <x v="34"/>
    <s v="MSEB"/>
    <s v="Recharge &amp; Bills"/>
    <x v="2"/>
    <s v="QR Scan"/>
    <x v="0"/>
    <n v="107.72"/>
    <n v="0"/>
    <n v="0"/>
    <x v="1"/>
    <s v="Bank Server Down"/>
    <s v="Android"/>
    <n v="24"/>
    <x v="0"/>
  </r>
  <r>
    <s v="UPI202605P2_0002535"/>
    <x v="12"/>
    <x v="1"/>
    <s v="12:50:58"/>
    <x v="1"/>
    <x v="0"/>
    <s v="CUST528915"/>
    <s v="25-34"/>
    <x v="1"/>
    <x v="5"/>
    <x v="10"/>
    <s v="Insurance Premium"/>
    <s v="Financial Services"/>
    <x v="0"/>
    <s v="UPI ID"/>
    <x v="7"/>
    <n v="395.83"/>
    <n v="0"/>
    <n v="0"/>
    <x v="0"/>
    <m/>
    <s v="Android"/>
    <n v="53"/>
    <x v="0"/>
  </r>
  <r>
    <s v="UPI202605P2_0002536"/>
    <x v="12"/>
    <x v="1"/>
    <s v="18:58:59"/>
    <x v="7"/>
    <x v="0"/>
    <s v="CUST665600"/>
    <s v="35-44"/>
    <x v="1"/>
    <x v="0"/>
    <x v="3"/>
    <s v="Unacademy"/>
    <s v="Education"/>
    <x v="1"/>
    <s v="Mobile Number"/>
    <x v="5"/>
    <n v="153.72"/>
    <n v="0"/>
    <n v="5.66"/>
    <x v="0"/>
    <m/>
    <s v="Android"/>
    <n v="72"/>
    <x v="0"/>
  </r>
  <r>
    <s v="UPI202605P2_0002537"/>
    <x v="24"/>
    <x v="0"/>
    <s v="14:58:22"/>
    <x v="4"/>
    <x v="1"/>
    <s v="CUST258520"/>
    <s v="25-34"/>
    <x v="0"/>
    <x v="0"/>
    <x v="3"/>
    <s v="MSEB"/>
    <s v="Recharge &amp; Bills"/>
    <x v="2"/>
    <s v="UPI ID"/>
    <x v="5"/>
    <n v="204.03"/>
    <n v="0"/>
    <n v="7.44"/>
    <x v="0"/>
    <m/>
    <s v="Android"/>
    <n v="10"/>
    <x v="0"/>
  </r>
  <r>
    <s v="UPI202605P2_0002538"/>
    <x v="9"/>
    <x v="3"/>
    <s v="22:37:00"/>
    <x v="16"/>
    <x v="0"/>
    <s v="CUST962590"/>
    <s v="35-44"/>
    <x v="1"/>
    <x v="7"/>
    <x v="9"/>
    <s v="JioMart"/>
    <s v="Grocery"/>
    <x v="0"/>
    <s v="UPI ID"/>
    <x v="5"/>
    <n v="1323.03"/>
    <n v="11.22"/>
    <n v="0"/>
    <x v="0"/>
    <m/>
    <s v="iOS"/>
    <n v="5"/>
    <x v="0"/>
  </r>
  <r>
    <s v="UPI202605P2_0002539"/>
    <x v="20"/>
    <x v="4"/>
    <s v="17:32:25"/>
    <x v="0"/>
    <x v="1"/>
    <s v="CUST498976"/>
    <s v="25-34"/>
    <x v="0"/>
    <x v="4"/>
    <x v="12"/>
    <s v="Hotstar"/>
    <s v="Entertainment"/>
    <x v="2"/>
    <s v="UPI ID"/>
    <x v="5"/>
    <n v="171.09"/>
    <n v="34.26"/>
    <n v="0"/>
    <x v="0"/>
    <m/>
    <s v="Android"/>
    <n v="91"/>
    <x v="0"/>
  </r>
  <r>
    <s v="UPI202605P2_0002540"/>
    <x v="27"/>
    <x v="5"/>
    <s v="20:54:18"/>
    <x v="3"/>
    <x v="0"/>
    <s v="CUST142518"/>
    <s v="18-24"/>
    <x v="1"/>
    <x v="8"/>
    <x v="34"/>
    <s v="Netflix"/>
    <s v="Entertainment"/>
    <x v="2"/>
    <s v="UPI ID"/>
    <x v="6"/>
    <n v="1594.71"/>
    <n v="0"/>
    <n v="0"/>
    <x v="0"/>
    <m/>
    <s v="Android"/>
    <n v="80"/>
    <x v="0"/>
  </r>
  <r>
    <s v="UPI202605P2_0002541"/>
    <x v="4"/>
    <x v="2"/>
    <s v="08:57:35"/>
    <x v="12"/>
    <x v="1"/>
    <s v="CUST174460"/>
    <s v="45-54"/>
    <x v="0"/>
    <x v="0"/>
    <x v="18"/>
    <s v="Blinkit"/>
    <s v="Grocery"/>
    <x v="0"/>
    <s v="Mobile Number"/>
    <x v="7"/>
    <n v="1516.1"/>
    <n v="0"/>
    <n v="7.36"/>
    <x v="0"/>
    <m/>
    <s v="Android"/>
    <n v="58"/>
    <x v="0"/>
  </r>
  <r>
    <s v="UPI202605P2_0002542"/>
    <x v="26"/>
    <x v="6"/>
    <s v="21:00:45"/>
    <x v="9"/>
    <x v="0"/>
    <s v="CUST901653"/>
    <s v="45-54"/>
    <x v="0"/>
    <x v="2"/>
    <x v="17"/>
    <s v="Croma"/>
    <s v="Shopping"/>
    <x v="1"/>
    <s v="QR Scan"/>
    <x v="5"/>
    <n v="392.19"/>
    <n v="0"/>
    <n v="0"/>
    <x v="0"/>
    <m/>
    <s v="Android"/>
    <n v="69"/>
    <x v="0"/>
  </r>
  <r>
    <s v="UPI202605P2_0002543"/>
    <x v="6"/>
    <x v="3"/>
    <s v="16:22:07"/>
    <x v="11"/>
    <x v="2"/>
    <s v="CUST960508"/>
    <s v="45-54"/>
    <x v="0"/>
    <x v="0"/>
    <x v="18"/>
    <s v="Shell Fuel"/>
    <s v="Fuel"/>
    <x v="1"/>
    <s v="Mobile Number"/>
    <x v="7"/>
    <n v="99.6"/>
    <n v="0"/>
    <n v="0"/>
    <x v="1"/>
    <s v="UPI Limit Exceeded"/>
    <s v="Android"/>
    <n v="70"/>
    <x v="0"/>
  </r>
  <r>
    <s v="UPI202605P2_0002544"/>
    <x v="28"/>
    <x v="1"/>
    <s v="20:55:01"/>
    <x v="3"/>
    <x v="1"/>
    <s v="CUST957347"/>
    <s v="25-34"/>
    <x v="1"/>
    <x v="3"/>
    <x v="4"/>
    <s v="Netflix"/>
    <s v="Entertainment"/>
    <x v="1"/>
    <s v="QR Scan"/>
    <x v="6"/>
    <n v="273.67"/>
    <n v="0"/>
    <n v="0"/>
    <x v="2"/>
    <s v="Transaction Timeout"/>
    <s v="Android"/>
    <n v="4"/>
    <x v="0"/>
  </r>
  <r>
    <s v="UPI202605P2_0002545"/>
    <x v="12"/>
    <x v="1"/>
    <s v="11:44:37"/>
    <x v="5"/>
    <x v="1"/>
    <s v="CUST897005"/>
    <s v="25-34"/>
    <x v="1"/>
    <x v="4"/>
    <x v="37"/>
    <s v="Gas Bill"/>
    <s v="Utilities"/>
    <x v="5"/>
    <s v="Mobile Number"/>
    <x v="7"/>
    <n v="819.97"/>
    <n v="0"/>
    <n v="0"/>
    <x v="0"/>
    <m/>
    <s v="Android"/>
    <n v="77"/>
    <x v="0"/>
  </r>
  <r>
    <s v="UPI202605P2_0002546"/>
    <x v="16"/>
    <x v="6"/>
    <s v="14:20:45"/>
    <x v="4"/>
    <x v="0"/>
    <s v="CUST548393"/>
    <s v="25-34"/>
    <x v="0"/>
    <x v="7"/>
    <x v="31"/>
    <s v="Data Tutorials"/>
    <s v="Education"/>
    <x v="3"/>
    <s v="UPI ID"/>
    <x v="3"/>
    <n v="197.9"/>
    <n v="0"/>
    <n v="0"/>
    <x v="0"/>
    <m/>
    <s v="iOS"/>
    <n v="67"/>
    <x v="0"/>
  </r>
  <r>
    <s v="UPI202605P2_0002547"/>
    <x v="17"/>
    <x v="6"/>
    <s v="13:24:27"/>
    <x v="8"/>
    <x v="4"/>
    <s v="CUST157001"/>
    <s v="25-34"/>
    <x v="0"/>
    <x v="6"/>
    <x v="7"/>
    <s v="Reliance Fresh"/>
    <s v="Grocery"/>
    <x v="1"/>
    <s v="UPI ID"/>
    <x v="7"/>
    <n v="805.94"/>
    <n v="0"/>
    <n v="0"/>
    <x v="0"/>
    <m/>
    <s v="Android"/>
    <n v="29"/>
    <x v="0"/>
  </r>
  <r>
    <s v="UPI202605P2_0002548"/>
    <x v="24"/>
    <x v="0"/>
    <s v="16:42:11"/>
    <x v="11"/>
    <x v="0"/>
    <s v="CUST104502"/>
    <s v="45-54"/>
    <x v="0"/>
    <x v="6"/>
    <x v="19"/>
    <s v="Credit Card Bill"/>
    <s v="Financial Services"/>
    <x v="1"/>
    <s v="UPI ID"/>
    <x v="3"/>
    <n v="559.74"/>
    <n v="22.5"/>
    <n v="0"/>
    <x v="0"/>
    <m/>
    <s v="Android"/>
    <n v="96"/>
    <x v="0"/>
  </r>
  <r>
    <s v="UPI202605P2_0002549"/>
    <x v="16"/>
    <x v="6"/>
    <s v="15:12:35"/>
    <x v="14"/>
    <x v="0"/>
    <s v="CUST767898"/>
    <s v="18-24"/>
    <x v="0"/>
    <x v="5"/>
    <x v="35"/>
    <s v="Ola"/>
    <s v="Travel"/>
    <x v="0"/>
    <s v="UPI ID"/>
    <x v="3"/>
    <n v="363.1"/>
    <n v="0"/>
    <n v="0"/>
    <x v="0"/>
    <m/>
    <s v="iOS"/>
    <n v="48"/>
    <x v="0"/>
  </r>
  <r>
    <s v="UPI202605P2_0002550"/>
    <x v="10"/>
    <x v="4"/>
    <s v="14:59:23"/>
    <x v="4"/>
    <x v="0"/>
    <s v="CUST436836"/>
    <s v="25-34"/>
    <x v="1"/>
    <x v="1"/>
    <x v="22"/>
    <s v="Dmart"/>
    <s v="Grocery"/>
    <x v="4"/>
    <s v="QR Scan"/>
    <x v="0"/>
    <n v="105.22"/>
    <n v="8.4499999999999993"/>
    <n v="0"/>
    <x v="0"/>
    <m/>
    <s v="Android"/>
    <n v="69"/>
    <x v="0"/>
  </r>
  <r>
    <s v="UPI202605P2_0002551"/>
    <x v="17"/>
    <x v="6"/>
    <s v="20:09:18"/>
    <x v="3"/>
    <x v="4"/>
    <s v="CUST472219"/>
    <s v="25-34"/>
    <x v="0"/>
    <x v="0"/>
    <x v="18"/>
    <s v="Dominos"/>
    <s v="Food &amp; Dining"/>
    <x v="5"/>
    <s v="QR Scan"/>
    <x v="3"/>
    <n v="1575.43"/>
    <n v="0"/>
    <n v="0"/>
    <x v="0"/>
    <m/>
    <s v="Android"/>
    <n v="61"/>
    <x v="0"/>
  </r>
  <r>
    <s v="UPI202605P2_0002552"/>
    <x v="27"/>
    <x v="5"/>
    <s v="23:42:08"/>
    <x v="15"/>
    <x v="1"/>
    <s v="CUST591855"/>
    <s v="18-24"/>
    <x v="1"/>
    <x v="1"/>
    <x v="22"/>
    <s v="Water Bill"/>
    <s v="Utilities"/>
    <x v="1"/>
    <s v="Mobile Number"/>
    <x v="4"/>
    <n v="1528.4"/>
    <n v="33.99"/>
    <n v="3.21"/>
    <x v="0"/>
    <m/>
    <s v="Android"/>
    <n v="73"/>
    <x v="0"/>
  </r>
  <r>
    <s v="UPI202605P2_0002553"/>
    <x v="16"/>
    <x v="6"/>
    <s v="10:04:41"/>
    <x v="13"/>
    <x v="1"/>
    <s v="CUST700053"/>
    <s v="45-54"/>
    <x v="0"/>
    <x v="3"/>
    <x v="21"/>
    <s v="Indian Oil"/>
    <s v="Fuel"/>
    <x v="2"/>
    <s v="QR Scan"/>
    <x v="0"/>
    <n v="472.79"/>
    <n v="0"/>
    <n v="0"/>
    <x v="0"/>
    <m/>
    <s v="iOS"/>
    <n v="37"/>
    <x v="0"/>
  </r>
  <r>
    <s v="UPI202605P2_0002554"/>
    <x v="19"/>
    <x v="2"/>
    <s v="06:46:56"/>
    <x v="19"/>
    <x v="0"/>
    <s v="CUST914264"/>
    <s v="18-24"/>
    <x v="0"/>
    <x v="7"/>
    <x v="26"/>
    <s v="Ajio"/>
    <s v="Shopping"/>
    <x v="1"/>
    <s v="Collect Request"/>
    <x v="7"/>
    <n v="278.04000000000002"/>
    <n v="0"/>
    <n v="0"/>
    <x v="0"/>
    <m/>
    <s v="iOS"/>
    <n v="84"/>
    <x v="0"/>
  </r>
  <r>
    <s v="UPI202605P2_0002555"/>
    <x v="10"/>
    <x v="4"/>
    <s v="15:27:08"/>
    <x v="14"/>
    <x v="0"/>
    <s v="CUST218407"/>
    <s v="25-34"/>
    <x v="1"/>
    <x v="7"/>
    <x v="31"/>
    <s v="Reliance Fresh"/>
    <s v="Grocery"/>
    <x v="4"/>
    <s v="QR Scan"/>
    <x v="6"/>
    <n v="1683.38"/>
    <n v="0"/>
    <n v="6.26"/>
    <x v="0"/>
    <m/>
    <s v="Android"/>
    <n v="90"/>
    <x v="0"/>
  </r>
  <r>
    <s v="UPI202605P2_0002556"/>
    <x v="20"/>
    <x v="4"/>
    <s v="09:41:51"/>
    <x v="10"/>
    <x v="1"/>
    <s v="CUST648877"/>
    <s v="35-44"/>
    <x v="1"/>
    <x v="1"/>
    <x v="28"/>
    <s v="Uber"/>
    <s v="Travel"/>
    <x v="0"/>
    <s v="UPI ID"/>
    <x v="0"/>
    <n v="499.25"/>
    <n v="0"/>
    <n v="0"/>
    <x v="0"/>
    <m/>
    <s v="Android"/>
    <n v="86"/>
    <x v="0"/>
  </r>
  <r>
    <s v="UPI202605P2_0002557"/>
    <x v="13"/>
    <x v="3"/>
    <s v="14:29:57"/>
    <x v="4"/>
    <x v="1"/>
    <s v="CUST806113"/>
    <s v="25-34"/>
    <x v="2"/>
    <x v="5"/>
    <x v="32"/>
    <s v="Vi"/>
    <s v="Recharge &amp; Bills"/>
    <x v="3"/>
    <s v="Collect Request"/>
    <x v="6"/>
    <n v="3822.27"/>
    <n v="0"/>
    <n v="0"/>
    <x v="0"/>
    <m/>
    <s v="Android"/>
    <n v="58"/>
    <x v="0"/>
  </r>
  <r>
    <s v="UPI202605P2_0002558"/>
    <x v="22"/>
    <x v="6"/>
    <s v="19:38:59"/>
    <x v="2"/>
    <x v="0"/>
    <s v="CUST610375"/>
    <s v="45-54"/>
    <x v="1"/>
    <x v="6"/>
    <x v="7"/>
    <s v="BookMyShow"/>
    <s v="Entertainment"/>
    <x v="1"/>
    <s v="UPI ID"/>
    <x v="3"/>
    <n v="236.58"/>
    <n v="60.37"/>
    <n v="6.87"/>
    <x v="0"/>
    <m/>
    <s v="Android"/>
    <n v="79"/>
    <x v="0"/>
  </r>
  <r>
    <s v="UPI202605P2_0002559"/>
    <x v="24"/>
    <x v="0"/>
    <s v="14:11:29"/>
    <x v="4"/>
    <x v="0"/>
    <s v="CUST818484"/>
    <s v="35-44"/>
    <x v="0"/>
    <x v="3"/>
    <x v="4"/>
    <s v="Apollo Pharmacy"/>
    <s v="Healthcare"/>
    <x v="0"/>
    <s v="UPI ID"/>
    <x v="5"/>
    <n v="588.44000000000005"/>
    <n v="0"/>
    <n v="0"/>
    <x v="0"/>
    <m/>
    <s v="Android"/>
    <n v="47"/>
    <x v="0"/>
  </r>
  <r>
    <s v="UPI202605P2_0002560"/>
    <x v="27"/>
    <x v="5"/>
    <s v="16:35:52"/>
    <x v="11"/>
    <x v="0"/>
    <s v="CUST327223"/>
    <s v="45-54"/>
    <x v="0"/>
    <x v="3"/>
    <x v="4"/>
    <s v="Airtel"/>
    <s v="Recharge &amp; Bills"/>
    <x v="0"/>
    <s v="QR Scan"/>
    <x v="4"/>
    <n v="160.22"/>
    <n v="0"/>
    <n v="0"/>
    <x v="0"/>
    <m/>
    <s v="Android"/>
    <n v="82"/>
    <x v="0"/>
  </r>
  <r>
    <s v="UPI202605P2_0002561"/>
    <x v="21"/>
    <x v="4"/>
    <s v="15:22:14"/>
    <x v="14"/>
    <x v="0"/>
    <s v="CUST773856"/>
    <s v="25-34"/>
    <x v="0"/>
    <x v="1"/>
    <x v="1"/>
    <s v="Society Maintenance"/>
    <s v="Utilities"/>
    <x v="3"/>
    <s v="UPI ID"/>
    <x v="1"/>
    <n v="2056.52"/>
    <n v="0"/>
    <n v="0"/>
    <x v="0"/>
    <m/>
    <s v="iOS"/>
    <n v="44"/>
    <x v="0"/>
  </r>
  <r>
    <s v="UPI202605P2_0002562"/>
    <x v="30"/>
    <x v="1"/>
    <s v="11:38:00"/>
    <x v="5"/>
    <x v="0"/>
    <s v="CUST250403"/>
    <s v="25-34"/>
    <x v="1"/>
    <x v="6"/>
    <x v="19"/>
    <s v="Insurance Premium"/>
    <s v="Financial Services"/>
    <x v="0"/>
    <s v="UPI ID"/>
    <x v="1"/>
    <n v="131.63"/>
    <n v="0"/>
    <n v="0"/>
    <x v="0"/>
    <m/>
    <s v="Android"/>
    <n v="2"/>
    <x v="0"/>
  </r>
  <r>
    <s v="UPI202605P2_0002563"/>
    <x v="7"/>
    <x v="2"/>
    <s v="17:54:46"/>
    <x v="0"/>
    <x v="0"/>
    <s v="CUST738657"/>
    <s v="18-24"/>
    <x v="0"/>
    <x v="4"/>
    <x v="37"/>
    <s v="Byjus"/>
    <s v="Education"/>
    <x v="2"/>
    <s v="QR Scan"/>
    <x v="4"/>
    <n v="774.45"/>
    <n v="23.79"/>
    <n v="0.35"/>
    <x v="0"/>
    <m/>
    <s v="Android"/>
    <n v="94"/>
    <x v="1"/>
  </r>
  <r>
    <s v="UPI202605P2_0002564"/>
    <x v="14"/>
    <x v="5"/>
    <s v="11:32:17"/>
    <x v="5"/>
    <x v="0"/>
    <s v="CUST863526"/>
    <s v="25-34"/>
    <x v="1"/>
    <x v="0"/>
    <x v="3"/>
    <s v="Amazon"/>
    <s v="Shopping"/>
    <x v="0"/>
    <s v="Mobile Number"/>
    <x v="0"/>
    <n v="760.58"/>
    <n v="0"/>
    <n v="1.96"/>
    <x v="0"/>
    <m/>
    <s v="Android"/>
    <n v="18"/>
    <x v="0"/>
  </r>
  <r>
    <s v="UPI202605P2_0002565"/>
    <x v="12"/>
    <x v="1"/>
    <s v="14:34:36"/>
    <x v="4"/>
    <x v="0"/>
    <s v="CUST874304"/>
    <s v="45-54"/>
    <x v="0"/>
    <x v="3"/>
    <x v="14"/>
    <s v="Cafe Coffee Day"/>
    <s v="Food &amp; Dining"/>
    <x v="3"/>
    <s v="UPI ID"/>
    <x v="6"/>
    <n v="1320.15"/>
    <n v="29.02"/>
    <n v="0"/>
    <x v="0"/>
    <m/>
    <s v="Android"/>
    <n v="17"/>
    <x v="0"/>
  </r>
  <r>
    <s v="UPI202605P2_0002566"/>
    <x v="26"/>
    <x v="6"/>
    <s v="13:02:36"/>
    <x v="8"/>
    <x v="3"/>
    <s v="CUST667407"/>
    <s v="25-34"/>
    <x v="1"/>
    <x v="4"/>
    <x v="5"/>
    <s v="Gas Bill"/>
    <s v="Utilities"/>
    <x v="1"/>
    <s v="QR Scan"/>
    <x v="1"/>
    <n v="271.61"/>
    <n v="0"/>
    <n v="3.99"/>
    <x v="0"/>
    <m/>
    <s v="Android"/>
    <n v="92"/>
    <x v="1"/>
  </r>
  <r>
    <s v="UPI202605P2_0002567"/>
    <x v="2"/>
    <x v="2"/>
    <s v="15:23:07"/>
    <x v="14"/>
    <x v="2"/>
    <s v="CUST603677"/>
    <s v="45-54"/>
    <x v="0"/>
    <x v="2"/>
    <x v="17"/>
    <s v="Apollo Pharmacy"/>
    <s v="Healthcare"/>
    <x v="3"/>
    <s v="UPI ID"/>
    <x v="6"/>
    <n v="286.73"/>
    <n v="0"/>
    <n v="0"/>
    <x v="0"/>
    <m/>
    <s v="iOS"/>
    <n v="6"/>
    <x v="0"/>
  </r>
  <r>
    <s v="UPI202605P2_0002568"/>
    <x v="18"/>
    <x v="4"/>
    <s v="17:44:05"/>
    <x v="0"/>
    <x v="0"/>
    <s v="CUST320651"/>
    <s v="35-44"/>
    <x v="1"/>
    <x v="5"/>
    <x v="35"/>
    <s v="Broadband Bill"/>
    <s v="Utilities"/>
    <x v="2"/>
    <s v="UPI ID"/>
    <x v="4"/>
    <n v="222.27"/>
    <n v="0"/>
    <n v="0"/>
    <x v="0"/>
    <m/>
    <s v="Android"/>
    <n v="16"/>
    <x v="0"/>
  </r>
  <r>
    <s v="UPI202605P2_0002569"/>
    <x v="28"/>
    <x v="1"/>
    <s v="10:46:33"/>
    <x v="13"/>
    <x v="1"/>
    <s v="CUST299758"/>
    <s v="45-54"/>
    <x v="1"/>
    <x v="9"/>
    <x v="36"/>
    <s v="Byjus"/>
    <s v="Education"/>
    <x v="2"/>
    <s v="Mobile Number"/>
    <x v="3"/>
    <n v="1115.3900000000001"/>
    <n v="0"/>
    <n v="0"/>
    <x v="0"/>
    <m/>
    <s v="iOS"/>
    <n v="46"/>
    <x v="0"/>
  </r>
  <r>
    <s v="UPI202605P2_0002570"/>
    <x v="7"/>
    <x v="2"/>
    <s v="22:48:49"/>
    <x v="16"/>
    <x v="3"/>
    <s v="CUST556955"/>
    <s v="25-34"/>
    <x v="0"/>
    <x v="5"/>
    <x v="6"/>
    <s v="Data Tutorials"/>
    <s v="Education"/>
    <x v="6"/>
    <s v="Mobile Number"/>
    <x v="3"/>
    <n v="1325.52"/>
    <n v="60.19"/>
    <n v="0"/>
    <x v="0"/>
    <m/>
    <s v="Android"/>
    <n v="29"/>
    <x v="0"/>
  </r>
  <r>
    <s v="UPI202605P2_0002571"/>
    <x v="11"/>
    <x v="0"/>
    <s v="12:33:05"/>
    <x v="1"/>
    <x v="0"/>
    <s v="CUST778190"/>
    <s v="45-54"/>
    <x v="0"/>
    <x v="4"/>
    <x v="5"/>
    <s v="Society Maintenance"/>
    <s v="Utilities"/>
    <x v="0"/>
    <s v="QR Scan"/>
    <x v="7"/>
    <n v="480.98"/>
    <n v="0"/>
    <n v="0.35"/>
    <x v="2"/>
    <s v="Bank Server Down"/>
    <s v="Android"/>
    <n v="15"/>
    <x v="0"/>
  </r>
  <r>
    <s v="UPI202605P2_0002572"/>
    <x v="10"/>
    <x v="4"/>
    <s v="16:39:05"/>
    <x v="11"/>
    <x v="0"/>
    <s v="CUST592428"/>
    <s v="25-34"/>
    <x v="0"/>
    <x v="0"/>
    <x v="0"/>
    <s v="Society Maintenance"/>
    <s v="Utilities"/>
    <x v="2"/>
    <s v="Bank Account"/>
    <x v="7"/>
    <n v="718.89"/>
    <n v="0"/>
    <n v="0"/>
    <x v="0"/>
    <m/>
    <s v="Android"/>
    <n v="38"/>
    <x v="0"/>
  </r>
  <r>
    <s v="UPI202605P2_0002573"/>
    <x v="20"/>
    <x v="4"/>
    <s v="12:40:47"/>
    <x v="1"/>
    <x v="2"/>
    <s v="CUST572722"/>
    <s v="35-44"/>
    <x v="1"/>
    <x v="1"/>
    <x v="28"/>
    <s v="HP Petrol Pump"/>
    <s v="Fuel"/>
    <x v="1"/>
    <s v="QR Scan"/>
    <x v="0"/>
    <n v="205.75"/>
    <n v="52.21"/>
    <n v="0"/>
    <x v="0"/>
    <m/>
    <s v="iOS"/>
    <n v="45"/>
    <x v="0"/>
  </r>
  <r>
    <s v="UPI202605P2_0002574"/>
    <x v="27"/>
    <x v="5"/>
    <s v="18:42:04"/>
    <x v="7"/>
    <x v="0"/>
    <s v="CUST576605"/>
    <s v="35-44"/>
    <x v="0"/>
    <x v="1"/>
    <x v="22"/>
    <s v="Practo"/>
    <s v="Healthcare"/>
    <x v="0"/>
    <s v="Mobile Number"/>
    <x v="4"/>
    <n v="1591.21"/>
    <n v="0"/>
    <n v="0"/>
    <x v="0"/>
    <m/>
    <s v="Android"/>
    <n v="43"/>
    <x v="0"/>
  </r>
  <r>
    <s v="UPI202605P2_0002575"/>
    <x v="11"/>
    <x v="0"/>
    <s v="18:34:51"/>
    <x v="7"/>
    <x v="5"/>
    <s v="CUST371187"/>
    <s v="35-44"/>
    <x v="0"/>
    <x v="9"/>
    <x v="20"/>
    <s v="Society Maintenance"/>
    <s v="Utilities"/>
    <x v="1"/>
    <s v="QR Scan"/>
    <x v="3"/>
    <n v="582.4"/>
    <n v="0"/>
    <n v="0"/>
    <x v="0"/>
    <m/>
    <s v="Android"/>
    <n v="43"/>
    <x v="0"/>
  </r>
  <r>
    <s v="UPI202605P2_0002576"/>
    <x v="1"/>
    <x v="1"/>
    <s v="17:39:03"/>
    <x v="0"/>
    <x v="2"/>
    <s v="CUST365929"/>
    <s v="18-24"/>
    <x v="1"/>
    <x v="5"/>
    <x v="10"/>
    <s v="Netmeds"/>
    <s v="Healthcare"/>
    <x v="3"/>
    <s v="UPI ID"/>
    <x v="3"/>
    <n v="347.75"/>
    <n v="0"/>
    <n v="0"/>
    <x v="0"/>
    <m/>
    <s v="iOS"/>
    <n v="95"/>
    <x v="0"/>
  </r>
  <r>
    <s v="UPI202605P2_0002577"/>
    <x v="10"/>
    <x v="4"/>
    <s v="20:34:49"/>
    <x v="3"/>
    <x v="3"/>
    <s v="CUST113130"/>
    <s v="25-34"/>
    <x v="1"/>
    <x v="5"/>
    <x v="10"/>
    <s v="Electricity Board"/>
    <s v="Recharge &amp; Bills"/>
    <x v="3"/>
    <s v="UPI ID"/>
    <x v="0"/>
    <n v="1531.49"/>
    <n v="52.57"/>
    <n v="0"/>
    <x v="0"/>
    <m/>
    <s v="Android"/>
    <n v="25"/>
    <x v="0"/>
  </r>
  <r>
    <s v="UPI202605P2_0002578"/>
    <x v="25"/>
    <x v="1"/>
    <s v="06:29:32"/>
    <x v="19"/>
    <x v="0"/>
    <s v="CUST135844"/>
    <s v="18-24"/>
    <x v="1"/>
    <x v="6"/>
    <x v="38"/>
    <s v="HP Petrol Pump"/>
    <s v="Fuel"/>
    <x v="0"/>
    <s v="UPI ID"/>
    <x v="5"/>
    <n v="73.349999999999994"/>
    <n v="0"/>
    <n v="1.38"/>
    <x v="0"/>
    <m/>
    <s v="Android"/>
    <n v="88"/>
    <x v="0"/>
  </r>
  <r>
    <s v="UPI202605P2_0002579"/>
    <x v="29"/>
    <x v="5"/>
    <s v="20:36:46"/>
    <x v="3"/>
    <x v="2"/>
    <s v="CUST757138"/>
    <s v="18-24"/>
    <x v="0"/>
    <x v="0"/>
    <x v="18"/>
    <s v="Ajio"/>
    <s v="Shopping"/>
    <x v="0"/>
    <s v="Mobile Number"/>
    <x v="4"/>
    <n v="205.66"/>
    <n v="0"/>
    <n v="0"/>
    <x v="0"/>
    <m/>
    <s v="Android"/>
    <n v="73"/>
    <x v="0"/>
  </r>
  <r>
    <s v="UPI202605P2_0002580"/>
    <x v="5"/>
    <x v="3"/>
    <s v="13:22:51"/>
    <x v="8"/>
    <x v="0"/>
    <s v="CUST217467"/>
    <s v="25-34"/>
    <x v="0"/>
    <x v="3"/>
    <x v="14"/>
    <s v="Amazon"/>
    <s v="Shopping"/>
    <x v="3"/>
    <s v="UPI ID"/>
    <x v="3"/>
    <n v="209.73"/>
    <n v="0"/>
    <n v="0"/>
    <x v="0"/>
    <m/>
    <s v="Android"/>
    <n v="78"/>
    <x v="0"/>
  </r>
  <r>
    <s v="UPI202605P2_0002581"/>
    <x v="13"/>
    <x v="3"/>
    <s v="12:10:02"/>
    <x v="1"/>
    <x v="0"/>
    <s v="CUST541048"/>
    <s v="18-24"/>
    <x v="0"/>
    <x v="9"/>
    <x v="23"/>
    <s v="Insurance Premium"/>
    <s v="Financial Services"/>
    <x v="6"/>
    <s v="QR Scan"/>
    <x v="3"/>
    <n v="470.1"/>
    <n v="0"/>
    <n v="0"/>
    <x v="0"/>
    <m/>
    <s v="Android"/>
    <n v="85"/>
    <x v="0"/>
  </r>
  <r>
    <s v="UPI202605P2_0002582"/>
    <x v="17"/>
    <x v="6"/>
    <s v="18:38:47"/>
    <x v="7"/>
    <x v="0"/>
    <s v="CUST769332"/>
    <s v="35-44"/>
    <x v="1"/>
    <x v="6"/>
    <x v="38"/>
    <s v="Amazon Prime"/>
    <s v="Entertainment"/>
    <x v="4"/>
    <s v="Mobile Number"/>
    <x v="3"/>
    <n v="290.44"/>
    <n v="0"/>
    <n v="0"/>
    <x v="0"/>
    <m/>
    <s v="Android"/>
    <n v="58"/>
    <x v="0"/>
  </r>
  <r>
    <s v="UPI202605P2_0002583"/>
    <x v="23"/>
    <x v="5"/>
    <s v="12:50:36"/>
    <x v="1"/>
    <x v="4"/>
    <s v="CUST559538"/>
    <s v="18-24"/>
    <x v="0"/>
    <x v="7"/>
    <x v="26"/>
    <s v="Local Restaurant"/>
    <s v="Food &amp; Dining"/>
    <x v="0"/>
    <s v="QR Scan"/>
    <x v="6"/>
    <n v="264.07"/>
    <n v="0"/>
    <n v="0"/>
    <x v="0"/>
    <m/>
    <s v="Android"/>
    <n v="50"/>
    <x v="0"/>
  </r>
  <r>
    <s v="UPI202605P2_0002584"/>
    <x v="4"/>
    <x v="2"/>
    <s v="12:40:30"/>
    <x v="1"/>
    <x v="2"/>
    <s v="CUST925104"/>
    <s v="25-34"/>
    <x v="0"/>
    <x v="6"/>
    <x v="19"/>
    <s v="Flipkart"/>
    <s v="Shopping"/>
    <x v="4"/>
    <s v="UPI ID"/>
    <x v="1"/>
    <n v="142.52000000000001"/>
    <n v="0"/>
    <n v="3.99"/>
    <x v="0"/>
    <m/>
    <s v="iOS"/>
    <n v="71"/>
    <x v="0"/>
  </r>
  <r>
    <s v="UPI202605P2_0002585"/>
    <x v="28"/>
    <x v="1"/>
    <s v="17:36:03"/>
    <x v="0"/>
    <x v="2"/>
    <s v="CUST826522"/>
    <s v="45-54"/>
    <x v="1"/>
    <x v="2"/>
    <x v="2"/>
    <s v="Amazon"/>
    <s v="Shopping"/>
    <x v="0"/>
    <s v="QR Scan"/>
    <x v="1"/>
    <n v="661.56"/>
    <n v="0"/>
    <n v="0"/>
    <x v="0"/>
    <m/>
    <s v="Android"/>
    <n v="86"/>
    <x v="0"/>
  </r>
  <r>
    <s v="UPI202605P2_0002586"/>
    <x v="20"/>
    <x v="4"/>
    <s v="18:18:51"/>
    <x v="7"/>
    <x v="0"/>
    <s v="CUST966934"/>
    <s v="25-34"/>
    <x v="0"/>
    <x v="7"/>
    <x v="26"/>
    <s v="BigBasket"/>
    <s v="Grocery"/>
    <x v="1"/>
    <s v="UPI ID"/>
    <x v="7"/>
    <n v="289.23"/>
    <n v="0"/>
    <n v="0"/>
    <x v="2"/>
    <s v="Beneficiary Bank Offline"/>
    <s v="Android"/>
    <n v="90"/>
    <x v="0"/>
  </r>
  <r>
    <s v="UPI202605P2_0002587"/>
    <x v="1"/>
    <x v="1"/>
    <s v="19:01:18"/>
    <x v="2"/>
    <x v="0"/>
    <s v="CUST260047"/>
    <s v="45-54"/>
    <x v="0"/>
    <x v="6"/>
    <x v="38"/>
    <s v="Netflix"/>
    <s v="Entertainment"/>
    <x v="0"/>
    <s v="Collect Request"/>
    <x v="5"/>
    <n v="304.18"/>
    <n v="0"/>
    <n v="0"/>
    <x v="0"/>
    <m/>
    <s v="Android"/>
    <n v="71"/>
    <x v="0"/>
  </r>
  <r>
    <s v="UPI202605P2_0002588"/>
    <x v="19"/>
    <x v="2"/>
    <s v="15:08:32"/>
    <x v="14"/>
    <x v="0"/>
    <s v="CUST687267"/>
    <s v="35-44"/>
    <x v="1"/>
    <x v="3"/>
    <x v="21"/>
    <s v="Data Tutorials"/>
    <s v="Education"/>
    <x v="1"/>
    <s v="QR Scan"/>
    <x v="4"/>
    <n v="3991.9"/>
    <n v="0"/>
    <n v="0"/>
    <x v="0"/>
    <m/>
    <s v="Android"/>
    <n v="77"/>
    <x v="0"/>
  </r>
  <r>
    <s v="UPI202605P2_0002589"/>
    <x v="22"/>
    <x v="6"/>
    <s v="09:50:17"/>
    <x v="10"/>
    <x v="3"/>
    <s v="CUST533689"/>
    <s v="18-24"/>
    <x v="1"/>
    <x v="0"/>
    <x v="3"/>
    <s v="Mutual Fund SIP"/>
    <s v="Financial Services"/>
    <x v="1"/>
    <s v="UPI ID"/>
    <x v="6"/>
    <n v="351.71"/>
    <n v="0"/>
    <n v="0"/>
    <x v="0"/>
    <m/>
    <s v="Android"/>
    <n v="2"/>
    <x v="0"/>
  </r>
  <r>
    <s v="UPI202605P2_0002590"/>
    <x v="21"/>
    <x v="4"/>
    <s v="12:39:17"/>
    <x v="1"/>
    <x v="0"/>
    <s v="CUST672615"/>
    <s v="35-44"/>
    <x v="0"/>
    <x v="9"/>
    <x v="23"/>
    <s v="Mutual Fund SIP"/>
    <s v="Financial Services"/>
    <x v="0"/>
    <s v="Mobile Number"/>
    <x v="5"/>
    <n v="559.28"/>
    <n v="35.880000000000003"/>
    <n v="6.52"/>
    <x v="0"/>
    <m/>
    <s v="Android"/>
    <n v="94"/>
    <x v="0"/>
  </r>
  <r>
    <s v="UPI202605P2_0002591"/>
    <x v="26"/>
    <x v="6"/>
    <s v="12:16:00"/>
    <x v="1"/>
    <x v="0"/>
    <s v="CUST979653"/>
    <s v="25-34"/>
    <x v="1"/>
    <x v="4"/>
    <x v="12"/>
    <s v="Apollo Pharmacy"/>
    <s v="Healthcare"/>
    <x v="0"/>
    <s v="UPI ID"/>
    <x v="5"/>
    <n v="497.49"/>
    <n v="0"/>
    <n v="0"/>
    <x v="0"/>
    <m/>
    <s v="Android"/>
    <n v="35"/>
    <x v="0"/>
  </r>
  <r>
    <s v="UPI202605P2_0002592"/>
    <x v="26"/>
    <x v="6"/>
    <s v="19:38:11"/>
    <x v="2"/>
    <x v="0"/>
    <s v="CUST339599"/>
    <s v="25-34"/>
    <x v="1"/>
    <x v="7"/>
    <x v="26"/>
    <s v="BigBasket"/>
    <s v="Grocery"/>
    <x v="2"/>
    <s v="UPI ID"/>
    <x v="5"/>
    <n v="558.62"/>
    <n v="0"/>
    <n v="0.61"/>
    <x v="0"/>
    <m/>
    <s v="Android"/>
    <n v="70"/>
    <x v="0"/>
  </r>
  <r>
    <s v="UPI202605P2_0002593"/>
    <x v="27"/>
    <x v="5"/>
    <s v="20:47:09"/>
    <x v="3"/>
    <x v="1"/>
    <s v="CUST674083"/>
    <s v="25-34"/>
    <x v="0"/>
    <x v="6"/>
    <x v="7"/>
    <s v="Topmate"/>
    <s v="Education"/>
    <x v="5"/>
    <s v="Bank Account"/>
    <x v="3"/>
    <n v="682.17"/>
    <n v="18.989999999999998"/>
    <n v="0"/>
    <x v="0"/>
    <m/>
    <s v="Android"/>
    <n v="84"/>
    <x v="0"/>
  </r>
  <r>
    <s v="UPI202605P2_0002594"/>
    <x v="26"/>
    <x v="6"/>
    <s v="18:23:51"/>
    <x v="7"/>
    <x v="0"/>
    <s v="CUST137431"/>
    <s v="35-44"/>
    <x v="1"/>
    <x v="5"/>
    <x v="6"/>
    <s v="Data Tutorials"/>
    <s v="Education"/>
    <x v="2"/>
    <s v="UPI ID"/>
    <x v="1"/>
    <n v="406.72"/>
    <n v="0"/>
    <n v="0"/>
    <x v="0"/>
    <m/>
    <s v="Android"/>
    <n v="95"/>
    <x v="0"/>
  </r>
  <r>
    <s v="UPI202605P2_0002595"/>
    <x v="23"/>
    <x v="5"/>
    <s v="10:50:44"/>
    <x v="13"/>
    <x v="1"/>
    <s v="CUST565742"/>
    <s v="25-34"/>
    <x v="0"/>
    <x v="9"/>
    <x v="36"/>
    <s v="Vi"/>
    <s v="Recharge &amp; Bills"/>
    <x v="6"/>
    <s v="Mobile Number"/>
    <x v="7"/>
    <n v="219.79"/>
    <n v="0"/>
    <n v="0"/>
    <x v="0"/>
    <m/>
    <s v="Android"/>
    <n v="46"/>
    <x v="0"/>
  </r>
  <r>
    <s v="UPI202605P2_0002596"/>
    <x v="29"/>
    <x v="5"/>
    <s v="11:11:51"/>
    <x v="5"/>
    <x v="1"/>
    <s v="CUST499160"/>
    <s v="18-24"/>
    <x v="0"/>
    <x v="3"/>
    <x v="29"/>
    <s v="Byjus"/>
    <s v="Education"/>
    <x v="4"/>
    <s v="QR Scan"/>
    <x v="0"/>
    <n v="1200.06"/>
    <n v="0"/>
    <n v="0"/>
    <x v="1"/>
    <s v="UPI Limit Exceeded"/>
    <s v="Android"/>
    <n v="91"/>
    <x v="0"/>
  </r>
  <r>
    <s v="UPI202605P2_0002597"/>
    <x v="25"/>
    <x v="1"/>
    <s v="16:02:21"/>
    <x v="11"/>
    <x v="0"/>
    <s v="CUST960253"/>
    <s v="45-54"/>
    <x v="1"/>
    <x v="4"/>
    <x v="37"/>
    <s v="Netmeds"/>
    <s v="Healthcare"/>
    <x v="2"/>
    <s v="QR Scan"/>
    <x v="3"/>
    <n v="153.93"/>
    <n v="7.87"/>
    <n v="5.19"/>
    <x v="0"/>
    <m/>
    <s v="Android"/>
    <n v="40"/>
    <x v="0"/>
  </r>
  <r>
    <s v="UPI202605P2_0002598"/>
    <x v="5"/>
    <x v="3"/>
    <s v="22:09:38"/>
    <x v="16"/>
    <x v="0"/>
    <s v="CUST551601"/>
    <s v="35-44"/>
    <x v="0"/>
    <x v="2"/>
    <x v="25"/>
    <s v="JioMart"/>
    <s v="Grocery"/>
    <x v="4"/>
    <s v="UPI ID"/>
    <x v="6"/>
    <n v="416.15"/>
    <n v="0"/>
    <n v="0"/>
    <x v="0"/>
    <m/>
    <s v="Android"/>
    <n v="20"/>
    <x v="0"/>
  </r>
  <r>
    <s v="UPI202605P2_0002599"/>
    <x v="1"/>
    <x v="1"/>
    <s v="21:09:53"/>
    <x v="9"/>
    <x v="1"/>
    <s v="CUST303910"/>
    <s v="25-34"/>
    <x v="1"/>
    <x v="0"/>
    <x v="3"/>
    <s v="Topmate"/>
    <s v="Education"/>
    <x v="2"/>
    <s v="Collect Request"/>
    <x v="0"/>
    <n v="301.81"/>
    <n v="0"/>
    <n v="0"/>
    <x v="0"/>
    <m/>
    <s v="Android"/>
    <n v="17"/>
    <x v="0"/>
  </r>
  <r>
    <s v="UPI202605P2_0002600"/>
    <x v="17"/>
    <x v="6"/>
    <s v="15:26:49"/>
    <x v="14"/>
    <x v="3"/>
    <s v="CUST296306"/>
    <s v="25-34"/>
    <x v="0"/>
    <x v="4"/>
    <x v="37"/>
    <s v="BookMyShow"/>
    <s v="Entertainment"/>
    <x v="1"/>
    <s v="UPI ID"/>
    <x v="4"/>
    <n v="274.92"/>
    <n v="0"/>
    <n v="0"/>
    <x v="2"/>
    <s v="UPI Limit Exceeded"/>
    <s v="Android"/>
    <n v="37"/>
    <x v="0"/>
  </r>
  <r>
    <s v="UPI202605P2_0002601"/>
    <x v="19"/>
    <x v="2"/>
    <s v="13:42:28"/>
    <x v="8"/>
    <x v="0"/>
    <s v="CUST930487"/>
    <s v="35-44"/>
    <x v="0"/>
    <x v="2"/>
    <x v="2"/>
    <s v="Jio"/>
    <s v="Recharge &amp; Bills"/>
    <x v="1"/>
    <s v="QR Scan"/>
    <x v="0"/>
    <n v="210.57"/>
    <n v="0"/>
    <n v="4.33"/>
    <x v="2"/>
    <s v="Bank Server Down"/>
    <s v="Android"/>
    <n v="77"/>
    <x v="0"/>
  </r>
  <r>
    <s v="UPI202605P2_0002602"/>
    <x v="25"/>
    <x v="1"/>
    <s v="18:10:13"/>
    <x v="7"/>
    <x v="1"/>
    <s v="CUST892906"/>
    <s v="35-44"/>
    <x v="1"/>
    <x v="0"/>
    <x v="0"/>
    <s v="Local Kirana"/>
    <s v="Grocery"/>
    <x v="6"/>
    <s v="Mobile Number"/>
    <x v="4"/>
    <n v="548.25"/>
    <n v="0"/>
    <n v="1.99"/>
    <x v="0"/>
    <m/>
    <s v="iOS"/>
    <n v="23"/>
    <x v="0"/>
  </r>
  <r>
    <s v="UPI202605P2_0002603"/>
    <x v="18"/>
    <x v="4"/>
    <s v="17:53:22"/>
    <x v="0"/>
    <x v="0"/>
    <s v="CUST423029"/>
    <s v="18-24"/>
    <x v="0"/>
    <x v="2"/>
    <x v="25"/>
    <s v="Apollo Pharmacy"/>
    <s v="Healthcare"/>
    <x v="3"/>
    <s v="QR Scan"/>
    <x v="3"/>
    <n v="293.69"/>
    <n v="34.119999999999997"/>
    <n v="2.38"/>
    <x v="0"/>
    <m/>
    <s v="iOS"/>
    <n v="18"/>
    <x v="0"/>
  </r>
  <r>
    <s v="UPI202605P2_0002604"/>
    <x v="22"/>
    <x v="6"/>
    <s v="08:16:48"/>
    <x v="12"/>
    <x v="0"/>
    <s v="CUST751693"/>
    <s v="18-24"/>
    <x v="1"/>
    <x v="3"/>
    <x v="21"/>
    <s v="Ola"/>
    <s v="Travel"/>
    <x v="2"/>
    <s v="QR Scan"/>
    <x v="3"/>
    <n v="2621.37"/>
    <n v="0"/>
    <n v="3.46"/>
    <x v="0"/>
    <m/>
    <s v="iOS"/>
    <n v="50"/>
    <x v="0"/>
  </r>
  <r>
    <s v="UPI202605P2_0002605"/>
    <x v="3"/>
    <x v="0"/>
    <s v="19:03:10"/>
    <x v="2"/>
    <x v="5"/>
    <s v="CUST385718"/>
    <s v="25-34"/>
    <x v="1"/>
    <x v="2"/>
    <x v="17"/>
    <s v="Rapido"/>
    <s v="Travel"/>
    <x v="4"/>
    <s v="QR Scan"/>
    <x v="3"/>
    <n v="1318.66"/>
    <n v="0"/>
    <n v="0"/>
    <x v="0"/>
    <m/>
    <s v="iOS"/>
    <n v="49"/>
    <x v="0"/>
  </r>
  <r>
    <s v="UPI202605P2_0002606"/>
    <x v="1"/>
    <x v="1"/>
    <s v="15:30:19"/>
    <x v="14"/>
    <x v="4"/>
    <s v="CUST408265"/>
    <s v="18-24"/>
    <x v="0"/>
    <x v="6"/>
    <x v="19"/>
    <s v="MSEB"/>
    <s v="Recharge &amp; Bills"/>
    <x v="3"/>
    <s v="Bank Account"/>
    <x v="0"/>
    <n v="1744.55"/>
    <n v="0"/>
    <n v="0"/>
    <x v="0"/>
    <m/>
    <s v="iOS"/>
    <n v="68"/>
    <x v="0"/>
  </r>
  <r>
    <s v="UPI202605P2_0002607"/>
    <x v="29"/>
    <x v="5"/>
    <s v="15:48:59"/>
    <x v="14"/>
    <x v="5"/>
    <s v="CUST553277"/>
    <s v="25-34"/>
    <x v="0"/>
    <x v="7"/>
    <x v="31"/>
    <s v="Data Tutorials"/>
    <s v="Education"/>
    <x v="1"/>
    <s v="QR Scan"/>
    <x v="1"/>
    <n v="439.04"/>
    <n v="0"/>
    <n v="6.38"/>
    <x v="0"/>
    <m/>
    <s v="Android"/>
    <n v="87"/>
    <x v="0"/>
  </r>
  <r>
    <s v="UPI202605P2_0002608"/>
    <x v="11"/>
    <x v="0"/>
    <s v="16:24:43"/>
    <x v="11"/>
    <x v="0"/>
    <s v="CUST606621"/>
    <s v="35-44"/>
    <x v="1"/>
    <x v="4"/>
    <x v="33"/>
    <s v="Shell Fuel"/>
    <s v="Fuel"/>
    <x v="6"/>
    <s v="UPI ID"/>
    <x v="6"/>
    <n v="82.1"/>
    <n v="0"/>
    <n v="0"/>
    <x v="0"/>
    <m/>
    <s v="Android"/>
    <n v="62"/>
    <x v="0"/>
  </r>
  <r>
    <s v="UPI202605P2_0002609"/>
    <x v="3"/>
    <x v="0"/>
    <s v="18:30:16"/>
    <x v="7"/>
    <x v="0"/>
    <s v="CUST867850"/>
    <s v="25-34"/>
    <x v="0"/>
    <x v="1"/>
    <x v="22"/>
    <s v="RedBus"/>
    <s v="Travel"/>
    <x v="0"/>
    <s v="Bank Account"/>
    <x v="6"/>
    <n v="646.97"/>
    <n v="42.41"/>
    <n v="0"/>
    <x v="0"/>
    <m/>
    <s v="Android"/>
    <n v="97"/>
    <x v="0"/>
  </r>
  <r>
    <s v="UPI202605P2_0002610"/>
    <x v="23"/>
    <x v="5"/>
    <s v="10:55:27"/>
    <x v="13"/>
    <x v="0"/>
    <s v="CUST765135"/>
    <s v="45-54"/>
    <x v="1"/>
    <x v="1"/>
    <x v="1"/>
    <s v="Reliance Digital"/>
    <s v="Shopping"/>
    <x v="4"/>
    <s v="UPI ID"/>
    <x v="3"/>
    <n v="234.4"/>
    <n v="0"/>
    <n v="0"/>
    <x v="0"/>
    <m/>
    <s v="Android"/>
    <n v="77"/>
    <x v="0"/>
  </r>
  <r>
    <s v="UPI202605P2_0002611"/>
    <x v="17"/>
    <x v="6"/>
    <s v="06:59:51"/>
    <x v="19"/>
    <x v="2"/>
    <s v="CUST641462"/>
    <s v="25-34"/>
    <x v="1"/>
    <x v="2"/>
    <x v="11"/>
    <s v="Society Maintenance"/>
    <s v="Utilities"/>
    <x v="1"/>
    <s v="UPI ID"/>
    <x v="3"/>
    <n v="243.72"/>
    <n v="0"/>
    <n v="1.27"/>
    <x v="0"/>
    <m/>
    <s v="Android"/>
    <n v="16"/>
    <x v="0"/>
  </r>
  <r>
    <s v="UPI202605P2_0002612"/>
    <x v="2"/>
    <x v="2"/>
    <s v="15:43:20"/>
    <x v="14"/>
    <x v="1"/>
    <s v="CUST567250"/>
    <s v="25-34"/>
    <x v="1"/>
    <x v="5"/>
    <x v="35"/>
    <s v="BookMyShow"/>
    <s v="Entertainment"/>
    <x v="1"/>
    <s v="QR Scan"/>
    <x v="3"/>
    <n v="79.930000000000007"/>
    <n v="0"/>
    <n v="0"/>
    <x v="0"/>
    <m/>
    <s v="Android"/>
    <n v="34"/>
    <x v="0"/>
  </r>
  <r>
    <s v="UPI202605P2_0002613"/>
    <x v="13"/>
    <x v="3"/>
    <s v="21:43:02"/>
    <x v="9"/>
    <x v="0"/>
    <s v="CUST752715"/>
    <s v="25-34"/>
    <x v="1"/>
    <x v="1"/>
    <x v="1"/>
    <s v="Ola"/>
    <s v="Travel"/>
    <x v="1"/>
    <s v="QR Scan"/>
    <x v="7"/>
    <n v="178.54"/>
    <n v="0"/>
    <n v="3.27"/>
    <x v="0"/>
    <m/>
    <s v="Android"/>
    <n v="15"/>
    <x v="0"/>
  </r>
  <r>
    <s v="UPI202605P2_0002614"/>
    <x v="23"/>
    <x v="5"/>
    <s v="09:34:40"/>
    <x v="10"/>
    <x v="5"/>
    <s v="CUST123322"/>
    <s v="18-24"/>
    <x v="0"/>
    <x v="8"/>
    <x v="30"/>
    <s v="Flipkart"/>
    <s v="Shopping"/>
    <x v="6"/>
    <s v="UPI ID"/>
    <x v="3"/>
    <n v="1019.23"/>
    <n v="58.69"/>
    <n v="0"/>
    <x v="0"/>
    <m/>
    <s v="iOS"/>
    <n v="85"/>
    <x v="0"/>
  </r>
  <r>
    <s v="UPI202605P2_0002615"/>
    <x v="19"/>
    <x v="2"/>
    <s v="13:54:27"/>
    <x v="8"/>
    <x v="5"/>
    <s v="CUST387363"/>
    <s v="25-34"/>
    <x v="0"/>
    <x v="9"/>
    <x v="36"/>
    <s v="Zomato"/>
    <s v="Food &amp; Dining"/>
    <x v="1"/>
    <s v="QR Scan"/>
    <x v="1"/>
    <n v="406.96"/>
    <n v="0"/>
    <n v="0"/>
    <x v="0"/>
    <m/>
    <s v="iOS"/>
    <n v="30"/>
    <x v="0"/>
  </r>
  <r>
    <s v="UPI202605P2_0002616"/>
    <x v="6"/>
    <x v="3"/>
    <s v="17:41:54"/>
    <x v="0"/>
    <x v="0"/>
    <s v="CUST273988"/>
    <s v="25-34"/>
    <x v="1"/>
    <x v="1"/>
    <x v="22"/>
    <s v="BigBasket"/>
    <s v="Grocery"/>
    <x v="3"/>
    <s v="UPI ID"/>
    <x v="7"/>
    <n v="239.64"/>
    <n v="0"/>
    <n v="1.68"/>
    <x v="0"/>
    <m/>
    <s v="Android"/>
    <n v="13"/>
    <x v="0"/>
  </r>
  <r>
    <s v="UPI202605P2_0002617"/>
    <x v="22"/>
    <x v="6"/>
    <s v="12:17:17"/>
    <x v="1"/>
    <x v="2"/>
    <s v="CUST391023"/>
    <s v="25-34"/>
    <x v="1"/>
    <x v="6"/>
    <x v="7"/>
    <s v="Electricity Board"/>
    <s v="Recharge &amp; Bills"/>
    <x v="1"/>
    <s v="QR Scan"/>
    <x v="3"/>
    <n v="679.41"/>
    <n v="0"/>
    <n v="0"/>
    <x v="0"/>
    <m/>
    <s v="Android"/>
    <n v="38"/>
    <x v="0"/>
  </r>
  <r>
    <s v="UPI202605P2_0002618"/>
    <x v="21"/>
    <x v="4"/>
    <s v="19:16:41"/>
    <x v="2"/>
    <x v="0"/>
    <s v="CUST349363"/>
    <s v="35-44"/>
    <x v="0"/>
    <x v="7"/>
    <x v="9"/>
    <s v="Dominos"/>
    <s v="Food &amp; Dining"/>
    <x v="6"/>
    <s v="QR Scan"/>
    <x v="1"/>
    <n v="3399.81"/>
    <n v="0"/>
    <n v="7.71"/>
    <x v="1"/>
    <s v="Transaction Timeout"/>
    <s v="Android"/>
    <n v="70"/>
    <x v="0"/>
  </r>
  <r>
    <s v="UPI202605P2_0002619"/>
    <x v="15"/>
    <x v="3"/>
    <s v="17:29:49"/>
    <x v="0"/>
    <x v="0"/>
    <s v="CUST116279"/>
    <s v="18-24"/>
    <x v="1"/>
    <x v="8"/>
    <x v="13"/>
    <s v="Flipkart"/>
    <s v="Shopping"/>
    <x v="1"/>
    <s v="QR Scan"/>
    <x v="4"/>
    <n v="286.01"/>
    <n v="0"/>
    <n v="0"/>
    <x v="1"/>
    <s v="Insufficient Balance"/>
    <s v="Android"/>
    <n v="71"/>
    <x v="0"/>
  </r>
  <r>
    <s v="UPI202605P2_0002620"/>
    <x v="8"/>
    <x v="4"/>
    <s v="18:15:46"/>
    <x v="7"/>
    <x v="0"/>
    <s v="CUST660048"/>
    <s v="25-34"/>
    <x v="0"/>
    <x v="1"/>
    <x v="28"/>
    <s v="Unacademy"/>
    <s v="Education"/>
    <x v="1"/>
    <s v="Mobile Number"/>
    <x v="3"/>
    <n v="156.18"/>
    <n v="0"/>
    <n v="2.84"/>
    <x v="0"/>
    <m/>
    <s v="Android"/>
    <n v="72"/>
    <x v="0"/>
  </r>
  <r>
    <s v="UPI202605P2_0002621"/>
    <x v="30"/>
    <x v="1"/>
    <s v="18:49:12"/>
    <x v="7"/>
    <x v="0"/>
    <s v="CUST218726"/>
    <s v="18-24"/>
    <x v="1"/>
    <x v="7"/>
    <x v="9"/>
    <s v="Myntra"/>
    <s v="Shopping"/>
    <x v="1"/>
    <s v="Mobile Number"/>
    <x v="0"/>
    <n v="1178.01"/>
    <n v="0"/>
    <n v="0"/>
    <x v="0"/>
    <m/>
    <s v="Android"/>
    <n v="47"/>
    <x v="0"/>
  </r>
  <r>
    <s v="UPI202605P2_0002622"/>
    <x v="29"/>
    <x v="5"/>
    <s v="16:43:44"/>
    <x v="11"/>
    <x v="1"/>
    <s v="CUST660764"/>
    <s v="35-44"/>
    <x v="0"/>
    <x v="0"/>
    <x v="0"/>
    <s v="Amazon Prime"/>
    <s v="Entertainment"/>
    <x v="0"/>
    <s v="UPI ID"/>
    <x v="1"/>
    <n v="310.24"/>
    <n v="0"/>
    <n v="6.3"/>
    <x v="0"/>
    <m/>
    <s v="Android"/>
    <n v="44"/>
    <x v="0"/>
  </r>
  <r>
    <s v="UPI202605P2_0002623"/>
    <x v="2"/>
    <x v="2"/>
    <s v="23:20:35"/>
    <x v="15"/>
    <x v="1"/>
    <s v="CUST195652"/>
    <s v="25-34"/>
    <x v="0"/>
    <x v="6"/>
    <x v="38"/>
    <s v="Gas Bill"/>
    <s v="Utilities"/>
    <x v="1"/>
    <s v="UPI ID"/>
    <x v="4"/>
    <n v="168.29"/>
    <n v="70.7"/>
    <n v="0"/>
    <x v="0"/>
    <m/>
    <s v="Android"/>
    <n v="86"/>
    <x v="0"/>
  </r>
  <r>
    <s v="UPI202605P2_0002624"/>
    <x v="29"/>
    <x v="5"/>
    <s v="05:00:53"/>
    <x v="17"/>
    <x v="3"/>
    <s v="CUST518189"/>
    <s v="25-34"/>
    <x v="0"/>
    <x v="5"/>
    <x v="10"/>
    <s v="Water Bill"/>
    <s v="Utilities"/>
    <x v="6"/>
    <s v="UPI ID"/>
    <x v="5"/>
    <n v="746.82"/>
    <n v="0"/>
    <n v="0"/>
    <x v="0"/>
    <m/>
    <s v="Android"/>
    <n v="72"/>
    <x v="0"/>
  </r>
  <r>
    <s v="UPI202605P2_0002625"/>
    <x v="9"/>
    <x v="3"/>
    <s v="08:26:06"/>
    <x v="12"/>
    <x v="0"/>
    <s v="CUST351971"/>
    <s v="35-44"/>
    <x v="1"/>
    <x v="1"/>
    <x v="1"/>
    <s v="MedPlus"/>
    <s v="Healthcare"/>
    <x v="3"/>
    <s v="Collect Request"/>
    <x v="6"/>
    <n v="845.89"/>
    <n v="0"/>
    <n v="5.16"/>
    <x v="1"/>
    <s v="Bank Server Down"/>
    <s v="Android"/>
    <n v="40"/>
    <x v="0"/>
  </r>
  <r>
    <s v="UPI202605P2_0002626"/>
    <x v="22"/>
    <x v="6"/>
    <s v="16:43:28"/>
    <x v="11"/>
    <x v="2"/>
    <s v="CUST705420"/>
    <s v="25-34"/>
    <x v="1"/>
    <x v="5"/>
    <x v="10"/>
    <s v="Electricity Board"/>
    <s v="Recharge &amp; Bills"/>
    <x v="1"/>
    <s v="UPI ID"/>
    <x v="3"/>
    <n v="261.58999999999997"/>
    <n v="0"/>
    <n v="0"/>
    <x v="0"/>
    <m/>
    <s v="iOS"/>
    <n v="31"/>
    <x v="0"/>
  </r>
  <r>
    <s v="UPI202605P2_0002627"/>
    <x v="16"/>
    <x v="6"/>
    <s v="13:46:18"/>
    <x v="8"/>
    <x v="0"/>
    <s v="CUST904561"/>
    <s v="18-24"/>
    <x v="1"/>
    <x v="1"/>
    <x v="28"/>
    <s v="MSEB"/>
    <s v="Recharge &amp; Bills"/>
    <x v="1"/>
    <s v="QR Scan"/>
    <x v="3"/>
    <n v="498.05"/>
    <n v="0"/>
    <n v="0"/>
    <x v="0"/>
    <m/>
    <s v="Android"/>
    <n v="51"/>
    <x v="0"/>
  </r>
  <r>
    <s v="UPI202605P2_0002628"/>
    <x v="29"/>
    <x v="5"/>
    <s v="12:02:01"/>
    <x v="1"/>
    <x v="2"/>
    <s v="CUST474585"/>
    <s v="18-24"/>
    <x v="1"/>
    <x v="6"/>
    <x v="7"/>
    <s v="Water Bill"/>
    <s v="Utilities"/>
    <x v="2"/>
    <s v="QR Scan"/>
    <x v="4"/>
    <n v="826.61"/>
    <n v="0"/>
    <n v="0"/>
    <x v="0"/>
    <m/>
    <s v="Android"/>
    <n v="54"/>
    <x v="0"/>
  </r>
  <r>
    <s v="UPI202605P2_0002629"/>
    <x v="0"/>
    <x v="0"/>
    <s v="17:03:38"/>
    <x v="0"/>
    <x v="2"/>
    <s v="CUST626813"/>
    <s v="25-34"/>
    <x v="1"/>
    <x v="6"/>
    <x v="38"/>
    <s v="Reliance Fresh"/>
    <s v="Grocery"/>
    <x v="5"/>
    <s v="Bank Account"/>
    <x v="6"/>
    <n v="245.98"/>
    <n v="0"/>
    <n v="0"/>
    <x v="0"/>
    <m/>
    <s v="Android"/>
    <n v="84"/>
    <x v="0"/>
  </r>
  <r>
    <s v="UPI202605P2_0002630"/>
    <x v="19"/>
    <x v="2"/>
    <s v="18:53:13"/>
    <x v="7"/>
    <x v="0"/>
    <s v="CUST604841"/>
    <s v="45-54"/>
    <x v="0"/>
    <x v="2"/>
    <x v="17"/>
    <s v="Society Maintenance"/>
    <s v="Utilities"/>
    <x v="3"/>
    <s v="Mobile Number"/>
    <x v="1"/>
    <n v="479.84"/>
    <n v="0"/>
    <n v="0"/>
    <x v="1"/>
    <s v="Bank Server Down"/>
    <s v="Android"/>
    <n v="53"/>
    <x v="0"/>
  </r>
  <r>
    <s v="UPI202605P2_0002631"/>
    <x v="4"/>
    <x v="2"/>
    <s v="21:40:07"/>
    <x v="9"/>
    <x v="0"/>
    <s v="CUST961291"/>
    <s v="35-44"/>
    <x v="0"/>
    <x v="1"/>
    <x v="22"/>
    <s v="Ajio"/>
    <s v="Shopping"/>
    <x v="4"/>
    <s v="UPI ID"/>
    <x v="3"/>
    <n v="150.51"/>
    <n v="50.66"/>
    <n v="1.02"/>
    <x v="0"/>
    <m/>
    <s v="Android"/>
    <n v="61"/>
    <x v="0"/>
  </r>
  <r>
    <s v="UPI202605P2_0002632"/>
    <x v="25"/>
    <x v="1"/>
    <s v="18:07:05"/>
    <x v="7"/>
    <x v="1"/>
    <s v="CUST819459"/>
    <s v="35-44"/>
    <x v="0"/>
    <x v="3"/>
    <x v="14"/>
    <s v="BigBasket"/>
    <s v="Grocery"/>
    <x v="0"/>
    <s v="QR Scan"/>
    <x v="3"/>
    <n v="1895.13"/>
    <n v="0"/>
    <n v="3.79"/>
    <x v="0"/>
    <m/>
    <s v="Android"/>
    <n v="18"/>
    <x v="0"/>
  </r>
  <r>
    <s v="UPI202605P2_0002633"/>
    <x v="8"/>
    <x v="4"/>
    <s v="20:08:24"/>
    <x v="3"/>
    <x v="1"/>
    <s v="CUST766426"/>
    <s v="35-44"/>
    <x v="1"/>
    <x v="1"/>
    <x v="28"/>
    <s v="Cafe Coffee Day"/>
    <s v="Food &amp; Dining"/>
    <x v="4"/>
    <s v="Bank Account"/>
    <x v="0"/>
    <n v="477.93"/>
    <n v="50.52"/>
    <n v="3.65"/>
    <x v="0"/>
    <m/>
    <s v="Android"/>
    <n v="61"/>
    <x v="0"/>
  </r>
  <r>
    <s v="UPI202605P2_0002634"/>
    <x v="19"/>
    <x v="2"/>
    <s v="18:57:41"/>
    <x v="7"/>
    <x v="2"/>
    <s v="CUST877173"/>
    <s v="55+"/>
    <x v="1"/>
    <x v="1"/>
    <x v="8"/>
    <s v="Reliance Digital"/>
    <s v="Shopping"/>
    <x v="1"/>
    <s v="QR Scan"/>
    <x v="7"/>
    <n v="784.27"/>
    <n v="0"/>
    <n v="6.2"/>
    <x v="0"/>
    <m/>
    <s v="Android"/>
    <n v="1"/>
    <x v="0"/>
  </r>
  <r>
    <s v="UPI202605P2_0002635"/>
    <x v="19"/>
    <x v="2"/>
    <s v="17:11:57"/>
    <x v="0"/>
    <x v="2"/>
    <s v="CUST960883"/>
    <s v="35-44"/>
    <x v="1"/>
    <x v="3"/>
    <x v="21"/>
    <s v="Vi"/>
    <s v="Recharge &amp; Bills"/>
    <x v="0"/>
    <s v="Bank Account"/>
    <x v="1"/>
    <n v="340.12"/>
    <n v="0"/>
    <n v="0"/>
    <x v="1"/>
    <s v="Transaction Timeout"/>
    <s v="Android"/>
    <n v="6"/>
    <x v="0"/>
  </r>
  <r>
    <s v="UPI202605P2_0002636"/>
    <x v="25"/>
    <x v="1"/>
    <s v="09:11:16"/>
    <x v="10"/>
    <x v="5"/>
    <s v="CUST888944"/>
    <s v="25-34"/>
    <x v="0"/>
    <x v="1"/>
    <x v="22"/>
    <s v="Insurance Premium"/>
    <s v="Financial Services"/>
    <x v="2"/>
    <s v="UPI ID"/>
    <x v="0"/>
    <n v="654.33000000000004"/>
    <n v="0"/>
    <n v="0"/>
    <x v="0"/>
    <m/>
    <s v="Android"/>
    <n v="94"/>
    <x v="0"/>
  </r>
  <r>
    <s v="UPI202605P2_0002637"/>
    <x v="4"/>
    <x v="2"/>
    <s v="12:42:59"/>
    <x v="1"/>
    <x v="1"/>
    <s v="CUST772173"/>
    <s v="35-44"/>
    <x v="1"/>
    <x v="4"/>
    <x v="33"/>
    <s v="Swiggy"/>
    <s v="Food &amp; Dining"/>
    <x v="1"/>
    <s v="Bank Account"/>
    <x v="3"/>
    <n v="230.01"/>
    <n v="27.32"/>
    <n v="0"/>
    <x v="0"/>
    <m/>
    <s v="iOS"/>
    <n v="21"/>
    <x v="0"/>
  </r>
  <r>
    <s v="UPI202605P2_0002638"/>
    <x v="22"/>
    <x v="6"/>
    <s v="09:29:59"/>
    <x v="10"/>
    <x v="0"/>
    <s v="CUST221476"/>
    <s v="25-34"/>
    <x v="0"/>
    <x v="9"/>
    <x v="20"/>
    <s v="Shell Fuel"/>
    <s v="Fuel"/>
    <x v="1"/>
    <s v="UPI ID"/>
    <x v="3"/>
    <n v="431.58"/>
    <n v="0"/>
    <n v="0"/>
    <x v="1"/>
    <s v="Transaction Timeout"/>
    <s v="Android"/>
    <n v="80"/>
    <x v="0"/>
  </r>
  <r>
    <s v="UPI202605P2_0002639"/>
    <x v="24"/>
    <x v="0"/>
    <s v="23:49:27"/>
    <x v="15"/>
    <x v="1"/>
    <s v="CUST204724"/>
    <s v="45-54"/>
    <x v="1"/>
    <x v="4"/>
    <x v="37"/>
    <s v="Local Clinic"/>
    <s v="Healthcare"/>
    <x v="3"/>
    <s v="QR Scan"/>
    <x v="7"/>
    <n v="893.04"/>
    <n v="0"/>
    <n v="0"/>
    <x v="2"/>
    <s v="Insufficient Balance"/>
    <s v="Android"/>
    <n v="6"/>
    <x v="0"/>
  </r>
  <r>
    <s v="UPI202605P2_0002640"/>
    <x v="5"/>
    <x v="3"/>
    <s v="18:42:49"/>
    <x v="7"/>
    <x v="3"/>
    <s v="CUST598967"/>
    <s v="25-34"/>
    <x v="0"/>
    <x v="5"/>
    <x v="35"/>
    <s v="Jio"/>
    <s v="Recharge &amp; Bills"/>
    <x v="1"/>
    <s v="UPI ID"/>
    <x v="4"/>
    <n v="1129.26"/>
    <n v="0"/>
    <n v="0"/>
    <x v="0"/>
    <m/>
    <s v="Android"/>
    <n v="17"/>
    <x v="0"/>
  </r>
  <r>
    <s v="UPI202605P2_0002641"/>
    <x v="3"/>
    <x v="0"/>
    <s v="19:16:10"/>
    <x v="2"/>
    <x v="3"/>
    <s v="CUST809769"/>
    <s v="25-34"/>
    <x v="0"/>
    <x v="8"/>
    <x v="30"/>
    <s v="Vi"/>
    <s v="Recharge &amp; Bills"/>
    <x v="1"/>
    <s v="Mobile Number"/>
    <x v="0"/>
    <n v="441.18"/>
    <n v="0"/>
    <n v="0"/>
    <x v="0"/>
    <m/>
    <s v="Android"/>
    <n v="100"/>
    <x v="1"/>
  </r>
  <r>
    <s v="UPI202605P2_0002642"/>
    <x v="27"/>
    <x v="5"/>
    <s v="19:17:49"/>
    <x v="2"/>
    <x v="0"/>
    <s v="CUST549335"/>
    <s v="35-44"/>
    <x v="1"/>
    <x v="2"/>
    <x v="25"/>
    <s v="Rapido"/>
    <s v="Travel"/>
    <x v="2"/>
    <s v="Mobile Number"/>
    <x v="3"/>
    <n v="337.89"/>
    <n v="0"/>
    <n v="0"/>
    <x v="2"/>
    <s v="Beneficiary Bank Offline"/>
    <s v="Android"/>
    <n v="60"/>
    <x v="0"/>
  </r>
  <r>
    <s v="UPI202605P2_0002643"/>
    <x v="28"/>
    <x v="1"/>
    <s v="08:24:21"/>
    <x v="12"/>
    <x v="1"/>
    <s v="CUST844678"/>
    <s v="45-54"/>
    <x v="0"/>
    <x v="4"/>
    <x v="5"/>
    <s v="Dominos"/>
    <s v="Food &amp; Dining"/>
    <x v="1"/>
    <s v="Bank Account"/>
    <x v="3"/>
    <n v="247.5"/>
    <n v="0"/>
    <n v="3.75"/>
    <x v="0"/>
    <m/>
    <s v="Android"/>
    <n v="91"/>
    <x v="0"/>
  </r>
  <r>
    <s v="UPI202605P2_0002644"/>
    <x v="26"/>
    <x v="6"/>
    <s v="23:16:52"/>
    <x v="15"/>
    <x v="1"/>
    <s v="CUST911380"/>
    <s v="35-44"/>
    <x v="0"/>
    <x v="4"/>
    <x v="5"/>
    <s v="Mutual Fund SIP"/>
    <s v="Financial Services"/>
    <x v="6"/>
    <s v="QR Scan"/>
    <x v="3"/>
    <n v="575.73"/>
    <n v="0"/>
    <n v="0"/>
    <x v="0"/>
    <m/>
    <s v="Android"/>
    <n v="83"/>
    <x v="0"/>
  </r>
  <r>
    <s v="UPI202605P2_0002645"/>
    <x v="10"/>
    <x v="4"/>
    <s v="12:28:04"/>
    <x v="1"/>
    <x v="0"/>
    <s v="CUST146039"/>
    <s v="25-34"/>
    <x v="0"/>
    <x v="7"/>
    <x v="27"/>
    <s v="Local Clinic"/>
    <s v="Healthcare"/>
    <x v="1"/>
    <s v="UPI ID"/>
    <x v="0"/>
    <n v="787.97"/>
    <n v="0"/>
    <n v="0"/>
    <x v="0"/>
    <m/>
    <s v="Android"/>
    <n v="92"/>
    <x v="0"/>
  </r>
  <r>
    <s v="UPI202605P2_0002646"/>
    <x v="5"/>
    <x v="3"/>
    <s v="15:59:12"/>
    <x v="14"/>
    <x v="0"/>
    <s v="CUST945087"/>
    <s v="18-24"/>
    <x v="1"/>
    <x v="0"/>
    <x v="18"/>
    <s v="Zomato"/>
    <s v="Food &amp; Dining"/>
    <x v="3"/>
    <s v="Mobile Number"/>
    <x v="0"/>
    <n v="3363.38"/>
    <n v="0"/>
    <n v="0"/>
    <x v="0"/>
    <m/>
    <s v="Android"/>
    <n v="90"/>
    <x v="0"/>
  </r>
  <r>
    <s v="UPI202605P2_0002647"/>
    <x v="8"/>
    <x v="4"/>
    <s v="17:11:41"/>
    <x v="0"/>
    <x v="1"/>
    <s v="CUST229563"/>
    <s v="35-44"/>
    <x v="1"/>
    <x v="4"/>
    <x v="33"/>
    <s v="Broadband Bill"/>
    <s v="Utilities"/>
    <x v="1"/>
    <s v="Collect Request"/>
    <x v="7"/>
    <n v="1091.47"/>
    <n v="0"/>
    <n v="4.72"/>
    <x v="0"/>
    <m/>
    <s v="Android"/>
    <n v="3"/>
    <x v="0"/>
  </r>
  <r>
    <s v="UPI202605P2_0002648"/>
    <x v="6"/>
    <x v="3"/>
    <s v="15:09:34"/>
    <x v="14"/>
    <x v="1"/>
    <s v="CUST291177"/>
    <s v="25-34"/>
    <x v="1"/>
    <x v="9"/>
    <x v="15"/>
    <s v="Reliance Fresh"/>
    <s v="Grocery"/>
    <x v="5"/>
    <s v="QR Scan"/>
    <x v="3"/>
    <n v="1242.68"/>
    <n v="0"/>
    <n v="0.65"/>
    <x v="0"/>
    <m/>
    <s v="Android"/>
    <n v="25"/>
    <x v="0"/>
  </r>
  <r>
    <s v="UPI202605P2_0002649"/>
    <x v="6"/>
    <x v="3"/>
    <s v="19:13:39"/>
    <x v="2"/>
    <x v="0"/>
    <s v="CUST179787"/>
    <s v="35-44"/>
    <x v="1"/>
    <x v="4"/>
    <x v="37"/>
    <s v="Topmate"/>
    <s v="Education"/>
    <x v="4"/>
    <s v="QR Scan"/>
    <x v="4"/>
    <n v="242.51"/>
    <n v="0"/>
    <n v="0"/>
    <x v="0"/>
    <m/>
    <s v="Android"/>
    <n v="53"/>
    <x v="0"/>
  </r>
  <r>
    <s v="UPI202605P2_0002650"/>
    <x v="6"/>
    <x v="3"/>
    <s v="18:58:28"/>
    <x v="7"/>
    <x v="2"/>
    <s v="CUST218958"/>
    <s v="18-24"/>
    <x v="0"/>
    <x v="4"/>
    <x v="12"/>
    <s v="Society Maintenance"/>
    <s v="Utilities"/>
    <x v="1"/>
    <s v="QR Scan"/>
    <x v="6"/>
    <n v="352.98"/>
    <n v="0"/>
    <n v="0"/>
    <x v="0"/>
    <m/>
    <s v="Android"/>
    <n v="4"/>
    <x v="0"/>
  </r>
  <r>
    <s v="UPI202605P2_0002651"/>
    <x v="12"/>
    <x v="1"/>
    <s v="18:06:02"/>
    <x v="7"/>
    <x v="1"/>
    <s v="CUST315850"/>
    <s v="25-34"/>
    <x v="0"/>
    <x v="1"/>
    <x v="28"/>
    <s v="MakeMyTrip"/>
    <s v="Travel"/>
    <x v="0"/>
    <s v="UPI ID"/>
    <x v="1"/>
    <n v="636.86"/>
    <n v="0"/>
    <n v="4.2"/>
    <x v="0"/>
    <m/>
    <s v="Android"/>
    <n v="47"/>
    <x v="0"/>
  </r>
  <r>
    <s v="UPI202605P2_0002652"/>
    <x v="25"/>
    <x v="1"/>
    <s v="09:36:46"/>
    <x v="10"/>
    <x v="0"/>
    <s v="CUST808973"/>
    <s v="45-54"/>
    <x v="0"/>
    <x v="3"/>
    <x v="4"/>
    <s v="Ajio"/>
    <s v="Shopping"/>
    <x v="0"/>
    <s v="UPI ID"/>
    <x v="7"/>
    <n v="72.489999999999995"/>
    <n v="0"/>
    <n v="0"/>
    <x v="0"/>
    <m/>
    <s v="Android"/>
    <n v="52"/>
    <x v="0"/>
  </r>
  <r>
    <s v="UPI202605P2_0002653"/>
    <x v="22"/>
    <x v="6"/>
    <s v="12:28:01"/>
    <x v="1"/>
    <x v="4"/>
    <s v="CUST359130"/>
    <s v="18-24"/>
    <x v="0"/>
    <x v="0"/>
    <x v="3"/>
    <s v="Local Kirana"/>
    <s v="Grocery"/>
    <x v="3"/>
    <s v="UPI ID"/>
    <x v="1"/>
    <n v="125.19"/>
    <n v="0"/>
    <n v="4.78"/>
    <x v="0"/>
    <m/>
    <s v="Android"/>
    <n v="14"/>
    <x v="0"/>
  </r>
  <r>
    <s v="UPI202605P2_0002654"/>
    <x v="6"/>
    <x v="3"/>
    <s v="20:09:41"/>
    <x v="3"/>
    <x v="0"/>
    <s v="CUST816525"/>
    <s v="35-44"/>
    <x v="0"/>
    <x v="1"/>
    <x v="22"/>
    <s v="Zomato"/>
    <s v="Food &amp; Dining"/>
    <x v="3"/>
    <s v="Collect Request"/>
    <x v="3"/>
    <n v="1871.14"/>
    <n v="0"/>
    <n v="0"/>
    <x v="0"/>
    <m/>
    <s v="Android"/>
    <n v="72"/>
    <x v="0"/>
  </r>
  <r>
    <s v="UPI202605P2_0002655"/>
    <x v="8"/>
    <x v="4"/>
    <s v="17:59:02"/>
    <x v="0"/>
    <x v="0"/>
    <s v="CUST361841"/>
    <s v="25-34"/>
    <x v="0"/>
    <x v="4"/>
    <x v="12"/>
    <s v="Broadband Bill"/>
    <s v="Utilities"/>
    <x v="3"/>
    <s v="UPI ID"/>
    <x v="4"/>
    <n v="1232.95"/>
    <n v="0"/>
    <n v="0"/>
    <x v="0"/>
    <m/>
    <s v="Android"/>
    <n v="11"/>
    <x v="0"/>
  </r>
  <r>
    <s v="UPI202605P2_0002656"/>
    <x v="18"/>
    <x v="4"/>
    <s v="18:17:09"/>
    <x v="7"/>
    <x v="1"/>
    <s v="CUST301335"/>
    <s v="25-34"/>
    <x v="0"/>
    <x v="2"/>
    <x v="25"/>
    <s v="Bharat Petroleum"/>
    <s v="Fuel"/>
    <x v="2"/>
    <s v="Bank Account"/>
    <x v="6"/>
    <n v="252.91"/>
    <n v="0"/>
    <n v="3.49"/>
    <x v="1"/>
    <s v="Beneficiary Bank Offline"/>
    <s v="Android"/>
    <n v="51"/>
    <x v="0"/>
  </r>
  <r>
    <s v="UPI202605P2_0002657"/>
    <x v="21"/>
    <x v="4"/>
    <s v="18:57:25"/>
    <x v="7"/>
    <x v="1"/>
    <s v="CUST242046"/>
    <s v="25-34"/>
    <x v="0"/>
    <x v="4"/>
    <x v="33"/>
    <s v="HP Petrol Pump"/>
    <s v="Fuel"/>
    <x v="1"/>
    <s v="QR Scan"/>
    <x v="7"/>
    <n v="396.66"/>
    <n v="0"/>
    <n v="0"/>
    <x v="1"/>
    <s v="UPI Limit Exceeded"/>
    <s v="iOS"/>
    <n v="97"/>
    <x v="1"/>
  </r>
  <r>
    <s v="UPI202605P2_0002658"/>
    <x v="21"/>
    <x v="4"/>
    <s v="17:32:45"/>
    <x v="0"/>
    <x v="2"/>
    <s v="CUST205855"/>
    <s v="25-34"/>
    <x v="1"/>
    <x v="6"/>
    <x v="7"/>
    <s v="Netflix"/>
    <s v="Entertainment"/>
    <x v="1"/>
    <s v="UPI ID"/>
    <x v="0"/>
    <n v="359.5"/>
    <n v="0"/>
    <n v="0"/>
    <x v="0"/>
    <m/>
    <s v="Android"/>
    <n v="77"/>
    <x v="0"/>
  </r>
  <r>
    <s v="UPI202605P2_0002659"/>
    <x v="12"/>
    <x v="1"/>
    <s v="21:31:30"/>
    <x v="9"/>
    <x v="0"/>
    <s v="CUST478580"/>
    <s v="18-24"/>
    <x v="0"/>
    <x v="9"/>
    <x v="20"/>
    <s v="Tata Play"/>
    <s v="Recharge &amp; Bills"/>
    <x v="2"/>
    <s v="UPI ID"/>
    <x v="3"/>
    <n v="360.4"/>
    <n v="0"/>
    <n v="4.32"/>
    <x v="0"/>
    <m/>
    <s v="iOS"/>
    <n v="30"/>
    <x v="0"/>
  </r>
  <r>
    <s v="UPI202605P2_0002660"/>
    <x v="0"/>
    <x v="0"/>
    <s v="14:54:46"/>
    <x v="4"/>
    <x v="1"/>
    <s v="CUST559177"/>
    <s v="35-44"/>
    <x v="1"/>
    <x v="7"/>
    <x v="9"/>
    <s v="Ola"/>
    <s v="Travel"/>
    <x v="1"/>
    <s v="Collect Request"/>
    <x v="7"/>
    <n v="4367.28"/>
    <n v="0"/>
    <n v="0"/>
    <x v="0"/>
    <m/>
    <s v="Android"/>
    <n v="55"/>
    <x v="0"/>
  </r>
  <r>
    <s v="UPI202605P2_0002661"/>
    <x v="20"/>
    <x v="4"/>
    <s v="19:50:04"/>
    <x v="2"/>
    <x v="0"/>
    <s v="CUST308659"/>
    <s v="18-24"/>
    <x v="0"/>
    <x v="8"/>
    <x v="16"/>
    <s v="HP Petrol Pump"/>
    <s v="Fuel"/>
    <x v="5"/>
    <s v="UPI ID"/>
    <x v="0"/>
    <n v="241.13"/>
    <n v="0"/>
    <n v="0"/>
    <x v="0"/>
    <m/>
    <s v="Android"/>
    <n v="16"/>
    <x v="0"/>
  </r>
  <r>
    <s v="UPI202605P2_0002662"/>
    <x v="28"/>
    <x v="1"/>
    <s v="16:00:24"/>
    <x v="11"/>
    <x v="0"/>
    <s v="CUST743554"/>
    <s v="18-24"/>
    <x v="1"/>
    <x v="2"/>
    <x v="25"/>
    <s v="Zomato"/>
    <s v="Food &amp; Dining"/>
    <x v="1"/>
    <s v="UPI ID"/>
    <x v="1"/>
    <n v="535.61"/>
    <n v="0"/>
    <n v="0"/>
    <x v="0"/>
    <m/>
    <s v="iOS"/>
    <n v="54"/>
    <x v="0"/>
  </r>
  <r>
    <s v="UPI202605P2_0002663"/>
    <x v="23"/>
    <x v="5"/>
    <s v="21:52:49"/>
    <x v="9"/>
    <x v="3"/>
    <s v="CUST925635"/>
    <s v="25-34"/>
    <x v="0"/>
    <x v="5"/>
    <x v="6"/>
    <s v="Byjus"/>
    <s v="Education"/>
    <x v="3"/>
    <s v="Mobile Number"/>
    <x v="1"/>
    <n v="556.52"/>
    <n v="0"/>
    <n v="0"/>
    <x v="0"/>
    <m/>
    <s v="Android"/>
    <n v="57"/>
    <x v="0"/>
  </r>
  <r>
    <s v="UPI202605P2_0002664"/>
    <x v="21"/>
    <x v="4"/>
    <s v="15:36:34"/>
    <x v="14"/>
    <x v="0"/>
    <s v="CUST558710"/>
    <s v="18-24"/>
    <x v="1"/>
    <x v="9"/>
    <x v="15"/>
    <s v="BigBasket"/>
    <s v="Grocery"/>
    <x v="1"/>
    <s v="UPI ID"/>
    <x v="7"/>
    <n v="409.25"/>
    <n v="0"/>
    <n v="0"/>
    <x v="0"/>
    <m/>
    <s v="Android"/>
    <n v="61"/>
    <x v="0"/>
  </r>
  <r>
    <s v="UPI202605P2_0002665"/>
    <x v="18"/>
    <x v="4"/>
    <s v="21:22:21"/>
    <x v="9"/>
    <x v="0"/>
    <s v="CUST912324"/>
    <s v="45-54"/>
    <x v="0"/>
    <x v="9"/>
    <x v="23"/>
    <s v="RedBus"/>
    <s v="Travel"/>
    <x v="2"/>
    <s v="Bank Account"/>
    <x v="1"/>
    <n v="618.07000000000005"/>
    <n v="0"/>
    <n v="0"/>
    <x v="1"/>
    <s v="Bank Server Down"/>
    <s v="Android"/>
    <n v="43"/>
    <x v="0"/>
  </r>
  <r>
    <s v="UPI202605P2_0002666"/>
    <x v="5"/>
    <x v="3"/>
    <s v="18:25:03"/>
    <x v="7"/>
    <x v="0"/>
    <s v="CUST539572"/>
    <s v="25-34"/>
    <x v="1"/>
    <x v="1"/>
    <x v="22"/>
    <s v="Indian Oil"/>
    <s v="Fuel"/>
    <x v="1"/>
    <s v="QR Scan"/>
    <x v="0"/>
    <n v="908.83"/>
    <n v="0"/>
    <n v="0"/>
    <x v="0"/>
    <m/>
    <s v="Android"/>
    <n v="29"/>
    <x v="0"/>
  </r>
  <r>
    <s v="UPI202605P2_0002667"/>
    <x v="18"/>
    <x v="4"/>
    <s v="17:41:05"/>
    <x v="0"/>
    <x v="1"/>
    <s v="CUST765249"/>
    <s v="45-54"/>
    <x v="1"/>
    <x v="0"/>
    <x v="3"/>
    <s v="Swiggy"/>
    <s v="Food &amp; Dining"/>
    <x v="1"/>
    <s v="UPI ID"/>
    <x v="6"/>
    <n v="955.3"/>
    <n v="0"/>
    <n v="3.63"/>
    <x v="0"/>
    <m/>
    <s v="Android"/>
    <n v="75"/>
    <x v="0"/>
  </r>
  <r>
    <s v="UPI202605P2_0002668"/>
    <x v="1"/>
    <x v="1"/>
    <s v="13:54:21"/>
    <x v="8"/>
    <x v="1"/>
    <s v="CUST368168"/>
    <s v="25-34"/>
    <x v="1"/>
    <x v="3"/>
    <x v="21"/>
    <s v="MakeMyTrip"/>
    <s v="Travel"/>
    <x v="4"/>
    <s v="UPI ID"/>
    <x v="0"/>
    <n v="924.34"/>
    <n v="0"/>
    <n v="0"/>
    <x v="0"/>
    <m/>
    <s v="Android"/>
    <n v="87"/>
    <x v="0"/>
  </r>
  <r>
    <s v="UPI202605P2_0002669"/>
    <x v="19"/>
    <x v="2"/>
    <s v="09:29:48"/>
    <x v="10"/>
    <x v="2"/>
    <s v="CUST228257"/>
    <s v="25-34"/>
    <x v="0"/>
    <x v="4"/>
    <x v="33"/>
    <s v="HP Petrol Pump"/>
    <s v="Fuel"/>
    <x v="1"/>
    <s v="UPI ID"/>
    <x v="3"/>
    <n v="498.35"/>
    <n v="0"/>
    <n v="0"/>
    <x v="2"/>
    <s v="UPI Limit Exceeded"/>
    <s v="Android"/>
    <n v="22"/>
    <x v="0"/>
  </r>
  <r>
    <s v="UPI202605P2_0002670"/>
    <x v="9"/>
    <x v="3"/>
    <s v="19:41:12"/>
    <x v="2"/>
    <x v="0"/>
    <s v="CUST459864"/>
    <s v="18-24"/>
    <x v="0"/>
    <x v="2"/>
    <x v="11"/>
    <s v="Credit Card Bill"/>
    <s v="Financial Services"/>
    <x v="0"/>
    <s v="Mobile Number"/>
    <x v="0"/>
    <n v="292.75"/>
    <n v="0"/>
    <n v="0"/>
    <x v="0"/>
    <m/>
    <s v="Android"/>
    <n v="7"/>
    <x v="0"/>
  </r>
  <r>
    <s v="UPI202605P2_0002671"/>
    <x v="20"/>
    <x v="4"/>
    <s v="10:02:24"/>
    <x v="13"/>
    <x v="0"/>
    <s v="CUST230047"/>
    <s v="18-24"/>
    <x v="0"/>
    <x v="1"/>
    <x v="8"/>
    <s v="Spotify"/>
    <s v="Entertainment"/>
    <x v="1"/>
    <s v="Mobile Number"/>
    <x v="0"/>
    <n v="238.7"/>
    <n v="0"/>
    <n v="0"/>
    <x v="0"/>
    <m/>
    <s v="iOS"/>
    <n v="51"/>
    <x v="0"/>
  </r>
  <r>
    <s v="UPI202605P2_0002672"/>
    <x v="25"/>
    <x v="1"/>
    <s v="18:19:44"/>
    <x v="7"/>
    <x v="5"/>
    <s v="CUST397115"/>
    <s v="25-34"/>
    <x v="1"/>
    <x v="3"/>
    <x v="4"/>
    <s v="Hotstar"/>
    <s v="Entertainment"/>
    <x v="6"/>
    <s v="QR Scan"/>
    <x v="4"/>
    <n v="663.81"/>
    <n v="0"/>
    <n v="0"/>
    <x v="0"/>
    <m/>
    <s v="Android"/>
    <n v="27"/>
    <x v="0"/>
  </r>
  <r>
    <s v="UPI202605P2_0002673"/>
    <x v="0"/>
    <x v="0"/>
    <s v="14:06:40"/>
    <x v="4"/>
    <x v="0"/>
    <s v="CUST927651"/>
    <s v="25-34"/>
    <x v="0"/>
    <x v="5"/>
    <x v="10"/>
    <s v="Croma"/>
    <s v="Shopping"/>
    <x v="5"/>
    <s v="UPI ID"/>
    <x v="6"/>
    <n v="106.97"/>
    <n v="0"/>
    <n v="0"/>
    <x v="0"/>
    <m/>
    <s v="Android"/>
    <n v="46"/>
    <x v="0"/>
  </r>
  <r>
    <s v="UPI202605P2_0002674"/>
    <x v="8"/>
    <x v="4"/>
    <s v="18:31:05"/>
    <x v="7"/>
    <x v="1"/>
    <s v="CUST764063"/>
    <s v="25-34"/>
    <x v="1"/>
    <x v="0"/>
    <x v="18"/>
    <s v="Tata Play"/>
    <s v="Recharge &amp; Bills"/>
    <x v="0"/>
    <s v="UPI ID"/>
    <x v="3"/>
    <n v="82.95"/>
    <n v="0"/>
    <n v="6.65"/>
    <x v="0"/>
    <m/>
    <s v="Android"/>
    <n v="80"/>
    <x v="0"/>
  </r>
  <r>
    <s v="UPI202605P2_0002675"/>
    <x v="6"/>
    <x v="3"/>
    <s v="20:28:47"/>
    <x v="3"/>
    <x v="0"/>
    <s v="CUST125213"/>
    <s v="25-34"/>
    <x v="1"/>
    <x v="3"/>
    <x v="29"/>
    <s v="MakeMyTrip"/>
    <s v="Travel"/>
    <x v="1"/>
    <s v="UPI ID"/>
    <x v="1"/>
    <n v="2176.94"/>
    <n v="0"/>
    <n v="1.66"/>
    <x v="0"/>
    <m/>
    <s v="Android"/>
    <n v="60"/>
    <x v="0"/>
  </r>
  <r>
    <s v="UPI202605P2_0002676"/>
    <x v="12"/>
    <x v="1"/>
    <s v="11:02:12"/>
    <x v="5"/>
    <x v="3"/>
    <s v="CUST954702"/>
    <s v="25-34"/>
    <x v="1"/>
    <x v="3"/>
    <x v="29"/>
    <s v="Rapido"/>
    <s v="Travel"/>
    <x v="2"/>
    <s v="Collect Request"/>
    <x v="0"/>
    <n v="994.07"/>
    <n v="0"/>
    <n v="0"/>
    <x v="0"/>
    <m/>
    <s v="Android"/>
    <n v="18"/>
    <x v="0"/>
  </r>
  <r>
    <s v="UPI202605P2_0002677"/>
    <x v="13"/>
    <x v="3"/>
    <s v="07:37:15"/>
    <x v="6"/>
    <x v="1"/>
    <s v="CUST284914"/>
    <s v="25-34"/>
    <x v="0"/>
    <x v="0"/>
    <x v="18"/>
    <s v="Bharat Petroleum"/>
    <s v="Fuel"/>
    <x v="1"/>
    <s v="UPI ID"/>
    <x v="7"/>
    <n v="1358.31"/>
    <n v="0"/>
    <n v="0"/>
    <x v="0"/>
    <m/>
    <s v="Android"/>
    <n v="7"/>
    <x v="0"/>
  </r>
  <r>
    <s v="UPI202605P2_0002678"/>
    <x v="26"/>
    <x v="6"/>
    <s v="15:04:50"/>
    <x v="14"/>
    <x v="5"/>
    <s v="CUST594570"/>
    <s v="25-34"/>
    <x v="1"/>
    <x v="3"/>
    <x v="29"/>
    <s v="Insurance Premium"/>
    <s v="Financial Services"/>
    <x v="5"/>
    <s v="Mobile Number"/>
    <x v="6"/>
    <n v="295.87"/>
    <n v="0"/>
    <n v="4.28"/>
    <x v="0"/>
    <m/>
    <s v="Android"/>
    <n v="68"/>
    <x v="0"/>
  </r>
  <r>
    <s v="UPI202605P2_0002679"/>
    <x v="21"/>
    <x v="4"/>
    <s v="16:19:31"/>
    <x v="11"/>
    <x v="0"/>
    <s v="CUST727188"/>
    <s v="45-54"/>
    <x v="1"/>
    <x v="8"/>
    <x v="13"/>
    <s v="Reliance Fresh"/>
    <s v="Grocery"/>
    <x v="1"/>
    <s v="UPI ID"/>
    <x v="6"/>
    <n v="1155.82"/>
    <n v="0"/>
    <n v="0"/>
    <x v="0"/>
    <m/>
    <s v="Android"/>
    <n v="12"/>
    <x v="0"/>
  </r>
  <r>
    <s v="UPI202605P2_0002680"/>
    <x v="9"/>
    <x v="3"/>
    <s v="16:53:51"/>
    <x v="11"/>
    <x v="1"/>
    <s v="CUST692206"/>
    <s v="25-34"/>
    <x v="1"/>
    <x v="4"/>
    <x v="33"/>
    <s v="Reliance Digital"/>
    <s v="Shopping"/>
    <x v="1"/>
    <s v="UPI ID"/>
    <x v="4"/>
    <n v="1173.77"/>
    <n v="0"/>
    <n v="0"/>
    <x v="0"/>
    <m/>
    <s v="iOS"/>
    <n v="93"/>
    <x v="1"/>
  </r>
  <r>
    <s v="UPI202605P2_0002681"/>
    <x v="15"/>
    <x v="3"/>
    <s v="15:01:02"/>
    <x v="14"/>
    <x v="1"/>
    <s v="CUST823245"/>
    <s v="18-24"/>
    <x v="0"/>
    <x v="9"/>
    <x v="23"/>
    <s v="Reliance Fresh"/>
    <s v="Grocery"/>
    <x v="1"/>
    <s v="Mobile Number"/>
    <x v="5"/>
    <n v="135.55000000000001"/>
    <n v="0"/>
    <n v="0"/>
    <x v="0"/>
    <m/>
    <s v="Android"/>
    <n v="78"/>
    <x v="0"/>
  </r>
  <r>
    <s v="UPI202605P2_0002682"/>
    <x v="27"/>
    <x v="5"/>
    <s v="13:21:50"/>
    <x v="8"/>
    <x v="0"/>
    <s v="CUST699369"/>
    <s v="25-34"/>
    <x v="0"/>
    <x v="4"/>
    <x v="12"/>
    <s v="Zomato"/>
    <s v="Food &amp; Dining"/>
    <x v="1"/>
    <s v="UPI ID"/>
    <x v="4"/>
    <n v="132.27000000000001"/>
    <n v="0"/>
    <n v="0"/>
    <x v="0"/>
    <m/>
    <s v="Android"/>
    <n v="77"/>
    <x v="0"/>
  </r>
  <r>
    <s v="UPI202605P2_0002683"/>
    <x v="19"/>
    <x v="2"/>
    <s v="18:25:07"/>
    <x v="7"/>
    <x v="5"/>
    <s v="CUST724066"/>
    <s v="25-34"/>
    <x v="0"/>
    <x v="6"/>
    <x v="38"/>
    <s v="JioMart"/>
    <s v="Grocery"/>
    <x v="1"/>
    <s v="Collect Request"/>
    <x v="5"/>
    <n v="741.07"/>
    <n v="0"/>
    <n v="0"/>
    <x v="0"/>
    <m/>
    <s v="Android"/>
    <n v="34"/>
    <x v="0"/>
  </r>
  <r>
    <s v="UPI202605P2_0002684"/>
    <x v="15"/>
    <x v="3"/>
    <s v="11:41:42"/>
    <x v="5"/>
    <x v="1"/>
    <s v="CUST793601"/>
    <s v="45-54"/>
    <x v="0"/>
    <x v="9"/>
    <x v="15"/>
    <s v="Ajio"/>
    <s v="Shopping"/>
    <x v="0"/>
    <s v="UPI ID"/>
    <x v="0"/>
    <n v="566.79999999999995"/>
    <n v="0"/>
    <n v="0"/>
    <x v="0"/>
    <m/>
    <s v="Android"/>
    <n v="43"/>
    <x v="0"/>
  </r>
  <r>
    <s v="UPI202605P2_0002685"/>
    <x v="0"/>
    <x v="0"/>
    <s v="16:43:55"/>
    <x v="11"/>
    <x v="1"/>
    <s v="CUST623575"/>
    <s v="25-34"/>
    <x v="0"/>
    <x v="8"/>
    <x v="24"/>
    <s v="Hotstar"/>
    <s v="Entertainment"/>
    <x v="1"/>
    <s v="Mobile Number"/>
    <x v="3"/>
    <n v="164.99"/>
    <n v="0"/>
    <n v="3.35"/>
    <x v="0"/>
    <m/>
    <s v="Android"/>
    <n v="48"/>
    <x v="0"/>
  </r>
  <r>
    <s v="UPI202605P2_0002686"/>
    <x v="1"/>
    <x v="1"/>
    <s v="20:09:47"/>
    <x v="3"/>
    <x v="1"/>
    <s v="CUST801434"/>
    <s v="25-34"/>
    <x v="1"/>
    <x v="1"/>
    <x v="28"/>
    <s v="Vi"/>
    <s v="Recharge &amp; Bills"/>
    <x v="1"/>
    <s v="Bank Account"/>
    <x v="3"/>
    <n v="2243.62"/>
    <n v="0"/>
    <n v="6.13"/>
    <x v="0"/>
    <m/>
    <s v="Android"/>
    <n v="39"/>
    <x v="0"/>
  </r>
  <r>
    <s v="UPI202605P2_0002687"/>
    <x v="26"/>
    <x v="6"/>
    <s v="17:59:04"/>
    <x v="0"/>
    <x v="2"/>
    <s v="CUST890417"/>
    <s v="35-44"/>
    <x v="1"/>
    <x v="6"/>
    <x v="7"/>
    <s v="Vi"/>
    <s v="Recharge &amp; Bills"/>
    <x v="4"/>
    <s v="UPI ID"/>
    <x v="0"/>
    <n v="376.03"/>
    <n v="0"/>
    <n v="0"/>
    <x v="0"/>
    <m/>
    <s v="Android"/>
    <n v="83"/>
    <x v="0"/>
  </r>
  <r>
    <s v="UPI202605P2_0002688"/>
    <x v="3"/>
    <x v="0"/>
    <s v="08:09:31"/>
    <x v="12"/>
    <x v="3"/>
    <s v="CUST296316"/>
    <s v="25-34"/>
    <x v="0"/>
    <x v="0"/>
    <x v="0"/>
    <s v="Netmeds"/>
    <s v="Healthcare"/>
    <x v="1"/>
    <s v="UPI ID"/>
    <x v="6"/>
    <n v="267.36"/>
    <n v="0"/>
    <n v="0"/>
    <x v="0"/>
    <m/>
    <s v="iOS"/>
    <n v="68"/>
    <x v="0"/>
  </r>
  <r>
    <s v="UPI202605P2_0002689"/>
    <x v="24"/>
    <x v="0"/>
    <s v="18:30:58"/>
    <x v="7"/>
    <x v="1"/>
    <s v="CUST753866"/>
    <s v="35-44"/>
    <x v="0"/>
    <x v="5"/>
    <x v="6"/>
    <s v="Mutual Fund SIP"/>
    <s v="Financial Services"/>
    <x v="1"/>
    <s v="UPI ID"/>
    <x v="3"/>
    <n v="157.63999999999999"/>
    <n v="0"/>
    <n v="0"/>
    <x v="0"/>
    <m/>
    <s v="Android"/>
    <n v="9"/>
    <x v="0"/>
  </r>
  <r>
    <s v="UPI202605P2_0002690"/>
    <x v="6"/>
    <x v="3"/>
    <s v="20:02:15"/>
    <x v="3"/>
    <x v="0"/>
    <s v="CUST428486"/>
    <s v="25-34"/>
    <x v="1"/>
    <x v="1"/>
    <x v="1"/>
    <s v="Insurance Premium"/>
    <s v="Financial Services"/>
    <x v="4"/>
    <s v="UPI ID"/>
    <x v="4"/>
    <n v="697.19"/>
    <n v="0"/>
    <n v="0"/>
    <x v="0"/>
    <m/>
    <s v="Android"/>
    <n v="11"/>
    <x v="0"/>
  </r>
  <r>
    <s v="UPI202605P2_0002691"/>
    <x v="25"/>
    <x v="1"/>
    <s v="18:08:00"/>
    <x v="7"/>
    <x v="0"/>
    <s v="CUST405797"/>
    <s v="25-34"/>
    <x v="1"/>
    <x v="1"/>
    <x v="8"/>
    <s v="Airtel"/>
    <s v="Recharge &amp; Bills"/>
    <x v="1"/>
    <s v="UPI ID"/>
    <x v="1"/>
    <n v="2366.5"/>
    <n v="0"/>
    <n v="0"/>
    <x v="0"/>
    <m/>
    <s v="iOS"/>
    <n v="55"/>
    <x v="0"/>
  </r>
  <r>
    <s v="UPI202605P2_0002692"/>
    <x v="21"/>
    <x v="4"/>
    <s v="10:03:57"/>
    <x v="13"/>
    <x v="0"/>
    <s v="CUST762683"/>
    <s v="35-44"/>
    <x v="0"/>
    <x v="0"/>
    <x v="0"/>
    <s v="Airtel"/>
    <s v="Recharge &amp; Bills"/>
    <x v="1"/>
    <s v="QR Scan"/>
    <x v="3"/>
    <n v="95.88"/>
    <n v="0"/>
    <n v="1.41"/>
    <x v="0"/>
    <m/>
    <s v="iOS"/>
    <n v="46"/>
    <x v="0"/>
  </r>
  <r>
    <s v="UPI202605P2_0002693"/>
    <x v="17"/>
    <x v="6"/>
    <s v="12:50:06"/>
    <x v="1"/>
    <x v="0"/>
    <s v="CUST321249"/>
    <s v="45-54"/>
    <x v="1"/>
    <x v="9"/>
    <x v="36"/>
    <s v="Dmart"/>
    <s v="Grocery"/>
    <x v="0"/>
    <s v="QR Scan"/>
    <x v="7"/>
    <n v="509.36"/>
    <n v="0"/>
    <n v="0"/>
    <x v="0"/>
    <m/>
    <s v="Android"/>
    <n v="78"/>
    <x v="0"/>
  </r>
  <r>
    <s v="UPI202605P2_0002694"/>
    <x v="6"/>
    <x v="3"/>
    <s v="15:10:53"/>
    <x v="14"/>
    <x v="0"/>
    <s v="CUST989549"/>
    <s v="18-24"/>
    <x v="0"/>
    <x v="1"/>
    <x v="8"/>
    <s v="Gas Bill"/>
    <s v="Utilities"/>
    <x v="0"/>
    <s v="UPI ID"/>
    <x v="4"/>
    <n v="2425.6"/>
    <n v="0"/>
    <n v="5.86"/>
    <x v="0"/>
    <m/>
    <s v="Android"/>
    <n v="70"/>
    <x v="0"/>
  </r>
  <r>
    <s v="UPI202605P2_0002695"/>
    <x v="5"/>
    <x v="3"/>
    <s v="17:52:52"/>
    <x v="0"/>
    <x v="0"/>
    <s v="CUST636273"/>
    <s v="35-44"/>
    <x v="0"/>
    <x v="5"/>
    <x v="6"/>
    <s v="MSEB"/>
    <s v="Recharge &amp; Bills"/>
    <x v="0"/>
    <s v="UPI ID"/>
    <x v="0"/>
    <n v="1098.3599999999999"/>
    <n v="0"/>
    <n v="3.29"/>
    <x v="0"/>
    <m/>
    <s v="Android"/>
    <n v="50"/>
    <x v="0"/>
  </r>
  <r>
    <s v="UPI202605P2_0002696"/>
    <x v="0"/>
    <x v="0"/>
    <s v="09:31:38"/>
    <x v="10"/>
    <x v="0"/>
    <s v="CUST284563"/>
    <s v="35-44"/>
    <x v="0"/>
    <x v="6"/>
    <x v="19"/>
    <s v="Mutual Fund SIP"/>
    <s v="Financial Services"/>
    <x v="0"/>
    <s v="QR Scan"/>
    <x v="4"/>
    <n v="355.87"/>
    <n v="35.15"/>
    <n v="0"/>
    <x v="0"/>
    <m/>
    <s v="iOS"/>
    <n v="24"/>
    <x v="0"/>
  </r>
  <r>
    <s v="UPI202605P2_0002697"/>
    <x v="5"/>
    <x v="3"/>
    <s v="19:14:04"/>
    <x v="2"/>
    <x v="0"/>
    <s v="CUST764208"/>
    <s v="25-34"/>
    <x v="1"/>
    <x v="8"/>
    <x v="13"/>
    <s v="Myntra"/>
    <s v="Shopping"/>
    <x v="1"/>
    <s v="UPI ID"/>
    <x v="7"/>
    <n v="246.13"/>
    <n v="0"/>
    <n v="0"/>
    <x v="0"/>
    <m/>
    <s v="Android"/>
    <n v="47"/>
    <x v="0"/>
  </r>
  <r>
    <s v="UPI202605P2_0002698"/>
    <x v="2"/>
    <x v="2"/>
    <s v="19:27:21"/>
    <x v="2"/>
    <x v="0"/>
    <s v="CUST454616"/>
    <s v="25-34"/>
    <x v="1"/>
    <x v="7"/>
    <x v="27"/>
    <s v="Unacademy"/>
    <s v="Education"/>
    <x v="2"/>
    <s v="UPI ID"/>
    <x v="5"/>
    <n v="455.57"/>
    <n v="0"/>
    <n v="2.15"/>
    <x v="0"/>
    <m/>
    <s v="iOS"/>
    <n v="30"/>
    <x v="0"/>
  </r>
  <r>
    <s v="UPI202605P2_0002699"/>
    <x v="30"/>
    <x v="1"/>
    <s v="19:47:43"/>
    <x v="2"/>
    <x v="0"/>
    <s v="CUST661169"/>
    <s v="35-44"/>
    <x v="0"/>
    <x v="4"/>
    <x v="33"/>
    <s v="MSEB"/>
    <s v="Recharge &amp; Bills"/>
    <x v="2"/>
    <s v="Mobile Number"/>
    <x v="7"/>
    <n v="1218.21"/>
    <n v="0"/>
    <n v="7.63"/>
    <x v="0"/>
    <m/>
    <s v="iOS"/>
    <n v="94"/>
    <x v="0"/>
  </r>
  <r>
    <s v="UPI202605P2_0002700"/>
    <x v="22"/>
    <x v="6"/>
    <s v="14:07:43"/>
    <x v="4"/>
    <x v="0"/>
    <s v="CUST420070"/>
    <s v="35-44"/>
    <x v="1"/>
    <x v="9"/>
    <x v="36"/>
    <s v="Topmate"/>
    <s v="Education"/>
    <x v="0"/>
    <s v="UPI ID"/>
    <x v="5"/>
    <n v="571.72"/>
    <n v="0"/>
    <n v="6.08"/>
    <x v="0"/>
    <m/>
    <s v="iOS"/>
    <n v="24"/>
    <x v="0"/>
  </r>
  <r>
    <s v="UPI202605P2_0002701"/>
    <x v="3"/>
    <x v="0"/>
    <s v="17:08:20"/>
    <x v="0"/>
    <x v="2"/>
    <s v="CUST872524"/>
    <s v="35-44"/>
    <x v="0"/>
    <x v="7"/>
    <x v="31"/>
    <s v="JioMart"/>
    <s v="Grocery"/>
    <x v="0"/>
    <s v="UPI ID"/>
    <x v="0"/>
    <n v="877.95"/>
    <n v="0"/>
    <n v="0"/>
    <x v="0"/>
    <m/>
    <s v="Android"/>
    <n v="63"/>
    <x v="0"/>
  </r>
  <r>
    <s v="UPI202605P2_0002702"/>
    <x v="28"/>
    <x v="1"/>
    <s v="19:50:13"/>
    <x v="2"/>
    <x v="1"/>
    <s v="CUST656171"/>
    <s v="25-34"/>
    <x v="0"/>
    <x v="9"/>
    <x v="23"/>
    <s v="Swiggy"/>
    <s v="Food &amp; Dining"/>
    <x v="6"/>
    <s v="QR Scan"/>
    <x v="3"/>
    <n v="92.56"/>
    <n v="1.96"/>
    <n v="0"/>
    <x v="0"/>
    <m/>
    <s v="Android"/>
    <n v="19"/>
    <x v="0"/>
  </r>
  <r>
    <s v="UPI202605P2_0002703"/>
    <x v="19"/>
    <x v="2"/>
    <s v="19:37:11"/>
    <x v="2"/>
    <x v="1"/>
    <s v="CUST581557"/>
    <s v="45-54"/>
    <x v="1"/>
    <x v="3"/>
    <x v="14"/>
    <s v="Insurance Premium"/>
    <s v="Financial Services"/>
    <x v="1"/>
    <s v="UPI ID"/>
    <x v="5"/>
    <n v="142.06"/>
    <n v="0"/>
    <n v="0"/>
    <x v="0"/>
    <m/>
    <s v="Android"/>
    <n v="42"/>
    <x v="0"/>
  </r>
  <r>
    <s v="UPI202605P2_0002704"/>
    <x v="13"/>
    <x v="3"/>
    <s v="13:07:17"/>
    <x v="8"/>
    <x v="6"/>
    <s v="CUST878592"/>
    <s v="25-34"/>
    <x v="0"/>
    <x v="2"/>
    <x v="25"/>
    <s v="Society Maintenance"/>
    <s v="Utilities"/>
    <x v="2"/>
    <s v="QR Scan"/>
    <x v="0"/>
    <n v="686.83"/>
    <n v="0"/>
    <n v="0"/>
    <x v="1"/>
    <s v="UPI Limit Exceeded"/>
    <s v="Android"/>
    <n v="16"/>
    <x v="0"/>
  </r>
  <r>
    <s v="UPI202605P2_0002705"/>
    <x v="22"/>
    <x v="6"/>
    <s v="10:26:10"/>
    <x v="13"/>
    <x v="5"/>
    <s v="CUST168804"/>
    <s v="35-44"/>
    <x v="1"/>
    <x v="4"/>
    <x v="12"/>
    <s v="Cafe Coffee Day"/>
    <s v="Food &amp; Dining"/>
    <x v="4"/>
    <s v="QR Scan"/>
    <x v="1"/>
    <n v="1470.12"/>
    <n v="0"/>
    <n v="0"/>
    <x v="0"/>
    <m/>
    <s v="Android"/>
    <n v="48"/>
    <x v="0"/>
  </r>
  <r>
    <s v="UPI202605P2_0002706"/>
    <x v="6"/>
    <x v="3"/>
    <s v="18:35:10"/>
    <x v="7"/>
    <x v="5"/>
    <s v="CUST285294"/>
    <s v="25-34"/>
    <x v="0"/>
    <x v="8"/>
    <x v="30"/>
    <s v="Croma"/>
    <s v="Shopping"/>
    <x v="2"/>
    <s v="QR Scan"/>
    <x v="1"/>
    <n v="403.27"/>
    <n v="0"/>
    <n v="0"/>
    <x v="0"/>
    <m/>
    <s v="Android"/>
    <n v="32"/>
    <x v="0"/>
  </r>
  <r>
    <s v="UPI202605P2_0002707"/>
    <x v="12"/>
    <x v="1"/>
    <s v="14:59:37"/>
    <x v="4"/>
    <x v="1"/>
    <s v="CUST310325"/>
    <s v="18-24"/>
    <x v="1"/>
    <x v="0"/>
    <x v="18"/>
    <s v="BookMyShow"/>
    <s v="Entertainment"/>
    <x v="1"/>
    <s v="QR Scan"/>
    <x v="1"/>
    <n v="1599.22"/>
    <n v="0"/>
    <n v="0"/>
    <x v="0"/>
    <m/>
    <s v="Android"/>
    <n v="73"/>
    <x v="0"/>
  </r>
  <r>
    <s v="UPI202605P2_0002708"/>
    <x v="11"/>
    <x v="0"/>
    <s v="08:06:50"/>
    <x v="12"/>
    <x v="2"/>
    <s v="CUST490762"/>
    <s v="35-44"/>
    <x v="1"/>
    <x v="9"/>
    <x v="23"/>
    <s v="Mutual Fund SIP"/>
    <s v="Financial Services"/>
    <x v="1"/>
    <s v="Collect Request"/>
    <x v="4"/>
    <n v="358.09"/>
    <n v="0"/>
    <n v="0"/>
    <x v="0"/>
    <m/>
    <s v="iOS"/>
    <n v="67"/>
    <x v="0"/>
  </r>
  <r>
    <s v="UPI202605P2_0002709"/>
    <x v="9"/>
    <x v="3"/>
    <s v="20:39:24"/>
    <x v="3"/>
    <x v="1"/>
    <s v="CUST653393"/>
    <s v="18-24"/>
    <x v="0"/>
    <x v="9"/>
    <x v="20"/>
    <s v="Byjus"/>
    <s v="Education"/>
    <x v="1"/>
    <s v="UPI ID"/>
    <x v="5"/>
    <n v="1237.68"/>
    <n v="0"/>
    <n v="0"/>
    <x v="0"/>
    <m/>
    <s v="iOS"/>
    <n v="84"/>
    <x v="0"/>
  </r>
  <r>
    <s v="UPI202605P2_0002710"/>
    <x v="0"/>
    <x v="0"/>
    <s v="19:01:56"/>
    <x v="2"/>
    <x v="0"/>
    <s v="CUST174515"/>
    <s v="18-24"/>
    <x v="1"/>
    <x v="2"/>
    <x v="11"/>
    <s v="MedPlus"/>
    <s v="Healthcare"/>
    <x v="6"/>
    <s v="QR Scan"/>
    <x v="1"/>
    <n v="2754.27"/>
    <n v="0"/>
    <n v="1.38"/>
    <x v="0"/>
    <m/>
    <s v="Android"/>
    <n v="15"/>
    <x v="0"/>
  </r>
  <r>
    <s v="UPI202605P2_0002711"/>
    <x v="24"/>
    <x v="0"/>
    <s v="15:00:00"/>
    <x v="14"/>
    <x v="0"/>
    <s v="CUST649084"/>
    <s v="55+"/>
    <x v="0"/>
    <x v="1"/>
    <x v="22"/>
    <s v="Amazon Prime"/>
    <s v="Entertainment"/>
    <x v="2"/>
    <s v="UPI ID"/>
    <x v="0"/>
    <n v="1269.3900000000001"/>
    <n v="0"/>
    <n v="0"/>
    <x v="0"/>
    <m/>
    <s v="Android"/>
    <n v="70"/>
    <x v="0"/>
  </r>
  <r>
    <s v="UPI202605P2_0002712"/>
    <x v="20"/>
    <x v="4"/>
    <s v="11:05:45"/>
    <x v="5"/>
    <x v="2"/>
    <s v="CUST780866"/>
    <s v="35-44"/>
    <x v="1"/>
    <x v="8"/>
    <x v="24"/>
    <s v="Gas Bill"/>
    <s v="Utilities"/>
    <x v="1"/>
    <s v="UPI ID"/>
    <x v="1"/>
    <n v="383.18"/>
    <n v="0"/>
    <n v="0"/>
    <x v="1"/>
    <s v="Insufficient Balance"/>
    <s v="Android"/>
    <n v="58"/>
    <x v="0"/>
  </r>
  <r>
    <s v="UPI202605P2_0002713"/>
    <x v="14"/>
    <x v="5"/>
    <s v="18:56:18"/>
    <x v="7"/>
    <x v="2"/>
    <s v="CUST210476"/>
    <s v="25-34"/>
    <x v="1"/>
    <x v="1"/>
    <x v="22"/>
    <s v="Tata Play"/>
    <s v="Recharge &amp; Bills"/>
    <x v="1"/>
    <s v="UPI ID"/>
    <x v="6"/>
    <n v="540.79999999999995"/>
    <n v="0"/>
    <n v="0"/>
    <x v="0"/>
    <m/>
    <s v="iOS"/>
    <n v="12"/>
    <x v="0"/>
  </r>
  <r>
    <s v="UPI202605P2_0002714"/>
    <x v="20"/>
    <x v="4"/>
    <s v="14:51:50"/>
    <x v="4"/>
    <x v="0"/>
    <s v="CUST512063"/>
    <s v="35-44"/>
    <x v="0"/>
    <x v="8"/>
    <x v="16"/>
    <s v="Bharat Petroleum"/>
    <s v="Fuel"/>
    <x v="1"/>
    <s v="Collect Request"/>
    <x v="5"/>
    <n v="196.77"/>
    <n v="31.69"/>
    <n v="0.51"/>
    <x v="0"/>
    <m/>
    <s v="Android"/>
    <n v="31"/>
    <x v="0"/>
  </r>
  <r>
    <s v="UPI202605P2_0002715"/>
    <x v="28"/>
    <x v="1"/>
    <s v="19:44:08"/>
    <x v="2"/>
    <x v="2"/>
    <s v="CUST725627"/>
    <s v="35-44"/>
    <x v="1"/>
    <x v="8"/>
    <x v="13"/>
    <s v="Gas Bill"/>
    <s v="Utilities"/>
    <x v="3"/>
    <s v="UPI ID"/>
    <x v="3"/>
    <n v="1228.52"/>
    <n v="0"/>
    <n v="4.32"/>
    <x v="0"/>
    <m/>
    <s v="Android"/>
    <n v="92"/>
    <x v="0"/>
  </r>
  <r>
    <s v="UPI202605P2_0002716"/>
    <x v="28"/>
    <x v="1"/>
    <s v="11:40:17"/>
    <x v="5"/>
    <x v="1"/>
    <s v="CUST305620"/>
    <s v="25-34"/>
    <x v="0"/>
    <x v="2"/>
    <x v="17"/>
    <s v="RedBus"/>
    <s v="Travel"/>
    <x v="1"/>
    <s v="UPI ID"/>
    <x v="3"/>
    <n v="248.4"/>
    <n v="0"/>
    <n v="0"/>
    <x v="0"/>
    <m/>
    <s v="Android"/>
    <n v="81"/>
    <x v="0"/>
  </r>
  <r>
    <s v="UPI202605P2_0002717"/>
    <x v="30"/>
    <x v="1"/>
    <s v="16:26:15"/>
    <x v="11"/>
    <x v="1"/>
    <s v="CUST573311"/>
    <s v="18-24"/>
    <x v="0"/>
    <x v="0"/>
    <x v="0"/>
    <s v="Netmeds"/>
    <s v="Healthcare"/>
    <x v="1"/>
    <s v="Bank Account"/>
    <x v="1"/>
    <n v="214.47"/>
    <n v="0"/>
    <n v="0"/>
    <x v="0"/>
    <m/>
    <s v="Android"/>
    <n v="48"/>
    <x v="0"/>
  </r>
  <r>
    <s v="UPI202605P2_0002718"/>
    <x v="26"/>
    <x v="6"/>
    <s v="21:39:44"/>
    <x v="9"/>
    <x v="1"/>
    <s v="CUST957789"/>
    <s v="35-44"/>
    <x v="1"/>
    <x v="7"/>
    <x v="26"/>
    <s v="Netmeds"/>
    <s v="Healthcare"/>
    <x v="1"/>
    <s v="UPI ID"/>
    <x v="3"/>
    <n v="201.05"/>
    <n v="0"/>
    <n v="0"/>
    <x v="0"/>
    <m/>
    <s v="Android"/>
    <n v="99"/>
    <x v="0"/>
  </r>
  <r>
    <s v="UPI202605P2_0002719"/>
    <x v="7"/>
    <x v="2"/>
    <s v="08:11:45"/>
    <x v="12"/>
    <x v="1"/>
    <s v="CUST289561"/>
    <s v="35-44"/>
    <x v="0"/>
    <x v="5"/>
    <x v="32"/>
    <s v="Dominos"/>
    <s v="Food &amp; Dining"/>
    <x v="3"/>
    <s v="UPI ID"/>
    <x v="5"/>
    <n v="256.27999999999997"/>
    <n v="9.51"/>
    <n v="1.37"/>
    <x v="0"/>
    <m/>
    <s v="iOS"/>
    <n v="37"/>
    <x v="0"/>
  </r>
  <r>
    <s v="UPI202605P2_0002720"/>
    <x v="19"/>
    <x v="2"/>
    <s v="15:05:40"/>
    <x v="14"/>
    <x v="0"/>
    <s v="CUST186523"/>
    <s v="25-34"/>
    <x v="1"/>
    <x v="3"/>
    <x v="14"/>
    <s v="Loan EMI"/>
    <s v="Financial Services"/>
    <x v="1"/>
    <s v="UPI ID"/>
    <x v="0"/>
    <n v="1281.4000000000001"/>
    <n v="0"/>
    <n v="0"/>
    <x v="0"/>
    <m/>
    <s v="Android"/>
    <n v="28"/>
    <x v="0"/>
  </r>
  <r>
    <s v="UPI202605P2_0002721"/>
    <x v="28"/>
    <x v="1"/>
    <s v="19:19:22"/>
    <x v="2"/>
    <x v="1"/>
    <s v="CUST202477"/>
    <s v="45-54"/>
    <x v="0"/>
    <x v="0"/>
    <x v="0"/>
    <s v="HP Petrol Pump"/>
    <s v="Fuel"/>
    <x v="4"/>
    <s v="UPI ID"/>
    <x v="1"/>
    <n v="24.76"/>
    <n v="0"/>
    <n v="3.43"/>
    <x v="0"/>
    <m/>
    <s v="iOS"/>
    <n v="84"/>
    <x v="0"/>
  </r>
  <r>
    <s v="UPI202605P2_0002722"/>
    <x v="10"/>
    <x v="4"/>
    <s v="14:35:15"/>
    <x v="4"/>
    <x v="0"/>
    <s v="CUST777650"/>
    <s v="18-24"/>
    <x v="0"/>
    <x v="4"/>
    <x v="5"/>
    <s v="Loan EMI"/>
    <s v="Financial Services"/>
    <x v="3"/>
    <s v="UPI ID"/>
    <x v="4"/>
    <n v="857.51"/>
    <n v="0"/>
    <n v="7.36"/>
    <x v="0"/>
    <m/>
    <s v="Android"/>
    <n v="66"/>
    <x v="0"/>
  </r>
  <r>
    <s v="UPI202605P2_0002723"/>
    <x v="11"/>
    <x v="0"/>
    <s v="11:33:06"/>
    <x v="5"/>
    <x v="2"/>
    <s v="CUST412260"/>
    <s v="25-34"/>
    <x v="1"/>
    <x v="5"/>
    <x v="6"/>
    <s v="Netmeds"/>
    <s v="Healthcare"/>
    <x v="5"/>
    <s v="UPI ID"/>
    <x v="3"/>
    <n v="278.45"/>
    <n v="0"/>
    <n v="3.08"/>
    <x v="0"/>
    <m/>
    <s v="Android"/>
    <n v="87"/>
    <x v="0"/>
  </r>
  <r>
    <s v="UPI202605P2_0002724"/>
    <x v="20"/>
    <x v="4"/>
    <s v="17:55:48"/>
    <x v="0"/>
    <x v="1"/>
    <s v="CUST485940"/>
    <s v="25-34"/>
    <x v="0"/>
    <x v="9"/>
    <x v="36"/>
    <s v="Loan EMI"/>
    <s v="Financial Services"/>
    <x v="5"/>
    <s v="UPI ID"/>
    <x v="3"/>
    <n v="846.64"/>
    <n v="0"/>
    <n v="4.9400000000000004"/>
    <x v="0"/>
    <m/>
    <s v="iOS"/>
    <n v="79"/>
    <x v="0"/>
  </r>
  <r>
    <s v="UPI202605P2_0002725"/>
    <x v="3"/>
    <x v="0"/>
    <s v="22:32:14"/>
    <x v="16"/>
    <x v="1"/>
    <s v="CUST343185"/>
    <s v="35-44"/>
    <x v="0"/>
    <x v="3"/>
    <x v="29"/>
    <s v="BigBasket"/>
    <s v="Grocery"/>
    <x v="2"/>
    <s v="QR Scan"/>
    <x v="3"/>
    <n v="878.16"/>
    <n v="0"/>
    <n v="0"/>
    <x v="0"/>
    <m/>
    <s v="Android"/>
    <n v="26"/>
    <x v="0"/>
  </r>
  <r>
    <s v="UPI202605P2_0002726"/>
    <x v="25"/>
    <x v="1"/>
    <s v="15:40:42"/>
    <x v="14"/>
    <x v="1"/>
    <s v="CUST841813"/>
    <s v="25-34"/>
    <x v="1"/>
    <x v="9"/>
    <x v="23"/>
    <s v="Hotstar"/>
    <s v="Entertainment"/>
    <x v="4"/>
    <s v="UPI ID"/>
    <x v="3"/>
    <n v="294.81"/>
    <n v="0"/>
    <n v="3.05"/>
    <x v="0"/>
    <m/>
    <s v="iOS"/>
    <n v="57"/>
    <x v="0"/>
  </r>
  <r>
    <s v="UPI202605P2_0002727"/>
    <x v="5"/>
    <x v="3"/>
    <s v="11:03:12"/>
    <x v="5"/>
    <x v="0"/>
    <s v="CUST718291"/>
    <s v="35-44"/>
    <x v="0"/>
    <x v="8"/>
    <x v="34"/>
    <s v="Mutual Fund SIP"/>
    <s v="Financial Services"/>
    <x v="1"/>
    <s v="UPI ID"/>
    <x v="3"/>
    <n v="49.86"/>
    <n v="0"/>
    <n v="0"/>
    <x v="0"/>
    <m/>
    <s v="Android"/>
    <n v="60"/>
    <x v="0"/>
  </r>
  <r>
    <s v="UPI202605P2_0002728"/>
    <x v="8"/>
    <x v="4"/>
    <s v="09:09:43"/>
    <x v="10"/>
    <x v="5"/>
    <s v="CUST122773"/>
    <s v="25-34"/>
    <x v="0"/>
    <x v="9"/>
    <x v="20"/>
    <s v="IRCTC"/>
    <s v="Travel"/>
    <x v="5"/>
    <s v="QR Scan"/>
    <x v="3"/>
    <n v="268.14999999999998"/>
    <n v="0"/>
    <n v="0"/>
    <x v="0"/>
    <m/>
    <s v="iOS"/>
    <n v="58"/>
    <x v="0"/>
  </r>
  <r>
    <s v="UPI202605P2_0002729"/>
    <x v="0"/>
    <x v="0"/>
    <s v="20:58:30"/>
    <x v="3"/>
    <x v="6"/>
    <s v="CUST335033"/>
    <s v="25-34"/>
    <x v="0"/>
    <x v="6"/>
    <x v="38"/>
    <s v="Reliance Fresh"/>
    <s v="Grocery"/>
    <x v="0"/>
    <s v="Mobile Number"/>
    <x v="1"/>
    <n v="552.37"/>
    <n v="0"/>
    <n v="0"/>
    <x v="0"/>
    <m/>
    <s v="Android"/>
    <n v="36"/>
    <x v="0"/>
  </r>
  <r>
    <s v="UPI202605P2_0002730"/>
    <x v="21"/>
    <x v="4"/>
    <s v="15:10:42"/>
    <x v="14"/>
    <x v="6"/>
    <s v="CUST486208"/>
    <s v="35-44"/>
    <x v="1"/>
    <x v="7"/>
    <x v="9"/>
    <s v="Amazon Prime"/>
    <s v="Entertainment"/>
    <x v="1"/>
    <s v="QR Scan"/>
    <x v="4"/>
    <n v="489.74"/>
    <n v="0"/>
    <n v="0"/>
    <x v="0"/>
    <m/>
    <s v="Android"/>
    <n v="20"/>
    <x v="0"/>
  </r>
  <r>
    <s v="UPI202605P2_0002731"/>
    <x v="6"/>
    <x v="3"/>
    <s v="20:03:41"/>
    <x v="3"/>
    <x v="2"/>
    <s v="CUST361330"/>
    <s v="35-44"/>
    <x v="0"/>
    <x v="2"/>
    <x v="2"/>
    <s v="Broadband Bill"/>
    <s v="Utilities"/>
    <x v="0"/>
    <s v="QR Scan"/>
    <x v="5"/>
    <n v="6535.03"/>
    <n v="0"/>
    <n v="3.77"/>
    <x v="0"/>
    <m/>
    <s v="Android"/>
    <n v="49"/>
    <x v="0"/>
  </r>
  <r>
    <s v="UPI202605P2_0002732"/>
    <x v="13"/>
    <x v="3"/>
    <s v="13:13:27"/>
    <x v="8"/>
    <x v="2"/>
    <s v="CUST290138"/>
    <s v="18-24"/>
    <x v="1"/>
    <x v="3"/>
    <x v="21"/>
    <s v="Mutual Fund SIP"/>
    <s v="Financial Services"/>
    <x v="0"/>
    <s v="QR Scan"/>
    <x v="7"/>
    <n v="146.79"/>
    <n v="53.05"/>
    <n v="0"/>
    <x v="0"/>
    <m/>
    <s v="Android"/>
    <n v="67"/>
    <x v="0"/>
  </r>
  <r>
    <s v="UPI202605P2_0002733"/>
    <x v="20"/>
    <x v="4"/>
    <s v="12:39:51"/>
    <x v="1"/>
    <x v="0"/>
    <s v="CUST560118"/>
    <s v="55+"/>
    <x v="1"/>
    <x v="8"/>
    <x v="13"/>
    <s v="Local Clinic"/>
    <s v="Healthcare"/>
    <x v="0"/>
    <s v="QR Scan"/>
    <x v="3"/>
    <n v="2200.38"/>
    <n v="0"/>
    <n v="0"/>
    <x v="0"/>
    <m/>
    <s v="iOS"/>
    <n v="62"/>
    <x v="0"/>
  </r>
  <r>
    <s v="UPI202605P2_0002734"/>
    <x v="6"/>
    <x v="3"/>
    <s v="20:29:02"/>
    <x v="3"/>
    <x v="0"/>
    <s v="CUST246295"/>
    <s v="18-24"/>
    <x v="0"/>
    <x v="3"/>
    <x v="4"/>
    <s v="Local Restaurant"/>
    <s v="Food &amp; Dining"/>
    <x v="1"/>
    <s v="UPI ID"/>
    <x v="3"/>
    <n v="393.47"/>
    <n v="0"/>
    <n v="0"/>
    <x v="0"/>
    <m/>
    <s v="Android"/>
    <n v="83"/>
    <x v="0"/>
  </r>
  <r>
    <s v="UPI202605P2_0002735"/>
    <x v="8"/>
    <x v="4"/>
    <s v="09:03:59"/>
    <x v="10"/>
    <x v="0"/>
    <s v="CUST493223"/>
    <s v="25-34"/>
    <x v="1"/>
    <x v="4"/>
    <x v="33"/>
    <s v="Data Tutorials"/>
    <s v="Education"/>
    <x v="1"/>
    <s v="Mobile Number"/>
    <x v="0"/>
    <n v="267.14999999999998"/>
    <n v="36.4"/>
    <n v="5.97"/>
    <x v="0"/>
    <m/>
    <s v="Android"/>
    <n v="25"/>
    <x v="0"/>
  </r>
  <r>
    <s v="UPI202605P2_0002736"/>
    <x v="10"/>
    <x v="4"/>
    <s v="16:10:50"/>
    <x v="11"/>
    <x v="0"/>
    <s v="CUST693246"/>
    <s v="45-54"/>
    <x v="1"/>
    <x v="2"/>
    <x v="25"/>
    <s v="Indian Oil"/>
    <s v="Fuel"/>
    <x v="1"/>
    <s v="UPI ID"/>
    <x v="7"/>
    <n v="99.31"/>
    <n v="0"/>
    <n v="0"/>
    <x v="0"/>
    <m/>
    <s v="Android"/>
    <n v="91"/>
    <x v="0"/>
  </r>
  <r>
    <s v="UPI202605P2_0002737"/>
    <x v="22"/>
    <x v="6"/>
    <s v="07:32:07"/>
    <x v="6"/>
    <x v="0"/>
    <s v="CUST380741"/>
    <s v="55+"/>
    <x v="1"/>
    <x v="8"/>
    <x v="16"/>
    <s v="Udemy"/>
    <s v="Education"/>
    <x v="2"/>
    <s v="UPI ID"/>
    <x v="4"/>
    <n v="153.91999999999999"/>
    <n v="0"/>
    <n v="0"/>
    <x v="0"/>
    <m/>
    <s v="Android"/>
    <n v="36"/>
    <x v="0"/>
  </r>
  <r>
    <s v="UPI202605P2_0002738"/>
    <x v="9"/>
    <x v="3"/>
    <s v="09:15:46"/>
    <x v="10"/>
    <x v="3"/>
    <s v="CUST408866"/>
    <s v="25-34"/>
    <x v="1"/>
    <x v="3"/>
    <x v="4"/>
    <s v="Uber"/>
    <s v="Travel"/>
    <x v="1"/>
    <s v="UPI ID"/>
    <x v="4"/>
    <n v="56.8"/>
    <n v="0"/>
    <n v="5.08"/>
    <x v="0"/>
    <m/>
    <s v="iOS"/>
    <n v="72"/>
    <x v="0"/>
  </r>
  <r>
    <s v="UPI202605P2_0002739"/>
    <x v="7"/>
    <x v="2"/>
    <s v="15:37:20"/>
    <x v="14"/>
    <x v="0"/>
    <s v="CUST265479"/>
    <s v="45-54"/>
    <x v="0"/>
    <x v="0"/>
    <x v="18"/>
    <s v="Gas Bill"/>
    <s v="Utilities"/>
    <x v="0"/>
    <s v="Mobile Number"/>
    <x v="7"/>
    <n v="1738.48"/>
    <n v="0"/>
    <n v="0"/>
    <x v="0"/>
    <m/>
    <s v="Android"/>
    <n v="86"/>
    <x v="0"/>
  </r>
  <r>
    <s v="UPI202605P2_0002740"/>
    <x v="15"/>
    <x v="3"/>
    <s v="14:47:43"/>
    <x v="4"/>
    <x v="0"/>
    <s v="CUST813253"/>
    <s v="18-24"/>
    <x v="0"/>
    <x v="2"/>
    <x v="25"/>
    <s v="Cafe Coffee Day"/>
    <s v="Food &amp; Dining"/>
    <x v="0"/>
    <s v="UPI ID"/>
    <x v="1"/>
    <n v="144.65"/>
    <n v="56.19"/>
    <n v="0"/>
    <x v="0"/>
    <m/>
    <s v="Android"/>
    <n v="57"/>
    <x v="0"/>
  </r>
  <r>
    <s v="UPI202605P2_0002741"/>
    <x v="9"/>
    <x v="3"/>
    <s v="20:14:49"/>
    <x v="3"/>
    <x v="2"/>
    <s v="CUST911109"/>
    <s v="25-34"/>
    <x v="1"/>
    <x v="0"/>
    <x v="0"/>
    <s v="Amazon"/>
    <s v="Shopping"/>
    <x v="2"/>
    <s v="QR Scan"/>
    <x v="0"/>
    <n v="2434.48"/>
    <n v="0"/>
    <n v="0"/>
    <x v="0"/>
    <m/>
    <s v="Android"/>
    <n v="96"/>
    <x v="0"/>
  </r>
  <r>
    <s v="UPI202605P2_0002742"/>
    <x v="14"/>
    <x v="5"/>
    <s v="09:14:06"/>
    <x v="10"/>
    <x v="2"/>
    <s v="CUST511147"/>
    <s v="25-34"/>
    <x v="1"/>
    <x v="7"/>
    <x v="31"/>
    <s v="Gas Bill"/>
    <s v="Utilities"/>
    <x v="3"/>
    <s v="UPI ID"/>
    <x v="3"/>
    <n v="408.74"/>
    <n v="0"/>
    <n v="1.04"/>
    <x v="0"/>
    <m/>
    <s v="Android"/>
    <n v="99"/>
    <x v="1"/>
  </r>
  <r>
    <s v="UPI202605P2_0002743"/>
    <x v="27"/>
    <x v="5"/>
    <s v="11:26:55"/>
    <x v="5"/>
    <x v="0"/>
    <s v="CUST617791"/>
    <s v="18-24"/>
    <x v="1"/>
    <x v="9"/>
    <x v="15"/>
    <s v="MakeMyTrip"/>
    <s v="Travel"/>
    <x v="0"/>
    <s v="UPI ID"/>
    <x v="3"/>
    <n v="853.35"/>
    <n v="2.11"/>
    <n v="0"/>
    <x v="0"/>
    <m/>
    <s v="Android"/>
    <n v="20"/>
    <x v="0"/>
  </r>
  <r>
    <s v="UPI202605P2_0002744"/>
    <x v="2"/>
    <x v="2"/>
    <s v="11:57:14"/>
    <x v="5"/>
    <x v="0"/>
    <s v="CUST639849"/>
    <s v="25-34"/>
    <x v="0"/>
    <x v="0"/>
    <x v="3"/>
    <s v="Bharat Petroleum"/>
    <s v="Fuel"/>
    <x v="0"/>
    <s v="QR Scan"/>
    <x v="6"/>
    <n v="454.41"/>
    <n v="0"/>
    <n v="0"/>
    <x v="0"/>
    <m/>
    <s v="iOS"/>
    <n v="44"/>
    <x v="0"/>
  </r>
  <r>
    <s v="UPI202605P2_0002745"/>
    <x v="26"/>
    <x v="6"/>
    <s v="09:37:31"/>
    <x v="10"/>
    <x v="0"/>
    <s v="CUST527867"/>
    <s v="45-54"/>
    <x v="1"/>
    <x v="3"/>
    <x v="21"/>
    <s v="Insurance Premium"/>
    <s v="Financial Services"/>
    <x v="3"/>
    <s v="QR Scan"/>
    <x v="3"/>
    <n v="752.47"/>
    <n v="0"/>
    <n v="3.22"/>
    <x v="0"/>
    <m/>
    <s v="Android"/>
    <n v="5"/>
    <x v="0"/>
  </r>
  <r>
    <s v="UPI202605P2_0002746"/>
    <x v="26"/>
    <x v="6"/>
    <s v="08:27:09"/>
    <x v="12"/>
    <x v="1"/>
    <s v="CUST500501"/>
    <s v="35-44"/>
    <x v="0"/>
    <x v="1"/>
    <x v="28"/>
    <s v="Practo"/>
    <s v="Healthcare"/>
    <x v="0"/>
    <s v="UPI ID"/>
    <x v="6"/>
    <n v="2740.97"/>
    <n v="0"/>
    <n v="0"/>
    <x v="0"/>
    <m/>
    <s v="iOS"/>
    <n v="78"/>
    <x v="0"/>
  </r>
  <r>
    <s v="UPI202605P2_0002747"/>
    <x v="21"/>
    <x v="4"/>
    <s v="11:39:29"/>
    <x v="5"/>
    <x v="0"/>
    <s v="CUST715099"/>
    <s v="35-44"/>
    <x v="0"/>
    <x v="0"/>
    <x v="3"/>
    <s v="MakeMyTrip"/>
    <s v="Travel"/>
    <x v="2"/>
    <s v="QR Scan"/>
    <x v="3"/>
    <n v="53.78"/>
    <n v="0"/>
    <n v="0"/>
    <x v="0"/>
    <m/>
    <s v="Android"/>
    <n v="21"/>
    <x v="0"/>
  </r>
  <r>
    <s v="UPI202605P2_0002748"/>
    <x v="21"/>
    <x v="4"/>
    <s v="10:23:08"/>
    <x v="13"/>
    <x v="5"/>
    <s v="CUST445022"/>
    <s v="35-44"/>
    <x v="1"/>
    <x v="9"/>
    <x v="20"/>
    <s v="Zomato"/>
    <s v="Food &amp; Dining"/>
    <x v="4"/>
    <s v="QR Scan"/>
    <x v="4"/>
    <n v="919.84"/>
    <n v="0"/>
    <n v="6.21"/>
    <x v="0"/>
    <m/>
    <s v="iOS"/>
    <n v="14"/>
    <x v="0"/>
  </r>
  <r>
    <s v="UPI202605P2_0002749"/>
    <x v="15"/>
    <x v="3"/>
    <s v="15:12:40"/>
    <x v="14"/>
    <x v="0"/>
    <s v="CUST462484"/>
    <s v="35-44"/>
    <x v="0"/>
    <x v="3"/>
    <x v="4"/>
    <s v="Flipkart"/>
    <s v="Shopping"/>
    <x v="1"/>
    <s v="QR Scan"/>
    <x v="5"/>
    <n v="2403.1999999999998"/>
    <n v="0"/>
    <n v="0"/>
    <x v="0"/>
    <m/>
    <s v="Android"/>
    <n v="65"/>
    <x v="0"/>
  </r>
  <r>
    <s v="UPI202605P2_0002750"/>
    <x v="20"/>
    <x v="4"/>
    <s v="13:17:12"/>
    <x v="8"/>
    <x v="4"/>
    <s v="CUST138795"/>
    <s v="35-44"/>
    <x v="1"/>
    <x v="2"/>
    <x v="17"/>
    <s v="Water Bill"/>
    <s v="Utilities"/>
    <x v="0"/>
    <s v="Mobile Number"/>
    <x v="1"/>
    <n v="4138.43"/>
    <n v="0"/>
    <n v="2.21"/>
    <x v="2"/>
    <s v="Bank Server Down"/>
    <s v="Android"/>
    <n v="82"/>
    <x v="0"/>
  </r>
  <r>
    <s v="UPI202605P2_0002751"/>
    <x v="23"/>
    <x v="5"/>
    <s v="13:02:44"/>
    <x v="8"/>
    <x v="3"/>
    <s v="CUST516427"/>
    <s v="25-34"/>
    <x v="0"/>
    <x v="8"/>
    <x v="30"/>
    <s v="Loan EMI"/>
    <s v="Financial Services"/>
    <x v="0"/>
    <s v="UPI ID"/>
    <x v="4"/>
    <n v="332.59"/>
    <n v="0"/>
    <n v="0"/>
    <x v="0"/>
    <m/>
    <s v="Android"/>
    <n v="78"/>
    <x v="0"/>
  </r>
  <r>
    <s v="UPI202605P2_0002752"/>
    <x v="27"/>
    <x v="5"/>
    <s v="17:17:08"/>
    <x v="0"/>
    <x v="1"/>
    <s v="CUST245513"/>
    <s v="25-34"/>
    <x v="1"/>
    <x v="3"/>
    <x v="21"/>
    <s v="Local Clinic"/>
    <s v="Healthcare"/>
    <x v="0"/>
    <s v="QR Scan"/>
    <x v="0"/>
    <n v="2028.21"/>
    <n v="42.47"/>
    <n v="0"/>
    <x v="0"/>
    <m/>
    <s v="Android"/>
    <n v="34"/>
    <x v="0"/>
  </r>
  <r>
    <s v="UPI202605P2_0002753"/>
    <x v="21"/>
    <x v="4"/>
    <s v="09:29:29"/>
    <x v="10"/>
    <x v="0"/>
    <s v="CUST182260"/>
    <s v="35-44"/>
    <x v="1"/>
    <x v="3"/>
    <x v="29"/>
    <s v="Practo"/>
    <s v="Healthcare"/>
    <x v="0"/>
    <s v="QR Scan"/>
    <x v="6"/>
    <n v="215.19"/>
    <n v="0"/>
    <n v="0"/>
    <x v="0"/>
    <m/>
    <s v="Android"/>
    <n v="14"/>
    <x v="0"/>
  </r>
  <r>
    <s v="UPI202605P2_0002754"/>
    <x v="26"/>
    <x v="6"/>
    <s v="14:48:21"/>
    <x v="4"/>
    <x v="0"/>
    <s v="CUST203640"/>
    <s v="35-44"/>
    <x v="0"/>
    <x v="6"/>
    <x v="19"/>
    <s v="Local Restaurant"/>
    <s v="Food &amp; Dining"/>
    <x v="4"/>
    <s v="UPI ID"/>
    <x v="5"/>
    <n v="1933.93"/>
    <n v="0"/>
    <n v="0"/>
    <x v="0"/>
    <m/>
    <s v="iOS"/>
    <n v="20"/>
    <x v="0"/>
  </r>
  <r>
    <s v="UPI202605P2_0002755"/>
    <x v="30"/>
    <x v="1"/>
    <s v="11:18:38"/>
    <x v="5"/>
    <x v="0"/>
    <s v="CUST595927"/>
    <s v="18-24"/>
    <x v="1"/>
    <x v="6"/>
    <x v="38"/>
    <s v="Gas Bill"/>
    <s v="Utilities"/>
    <x v="2"/>
    <s v="Mobile Number"/>
    <x v="4"/>
    <n v="1232.2"/>
    <n v="68.59"/>
    <n v="0"/>
    <x v="0"/>
    <m/>
    <s v="Android"/>
    <n v="9"/>
    <x v="0"/>
  </r>
  <r>
    <s v="UPI202605P2_0002756"/>
    <x v="15"/>
    <x v="3"/>
    <s v="10:50:40"/>
    <x v="13"/>
    <x v="2"/>
    <s v="CUST792255"/>
    <s v="35-44"/>
    <x v="1"/>
    <x v="6"/>
    <x v="19"/>
    <s v="Water Bill"/>
    <s v="Utilities"/>
    <x v="1"/>
    <s v="UPI ID"/>
    <x v="1"/>
    <n v="1884.73"/>
    <n v="0"/>
    <n v="0"/>
    <x v="0"/>
    <m/>
    <s v="Android"/>
    <n v="74"/>
    <x v="0"/>
  </r>
  <r>
    <s v="UPI202605P2_0002757"/>
    <x v="0"/>
    <x v="0"/>
    <s v="21:57:10"/>
    <x v="9"/>
    <x v="1"/>
    <s v="CUST634993"/>
    <s v="35-44"/>
    <x v="1"/>
    <x v="7"/>
    <x v="27"/>
    <s v="HP Petrol Pump"/>
    <s v="Fuel"/>
    <x v="4"/>
    <s v="Mobile Number"/>
    <x v="4"/>
    <n v="108.22"/>
    <n v="0"/>
    <n v="0"/>
    <x v="0"/>
    <m/>
    <s v="Android"/>
    <n v="81"/>
    <x v="0"/>
  </r>
  <r>
    <s v="UPI202605P2_0002758"/>
    <x v="30"/>
    <x v="1"/>
    <s v="17:35:54"/>
    <x v="0"/>
    <x v="0"/>
    <s v="CUST952066"/>
    <s v="45-54"/>
    <x v="0"/>
    <x v="2"/>
    <x v="11"/>
    <s v="McDonalds"/>
    <s v="Food &amp; Dining"/>
    <x v="6"/>
    <s v="Mobile Number"/>
    <x v="7"/>
    <n v="164.68"/>
    <n v="58.83"/>
    <n v="6.32"/>
    <x v="0"/>
    <m/>
    <s v="Android"/>
    <n v="26"/>
    <x v="0"/>
  </r>
  <r>
    <s v="UPI202605P2_0002759"/>
    <x v="13"/>
    <x v="3"/>
    <s v="11:26:54"/>
    <x v="5"/>
    <x v="0"/>
    <s v="CUST818982"/>
    <s v="25-34"/>
    <x v="1"/>
    <x v="0"/>
    <x v="0"/>
    <s v="Amazon Prime"/>
    <s v="Entertainment"/>
    <x v="1"/>
    <s v="Collect Request"/>
    <x v="3"/>
    <n v="923.01"/>
    <n v="0"/>
    <n v="5.5"/>
    <x v="0"/>
    <m/>
    <s v="Android"/>
    <n v="59"/>
    <x v="0"/>
  </r>
  <r>
    <s v="UPI202605P2_0002760"/>
    <x v="6"/>
    <x v="3"/>
    <s v="16:55:13"/>
    <x v="11"/>
    <x v="2"/>
    <s v="CUST238376"/>
    <s v="35-44"/>
    <x v="0"/>
    <x v="0"/>
    <x v="18"/>
    <s v="Amazon Prime"/>
    <s v="Entertainment"/>
    <x v="1"/>
    <s v="Mobile Number"/>
    <x v="1"/>
    <n v="1305.99"/>
    <n v="0"/>
    <n v="0"/>
    <x v="0"/>
    <m/>
    <s v="Android"/>
    <n v="45"/>
    <x v="0"/>
  </r>
  <r>
    <s v="UPI202605P2_0002761"/>
    <x v="1"/>
    <x v="1"/>
    <s v="17:53:29"/>
    <x v="0"/>
    <x v="2"/>
    <s v="CUST183577"/>
    <s v="25-34"/>
    <x v="1"/>
    <x v="2"/>
    <x v="2"/>
    <s v="Society Maintenance"/>
    <s v="Utilities"/>
    <x v="0"/>
    <s v="UPI ID"/>
    <x v="0"/>
    <n v="184.61"/>
    <n v="0"/>
    <n v="1.77"/>
    <x v="0"/>
    <m/>
    <s v="Android"/>
    <n v="22"/>
    <x v="0"/>
  </r>
  <r>
    <s v="UPI202605P2_0002762"/>
    <x v="5"/>
    <x v="3"/>
    <s v="12:46:27"/>
    <x v="1"/>
    <x v="2"/>
    <s v="CUST954083"/>
    <s v="55+"/>
    <x v="0"/>
    <x v="5"/>
    <x v="32"/>
    <s v="Vi"/>
    <s v="Recharge &amp; Bills"/>
    <x v="0"/>
    <s v="QR Scan"/>
    <x v="1"/>
    <n v="3648.32"/>
    <n v="8.48"/>
    <n v="3.96"/>
    <x v="0"/>
    <m/>
    <s v="iOS"/>
    <n v="82"/>
    <x v="0"/>
  </r>
  <r>
    <s v="UPI202605P2_0002763"/>
    <x v="3"/>
    <x v="0"/>
    <s v="18:15:15"/>
    <x v="7"/>
    <x v="2"/>
    <s v="CUST316528"/>
    <s v="25-34"/>
    <x v="1"/>
    <x v="2"/>
    <x v="2"/>
    <s v="Gas Bill"/>
    <s v="Utilities"/>
    <x v="0"/>
    <s v="Mobile Number"/>
    <x v="0"/>
    <n v="4368.34"/>
    <n v="0"/>
    <n v="7.47"/>
    <x v="0"/>
    <m/>
    <s v="Android"/>
    <n v="13"/>
    <x v="0"/>
  </r>
  <r>
    <s v="UPI202605P2_0002764"/>
    <x v="24"/>
    <x v="0"/>
    <s v="13:37:14"/>
    <x v="8"/>
    <x v="0"/>
    <s v="CUST163712"/>
    <s v="18-24"/>
    <x v="0"/>
    <x v="8"/>
    <x v="13"/>
    <s v="Mutual Fund SIP"/>
    <s v="Financial Services"/>
    <x v="1"/>
    <s v="UPI ID"/>
    <x v="6"/>
    <n v="825.51"/>
    <n v="0"/>
    <n v="0"/>
    <x v="0"/>
    <m/>
    <s v="Android"/>
    <n v="46"/>
    <x v="0"/>
  </r>
  <r>
    <s v="UPI202605P2_0002765"/>
    <x v="23"/>
    <x v="5"/>
    <s v="20:37:09"/>
    <x v="3"/>
    <x v="1"/>
    <s v="CUST197426"/>
    <s v="18-24"/>
    <x v="0"/>
    <x v="2"/>
    <x v="17"/>
    <s v="Broadband Bill"/>
    <s v="Utilities"/>
    <x v="2"/>
    <s v="Mobile Number"/>
    <x v="3"/>
    <n v="2609.69"/>
    <n v="0"/>
    <n v="0"/>
    <x v="2"/>
    <s v="Wrong UPI PIN"/>
    <s v="Android"/>
    <n v="81"/>
    <x v="0"/>
  </r>
  <r>
    <s v="UPI202605P2_0002766"/>
    <x v="12"/>
    <x v="1"/>
    <s v="20:57:00"/>
    <x v="3"/>
    <x v="0"/>
    <s v="CUST647473"/>
    <s v="18-24"/>
    <x v="1"/>
    <x v="6"/>
    <x v="7"/>
    <s v="Vi"/>
    <s v="Recharge &amp; Bills"/>
    <x v="3"/>
    <s v="UPI ID"/>
    <x v="6"/>
    <n v="1213.6199999999999"/>
    <n v="49.69"/>
    <n v="0"/>
    <x v="0"/>
    <m/>
    <s v="Android"/>
    <n v="86"/>
    <x v="0"/>
  </r>
  <r>
    <s v="UPI202605P2_0002767"/>
    <x v="17"/>
    <x v="6"/>
    <s v="14:02:02"/>
    <x v="4"/>
    <x v="0"/>
    <s v="CUST636274"/>
    <s v="25-34"/>
    <x v="0"/>
    <x v="0"/>
    <x v="0"/>
    <s v="JioMart"/>
    <s v="Grocery"/>
    <x v="0"/>
    <s v="UPI ID"/>
    <x v="5"/>
    <n v="742.94"/>
    <n v="0"/>
    <n v="0"/>
    <x v="0"/>
    <m/>
    <s v="iOS"/>
    <n v="2"/>
    <x v="0"/>
  </r>
  <r>
    <s v="UPI202605P2_0002768"/>
    <x v="23"/>
    <x v="5"/>
    <s v="22:46:49"/>
    <x v="16"/>
    <x v="0"/>
    <s v="CUST448056"/>
    <s v="35-44"/>
    <x v="0"/>
    <x v="2"/>
    <x v="11"/>
    <s v="BookMyShow"/>
    <s v="Entertainment"/>
    <x v="4"/>
    <s v="UPI ID"/>
    <x v="0"/>
    <n v="482.21"/>
    <n v="0"/>
    <n v="0"/>
    <x v="0"/>
    <m/>
    <s v="Android"/>
    <n v="96"/>
    <x v="0"/>
  </r>
  <r>
    <s v="UPI202605P2_0002769"/>
    <x v="6"/>
    <x v="3"/>
    <s v="16:27:33"/>
    <x v="11"/>
    <x v="1"/>
    <s v="CUST299049"/>
    <s v="25-34"/>
    <x v="2"/>
    <x v="1"/>
    <x v="8"/>
    <s v="Hotstar"/>
    <s v="Entertainment"/>
    <x v="3"/>
    <s v="UPI ID"/>
    <x v="1"/>
    <n v="76.010000000000005"/>
    <n v="0"/>
    <n v="0"/>
    <x v="0"/>
    <m/>
    <s v="Android"/>
    <n v="59"/>
    <x v="0"/>
  </r>
  <r>
    <s v="UPI202605P2_0002770"/>
    <x v="13"/>
    <x v="3"/>
    <s v="14:51:51"/>
    <x v="4"/>
    <x v="0"/>
    <s v="CUST283734"/>
    <s v="45-54"/>
    <x v="0"/>
    <x v="8"/>
    <x v="30"/>
    <s v="Unacademy"/>
    <s v="Education"/>
    <x v="3"/>
    <s v="QR Scan"/>
    <x v="5"/>
    <n v="463.79"/>
    <n v="0"/>
    <n v="0"/>
    <x v="0"/>
    <m/>
    <s v="Android"/>
    <n v="16"/>
    <x v="0"/>
  </r>
  <r>
    <s v="UPI202605P2_0002771"/>
    <x v="15"/>
    <x v="3"/>
    <s v="18:06:28"/>
    <x v="7"/>
    <x v="0"/>
    <s v="CUST957718"/>
    <s v="35-44"/>
    <x v="1"/>
    <x v="3"/>
    <x v="29"/>
    <s v="Electricity Board"/>
    <s v="Recharge &amp; Bills"/>
    <x v="2"/>
    <s v="Mobile Number"/>
    <x v="4"/>
    <n v="2032.32"/>
    <n v="0"/>
    <n v="7.07"/>
    <x v="1"/>
    <s v="Transaction Timeout"/>
    <s v="Android"/>
    <n v="36"/>
    <x v="0"/>
  </r>
  <r>
    <s v="UPI202605P2_0002772"/>
    <x v="19"/>
    <x v="2"/>
    <s v="15:05:35"/>
    <x v="14"/>
    <x v="2"/>
    <s v="CUST942004"/>
    <s v="35-44"/>
    <x v="1"/>
    <x v="7"/>
    <x v="31"/>
    <s v="Netflix"/>
    <s v="Entertainment"/>
    <x v="2"/>
    <s v="UPI ID"/>
    <x v="1"/>
    <n v="187.79"/>
    <n v="70.61"/>
    <n v="0"/>
    <x v="0"/>
    <m/>
    <s v="Android"/>
    <n v="100"/>
    <x v="0"/>
  </r>
  <r>
    <s v="UPI202605P2_0002773"/>
    <x v="24"/>
    <x v="0"/>
    <s v="19:44:46"/>
    <x v="2"/>
    <x v="0"/>
    <s v="CUST202071"/>
    <s v="25-34"/>
    <x v="0"/>
    <x v="3"/>
    <x v="21"/>
    <s v="Practo"/>
    <s v="Healthcare"/>
    <x v="2"/>
    <s v="QR Scan"/>
    <x v="5"/>
    <n v="608.04"/>
    <n v="28.38"/>
    <n v="0"/>
    <x v="0"/>
    <m/>
    <s v="Android"/>
    <n v="31"/>
    <x v="0"/>
  </r>
  <r>
    <s v="UPI202605P2_0002774"/>
    <x v="21"/>
    <x v="4"/>
    <s v="14:13:08"/>
    <x v="4"/>
    <x v="0"/>
    <s v="CUST455709"/>
    <s v="45-54"/>
    <x v="0"/>
    <x v="2"/>
    <x v="25"/>
    <s v="Zomato"/>
    <s v="Food &amp; Dining"/>
    <x v="0"/>
    <s v="UPI ID"/>
    <x v="1"/>
    <n v="541.09"/>
    <n v="0"/>
    <n v="0"/>
    <x v="0"/>
    <m/>
    <s v="Android"/>
    <n v="55"/>
    <x v="0"/>
  </r>
  <r>
    <s v="UPI202605P2_0002775"/>
    <x v="24"/>
    <x v="0"/>
    <s v="13:15:41"/>
    <x v="8"/>
    <x v="0"/>
    <s v="CUST712347"/>
    <s v="25-34"/>
    <x v="0"/>
    <x v="9"/>
    <x v="15"/>
    <s v="Swiggy"/>
    <s v="Food &amp; Dining"/>
    <x v="2"/>
    <s v="Mobile Number"/>
    <x v="6"/>
    <n v="254.46"/>
    <n v="0"/>
    <n v="0"/>
    <x v="1"/>
    <s v="UPI Limit Exceeded"/>
    <s v="Android"/>
    <n v="43"/>
    <x v="0"/>
  </r>
  <r>
    <s v="UPI202605P2_0002776"/>
    <x v="15"/>
    <x v="3"/>
    <s v="23:01:30"/>
    <x v="15"/>
    <x v="4"/>
    <s v="CUST661118"/>
    <s v="55+"/>
    <x v="1"/>
    <x v="4"/>
    <x v="37"/>
    <s v="Croma"/>
    <s v="Shopping"/>
    <x v="1"/>
    <s v="Collect Request"/>
    <x v="6"/>
    <n v="132.43"/>
    <n v="0"/>
    <n v="4.18"/>
    <x v="0"/>
    <m/>
    <s v="Android"/>
    <n v="11"/>
    <x v="0"/>
  </r>
  <r>
    <s v="UPI202605P2_0002777"/>
    <x v="19"/>
    <x v="2"/>
    <s v="18:10:45"/>
    <x v="7"/>
    <x v="0"/>
    <s v="CUST728215"/>
    <s v="25-34"/>
    <x v="1"/>
    <x v="1"/>
    <x v="22"/>
    <s v="Dmart"/>
    <s v="Grocery"/>
    <x v="2"/>
    <s v="UPI ID"/>
    <x v="0"/>
    <n v="839.73"/>
    <n v="0"/>
    <n v="0.53"/>
    <x v="0"/>
    <m/>
    <s v="Android"/>
    <n v="10"/>
    <x v="0"/>
  </r>
  <r>
    <s v="UPI202605P2_0002778"/>
    <x v="2"/>
    <x v="2"/>
    <s v="15:36:47"/>
    <x v="14"/>
    <x v="2"/>
    <s v="CUST816285"/>
    <s v="18-24"/>
    <x v="0"/>
    <x v="6"/>
    <x v="19"/>
    <s v="Indian Oil"/>
    <s v="Fuel"/>
    <x v="1"/>
    <s v="UPI ID"/>
    <x v="5"/>
    <n v="450.54"/>
    <n v="22.01"/>
    <n v="0"/>
    <x v="0"/>
    <m/>
    <s v="Android"/>
    <n v="84"/>
    <x v="0"/>
  </r>
  <r>
    <s v="UPI202605P2_0002779"/>
    <x v="5"/>
    <x v="3"/>
    <s v="17:29:29"/>
    <x v="0"/>
    <x v="0"/>
    <s v="CUST892259"/>
    <s v="18-24"/>
    <x v="1"/>
    <x v="5"/>
    <x v="10"/>
    <s v="Spotify"/>
    <s v="Entertainment"/>
    <x v="1"/>
    <s v="UPI ID"/>
    <x v="3"/>
    <n v="490.25"/>
    <n v="0"/>
    <n v="0"/>
    <x v="0"/>
    <m/>
    <s v="Android"/>
    <n v="45"/>
    <x v="0"/>
  </r>
  <r>
    <s v="UPI202605P2_0002780"/>
    <x v="18"/>
    <x v="4"/>
    <s v="19:55:45"/>
    <x v="2"/>
    <x v="0"/>
    <s v="CUST768698"/>
    <s v="18-24"/>
    <x v="1"/>
    <x v="2"/>
    <x v="17"/>
    <s v="Airtel"/>
    <s v="Recharge &amp; Bills"/>
    <x v="1"/>
    <s v="UPI ID"/>
    <x v="3"/>
    <n v="309.20999999999998"/>
    <n v="0"/>
    <n v="0"/>
    <x v="0"/>
    <m/>
    <s v="Android"/>
    <n v="52"/>
    <x v="0"/>
  </r>
  <r>
    <s v="UPI202605P2_0002781"/>
    <x v="18"/>
    <x v="4"/>
    <s v="14:50:55"/>
    <x v="4"/>
    <x v="3"/>
    <s v="CUST509841"/>
    <s v="45-54"/>
    <x v="0"/>
    <x v="2"/>
    <x v="11"/>
    <s v="Dmart"/>
    <s v="Grocery"/>
    <x v="2"/>
    <s v="UPI ID"/>
    <x v="5"/>
    <n v="1078.3"/>
    <n v="0"/>
    <n v="2.38"/>
    <x v="0"/>
    <m/>
    <s v="Android"/>
    <n v="9"/>
    <x v="0"/>
  </r>
  <r>
    <s v="UPI202605P2_0002782"/>
    <x v="8"/>
    <x v="4"/>
    <s v="13:29:45"/>
    <x v="8"/>
    <x v="0"/>
    <s v="CUST869633"/>
    <s v="45-54"/>
    <x v="0"/>
    <x v="3"/>
    <x v="29"/>
    <s v="Water Bill"/>
    <s v="Utilities"/>
    <x v="6"/>
    <s v="UPI ID"/>
    <x v="1"/>
    <n v="1220.02"/>
    <n v="6.61"/>
    <n v="0"/>
    <x v="0"/>
    <m/>
    <s v="Android"/>
    <n v="48"/>
    <x v="0"/>
  </r>
  <r>
    <s v="UPI202605P2_0002783"/>
    <x v="14"/>
    <x v="5"/>
    <s v="17:55:40"/>
    <x v="0"/>
    <x v="1"/>
    <s v="CUST583685"/>
    <s v="45-54"/>
    <x v="0"/>
    <x v="8"/>
    <x v="34"/>
    <s v="Netflix"/>
    <s v="Entertainment"/>
    <x v="0"/>
    <s v="Mobile Number"/>
    <x v="4"/>
    <n v="1713.47"/>
    <n v="0"/>
    <n v="0"/>
    <x v="0"/>
    <m/>
    <s v="iOS"/>
    <n v="59"/>
    <x v="0"/>
  </r>
  <r>
    <s v="UPI202605P2_0002784"/>
    <x v="23"/>
    <x v="5"/>
    <s v="09:57:44"/>
    <x v="10"/>
    <x v="5"/>
    <s v="CUST141206"/>
    <s v="35-44"/>
    <x v="1"/>
    <x v="6"/>
    <x v="7"/>
    <s v="HP Petrol Pump"/>
    <s v="Fuel"/>
    <x v="1"/>
    <s v="Mobile Number"/>
    <x v="4"/>
    <n v="1324.13"/>
    <n v="0"/>
    <n v="0"/>
    <x v="0"/>
    <m/>
    <s v="Android"/>
    <n v="83"/>
    <x v="0"/>
  </r>
  <r>
    <s v="UPI202605P2_0002785"/>
    <x v="18"/>
    <x v="4"/>
    <s v="13:02:18"/>
    <x v="8"/>
    <x v="1"/>
    <s v="CUST227063"/>
    <s v="25-34"/>
    <x v="0"/>
    <x v="4"/>
    <x v="12"/>
    <s v="MedPlus"/>
    <s v="Healthcare"/>
    <x v="5"/>
    <s v="Mobile Number"/>
    <x v="7"/>
    <n v="2065.5"/>
    <n v="0"/>
    <n v="0"/>
    <x v="0"/>
    <m/>
    <s v="Android"/>
    <n v="12"/>
    <x v="0"/>
  </r>
  <r>
    <s v="UPI202605P2_0002786"/>
    <x v="11"/>
    <x v="0"/>
    <s v="14:17:44"/>
    <x v="4"/>
    <x v="0"/>
    <s v="CUST333906"/>
    <s v="55+"/>
    <x v="0"/>
    <x v="9"/>
    <x v="20"/>
    <s v="Society Maintenance"/>
    <s v="Utilities"/>
    <x v="0"/>
    <s v="UPI ID"/>
    <x v="5"/>
    <n v="201.85"/>
    <n v="0"/>
    <n v="0.77"/>
    <x v="0"/>
    <m/>
    <s v="iOS"/>
    <n v="40"/>
    <x v="0"/>
  </r>
  <r>
    <s v="UPI202605P2_0002787"/>
    <x v="5"/>
    <x v="3"/>
    <s v="21:34:36"/>
    <x v="9"/>
    <x v="1"/>
    <s v="CUST675452"/>
    <s v="25-34"/>
    <x v="0"/>
    <x v="7"/>
    <x v="9"/>
    <s v="Society Maintenance"/>
    <s v="Utilities"/>
    <x v="3"/>
    <s v="UPI ID"/>
    <x v="7"/>
    <n v="452.78"/>
    <n v="0"/>
    <n v="0"/>
    <x v="0"/>
    <m/>
    <s v="Android"/>
    <n v="53"/>
    <x v="0"/>
  </r>
  <r>
    <s v="UPI202605P2_0002788"/>
    <x v="14"/>
    <x v="5"/>
    <s v="19:50:43"/>
    <x v="2"/>
    <x v="0"/>
    <s v="CUST552402"/>
    <s v="18-24"/>
    <x v="0"/>
    <x v="2"/>
    <x v="11"/>
    <s v="BigBasket"/>
    <s v="Grocery"/>
    <x v="1"/>
    <s v="Mobile Number"/>
    <x v="0"/>
    <n v="251.17"/>
    <n v="6.83"/>
    <n v="0"/>
    <x v="0"/>
    <m/>
    <s v="Android"/>
    <n v="86"/>
    <x v="0"/>
  </r>
  <r>
    <s v="UPI202605P2_0002789"/>
    <x v="23"/>
    <x v="5"/>
    <s v="09:56:21"/>
    <x v="10"/>
    <x v="2"/>
    <s v="CUST271566"/>
    <s v="18-24"/>
    <x v="1"/>
    <x v="8"/>
    <x v="13"/>
    <s v="Mutual Fund SIP"/>
    <s v="Financial Services"/>
    <x v="4"/>
    <s v="Collect Request"/>
    <x v="4"/>
    <n v="332.97"/>
    <n v="0"/>
    <n v="0"/>
    <x v="0"/>
    <m/>
    <s v="Android"/>
    <n v="47"/>
    <x v="0"/>
  </r>
  <r>
    <s v="UPI202605P2_0002790"/>
    <x v="28"/>
    <x v="1"/>
    <s v="18:03:32"/>
    <x v="7"/>
    <x v="3"/>
    <s v="CUST868017"/>
    <s v="18-24"/>
    <x v="0"/>
    <x v="3"/>
    <x v="14"/>
    <s v="Mutual Fund SIP"/>
    <s v="Financial Services"/>
    <x v="2"/>
    <s v="Mobile Number"/>
    <x v="1"/>
    <n v="1871.07"/>
    <n v="0"/>
    <n v="0"/>
    <x v="0"/>
    <m/>
    <s v="Android"/>
    <n v="82"/>
    <x v="0"/>
  </r>
  <r>
    <s v="UPI202605P2_0002791"/>
    <x v="10"/>
    <x v="4"/>
    <s v="21:43:23"/>
    <x v="9"/>
    <x v="1"/>
    <s v="CUST294633"/>
    <s v="35-44"/>
    <x v="0"/>
    <x v="4"/>
    <x v="12"/>
    <s v="Cafe Coffee Day"/>
    <s v="Food &amp; Dining"/>
    <x v="4"/>
    <s v="QR Scan"/>
    <x v="5"/>
    <n v="1058.49"/>
    <n v="0"/>
    <n v="0"/>
    <x v="0"/>
    <m/>
    <s v="Android"/>
    <n v="13"/>
    <x v="0"/>
  </r>
  <r>
    <s v="UPI202605P2_0002792"/>
    <x v="6"/>
    <x v="3"/>
    <s v="20:07:24"/>
    <x v="3"/>
    <x v="1"/>
    <s v="CUST215005"/>
    <s v="25-34"/>
    <x v="1"/>
    <x v="8"/>
    <x v="16"/>
    <s v="Netmeds"/>
    <s v="Healthcare"/>
    <x v="1"/>
    <s v="QR Scan"/>
    <x v="0"/>
    <n v="525.02"/>
    <n v="0"/>
    <n v="0"/>
    <x v="0"/>
    <m/>
    <s v="Android"/>
    <n v="35"/>
    <x v="0"/>
  </r>
  <r>
    <s v="UPI202605P2_0002793"/>
    <x v="22"/>
    <x v="6"/>
    <s v="13:39:02"/>
    <x v="8"/>
    <x v="2"/>
    <s v="CUST470054"/>
    <s v="18-24"/>
    <x v="0"/>
    <x v="5"/>
    <x v="6"/>
    <s v="BookMyShow"/>
    <s v="Entertainment"/>
    <x v="0"/>
    <s v="UPI ID"/>
    <x v="0"/>
    <n v="169.03"/>
    <n v="0"/>
    <n v="1.18"/>
    <x v="0"/>
    <m/>
    <s v="iOS"/>
    <n v="42"/>
    <x v="0"/>
  </r>
  <r>
    <s v="UPI202605P2_0002794"/>
    <x v="0"/>
    <x v="0"/>
    <s v="13:11:41"/>
    <x v="8"/>
    <x v="0"/>
    <s v="CUST551135"/>
    <s v="25-34"/>
    <x v="1"/>
    <x v="7"/>
    <x v="26"/>
    <s v="Indian Oil"/>
    <s v="Fuel"/>
    <x v="4"/>
    <s v="UPI ID"/>
    <x v="4"/>
    <n v="171.4"/>
    <n v="0"/>
    <n v="0"/>
    <x v="0"/>
    <m/>
    <s v="iOS"/>
    <n v="55"/>
    <x v="0"/>
  </r>
  <r>
    <s v="UPI202605P2_0002795"/>
    <x v="18"/>
    <x v="4"/>
    <s v="16:04:35"/>
    <x v="11"/>
    <x v="0"/>
    <s v="CUST641632"/>
    <s v="45-54"/>
    <x v="0"/>
    <x v="3"/>
    <x v="29"/>
    <s v="Loan EMI"/>
    <s v="Financial Services"/>
    <x v="2"/>
    <s v="QR Scan"/>
    <x v="5"/>
    <n v="282.95"/>
    <n v="0"/>
    <n v="5.16"/>
    <x v="0"/>
    <m/>
    <s v="Android"/>
    <n v="39"/>
    <x v="0"/>
  </r>
  <r>
    <s v="UPI202605P2_0002796"/>
    <x v="10"/>
    <x v="4"/>
    <s v="18:13:08"/>
    <x v="7"/>
    <x v="0"/>
    <s v="CUST260544"/>
    <s v="35-44"/>
    <x v="1"/>
    <x v="1"/>
    <x v="8"/>
    <s v="Local Restaurant"/>
    <s v="Food &amp; Dining"/>
    <x v="0"/>
    <s v="QR Scan"/>
    <x v="0"/>
    <n v="1363.99"/>
    <n v="0"/>
    <n v="5.08"/>
    <x v="2"/>
    <s v="Transaction Timeout"/>
    <s v="Android"/>
    <n v="54"/>
    <x v="0"/>
  </r>
  <r>
    <s v="UPI202605P2_0002797"/>
    <x v="21"/>
    <x v="4"/>
    <s v="22:15:34"/>
    <x v="16"/>
    <x v="2"/>
    <s v="CUST297366"/>
    <s v="18-24"/>
    <x v="1"/>
    <x v="9"/>
    <x v="23"/>
    <s v="Bharat Petroleum"/>
    <s v="Fuel"/>
    <x v="2"/>
    <s v="QR Scan"/>
    <x v="3"/>
    <n v="215.94"/>
    <n v="0"/>
    <n v="0.92"/>
    <x v="0"/>
    <m/>
    <s v="Android"/>
    <n v="32"/>
    <x v="0"/>
  </r>
  <r>
    <s v="UPI202605P2_0002798"/>
    <x v="8"/>
    <x v="4"/>
    <s v="09:30:47"/>
    <x v="10"/>
    <x v="0"/>
    <s v="CUST915349"/>
    <s v="35-44"/>
    <x v="0"/>
    <x v="2"/>
    <x v="2"/>
    <s v="Dominos"/>
    <s v="Food &amp; Dining"/>
    <x v="2"/>
    <s v="Bank Account"/>
    <x v="0"/>
    <n v="603.35"/>
    <n v="59.67"/>
    <n v="0"/>
    <x v="0"/>
    <m/>
    <s v="iOS"/>
    <n v="29"/>
    <x v="0"/>
  </r>
  <r>
    <s v="UPI202605P2_0002799"/>
    <x v="19"/>
    <x v="2"/>
    <s v="21:37:55"/>
    <x v="9"/>
    <x v="0"/>
    <s v="CUST785919"/>
    <s v="25-34"/>
    <x v="0"/>
    <x v="2"/>
    <x v="11"/>
    <s v="IRCTC"/>
    <s v="Travel"/>
    <x v="0"/>
    <s v="UPI ID"/>
    <x v="7"/>
    <n v="399.35"/>
    <n v="0"/>
    <n v="0"/>
    <x v="0"/>
    <m/>
    <s v="Android"/>
    <n v="85"/>
    <x v="0"/>
  </r>
  <r>
    <s v="UPI202605P2_0002800"/>
    <x v="2"/>
    <x v="2"/>
    <s v="21:13:48"/>
    <x v="9"/>
    <x v="0"/>
    <s v="CUST579208"/>
    <s v="35-44"/>
    <x v="0"/>
    <x v="1"/>
    <x v="1"/>
    <s v="Flipkart"/>
    <s v="Shopping"/>
    <x v="0"/>
    <s v="Bank Account"/>
    <x v="3"/>
    <n v="1175.19"/>
    <n v="41.72"/>
    <n v="0"/>
    <x v="0"/>
    <m/>
    <s v="iOS"/>
    <n v="70"/>
    <x v="0"/>
  </r>
  <r>
    <s v="UPI202605P2_0002801"/>
    <x v="20"/>
    <x v="4"/>
    <s v="19:14:20"/>
    <x v="2"/>
    <x v="3"/>
    <s v="CUST141896"/>
    <s v="55+"/>
    <x v="0"/>
    <x v="6"/>
    <x v="38"/>
    <s v="Zomato"/>
    <s v="Food &amp; Dining"/>
    <x v="1"/>
    <s v="UPI ID"/>
    <x v="1"/>
    <n v="276.35000000000002"/>
    <n v="0"/>
    <n v="0"/>
    <x v="0"/>
    <m/>
    <s v="iOS"/>
    <n v="54"/>
    <x v="0"/>
  </r>
  <r>
    <s v="UPI202605P2_0002802"/>
    <x v="1"/>
    <x v="1"/>
    <s v="13:17:32"/>
    <x v="8"/>
    <x v="1"/>
    <s v="CUST464333"/>
    <s v="45-54"/>
    <x v="1"/>
    <x v="4"/>
    <x v="5"/>
    <s v="Zomato"/>
    <s v="Food &amp; Dining"/>
    <x v="0"/>
    <s v="UPI ID"/>
    <x v="3"/>
    <n v="451.14"/>
    <n v="0"/>
    <n v="0"/>
    <x v="0"/>
    <m/>
    <s v="iOS"/>
    <n v="74"/>
    <x v="0"/>
  </r>
  <r>
    <s v="UPI202605P2_0002803"/>
    <x v="5"/>
    <x v="3"/>
    <s v="18:17:03"/>
    <x v="7"/>
    <x v="0"/>
    <s v="CUST668775"/>
    <s v="35-44"/>
    <x v="1"/>
    <x v="6"/>
    <x v="7"/>
    <s v="Broadband Bill"/>
    <s v="Utilities"/>
    <x v="1"/>
    <s v="UPI ID"/>
    <x v="3"/>
    <n v="757.41"/>
    <n v="0"/>
    <n v="0"/>
    <x v="0"/>
    <m/>
    <s v="Android"/>
    <n v="13"/>
    <x v="0"/>
  </r>
  <r>
    <s v="UPI202605P2_0002804"/>
    <x v="17"/>
    <x v="6"/>
    <s v="08:22:28"/>
    <x v="12"/>
    <x v="2"/>
    <s v="CUST102766"/>
    <s v="35-44"/>
    <x v="0"/>
    <x v="7"/>
    <x v="31"/>
    <s v="MakeMyTrip"/>
    <s v="Travel"/>
    <x v="1"/>
    <s v="QR Scan"/>
    <x v="7"/>
    <n v="93.08"/>
    <n v="0"/>
    <n v="6.53"/>
    <x v="0"/>
    <m/>
    <s v="Android"/>
    <n v="38"/>
    <x v="0"/>
  </r>
  <r>
    <s v="UPI202605P2_0002805"/>
    <x v="11"/>
    <x v="0"/>
    <s v="15:33:53"/>
    <x v="14"/>
    <x v="0"/>
    <s v="CUST452513"/>
    <s v="45-54"/>
    <x v="0"/>
    <x v="7"/>
    <x v="26"/>
    <s v="Water Bill"/>
    <s v="Utilities"/>
    <x v="1"/>
    <s v="QR Scan"/>
    <x v="0"/>
    <n v="419.26"/>
    <n v="0"/>
    <n v="0"/>
    <x v="1"/>
    <s v="UPI Limit Exceeded"/>
    <s v="Android"/>
    <n v="21"/>
    <x v="0"/>
  </r>
  <r>
    <s v="UPI202605P2_0002806"/>
    <x v="6"/>
    <x v="3"/>
    <s v="10:45:34"/>
    <x v="13"/>
    <x v="0"/>
    <s v="CUST319390"/>
    <s v="18-24"/>
    <x v="0"/>
    <x v="3"/>
    <x v="29"/>
    <s v="Bharat Petroleum"/>
    <s v="Fuel"/>
    <x v="0"/>
    <s v="QR Scan"/>
    <x v="5"/>
    <n v="442.71"/>
    <n v="0"/>
    <n v="6.1"/>
    <x v="0"/>
    <m/>
    <s v="iOS"/>
    <n v="25"/>
    <x v="0"/>
  </r>
  <r>
    <s v="UPI202605P2_0002807"/>
    <x v="24"/>
    <x v="0"/>
    <s v="18:34:57"/>
    <x v="7"/>
    <x v="1"/>
    <s v="CUST378619"/>
    <s v="18-24"/>
    <x v="0"/>
    <x v="3"/>
    <x v="14"/>
    <s v="Hotstar"/>
    <s v="Entertainment"/>
    <x v="5"/>
    <s v="Collect Request"/>
    <x v="7"/>
    <n v="33.979999999999997"/>
    <n v="49.63"/>
    <n v="0"/>
    <x v="0"/>
    <m/>
    <s v="Android"/>
    <n v="28"/>
    <x v="0"/>
  </r>
  <r>
    <s v="UPI202605P2_0002808"/>
    <x v="2"/>
    <x v="2"/>
    <s v="12:39:23"/>
    <x v="1"/>
    <x v="3"/>
    <s v="CUST910822"/>
    <s v="45-54"/>
    <x v="1"/>
    <x v="7"/>
    <x v="9"/>
    <s v="Cafe Coffee Day"/>
    <s v="Food &amp; Dining"/>
    <x v="1"/>
    <s v="Collect Request"/>
    <x v="5"/>
    <n v="333.85"/>
    <n v="13.89"/>
    <n v="3.26"/>
    <x v="0"/>
    <m/>
    <s v="Android"/>
    <n v="43"/>
    <x v="0"/>
  </r>
  <r>
    <s v="UPI202605P2_0002809"/>
    <x v="8"/>
    <x v="4"/>
    <s v="19:44:51"/>
    <x v="2"/>
    <x v="5"/>
    <s v="CUST876242"/>
    <s v="35-44"/>
    <x v="0"/>
    <x v="9"/>
    <x v="36"/>
    <s v="Local Kirana"/>
    <s v="Grocery"/>
    <x v="5"/>
    <s v="Collect Request"/>
    <x v="0"/>
    <n v="1097.17"/>
    <n v="0"/>
    <n v="2.88"/>
    <x v="0"/>
    <m/>
    <s v="Android"/>
    <n v="17"/>
    <x v="0"/>
  </r>
  <r>
    <s v="UPI202605P2_0002810"/>
    <x v="26"/>
    <x v="6"/>
    <s v="22:56:04"/>
    <x v="16"/>
    <x v="0"/>
    <s v="CUST455488"/>
    <s v="18-24"/>
    <x v="0"/>
    <x v="0"/>
    <x v="18"/>
    <s v="Topmate"/>
    <s v="Education"/>
    <x v="1"/>
    <s v="Bank Account"/>
    <x v="3"/>
    <n v="98.66"/>
    <n v="0"/>
    <n v="0"/>
    <x v="0"/>
    <m/>
    <s v="iOS"/>
    <n v="26"/>
    <x v="0"/>
  </r>
  <r>
    <s v="UPI202605P2_0002811"/>
    <x v="21"/>
    <x v="4"/>
    <s v="11:56:29"/>
    <x v="5"/>
    <x v="1"/>
    <s v="CUST349472"/>
    <s v="35-44"/>
    <x v="0"/>
    <x v="1"/>
    <x v="28"/>
    <s v="Cafe Coffee Day"/>
    <s v="Food &amp; Dining"/>
    <x v="0"/>
    <s v="QR Scan"/>
    <x v="3"/>
    <n v="1195.79"/>
    <n v="57.8"/>
    <n v="0"/>
    <x v="0"/>
    <m/>
    <s v="Android"/>
    <n v="86"/>
    <x v="0"/>
  </r>
  <r>
    <s v="UPI202605P2_0002812"/>
    <x v="10"/>
    <x v="4"/>
    <s v="09:25:57"/>
    <x v="10"/>
    <x v="3"/>
    <s v="CUST733573"/>
    <s v="25-34"/>
    <x v="0"/>
    <x v="0"/>
    <x v="18"/>
    <s v="Reliance Fresh"/>
    <s v="Grocery"/>
    <x v="0"/>
    <s v="QR Scan"/>
    <x v="6"/>
    <n v="1077.1500000000001"/>
    <n v="0"/>
    <n v="0"/>
    <x v="0"/>
    <m/>
    <s v="Android"/>
    <n v="87"/>
    <x v="0"/>
  </r>
  <r>
    <s v="UPI202605P2_0002813"/>
    <x v="13"/>
    <x v="3"/>
    <s v="10:04:06"/>
    <x v="13"/>
    <x v="0"/>
    <s v="CUST209088"/>
    <s v="55+"/>
    <x v="1"/>
    <x v="3"/>
    <x v="21"/>
    <s v="HP Petrol Pump"/>
    <s v="Fuel"/>
    <x v="0"/>
    <s v="QR Scan"/>
    <x v="3"/>
    <n v="1088.92"/>
    <n v="44.92"/>
    <n v="0"/>
    <x v="0"/>
    <m/>
    <s v="Android"/>
    <n v="77"/>
    <x v="0"/>
  </r>
  <r>
    <s v="UPI202605P2_0002814"/>
    <x v="17"/>
    <x v="6"/>
    <s v="10:07:44"/>
    <x v="13"/>
    <x v="2"/>
    <s v="CUST937350"/>
    <s v="35-44"/>
    <x v="1"/>
    <x v="0"/>
    <x v="0"/>
    <s v="Electricity Board"/>
    <s v="Recharge &amp; Bills"/>
    <x v="1"/>
    <s v="UPI ID"/>
    <x v="1"/>
    <n v="462.27"/>
    <n v="0"/>
    <n v="0"/>
    <x v="0"/>
    <m/>
    <s v="iOS"/>
    <n v="72"/>
    <x v="0"/>
  </r>
  <r>
    <s v="UPI202605P2_0002815"/>
    <x v="2"/>
    <x v="2"/>
    <s v="10:09:55"/>
    <x v="13"/>
    <x v="0"/>
    <s v="CUST379260"/>
    <s v="18-24"/>
    <x v="1"/>
    <x v="3"/>
    <x v="4"/>
    <s v="BookMyShow"/>
    <s v="Entertainment"/>
    <x v="2"/>
    <s v="Collect Request"/>
    <x v="4"/>
    <n v="361.52"/>
    <n v="0"/>
    <n v="3.12"/>
    <x v="0"/>
    <m/>
    <s v="Android"/>
    <n v="96"/>
    <x v="1"/>
  </r>
  <r>
    <s v="UPI202605P2_0002816"/>
    <x v="26"/>
    <x v="6"/>
    <s v="11:40:01"/>
    <x v="5"/>
    <x v="0"/>
    <s v="CUST871756"/>
    <s v="25-34"/>
    <x v="0"/>
    <x v="0"/>
    <x v="3"/>
    <s v="Coursera"/>
    <s v="Education"/>
    <x v="4"/>
    <s v="UPI ID"/>
    <x v="3"/>
    <n v="582.61"/>
    <n v="0"/>
    <n v="0"/>
    <x v="0"/>
    <m/>
    <s v="iOS"/>
    <n v="100"/>
    <x v="0"/>
  </r>
  <r>
    <s v="UPI202605P2_0002817"/>
    <x v="30"/>
    <x v="1"/>
    <s v="12:43:34"/>
    <x v="1"/>
    <x v="1"/>
    <s v="CUST806199"/>
    <s v="18-24"/>
    <x v="0"/>
    <x v="8"/>
    <x v="24"/>
    <s v="McDonalds"/>
    <s v="Food &amp; Dining"/>
    <x v="2"/>
    <s v="QR Scan"/>
    <x v="3"/>
    <n v="2183.23"/>
    <n v="0"/>
    <n v="0"/>
    <x v="1"/>
    <s v="Wrong UPI PIN"/>
    <s v="Android"/>
    <n v="55"/>
    <x v="0"/>
  </r>
  <r>
    <s v="UPI202605P2_0002818"/>
    <x v="9"/>
    <x v="3"/>
    <s v="21:30:22"/>
    <x v="9"/>
    <x v="0"/>
    <s v="CUST844478"/>
    <s v="25-34"/>
    <x v="1"/>
    <x v="3"/>
    <x v="14"/>
    <s v="MakeMyTrip"/>
    <s v="Travel"/>
    <x v="1"/>
    <s v="UPI ID"/>
    <x v="7"/>
    <n v="2177.54"/>
    <n v="0"/>
    <n v="0"/>
    <x v="0"/>
    <m/>
    <s v="Android"/>
    <n v="50"/>
    <x v="0"/>
  </r>
  <r>
    <s v="UPI202605P2_0002819"/>
    <x v="1"/>
    <x v="1"/>
    <s v="14:47:41"/>
    <x v="4"/>
    <x v="2"/>
    <s v="CUST285362"/>
    <s v="35-44"/>
    <x v="1"/>
    <x v="4"/>
    <x v="5"/>
    <s v="Coursera"/>
    <s v="Education"/>
    <x v="1"/>
    <s v="Mobile Number"/>
    <x v="0"/>
    <n v="2946.11"/>
    <n v="0"/>
    <n v="0"/>
    <x v="1"/>
    <s v="UPI Limit Exceeded"/>
    <s v="iOS"/>
    <n v="19"/>
    <x v="0"/>
  </r>
  <r>
    <s v="UPI202605P2_0002820"/>
    <x v="17"/>
    <x v="6"/>
    <s v="07:12:04"/>
    <x v="6"/>
    <x v="0"/>
    <s v="CUST385302"/>
    <s v="25-34"/>
    <x v="1"/>
    <x v="3"/>
    <x v="21"/>
    <s v="Mutual Fund SIP"/>
    <s v="Financial Services"/>
    <x v="1"/>
    <s v="Mobile Number"/>
    <x v="3"/>
    <n v="806.41"/>
    <n v="0"/>
    <n v="0"/>
    <x v="0"/>
    <m/>
    <s v="Android"/>
    <n v="8"/>
    <x v="0"/>
  </r>
  <r>
    <s v="UPI202605P2_0002821"/>
    <x v="21"/>
    <x v="4"/>
    <s v="07:51:14"/>
    <x v="6"/>
    <x v="1"/>
    <s v="CUST968230"/>
    <s v="45-54"/>
    <x v="1"/>
    <x v="7"/>
    <x v="26"/>
    <s v="Zomato"/>
    <s v="Food &amp; Dining"/>
    <x v="2"/>
    <s v="UPI ID"/>
    <x v="1"/>
    <n v="142.09"/>
    <n v="0"/>
    <n v="0"/>
    <x v="0"/>
    <m/>
    <s v="Android"/>
    <n v="64"/>
    <x v="0"/>
  </r>
  <r>
    <s v="UPI202605P2_0002822"/>
    <x v="4"/>
    <x v="2"/>
    <s v="19:33:41"/>
    <x v="2"/>
    <x v="0"/>
    <s v="CUST116788"/>
    <s v="35-44"/>
    <x v="1"/>
    <x v="4"/>
    <x v="33"/>
    <s v="Unacademy"/>
    <s v="Education"/>
    <x v="4"/>
    <s v="QR Scan"/>
    <x v="4"/>
    <n v="372.16"/>
    <n v="0"/>
    <n v="2.0299999999999998"/>
    <x v="0"/>
    <m/>
    <s v="Android"/>
    <n v="42"/>
    <x v="0"/>
  </r>
  <r>
    <s v="UPI202605P2_0002823"/>
    <x v="28"/>
    <x v="1"/>
    <s v="13:37:21"/>
    <x v="8"/>
    <x v="0"/>
    <s v="CUST473069"/>
    <s v="45-54"/>
    <x v="0"/>
    <x v="3"/>
    <x v="14"/>
    <s v="MedPlus"/>
    <s v="Healthcare"/>
    <x v="6"/>
    <s v="QR Scan"/>
    <x v="4"/>
    <n v="1945.31"/>
    <n v="0"/>
    <n v="1.62"/>
    <x v="2"/>
    <s v="Beneficiary Bank Offline"/>
    <s v="iOS"/>
    <n v="30"/>
    <x v="0"/>
  </r>
  <r>
    <s v="UPI202605P2_0002824"/>
    <x v="3"/>
    <x v="0"/>
    <s v="18:50:20"/>
    <x v="7"/>
    <x v="2"/>
    <s v="CUST712181"/>
    <s v="18-24"/>
    <x v="0"/>
    <x v="4"/>
    <x v="5"/>
    <s v="Shell Fuel"/>
    <s v="Fuel"/>
    <x v="4"/>
    <s v="UPI ID"/>
    <x v="7"/>
    <n v="1724.91"/>
    <n v="0"/>
    <n v="7.46"/>
    <x v="0"/>
    <m/>
    <s v="Android"/>
    <n v="17"/>
    <x v="0"/>
  </r>
  <r>
    <s v="UPI202605P2_0002825"/>
    <x v="18"/>
    <x v="4"/>
    <s v="15:42:44"/>
    <x v="14"/>
    <x v="0"/>
    <s v="CUST883591"/>
    <s v="35-44"/>
    <x v="0"/>
    <x v="8"/>
    <x v="16"/>
    <s v="Myntra"/>
    <s v="Shopping"/>
    <x v="0"/>
    <s v="Mobile Number"/>
    <x v="4"/>
    <n v="341.43"/>
    <n v="0"/>
    <n v="0"/>
    <x v="0"/>
    <m/>
    <s v="Android"/>
    <n v="46"/>
    <x v="0"/>
  </r>
  <r>
    <s v="UPI202605P2_0002826"/>
    <x v="24"/>
    <x v="0"/>
    <s v="16:35:28"/>
    <x v="11"/>
    <x v="0"/>
    <s v="CUST575321"/>
    <s v="25-34"/>
    <x v="0"/>
    <x v="9"/>
    <x v="36"/>
    <s v="Insurance Premium"/>
    <s v="Financial Services"/>
    <x v="1"/>
    <s v="Bank Account"/>
    <x v="6"/>
    <n v="811.7"/>
    <n v="0"/>
    <n v="6.03"/>
    <x v="0"/>
    <m/>
    <s v="Android"/>
    <n v="6"/>
    <x v="0"/>
  </r>
  <r>
    <s v="UPI202605P2_0002827"/>
    <x v="1"/>
    <x v="1"/>
    <s v="15:36:08"/>
    <x v="14"/>
    <x v="3"/>
    <s v="CUST843444"/>
    <s v="35-44"/>
    <x v="1"/>
    <x v="7"/>
    <x v="9"/>
    <s v="Local Clinic"/>
    <s v="Healthcare"/>
    <x v="4"/>
    <s v="QR Scan"/>
    <x v="6"/>
    <n v="436.88"/>
    <n v="0"/>
    <n v="0"/>
    <x v="0"/>
    <m/>
    <s v="Android"/>
    <n v="22"/>
    <x v="0"/>
  </r>
  <r>
    <s v="UPI202605P2_0002828"/>
    <x v="10"/>
    <x v="4"/>
    <s v="20:19:10"/>
    <x v="3"/>
    <x v="5"/>
    <s v="CUST435500"/>
    <s v="25-34"/>
    <x v="1"/>
    <x v="5"/>
    <x v="35"/>
    <s v="Netmeds"/>
    <s v="Healthcare"/>
    <x v="1"/>
    <s v="UPI ID"/>
    <x v="3"/>
    <n v="5317.84"/>
    <n v="0"/>
    <n v="0"/>
    <x v="0"/>
    <m/>
    <s v="iOS"/>
    <n v="67"/>
    <x v="0"/>
  </r>
  <r>
    <s v="UPI202605P2_0002829"/>
    <x v="6"/>
    <x v="3"/>
    <s v="19:14:30"/>
    <x v="2"/>
    <x v="1"/>
    <s v="CUST307160"/>
    <s v="35-44"/>
    <x v="1"/>
    <x v="4"/>
    <x v="12"/>
    <s v="Reliance Fresh"/>
    <s v="Grocery"/>
    <x v="3"/>
    <s v="QR Scan"/>
    <x v="7"/>
    <n v="167.51"/>
    <n v="0"/>
    <n v="0"/>
    <x v="0"/>
    <m/>
    <s v="Android"/>
    <n v="51"/>
    <x v="0"/>
  </r>
  <r>
    <s v="UPI202605P2_0002830"/>
    <x v="21"/>
    <x v="4"/>
    <s v="13:18:49"/>
    <x v="8"/>
    <x v="1"/>
    <s v="CUST507848"/>
    <s v="25-34"/>
    <x v="0"/>
    <x v="8"/>
    <x v="30"/>
    <s v="Water Bill"/>
    <s v="Utilities"/>
    <x v="3"/>
    <s v="UPI ID"/>
    <x v="0"/>
    <n v="643.01"/>
    <n v="0"/>
    <n v="0"/>
    <x v="0"/>
    <m/>
    <s v="iOS"/>
    <n v="3"/>
    <x v="0"/>
  </r>
  <r>
    <s v="UPI202605P2_0002831"/>
    <x v="4"/>
    <x v="2"/>
    <s v="20:09:22"/>
    <x v="3"/>
    <x v="1"/>
    <s v="CUST698730"/>
    <s v="35-44"/>
    <x v="0"/>
    <x v="0"/>
    <x v="3"/>
    <s v="Apollo Pharmacy"/>
    <s v="Healthcare"/>
    <x v="1"/>
    <s v="UPI ID"/>
    <x v="0"/>
    <n v="457.37"/>
    <n v="49.53"/>
    <n v="7.24"/>
    <x v="0"/>
    <m/>
    <s v="Android"/>
    <n v="9"/>
    <x v="0"/>
  </r>
  <r>
    <s v="UPI202605P2_0002832"/>
    <x v="25"/>
    <x v="1"/>
    <s v="12:10:39"/>
    <x v="1"/>
    <x v="0"/>
    <s v="CUST187092"/>
    <s v="25-34"/>
    <x v="0"/>
    <x v="2"/>
    <x v="2"/>
    <s v="Ajio"/>
    <s v="Shopping"/>
    <x v="3"/>
    <s v="Collect Request"/>
    <x v="5"/>
    <n v="2056.27"/>
    <n v="0"/>
    <n v="0"/>
    <x v="0"/>
    <m/>
    <s v="Android"/>
    <n v="22"/>
    <x v="0"/>
  </r>
  <r>
    <s v="UPI202605P2_0002833"/>
    <x v="16"/>
    <x v="6"/>
    <s v="20:45:34"/>
    <x v="3"/>
    <x v="1"/>
    <s v="CUST871746"/>
    <s v="35-44"/>
    <x v="0"/>
    <x v="6"/>
    <x v="7"/>
    <s v="Credit Card Bill"/>
    <s v="Financial Services"/>
    <x v="0"/>
    <s v="UPI ID"/>
    <x v="3"/>
    <n v="1752.63"/>
    <n v="0"/>
    <n v="0"/>
    <x v="1"/>
    <s v="UPI Limit Exceeded"/>
    <s v="Android"/>
    <n v="38"/>
    <x v="0"/>
  </r>
  <r>
    <s v="UPI202605P2_0002834"/>
    <x v="4"/>
    <x v="2"/>
    <s v="12:11:53"/>
    <x v="1"/>
    <x v="0"/>
    <s v="CUST503496"/>
    <s v="45-54"/>
    <x v="1"/>
    <x v="0"/>
    <x v="0"/>
    <s v="Bharat Petroleum"/>
    <s v="Fuel"/>
    <x v="1"/>
    <s v="UPI ID"/>
    <x v="3"/>
    <n v="2707.6"/>
    <n v="0"/>
    <n v="0"/>
    <x v="0"/>
    <m/>
    <s v="Android"/>
    <n v="28"/>
    <x v="0"/>
  </r>
  <r>
    <s v="UPI202605P2_0002835"/>
    <x v="13"/>
    <x v="3"/>
    <s v="18:57:42"/>
    <x v="7"/>
    <x v="0"/>
    <s v="CUST479538"/>
    <s v="25-34"/>
    <x v="0"/>
    <x v="6"/>
    <x v="19"/>
    <s v="Insurance Premium"/>
    <s v="Financial Services"/>
    <x v="1"/>
    <s v="Mobile Number"/>
    <x v="3"/>
    <n v="324.85000000000002"/>
    <n v="0"/>
    <n v="0"/>
    <x v="0"/>
    <m/>
    <s v="Android"/>
    <n v="90"/>
    <x v="0"/>
  </r>
  <r>
    <s v="UPI202605P2_0002836"/>
    <x v="1"/>
    <x v="1"/>
    <s v="19:10:15"/>
    <x v="2"/>
    <x v="0"/>
    <s v="CUST172030"/>
    <s v="25-34"/>
    <x v="0"/>
    <x v="6"/>
    <x v="19"/>
    <s v="Vi"/>
    <s v="Recharge &amp; Bills"/>
    <x v="1"/>
    <s v="UPI ID"/>
    <x v="3"/>
    <n v="469.32"/>
    <n v="52.81"/>
    <n v="0"/>
    <x v="0"/>
    <m/>
    <s v="Android"/>
    <n v="87"/>
    <x v="0"/>
  </r>
  <r>
    <s v="UPI202605P2_0002837"/>
    <x v="14"/>
    <x v="5"/>
    <s v="09:20:36"/>
    <x v="10"/>
    <x v="3"/>
    <s v="CUST927056"/>
    <s v="25-34"/>
    <x v="0"/>
    <x v="2"/>
    <x v="17"/>
    <s v="Zomato"/>
    <s v="Food &amp; Dining"/>
    <x v="1"/>
    <s v="UPI ID"/>
    <x v="3"/>
    <n v="289.79000000000002"/>
    <n v="20.14"/>
    <n v="0"/>
    <x v="0"/>
    <m/>
    <s v="Android"/>
    <n v="28"/>
    <x v="0"/>
  </r>
  <r>
    <s v="UPI202605P2_0002838"/>
    <x v="19"/>
    <x v="2"/>
    <s v="10:16:23"/>
    <x v="13"/>
    <x v="0"/>
    <s v="CUST370152"/>
    <s v="55+"/>
    <x v="0"/>
    <x v="2"/>
    <x v="11"/>
    <s v="Udemy"/>
    <s v="Education"/>
    <x v="1"/>
    <s v="UPI ID"/>
    <x v="6"/>
    <n v="296.67"/>
    <n v="66.41"/>
    <n v="0"/>
    <x v="0"/>
    <m/>
    <s v="Android"/>
    <n v="77"/>
    <x v="0"/>
  </r>
  <r>
    <s v="UPI202605P2_0002839"/>
    <x v="1"/>
    <x v="1"/>
    <s v="11:35:45"/>
    <x v="5"/>
    <x v="0"/>
    <s v="CUST923342"/>
    <s v="35-44"/>
    <x v="0"/>
    <x v="7"/>
    <x v="9"/>
    <s v="Credit Card Bill"/>
    <s v="Financial Services"/>
    <x v="1"/>
    <s v="Mobile Number"/>
    <x v="5"/>
    <n v="714.09"/>
    <n v="0"/>
    <n v="0"/>
    <x v="0"/>
    <m/>
    <s v="iOS"/>
    <n v="12"/>
    <x v="0"/>
  </r>
  <r>
    <s v="UPI202605P2_0002840"/>
    <x v="23"/>
    <x v="5"/>
    <s v="08:20:22"/>
    <x v="12"/>
    <x v="4"/>
    <s v="CUST371151"/>
    <s v="35-44"/>
    <x v="0"/>
    <x v="5"/>
    <x v="10"/>
    <s v="MakeMyTrip"/>
    <s v="Travel"/>
    <x v="1"/>
    <s v="Collect Request"/>
    <x v="1"/>
    <n v="2829.25"/>
    <n v="0"/>
    <n v="0"/>
    <x v="0"/>
    <m/>
    <s v="Android"/>
    <n v="67"/>
    <x v="0"/>
  </r>
  <r>
    <s v="UPI202605P2_0002841"/>
    <x v="23"/>
    <x v="5"/>
    <s v="10:28:34"/>
    <x v="13"/>
    <x v="0"/>
    <s v="CUST726877"/>
    <s v="25-34"/>
    <x v="0"/>
    <x v="3"/>
    <x v="29"/>
    <s v="Rapido"/>
    <s v="Travel"/>
    <x v="4"/>
    <s v="QR Scan"/>
    <x v="3"/>
    <n v="266.64"/>
    <n v="0"/>
    <n v="0"/>
    <x v="0"/>
    <m/>
    <s v="Android"/>
    <n v="60"/>
    <x v="0"/>
  </r>
  <r>
    <s v="UPI202605P2_0002842"/>
    <x v="22"/>
    <x v="6"/>
    <s v="22:34:19"/>
    <x v="16"/>
    <x v="6"/>
    <s v="CUST328529"/>
    <s v="25-34"/>
    <x v="0"/>
    <x v="6"/>
    <x v="7"/>
    <s v="Spotify"/>
    <s v="Entertainment"/>
    <x v="1"/>
    <s v="QR Scan"/>
    <x v="3"/>
    <n v="305.49"/>
    <n v="0"/>
    <n v="2.84"/>
    <x v="0"/>
    <m/>
    <s v="Android"/>
    <n v="37"/>
    <x v="0"/>
  </r>
  <r>
    <s v="UPI202605P2_0002843"/>
    <x v="10"/>
    <x v="4"/>
    <s v="10:01:25"/>
    <x v="13"/>
    <x v="1"/>
    <s v="CUST259822"/>
    <s v="18-24"/>
    <x v="0"/>
    <x v="7"/>
    <x v="27"/>
    <s v="Myntra"/>
    <s v="Shopping"/>
    <x v="4"/>
    <s v="UPI ID"/>
    <x v="1"/>
    <n v="118.84"/>
    <n v="64.66"/>
    <n v="1"/>
    <x v="0"/>
    <m/>
    <s v="Android"/>
    <n v="64"/>
    <x v="0"/>
  </r>
  <r>
    <s v="UPI202605P2_0002844"/>
    <x v="21"/>
    <x v="4"/>
    <s v="21:49:09"/>
    <x v="9"/>
    <x v="0"/>
    <s v="CUST791256"/>
    <s v="35-44"/>
    <x v="0"/>
    <x v="8"/>
    <x v="16"/>
    <s v="Udemy"/>
    <s v="Education"/>
    <x v="4"/>
    <s v="QR Scan"/>
    <x v="4"/>
    <n v="98.74"/>
    <n v="0"/>
    <n v="0"/>
    <x v="0"/>
    <m/>
    <s v="iOS"/>
    <n v="65"/>
    <x v="0"/>
  </r>
  <r>
    <s v="UPI202605P2_0002845"/>
    <x v="11"/>
    <x v="0"/>
    <s v="21:59:20"/>
    <x v="9"/>
    <x v="2"/>
    <s v="CUST916369"/>
    <s v="18-24"/>
    <x v="0"/>
    <x v="9"/>
    <x v="23"/>
    <s v="Credit Card Bill"/>
    <s v="Financial Services"/>
    <x v="5"/>
    <s v="QR Scan"/>
    <x v="3"/>
    <n v="458.63"/>
    <n v="0"/>
    <n v="0"/>
    <x v="0"/>
    <m/>
    <s v="Android"/>
    <n v="58"/>
    <x v="0"/>
  </r>
  <r>
    <s v="UPI202605P2_0002846"/>
    <x v="26"/>
    <x v="6"/>
    <s v="10:47:34"/>
    <x v="13"/>
    <x v="0"/>
    <s v="CUST199919"/>
    <s v="55+"/>
    <x v="0"/>
    <x v="1"/>
    <x v="22"/>
    <s v="Local Restaurant"/>
    <s v="Food &amp; Dining"/>
    <x v="1"/>
    <s v="QR Scan"/>
    <x v="4"/>
    <n v="1458.77"/>
    <n v="0"/>
    <n v="0"/>
    <x v="0"/>
    <m/>
    <s v="Android"/>
    <n v="100"/>
    <x v="1"/>
  </r>
  <r>
    <s v="UPI202605P2_0002847"/>
    <x v="0"/>
    <x v="0"/>
    <s v="22:21:41"/>
    <x v="16"/>
    <x v="1"/>
    <s v="CUST153567"/>
    <s v="35-44"/>
    <x v="0"/>
    <x v="9"/>
    <x v="23"/>
    <s v="Water Bill"/>
    <s v="Utilities"/>
    <x v="2"/>
    <s v="Mobile Number"/>
    <x v="6"/>
    <n v="1971.57"/>
    <n v="49.8"/>
    <n v="0"/>
    <x v="0"/>
    <m/>
    <s v="Android"/>
    <n v="66"/>
    <x v="0"/>
  </r>
  <r>
    <s v="UPI202605P2_0002848"/>
    <x v="8"/>
    <x v="4"/>
    <s v="18:30:57"/>
    <x v="7"/>
    <x v="5"/>
    <s v="CUST983279"/>
    <s v="18-24"/>
    <x v="0"/>
    <x v="9"/>
    <x v="23"/>
    <s v="Insurance Premium"/>
    <s v="Financial Services"/>
    <x v="0"/>
    <s v="Bank Account"/>
    <x v="3"/>
    <n v="155.59"/>
    <n v="0"/>
    <n v="0"/>
    <x v="0"/>
    <m/>
    <s v="Android"/>
    <n v="19"/>
    <x v="0"/>
  </r>
  <r>
    <s v="UPI202605P2_0002849"/>
    <x v="8"/>
    <x v="4"/>
    <s v="12:48:36"/>
    <x v="1"/>
    <x v="1"/>
    <s v="CUST183061"/>
    <s v="45-54"/>
    <x v="0"/>
    <x v="1"/>
    <x v="8"/>
    <s v="Loan EMI"/>
    <s v="Financial Services"/>
    <x v="1"/>
    <s v="UPI ID"/>
    <x v="1"/>
    <n v="3900.61"/>
    <n v="60.56"/>
    <n v="0"/>
    <x v="0"/>
    <m/>
    <s v="Android"/>
    <n v="66"/>
    <x v="0"/>
  </r>
  <r>
    <s v="UPI202605P2_0002850"/>
    <x v="29"/>
    <x v="5"/>
    <s v="18:51:36"/>
    <x v="7"/>
    <x v="0"/>
    <s v="CUST428490"/>
    <s v="25-34"/>
    <x v="0"/>
    <x v="7"/>
    <x v="31"/>
    <s v="Airtel"/>
    <s v="Recharge &amp; Bills"/>
    <x v="0"/>
    <s v="Mobile Number"/>
    <x v="5"/>
    <n v="195.39"/>
    <n v="0"/>
    <n v="0"/>
    <x v="0"/>
    <m/>
    <s v="Android"/>
    <n v="89"/>
    <x v="0"/>
  </r>
  <r>
    <s v="UPI202605P2_0002851"/>
    <x v="11"/>
    <x v="0"/>
    <s v="18:59:28"/>
    <x v="7"/>
    <x v="2"/>
    <s v="CUST948961"/>
    <s v="35-44"/>
    <x v="0"/>
    <x v="8"/>
    <x v="24"/>
    <s v="Tata Play"/>
    <s v="Recharge &amp; Bills"/>
    <x v="6"/>
    <s v="Mobile Number"/>
    <x v="4"/>
    <n v="2224.9899999999998"/>
    <n v="0"/>
    <n v="1.58"/>
    <x v="0"/>
    <m/>
    <s v="Android"/>
    <n v="19"/>
    <x v="0"/>
  </r>
  <r>
    <s v="UPI202605P2_0002852"/>
    <x v="22"/>
    <x v="6"/>
    <s v="13:07:46"/>
    <x v="8"/>
    <x v="0"/>
    <s v="CUST648285"/>
    <s v="35-44"/>
    <x v="0"/>
    <x v="9"/>
    <x v="15"/>
    <s v="Local Restaurant"/>
    <s v="Food &amp; Dining"/>
    <x v="0"/>
    <s v="QR Scan"/>
    <x v="1"/>
    <n v="479.75"/>
    <n v="0"/>
    <n v="0.45"/>
    <x v="0"/>
    <m/>
    <s v="Android"/>
    <n v="64"/>
    <x v="0"/>
  </r>
  <r>
    <s v="UPI202605P2_0002853"/>
    <x v="25"/>
    <x v="1"/>
    <s v="15:02:08"/>
    <x v="14"/>
    <x v="0"/>
    <s v="CUST519991"/>
    <s v="18-24"/>
    <x v="1"/>
    <x v="3"/>
    <x v="14"/>
    <s v="Udemy"/>
    <s v="Education"/>
    <x v="4"/>
    <s v="UPI ID"/>
    <x v="5"/>
    <n v="431.74"/>
    <n v="0"/>
    <n v="0"/>
    <x v="0"/>
    <m/>
    <s v="iOS"/>
    <n v="89"/>
    <x v="0"/>
  </r>
  <r>
    <s v="UPI202605P2_0002854"/>
    <x v="21"/>
    <x v="4"/>
    <s v="18:07:19"/>
    <x v="7"/>
    <x v="0"/>
    <s v="CUST154745"/>
    <s v="25-34"/>
    <x v="1"/>
    <x v="1"/>
    <x v="28"/>
    <s v="Netflix"/>
    <s v="Entertainment"/>
    <x v="1"/>
    <s v="Mobile Number"/>
    <x v="7"/>
    <n v="336.71"/>
    <n v="0"/>
    <n v="0"/>
    <x v="0"/>
    <m/>
    <s v="Android"/>
    <n v="60"/>
    <x v="0"/>
  </r>
  <r>
    <s v="UPI202605P2_0002855"/>
    <x v="8"/>
    <x v="4"/>
    <s v="07:39:53"/>
    <x v="6"/>
    <x v="2"/>
    <s v="CUST615416"/>
    <s v="35-44"/>
    <x v="1"/>
    <x v="7"/>
    <x v="9"/>
    <s v="Local Clinic"/>
    <s v="Healthcare"/>
    <x v="1"/>
    <s v="Collect Request"/>
    <x v="5"/>
    <n v="543.76"/>
    <n v="0"/>
    <n v="0"/>
    <x v="0"/>
    <m/>
    <s v="Android"/>
    <n v="12"/>
    <x v="0"/>
  </r>
  <r>
    <s v="UPI202605P2_0002856"/>
    <x v="25"/>
    <x v="1"/>
    <s v="11:22:05"/>
    <x v="5"/>
    <x v="0"/>
    <s v="CUST979577"/>
    <s v="35-44"/>
    <x v="0"/>
    <x v="8"/>
    <x v="24"/>
    <s v="Zomato"/>
    <s v="Food &amp; Dining"/>
    <x v="3"/>
    <s v="QR Scan"/>
    <x v="3"/>
    <n v="545.37"/>
    <n v="0"/>
    <n v="0"/>
    <x v="1"/>
    <s v="UPI Limit Exceeded"/>
    <s v="Android"/>
    <n v="35"/>
    <x v="0"/>
  </r>
  <r>
    <s v="UPI202605P2_0002857"/>
    <x v="28"/>
    <x v="1"/>
    <s v="13:38:41"/>
    <x v="8"/>
    <x v="0"/>
    <s v="CUST266026"/>
    <s v="35-44"/>
    <x v="0"/>
    <x v="0"/>
    <x v="18"/>
    <s v="Unacademy"/>
    <s v="Education"/>
    <x v="1"/>
    <s v="Bank Account"/>
    <x v="5"/>
    <n v="1690.17"/>
    <n v="0"/>
    <n v="0"/>
    <x v="0"/>
    <m/>
    <s v="Android"/>
    <n v="15"/>
    <x v="0"/>
  </r>
  <r>
    <s v="UPI202605P2_0002858"/>
    <x v="12"/>
    <x v="1"/>
    <s v="11:33:14"/>
    <x v="5"/>
    <x v="0"/>
    <s v="CUST118973"/>
    <s v="18-24"/>
    <x v="1"/>
    <x v="1"/>
    <x v="22"/>
    <s v="Society Maintenance"/>
    <s v="Utilities"/>
    <x v="4"/>
    <s v="Bank Account"/>
    <x v="4"/>
    <n v="149.91"/>
    <n v="31.49"/>
    <n v="0"/>
    <x v="0"/>
    <m/>
    <s v="Android"/>
    <n v="7"/>
    <x v="0"/>
  </r>
  <r>
    <s v="UPI202605P2_0002859"/>
    <x v="27"/>
    <x v="5"/>
    <s v="19:49:17"/>
    <x v="2"/>
    <x v="0"/>
    <s v="CUST363161"/>
    <s v="45-54"/>
    <x v="1"/>
    <x v="0"/>
    <x v="3"/>
    <s v="Reliance Digital"/>
    <s v="Shopping"/>
    <x v="1"/>
    <s v="Mobile Number"/>
    <x v="7"/>
    <n v="853.47"/>
    <n v="59.25"/>
    <n v="0"/>
    <x v="0"/>
    <m/>
    <s v="Android"/>
    <n v="91"/>
    <x v="0"/>
  </r>
  <r>
    <s v="UPI202605P2_0002860"/>
    <x v="5"/>
    <x v="3"/>
    <s v="11:05:34"/>
    <x v="5"/>
    <x v="3"/>
    <s v="CUST335767"/>
    <s v="25-34"/>
    <x v="0"/>
    <x v="1"/>
    <x v="28"/>
    <s v="JioMart"/>
    <s v="Grocery"/>
    <x v="6"/>
    <s v="UPI ID"/>
    <x v="3"/>
    <n v="168.84"/>
    <n v="0"/>
    <n v="0"/>
    <x v="0"/>
    <m/>
    <s v="Android"/>
    <n v="59"/>
    <x v="0"/>
  </r>
  <r>
    <s v="UPI202605P2_0002861"/>
    <x v="20"/>
    <x v="4"/>
    <s v="20:43:42"/>
    <x v="3"/>
    <x v="0"/>
    <s v="CUST359414"/>
    <s v="35-44"/>
    <x v="0"/>
    <x v="8"/>
    <x v="16"/>
    <s v="Cafe Coffee Day"/>
    <s v="Food &amp; Dining"/>
    <x v="0"/>
    <s v="Mobile Number"/>
    <x v="0"/>
    <n v="567.19000000000005"/>
    <n v="0"/>
    <n v="0"/>
    <x v="0"/>
    <m/>
    <s v="Android"/>
    <n v="92"/>
    <x v="1"/>
  </r>
  <r>
    <s v="UPI202605P2_0002862"/>
    <x v="22"/>
    <x v="6"/>
    <s v="21:32:25"/>
    <x v="9"/>
    <x v="0"/>
    <s v="CUST140243"/>
    <s v="25-34"/>
    <x v="0"/>
    <x v="3"/>
    <x v="21"/>
    <s v="MSEB"/>
    <s v="Recharge &amp; Bills"/>
    <x v="0"/>
    <s v="Collect Request"/>
    <x v="6"/>
    <n v="703.44"/>
    <n v="0"/>
    <n v="0"/>
    <x v="1"/>
    <s v="Transaction Timeout"/>
    <s v="Android"/>
    <n v="99"/>
    <x v="1"/>
  </r>
  <r>
    <s v="UPI202605P2_0002863"/>
    <x v="19"/>
    <x v="2"/>
    <s v="11:20:38"/>
    <x v="5"/>
    <x v="0"/>
    <s v="CUST995264"/>
    <s v="25-34"/>
    <x v="1"/>
    <x v="6"/>
    <x v="19"/>
    <s v="Unacademy"/>
    <s v="Education"/>
    <x v="0"/>
    <s v="QR Scan"/>
    <x v="3"/>
    <n v="333.6"/>
    <n v="0"/>
    <n v="0.27"/>
    <x v="0"/>
    <m/>
    <s v="Android"/>
    <n v="81"/>
    <x v="0"/>
  </r>
  <r>
    <s v="UPI202605P2_0002864"/>
    <x v="29"/>
    <x v="5"/>
    <s v="17:03:58"/>
    <x v="0"/>
    <x v="3"/>
    <s v="CUST479474"/>
    <s v="25-34"/>
    <x v="0"/>
    <x v="3"/>
    <x v="4"/>
    <s v="Zomato"/>
    <s v="Food &amp; Dining"/>
    <x v="3"/>
    <s v="Bank Account"/>
    <x v="4"/>
    <n v="1170.03"/>
    <n v="5.32"/>
    <n v="4.6100000000000003"/>
    <x v="0"/>
    <m/>
    <s v="Android"/>
    <n v="28"/>
    <x v="0"/>
  </r>
  <r>
    <s v="UPI202605P2_0002865"/>
    <x v="26"/>
    <x v="6"/>
    <s v="18:25:09"/>
    <x v="7"/>
    <x v="1"/>
    <s v="CUST131305"/>
    <s v="35-44"/>
    <x v="1"/>
    <x v="5"/>
    <x v="10"/>
    <s v="Vi"/>
    <s v="Recharge &amp; Bills"/>
    <x v="0"/>
    <s v="QR Scan"/>
    <x v="3"/>
    <n v="493.52"/>
    <n v="23.46"/>
    <n v="6.32"/>
    <x v="0"/>
    <m/>
    <s v="Android"/>
    <n v="69"/>
    <x v="0"/>
  </r>
  <r>
    <s v="UPI202605P2_0002866"/>
    <x v="10"/>
    <x v="4"/>
    <s v="18:27:23"/>
    <x v="7"/>
    <x v="1"/>
    <s v="CUST461304"/>
    <s v="55+"/>
    <x v="1"/>
    <x v="6"/>
    <x v="7"/>
    <s v="IRCTC"/>
    <s v="Travel"/>
    <x v="5"/>
    <s v="Mobile Number"/>
    <x v="3"/>
    <n v="515.37"/>
    <n v="0"/>
    <n v="0"/>
    <x v="2"/>
    <s v="Transaction Timeout"/>
    <s v="Android"/>
    <n v="91"/>
    <x v="0"/>
  </r>
  <r>
    <s v="UPI202605P2_0002867"/>
    <x v="7"/>
    <x v="2"/>
    <s v="14:00:18"/>
    <x v="4"/>
    <x v="0"/>
    <s v="CUST104105"/>
    <s v="18-24"/>
    <x v="0"/>
    <x v="0"/>
    <x v="18"/>
    <s v="HP Petrol Pump"/>
    <s v="Fuel"/>
    <x v="1"/>
    <s v="Mobile Number"/>
    <x v="7"/>
    <n v="2040"/>
    <n v="0"/>
    <n v="0"/>
    <x v="0"/>
    <m/>
    <s v="Android"/>
    <n v="69"/>
    <x v="0"/>
  </r>
  <r>
    <s v="UPI202605P2_0002868"/>
    <x v="23"/>
    <x v="5"/>
    <s v="13:19:28"/>
    <x v="8"/>
    <x v="1"/>
    <s v="CUST623930"/>
    <s v="25-34"/>
    <x v="1"/>
    <x v="3"/>
    <x v="4"/>
    <s v="MSEB"/>
    <s v="Recharge &amp; Bills"/>
    <x v="4"/>
    <s v="UPI ID"/>
    <x v="6"/>
    <n v="526.05999999999995"/>
    <n v="0"/>
    <n v="0"/>
    <x v="0"/>
    <m/>
    <s v="iOS"/>
    <n v="100"/>
    <x v="0"/>
  </r>
  <r>
    <s v="UPI202605P2_0002869"/>
    <x v="26"/>
    <x v="6"/>
    <s v="20:05:13"/>
    <x v="3"/>
    <x v="0"/>
    <s v="CUST227990"/>
    <s v="35-44"/>
    <x v="0"/>
    <x v="9"/>
    <x v="20"/>
    <s v="Dmart"/>
    <s v="Grocery"/>
    <x v="1"/>
    <s v="Mobile Number"/>
    <x v="1"/>
    <n v="395.2"/>
    <n v="0"/>
    <n v="0"/>
    <x v="2"/>
    <s v="UPI Limit Exceeded"/>
    <s v="iOS"/>
    <n v="45"/>
    <x v="0"/>
  </r>
  <r>
    <s v="UPI202605P2_0002870"/>
    <x v="26"/>
    <x v="6"/>
    <s v="18:28:47"/>
    <x v="7"/>
    <x v="0"/>
    <s v="CUST646132"/>
    <s v="35-44"/>
    <x v="0"/>
    <x v="7"/>
    <x v="27"/>
    <s v="Local Clinic"/>
    <s v="Healthcare"/>
    <x v="6"/>
    <s v="UPI ID"/>
    <x v="3"/>
    <n v="1947.24"/>
    <n v="14.87"/>
    <n v="0"/>
    <x v="0"/>
    <m/>
    <s v="Android"/>
    <n v="25"/>
    <x v="0"/>
  </r>
  <r>
    <s v="UPI202605P2_0002871"/>
    <x v="7"/>
    <x v="2"/>
    <s v="22:51:28"/>
    <x v="16"/>
    <x v="1"/>
    <s v="CUST645779"/>
    <s v="25-34"/>
    <x v="0"/>
    <x v="4"/>
    <x v="12"/>
    <s v="Credit Card Bill"/>
    <s v="Financial Services"/>
    <x v="6"/>
    <s v="Mobile Number"/>
    <x v="6"/>
    <n v="247.04"/>
    <n v="61.16"/>
    <n v="4.95"/>
    <x v="0"/>
    <m/>
    <s v="iOS"/>
    <n v="87"/>
    <x v="0"/>
  </r>
  <r>
    <s v="UPI202605P2_0002872"/>
    <x v="28"/>
    <x v="1"/>
    <s v="12:51:46"/>
    <x v="1"/>
    <x v="0"/>
    <s v="CUST946689"/>
    <s v="35-44"/>
    <x v="1"/>
    <x v="6"/>
    <x v="19"/>
    <s v="Apollo Pharmacy"/>
    <s v="Healthcare"/>
    <x v="3"/>
    <s v="UPI ID"/>
    <x v="6"/>
    <n v="1005.12"/>
    <n v="0"/>
    <n v="0"/>
    <x v="0"/>
    <m/>
    <s v="Android"/>
    <n v="98"/>
    <x v="1"/>
  </r>
  <r>
    <s v="UPI202605P2_0002873"/>
    <x v="0"/>
    <x v="0"/>
    <s v="21:27:46"/>
    <x v="9"/>
    <x v="5"/>
    <s v="CUST595367"/>
    <s v="25-34"/>
    <x v="1"/>
    <x v="8"/>
    <x v="30"/>
    <s v="Practo"/>
    <s v="Healthcare"/>
    <x v="5"/>
    <s v="Mobile Number"/>
    <x v="3"/>
    <n v="212.76"/>
    <n v="0"/>
    <n v="0"/>
    <x v="0"/>
    <m/>
    <s v="Android"/>
    <n v="100"/>
    <x v="1"/>
  </r>
  <r>
    <s v="UPI202605P2_0002874"/>
    <x v="30"/>
    <x v="1"/>
    <s v="20:08:53"/>
    <x v="3"/>
    <x v="0"/>
    <s v="CUST679419"/>
    <s v="45-54"/>
    <x v="0"/>
    <x v="9"/>
    <x v="23"/>
    <s v="Netflix"/>
    <s v="Entertainment"/>
    <x v="1"/>
    <s v="UPI ID"/>
    <x v="6"/>
    <n v="240.53"/>
    <n v="0"/>
    <n v="0"/>
    <x v="0"/>
    <m/>
    <s v="Android"/>
    <n v="34"/>
    <x v="0"/>
  </r>
  <r>
    <s v="UPI202605P2_0002875"/>
    <x v="6"/>
    <x v="3"/>
    <s v="17:05:09"/>
    <x v="0"/>
    <x v="0"/>
    <s v="CUST547115"/>
    <s v="35-44"/>
    <x v="0"/>
    <x v="2"/>
    <x v="2"/>
    <s v="MakeMyTrip"/>
    <s v="Travel"/>
    <x v="2"/>
    <s v="Bank Account"/>
    <x v="6"/>
    <n v="447.09"/>
    <n v="0"/>
    <n v="0"/>
    <x v="0"/>
    <m/>
    <s v="iOS"/>
    <n v="78"/>
    <x v="0"/>
  </r>
  <r>
    <s v="UPI202605P2_0002876"/>
    <x v="17"/>
    <x v="6"/>
    <s v="11:30:55"/>
    <x v="5"/>
    <x v="1"/>
    <s v="CUST437588"/>
    <s v="25-34"/>
    <x v="0"/>
    <x v="2"/>
    <x v="17"/>
    <s v="Croma"/>
    <s v="Shopping"/>
    <x v="6"/>
    <s v="UPI ID"/>
    <x v="3"/>
    <n v="784.5"/>
    <n v="0"/>
    <n v="0"/>
    <x v="0"/>
    <m/>
    <s v="Android"/>
    <n v="49"/>
    <x v="0"/>
  </r>
  <r>
    <s v="UPI202605P2_0002877"/>
    <x v="19"/>
    <x v="2"/>
    <s v="16:21:04"/>
    <x v="11"/>
    <x v="0"/>
    <s v="CUST175700"/>
    <s v="25-34"/>
    <x v="0"/>
    <x v="5"/>
    <x v="35"/>
    <s v="Data Tutorials"/>
    <s v="Education"/>
    <x v="4"/>
    <s v="QR Scan"/>
    <x v="3"/>
    <n v="705.9"/>
    <n v="0"/>
    <n v="5.08"/>
    <x v="0"/>
    <m/>
    <s v="Android"/>
    <n v="41"/>
    <x v="0"/>
  </r>
  <r>
    <s v="UPI202605P2_0002878"/>
    <x v="5"/>
    <x v="3"/>
    <s v="21:37:48"/>
    <x v="9"/>
    <x v="0"/>
    <s v="CUST666241"/>
    <s v="25-34"/>
    <x v="1"/>
    <x v="0"/>
    <x v="3"/>
    <s v="Apollo Pharmacy"/>
    <s v="Healthcare"/>
    <x v="2"/>
    <s v="Mobile Number"/>
    <x v="3"/>
    <n v="3160.94"/>
    <n v="0"/>
    <n v="5.29"/>
    <x v="0"/>
    <m/>
    <s v="Android"/>
    <n v="76"/>
    <x v="0"/>
  </r>
  <r>
    <s v="UPI202605P2_0002879"/>
    <x v="30"/>
    <x v="1"/>
    <s v="13:00:26"/>
    <x v="8"/>
    <x v="1"/>
    <s v="CUST823562"/>
    <s v="18-24"/>
    <x v="1"/>
    <x v="7"/>
    <x v="27"/>
    <s v="Coursera"/>
    <s v="Education"/>
    <x v="2"/>
    <s v="Mobile Number"/>
    <x v="1"/>
    <n v="442.2"/>
    <n v="0"/>
    <n v="2.14"/>
    <x v="0"/>
    <m/>
    <s v="Android"/>
    <n v="21"/>
    <x v="0"/>
  </r>
  <r>
    <s v="UPI202605P2_0002880"/>
    <x v="9"/>
    <x v="3"/>
    <s v="17:17:26"/>
    <x v="0"/>
    <x v="0"/>
    <s v="CUST993490"/>
    <s v="25-34"/>
    <x v="0"/>
    <x v="4"/>
    <x v="5"/>
    <s v="Loan EMI"/>
    <s v="Financial Services"/>
    <x v="1"/>
    <s v="QR Scan"/>
    <x v="3"/>
    <n v="329.32"/>
    <n v="0"/>
    <n v="0"/>
    <x v="1"/>
    <s v="Beneficiary Bank Offline"/>
    <s v="Android"/>
    <n v="41"/>
    <x v="0"/>
  </r>
  <r>
    <s v="UPI202605P2_0002881"/>
    <x v="29"/>
    <x v="5"/>
    <s v="10:29:45"/>
    <x v="13"/>
    <x v="0"/>
    <s v="CUST377052"/>
    <s v="25-34"/>
    <x v="1"/>
    <x v="1"/>
    <x v="28"/>
    <s v="BookMyShow"/>
    <s v="Entertainment"/>
    <x v="6"/>
    <s v="Mobile Number"/>
    <x v="0"/>
    <n v="629.91"/>
    <n v="0"/>
    <n v="0"/>
    <x v="1"/>
    <s v="UPI Limit Exceeded"/>
    <s v="Android"/>
    <n v="59"/>
    <x v="0"/>
  </r>
  <r>
    <s v="UPI202605P2_0002882"/>
    <x v="1"/>
    <x v="1"/>
    <s v="17:58:08"/>
    <x v="0"/>
    <x v="1"/>
    <s v="CUST946490"/>
    <s v="35-44"/>
    <x v="0"/>
    <x v="6"/>
    <x v="19"/>
    <s v="Myntra"/>
    <s v="Shopping"/>
    <x v="3"/>
    <s v="Bank Account"/>
    <x v="3"/>
    <n v="486.17"/>
    <n v="0"/>
    <n v="0"/>
    <x v="0"/>
    <m/>
    <s v="Android"/>
    <n v="52"/>
    <x v="0"/>
  </r>
  <r>
    <s v="UPI202605P2_0002883"/>
    <x v="6"/>
    <x v="3"/>
    <s v="11:53:24"/>
    <x v="5"/>
    <x v="1"/>
    <s v="CUST821232"/>
    <s v="35-44"/>
    <x v="1"/>
    <x v="0"/>
    <x v="0"/>
    <s v="Airtel"/>
    <s v="Recharge &amp; Bills"/>
    <x v="0"/>
    <s v="UPI ID"/>
    <x v="5"/>
    <n v="272.08999999999997"/>
    <n v="0"/>
    <n v="0"/>
    <x v="2"/>
    <s v="Wrong UPI PIN"/>
    <s v="Android"/>
    <n v="18"/>
    <x v="0"/>
  </r>
  <r>
    <s v="UPI202605P2_0002884"/>
    <x v="12"/>
    <x v="1"/>
    <s v="12:31:02"/>
    <x v="1"/>
    <x v="0"/>
    <s v="CUST892712"/>
    <s v="18-24"/>
    <x v="0"/>
    <x v="2"/>
    <x v="25"/>
    <s v="Electricity Board"/>
    <s v="Recharge &amp; Bills"/>
    <x v="0"/>
    <s v="QR Scan"/>
    <x v="3"/>
    <n v="893.39"/>
    <n v="31.05"/>
    <n v="0"/>
    <x v="0"/>
    <m/>
    <s v="Android"/>
    <n v="9"/>
    <x v="0"/>
  </r>
  <r>
    <s v="UPI202605P2_0002885"/>
    <x v="24"/>
    <x v="0"/>
    <s v="19:19:53"/>
    <x v="2"/>
    <x v="2"/>
    <s v="CUST998866"/>
    <s v="18-24"/>
    <x v="0"/>
    <x v="4"/>
    <x v="5"/>
    <s v="Loan EMI"/>
    <s v="Financial Services"/>
    <x v="1"/>
    <s v="UPI ID"/>
    <x v="5"/>
    <n v="1686.14"/>
    <n v="0"/>
    <n v="0"/>
    <x v="0"/>
    <m/>
    <s v="iOS"/>
    <n v="45"/>
    <x v="0"/>
  </r>
  <r>
    <s v="UPI202605P2_0002886"/>
    <x v="2"/>
    <x v="2"/>
    <s v="17:31:35"/>
    <x v="0"/>
    <x v="0"/>
    <s v="CUST711169"/>
    <s v="18-24"/>
    <x v="0"/>
    <x v="8"/>
    <x v="30"/>
    <s v="Dominos"/>
    <s v="Food &amp; Dining"/>
    <x v="0"/>
    <s v="QR Scan"/>
    <x v="6"/>
    <n v="495.61"/>
    <n v="0"/>
    <n v="0"/>
    <x v="0"/>
    <m/>
    <s v="Android"/>
    <n v="15"/>
    <x v="0"/>
  </r>
  <r>
    <s v="UPI202605P2_0002887"/>
    <x v="18"/>
    <x v="4"/>
    <s v="19:14:01"/>
    <x v="2"/>
    <x v="1"/>
    <s v="CUST452707"/>
    <s v="35-44"/>
    <x v="0"/>
    <x v="2"/>
    <x v="17"/>
    <s v="Airtel"/>
    <s v="Recharge &amp; Bills"/>
    <x v="1"/>
    <s v="QR Scan"/>
    <x v="4"/>
    <n v="434.46"/>
    <n v="0"/>
    <n v="0"/>
    <x v="0"/>
    <m/>
    <s v="iOS"/>
    <n v="23"/>
    <x v="0"/>
  </r>
  <r>
    <s v="UPI202605P2_0002888"/>
    <x v="9"/>
    <x v="3"/>
    <s v="19:09:16"/>
    <x v="2"/>
    <x v="0"/>
    <s v="CUST804196"/>
    <s v="35-44"/>
    <x v="0"/>
    <x v="6"/>
    <x v="38"/>
    <s v="Udemy"/>
    <s v="Education"/>
    <x v="0"/>
    <s v="Collect Request"/>
    <x v="0"/>
    <n v="1024.9100000000001"/>
    <n v="0"/>
    <n v="7.45"/>
    <x v="0"/>
    <m/>
    <s v="Android"/>
    <n v="63"/>
    <x v="0"/>
  </r>
  <r>
    <s v="UPI202605P2_0002889"/>
    <x v="25"/>
    <x v="1"/>
    <s v="12:40:53"/>
    <x v="1"/>
    <x v="0"/>
    <s v="CUST132308"/>
    <s v="25-34"/>
    <x v="0"/>
    <x v="9"/>
    <x v="15"/>
    <s v="Rapido"/>
    <s v="Travel"/>
    <x v="0"/>
    <s v="UPI ID"/>
    <x v="6"/>
    <n v="2067.6"/>
    <n v="0"/>
    <n v="0"/>
    <x v="0"/>
    <m/>
    <s v="Android"/>
    <n v="14"/>
    <x v="0"/>
  </r>
  <r>
    <s v="UPI202605P2_0002890"/>
    <x v="29"/>
    <x v="5"/>
    <s v="17:07:41"/>
    <x v="0"/>
    <x v="0"/>
    <s v="CUST321235"/>
    <s v="25-34"/>
    <x v="1"/>
    <x v="3"/>
    <x v="29"/>
    <s v="Bharat Petroleum"/>
    <s v="Fuel"/>
    <x v="4"/>
    <s v="QR Scan"/>
    <x v="7"/>
    <n v="2735.01"/>
    <n v="0"/>
    <n v="0"/>
    <x v="0"/>
    <m/>
    <s v="Android"/>
    <n v="79"/>
    <x v="0"/>
  </r>
  <r>
    <s v="UPI202605P2_0002891"/>
    <x v="21"/>
    <x v="4"/>
    <s v="18:18:26"/>
    <x v="7"/>
    <x v="4"/>
    <s v="CUST440034"/>
    <s v="35-44"/>
    <x v="0"/>
    <x v="0"/>
    <x v="18"/>
    <s v="BigBasket"/>
    <s v="Grocery"/>
    <x v="1"/>
    <s v="QR Scan"/>
    <x v="6"/>
    <n v="653.91"/>
    <n v="0"/>
    <n v="3.91"/>
    <x v="0"/>
    <m/>
    <s v="Android"/>
    <n v="37"/>
    <x v="0"/>
  </r>
  <r>
    <s v="UPI202605P2_0002892"/>
    <x v="10"/>
    <x v="4"/>
    <s v="11:58:44"/>
    <x v="5"/>
    <x v="0"/>
    <s v="CUST655407"/>
    <s v="35-44"/>
    <x v="0"/>
    <x v="0"/>
    <x v="3"/>
    <s v="Shell Fuel"/>
    <s v="Fuel"/>
    <x v="2"/>
    <s v="UPI ID"/>
    <x v="4"/>
    <n v="125.48"/>
    <n v="33.97"/>
    <n v="0"/>
    <x v="0"/>
    <m/>
    <s v="Android"/>
    <n v="25"/>
    <x v="0"/>
  </r>
  <r>
    <s v="UPI202605P2_0002893"/>
    <x v="5"/>
    <x v="3"/>
    <s v="18:01:07"/>
    <x v="7"/>
    <x v="1"/>
    <s v="CUST975958"/>
    <s v="18-24"/>
    <x v="0"/>
    <x v="7"/>
    <x v="9"/>
    <s v="Credit Card Bill"/>
    <s v="Financial Services"/>
    <x v="0"/>
    <s v="Bank Account"/>
    <x v="0"/>
    <n v="255.25"/>
    <n v="0"/>
    <n v="0"/>
    <x v="0"/>
    <m/>
    <s v="Android"/>
    <n v="59"/>
    <x v="0"/>
  </r>
  <r>
    <s v="UPI202605P2_0002894"/>
    <x v="22"/>
    <x v="6"/>
    <s v="19:31:04"/>
    <x v="2"/>
    <x v="0"/>
    <s v="CUST268514"/>
    <s v="45-54"/>
    <x v="0"/>
    <x v="8"/>
    <x v="30"/>
    <s v="Amazon"/>
    <s v="Shopping"/>
    <x v="0"/>
    <s v="Mobile Number"/>
    <x v="7"/>
    <n v="307.56"/>
    <n v="9.82"/>
    <n v="0"/>
    <x v="0"/>
    <m/>
    <s v="Android"/>
    <n v="16"/>
    <x v="0"/>
  </r>
  <r>
    <s v="UPI202605P2_0002895"/>
    <x v="13"/>
    <x v="3"/>
    <s v="17:23:37"/>
    <x v="0"/>
    <x v="6"/>
    <s v="CUST539857"/>
    <s v="18-24"/>
    <x v="0"/>
    <x v="0"/>
    <x v="18"/>
    <s v="Apollo Pharmacy"/>
    <s v="Healthcare"/>
    <x v="1"/>
    <s v="UPI ID"/>
    <x v="4"/>
    <n v="830.08"/>
    <n v="0"/>
    <n v="0"/>
    <x v="1"/>
    <s v="UPI Limit Exceeded"/>
    <s v="iOS"/>
    <n v="58"/>
    <x v="0"/>
  </r>
  <r>
    <s v="UPI202605P2_0002896"/>
    <x v="17"/>
    <x v="6"/>
    <s v="15:27:55"/>
    <x v="14"/>
    <x v="1"/>
    <s v="CUST135140"/>
    <s v="18-24"/>
    <x v="1"/>
    <x v="7"/>
    <x v="9"/>
    <s v="RedBus"/>
    <s v="Travel"/>
    <x v="1"/>
    <s v="QR Scan"/>
    <x v="5"/>
    <n v="1781.87"/>
    <n v="0"/>
    <n v="0"/>
    <x v="0"/>
    <m/>
    <s v="Android"/>
    <n v="43"/>
    <x v="0"/>
  </r>
  <r>
    <s v="UPI202605P2_0002897"/>
    <x v="0"/>
    <x v="0"/>
    <s v="12:43:30"/>
    <x v="1"/>
    <x v="0"/>
    <s v="CUST956432"/>
    <s v="35-44"/>
    <x v="1"/>
    <x v="0"/>
    <x v="3"/>
    <s v="Blinkit"/>
    <s v="Grocery"/>
    <x v="0"/>
    <s v="UPI ID"/>
    <x v="0"/>
    <n v="155.31"/>
    <n v="66.03"/>
    <n v="0"/>
    <x v="0"/>
    <m/>
    <s v="Android"/>
    <n v="45"/>
    <x v="0"/>
  </r>
  <r>
    <s v="UPI202605P2_0002898"/>
    <x v="9"/>
    <x v="3"/>
    <s v="22:52:07"/>
    <x v="16"/>
    <x v="0"/>
    <s v="CUST263488"/>
    <s v="25-34"/>
    <x v="1"/>
    <x v="8"/>
    <x v="24"/>
    <s v="BookMyShow"/>
    <s v="Entertainment"/>
    <x v="2"/>
    <s v="QR Scan"/>
    <x v="7"/>
    <n v="357.19"/>
    <n v="0"/>
    <n v="0.43"/>
    <x v="0"/>
    <m/>
    <s v="Android"/>
    <n v="45"/>
    <x v="0"/>
  </r>
  <r>
    <s v="UPI202605P2_0002899"/>
    <x v="24"/>
    <x v="0"/>
    <s v="13:46:36"/>
    <x v="8"/>
    <x v="0"/>
    <s v="CUST542133"/>
    <s v="25-34"/>
    <x v="0"/>
    <x v="5"/>
    <x v="10"/>
    <s v="Unacademy"/>
    <s v="Education"/>
    <x v="5"/>
    <s v="Mobile Number"/>
    <x v="3"/>
    <n v="1373.9"/>
    <n v="0"/>
    <n v="3.65"/>
    <x v="0"/>
    <m/>
    <s v="Android"/>
    <n v="91"/>
    <x v="0"/>
  </r>
  <r>
    <s v="UPI202605P2_0002900"/>
    <x v="11"/>
    <x v="0"/>
    <s v="06:16:10"/>
    <x v="19"/>
    <x v="0"/>
    <s v="CUST131143"/>
    <s v="25-34"/>
    <x v="0"/>
    <x v="1"/>
    <x v="1"/>
    <s v="Netflix"/>
    <s v="Entertainment"/>
    <x v="3"/>
    <s v="Collect Request"/>
    <x v="1"/>
    <n v="896.07"/>
    <n v="0"/>
    <n v="3.06"/>
    <x v="0"/>
    <m/>
    <s v="Android"/>
    <n v="71"/>
    <x v="0"/>
  </r>
  <r>
    <s v="UPI202605P2_0002901"/>
    <x v="18"/>
    <x v="4"/>
    <s v="17:09:20"/>
    <x v="0"/>
    <x v="0"/>
    <s v="CUST100575"/>
    <s v="25-34"/>
    <x v="0"/>
    <x v="6"/>
    <x v="19"/>
    <s v="Amazon Prime"/>
    <s v="Entertainment"/>
    <x v="1"/>
    <s v="UPI ID"/>
    <x v="3"/>
    <n v="1225.45"/>
    <n v="0"/>
    <n v="0"/>
    <x v="0"/>
    <m/>
    <s v="iOS"/>
    <n v="81"/>
    <x v="0"/>
  </r>
  <r>
    <s v="UPI202605P2_0002902"/>
    <x v="2"/>
    <x v="2"/>
    <s v="15:44:08"/>
    <x v="14"/>
    <x v="2"/>
    <s v="CUST235358"/>
    <s v="18-24"/>
    <x v="0"/>
    <x v="3"/>
    <x v="14"/>
    <s v="Mutual Fund SIP"/>
    <s v="Financial Services"/>
    <x v="0"/>
    <s v="UPI ID"/>
    <x v="0"/>
    <n v="723.64"/>
    <n v="14.04"/>
    <n v="0"/>
    <x v="0"/>
    <m/>
    <s v="Android"/>
    <n v="17"/>
    <x v="0"/>
  </r>
  <r>
    <s v="UPI202605P2_0002903"/>
    <x v="9"/>
    <x v="3"/>
    <s v="13:03:17"/>
    <x v="8"/>
    <x v="0"/>
    <s v="CUST783597"/>
    <s v="25-34"/>
    <x v="0"/>
    <x v="1"/>
    <x v="22"/>
    <s v="Netflix"/>
    <s v="Entertainment"/>
    <x v="1"/>
    <s v="QR Scan"/>
    <x v="3"/>
    <n v="956.57"/>
    <n v="33.43"/>
    <n v="0"/>
    <x v="0"/>
    <m/>
    <s v="iOS"/>
    <n v="38"/>
    <x v="0"/>
  </r>
  <r>
    <s v="UPI202605P2_0002904"/>
    <x v="14"/>
    <x v="5"/>
    <s v="13:40:58"/>
    <x v="8"/>
    <x v="0"/>
    <s v="CUST780633"/>
    <s v="45-54"/>
    <x v="0"/>
    <x v="9"/>
    <x v="20"/>
    <s v="MedPlus"/>
    <s v="Healthcare"/>
    <x v="3"/>
    <s v="Bank Account"/>
    <x v="5"/>
    <n v="201.43"/>
    <n v="43.87"/>
    <n v="0"/>
    <x v="0"/>
    <m/>
    <s v="Android"/>
    <n v="48"/>
    <x v="0"/>
  </r>
  <r>
    <s v="UPI202605P2_0002905"/>
    <x v="19"/>
    <x v="2"/>
    <s v="21:03:18"/>
    <x v="9"/>
    <x v="0"/>
    <s v="CUST361954"/>
    <s v="18-24"/>
    <x v="0"/>
    <x v="3"/>
    <x v="29"/>
    <s v="Ajio"/>
    <s v="Shopping"/>
    <x v="0"/>
    <s v="Bank Account"/>
    <x v="1"/>
    <n v="1025.49"/>
    <n v="46.23"/>
    <n v="0"/>
    <x v="0"/>
    <m/>
    <s v="Android"/>
    <n v="77"/>
    <x v="0"/>
  </r>
  <r>
    <s v="UPI202605P2_0002906"/>
    <x v="8"/>
    <x v="4"/>
    <s v="12:40:59"/>
    <x v="1"/>
    <x v="0"/>
    <s v="CUST704519"/>
    <s v="35-44"/>
    <x v="1"/>
    <x v="8"/>
    <x v="16"/>
    <s v="Spotify"/>
    <s v="Entertainment"/>
    <x v="1"/>
    <s v="Mobile Number"/>
    <x v="3"/>
    <n v="659.97"/>
    <n v="0"/>
    <n v="0"/>
    <x v="0"/>
    <m/>
    <s v="Android"/>
    <n v="44"/>
    <x v="0"/>
  </r>
  <r>
    <s v="UPI202605P2_0002907"/>
    <x v="14"/>
    <x v="5"/>
    <s v="09:12:49"/>
    <x v="10"/>
    <x v="1"/>
    <s v="CUST119952"/>
    <s v="45-54"/>
    <x v="1"/>
    <x v="7"/>
    <x v="27"/>
    <s v="Vi"/>
    <s v="Recharge &amp; Bills"/>
    <x v="3"/>
    <s v="UPI ID"/>
    <x v="0"/>
    <n v="122.34"/>
    <n v="0"/>
    <n v="0.4"/>
    <x v="0"/>
    <m/>
    <s v="Android"/>
    <n v="23"/>
    <x v="0"/>
  </r>
  <r>
    <s v="UPI202605P2_0002908"/>
    <x v="14"/>
    <x v="5"/>
    <s v="17:48:06"/>
    <x v="0"/>
    <x v="2"/>
    <s v="CUST567353"/>
    <s v="25-34"/>
    <x v="0"/>
    <x v="4"/>
    <x v="37"/>
    <s v="HP Petrol Pump"/>
    <s v="Fuel"/>
    <x v="4"/>
    <s v="QR Scan"/>
    <x v="6"/>
    <n v="257.39"/>
    <n v="0"/>
    <n v="0"/>
    <x v="0"/>
    <m/>
    <s v="Android"/>
    <n v="19"/>
    <x v="0"/>
  </r>
  <r>
    <s v="UPI202605P2_0002909"/>
    <x v="24"/>
    <x v="0"/>
    <s v="17:10:34"/>
    <x v="0"/>
    <x v="4"/>
    <s v="CUST834809"/>
    <s v="25-34"/>
    <x v="0"/>
    <x v="1"/>
    <x v="8"/>
    <s v="Netmeds"/>
    <s v="Healthcare"/>
    <x v="0"/>
    <s v="Collect Request"/>
    <x v="7"/>
    <n v="2518.69"/>
    <n v="54.46"/>
    <n v="0"/>
    <x v="0"/>
    <m/>
    <s v="Android"/>
    <n v="95"/>
    <x v="0"/>
  </r>
  <r>
    <s v="UPI202605P2_0002910"/>
    <x v="16"/>
    <x v="6"/>
    <s v="13:20:52"/>
    <x v="8"/>
    <x v="2"/>
    <s v="CUST951660"/>
    <s v="35-44"/>
    <x v="1"/>
    <x v="9"/>
    <x v="20"/>
    <s v="BookMyShow"/>
    <s v="Entertainment"/>
    <x v="0"/>
    <s v="UPI ID"/>
    <x v="4"/>
    <n v="693.67"/>
    <n v="0"/>
    <n v="0.28999999999999998"/>
    <x v="0"/>
    <m/>
    <s v="iOS"/>
    <n v="91"/>
    <x v="0"/>
  </r>
  <r>
    <s v="UPI202605P2_0002911"/>
    <x v="0"/>
    <x v="0"/>
    <s v="20:51:19"/>
    <x v="3"/>
    <x v="2"/>
    <s v="CUST974641"/>
    <s v="18-24"/>
    <x v="1"/>
    <x v="4"/>
    <x v="33"/>
    <s v="Ola"/>
    <s v="Travel"/>
    <x v="0"/>
    <s v="UPI ID"/>
    <x v="4"/>
    <n v="922.4"/>
    <n v="0"/>
    <n v="0"/>
    <x v="0"/>
    <m/>
    <s v="Android"/>
    <n v="64"/>
    <x v="0"/>
  </r>
  <r>
    <s v="UPI202605P2_0002912"/>
    <x v="7"/>
    <x v="2"/>
    <s v="12:44:44"/>
    <x v="1"/>
    <x v="0"/>
    <s v="CUST660345"/>
    <s v="25-34"/>
    <x v="0"/>
    <x v="6"/>
    <x v="19"/>
    <s v="Mutual Fund SIP"/>
    <s v="Financial Services"/>
    <x v="1"/>
    <s v="QR Scan"/>
    <x v="3"/>
    <n v="148.02000000000001"/>
    <n v="0"/>
    <n v="0"/>
    <x v="0"/>
    <m/>
    <s v="Android"/>
    <n v="61"/>
    <x v="0"/>
  </r>
  <r>
    <s v="UPI202605P2_0002913"/>
    <x v="24"/>
    <x v="0"/>
    <s v="13:34:37"/>
    <x v="8"/>
    <x v="5"/>
    <s v="CUST809453"/>
    <s v="25-34"/>
    <x v="1"/>
    <x v="6"/>
    <x v="38"/>
    <s v="Reliance Fresh"/>
    <s v="Grocery"/>
    <x v="0"/>
    <s v="UPI ID"/>
    <x v="1"/>
    <n v="215.97"/>
    <n v="0"/>
    <n v="0"/>
    <x v="0"/>
    <m/>
    <s v="Android"/>
    <n v="53"/>
    <x v="0"/>
  </r>
  <r>
    <s v="UPI202605P2_0002914"/>
    <x v="10"/>
    <x v="4"/>
    <s v="13:09:00"/>
    <x v="8"/>
    <x v="0"/>
    <s v="CUST837696"/>
    <s v="25-34"/>
    <x v="1"/>
    <x v="7"/>
    <x v="9"/>
    <s v="BigBasket"/>
    <s v="Grocery"/>
    <x v="0"/>
    <s v="UPI ID"/>
    <x v="0"/>
    <n v="193.97"/>
    <n v="0"/>
    <n v="0"/>
    <x v="0"/>
    <m/>
    <s v="Android"/>
    <n v="5"/>
    <x v="0"/>
  </r>
  <r>
    <s v="UPI202605P2_0002915"/>
    <x v="23"/>
    <x v="5"/>
    <s v="10:18:23"/>
    <x v="13"/>
    <x v="2"/>
    <s v="CUST293450"/>
    <s v="45-54"/>
    <x v="0"/>
    <x v="2"/>
    <x v="17"/>
    <s v="McDonalds"/>
    <s v="Food &amp; Dining"/>
    <x v="1"/>
    <s v="Bank Account"/>
    <x v="1"/>
    <n v="484.07"/>
    <n v="0"/>
    <n v="0"/>
    <x v="1"/>
    <s v="Bank Server Down"/>
    <s v="Android"/>
    <n v="21"/>
    <x v="0"/>
  </r>
  <r>
    <s v="UPI202605P2_0002916"/>
    <x v="25"/>
    <x v="1"/>
    <s v="19:26:21"/>
    <x v="2"/>
    <x v="0"/>
    <s v="CUST592784"/>
    <s v="18-24"/>
    <x v="1"/>
    <x v="8"/>
    <x v="16"/>
    <s v="Amazon Prime"/>
    <s v="Entertainment"/>
    <x v="2"/>
    <s v="UPI ID"/>
    <x v="1"/>
    <n v="1244"/>
    <n v="0"/>
    <n v="0"/>
    <x v="0"/>
    <m/>
    <s v="Android"/>
    <n v="87"/>
    <x v="0"/>
  </r>
  <r>
    <s v="UPI202605P2_0002917"/>
    <x v="29"/>
    <x v="5"/>
    <s v="20:10:06"/>
    <x v="3"/>
    <x v="1"/>
    <s v="CUST468654"/>
    <s v="25-34"/>
    <x v="1"/>
    <x v="0"/>
    <x v="18"/>
    <s v="Netmeds"/>
    <s v="Healthcare"/>
    <x v="1"/>
    <s v="Collect Request"/>
    <x v="3"/>
    <n v="679.39"/>
    <n v="0"/>
    <n v="0"/>
    <x v="0"/>
    <m/>
    <s v="Android"/>
    <n v="28"/>
    <x v="0"/>
  </r>
  <r>
    <s v="UPI202605P2_0002918"/>
    <x v="25"/>
    <x v="1"/>
    <s v="11:32:14"/>
    <x v="5"/>
    <x v="1"/>
    <s v="CUST388766"/>
    <s v="25-34"/>
    <x v="1"/>
    <x v="1"/>
    <x v="1"/>
    <s v="Rapido"/>
    <s v="Travel"/>
    <x v="6"/>
    <s v="UPI ID"/>
    <x v="7"/>
    <n v="549.23"/>
    <n v="0"/>
    <n v="6.44"/>
    <x v="0"/>
    <m/>
    <s v="Android"/>
    <n v="9"/>
    <x v="0"/>
  </r>
  <r>
    <s v="UPI202605P2_0002919"/>
    <x v="17"/>
    <x v="6"/>
    <s v="19:50:57"/>
    <x v="2"/>
    <x v="1"/>
    <s v="CUST465715"/>
    <s v="25-34"/>
    <x v="1"/>
    <x v="4"/>
    <x v="37"/>
    <s v="Dmart"/>
    <s v="Grocery"/>
    <x v="1"/>
    <s v="QR Scan"/>
    <x v="1"/>
    <n v="215.97"/>
    <n v="0"/>
    <n v="7.2"/>
    <x v="0"/>
    <m/>
    <s v="Android"/>
    <n v="99"/>
    <x v="1"/>
  </r>
  <r>
    <s v="UPI202605P2_0002920"/>
    <x v="11"/>
    <x v="0"/>
    <s v="16:44:53"/>
    <x v="11"/>
    <x v="1"/>
    <s v="CUST163129"/>
    <s v="25-34"/>
    <x v="1"/>
    <x v="6"/>
    <x v="7"/>
    <s v="Tata Play"/>
    <s v="Recharge &amp; Bills"/>
    <x v="4"/>
    <s v="UPI ID"/>
    <x v="4"/>
    <n v="340.31"/>
    <n v="0"/>
    <n v="6.84"/>
    <x v="0"/>
    <m/>
    <s v="Android"/>
    <n v="9"/>
    <x v="0"/>
  </r>
  <r>
    <s v="UPI202605P2_0002921"/>
    <x v="24"/>
    <x v="0"/>
    <s v="21:54:34"/>
    <x v="9"/>
    <x v="1"/>
    <s v="CUST573775"/>
    <s v="18-24"/>
    <x v="0"/>
    <x v="5"/>
    <x v="10"/>
    <s v="Gas Bill"/>
    <s v="Utilities"/>
    <x v="0"/>
    <s v="QR Scan"/>
    <x v="6"/>
    <n v="512.27"/>
    <n v="0"/>
    <n v="4.28"/>
    <x v="0"/>
    <m/>
    <s v="Android"/>
    <n v="55"/>
    <x v="0"/>
  </r>
  <r>
    <s v="UPI202605P2_0002922"/>
    <x v="29"/>
    <x v="5"/>
    <s v="18:44:48"/>
    <x v="7"/>
    <x v="1"/>
    <s v="CUST599696"/>
    <s v="45-54"/>
    <x v="0"/>
    <x v="5"/>
    <x v="10"/>
    <s v="Local Clinic"/>
    <s v="Healthcare"/>
    <x v="1"/>
    <s v="Collect Request"/>
    <x v="1"/>
    <n v="42.86"/>
    <n v="0"/>
    <n v="6.27"/>
    <x v="0"/>
    <m/>
    <s v="iOS"/>
    <n v="80"/>
    <x v="0"/>
  </r>
  <r>
    <s v="UPI202605P2_0002923"/>
    <x v="20"/>
    <x v="4"/>
    <s v="19:26:29"/>
    <x v="2"/>
    <x v="2"/>
    <s v="CUST535782"/>
    <s v="25-34"/>
    <x v="1"/>
    <x v="9"/>
    <x v="36"/>
    <s v="Indian Oil"/>
    <s v="Fuel"/>
    <x v="2"/>
    <s v="QR Scan"/>
    <x v="4"/>
    <n v="741.59"/>
    <n v="0"/>
    <n v="0"/>
    <x v="1"/>
    <s v="Transaction Timeout"/>
    <s v="Android"/>
    <n v="82"/>
    <x v="0"/>
  </r>
  <r>
    <s v="UPI202605P2_0002924"/>
    <x v="2"/>
    <x v="2"/>
    <s v="20:07:52"/>
    <x v="3"/>
    <x v="1"/>
    <s v="CUST743275"/>
    <s v="18-24"/>
    <x v="0"/>
    <x v="1"/>
    <x v="8"/>
    <s v="Society Maintenance"/>
    <s v="Utilities"/>
    <x v="2"/>
    <s v="UPI ID"/>
    <x v="4"/>
    <n v="1445.96"/>
    <n v="0"/>
    <n v="0"/>
    <x v="0"/>
    <m/>
    <s v="Android"/>
    <n v="99"/>
    <x v="0"/>
  </r>
  <r>
    <s v="UPI202605P2_0002925"/>
    <x v="2"/>
    <x v="2"/>
    <s v="10:01:30"/>
    <x v="13"/>
    <x v="0"/>
    <s v="CUST449784"/>
    <s v="25-34"/>
    <x v="0"/>
    <x v="6"/>
    <x v="19"/>
    <s v="Netmeds"/>
    <s v="Healthcare"/>
    <x v="1"/>
    <s v="QR Scan"/>
    <x v="0"/>
    <n v="258.05"/>
    <n v="0"/>
    <n v="7.51"/>
    <x v="1"/>
    <s v="Bank Server Down"/>
    <s v="Android"/>
    <n v="85"/>
    <x v="0"/>
  </r>
  <r>
    <s v="UPI202605P2_0002926"/>
    <x v="15"/>
    <x v="3"/>
    <s v="13:44:23"/>
    <x v="8"/>
    <x v="0"/>
    <s v="CUST553972"/>
    <s v="18-24"/>
    <x v="0"/>
    <x v="7"/>
    <x v="9"/>
    <s v="Insurance Premium"/>
    <s v="Financial Services"/>
    <x v="1"/>
    <s v="Mobile Number"/>
    <x v="6"/>
    <n v="2814.55"/>
    <n v="1.39"/>
    <n v="0"/>
    <x v="0"/>
    <m/>
    <s v="Android"/>
    <n v="96"/>
    <x v="1"/>
  </r>
  <r>
    <s v="UPI202605P2_0002927"/>
    <x v="20"/>
    <x v="4"/>
    <s v="10:28:56"/>
    <x v="13"/>
    <x v="2"/>
    <s v="CUST847971"/>
    <s v="35-44"/>
    <x v="1"/>
    <x v="3"/>
    <x v="29"/>
    <s v="Local Kirana"/>
    <s v="Grocery"/>
    <x v="3"/>
    <s v="Mobile Number"/>
    <x v="3"/>
    <n v="473.2"/>
    <n v="0"/>
    <n v="0"/>
    <x v="0"/>
    <m/>
    <s v="Android"/>
    <n v="64"/>
    <x v="0"/>
  </r>
  <r>
    <s v="UPI202605P2_0002928"/>
    <x v="23"/>
    <x v="5"/>
    <s v="22:33:48"/>
    <x v="16"/>
    <x v="1"/>
    <s v="CUST363226"/>
    <s v="35-44"/>
    <x v="1"/>
    <x v="1"/>
    <x v="1"/>
    <s v="Local Kirana"/>
    <s v="Grocery"/>
    <x v="1"/>
    <s v="QR Scan"/>
    <x v="3"/>
    <n v="247"/>
    <n v="0"/>
    <n v="0"/>
    <x v="0"/>
    <m/>
    <s v="iOS"/>
    <n v="79"/>
    <x v="0"/>
  </r>
  <r>
    <s v="UPI202605P2_0002929"/>
    <x v="12"/>
    <x v="1"/>
    <s v="21:11:45"/>
    <x v="9"/>
    <x v="0"/>
    <s v="CUST480085"/>
    <s v="25-34"/>
    <x v="0"/>
    <x v="8"/>
    <x v="16"/>
    <s v="Blinkit"/>
    <s v="Grocery"/>
    <x v="0"/>
    <s v="UPI ID"/>
    <x v="6"/>
    <n v="74.09"/>
    <n v="0"/>
    <n v="0"/>
    <x v="0"/>
    <m/>
    <s v="Android"/>
    <n v="92"/>
    <x v="0"/>
  </r>
  <r>
    <s v="UPI202605P2_0002930"/>
    <x v="24"/>
    <x v="0"/>
    <s v="12:47:52"/>
    <x v="1"/>
    <x v="0"/>
    <s v="CUST702982"/>
    <s v="18-24"/>
    <x v="0"/>
    <x v="3"/>
    <x v="14"/>
    <s v="Amazon Prime"/>
    <s v="Entertainment"/>
    <x v="6"/>
    <s v="Collect Request"/>
    <x v="0"/>
    <n v="146.47"/>
    <n v="0"/>
    <n v="0"/>
    <x v="0"/>
    <m/>
    <s v="iOS"/>
    <n v="74"/>
    <x v="0"/>
  </r>
  <r>
    <s v="UPI202605P2_0002931"/>
    <x v="18"/>
    <x v="4"/>
    <s v="09:08:54"/>
    <x v="10"/>
    <x v="6"/>
    <s v="CUST977153"/>
    <s v="25-34"/>
    <x v="1"/>
    <x v="8"/>
    <x v="30"/>
    <s v="Flipkart"/>
    <s v="Shopping"/>
    <x v="3"/>
    <s v="Mobile Number"/>
    <x v="1"/>
    <n v="2090.17"/>
    <n v="0"/>
    <n v="0"/>
    <x v="0"/>
    <m/>
    <s v="Android"/>
    <n v="37"/>
    <x v="0"/>
  </r>
  <r>
    <s v="UPI202605P2_0002932"/>
    <x v="2"/>
    <x v="2"/>
    <s v="18:44:14"/>
    <x v="7"/>
    <x v="2"/>
    <s v="CUST839640"/>
    <s v="25-34"/>
    <x v="1"/>
    <x v="6"/>
    <x v="19"/>
    <s v="Water Bill"/>
    <s v="Utilities"/>
    <x v="2"/>
    <s v="QR Scan"/>
    <x v="3"/>
    <n v="533.35"/>
    <n v="22.99"/>
    <n v="0"/>
    <x v="0"/>
    <m/>
    <s v="iOS"/>
    <n v="80"/>
    <x v="0"/>
  </r>
  <r>
    <s v="UPI202605P2_0002933"/>
    <x v="18"/>
    <x v="4"/>
    <s v="12:13:08"/>
    <x v="1"/>
    <x v="1"/>
    <s v="CUST657500"/>
    <s v="25-34"/>
    <x v="0"/>
    <x v="4"/>
    <x v="37"/>
    <s v="Society Maintenance"/>
    <s v="Utilities"/>
    <x v="5"/>
    <s v="Bank Account"/>
    <x v="4"/>
    <n v="458.68"/>
    <n v="0"/>
    <n v="2.95"/>
    <x v="2"/>
    <s v="Insufficient Balance"/>
    <s v="Android"/>
    <n v="86"/>
    <x v="0"/>
  </r>
  <r>
    <s v="UPI202605P2_0002934"/>
    <x v="0"/>
    <x v="0"/>
    <s v="22:27:44"/>
    <x v="16"/>
    <x v="0"/>
    <s v="CUST542017"/>
    <s v="35-44"/>
    <x v="1"/>
    <x v="0"/>
    <x v="18"/>
    <s v="Local Kirana"/>
    <s v="Grocery"/>
    <x v="3"/>
    <s v="UPI ID"/>
    <x v="3"/>
    <n v="67.22"/>
    <n v="17.170000000000002"/>
    <n v="0"/>
    <x v="0"/>
    <m/>
    <s v="Android"/>
    <n v="90"/>
    <x v="0"/>
  </r>
  <r>
    <s v="UPI202605P2_0002935"/>
    <x v="2"/>
    <x v="2"/>
    <s v="19:07:04"/>
    <x v="2"/>
    <x v="0"/>
    <s v="CUST783369"/>
    <s v="25-34"/>
    <x v="0"/>
    <x v="2"/>
    <x v="11"/>
    <s v="Credit Card Bill"/>
    <s v="Financial Services"/>
    <x v="4"/>
    <s v="UPI ID"/>
    <x v="3"/>
    <n v="129.26"/>
    <n v="0"/>
    <n v="0"/>
    <x v="0"/>
    <m/>
    <s v="Android"/>
    <n v="79"/>
    <x v="0"/>
  </r>
  <r>
    <s v="UPI202605P2_0002936"/>
    <x v="4"/>
    <x v="2"/>
    <s v="07:30:48"/>
    <x v="6"/>
    <x v="0"/>
    <s v="CUST642346"/>
    <s v="25-34"/>
    <x v="0"/>
    <x v="8"/>
    <x v="24"/>
    <s v="Credit Card Bill"/>
    <s v="Financial Services"/>
    <x v="0"/>
    <s v="QR Scan"/>
    <x v="7"/>
    <n v="846.36"/>
    <n v="1.59"/>
    <n v="0"/>
    <x v="0"/>
    <m/>
    <s v="Android"/>
    <n v="25"/>
    <x v="0"/>
  </r>
  <r>
    <s v="UPI202605P2_0002937"/>
    <x v="15"/>
    <x v="3"/>
    <s v="14:12:06"/>
    <x v="4"/>
    <x v="3"/>
    <s v="CUST864574"/>
    <s v="35-44"/>
    <x v="1"/>
    <x v="0"/>
    <x v="18"/>
    <s v="Flipkart"/>
    <s v="Shopping"/>
    <x v="0"/>
    <s v="Collect Request"/>
    <x v="0"/>
    <n v="583.9"/>
    <n v="0"/>
    <n v="0"/>
    <x v="0"/>
    <m/>
    <s v="Android"/>
    <n v="57"/>
    <x v="0"/>
  </r>
  <r>
    <s v="UPI202605P2_0002938"/>
    <x v="9"/>
    <x v="3"/>
    <s v="08:42:32"/>
    <x v="12"/>
    <x v="0"/>
    <s v="CUST952143"/>
    <s v="35-44"/>
    <x v="0"/>
    <x v="7"/>
    <x v="9"/>
    <s v="Ola"/>
    <s v="Travel"/>
    <x v="1"/>
    <s v="UPI ID"/>
    <x v="0"/>
    <n v="221.28"/>
    <n v="0"/>
    <n v="0"/>
    <x v="2"/>
    <s v="Bank Server Down"/>
    <s v="Android"/>
    <n v="79"/>
    <x v="0"/>
  </r>
  <r>
    <s v="UPI202605P2_0002939"/>
    <x v="20"/>
    <x v="4"/>
    <s v="17:30:07"/>
    <x v="0"/>
    <x v="6"/>
    <s v="CUST901038"/>
    <s v="35-44"/>
    <x v="0"/>
    <x v="9"/>
    <x v="20"/>
    <s v="Bharat Petroleum"/>
    <s v="Fuel"/>
    <x v="2"/>
    <s v="Collect Request"/>
    <x v="1"/>
    <n v="375.2"/>
    <n v="0"/>
    <n v="0"/>
    <x v="0"/>
    <m/>
    <s v="Android"/>
    <n v="64"/>
    <x v="0"/>
  </r>
  <r>
    <s v="UPI202605P2_0002940"/>
    <x v="14"/>
    <x v="5"/>
    <s v="20:02:04"/>
    <x v="3"/>
    <x v="1"/>
    <s v="CUST932777"/>
    <s v="25-34"/>
    <x v="0"/>
    <x v="0"/>
    <x v="18"/>
    <s v="Loan EMI"/>
    <s v="Financial Services"/>
    <x v="1"/>
    <s v="Bank Account"/>
    <x v="3"/>
    <n v="108.33"/>
    <n v="0"/>
    <n v="0"/>
    <x v="0"/>
    <m/>
    <s v="Android"/>
    <n v="61"/>
    <x v="0"/>
  </r>
  <r>
    <s v="UPI202605P2_0002941"/>
    <x v="3"/>
    <x v="0"/>
    <s v="12:00:48"/>
    <x v="1"/>
    <x v="2"/>
    <s v="CUST907648"/>
    <s v="35-44"/>
    <x v="0"/>
    <x v="0"/>
    <x v="0"/>
    <s v="Spotify"/>
    <s v="Entertainment"/>
    <x v="0"/>
    <s v="QR Scan"/>
    <x v="7"/>
    <n v="1107.57"/>
    <n v="0"/>
    <n v="0"/>
    <x v="2"/>
    <s v="Bank Server Down"/>
    <s v="Android"/>
    <n v="53"/>
    <x v="0"/>
  </r>
  <r>
    <s v="UPI202605P2_0002942"/>
    <x v="1"/>
    <x v="1"/>
    <s v="09:07:58"/>
    <x v="10"/>
    <x v="0"/>
    <s v="CUST995087"/>
    <s v="35-44"/>
    <x v="0"/>
    <x v="1"/>
    <x v="1"/>
    <s v="BookMyShow"/>
    <s v="Entertainment"/>
    <x v="2"/>
    <s v="QR Scan"/>
    <x v="5"/>
    <n v="216.87"/>
    <n v="0"/>
    <n v="0"/>
    <x v="0"/>
    <m/>
    <s v="Android"/>
    <n v="40"/>
    <x v="0"/>
  </r>
  <r>
    <s v="UPI202605P2_0002943"/>
    <x v="15"/>
    <x v="3"/>
    <s v="17:37:57"/>
    <x v="0"/>
    <x v="0"/>
    <s v="CUST165304"/>
    <s v="25-34"/>
    <x v="1"/>
    <x v="2"/>
    <x v="11"/>
    <s v="Amazon"/>
    <s v="Shopping"/>
    <x v="0"/>
    <s v="Collect Request"/>
    <x v="6"/>
    <n v="1037.98"/>
    <n v="0"/>
    <n v="0"/>
    <x v="0"/>
    <m/>
    <s v="iOS"/>
    <n v="38"/>
    <x v="0"/>
  </r>
  <r>
    <s v="UPI202605P2_0002944"/>
    <x v="8"/>
    <x v="4"/>
    <s v="11:42:22"/>
    <x v="5"/>
    <x v="4"/>
    <s v="CUST811014"/>
    <s v="45-54"/>
    <x v="0"/>
    <x v="8"/>
    <x v="16"/>
    <s v="MakeMyTrip"/>
    <s v="Travel"/>
    <x v="0"/>
    <s v="QR Scan"/>
    <x v="0"/>
    <n v="3268.45"/>
    <n v="0"/>
    <n v="7.06"/>
    <x v="0"/>
    <m/>
    <s v="Android"/>
    <n v="2"/>
    <x v="0"/>
  </r>
  <r>
    <s v="UPI202605P2_0002945"/>
    <x v="3"/>
    <x v="0"/>
    <s v="07:09:54"/>
    <x v="6"/>
    <x v="1"/>
    <s v="CUST683709"/>
    <s v="25-34"/>
    <x v="0"/>
    <x v="6"/>
    <x v="38"/>
    <s v="Jio"/>
    <s v="Recharge &amp; Bills"/>
    <x v="0"/>
    <s v="Bank Account"/>
    <x v="5"/>
    <n v="1841.94"/>
    <n v="0"/>
    <n v="5.98"/>
    <x v="0"/>
    <m/>
    <s v="Android"/>
    <n v="84"/>
    <x v="0"/>
  </r>
  <r>
    <s v="UPI202605P2_0002946"/>
    <x v="12"/>
    <x v="1"/>
    <s v="19:17:37"/>
    <x v="2"/>
    <x v="1"/>
    <s v="CUST972500"/>
    <s v="35-44"/>
    <x v="1"/>
    <x v="3"/>
    <x v="29"/>
    <s v="Topmate"/>
    <s v="Education"/>
    <x v="0"/>
    <s v="QR Scan"/>
    <x v="0"/>
    <n v="1888.77"/>
    <n v="33.450000000000003"/>
    <n v="0"/>
    <x v="0"/>
    <m/>
    <s v="Android"/>
    <n v="69"/>
    <x v="0"/>
  </r>
  <r>
    <s v="UPI202605P2_0002947"/>
    <x v="8"/>
    <x v="4"/>
    <s v="13:10:54"/>
    <x v="8"/>
    <x v="0"/>
    <s v="CUST626514"/>
    <s v="18-24"/>
    <x v="1"/>
    <x v="9"/>
    <x v="20"/>
    <s v="Unacademy"/>
    <s v="Education"/>
    <x v="0"/>
    <s v="Mobile Number"/>
    <x v="3"/>
    <n v="353.79"/>
    <n v="53.19"/>
    <n v="0"/>
    <x v="0"/>
    <m/>
    <s v="Android"/>
    <n v="94"/>
    <x v="1"/>
  </r>
  <r>
    <s v="UPI202605P2_0002948"/>
    <x v="20"/>
    <x v="4"/>
    <s v="15:46:39"/>
    <x v="14"/>
    <x v="1"/>
    <s v="CUST960088"/>
    <s v="25-34"/>
    <x v="0"/>
    <x v="5"/>
    <x v="35"/>
    <s v="Byjus"/>
    <s v="Education"/>
    <x v="0"/>
    <s v="QR Scan"/>
    <x v="3"/>
    <n v="647.79"/>
    <n v="0"/>
    <n v="0"/>
    <x v="0"/>
    <m/>
    <s v="Android"/>
    <n v="24"/>
    <x v="0"/>
  </r>
  <r>
    <s v="UPI202605P2_0002949"/>
    <x v="10"/>
    <x v="4"/>
    <s v="11:36:04"/>
    <x v="5"/>
    <x v="2"/>
    <s v="CUST507266"/>
    <s v="25-34"/>
    <x v="1"/>
    <x v="1"/>
    <x v="28"/>
    <s v="MakeMyTrip"/>
    <s v="Travel"/>
    <x v="1"/>
    <s v="Collect Request"/>
    <x v="0"/>
    <n v="463.05"/>
    <n v="0"/>
    <n v="3.42"/>
    <x v="1"/>
    <s v="Wrong UPI PIN"/>
    <s v="iOS"/>
    <n v="99"/>
    <x v="1"/>
  </r>
  <r>
    <s v="UPI202605P2_0002950"/>
    <x v="8"/>
    <x v="4"/>
    <s v="09:37:48"/>
    <x v="10"/>
    <x v="0"/>
    <s v="CUST301412"/>
    <s v="18-24"/>
    <x v="0"/>
    <x v="8"/>
    <x v="30"/>
    <s v="Shell Fuel"/>
    <s v="Fuel"/>
    <x v="1"/>
    <s v="QR Scan"/>
    <x v="3"/>
    <n v="407.37"/>
    <n v="23.88"/>
    <n v="7.44"/>
    <x v="0"/>
    <m/>
    <s v="Android"/>
    <n v="39"/>
    <x v="0"/>
  </r>
  <r>
    <s v="UPI202605P2_0002951"/>
    <x v="24"/>
    <x v="0"/>
    <s v="06:13:45"/>
    <x v="19"/>
    <x v="0"/>
    <s v="CUST374350"/>
    <s v="25-34"/>
    <x v="1"/>
    <x v="9"/>
    <x v="20"/>
    <s v="BookMyShow"/>
    <s v="Entertainment"/>
    <x v="3"/>
    <s v="UPI ID"/>
    <x v="7"/>
    <n v="337.99"/>
    <n v="0"/>
    <n v="7.8"/>
    <x v="0"/>
    <m/>
    <s v="Android"/>
    <n v="63"/>
    <x v="0"/>
  </r>
  <r>
    <s v="UPI202605P2_0002952"/>
    <x v="23"/>
    <x v="5"/>
    <s v="11:18:10"/>
    <x v="5"/>
    <x v="0"/>
    <s v="CUST896870"/>
    <s v="18-24"/>
    <x v="1"/>
    <x v="4"/>
    <x v="33"/>
    <s v="Udemy"/>
    <s v="Education"/>
    <x v="2"/>
    <s v="UPI ID"/>
    <x v="1"/>
    <n v="343.89"/>
    <n v="0"/>
    <n v="5.41"/>
    <x v="0"/>
    <m/>
    <s v="Android"/>
    <n v="92"/>
    <x v="0"/>
  </r>
  <r>
    <s v="UPI202605P2_0002953"/>
    <x v="28"/>
    <x v="1"/>
    <s v="20:34:00"/>
    <x v="3"/>
    <x v="0"/>
    <s v="CUST222600"/>
    <s v="25-34"/>
    <x v="1"/>
    <x v="2"/>
    <x v="25"/>
    <s v="Indian Oil"/>
    <s v="Fuel"/>
    <x v="1"/>
    <s v="QR Scan"/>
    <x v="4"/>
    <n v="639.73"/>
    <n v="59.79"/>
    <n v="0"/>
    <x v="0"/>
    <m/>
    <s v="Android"/>
    <n v="92"/>
    <x v="1"/>
  </r>
  <r>
    <s v="UPI202605P2_0002954"/>
    <x v="28"/>
    <x v="1"/>
    <s v="22:06:59"/>
    <x v="16"/>
    <x v="0"/>
    <s v="CUST973270"/>
    <s v="35-44"/>
    <x v="1"/>
    <x v="7"/>
    <x v="26"/>
    <s v="Dominos"/>
    <s v="Food &amp; Dining"/>
    <x v="0"/>
    <s v="UPI ID"/>
    <x v="0"/>
    <n v="1599.22"/>
    <n v="0"/>
    <n v="0"/>
    <x v="0"/>
    <m/>
    <s v="Android"/>
    <n v="94"/>
    <x v="0"/>
  </r>
  <r>
    <s v="UPI202605P2_0002955"/>
    <x v="18"/>
    <x v="4"/>
    <s v="11:32:54"/>
    <x v="5"/>
    <x v="0"/>
    <s v="CUST257876"/>
    <s v="25-34"/>
    <x v="1"/>
    <x v="1"/>
    <x v="22"/>
    <s v="McDonalds"/>
    <s v="Food &amp; Dining"/>
    <x v="2"/>
    <s v="Bank Account"/>
    <x v="7"/>
    <n v="210.59"/>
    <n v="0"/>
    <n v="3.13"/>
    <x v="0"/>
    <m/>
    <s v="Android"/>
    <n v="4"/>
    <x v="0"/>
  </r>
  <r>
    <s v="UPI202605P2_0002956"/>
    <x v="13"/>
    <x v="3"/>
    <s v="18:23:44"/>
    <x v="7"/>
    <x v="0"/>
    <s v="CUST115563"/>
    <s v="35-44"/>
    <x v="0"/>
    <x v="8"/>
    <x v="16"/>
    <s v="Myntra"/>
    <s v="Shopping"/>
    <x v="1"/>
    <s v="QR Scan"/>
    <x v="1"/>
    <n v="589.16999999999996"/>
    <n v="0"/>
    <n v="0"/>
    <x v="0"/>
    <m/>
    <s v="Android"/>
    <n v="99"/>
    <x v="0"/>
  </r>
  <r>
    <s v="UPI202605P2_0002957"/>
    <x v="4"/>
    <x v="2"/>
    <s v="17:28:43"/>
    <x v="0"/>
    <x v="4"/>
    <s v="CUST103075"/>
    <s v="25-34"/>
    <x v="0"/>
    <x v="3"/>
    <x v="21"/>
    <s v="McDonalds"/>
    <s v="Food &amp; Dining"/>
    <x v="0"/>
    <s v="UPI ID"/>
    <x v="3"/>
    <n v="410.63"/>
    <n v="0"/>
    <n v="6.7"/>
    <x v="0"/>
    <m/>
    <s v="Android"/>
    <n v="55"/>
    <x v="0"/>
  </r>
  <r>
    <s v="UPI202605P2_0002958"/>
    <x v="25"/>
    <x v="1"/>
    <s v="21:11:53"/>
    <x v="9"/>
    <x v="3"/>
    <s v="CUST783345"/>
    <s v="18-24"/>
    <x v="1"/>
    <x v="8"/>
    <x v="34"/>
    <s v="Airtel"/>
    <s v="Recharge &amp; Bills"/>
    <x v="0"/>
    <s v="QR Scan"/>
    <x v="7"/>
    <n v="67.33"/>
    <n v="0"/>
    <n v="0"/>
    <x v="0"/>
    <m/>
    <s v="iOS"/>
    <n v="81"/>
    <x v="0"/>
  </r>
  <r>
    <s v="UPI202605P2_0002959"/>
    <x v="14"/>
    <x v="5"/>
    <s v="13:24:27"/>
    <x v="8"/>
    <x v="6"/>
    <s v="CUST700060"/>
    <s v="25-34"/>
    <x v="1"/>
    <x v="5"/>
    <x v="6"/>
    <s v="Netmeds"/>
    <s v="Healthcare"/>
    <x v="1"/>
    <s v="Mobile Number"/>
    <x v="7"/>
    <n v="776.81"/>
    <n v="34.619999999999997"/>
    <n v="0"/>
    <x v="0"/>
    <m/>
    <s v="Android"/>
    <n v="80"/>
    <x v="0"/>
  </r>
  <r>
    <s v="UPI202605P2_0002960"/>
    <x v="29"/>
    <x v="5"/>
    <s v="11:14:26"/>
    <x v="5"/>
    <x v="1"/>
    <s v="CUST761043"/>
    <s v="25-34"/>
    <x v="0"/>
    <x v="8"/>
    <x v="24"/>
    <s v="Water Bill"/>
    <s v="Utilities"/>
    <x v="0"/>
    <s v="QR Scan"/>
    <x v="0"/>
    <n v="582.04"/>
    <n v="0"/>
    <n v="0"/>
    <x v="0"/>
    <m/>
    <s v="Android"/>
    <n v="62"/>
    <x v="0"/>
  </r>
  <r>
    <s v="UPI202605P2_0002961"/>
    <x v="1"/>
    <x v="1"/>
    <s v="09:20:07"/>
    <x v="10"/>
    <x v="2"/>
    <s v="CUST966233"/>
    <s v="25-34"/>
    <x v="0"/>
    <x v="7"/>
    <x v="26"/>
    <s v="Flipkart"/>
    <s v="Shopping"/>
    <x v="1"/>
    <s v="UPI ID"/>
    <x v="5"/>
    <n v="115.09"/>
    <n v="0"/>
    <n v="0"/>
    <x v="0"/>
    <m/>
    <s v="Android"/>
    <n v="85"/>
    <x v="0"/>
  </r>
  <r>
    <s v="UPI202605P2_0002962"/>
    <x v="1"/>
    <x v="1"/>
    <s v="15:33:08"/>
    <x v="14"/>
    <x v="2"/>
    <s v="CUST285145"/>
    <s v="35-44"/>
    <x v="0"/>
    <x v="3"/>
    <x v="21"/>
    <s v="Flipkart"/>
    <s v="Shopping"/>
    <x v="1"/>
    <s v="UPI ID"/>
    <x v="4"/>
    <n v="138.56"/>
    <n v="0"/>
    <n v="0"/>
    <x v="0"/>
    <m/>
    <s v="iOS"/>
    <n v="67"/>
    <x v="0"/>
  </r>
  <r>
    <s v="UPI202605P2_0002963"/>
    <x v="26"/>
    <x v="6"/>
    <s v="15:23:45"/>
    <x v="14"/>
    <x v="0"/>
    <s v="CUST398035"/>
    <s v="25-34"/>
    <x v="0"/>
    <x v="6"/>
    <x v="19"/>
    <s v="Rapido"/>
    <s v="Travel"/>
    <x v="0"/>
    <s v="Mobile Number"/>
    <x v="6"/>
    <n v="303.27999999999997"/>
    <n v="0"/>
    <n v="0.44"/>
    <x v="0"/>
    <m/>
    <s v="Android"/>
    <n v="52"/>
    <x v="0"/>
  </r>
  <r>
    <s v="UPI202605P2_0002964"/>
    <x v="17"/>
    <x v="6"/>
    <s v="12:46:02"/>
    <x v="1"/>
    <x v="5"/>
    <s v="CUST788456"/>
    <s v="18-24"/>
    <x v="1"/>
    <x v="4"/>
    <x v="5"/>
    <s v="Broadband Bill"/>
    <s v="Utilities"/>
    <x v="0"/>
    <s v="Collect Request"/>
    <x v="4"/>
    <n v="235.73"/>
    <n v="0"/>
    <n v="0"/>
    <x v="1"/>
    <s v="Beneficiary Bank Offline"/>
    <s v="Android"/>
    <n v="37"/>
    <x v="0"/>
  </r>
  <r>
    <s v="UPI202605P2_0002965"/>
    <x v="11"/>
    <x v="0"/>
    <s v="09:31:07"/>
    <x v="10"/>
    <x v="0"/>
    <s v="CUST153765"/>
    <s v="35-44"/>
    <x v="1"/>
    <x v="0"/>
    <x v="3"/>
    <s v="Local Clinic"/>
    <s v="Healthcare"/>
    <x v="1"/>
    <s v="UPI ID"/>
    <x v="4"/>
    <n v="71.98"/>
    <n v="0"/>
    <n v="0"/>
    <x v="0"/>
    <m/>
    <s v="Android"/>
    <n v="69"/>
    <x v="0"/>
  </r>
  <r>
    <s v="UPI202605P2_0002966"/>
    <x v="7"/>
    <x v="2"/>
    <s v="14:29:38"/>
    <x v="4"/>
    <x v="1"/>
    <s v="CUST142848"/>
    <s v="25-34"/>
    <x v="1"/>
    <x v="2"/>
    <x v="11"/>
    <s v="Loan EMI"/>
    <s v="Financial Services"/>
    <x v="1"/>
    <s v="QR Scan"/>
    <x v="0"/>
    <n v="5528.9"/>
    <n v="0"/>
    <n v="0"/>
    <x v="0"/>
    <m/>
    <s v="Android"/>
    <n v="6"/>
    <x v="0"/>
  </r>
  <r>
    <s v="UPI202605P2_0002967"/>
    <x v="22"/>
    <x v="6"/>
    <s v="18:43:53"/>
    <x v="7"/>
    <x v="0"/>
    <s v="CUST878415"/>
    <s v="35-44"/>
    <x v="1"/>
    <x v="9"/>
    <x v="23"/>
    <s v="BigBasket"/>
    <s v="Grocery"/>
    <x v="4"/>
    <s v="QR Scan"/>
    <x v="1"/>
    <n v="2135.0100000000002"/>
    <n v="0"/>
    <n v="0"/>
    <x v="0"/>
    <m/>
    <s v="Android"/>
    <n v="27"/>
    <x v="0"/>
  </r>
  <r>
    <s v="UPI202605P2_0002968"/>
    <x v="30"/>
    <x v="1"/>
    <s v="15:35:26"/>
    <x v="14"/>
    <x v="0"/>
    <s v="CUST238662"/>
    <s v="25-34"/>
    <x v="1"/>
    <x v="6"/>
    <x v="38"/>
    <s v="Uber"/>
    <s v="Travel"/>
    <x v="0"/>
    <s v="Mobile Number"/>
    <x v="5"/>
    <n v="217.7"/>
    <n v="0"/>
    <n v="3.32"/>
    <x v="0"/>
    <m/>
    <s v="Android"/>
    <n v="32"/>
    <x v="0"/>
  </r>
  <r>
    <s v="UPI202605P2_0002969"/>
    <x v="1"/>
    <x v="1"/>
    <s v="12:54:27"/>
    <x v="1"/>
    <x v="0"/>
    <s v="CUST845647"/>
    <s v="18-24"/>
    <x v="1"/>
    <x v="6"/>
    <x v="38"/>
    <s v="Reliance Digital"/>
    <s v="Shopping"/>
    <x v="0"/>
    <s v="Mobile Number"/>
    <x v="6"/>
    <n v="102.53"/>
    <n v="0"/>
    <n v="0"/>
    <x v="0"/>
    <m/>
    <s v="Android"/>
    <n v="95"/>
    <x v="1"/>
  </r>
  <r>
    <s v="UPI202605P2_0002970"/>
    <x v="19"/>
    <x v="2"/>
    <s v="11:04:57"/>
    <x v="5"/>
    <x v="2"/>
    <s v="CUST389264"/>
    <s v="55+"/>
    <x v="1"/>
    <x v="8"/>
    <x v="16"/>
    <s v="Dominos"/>
    <s v="Food &amp; Dining"/>
    <x v="4"/>
    <s v="QR Scan"/>
    <x v="3"/>
    <n v="45.5"/>
    <n v="0"/>
    <n v="0"/>
    <x v="0"/>
    <m/>
    <s v="Android"/>
    <n v="100"/>
    <x v="0"/>
  </r>
  <r>
    <s v="UPI202605P2_0002971"/>
    <x v="15"/>
    <x v="3"/>
    <s v="20:30:43"/>
    <x v="3"/>
    <x v="0"/>
    <s v="CUST549022"/>
    <s v="25-34"/>
    <x v="1"/>
    <x v="9"/>
    <x v="20"/>
    <s v="Insurance Premium"/>
    <s v="Financial Services"/>
    <x v="1"/>
    <s v="UPI ID"/>
    <x v="0"/>
    <n v="497.03"/>
    <n v="0"/>
    <n v="0"/>
    <x v="0"/>
    <m/>
    <s v="Android"/>
    <n v="37"/>
    <x v="0"/>
  </r>
  <r>
    <s v="UPI202605P2_0002972"/>
    <x v="20"/>
    <x v="4"/>
    <s v="13:00:43"/>
    <x v="8"/>
    <x v="2"/>
    <s v="CUST515928"/>
    <s v="25-34"/>
    <x v="0"/>
    <x v="0"/>
    <x v="3"/>
    <s v="Indian Oil"/>
    <s v="Fuel"/>
    <x v="1"/>
    <s v="UPI ID"/>
    <x v="4"/>
    <n v="1144.51"/>
    <n v="0"/>
    <n v="0"/>
    <x v="0"/>
    <m/>
    <s v="Android"/>
    <n v="2"/>
    <x v="0"/>
  </r>
  <r>
    <s v="UPI202605P2_0002973"/>
    <x v="4"/>
    <x v="2"/>
    <s v="15:06:25"/>
    <x v="14"/>
    <x v="0"/>
    <s v="CUST338702"/>
    <s v="18-24"/>
    <x v="0"/>
    <x v="6"/>
    <x v="19"/>
    <s v="Water Bill"/>
    <s v="Utilities"/>
    <x v="0"/>
    <s v="Mobile Number"/>
    <x v="4"/>
    <n v="125.14"/>
    <n v="69.84"/>
    <n v="0"/>
    <x v="0"/>
    <m/>
    <s v="Android"/>
    <n v="56"/>
    <x v="0"/>
  </r>
  <r>
    <s v="UPI202605P2_0002974"/>
    <x v="0"/>
    <x v="0"/>
    <s v="14:42:43"/>
    <x v="4"/>
    <x v="0"/>
    <s v="CUST642978"/>
    <s v="35-44"/>
    <x v="1"/>
    <x v="3"/>
    <x v="14"/>
    <s v="Local Restaurant"/>
    <s v="Food &amp; Dining"/>
    <x v="1"/>
    <s v="UPI ID"/>
    <x v="5"/>
    <n v="1082.0899999999999"/>
    <n v="9.9700000000000006"/>
    <n v="6.13"/>
    <x v="0"/>
    <m/>
    <s v="Android"/>
    <n v="58"/>
    <x v="0"/>
  </r>
  <r>
    <s v="UPI202605P2_0002975"/>
    <x v="20"/>
    <x v="4"/>
    <s v="09:09:25"/>
    <x v="10"/>
    <x v="0"/>
    <s v="CUST188044"/>
    <s v="35-44"/>
    <x v="1"/>
    <x v="5"/>
    <x v="10"/>
    <s v="Electricity Board"/>
    <s v="Recharge &amp; Bills"/>
    <x v="0"/>
    <s v="Mobile Number"/>
    <x v="6"/>
    <n v="1444.2"/>
    <n v="0"/>
    <n v="3.74"/>
    <x v="0"/>
    <m/>
    <s v="Android"/>
    <n v="97"/>
    <x v="0"/>
  </r>
  <r>
    <s v="UPI202605P2_0002976"/>
    <x v="11"/>
    <x v="0"/>
    <s v="14:37:06"/>
    <x v="4"/>
    <x v="1"/>
    <s v="CUST794110"/>
    <s v="55+"/>
    <x v="0"/>
    <x v="7"/>
    <x v="26"/>
    <s v="Amazon Prime"/>
    <s v="Entertainment"/>
    <x v="0"/>
    <s v="Bank Account"/>
    <x v="1"/>
    <n v="1394.55"/>
    <n v="0"/>
    <n v="0"/>
    <x v="0"/>
    <m/>
    <s v="Android"/>
    <n v="20"/>
    <x v="0"/>
  </r>
  <r>
    <s v="UPI202605P2_0002977"/>
    <x v="10"/>
    <x v="4"/>
    <s v="19:57:10"/>
    <x v="2"/>
    <x v="3"/>
    <s v="CUST825223"/>
    <s v="25-34"/>
    <x v="0"/>
    <x v="8"/>
    <x v="13"/>
    <s v="Unacademy"/>
    <s v="Education"/>
    <x v="1"/>
    <s v="UPI ID"/>
    <x v="5"/>
    <n v="100.43"/>
    <n v="49.59"/>
    <n v="4.09"/>
    <x v="0"/>
    <m/>
    <s v="Android"/>
    <n v="75"/>
    <x v="0"/>
  </r>
  <r>
    <s v="UPI202605P2_0002978"/>
    <x v="4"/>
    <x v="2"/>
    <s v="08:12:21"/>
    <x v="12"/>
    <x v="1"/>
    <s v="CUST515278"/>
    <s v="25-34"/>
    <x v="1"/>
    <x v="9"/>
    <x v="15"/>
    <s v="BookMyShow"/>
    <s v="Entertainment"/>
    <x v="1"/>
    <s v="Collect Request"/>
    <x v="5"/>
    <n v="451.16"/>
    <n v="0"/>
    <n v="0"/>
    <x v="0"/>
    <m/>
    <s v="Android"/>
    <n v="18"/>
    <x v="0"/>
  </r>
  <r>
    <s v="UPI202605P2_0002979"/>
    <x v="11"/>
    <x v="0"/>
    <s v="11:54:25"/>
    <x v="5"/>
    <x v="0"/>
    <s v="CUST111481"/>
    <s v="35-44"/>
    <x v="0"/>
    <x v="4"/>
    <x v="37"/>
    <s v="Gas Bill"/>
    <s v="Utilities"/>
    <x v="1"/>
    <s v="UPI ID"/>
    <x v="3"/>
    <n v="163.84"/>
    <n v="0"/>
    <n v="0"/>
    <x v="0"/>
    <m/>
    <s v="Android"/>
    <n v="31"/>
    <x v="0"/>
  </r>
  <r>
    <s v="UPI202605P2_0002980"/>
    <x v="29"/>
    <x v="5"/>
    <s v="10:53:27"/>
    <x v="13"/>
    <x v="4"/>
    <s v="CUST482823"/>
    <s v="25-34"/>
    <x v="1"/>
    <x v="8"/>
    <x v="16"/>
    <s v="Rapido"/>
    <s v="Travel"/>
    <x v="1"/>
    <s v="UPI ID"/>
    <x v="6"/>
    <n v="1548.47"/>
    <n v="0"/>
    <n v="0"/>
    <x v="0"/>
    <m/>
    <s v="Android"/>
    <n v="24"/>
    <x v="0"/>
  </r>
  <r>
    <s v="UPI202605P2_0002981"/>
    <x v="11"/>
    <x v="0"/>
    <s v="18:17:48"/>
    <x v="7"/>
    <x v="0"/>
    <s v="CUST219766"/>
    <s v="55+"/>
    <x v="0"/>
    <x v="1"/>
    <x v="22"/>
    <s v="Reliance Digital"/>
    <s v="Shopping"/>
    <x v="1"/>
    <s v="Collect Request"/>
    <x v="6"/>
    <n v="229.04"/>
    <n v="0"/>
    <n v="4.1500000000000004"/>
    <x v="0"/>
    <m/>
    <s v="Android"/>
    <n v="88"/>
    <x v="0"/>
  </r>
  <r>
    <s v="UPI202605P2_0002982"/>
    <x v="24"/>
    <x v="0"/>
    <s v="18:37:37"/>
    <x v="7"/>
    <x v="0"/>
    <s v="CUST230814"/>
    <s v="25-34"/>
    <x v="0"/>
    <x v="1"/>
    <x v="28"/>
    <s v="Vi"/>
    <s v="Recharge &amp; Bills"/>
    <x v="2"/>
    <s v="Mobile Number"/>
    <x v="3"/>
    <n v="557.48"/>
    <n v="0"/>
    <n v="0"/>
    <x v="0"/>
    <m/>
    <s v="Android"/>
    <n v="32"/>
    <x v="0"/>
  </r>
  <r>
    <s v="UPI202605P2_0002983"/>
    <x v="0"/>
    <x v="0"/>
    <s v="12:50:51"/>
    <x v="1"/>
    <x v="2"/>
    <s v="CUST704277"/>
    <s v="35-44"/>
    <x v="1"/>
    <x v="5"/>
    <x v="10"/>
    <s v="Topmate"/>
    <s v="Education"/>
    <x v="1"/>
    <s v="UPI ID"/>
    <x v="4"/>
    <n v="597.29"/>
    <n v="0"/>
    <n v="0"/>
    <x v="0"/>
    <m/>
    <s v="Android"/>
    <n v="64"/>
    <x v="0"/>
  </r>
  <r>
    <s v="UPI202605P2_0002984"/>
    <x v="13"/>
    <x v="3"/>
    <s v="18:25:22"/>
    <x v="7"/>
    <x v="0"/>
    <s v="CUST484480"/>
    <s v="45-54"/>
    <x v="1"/>
    <x v="9"/>
    <x v="36"/>
    <s v="Dominos"/>
    <s v="Food &amp; Dining"/>
    <x v="6"/>
    <s v="Bank Account"/>
    <x v="5"/>
    <n v="2179.13"/>
    <n v="0"/>
    <n v="0"/>
    <x v="0"/>
    <m/>
    <s v="iOS"/>
    <n v="83"/>
    <x v="0"/>
  </r>
  <r>
    <s v="UPI202605P2_0002985"/>
    <x v="15"/>
    <x v="3"/>
    <s v="15:38:25"/>
    <x v="14"/>
    <x v="0"/>
    <s v="CUST564409"/>
    <s v="35-44"/>
    <x v="0"/>
    <x v="0"/>
    <x v="3"/>
    <s v="Spotify"/>
    <s v="Entertainment"/>
    <x v="1"/>
    <s v="UPI ID"/>
    <x v="0"/>
    <n v="203.44"/>
    <n v="0"/>
    <n v="0"/>
    <x v="1"/>
    <s v="Wrong UPI PIN"/>
    <s v="Android"/>
    <n v="64"/>
    <x v="0"/>
  </r>
  <r>
    <s v="UPI202605P2_0002986"/>
    <x v="2"/>
    <x v="2"/>
    <s v="22:32:17"/>
    <x v="16"/>
    <x v="0"/>
    <s v="CUST829309"/>
    <s v="25-34"/>
    <x v="1"/>
    <x v="4"/>
    <x v="33"/>
    <s v="Unacademy"/>
    <s v="Education"/>
    <x v="0"/>
    <s v="UPI ID"/>
    <x v="3"/>
    <n v="1572.65"/>
    <n v="0"/>
    <n v="0"/>
    <x v="1"/>
    <s v="Beneficiary Bank Offline"/>
    <s v="iOS"/>
    <n v="41"/>
    <x v="0"/>
  </r>
  <r>
    <s v="UPI202605P2_0002987"/>
    <x v="6"/>
    <x v="3"/>
    <s v="10:29:06"/>
    <x v="13"/>
    <x v="1"/>
    <s v="CUST671644"/>
    <s v="55+"/>
    <x v="1"/>
    <x v="4"/>
    <x v="33"/>
    <s v="Tata Play"/>
    <s v="Recharge &amp; Bills"/>
    <x v="4"/>
    <s v="UPI ID"/>
    <x v="1"/>
    <n v="503.66"/>
    <n v="0"/>
    <n v="0"/>
    <x v="1"/>
    <s v="Insufficient Balance"/>
    <s v="Android"/>
    <n v="62"/>
    <x v="0"/>
  </r>
  <r>
    <s v="UPI202605P2_0002988"/>
    <x v="19"/>
    <x v="2"/>
    <s v="10:31:31"/>
    <x v="13"/>
    <x v="2"/>
    <s v="CUST552450"/>
    <s v="45-54"/>
    <x v="1"/>
    <x v="4"/>
    <x v="5"/>
    <s v="Udemy"/>
    <s v="Education"/>
    <x v="1"/>
    <s v="UPI ID"/>
    <x v="6"/>
    <n v="473.16"/>
    <n v="0"/>
    <n v="0"/>
    <x v="0"/>
    <m/>
    <s v="Android"/>
    <n v="13"/>
    <x v="0"/>
  </r>
  <r>
    <s v="UPI202605P2_0002989"/>
    <x v="11"/>
    <x v="0"/>
    <s v="11:08:01"/>
    <x v="5"/>
    <x v="2"/>
    <s v="CUST542972"/>
    <s v="25-34"/>
    <x v="0"/>
    <x v="8"/>
    <x v="16"/>
    <s v="Shell Fuel"/>
    <s v="Fuel"/>
    <x v="6"/>
    <s v="QR Scan"/>
    <x v="5"/>
    <n v="463.62"/>
    <n v="0"/>
    <n v="0"/>
    <x v="0"/>
    <m/>
    <s v="Android"/>
    <n v="49"/>
    <x v="0"/>
  </r>
  <r>
    <s v="UPI202605P2_0002990"/>
    <x v="23"/>
    <x v="5"/>
    <s v="09:03:53"/>
    <x v="10"/>
    <x v="0"/>
    <s v="CUST148194"/>
    <s v="35-44"/>
    <x v="0"/>
    <x v="9"/>
    <x v="36"/>
    <s v="RedBus"/>
    <s v="Travel"/>
    <x v="4"/>
    <s v="Mobile Number"/>
    <x v="3"/>
    <n v="838.3"/>
    <n v="21.36"/>
    <n v="0"/>
    <x v="0"/>
    <m/>
    <s v="Android"/>
    <n v="52"/>
    <x v="0"/>
  </r>
  <r>
    <s v="UPI202605P2_0002991"/>
    <x v="19"/>
    <x v="2"/>
    <s v="08:43:01"/>
    <x v="12"/>
    <x v="1"/>
    <s v="CUST705784"/>
    <s v="25-34"/>
    <x v="0"/>
    <x v="6"/>
    <x v="7"/>
    <s v="RedBus"/>
    <s v="Travel"/>
    <x v="1"/>
    <s v="UPI ID"/>
    <x v="5"/>
    <n v="399.81"/>
    <n v="0"/>
    <n v="0.69"/>
    <x v="0"/>
    <m/>
    <s v="Android"/>
    <n v="14"/>
    <x v="0"/>
  </r>
  <r>
    <s v="UPI202605P2_0002992"/>
    <x v="5"/>
    <x v="3"/>
    <s v="22:24:38"/>
    <x v="16"/>
    <x v="2"/>
    <s v="CUST736483"/>
    <s v="35-44"/>
    <x v="0"/>
    <x v="5"/>
    <x v="10"/>
    <s v="Reliance Fresh"/>
    <s v="Grocery"/>
    <x v="1"/>
    <s v="QR Scan"/>
    <x v="6"/>
    <n v="2649.92"/>
    <n v="15.93"/>
    <n v="0"/>
    <x v="0"/>
    <m/>
    <s v="Android"/>
    <n v="23"/>
    <x v="0"/>
  </r>
  <r>
    <s v="UPI202605P2_0002993"/>
    <x v="12"/>
    <x v="1"/>
    <s v="18:09:19"/>
    <x v="7"/>
    <x v="0"/>
    <s v="CUST480772"/>
    <s v="25-34"/>
    <x v="0"/>
    <x v="8"/>
    <x v="30"/>
    <s v="Credit Card Bill"/>
    <s v="Financial Services"/>
    <x v="1"/>
    <s v="QR Scan"/>
    <x v="7"/>
    <n v="166.96"/>
    <n v="0"/>
    <n v="0"/>
    <x v="0"/>
    <m/>
    <s v="Android"/>
    <n v="62"/>
    <x v="0"/>
  </r>
  <r>
    <s v="UPI202605P2_0002994"/>
    <x v="30"/>
    <x v="1"/>
    <s v="17:06:48"/>
    <x v="0"/>
    <x v="6"/>
    <s v="CUST562487"/>
    <s v="25-34"/>
    <x v="0"/>
    <x v="7"/>
    <x v="26"/>
    <s v="Netflix"/>
    <s v="Entertainment"/>
    <x v="1"/>
    <s v="Mobile Number"/>
    <x v="3"/>
    <n v="999.5"/>
    <n v="0"/>
    <n v="5.04"/>
    <x v="0"/>
    <m/>
    <s v="Android"/>
    <n v="24"/>
    <x v="0"/>
  </r>
  <r>
    <s v="UPI202605P2_0002995"/>
    <x v="24"/>
    <x v="0"/>
    <s v="09:48:33"/>
    <x v="10"/>
    <x v="0"/>
    <s v="CUST631470"/>
    <s v="35-44"/>
    <x v="0"/>
    <x v="4"/>
    <x v="37"/>
    <s v="HP Petrol Pump"/>
    <s v="Fuel"/>
    <x v="1"/>
    <s v="UPI ID"/>
    <x v="1"/>
    <n v="336.61"/>
    <n v="19.37"/>
    <n v="0"/>
    <x v="0"/>
    <m/>
    <s v="iOS"/>
    <n v="39"/>
    <x v="0"/>
  </r>
  <r>
    <s v="UPI202605P2_0002996"/>
    <x v="30"/>
    <x v="1"/>
    <s v="19:50:29"/>
    <x v="2"/>
    <x v="0"/>
    <s v="CUST852174"/>
    <s v="35-44"/>
    <x v="1"/>
    <x v="6"/>
    <x v="19"/>
    <s v="Byjus"/>
    <s v="Education"/>
    <x v="1"/>
    <s v="QR Scan"/>
    <x v="3"/>
    <n v="892.23"/>
    <n v="0"/>
    <n v="0"/>
    <x v="0"/>
    <m/>
    <s v="Android"/>
    <n v="63"/>
    <x v="0"/>
  </r>
  <r>
    <s v="UPI202605P2_0002997"/>
    <x v="24"/>
    <x v="0"/>
    <s v="11:42:31"/>
    <x v="5"/>
    <x v="0"/>
    <s v="CUST436435"/>
    <s v="18-24"/>
    <x v="1"/>
    <x v="8"/>
    <x v="30"/>
    <s v="Shell Fuel"/>
    <s v="Fuel"/>
    <x v="0"/>
    <s v="UPI ID"/>
    <x v="3"/>
    <n v="815.4"/>
    <n v="0"/>
    <n v="0"/>
    <x v="0"/>
    <m/>
    <s v="Android"/>
    <n v="49"/>
    <x v="0"/>
  </r>
  <r>
    <s v="UPI202605P2_0002998"/>
    <x v="29"/>
    <x v="5"/>
    <s v="15:16:34"/>
    <x v="14"/>
    <x v="1"/>
    <s v="CUST793789"/>
    <s v="25-34"/>
    <x v="1"/>
    <x v="1"/>
    <x v="8"/>
    <s v="Zomato"/>
    <s v="Food &amp; Dining"/>
    <x v="1"/>
    <s v="UPI ID"/>
    <x v="1"/>
    <n v="301.49"/>
    <n v="0"/>
    <n v="0"/>
    <x v="0"/>
    <m/>
    <s v="iOS"/>
    <n v="55"/>
    <x v="0"/>
  </r>
  <r>
    <s v="UPI202605P2_0002999"/>
    <x v="1"/>
    <x v="1"/>
    <s v="13:55:34"/>
    <x v="8"/>
    <x v="1"/>
    <s v="CUST802158"/>
    <s v="35-44"/>
    <x v="1"/>
    <x v="8"/>
    <x v="16"/>
    <s v="RedBus"/>
    <s v="Travel"/>
    <x v="1"/>
    <s v="QR Scan"/>
    <x v="6"/>
    <n v="1071.52"/>
    <n v="0"/>
    <n v="0"/>
    <x v="0"/>
    <m/>
    <s v="iOS"/>
    <n v="85"/>
    <x v="0"/>
  </r>
  <r>
    <s v="UPI202605P2_0003000"/>
    <x v="13"/>
    <x v="3"/>
    <s v="16:48:02"/>
    <x v="11"/>
    <x v="1"/>
    <s v="CUST727258"/>
    <s v="25-34"/>
    <x v="0"/>
    <x v="7"/>
    <x v="27"/>
    <s v="Dmart"/>
    <s v="Grocery"/>
    <x v="1"/>
    <s v="UPI ID"/>
    <x v="7"/>
    <n v="95.49"/>
    <n v="8.42"/>
    <n v="0"/>
    <x v="0"/>
    <m/>
    <s v="iOS"/>
    <n v="84"/>
    <x v="0"/>
  </r>
  <r>
    <s v="UPI202605P2_0003001"/>
    <x v="3"/>
    <x v="0"/>
    <s v="22:56:58"/>
    <x v="16"/>
    <x v="3"/>
    <s v="CUST989158"/>
    <s v="18-24"/>
    <x v="0"/>
    <x v="9"/>
    <x v="20"/>
    <s v="Practo"/>
    <s v="Healthcare"/>
    <x v="2"/>
    <s v="UPI ID"/>
    <x v="1"/>
    <n v="72.52"/>
    <n v="62.56"/>
    <n v="4.95"/>
    <x v="0"/>
    <m/>
    <s v="Android"/>
    <n v="72"/>
    <x v="0"/>
  </r>
  <r>
    <s v="UPI202605P2_0003002"/>
    <x v="24"/>
    <x v="0"/>
    <s v="09:28:20"/>
    <x v="10"/>
    <x v="5"/>
    <s v="CUST574781"/>
    <s v="35-44"/>
    <x v="1"/>
    <x v="1"/>
    <x v="8"/>
    <s v="Ajio"/>
    <s v="Shopping"/>
    <x v="0"/>
    <s v="UPI ID"/>
    <x v="3"/>
    <n v="722.56"/>
    <n v="0"/>
    <n v="0"/>
    <x v="0"/>
    <m/>
    <s v="Android"/>
    <n v="25"/>
    <x v="0"/>
  </r>
  <r>
    <s v="UPI202605P2_0003003"/>
    <x v="17"/>
    <x v="6"/>
    <s v="20:28:29"/>
    <x v="3"/>
    <x v="2"/>
    <s v="CUST923770"/>
    <s v="18-24"/>
    <x v="0"/>
    <x v="2"/>
    <x v="17"/>
    <s v="Uber"/>
    <s v="Travel"/>
    <x v="2"/>
    <s v="QR Scan"/>
    <x v="0"/>
    <n v="778.2"/>
    <n v="0"/>
    <n v="0"/>
    <x v="0"/>
    <m/>
    <s v="Android"/>
    <n v="89"/>
    <x v="0"/>
  </r>
  <r>
    <s v="UPI202605P2_0003004"/>
    <x v="19"/>
    <x v="2"/>
    <s v="08:11:35"/>
    <x v="12"/>
    <x v="0"/>
    <s v="CUST698608"/>
    <s v="25-34"/>
    <x v="0"/>
    <x v="0"/>
    <x v="18"/>
    <s v="Mutual Fund SIP"/>
    <s v="Financial Services"/>
    <x v="0"/>
    <s v="Mobile Number"/>
    <x v="6"/>
    <n v="2778.5"/>
    <n v="0"/>
    <n v="0"/>
    <x v="0"/>
    <m/>
    <s v="Android"/>
    <n v="9"/>
    <x v="0"/>
  </r>
  <r>
    <s v="UPI202605P2_0003005"/>
    <x v="20"/>
    <x v="4"/>
    <s v="18:49:19"/>
    <x v="7"/>
    <x v="2"/>
    <s v="CUST945594"/>
    <s v="25-34"/>
    <x v="1"/>
    <x v="8"/>
    <x v="24"/>
    <s v="Reliance Digital"/>
    <s v="Shopping"/>
    <x v="2"/>
    <s v="UPI ID"/>
    <x v="3"/>
    <n v="328.69"/>
    <n v="0"/>
    <n v="0"/>
    <x v="0"/>
    <m/>
    <s v="Android"/>
    <n v="88"/>
    <x v="0"/>
  </r>
  <r>
    <s v="UPI202605P2_0003006"/>
    <x v="25"/>
    <x v="1"/>
    <s v="20:10:31"/>
    <x v="3"/>
    <x v="0"/>
    <s v="CUST897617"/>
    <s v="45-54"/>
    <x v="0"/>
    <x v="0"/>
    <x v="0"/>
    <s v="RedBus"/>
    <s v="Travel"/>
    <x v="2"/>
    <s v="UPI ID"/>
    <x v="1"/>
    <n v="397.08"/>
    <n v="0"/>
    <n v="0"/>
    <x v="0"/>
    <m/>
    <s v="iOS"/>
    <n v="27"/>
    <x v="0"/>
  </r>
  <r>
    <s v="UPI202605P2_0003007"/>
    <x v="7"/>
    <x v="2"/>
    <s v="14:19:45"/>
    <x v="4"/>
    <x v="1"/>
    <s v="CUST294876"/>
    <s v="25-34"/>
    <x v="0"/>
    <x v="0"/>
    <x v="0"/>
    <s v="MSEB"/>
    <s v="Recharge &amp; Bills"/>
    <x v="0"/>
    <s v="Collect Request"/>
    <x v="4"/>
    <n v="481.46"/>
    <n v="0"/>
    <n v="1.52"/>
    <x v="0"/>
    <m/>
    <s v="Android"/>
    <n v="3"/>
    <x v="0"/>
  </r>
  <r>
    <s v="UPI202605P2_0003008"/>
    <x v="9"/>
    <x v="3"/>
    <s v="14:48:07"/>
    <x v="4"/>
    <x v="0"/>
    <s v="CUST211976"/>
    <s v="25-34"/>
    <x v="1"/>
    <x v="0"/>
    <x v="3"/>
    <s v="Water Bill"/>
    <s v="Utilities"/>
    <x v="0"/>
    <s v="Mobile Number"/>
    <x v="4"/>
    <n v="3352.75"/>
    <n v="51.25"/>
    <n v="0"/>
    <x v="0"/>
    <m/>
    <s v="Android"/>
    <n v="98"/>
    <x v="0"/>
  </r>
  <r>
    <s v="UPI202605P2_0003009"/>
    <x v="12"/>
    <x v="1"/>
    <s v="17:31:42"/>
    <x v="0"/>
    <x v="6"/>
    <s v="CUST500274"/>
    <s v="35-44"/>
    <x v="1"/>
    <x v="6"/>
    <x v="7"/>
    <s v="Shell Fuel"/>
    <s v="Fuel"/>
    <x v="5"/>
    <s v="QR Scan"/>
    <x v="4"/>
    <n v="138.22"/>
    <n v="0"/>
    <n v="0"/>
    <x v="0"/>
    <m/>
    <s v="Android"/>
    <n v="25"/>
    <x v="0"/>
  </r>
  <r>
    <s v="UPI202605P2_0003010"/>
    <x v="1"/>
    <x v="1"/>
    <s v="16:34:36"/>
    <x v="11"/>
    <x v="1"/>
    <s v="CUST673618"/>
    <s v="25-34"/>
    <x v="0"/>
    <x v="8"/>
    <x v="34"/>
    <s v="BigBasket"/>
    <s v="Grocery"/>
    <x v="1"/>
    <s v="UPI ID"/>
    <x v="4"/>
    <n v="277.87"/>
    <n v="0"/>
    <n v="0"/>
    <x v="0"/>
    <m/>
    <s v="iOS"/>
    <n v="70"/>
    <x v="0"/>
  </r>
  <r>
    <s v="UPI202605P2_0003011"/>
    <x v="10"/>
    <x v="4"/>
    <s v="15:35:54"/>
    <x v="14"/>
    <x v="0"/>
    <s v="CUST105396"/>
    <s v="18-24"/>
    <x v="1"/>
    <x v="2"/>
    <x v="25"/>
    <s v="Shell Fuel"/>
    <s v="Fuel"/>
    <x v="1"/>
    <s v="QR Scan"/>
    <x v="0"/>
    <n v="1042.1400000000001"/>
    <n v="0"/>
    <n v="0"/>
    <x v="0"/>
    <m/>
    <s v="Android"/>
    <n v="46"/>
    <x v="0"/>
  </r>
  <r>
    <s v="UPI202605P2_0003012"/>
    <x v="5"/>
    <x v="3"/>
    <s v="10:03:25"/>
    <x v="13"/>
    <x v="0"/>
    <s v="CUST369916"/>
    <s v="25-34"/>
    <x v="0"/>
    <x v="7"/>
    <x v="27"/>
    <s v="Myntra"/>
    <s v="Shopping"/>
    <x v="0"/>
    <s v="UPI ID"/>
    <x v="0"/>
    <n v="760.83"/>
    <n v="0"/>
    <n v="0"/>
    <x v="0"/>
    <m/>
    <s v="iOS"/>
    <n v="6"/>
    <x v="0"/>
  </r>
  <r>
    <s v="UPI202605P2_0003013"/>
    <x v="13"/>
    <x v="3"/>
    <s v="12:37:24"/>
    <x v="1"/>
    <x v="0"/>
    <s v="CUST417505"/>
    <s v="45-54"/>
    <x v="0"/>
    <x v="8"/>
    <x v="16"/>
    <s v="Dmart"/>
    <s v="Grocery"/>
    <x v="2"/>
    <s v="Collect Request"/>
    <x v="0"/>
    <n v="545.78"/>
    <n v="0"/>
    <n v="3.38"/>
    <x v="0"/>
    <m/>
    <s v="Android"/>
    <n v="53"/>
    <x v="0"/>
  </r>
  <r>
    <s v="UPI202605P2_0003014"/>
    <x v="22"/>
    <x v="6"/>
    <s v="17:22:49"/>
    <x v="0"/>
    <x v="2"/>
    <s v="CUST831850"/>
    <s v="35-44"/>
    <x v="1"/>
    <x v="5"/>
    <x v="6"/>
    <s v="Vi"/>
    <s v="Recharge &amp; Bills"/>
    <x v="2"/>
    <s v="Collect Request"/>
    <x v="7"/>
    <n v="282.83"/>
    <n v="0"/>
    <n v="0"/>
    <x v="0"/>
    <m/>
    <s v="Android"/>
    <n v="57"/>
    <x v="0"/>
  </r>
  <r>
    <s v="UPI202605P2_0003015"/>
    <x v="21"/>
    <x v="4"/>
    <s v="22:20:03"/>
    <x v="16"/>
    <x v="0"/>
    <s v="CUST548156"/>
    <s v="18-24"/>
    <x v="1"/>
    <x v="3"/>
    <x v="29"/>
    <s v="Uber"/>
    <s v="Travel"/>
    <x v="5"/>
    <s v="Mobile Number"/>
    <x v="4"/>
    <n v="518"/>
    <n v="0"/>
    <n v="0"/>
    <x v="0"/>
    <m/>
    <s v="iOS"/>
    <n v="50"/>
    <x v="0"/>
  </r>
  <r>
    <s v="UPI202605P2_0003016"/>
    <x v="22"/>
    <x v="6"/>
    <s v="07:02:08"/>
    <x v="6"/>
    <x v="0"/>
    <s v="CUST581468"/>
    <s v="18-24"/>
    <x v="1"/>
    <x v="8"/>
    <x v="30"/>
    <s v="MedPlus"/>
    <s v="Healthcare"/>
    <x v="0"/>
    <s v="Mobile Number"/>
    <x v="1"/>
    <n v="200.79"/>
    <n v="0"/>
    <n v="0"/>
    <x v="0"/>
    <m/>
    <s v="Android"/>
    <n v="99"/>
    <x v="1"/>
  </r>
  <r>
    <s v="UPI202605P2_0003017"/>
    <x v="24"/>
    <x v="0"/>
    <s v="19:22:51"/>
    <x v="2"/>
    <x v="0"/>
    <s v="CUST816565"/>
    <s v="55+"/>
    <x v="1"/>
    <x v="8"/>
    <x v="30"/>
    <s v="Insurance Premium"/>
    <s v="Financial Services"/>
    <x v="1"/>
    <s v="Collect Request"/>
    <x v="4"/>
    <n v="2631.34"/>
    <n v="0"/>
    <n v="0"/>
    <x v="0"/>
    <m/>
    <s v="Android"/>
    <n v="67"/>
    <x v="0"/>
  </r>
  <r>
    <s v="UPI202605P2_0003018"/>
    <x v="6"/>
    <x v="3"/>
    <s v="19:01:48"/>
    <x v="2"/>
    <x v="0"/>
    <s v="CUST409239"/>
    <s v="25-34"/>
    <x v="0"/>
    <x v="1"/>
    <x v="8"/>
    <s v="Mutual Fund SIP"/>
    <s v="Financial Services"/>
    <x v="1"/>
    <s v="QR Scan"/>
    <x v="1"/>
    <n v="401.74"/>
    <n v="38.21"/>
    <n v="1.1399999999999999"/>
    <x v="0"/>
    <m/>
    <s v="Android"/>
    <n v="97"/>
    <x v="1"/>
  </r>
  <r>
    <s v="UPI202605P2_0003019"/>
    <x v="11"/>
    <x v="0"/>
    <s v="20:21:24"/>
    <x v="3"/>
    <x v="5"/>
    <s v="CUST296874"/>
    <s v="18-24"/>
    <x v="0"/>
    <x v="3"/>
    <x v="21"/>
    <s v="Hotstar"/>
    <s v="Entertainment"/>
    <x v="0"/>
    <s v="UPI ID"/>
    <x v="5"/>
    <n v="500.84"/>
    <n v="0"/>
    <n v="0"/>
    <x v="0"/>
    <m/>
    <s v="Android"/>
    <n v="65"/>
    <x v="0"/>
  </r>
  <r>
    <s v="UPI202605P2_0003020"/>
    <x v="25"/>
    <x v="1"/>
    <s v="09:22:22"/>
    <x v="10"/>
    <x v="0"/>
    <s v="CUST656745"/>
    <s v="18-24"/>
    <x v="1"/>
    <x v="7"/>
    <x v="27"/>
    <s v="Unacademy"/>
    <s v="Education"/>
    <x v="0"/>
    <s v="QR Scan"/>
    <x v="3"/>
    <n v="330.45"/>
    <n v="0"/>
    <n v="0"/>
    <x v="0"/>
    <m/>
    <s v="Android"/>
    <n v="24"/>
    <x v="0"/>
  </r>
  <r>
    <s v="UPI202605P2_0003021"/>
    <x v="18"/>
    <x v="4"/>
    <s v="14:03:42"/>
    <x v="4"/>
    <x v="1"/>
    <s v="CUST373083"/>
    <s v="55+"/>
    <x v="1"/>
    <x v="1"/>
    <x v="28"/>
    <s v="HP Petrol Pump"/>
    <s v="Fuel"/>
    <x v="1"/>
    <s v="Collect Request"/>
    <x v="3"/>
    <n v="252.73"/>
    <n v="0"/>
    <n v="0"/>
    <x v="0"/>
    <m/>
    <s v="Android"/>
    <n v="73"/>
    <x v="0"/>
  </r>
  <r>
    <s v="UPI202605P2_0003022"/>
    <x v="22"/>
    <x v="6"/>
    <s v="11:15:41"/>
    <x v="5"/>
    <x v="0"/>
    <s v="CUST327059"/>
    <s v="35-44"/>
    <x v="0"/>
    <x v="7"/>
    <x v="9"/>
    <s v="BigBasket"/>
    <s v="Grocery"/>
    <x v="4"/>
    <s v="Bank Account"/>
    <x v="6"/>
    <n v="87.36"/>
    <n v="0"/>
    <n v="0.3"/>
    <x v="0"/>
    <m/>
    <s v="Android"/>
    <n v="62"/>
    <x v="0"/>
  </r>
  <r>
    <s v="UPI202605P2_0003023"/>
    <x v="6"/>
    <x v="3"/>
    <s v="12:05:58"/>
    <x v="1"/>
    <x v="0"/>
    <s v="CUST322357"/>
    <s v="18-24"/>
    <x v="0"/>
    <x v="6"/>
    <x v="38"/>
    <s v="Amazon"/>
    <s v="Shopping"/>
    <x v="4"/>
    <s v="QR Scan"/>
    <x v="3"/>
    <n v="131.94999999999999"/>
    <n v="0"/>
    <n v="0"/>
    <x v="1"/>
    <s v="Bank Server Down"/>
    <s v="Android"/>
    <n v="49"/>
    <x v="0"/>
  </r>
  <r>
    <s v="UPI202605P2_0003024"/>
    <x v="22"/>
    <x v="6"/>
    <s v="18:55:19"/>
    <x v="7"/>
    <x v="1"/>
    <s v="CUST715515"/>
    <s v="35-44"/>
    <x v="0"/>
    <x v="0"/>
    <x v="0"/>
    <s v="Local Kirana"/>
    <s v="Grocery"/>
    <x v="1"/>
    <s v="QR Scan"/>
    <x v="7"/>
    <n v="52.88"/>
    <n v="0"/>
    <n v="0"/>
    <x v="0"/>
    <m/>
    <s v="Android"/>
    <n v="47"/>
    <x v="0"/>
  </r>
  <r>
    <s v="UPI202605P2_0003025"/>
    <x v="10"/>
    <x v="4"/>
    <s v="09:10:01"/>
    <x v="10"/>
    <x v="1"/>
    <s v="CUST855830"/>
    <s v="55+"/>
    <x v="0"/>
    <x v="3"/>
    <x v="14"/>
    <s v="Uber"/>
    <s v="Travel"/>
    <x v="1"/>
    <s v="Bank Account"/>
    <x v="4"/>
    <n v="281.85000000000002"/>
    <n v="0"/>
    <n v="0"/>
    <x v="0"/>
    <m/>
    <s v="Android"/>
    <n v="30"/>
    <x v="0"/>
  </r>
  <r>
    <s v="UPI202605P2_0003026"/>
    <x v="27"/>
    <x v="5"/>
    <s v="16:02:29"/>
    <x v="11"/>
    <x v="0"/>
    <s v="CUST818298"/>
    <s v="25-34"/>
    <x v="0"/>
    <x v="6"/>
    <x v="19"/>
    <s v="Byjus"/>
    <s v="Education"/>
    <x v="3"/>
    <s v="UPI ID"/>
    <x v="3"/>
    <n v="981.11"/>
    <n v="0"/>
    <n v="0"/>
    <x v="0"/>
    <m/>
    <s v="Android"/>
    <n v="22"/>
    <x v="0"/>
  </r>
  <r>
    <s v="UPI202605P2_0003027"/>
    <x v="0"/>
    <x v="0"/>
    <s v="18:27:36"/>
    <x v="7"/>
    <x v="0"/>
    <s v="CUST350340"/>
    <s v="35-44"/>
    <x v="1"/>
    <x v="2"/>
    <x v="25"/>
    <s v="Water Bill"/>
    <s v="Utilities"/>
    <x v="1"/>
    <s v="Bank Account"/>
    <x v="6"/>
    <n v="129.15"/>
    <n v="0"/>
    <n v="0"/>
    <x v="0"/>
    <m/>
    <s v="Android"/>
    <n v="99"/>
    <x v="0"/>
  </r>
  <r>
    <s v="UPI202605P2_0003028"/>
    <x v="16"/>
    <x v="6"/>
    <s v="16:26:17"/>
    <x v="11"/>
    <x v="0"/>
    <s v="CUST662976"/>
    <s v="25-34"/>
    <x v="0"/>
    <x v="0"/>
    <x v="18"/>
    <s v="MakeMyTrip"/>
    <s v="Travel"/>
    <x v="1"/>
    <s v="UPI ID"/>
    <x v="1"/>
    <n v="45.7"/>
    <n v="59.23"/>
    <n v="0"/>
    <x v="0"/>
    <m/>
    <s v="Android"/>
    <n v="33"/>
    <x v="0"/>
  </r>
  <r>
    <s v="UPI202605P2_0003029"/>
    <x v="15"/>
    <x v="3"/>
    <s v="07:30:37"/>
    <x v="6"/>
    <x v="3"/>
    <s v="CUST370617"/>
    <s v="35-44"/>
    <x v="0"/>
    <x v="4"/>
    <x v="5"/>
    <s v="Netmeds"/>
    <s v="Healthcare"/>
    <x v="0"/>
    <s v="UPI ID"/>
    <x v="1"/>
    <n v="1438.59"/>
    <n v="0"/>
    <n v="0"/>
    <x v="0"/>
    <m/>
    <s v="Android"/>
    <n v="11"/>
    <x v="0"/>
  </r>
  <r>
    <s v="UPI202605P2_0003030"/>
    <x v="5"/>
    <x v="3"/>
    <s v="07:20:24"/>
    <x v="6"/>
    <x v="2"/>
    <s v="CUST386594"/>
    <s v="25-34"/>
    <x v="1"/>
    <x v="6"/>
    <x v="7"/>
    <s v="Mutual Fund SIP"/>
    <s v="Financial Services"/>
    <x v="1"/>
    <s v="Mobile Number"/>
    <x v="5"/>
    <n v="134.59"/>
    <n v="60.62"/>
    <n v="0"/>
    <x v="0"/>
    <m/>
    <s v="Android"/>
    <n v="51"/>
    <x v="0"/>
  </r>
  <r>
    <s v="UPI202605P2_0003031"/>
    <x v="8"/>
    <x v="4"/>
    <s v="17:20:36"/>
    <x v="0"/>
    <x v="0"/>
    <s v="CUST245072"/>
    <s v="35-44"/>
    <x v="1"/>
    <x v="4"/>
    <x v="37"/>
    <s v="Swiggy"/>
    <s v="Food &amp; Dining"/>
    <x v="1"/>
    <s v="Collect Request"/>
    <x v="4"/>
    <n v="406.9"/>
    <n v="0"/>
    <n v="0"/>
    <x v="0"/>
    <m/>
    <s v="Android"/>
    <n v="67"/>
    <x v="0"/>
  </r>
  <r>
    <s v="UPI202605P2_0003032"/>
    <x v="20"/>
    <x v="4"/>
    <s v="09:31:06"/>
    <x v="10"/>
    <x v="5"/>
    <s v="CUST232776"/>
    <s v="25-34"/>
    <x v="1"/>
    <x v="9"/>
    <x v="36"/>
    <s v="Flipkart"/>
    <s v="Shopping"/>
    <x v="2"/>
    <s v="QR Scan"/>
    <x v="3"/>
    <n v="219.49"/>
    <n v="48.19"/>
    <n v="7.06"/>
    <x v="0"/>
    <m/>
    <s v="Android"/>
    <n v="43"/>
    <x v="0"/>
  </r>
  <r>
    <s v="UPI202605P2_0003033"/>
    <x v="24"/>
    <x v="0"/>
    <s v="18:13:21"/>
    <x v="7"/>
    <x v="0"/>
    <s v="CUST121590"/>
    <s v="25-34"/>
    <x v="1"/>
    <x v="4"/>
    <x v="37"/>
    <s v="Hotstar"/>
    <s v="Entertainment"/>
    <x v="6"/>
    <s v="QR Scan"/>
    <x v="0"/>
    <n v="1095.96"/>
    <n v="40.4"/>
    <n v="0"/>
    <x v="0"/>
    <m/>
    <s v="Android"/>
    <n v="21"/>
    <x v="0"/>
  </r>
  <r>
    <s v="UPI202605P2_0003034"/>
    <x v="17"/>
    <x v="6"/>
    <s v="15:51:48"/>
    <x v="14"/>
    <x v="1"/>
    <s v="CUST170551"/>
    <s v="25-34"/>
    <x v="1"/>
    <x v="1"/>
    <x v="28"/>
    <s v="Croma"/>
    <s v="Shopping"/>
    <x v="4"/>
    <s v="QR Scan"/>
    <x v="0"/>
    <n v="1506.81"/>
    <n v="62.7"/>
    <n v="7.01"/>
    <x v="0"/>
    <m/>
    <s v="iOS"/>
    <n v="99"/>
    <x v="1"/>
  </r>
  <r>
    <s v="UPI202605P2_0003035"/>
    <x v="10"/>
    <x v="4"/>
    <s v="18:10:39"/>
    <x v="7"/>
    <x v="2"/>
    <s v="CUST857569"/>
    <s v="18-24"/>
    <x v="1"/>
    <x v="6"/>
    <x v="7"/>
    <s v="Cafe Coffee Day"/>
    <s v="Food &amp; Dining"/>
    <x v="2"/>
    <s v="QR Scan"/>
    <x v="3"/>
    <n v="306.02999999999997"/>
    <n v="0"/>
    <n v="0"/>
    <x v="0"/>
    <m/>
    <s v="iOS"/>
    <n v="55"/>
    <x v="0"/>
  </r>
  <r>
    <s v="UPI202605P2_0003036"/>
    <x v="28"/>
    <x v="1"/>
    <s v="12:27:12"/>
    <x v="1"/>
    <x v="2"/>
    <s v="CUST767026"/>
    <s v="35-44"/>
    <x v="1"/>
    <x v="5"/>
    <x v="10"/>
    <s v="Amazon Prime"/>
    <s v="Entertainment"/>
    <x v="0"/>
    <s v="QR Scan"/>
    <x v="1"/>
    <n v="708.83"/>
    <n v="71.22"/>
    <n v="0"/>
    <x v="0"/>
    <m/>
    <s v="Android"/>
    <n v="64"/>
    <x v="0"/>
  </r>
  <r>
    <s v="UPI202605P2_0003037"/>
    <x v="25"/>
    <x v="1"/>
    <s v="15:54:50"/>
    <x v="14"/>
    <x v="3"/>
    <s v="CUST401326"/>
    <s v="35-44"/>
    <x v="1"/>
    <x v="7"/>
    <x v="9"/>
    <s v="Croma"/>
    <s v="Shopping"/>
    <x v="1"/>
    <s v="QR Scan"/>
    <x v="4"/>
    <n v="3360.65"/>
    <n v="0"/>
    <n v="6.85"/>
    <x v="0"/>
    <m/>
    <s v="Android"/>
    <n v="85"/>
    <x v="0"/>
  </r>
  <r>
    <s v="UPI202605P2_0003038"/>
    <x v="23"/>
    <x v="5"/>
    <s v="09:54:34"/>
    <x v="10"/>
    <x v="1"/>
    <s v="CUST369432"/>
    <s v="18-24"/>
    <x v="1"/>
    <x v="9"/>
    <x v="23"/>
    <s v="Local Clinic"/>
    <s v="Healthcare"/>
    <x v="1"/>
    <s v="QR Scan"/>
    <x v="4"/>
    <n v="987.99"/>
    <n v="0"/>
    <n v="0.96"/>
    <x v="0"/>
    <m/>
    <s v="Android"/>
    <n v="53"/>
    <x v="0"/>
  </r>
  <r>
    <s v="UPI202605P2_0003039"/>
    <x v="19"/>
    <x v="2"/>
    <s v="11:16:03"/>
    <x v="5"/>
    <x v="1"/>
    <s v="CUST763553"/>
    <s v="25-34"/>
    <x v="1"/>
    <x v="3"/>
    <x v="21"/>
    <s v="Reliance Digital"/>
    <s v="Shopping"/>
    <x v="0"/>
    <s v="Collect Request"/>
    <x v="1"/>
    <n v="561.14"/>
    <n v="0"/>
    <n v="0"/>
    <x v="0"/>
    <m/>
    <s v="iOS"/>
    <n v="30"/>
    <x v="0"/>
  </r>
  <r>
    <s v="UPI202605P2_0003040"/>
    <x v="6"/>
    <x v="3"/>
    <s v="12:36:25"/>
    <x v="1"/>
    <x v="2"/>
    <s v="CUST491155"/>
    <s v="18-24"/>
    <x v="0"/>
    <x v="7"/>
    <x v="27"/>
    <s v="Water Bill"/>
    <s v="Utilities"/>
    <x v="2"/>
    <s v="UPI ID"/>
    <x v="0"/>
    <n v="299.48"/>
    <n v="0"/>
    <n v="0"/>
    <x v="0"/>
    <m/>
    <s v="iOS"/>
    <n v="13"/>
    <x v="0"/>
  </r>
  <r>
    <s v="UPI202605P2_0003041"/>
    <x v="11"/>
    <x v="0"/>
    <s v="19:39:47"/>
    <x v="2"/>
    <x v="0"/>
    <s v="CUST157340"/>
    <s v="18-24"/>
    <x v="0"/>
    <x v="5"/>
    <x v="32"/>
    <s v="Croma"/>
    <s v="Shopping"/>
    <x v="3"/>
    <s v="Mobile Number"/>
    <x v="5"/>
    <n v="747.83"/>
    <n v="0"/>
    <n v="0"/>
    <x v="0"/>
    <m/>
    <s v="iOS"/>
    <n v="52"/>
    <x v="0"/>
  </r>
  <r>
    <s v="UPI202605P2_0003042"/>
    <x v="30"/>
    <x v="1"/>
    <s v="21:45:54"/>
    <x v="9"/>
    <x v="2"/>
    <s v="CUST382370"/>
    <s v="35-44"/>
    <x v="0"/>
    <x v="7"/>
    <x v="26"/>
    <s v="Bharat Petroleum"/>
    <s v="Fuel"/>
    <x v="1"/>
    <s v="UPI ID"/>
    <x v="1"/>
    <n v="604.20000000000005"/>
    <n v="0"/>
    <n v="0"/>
    <x v="0"/>
    <m/>
    <s v="Android"/>
    <n v="23"/>
    <x v="0"/>
  </r>
  <r>
    <s v="UPI202605P2_0003043"/>
    <x v="26"/>
    <x v="6"/>
    <s v="17:37:21"/>
    <x v="0"/>
    <x v="0"/>
    <s v="CUST826285"/>
    <s v="45-54"/>
    <x v="1"/>
    <x v="9"/>
    <x v="15"/>
    <s v="Insurance Premium"/>
    <s v="Financial Services"/>
    <x v="1"/>
    <s v="Mobile Number"/>
    <x v="0"/>
    <n v="3669.96"/>
    <n v="0"/>
    <n v="2.16"/>
    <x v="0"/>
    <m/>
    <s v="Android"/>
    <n v="62"/>
    <x v="0"/>
  </r>
  <r>
    <s v="UPI202605P2_0003044"/>
    <x v="2"/>
    <x v="2"/>
    <s v="12:36:51"/>
    <x v="1"/>
    <x v="0"/>
    <s v="CUST755003"/>
    <s v="18-24"/>
    <x v="1"/>
    <x v="6"/>
    <x v="7"/>
    <s v="Credit Card Bill"/>
    <s v="Financial Services"/>
    <x v="0"/>
    <s v="UPI ID"/>
    <x v="0"/>
    <n v="512.49"/>
    <n v="0"/>
    <n v="0"/>
    <x v="0"/>
    <m/>
    <s v="Android"/>
    <n v="8"/>
    <x v="0"/>
  </r>
  <r>
    <s v="UPI202605P2_0003045"/>
    <x v="27"/>
    <x v="5"/>
    <s v="16:27:13"/>
    <x v="11"/>
    <x v="2"/>
    <s v="CUST578102"/>
    <s v="25-34"/>
    <x v="1"/>
    <x v="9"/>
    <x v="15"/>
    <s v="Cafe Coffee Day"/>
    <s v="Food &amp; Dining"/>
    <x v="1"/>
    <s v="UPI ID"/>
    <x v="4"/>
    <n v="298.72000000000003"/>
    <n v="24.13"/>
    <n v="0"/>
    <x v="0"/>
    <m/>
    <s v="Android"/>
    <n v="27"/>
    <x v="0"/>
  </r>
  <r>
    <s v="UPI202605P2_0003046"/>
    <x v="30"/>
    <x v="1"/>
    <s v="13:04:41"/>
    <x v="8"/>
    <x v="1"/>
    <s v="CUST933650"/>
    <s v="25-34"/>
    <x v="0"/>
    <x v="8"/>
    <x v="13"/>
    <s v="Reliance Digital"/>
    <s v="Shopping"/>
    <x v="2"/>
    <s v="Bank Account"/>
    <x v="3"/>
    <n v="134.93"/>
    <n v="0"/>
    <n v="0"/>
    <x v="1"/>
    <s v="Bank Server Down"/>
    <s v="Android"/>
    <n v="92"/>
    <x v="0"/>
  </r>
  <r>
    <s v="UPI202605P2_0003047"/>
    <x v="23"/>
    <x v="5"/>
    <s v="19:32:51"/>
    <x v="2"/>
    <x v="1"/>
    <s v="CUST889518"/>
    <s v="35-44"/>
    <x v="0"/>
    <x v="1"/>
    <x v="8"/>
    <s v="Jio"/>
    <s v="Recharge &amp; Bills"/>
    <x v="4"/>
    <s v="QR Scan"/>
    <x v="5"/>
    <n v="2591.35"/>
    <n v="6.62"/>
    <n v="0"/>
    <x v="0"/>
    <m/>
    <s v="Android"/>
    <n v="48"/>
    <x v="0"/>
  </r>
  <r>
    <s v="UPI202605P2_0003048"/>
    <x v="15"/>
    <x v="3"/>
    <s v="12:42:34"/>
    <x v="1"/>
    <x v="0"/>
    <s v="CUST332157"/>
    <s v="45-54"/>
    <x v="1"/>
    <x v="2"/>
    <x v="2"/>
    <s v="Hotstar"/>
    <s v="Entertainment"/>
    <x v="3"/>
    <s v="Collect Request"/>
    <x v="1"/>
    <n v="149.63"/>
    <n v="0"/>
    <n v="0"/>
    <x v="0"/>
    <m/>
    <s v="Android"/>
    <n v="69"/>
    <x v="0"/>
  </r>
  <r>
    <s v="UPI202605P2_0003049"/>
    <x v="9"/>
    <x v="3"/>
    <s v="12:26:25"/>
    <x v="1"/>
    <x v="0"/>
    <s v="CUST283483"/>
    <s v="35-44"/>
    <x v="0"/>
    <x v="7"/>
    <x v="27"/>
    <s v="BookMyShow"/>
    <s v="Entertainment"/>
    <x v="1"/>
    <s v="Mobile Number"/>
    <x v="0"/>
    <n v="192.39"/>
    <n v="0"/>
    <n v="0"/>
    <x v="0"/>
    <m/>
    <s v="Android"/>
    <n v="27"/>
    <x v="0"/>
  </r>
  <r>
    <s v="UPI202605P2_0003050"/>
    <x v="8"/>
    <x v="4"/>
    <s v="12:32:29"/>
    <x v="1"/>
    <x v="0"/>
    <s v="CUST868472"/>
    <s v="35-44"/>
    <x v="0"/>
    <x v="4"/>
    <x v="37"/>
    <s v="Rapido"/>
    <s v="Travel"/>
    <x v="1"/>
    <s v="UPI ID"/>
    <x v="5"/>
    <n v="563.91"/>
    <n v="0"/>
    <n v="0"/>
    <x v="0"/>
    <m/>
    <s v="Android"/>
    <n v="90"/>
    <x v="0"/>
  </r>
  <r>
    <s v="UPI202605P2_0003051"/>
    <x v="2"/>
    <x v="2"/>
    <s v="18:35:11"/>
    <x v="7"/>
    <x v="0"/>
    <s v="CUST196549"/>
    <s v="18-24"/>
    <x v="0"/>
    <x v="5"/>
    <x v="10"/>
    <s v="Myntra"/>
    <s v="Shopping"/>
    <x v="1"/>
    <s v="QR Scan"/>
    <x v="4"/>
    <n v="348.03"/>
    <n v="0"/>
    <n v="0"/>
    <x v="1"/>
    <s v="UPI Limit Exceeded"/>
    <s v="Android"/>
    <n v="56"/>
    <x v="0"/>
  </r>
  <r>
    <s v="UPI202605P2_0003052"/>
    <x v="20"/>
    <x v="4"/>
    <s v="20:40:45"/>
    <x v="3"/>
    <x v="0"/>
    <s v="CUST701237"/>
    <s v="25-34"/>
    <x v="0"/>
    <x v="0"/>
    <x v="0"/>
    <s v="Cafe Coffee Day"/>
    <s v="Food &amp; Dining"/>
    <x v="3"/>
    <s v="QR Scan"/>
    <x v="5"/>
    <n v="340.1"/>
    <n v="0"/>
    <n v="0"/>
    <x v="0"/>
    <m/>
    <s v="iOS"/>
    <n v="14"/>
    <x v="0"/>
  </r>
  <r>
    <s v="UPI202605P2_0003053"/>
    <x v="23"/>
    <x v="5"/>
    <s v="16:11:36"/>
    <x v="11"/>
    <x v="1"/>
    <s v="CUST893133"/>
    <s v="25-34"/>
    <x v="1"/>
    <x v="6"/>
    <x v="38"/>
    <s v="Broadband Bill"/>
    <s v="Utilities"/>
    <x v="4"/>
    <s v="QR Scan"/>
    <x v="3"/>
    <n v="192.56"/>
    <n v="0"/>
    <n v="1.42"/>
    <x v="0"/>
    <m/>
    <s v="Android"/>
    <n v="93"/>
    <x v="0"/>
  </r>
  <r>
    <s v="UPI202605P2_0003054"/>
    <x v="19"/>
    <x v="2"/>
    <s v="15:42:52"/>
    <x v="14"/>
    <x v="4"/>
    <s v="CUST812953"/>
    <s v="35-44"/>
    <x v="0"/>
    <x v="4"/>
    <x v="12"/>
    <s v="Myntra"/>
    <s v="Shopping"/>
    <x v="0"/>
    <s v="QR Scan"/>
    <x v="7"/>
    <n v="225.34"/>
    <n v="0"/>
    <n v="0"/>
    <x v="0"/>
    <m/>
    <s v="Android"/>
    <n v="14"/>
    <x v="0"/>
  </r>
  <r>
    <s v="UPI202605P2_0003055"/>
    <x v="30"/>
    <x v="1"/>
    <s v="19:29:17"/>
    <x v="2"/>
    <x v="0"/>
    <s v="CUST248521"/>
    <s v="25-34"/>
    <x v="0"/>
    <x v="2"/>
    <x v="2"/>
    <s v="Dominos"/>
    <s v="Food &amp; Dining"/>
    <x v="5"/>
    <s v="QR Scan"/>
    <x v="7"/>
    <n v="500.31"/>
    <n v="45.47"/>
    <n v="0"/>
    <x v="0"/>
    <m/>
    <s v="Android"/>
    <n v="2"/>
    <x v="0"/>
  </r>
  <r>
    <s v="UPI202605P2_0003056"/>
    <x v="5"/>
    <x v="3"/>
    <s v="21:34:51"/>
    <x v="9"/>
    <x v="0"/>
    <s v="CUST207024"/>
    <s v="25-34"/>
    <x v="0"/>
    <x v="5"/>
    <x v="10"/>
    <s v="Udemy"/>
    <s v="Education"/>
    <x v="3"/>
    <s v="UPI ID"/>
    <x v="3"/>
    <n v="1490.69"/>
    <n v="0"/>
    <n v="1.31"/>
    <x v="0"/>
    <m/>
    <s v="iOS"/>
    <n v="82"/>
    <x v="0"/>
  </r>
  <r>
    <s v="UPI202605P2_0003057"/>
    <x v="11"/>
    <x v="0"/>
    <s v="17:49:58"/>
    <x v="0"/>
    <x v="1"/>
    <s v="CUST656102"/>
    <s v="25-34"/>
    <x v="1"/>
    <x v="6"/>
    <x v="7"/>
    <s v="Tata Play"/>
    <s v="Recharge &amp; Bills"/>
    <x v="3"/>
    <s v="Bank Account"/>
    <x v="1"/>
    <n v="112.63"/>
    <n v="0"/>
    <n v="4.13"/>
    <x v="0"/>
    <m/>
    <s v="Android"/>
    <n v="83"/>
    <x v="0"/>
  </r>
  <r>
    <s v="UPI202605P2_0003058"/>
    <x v="26"/>
    <x v="6"/>
    <s v="14:36:46"/>
    <x v="4"/>
    <x v="0"/>
    <s v="CUST396843"/>
    <s v="25-34"/>
    <x v="1"/>
    <x v="0"/>
    <x v="18"/>
    <s v="Indian Oil"/>
    <s v="Fuel"/>
    <x v="0"/>
    <s v="QR Scan"/>
    <x v="0"/>
    <n v="305.87"/>
    <n v="0"/>
    <n v="1.35"/>
    <x v="1"/>
    <s v="Transaction Timeout"/>
    <s v="Android"/>
    <n v="74"/>
    <x v="0"/>
  </r>
  <r>
    <s v="UPI202605P2_0003059"/>
    <x v="25"/>
    <x v="1"/>
    <s v="17:33:12"/>
    <x v="0"/>
    <x v="0"/>
    <s v="CUST946146"/>
    <s v="18-24"/>
    <x v="0"/>
    <x v="9"/>
    <x v="20"/>
    <s v="IRCTC"/>
    <s v="Travel"/>
    <x v="1"/>
    <s v="UPI ID"/>
    <x v="1"/>
    <n v="331.54"/>
    <n v="0"/>
    <n v="0"/>
    <x v="0"/>
    <m/>
    <s v="Android"/>
    <n v="52"/>
    <x v="0"/>
  </r>
  <r>
    <s v="UPI202605P2_0003060"/>
    <x v="1"/>
    <x v="1"/>
    <s v="13:09:15"/>
    <x v="8"/>
    <x v="3"/>
    <s v="CUST181636"/>
    <s v="25-34"/>
    <x v="1"/>
    <x v="9"/>
    <x v="23"/>
    <s v="Amazon Prime"/>
    <s v="Entertainment"/>
    <x v="2"/>
    <s v="Collect Request"/>
    <x v="6"/>
    <n v="204.25"/>
    <n v="30.63"/>
    <n v="0"/>
    <x v="0"/>
    <m/>
    <s v="Android"/>
    <n v="63"/>
    <x v="0"/>
  </r>
  <r>
    <s v="UPI202605P2_0003061"/>
    <x v="26"/>
    <x v="6"/>
    <s v="10:43:48"/>
    <x v="13"/>
    <x v="0"/>
    <s v="CUST284948"/>
    <s v="55+"/>
    <x v="0"/>
    <x v="0"/>
    <x v="3"/>
    <s v="Uber"/>
    <s v="Travel"/>
    <x v="1"/>
    <s v="Mobile Number"/>
    <x v="7"/>
    <n v="1003.38"/>
    <n v="0"/>
    <n v="0"/>
    <x v="0"/>
    <m/>
    <s v="Android"/>
    <n v="81"/>
    <x v="0"/>
  </r>
  <r>
    <s v="UPI202605P2_0003062"/>
    <x v="20"/>
    <x v="4"/>
    <s v="12:27:26"/>
    <x v="1"/>
    <x v="3"/>
    <s v="CUST288998"/>
    <s v="45-54"/>
    <x v="0"/>
    <x v="9"/>
    <x v="23"/>
    <s v="Mutual Fund SIP"/>
    <s v="Financial Services"/>
    <x v="0"/>
    <s v="UPI ID"/>
    <x v="6"/>
    <n v="417.31"/>
    <n v="0"/>
    <n v="7.87"/>
    <x v="0"/>
    <m/>
    <s v="Android"/>
    <n v="18"/>
    <x v="0"/>
  </r>
  <r>
    <s v="UPI202605P2_0003063"/>
    <x v="11"/>
    <x v="0"/>
    <s v="13:53:58"/>
    <x v="8"/>
    <x v="1"/>
    <s v="CUST996628"/>
    <s v="25-34"/>
    <x v="0"/>
    <x v="4"/>
    <x v="12"/>
    <s v="Zomato"/>
    <s v="Food &amp; Dining"/>
    <x v="3"/>
    <s v="QR Scan"/>
    <x v="1"/>
    <n v="645.65"/>
    <n v="0"/>
    <n v="0"/>
    <x v="0"/>
    <m/>
    <s v="Android"/>
    <n v="21"/>
    <x v="0"/>
  </r>
  <r>
    <s v="UPI202605P2_0003064"/>
    <x v="22"/>
    <x v="6"/>
    <s v="08:13:54"/>
    <x v="12"/>
    <x v="1"/>
    <s v="CUST761113"/>
    <s v="18-24"/>
    <x v="0"/>
    <x v="2"/>
    <x v="2"/>
    <s v="Coursera"/>
    <s v="Education"/>
    <x v="1"/>
    <s v="UPI ID"/>
    <x v="5"/>
    <n v="1015"/>
    <n v="24.59"/>
    <n v="7.52"/>
    <x v="0"/>
    <m/>
    <s v="Android"/>
    <n v="100"/>
    <x v="1"/>
  </r>
  <r>
    <s v="UPI202605P2_0003065"/>
    <x v="26"/>
    <x v="6"/>
    <s v="14:52:18"/>
    <x v="4"/>
    <x v="1"/>
    <s v="CUST950034"/>
    <s v="25-34"/>
    <x v="0"/>
    <x v="8"/>
    <x v="16"/>
    <s v="HP Petrol Pump"/>
    <s v="Fuel"/>
    <x v="0"/>
    <s v="Bank Account"/>
    <x v="7"/>
    <n v="2040.17"/>
    <n v="0"/>
    <n v="0"/>
    <x v="0"/>
    <m/>
    <s v="Android"/>
    <n v="30"/>
    <x v="0"/>
  </r>
  <r>
    <s v="UPI202605P2_0003066"/>
    <x v="17"/>
    <x v="6"/>
    <s v="18:16:43"/>
    <x v="7"/>
    <x v="1"/>
    <s v="CUST791845"/>
    <s v="25-34"/>
    <x v="0"/>
    <x v="2"/>
    <x v="17"/>
    <s v="Bharat Petroleum"/>
    <s v="Fuel"/>
    <x v="2"/>
    <s v="UPI ID"/>
    <x v="5"/>
    <n v="499.38"/>
    <n v="22.55"/>
    <n v="0"/>
    <x v="0"/>
    <m/>
    <s v="Android"/>
    <n v="77"/>
    <x v="0"/>
  </r>
  <r>
    <s v="UPI202605P2_0003067"/>
    <x v="1"/>
    <x v="1"/>
    <s v="17:25:15"/>
    <x v="0"/>
    <x v="1"/>
    <s v="CUST946703"/>
    <s v="35-44"/>
    <x v="1"/>
    <x v="3"/>
    <x v="29"/>
    <s v="MakeMyTrip"/>
    <s v="Travel"/>
    <x v="3"/>
    <s v="Collect Request"/>
    <x v="1"/>
    <n v="706.07"/>
    <n v="0"/>
    <n v="0"/>
    <x v="0"/>
    <m/>
    <s v="iOS"/>
    <n v="50"/>
    <x v="0"/>
  </r>
  <r>
    <s v="UPI202605P2_0003068"/>
    <x v="12"/>
    <x v="1"/>
    <s v="09:12:01"/>
    <x v="10"/>
    <x v="0"/>
    <s v="CUST156681"/>
    <s v="35-44"/>
    <x v="0"/>
    <x v="6"/>
    <x v="7"/>
    <s v="Hotstar"/>
    <s v="Entertainment"/>
    <x v="3"/>
    <s v="UPI ID"/>
    <x v="7"/>
    <n v="216.3"/>
    <n v="0"/>
    <n v="0"/>
    <x v="0"/>
    <m/>
    <s v="iOS"/>
    <n v="65"/>
    <x v="0"/>
  </r>
  <r>
    <s v="UPI202605P2_0003069"/>
    <x v="3"/>
    <x v="0"/>
    <s v="12:52:19"/>
    <x v="1"/>
    <x v="0"/>
    <s v="CUST358680"/>
    <s v="55+"/>
    <x v="0"/>
    <x v="5"/>
    <x v="35"/>
    <s v="Unacademy"/>
    <s v="Education"/>
    <x v="6"/>
    <s v="Mobile Number"/>
    <x v="4"/>
    <n v="207.97"/>
    <n v="0"/>
    <n v="0"/>
    <x v="0"/>
    <m/>
    <s v="Android"/>
    <n v="99"/>
    <x v="1"/>
  </r>
  <r>
    <s v="UPI202605P2_0003070"/>
    <x v="30"/>
    <x v="1"/>
    <s v="15:35:27"/>
    <x v="14"/>
    <x v="0"/>
    <s v="CUST401819"/>
    <s v="18-24"/>
    <x v="1"/>
    <x v="7"/>
    <x v="26"/>
    <s v="MedPlus"/>
    <s v="Healthcare"/>
    <x v="2"/>
    <s v="QR Scan"/>
    <x v="3"/>
    <n v="252.2"/>
    <n v="0"/>
    <n v="0"/>
    <x v="0"/>
    <m/>
    <s v="Android"/>
    <n v="85"/>
    <x v="0"/>
  </r>
  <r>
    <s v="UPI202605P2_0003071"/>
    <x v="3"/>
    <x v="0"/>
    <s v="14:57:02"/>
    <x v="4"/>
    <x v="2"/>
    <s v="CUST502269"/>
    <s v="45-54"/>
    <x v="1"/>
    <x v="2"/>
    <x v="17"/>
    <s v="Credit Card Bill"/>
    <s v="Financial Services"/>
    <x v="4"/>
    <s v="UPI ID"/>
    <x v="1"/>
    <n v="951.28"/>
    <n v="0"/>
    <n v="0"/>
    <x v="0"/>
    <m/>
    <s v="Android"/>
    <n v="38"/>
    <x v="0"/>
  </r>
  <r>
    <s v="UPI202605P2_0003072"/>
    <x v="20"/>
    <x v="4"/>
    <s v="11:17:08"/>
    <x v="5"/>
    <x v="0"/>
    <s v="CUST639886"/>
    <s v="25-34"/>
    <x v="0"/>
    <x v="2"/>
    <x v="11"/>
    <s v="JioMart"/>
    <s v="Grocery"/>
    <x v="0"/>
    <s v="QR Scan"/>
    <x v="3"/>
    <n v="154.81"/>
    <n v="0"/>
    <n v="6.86"/>
    <x v="0"/>
    <m/>
    <s v="Android"/>
    <n v="65"/>
    <x v="0"/>
  </r>
  <r>
    <s v="UPI202605P2_0003073"/>
    <x v="1"/>
    <x v="1"/>
    <s v="07:50:51"/>
    <x v="6"/>
    <x v="0"/>
    <s v="CUST643853"/>
    <s v="25-34"/>
    <x v="1"/>
    <x v="8"/>
    <x v="24"/>
    <s v="Insurance Premium"/>
    <s v="Financial Services"/>
    <x v="1"/>
    <s v="UPI ID"/>
    <x v="7"/>
    <n v="465.66"/>
    <n v="0"/>
    <n v="0"/>
    <x v="1"/>
    <s v="Bank Server Down"/>
    <s v="Android"/>
    <n v="5"/>
    <x v="0"/>
  </r>
  <r>
    <s v="UPI202605P2_0003074"/>
    <x v="2"/>
    <x v="2"/>
    <s v="12:35:11"/>
    <x v="1"/>
    <x v="0"/>
    <s v="CUST756820"/>
    <s v="25-34"/>
    <x v="0"/>
    <x v="4"/>
    <x v="12"/>
    <s v="Local Restaurant"/>
    <s v="Food &amp; Dining"/>
    <x v="0"/>
    <s v="Mobile Number"/>
    <x v="7"/>
    <n v="481.68"/>
    <n v="0"/>
    <n v="0"/>
    <x v="1"/>
    <s v="Insufficient Balance"/>
    <s v="Android"/>
    <n v="49"/>
    <x v="0"/>
  </r>
  <r>
    <s v="UPI202605P2_0003075"/>
    <x v="27"/>
    <x v="5"/>
    <s v="18:02:46"/>
    <x v="7"/>
    <x v="2"/>
    <s v="CUST924444"/>
    <s v="35-44"/>
    <x v="0"/>
    <x v="3"/>
    <x v="14"/>
    <s v="Airtel"/>
    <s v="Recharge &amp; Bills"/>
    <x v="2"/>
    <s v="UPI ID"/>
    <x v="3"/>
    <n v="308.01"/>
    <n v="0"/>
    <n v="0"/>
    <x v="0"/>
    <m/>
    <s v="Android"/>
    <n v="36"/>
    <x v="0"/>
  </r>
  <r>
    <s v="UPI202605P2_0003076"/>
    <x v="5"/>
    <x v="3"/>
    <s v="15:01:03"/>
    <x v="14"/>
    <x v="1"/>
    <s v="CUST473311"/>
    <s v="25-34"/>
    <x v="1"/>
    <x v="2"/>
    <x v="25"/>
    <s v="Bharat Petroleum"/>
    <s v="Fuel"/>
    <x v="1"/>
    <s v="Mobile Number"/>
    <x v="4"/>
    <n v="263.27"/>
    <n v="0"/>
    <n v="0"/>
    <x v="0"/>
    <m/>
    <s v="Android"/>
    <n v="14"/>
    <x v="0"/>
  </r>
  <r>
    <s v="UPI202605P2_0003077"/>
    <x v="6"/>
    <x v="3"/>
    <s v="20:05:20"/>
    <x v="3"/>
    <x v="0"/>
    <s v="CUST590158"/>
    <s v="25-34"/>
    <x v="1"/>
    <x v="1"/>
    <x v="8"/>
    <s v="Uber"/>
    <s v="Travel"/>
    <x v="2"/>
    <s v="UPI ID"/>
    <x v="4"/>
    <n v="219.95"/>
    <n v="0"/>
    <n v="5.56"/>
    <x v="1"/>
    <s v="Beneficiary Bank Offline"/>
    <s v="Android"/>
    <n v="71"/>
    <x v="0"/>
  </r>
  <r>
    <s v="UPI202605P2_0003078"/>
    <x v="8"/>
    <x v="4"/>
    <s v="17:55:04"/>
    <x v="0"/>
    <x v="0"/>
    <s v="CUST314955"/>
    <s v="25-34"/>
    <x v="0"/>
    <x v="4"/>
    <x v="12"/>
    <s v="Amazon"/>
    <s v="Shopping"/>
    <x v="1"/>
    <s v="Mobile Number"/>
    <x v="6"/>
    <n v="108.9"/>
    <n v="0"/>
    <n v="0"/>
    <x v="0"/>
    <m/>
    <s v="Android"/>
    <n v="63"/>
    <x v="0"/>
  </r>
  <r>
    <s v="UPI202605P2_0003079"/>
    <x v="24"/>
    <x v="0"/>
    <s v="20:26:57"/>
    <x v="3"/>
    <x v="2"/>
    <s v="CUST365272"/>
    <s v="25-34"/>
    <x v="0"/>
    <x v="3"/>
    <x v="21"/>
    <s v="JioMart"/>
    <s v="Grocery"/>
    <x v="1"/>
    <s v="UPI ID"/>
    <x v="4"/>
    <n v="518.37"/>
    <n v="0"/>
    <n v="0"/>
    <x v="0"/>
    <m/>
    <s v="Android"/>
    <n v="52"/>
    <x v="0"/>
  </r>
  <r>
    <s v="UPI202605P2_0003080"/>
    <x v="15"/>
    <x v="3"/>
    <s v="13:42:56"/>
    <x v="8"/>
    <x v="0"/>
    <s v="CUST470794"/>
    <s v="18-24"/>
    <x v="1"/>
    <x v="1"/>
    <x v="1"/>
    <s v="Credit Card Bill"/>
    <s v="Financial Services"/>
    <x v="0"/>
    <s v="QR Scan"/>
    <x v="0"/>
    <n v="404.79"/>
    <n v="0"/>
    <n v="0"/>
    <x v="0"/>
    <m/>
    <s v="Android"/>
    <n v="87"/>
    <x v="0"/>
  </r>
  <r>
    <s v="UPI202605P2_0003081"/>
    <x v="10"/>
    <x v="4"/>
    <s v="09:53:46"/>
    <x v="10"/>
    <x v="1"/>
    <s v="CUST366338"/>
    <s v="25-34"/>
    <x v="0"/>
    <x v="7"/>
    <x v="27"/>
    <s v="Indian Oil"/>
    <s v="Fuel"/>
    <x v="0"/>
    <s v="Collect Request"/>
    <x v="3"/>
    <n v="1088.6600000000001"/>
    <n v="0"/>
    <n v="0"/>
    <x v="0"/>
    <m/>
    <s v="Android"/>
    <n v="59"/>
    <x v="0"/>
  </r>
  <r>
    <s v="UPI202605P2_0003082"/>
    <x v="25"/>
    <x v="1"/>
    <s v="20:15:07"/>
    <x v="3"/>
    <x v="0"/>
    <s v="CUST497591"/>
    <s v="35-44"/>
    <x v="1"/>
    <x v="9"/>
    <x v="23"/>
    <s v="Byjus"/>
    <s v="Education"/>
    <x v="0"/>
    <s v="QR Scan"/>
    <x v="3"/>
    <n v="639.32000000000005"/>
    <n v="55.08"/>
    <n v="0"/>
    <x v="0"/>
    <m/>
    <s v="Android"/>
    <n v="91"/>
    <x v="0"/>
  </r>
  <r>
    <s v="UPI202605P2_0003083"/>
    <x v="22"/>
    <x v="6"/>
    <s v="17:32:59"/>
    <x v="0"/>
    <x v="0"/>
    <s v="CUST245842"/>
    <s v="55+"/>
    <x v="0"/>
    <x v="9"/>
    <x v="36"/>
    <s v="Vi"/>
    <s v="Recharge &amp; Bills"/>
    <x v="1"/>
    <s v="Mobile Number"/>
    <x v="6"/>
    <n v="510.67"/>
    <n v="0"/>
    <n v="0"/>
    <x v="0"/>
    <m/>
    <s v="Android"/>
    <n v="45"/>
    <x v="0"/>
  </r>
  <r>
    <s v="UPI202605P2_0003084"/>
    <x v="12"/>
    <x v="1"/>
    <s v="10:42:53"/>
    <x v="13"/>
    <x v="5"/>
    <s v="CUST245981"/>
    <s v="25-34"/>
    <x v="0"/>
    <x v="5"/>
    <x v="6"/>
    <s v="MedPlus"/>
    <s v="Healthcare"/>
    <x v="1"/>
    <s v="QR Scan"/>
    <x v="4"/>
    <n v="348.96"/>
    <n v="0"/>
    <n v="0"/>
    <x v="1"/>
    <s v="Wrong UPI PIN"/>
    <s v="Android"/>
    <n v="82"/>
    <x v="0"/>
  </r>
  <r>
    <s v="UPI202605P2_0003085"/>
    <x v="15"/>
    <x v="3"/>
    <s v="17:49:59"/>
    <x v="0"/>
    <x v="3"/>
    <s v="CUST512207"/>
    <s v="18-24"/>
    <x v="1"/>
    <x v="6"/>
    <x v="38"/>
    <s v="Hotstar"/>
    <s v="Entertainment"/>
    <x v="3"/>
    <s v="QR Scan"/>
    <x v="6"/>
    <n v="1358.4"/>
    <n v="0"/>
    <n v="0"/>
    <x v="0"/>
    <m/>
    <s v="Android"/>
    <n v="82"/>
    <x v="0"/>
  </r>
  <r>
    <s v="UPI202605P2_0003086"/>
    <x v="3"/>
    <x v="0"/>
    <s v="16:31:56"/>
    <x v="11"/>
    <x v="0"/>
    <s v="CUST139416"/>
    <s v="45-54"/>
    <x v="0"/>
    <x v="0"/>
    <x v="18"/>
    <s v="Airtel"/>
    <s v="Recharge &amp; Bills"/>
    <x v="0"/>
    <s v="Collect Request"/>
    <x v="5"/>
    <n v="158.54"/>
    <n v="29.23"/>
    <n v="0"/>
    <x v="0"/>
    <m/>
    <s v="Android"/>
    <n v="21"/>
    <x v="0"/>
  </r>
  <r>
    <s v="UPI202605P2_0003087"/>
    <x v="1"/>
    <x v="1"/>
    <s v="09:38:07"/>
    <x v="10"/>
    <x v="3"/>
    <s v="CUST422703"/>
    <s v="35-44"/>
    <x v="0"/>
    <x v="8"/>
    <x v="13"/>
    <s v="MSEB"/>
    <s v="Recharge &amp; Bills"/>
    <x v="1"/>
    <s v="Mobile Number"/>
    <x v="4"/>
    <n v="198.03"/>
    <n v="0"/>
    <n v="3.11"/>
    <x v="0"/>
    <m/>
    <s v="Android"/>
    <n v="7"/>
    <x v="0"/>
  </r>
  <r>
    <s v="UPI202605P2_0003088"/>
    <x v="20"/>
    <x v="4"/>
    <s v="19:20:21"/>
    <x v="2"/>
    <x v="6"/>
    <s v="CUST162832"/>
    <s v="18-24"/>
    <x v="0"/>
    <x v="7"/>
    <x v="27"/>
    <s v="Amazon Prime"/>
    <s v="Entertainment"/>
    <x v="6"/>
    <s v="QR Scan"/>
    <x v="3"/>
    <n v="720.82"/>
    <n v="0"/>
    <n v="0"/>
    <x v="0"/>
    <m/>
    <s v="Android"/>
    <n v="30"/>
    <x v="0"/>
  </r>
  <r>
    <s v="UPI202605P2_0003089"/>
    <x v="6"/>
    <x v="3"/>
    <s v="19:47:24"/>
    <x v="2"/>
    <x v="0"/>
    <s v="CUST811693"/>
    <s v="25-34"/>
    <x v="1"/>
    <x v="7"/>
    <x v="31"/>
    <s v="Reliance Digital"/>
    <s v="Shopping"/>
    <x v="0"/>
    <s v="Collect Request"/>
    <x v="0"/>
    <n v="465.66"/>
    <n v="0"/>
    <n v="7.87"/>
    <x v="0"/>
    <m/>
    <s v="Android"/>
    <n v="67"/>
    <x v="0"/>
  </r>
  <r>
    <s v="UPI202605P2_0003090"/>
    <x v="12"/>
    <x v="1"/>
    <s v="19:47:15"/>
    <x v="2"/>
    <x v="0"/>
    <s v="CUST578974"/>
    <s v="35-44"/>
    <x v="0"/>
    <x v="7"/>
    <x v="26"/>
    <s v="Coursera"/>
    <s v="Education"/>
    <x v="1"/>
    <s v="Mobile Number"/>
    <x v="4"/>
    <n v="534.29"/>
    <n v="0"/>
    <n v="0"/>
    <x v="0"/>
    <m/>
    <s v="Android"/>
    <n v="67"/>
    <x v="0"/>
  </r>
  <r>
    <s v="UPI202605P2_0003091"/>
    <x v="30"/>
    <x v="1"/>
    <s v="21:13:09"/>
    <x v="9"/>
    <x v="0"/>
    <s v="CUST228415"/>
    <s v="25-34"/>
    <x v="1"/>
    <x v="0"/>
    <x v="0"/>
    <s v="Airtel"/>
    <s v="Recharge &amp; Bills"/>
    <x v="3"/>
    <s v="Bank Account"/>
    <x v="3"/>
    <n v="193.44"/>
    <n v="0"/>
    <n v="0"/>
    <x v="0"/>
    <m/>
    <s v="Android"/>
    <n v="94"/>
    <x v="0"/>
  </r>
  <r>
    <s v="UPI202605P2_0003092"/>
    <x v="13"/>
    <x v="3"/>
    <s v="09:13:17"/>
    <x v="10"/>
    <x v="1"/>
    <s v="CUST914731"/>
    <s v="55+"/>
    <x v="1"/>
    <x v="3"/>
    <x v="4"/>
    <s v="Udemy"/>
    <s v="Education"/>
    <x v="1"/>
    <s v="Mobile Number"/>
    <x v="6"/>
    <n v="357.52"/>
    <n v="0"/>
    <n v="0.76"/>
    <x v="0"/>
    <m/>
    <s v="Android"/>
    <n v="83"/>
    <x v="0"/>
  </r>
  <r>
    <s v="UPI202605P2_0003093"/>
    <x v="11"/>
    <x v="0"/>
    <s v="14:16:55"/>
    <x v="4"/>
    <x v="0"/>
    <s v="CUST622627"/>
    <s v="45-54"/>
    <x v="1"/>
    <x v="7"/>
    <x v="9"/>
    <s v="Society Maintenance"/>
    <s v="Utilities"/>
    <x v="1"/>
    <s v="QR Scan"/>
    <x v="1"/>
    <n v="410.97"/>
    <n v="0"/>
    <n v="1.81"/>
    <x v="0"/>
    <m/>
    <s v="Android"/>
    <n v="58"/>
    <x v="0"/>
  </r>
  <r>
    <s v="UPI202605P2_0003094"/>
    <x v="18"/>
    <x v="4"/>
    <s v="17:31:34"/>
    <x v="0"/>
    <x v="0"/>
    <s v="CUST545598"/>
    <s v="25-34"/>
    <x v="1"/>
    <x v="1"/>
    <x v="28"/>
    <s v="Spotify"/>
    <s v="Entertainment"/>
    <x v="2"/>
    <s v="Collect Request"/>
    <x v="4"/>
    <n v="341.43"/>
    <n v="3.12"/>
    <n v="0"/>
    <x v="0"/>
    <m/>
    <s v="Android"/>
    <n v="38"/>
    <x v="0"/>
  </r>
  <r>
    <s v="UPI202605P2_0003095"/>
    <x v="24"/>
    <x v="0"/>
    <s v="13:07:20"/>
    <x v="8"/>
    <x v="2"/>
    <s v="CUST570041"/>
    <s v="45-54"/>
    <x v="1"/>
    <x v="9"/>
    <x v="15"/>
    <s v="Society Maintenance"/>
    <s v="Utilities"/>
    <x v="6"/>
    <s v="QR Scan"/>
    <x v="6"/>
    <n v="1355.17"/>
    <n v="0"/>
    <n v="3.28"/>
    <x v="1"/>
    <s v="Wrong UPI PIN"/>
    <s v="Android"/>
    <n v="90"/>
    <x v="0"/>
  </r>
  <r>
    <s v="UPI202605P2_0003096"/>
    <x v="0"/>
    <x v="0"/>
    <s v="16:30:43"/>
    <x v="11"/>
    <x v="1"/>
    <s v="CUST847121"/>
    <s v="25-34"/>
    <x v="0"/>
    <x v="2"/>
    <x v="17"/>
    <s v="Udemy"/>
    <s v="Education"/>
    <x v="1"/>
    <s v="Mobile Number"/>
    <x v="3"/>
    <n v="250.59"/>
    <n v="64.81"/>
    <n v="0"/>
    <x v="0"/>
    <m/>
    <s v="Android"/>
    <n v="40"/>
    <x v="0"/>
  </r>
  <r>
    <s v="UPI202605P2_0003097"/>
    <x v="17"/>
    <x v="6"/>
    <s v="12:17:56"/>
    <x v="1"/>
    <x v="0"/>
    <s v="CUST409929"/>
    <s v="45-54"/>
    <x v="1"/>
    <x v="8"/>
    <x v="16"/>
    <s v="Coursera"/>
    <s v="Education"/>
    <x v="1"/>
    <s v="QR Scan"/>
    <x v="3"/>
    <n v="981.91"/>
    <n v="0"/>
    <n v="0"/>
    <x v="1"/>
    <s v="Beneficiary Bank Offline"/>
    <s v="Android"/>
    <n v="85"/>
    <x v="0"/>
  </r>
  <r>
    <s v="UPI202605P2_0003098"/>
    <x v="11"/>
    <x v="0"/>
    <s v="19:09:23"/>
    <x v="2"/>
    <x v="2"/>
    <s v="CUST178003"/>
    <s v="35-44"/>
    <x v="0"/>
    <x v="8"/>
    <x v="30"/>
    <s v="Uber"/>
    <s v="Travel"/>
    <x v="0"/>
    <s v="Mobile Number"/>
    <x v="7"/>
    <n v="216.85"/>
    <n v="0"/>
    <n v="3.93"/>
    <x v="0"/>
    <m/>
    <s v="Android"/>
    <n v="25"/>
    <x v="0"/>
  </r>
  <r>
    <s v="UPI202605P2_0003099"/>
    <x v="17"/>
    <x v="6"/>
    <s v="15:23:52"/>
    <x v="14"/>
    <x v="0"/>
    <s v="CUST822875"/>
    <s v="25-34"/>
    <x v="0"/>
    <x v="4"/>
    <x v="33"/>
    <s v="Udemy"/>
    <s v="Education"/>
    <x v="1"/>
    <s v="QR Scan"/>
    <x v="3"/>
    <n v="793.19"/>
    <n v="0"/>
    <n v="0.76"/>
    <x v="0"/>
    <m/>
    <s v="iOS"/>
    <n v="70"/>
    <x v="0"/>
  </r>
  <r>
    <s v="UPI202605P2_0003100"/>
    <x v="9"/>
    <x v="3"/>
    <s v="12:41:57"/>
    <x v="1"/>
    <x v="0"/>
    <s v="CUST750281"/>
    <s v="18-24"/>
    <x v="1"/>
    <x v="8"/>
    <x v="24"/>
    <s v="Local Kirana"/>
    <s v="Grocery"/>
    <x v="1"/>
    <s v="QR Scan"/>
    <x v="1"/>
    <n v="552.51"/>
    <n v="0"/>
    <n v="6.33"/>
    <x v="0"/>
    <m/>
    <s v="iOS"/>
    <n v="65"/>
    <x v="0"/>
  </r>
  <r>
    <s v="UPI202605P2_0003101"/>
    <x v="27"/>
    <x v="5"/>
    <s v="17:53:47"/>
    <x v="0"/>
    <x v="0"/>
    <s v="CUST531309"/>
    <s v="25-34"/>
    <x v="1"/>
    <x v="3"/>
    <x v="14"/>
    <s v="Water Bill"/>
    <s v="Utilities"/>
    <x v="1"/>
    <s v="UPI ID"/>
    <x v="6"/>
    <n v="447.35"/>
    <n v="0"/>
    <n v="0"/>
    <x v="0"/>
    <m/>
    <s v="Android"/>
    <n v="3"/>
    <x v="0"/>
  </r>
  <r>
    <s v="UPI202605P2_0003102"/>
    <x v="16"/>
    <x v="6"/>
    <s v="18:03:44"/>
    <x v="7"/>
    <x v="0"/>
    <s v="CUST113646"/>
    <s v="45-54"/>
    <x v="1"/>
    <x v="6"/>
    <x v="38"/>
    <s v="Unacademy"/>
    <s v="Education"/>
    <x v="0"/>
    <s v="UPI ID"/>
    <x v="4"/>
    <n v="571.88"/>
    <n v="70.739999999999995"/>
    <n v="0"/>
    <x v="0"/>
    <m/>
    <s v="Android"/>
    <n v="4"/>
    <x v="0"/>
  </r>
  <r>
    <s v="UPI202605P2_0003103"/>
    <x v="25"/>
    <x v="1"/>
    <s v="20:42:15"/>
    <x v="3"/>
    <x v="0"/>
    <s v="CUST440546"/>
    <s v="25-34"/>
    <x v="0"/>
    <x v="7"/>
    <x v="9"/>
    <s v="Credit Card Bill"/>
    <s v="Financial Services"/>
    <x v="1"/>
    <s v="UPI ID"/>
    <x v="4"/>
    <n v="408.24"/>
    <n v="0"/>
    <n v="0"/>
    <x v="0"/>
    <m/>
    <s v="Android"/>
    <n v="26"/>
    <x v="0"/>
  </r>
  <r>
    <s v="UPI202605P2_0003104"/>
    <x v="26"/>
    <x v="6"/>
    <s v="12:24:19"/>
    <x v="1"/>
    <x v="6"/>
    <s v="CUST740101"/>
    <s v="35-44"/>
    <x v="0"/>
    <x v="9"/>
    <x v="23"/>
    <s v="Coursera"/>
    <s v="Education"/>
    <x v="3"/>
    <s v="Collect Request"/>
    <x v="4"/>
    <n v="237.78"/>
    <n v="0"/>
    <n v="0"/>
    <x v="0"/>
    <m/>
    <s v="Android"/>
    <n v="46"/>
    <x v="0"/>
  </r>
  <r>
    <s v="UPI202605P2_0003105"/>
    <x v="9"/>
    <x v="3"/>
    <s v="17:44:23"/>
    <x v="0"/>
    <x v="2"/>
    <s v="CUST298956"/>
    <s v="35-44"/>
    <x v="1"/>
    <x v="5"/>
    <x v="6"/>
    <s v="BigBasket"/>
    <s v="Grocery"/>
    <x v="1"/>
    <s v="UPI ID"/>
    <x v="5"/>
    <n v="186.68"/>
    <n v="0"/>
    <n v="0.3"/>
    <x v="0"/>
    <m/>
    <s v="Android"/>
    <n v="65"/>
    <x v="0"/>
  </r>
  <r>
    <s v="UPI202605P2_0003106"/>
    <x v="0"/>
    <x v="0"/>
    <s v="20:43:07"/>
    <x v="3"/>
    <x v="0"/>
    <s v="CUST661371"/>
    <s v="25-34"/>
    <x v="0"/>
    <x v="3"/>
    <x v="4"/>
    <s v="Cafe Coffee Day"/>
    <s v="Food &amp; Dining"/>
    <x v="3"/>
    <s v="UPI ID"/>
    <x v="4"/>
    <n v="365.16"/>
    <n v="0"/>
    <n v="0"/>
    <x v="0"/>
    <m/>
    <s v="Android"/>
    <n v="52"/>
    <x v="0"/>
  </r>
  <r>
    <s v="UPI202605P2_0003107"/>
    <x v="29"/>
    <x v="5"/>
    <s v="16:15:54"/>
    <x v="11"/>
    <x v="0"/>
    <s v="CUST753424"/>
    <s v="45-54"/>
    <x v="1"/>
    <x v="1"/>
    <x v="1"/>
    <s v="Jio"/>
    <s v="Recharge &amp; Bills"/>
    <x v="1"/>
    <s v="Bank Account"/>
    <x v="7"/>
    <n v="76.3"/>
    <n v="0"/>
    <n v="0"/>
    <x v="0"/>
    <m/>
    <s v="Android"/>
    <n v="1"/>
    <x v="0"/>
  </r>
  <r>
    <s v="UPI202605P2_0003108"/>
    <x v="4"/>
    <x v="2"/>
    <s v="14:00:58"/>
    <x v="4"/>
    <x v="6"/>
    <s v="CUST440956"/>
    <s v="35-44"/>
    <x v="0"/>
    <x v="4"/>
    <x v="37"/>
    <s v="Unacademy"/>
    <s v="Education"/>
    <x v="1"/>
    <s v="Mobile Number"/>
    <x v="3"/>
    <n v="331.71"/>
    <n v="0"/>
    <n v="0"/>
    <x v="0"/>
    <m/>
    <s v="Android"/>
    <n v="82"/>
    <x v="0"/>
  </r>
  <r>
    <s v="UPI202605P2_0003109"/>
    <x v="15"/>
    <x v="3"/>
    <s v="21:59:58"/>
    <x v="9"/>
    <x v="0"/>
    <s v="CUST151254"/>
    <s v="25-34"/>
    <x v="0"/>
    <x v="2"/>
    <x v="25"/>
    <s v="Netflix"/>
    <s v="Entertainment"/>
    <x v="1"/>
    <s v="UPI ID"/>
    <x v="7"/>
    <n v="656.6"/>
    <n v="0"/>
    <n v="0"/>
    <x v="2"/>
    <s v="UPI Limit Exceeded"/>
    <s v="Android"/>
    <n v="39"/>
    <x v="0"/>
  </r>
  <r>
    <s v="UPI202605P2_0003110"/>
    <x v="17"/>
    <x v="6"/>
    <s v="12:05:59"/>
    <x v="1"/>
    <x v="2"/>
    <s v="CUST275773"/>
    <s v="25-34"/>
    <x v="0"/>
    <x v="6"/>
    <x v="7"/>
    <s v="Dominos"/>
    <s v="Food &amp; Dining"/>
    <x v="1"/>
    <s v="QR Scan"/>
    <x v="4"/>
    <n v="1183.1400000000001"/>
    <n v="8.4499999999999993"/>
    <n v="5.72"/>
    <x v="0"/>
    <m/>
    <s v="Android"/>
    <n v="47"/>
    <x v="0"/>
  </r>
  <r>
    <s v="UPI202605P2_0003111"/>
    <x v="29"/>
    <x v="5"/>
    <s v="19:15:19"/>
    <x v="2"/>
    <x v="1"/>
    <s v="CUST690160"/>
    <s v="25-34"/>
    <x v="0"/>
    <x v="0"/>
    <x v="3"/>
    <s v="Apollo Pharmacy"/>
    <s v="Healthcare"/>
    <x v="2"/>
    <s v="QR Scan"/>
    <x v="5"/>
    <n v="813.85"/>
    <n v="0"/>
    <n v="0"/>
    <x v="0"/>
    <m/>
    <s v="iOS"/>
    <n v="4"/>
    <x v="0"/>
  </r>
  <r>
    <s v="UPI202605P2_0003112"/>
    <x v="15"/>
    <x v="3"/>
    <s v="11:56:10"/>
    <x v="5"/>
    <x v="1"/>
    <s v="CUST890130"/>
    <s v="35-44"/>
    <x v="0"/>
    <x v="0"/>
    <x v="0"/>
    <s v="Flipkart"/>
    <s v="Shopping"/>
    <x v="2"/>
    <s v="Bank Account"/>
    <x v="6"/>
    <n v="34.56"/>
    <n v="0"/>
    <n v="0"/>
    <x v="0"/>
    <m/>
    <s v="Android"/>
    <n v="54"/>
    <x v="0"/>
  </r>
  <r>
    <s v="UPI202605P2_0003113"/>
    <x v="25"/>
    <x v="1"/>
    <s v="20:40:20"/>
    <x v="3"/>
    <x v="0"/>
    <s v="CUST461930"/>
    <s v="35-44"/>
    <x v="0"/>
    <x v="2"/>
    <x v="17"/>
    <s v="RedBus"/>
    <s v="Travel"/>
    <x v="1"/>
    <s v="Mobile Number"/>
    <x v="3"/>
    <n v="588.34"/>
    <n v="40.19"/>
    <n v="4.9800000000000004"/>
    <x v="0"/>
    <m/>
    <s v="Android"/>
    <n v="29"/>
    <x v="0"/>
  </r>
  <r>
    <s v="UPI202605P2_0003114"/>
    <x v="18"/>
    <x v="4"/>
    <s v="20:49:41"/>
    <x v="3"/>
    <x v="0"/>
    <s v="CUST894041"/>
    <s v="25-34"/>
    <x v="1"/>
    <x v="2"/>
    <x v="2"/>
    <s v="Uber"/>
    <s v="Travel"/>
    <x v="2"/>
    <s v="Bank Account"/>
    <x v="3"/>
    <n v="1643.86"/>
    <n v="0"/>
    <n v="0"/>
    <x v="0"/>
    <m/>
    <s v="Android"/>
    <n v="27"/>
    <x v="0"/>
  </r>
  <r>
    <s v="UPI202605P2_0003115"/>
    <x v="17"/>
    <x v="6"/>
    <s v="14:02:17"/>
    <x v="4"/>
    <x v="2"/>
    <s v="CUST277178"/>
    <s v="18-24"/>
    <x v="0"/>
    <x v="6"/>
    <x v="19"/>
    <s v="Dominos"/>
    <s v="Food &amp; Dining"/>
    <x v="0"/>
    <s v="UPI ID"/>
    <x v="0"/>
    <n v="369.4"/>
    <n v="0"/>
    <n v="0"/>
    <x v="0"/>
    <m/>
    <s v="Android"/>
    <n v="78"/>
    <x v="0"/>
  </r>
  <r>
    <s v="UPI202605P2_0003116"/>
    <x v="19"/>
    <x v="2"/>
    <s v="20:52:49"/>
    <x v="3"/>
    <x v="0"/>
    <s v="CUST652237"/>
    <s v="35-44"/>
    <x v="0"/>
    <x v="6"/>
    <x v="7"/>
    <s v="Broadband Bill"/>
    <s v="Utilities"/>
    <x v="1"/>
    <s v="Collect Request"/>
    <x v="3"/>
    <n v="530.9"/>
    <n v="0"/>
    <n v="0"/>
    <x v="0"/>
    <m/>
    <s v="Android"/>
    <n v="84"/>
    <x v="0"/>
  </r>
  <r>
    <s v="UPI202605P2_0003117"/>
    <x v="13"/>
    <x v="3"/>
    <s v="21:30:47"/>
    <x v="9"/>
    <x v="0"/>
    <s v="CUST685450"/>
    <s v="25-34"/>
    <x v="1"/>
    <x v="7"/>
    <x v="27"/>
    <s v="Broadband Bill"/>
    <s v="Utilities"/>
    <x v="1"/>
    <s v="Bank Account"/>
    <x v="1"/>
    <n v="466.01"/>
    <n v="0"/>
    <n v="0"/>
    <x v="0"/>
    <m/>
    <s v="Android"/>
    <n v="69"/>
    <x v="0"/>
  </r>
  <r>
    <s v="UPI202605P2_0003118"/>
    <x v="6"/>
    <x v="3"/>
    <s v="14:53:21"/>
    <x v="4"/>
    <x v="0"/>
    <s v="CUST682101"/>
    <s v="25-34"/>
    <x v="1"/>
    <x v="8"/>
    <x v="34"/>
    <s v="Mutual Fund SIP"/>
    <s v="Financial Services"/>
    <x v="2"/>
    <s v="QR Scan"/>
    <x v="7"/>
    <n v="983.73"/>
    <n v="55.1"/>
    <n v="0"/>
    <x v="0"/>
    <m/>
    <s v="Android"/>
    <n v="2"/>
    <x v="0"/>
  </r>
  <r>
    <s v="UPI202605P2_0003119"/>
    <x v="15"/>
    <x v="3"/>
    <s v="18:56:58"/>
    <x v="7"/>
    <x v="0"/>
    <s v="CUST340098"/>
    <s v="18-24"/>
    <x v="0"/>
    <x v="0"/>
    <x v="18"/>
    <s v="Broadband Bill"/>
    <s v="Utilities"/>
    <x v="1"/>
    <s v="QR Scan"/>
    <x v="5"/>
    <n v="227.4"/>
    <n v="0"/>
    <n v="5.13"/>
    <x v="0"/>
    <m/>
    <s v="Android"/>
    <n v="11"/>
    <x v="0"/>
  </r>
  <r>
    <s v="UPI202605P2_0003120"/>
    <x v="11"/>
    <x v="0"/>
    <s v="19:52:10"/>
    <x v="2"/>
    <x v="0"/>
    <s v="CUST158706"/>
    <s v="45-54"/>
    <x v="0"/>
    <x v="7"/>
    <x v="9"/>
    <s v="Mutual Fund SIP"/>
    <s v="Financial Services"/>
    <x v="1"/>
    <s v="UPI ID"/>
    <x v="5"/>
    <n v="127.28"/>
    <n v="0"/>
    <n v="0"/>
    <x v="0"/>
    <m/>
    <s v="Android"/>
    <n v="15"/>
    <x v="0"/>
  </r>
  <r>
    <s v="UPI202605P2_0003121"/>
    <x v="13"/>
    <x v="3"/>
    <s v="18:32:04"/>
    <x v="7"/>
    <x v="0"/>
    <s v="CUST700176"/>
    <s v="25-34"/>
    <x v="1"/>
    <x v="1"/>
    <x v="22"/>
    <s v="Reliance Fresh"/>
    <s v="Grocery"/>
    <x v="1"/>
    <s v="QR Scan"/>
    <x v="1"/>
    <n v="510.22"/>
    <n v="0"/>
    <n v="0"/>
    <x v="0"/>
    <m/>
    <s v="Android"/>
    <n v="16"/>
    <x v="0"/>
  </r>
  <r>
    <s v="UPI202605P2_0003122"/>
    <x v="14"/>
    <x v="5"/>
    <s v="13:38:46"/>
    <x v="8"/>
    <x v="1"/>
    <s v="CUST484942"/>
    <s v="25-34"/>
    <x v="1"/>
    <x v="1"/>
    <x v="8"/>
    <s v="Shell Fuel"/>
    <s v="Fuel"/>
    <x v="2"/>
    <s v="Bank Account"/>
    <x v="3"/>
    <n v="698.87"/>
    <n v="47.82"/>
    <n v="0"/>
    <x v="0"/>
    <m/>
    <s v="Android"/>
    <n v="66"/>
    <x v="0"/>
  </r>
  <r>
    <s v="UPI202605P2_0003123"/>
    <x v="12"/>
    <x v="1"/>
    <s v="19:47:20"/>
    <x v="2"/>
    <x v="2"/>
    <s v="CUST112556"/>
    <s v="25-34"/>
    <x v="0"/>
    <x v="3"/>
    <x v="29"/>
    <s v="Credit Card Bill"/>
    <s v="Financial Services"/>
    <x v="3"/>
    <s v="UPI ID"/>
    <x v="3"/>
    <n v="188.6"/>
    <n v="70.209999999999994"/>
    <n v="0"/>
    <x v="0"/>
    <m/>
    <s v="Android"/>
    <n v="47"/>
    <x v="0"/>
  </r>
  <r>
    <s v="UPI202605P2_0003124"/>
    <x v="8"/>
    <x v="4"/>
    <s v="15:01:48"/>
    <x v="14"/>
    <x v="0"/>
    <s v="CUST749776"/>
    <s v="35-44"/>
    <x v="0"/>
    <x v="8"/>
    <x v="24"/>
    <s v="Airtel"/>
    <s v="Recharge &amp; Bills"/>
    <x v="0"/>
    <s v="UPI ID"/>
    <x v="7"/>
    <n v="408.74"/>
    <n v="0"/>
    <n v="0"/>
    <x v="0"/>
    <m/>
    <s v="Android"/>
    <n v="58"/>
    <x v="0"/>
  </r>
  <r>
    <s v="UPI202605P2_0003125"/>
    <x v="3"/>
    <x v="0"/>
    <s v="08:41:11"/>
    <x v="12"/>
    <x v="2"/>
    <s v="CUST167804"/>
    <s v="25-34"/>
    <x v="1"/>
    <x v="4"/>
    <x v="33"/>
    <s v="Society Maintenance"/>
    <s v="Utilities"/>
    <x v="0"/>
    <s v="UPI ID"/>
    <x v="7"/>
    <n v="955.65"/>
    <n v="52.2"/>
    <n v="0"/>
    <x v="0"/>
    <m/>
    <s v="Android"/>
    <n v="5"/>
    <x v="0"/>
  </r>
  <r>
    <s v="UPI202605P2_0003126"/>
    <x v="21"/>
    <x v="4"/>
    <s v="17:50:41"/>
    <x v="0"/>
    <x v="0"/>
    <s v="CUST499106"/>
    <s v="25-34"/>
    <x v="0"/>
    <x v="9"/>
    <x v="15"/>
    <s v="Apollo Pharmacy"/>
    <s v="Healthcare"/>
    <x v="1"/>
    <s v="QR Scan"/>
    <x v="7"/>
    <n v="321.7"/>
    <n v="0"/>
    <n v="0"/>
    <x v="0"/>
    <m/>
    <s v="Android"/>
    <n v="85"/>
    <x v="0"/>
  </r>
  <r>
    <s v="UPI202605P2_0003127"/>
    <x v="7"/>
    <x v="2"/>
    <s v="10:25:12"/>
    <x v="13"/>
    <x v="0"/>
    <s v="CUST712842"/>
    <s v="18-24"/>
    <x v="0"/>
    <x v="3"/>
    <x v="14"/>
    <s v="Gas Bill"/>
    <s v="Utilities"/>
    <x v="0"/>
    <s v="QR Scan"/>
    <x v="1"/>
    <n v="116.03"/>
    <n v="0"/>
    <n v="0"/>
    <x v="0"/>
    <m/>
    <s v="iOS"/>
    <n v="84"/>
    <x v="0"/>
  </r>
  <r>
    <s v="UPI202605P2_0003128"/>
    <x v="9"/>
    <x v="3"/>
    <s v="17:20:36"/>
    <x v="0"/>
    <x v="0"/>
    <s v="CUST155495"/>
    <s v="25-34"/>
    <x v="0"/>
    <x v="4"/>
    <x v="37"/>
    <s v="MedPlus"/>
    <s v="Healthcare"/>
    <x v="4"/>
    <s v="Mobile Number"/>
    <x v="6"/>
    <n v="2101.7600000000002"/>
    <n v="0"/>
    <n v="6.93"/>
    <x v="0"/>
    <m/>
    <s v="Android"/>
    <n v="32"/>
    <x v="0"/>
  </r>
  <r>
    <s v="UPI202605P2_0003129"/>
    <x v="30"/>
    <x v="1"/>
    <s v="09:10:15"/>
    <x v="10"/>
    <x v="0"/>
    <s v="CUST320927"/>
    <s v="18-24"/>
    <x v="1"/>
    <x v="8"/>
    <x v="34"/>
    <s v="MSEB"/>
    <s v="Recharge &amp; Bills"/>
    <x v="1"/>
    <s v="UPI ID"/>
    <x v="5"/>
    <n v="90.79"/>
    <n v="0"/>
    <n v="4.08"/>
    <x v="0"/>
    <m/>
    <s v="Android"/>
    <n v="4"/>
    <x v="0"/>
  </r>
  <r>
    <s v="UPI202605P2_0003130"/>
    <x v="1"/>
    <x v="1"/>
    <s v="16:49:53"/>
    <x v="11"/>
    <x v="6"/>
    <s v="CUST559587"/>
    <s v="35-44"/>
    <x v="1"/>
    <x v="0"/>
    <x v="0"/>
    <s v="McDonalds"/>
    <s v="Food &amp; Dining"/>
    <x v="0"/>
    <s v="UPI ID"/>
    <x v="3"/>
    <n v="600.08000000000004"/>
    <n v="0"/>
    <n v="0"/>
    <x v="0"/>
    <m/>
    <s v="Android"/>
    <n v="24"/>
    <x v="0"/>
  </r>
  <r>
    <s v="UPI202605P2_0003131"/>
    <x v="13"/>
    <x v="3"/>
    <s v="18:08:54"/>
    <x v="7"/>
    <x v="2"/>
    <s v="CUST429907"/>
    <s v="35-44"/>
    <x v="1"/>
    <x v="7"/>
    <x v="9"/>
    <s v="Amazon"/>
    <s v="Shopping"/>
    <x v="1"/>
    <s v="QR Scan"/>
    <x v="3"/>
    <n v="617.20000000000005"/>
    <n v="0"/>
    <n v="0"/>
    <x v="0"/>
    <m/>
    <s v="Android"/>
    <n v="6"/>
    <x v="0"/>
  </r>
  <r>
    <s v="UPI202605P2_0003132"/>
    <x v="13"/>
    <x v="3"/>
    <s v="17:26:50"/>
    <x v="0"/>
    <x v="0"/>
    <s v="CUST183337"/>
    <s v="25-34"/>
    <x v="1"/>
    <x v="1"/>
    <x v="22"/>
    <s v="Amazon Prime"/>
    <s v="Entertainment"/>
    <x v="1"/>
    <s v="UPI ID"/>
    <x v="0"/>
    <n v="485.5"/>
    <n v="0"/>
    <n v="5.9"/>
    <x v="0"/>
    <m/>
    <s v="Android"/>
    <n v="87"/>
    <x v="0"/>
  </r>
  <r>
    <s v="UPI202605P2_0003133"/>
    <x v="16"/>
    <x v="6"/>
    <s v="21:28:30"/>
    <x v="9"/>
    <x v="0"/>
    <s v="CUST324668"/>
    <s v="45-54"/>
    <x v="0"/>
    <x v="1"/>
    <x v="28"/>
    <s v="Insurance Premium"/>
    <s v="Financial Services"/>
    <x v="1"/>
    <s v="UPI ID"/>
    <x v="5"/>
    <n v="1425.84"/>
    <n v="0"/>
    <n v="0"/>
    <x v="0"/>
    <m/>
    <s v="Android"/>
    <n v="19"/>
    <x v="0"/>
  </r>
  <r>
    <s v="UPI202605P2_0003134"/>
    <x v="3"/>
    <x v="0"/>
    <s v="20:08:16"/>
    <x v="3"/>
    <x v="1"/>
    <s v="CUST345794"/>
    <s v="55+"/>
    <x v="1"/>
    <x v="7"/>
    <x v="27"/>
    <s v="Vi"/>
    <s v="Recharge &amp; Bills"/>
    <x v="1"/>
    <s v="UPI ID"/>
    <x v="1"/>
    <n v="329.9"/>
    <n v="0"/>
    <n v="0"/>
    <x v="0"/>
    <m/>
    <s v="Android"/>
    <n v="91"/>
    <x v="0"/>
  </r>
  <r>
    <s v="UPI202605P2_0003135"/>
    <x v="14"/>
    <x v="5"/>
    <s v="10:37:52"/>
    <x v="13"/>
    <x v="1"/>
    <s v="CUST502281"/>
    <s v="18-24"/>
    <x v="0"/>
    <x v="6"/>
    <x v="7"/>
    <s v="Swiggy"/>
    <s v="Food &amp; Dining"/>
    <x v="0"/>
    <s v="Mobile Number"/>
    <x v="4"/>
    <n v="4523.13"/>
    <n v="5.86"/>
    <n v="0"/>
    <x v="0"/>
    <m/>
    <s v="Android"/>
    <n v="38"/>
    <x v="0"/>
  </r>
  <r>
    <s v="UPI202605P2_0003136"/>
    <x v="23"/>
    <x v="5"/>
    <s v="13:18:12"/>
    <x v="8"/>
    <x v="2"/>
    <s v="CUST592225"/>
    <s v="35-44"/>
    <x v="0"/>
    <x v="4"/>
    <x v="33"/>
    <s v="Tata Play"/>
    <s v="Recharge &amp; Bills"/>
    <x v="2"/>
    <s v="QR Scan"/>
    <x v="6"/>
    <n v="6111.73"/>
    <n v="0"/>
    <n v="0"/>
    <x v="0"/>
    <m/>
    <s v="Android"/>
    <n v="31"/>
    <x v="0"/>
  </r>
  <r>
    <s v="UPI202605P2_0003137"/>
    <x v="16"/>
    <x v="6"/>
    <s v="09:23:11"/>
    <x v="10"/>
    <x v="3"/>
    <s v="CUST412706"/>
    <s v="25-34"/>
    <x v="0"/>
    <x v="4"/>
    <x v="37"/>
    <s v="Indian Oil"/>
    <s v="Fuel"/>
    <x v="1"/>
    <s v="Mobile Number"/>
    <x v="4"/>
    <n v="330.94"/>
    <n v="43.58"/>
    <n v="0"/>
    <x v="0"/>
    <m/>
    <s v="Android"/>
    <n v="39"/>
    <x v="0"/>
  </r>
  <r>
    <s v="UPI202605P2_0003138"/>
    <x v="1"/>
    <x v="1"/>
    <s v="14:24:53"/>
    <x v="4"/>
    <x v="0"/>
    <s v="CUST369205"/>
    <s v="55+"/>
    <x v="0"/>
    <x v="1"/>
    <x v="1"/>
    <s v="Netmeds"/>
    <s v="Healthcare"/>
    <x v="1"/>
    <s v="UPI ID"/>
    <x v="3"/>
    <n v="1755.01"/>
    <n v="0"/>
    <n v="0"/>
    <x v="0"/>
    <m/>
    <s v="Android"/>
    <n v="30"/>
    <x v="0"/>
  </r>
  <r>
    <s v="UPI202605P2_0003139"/>
    <x v="21"/>
    <x v="4"/>
    <s v="20:14:01"/>
    <x v="3"/>
    <x v="2"/>
    <s v="CUST579151"/>
    <s v="35-44"/>
    <x v="0"/>
    <x v="2"/>
    <x v="25"/>
    <s v="Local Clinic"/>
    <s v="Healthcare"/>
    <x v="1"/>
    <s v="QR Scan"/>
    <x v="3"/>
    <n v="505.55"/>
    <n v="0"/>
    <n v="3.37"/>
    <x v="0"/>
    <m/>
    <s v="iOS"/>
    <n v="3"/>
    <x v="0"/>
  </r>
  <r>
    <s v="UPI202605P2_0003140"/>
    <x v="29"/>
    <x v="5"/>
    <s v="21:59:35"/>
    <x v="9"/>
    <x v="1"/>
    <s v="CUST264766"/>
    <s v="45-54"/>
    <x v="0"/>
    <x v="8"/>
    <x v="24"/>
    <s v="Cafe Coffee Day"/>
    <s v="Food &amp; Dining"/>
    <x v="3"/>
    <s v="Collect Request"/>
    <x v="0"/>
    <n v="1174.1199999999999"/>
    <n v="68.38"/>
    <n v="6.49"/>
    <x v="0"/>
    <m/>
    <s v="Android"/>
    <n v="67"/>
    <x v="0"/>
  </r>
  <r>
    <s v="UPI202605P2_0003141"/>
    <x v="3"/>
    <x v="0"/>
    <s v="18:40:14"/>
    <x v="7"/>
    <x v="0"/>
    <s v="CUST692754"/>
    <s v="25-34"/>
    <x v="0"/>
    <x v="9"/>
    <x v="15"/>
    <s v="Bharat Petroleum"/>
    <s v="Fuel"/>
    <x v="1"/>
    <s v="UPI ID"/>
    <x v="7"/>
    <n v="333.17"/>
    <n v="0"/>
    <n v="5.33"/>
    <x v="0"/>
    <m/>
    <s v="Android"/>
    <n v="22"/>
    <x v="0"/>
  </r>
  <r>
    <s v="UPI202605P2_0003142"/>
    <x v="14"/>
    <x v="5"/>
    <s v="20:29:12"/>
    <x v="3"/>
    <x v="0"/>
    <s v="CUST443566"/>
    <s v="18-24"/>
    <x v="0"/>
    <x v="9"/>
    <x v="15"/>
    <s v="Amazon Prime"/>
    <s v="Entertainment"/>
    <x v="1"/>
    <s v="QR Scan"/>
    <x v="3"/>
    <n v="860.95"/>
    <n v="0"/>
    <n v="3.73"/>
    <x v="0"/>
    <m/>
    <s v="Android"/>
    <n v="57"/>
    <x v="0"/>
  </r>
  <r>
    <s v="UPI202605P2_0003143"/>
    <x v="29"/>
    <x v="5"/>
    <s v="12:54:10"/>
    <x v="1"/>
    <x v="0"/>
    <s v="CUST158565"/>
    <s v="35-44"/>
    <x v="1"/>
    <x v="1"/>
    <x v="28"/>
    <s v="Ajio"/>
    <s v="Shopping"/>
    <x v="1"/>
    <s v="Mobile Number"/>
    <x v="7"/>
    <n v="1097.0999999999999"/>
    <n v="0"/>
    <n v="0"/>
    <x v="0"/>
    <m/>
    <s v="Android"/>
    <n v="95"/>
    <x v="0"/>
  </r>
  <r>
    <s v="UPI202605P2_0003144"/>
    <x v="20"/>
    <x v="4"/>
    <s v="08:39:27"/>
    <x v="12"/>
    <x v="1"/>
    <s v="CUST371740"/>
    <s v="18-24"/>
    <x v="1"/>
    <x v="8"/>
    <x v="30"/>
    <s v="BookMyShow"/>
    <s v="Entertainment"/>
    <x v="1"/>
    <s v="UPI ID"/>
    <x v="0"/>
    <n v="353.55"/>
    <n v="0"/>
    <n v="0"/>
    <x v="0"/>
    <m/>
    <s v="Android"/>
    <n v="49"/>
    <x v="0"/>
  </r>
  <r>
    <s v="UPI202605P2_0003145"/>
    <x v="6"/>
    <x v="3"/>
    <s v="17:09:05"/>
    <x v="0"/>
    <x v="0"/>
    <s v="CUST897528"/>
    <s v="45-54"/>
    <x v="1"/>
    <x v="8"/>
    <x v="16"/>
    <s v="Reliance Digital"/>
    <s v="Shopping"/>
    <x v="0"/>
    <s v="UPI ID"/>
    <x v="0"/>
    <n v="68.33"/>
    <n v="35.4"/>
    <n v="0"/>
    <x v="0"/>
    <m/>
    <s v="iOS"/>
    <n v="63"/>
    <x v="0"/>
  </r>
  <r>
    <s v="UPI202605P2_0003146"/>
    <x v="7"/>
    <x v="2"/>
    <s v="21:10:36"/>
    <x v="9"/>
    <x v="0"/>
    <s v="CUST369687"/>
    <s v="35-44"/>
    <x v="0"/>
    <x v="5"/>
    <x v="6"/>
    <s v="Swiggy"/>
    <s v="Food &amp; Dining"/>
    <x v="2"/>
    <s v="Bank Account"/>
    <x v="0"/>
    <n v="1377.37"/>
    <n v="0"/>
    <n v="0"/>
    <x v="0"/>
    <m/>
    <s v="Android"/>
    <n v="33"/>
    <x v="0"/>
  </r>
  <r>
    <s v="UPI202605P2_0003147"/>
    <x v="21"/>
    <x v="4"/>
    <s v="09:45:33"/>
    <x v="10"/>
    <x v="1"/>
    <s v="CUST675268"/>
    <s v="45-54"/>
    <x v="0"/>
    <x v="1"/>
    <x v="1"/>
    <s v="Jio"/>
    <s v="Recharge &amp; Bills"/>
    <x v="1"/>
    <s v="Collect Request"/>
    <x v="6"/>
    <n v="1133.2"/>
    <n v="0"/>
    <n v="0"/>
    <x v="2"/>
    <s v="Bank Server Down"/>
    <s v="iOS"/>
    <n v="57"/>
    <x v="0"/>
  </r>
  <r>
    <s v="UPI202605P2_0003148"/>
    <x v="28"/>
    <x v="1"/>
    <s v="14:58:59"/>
    <x v="4"/>
    <x v="0"/>
    <s v="CUST598303"/>
    <s v="35-44"/>
    <x v="1"/>
    <x v="2"/>
    <x v="17"/>
    <s v="Reliance Fresh"/>
    <s v="Grocery"/>
    <x v="0"/>
    <s v="UPI ID"/>
    <x v="1"/>
    <n v="1418.52"/>
    <n v="0"/>
    <n v="0"/>
    <x v="0"/>
    <m/>
    <s v="Android"/>
    <n v="13"/>
    <x v="0"/>
  </r>
  <r>
    <s v="UPI202605P2_0003149"/>
    <x v="22"/>
    <x v="6"/>
    <s v="15:43:31"/>
    <x v="14"/>
    <x v="0"/>
    <s v="CUST683158"/>
    <s v="35-44"/>
    <x v="0"/>
    <x v="7"/>
    <x v="26"/>
    <s v="Flipkart"/>
    <s v="Shopping"/>
    <x v="0"/>
    <s v="QR Scan"/>
    <x v="4"/>
    <n v="1531.14"/>
    <n v="47.2"/>
    <n v="0"/>
    <x v="0"/>
    <m/>
    <s v="Android"/>
    <n v="83"/>
    <x v="0"/>
  </r>
  <r>
    <s v="UPI202605P2_0003150"/>
    <x v="18"/>
    <x v="4"/>
    <s v="09:45:13"/>
    <x v="10"/>
    <x v="1"/>
    <s v="CUST927683"/>
    <s v="45-54"/>
    <x v="0"/>
    <x v="8"/>
    <x v="24"/>
    <s v="MSEB"/>
    <s v="Recharge &amp; Bills"/>
    <x v="1"/>
    <s v="UPI ID"/>
    <x v="5"/>
    <n v="3689.87"/>
    <n v="0"/>
    <n v="7.38"/>
    <x v="0"/>
    <m/>
    <s v="Android"/>
    <n v="35"/>
    <x v="0"/>
  </r>
  <r>
    <s v="UPI202605P2_0003151"/>
    <x v="12"/>
    <x v="1"/>
    <s v="11:55:52"/>
    <x v="5"/>
    <x v="2"/>
    <s v="CUST719284"/>
    <s v="18-24"/>
    <x v="1"/>
    <x v="2"/>
    <x v="17"/>
    <s v="Cafe Coffee Day"/>
    <s v="Food &amp; Dining"/>
    <x v="6"/>
    <s v="Collect Request"/>
    <x v="6"/>
    <n v="356.94"/>
    <n v="0"/>
    <n v="7.57"/>
    <x v="1"/>
    <s v="Transaction Timeout"/>
    <s v="iOS"/>
    <n v="18"/>
    <x v="0"/>
  </r>
  <r>
    <s v="UPI202605P2_0003152"/>
    <x v="6"/>
    <x v="3"/>
    <s v="19:18:47"/>
    <x v="2"/>
    <x v="2"/>
    <s v="CUST811138"/>
    <s v="35-44"/>
    <x v="1"/>
    <x v="4"/>
    <x v="5"/>
    <s v="Rapido"/>
    <s v="Travel"/>
    <x v="2"/>
    <s v="Mobile Number"/>
    <x v="1"/>
    <n v="787.63"/>
    <n v="0"/>
    <n v="7.86"/>
    <x v="0"/>
    <m/>
    <s v="Android"/>
    <n v="65"/>
    <x v="0"/>
  </r>
  <r>
    <s v="UPI202605P2_0003153"/>
    <x v="14"/>
    <x v="5"/>
    <s v="15:08:27"/>
    <x v="14"/>
    <x v="1"/>
    <s v="CUST681902"/>
    <s v="18-24"/>
    <x v="0"/>
    <x v="4"/>
    <x v="5"/>
    <s v="Dominos"/>
    <s v="Food &amp; Dining"/>
    <x v="6"/>
    <s v="Mobile Number"/>
    <x v="6"/>
    <n v="1242.81"/>
    <n v="0"/>
    <n v="0"/>
    <x v="0"/>
    <m/>
    <s v="Android"/>
    <n v="74"/>
    <x v="0"/>
  </r>
  <r>
    <s v="UPI202605P2_0003154"/>
    <x v="0"/>
    <x v="0"/>
    <s v="20:38:13"/>
    <x v="3"/>
    <x v="5"/>
    <s v="CUST166244"/>
    <s v="18-24"/>
    <x v="0"/>
    <x v="7"/>
    <x v="27"/>
    <s v="MakeMyTrip"/>
    <s v="Travel"/>
    <x v="5"/>
    <s v="UPI ID"/>
    <x v="5"/>
    <n v="803.97"/>
    <n v="0"/>
    <n v="0"/>
    <x v="0"/>
    <m/>
    <s v="Android"/>
    <n v="27"/>
    <x v="0"/>
  </r>
  <r>
    <s v="UPI202605P2_0003155"/>
    <x v="6"/>
    <x v="3"/>
    <s v="23:18:46"/>
    <x v="15"/>
    <x v="2"/>
    <s v="CUST617746"/>
    <s v="35-44"/>
    <x v="0"/>
    <x v="3"/>
    <x v="14"/>
    <s v="Unacademy"/>
    <s v="Education"/>
    <x v="2"/>
    <s v="QR Scan"/>
    <x v="6"/>
    <n v="333.72"/>
    <n v="0"/>
    <n v="0"/>
    <x v="1"/>
    <s v="Beneficiary Bank Offline"/>
    <s v="Android"/>
    <n v="49"/>
    <x v="0"/>
  </r>
  <r>
    <s v="UPI202605P2_0003156"/>
    <x v="0"/>
    <x v="0"/>
    <s v="18:26:11"/>
    <x v="7"/>
    <x v="1"/>
    <s v="CUST956851"/>
    <s v="25-34"/>
    <x v="1"/>
    <x v="6"/>
    <x v="38"/>
    <s v="Spotify"/>
    <s v="Entertainment"/>
    <x v="1"/>
    <s v="UPI ID"/>
    <x v="7"/>
    <n v="971.29"/>
    <n v="23.92"/>
    <n v="0"/>
    <x v="0"/>
    <m/>
    <s v="Android"/>
    <n v="39"/>
    <x v="0"/>
  </r>
  <r>
    <s v="UPI202605P2_0003157"/>
    <x v="8"/>
    <x v="4"/>
    <s v="14:09:01"/>
    <x v="4"/>
    <x v="1"/>
    <s v="CUST687514"/>
    <s v="25-34"/>
    <x v="0"/>
    <x v="5"/>
    <x v="35"/>
    <s v="Croma"/>
    <s v="Shopping"/>
    <x v="2"/>
    <s v="QR Scan"/>
    <x v="7"/>
    <n v="1489.01"/>
    <n v="39.130000000000003"/>
    <n v="0"/>
    <x v="0"/>
    <m/>
    <s v="Android"/>
    <n v="3"/>
    <x v="0"/>
  </r>
  <r>
    <s v="UPI202605P2_0003158"/>
    <x v="23"/>
    <x v="5"/>
    <s v="12:16:15"/>
    <x v="1"/>
    <x v="1"/>
    <s v="CUST369657"/>
    <s v="55+"/>
    <x v="1"/>
    <x v="9"/>
    <x v="15"/>
    <s v="Bharat Petroleum"/>
    <s v="Fuel"/>
    <x v="1"/>
    <s v="QR Scan"/>
    <x v="3"/>
    <n v="3667.68"/>
    <n v="0"/>
    <n v="0"/>
    <x v="0"/>
    <m/>
    <s v="Android"/>
    <n v="21"/>
    <x v="0"/>
  </r>
  <r>
    <s v="UPI202605P2_0003159"/>
    <x v="6"/>
    <x v="3"/>
    <s v="17:58:15"/>
    <x v="0"/>
    <x v="4"/>
    <s v="CUST169329"/>
    <s v="18-24"/>
    <x v="0"/>
    <x v="4"/>
    <x v="12"/>
    <s v="Gas Bill"/>
    <s v="Utilities"/>
    <x v="4"/>
    <s v="Mobile Number"/>
    <x v="5"/>
    <n v="503.84"/>
    <n v="27.01"/>
    <n v="0"/>
    <x v="0"/>
    <m/>
    <s v="Android"/>
    <n v="15"/>
    <x v="0"/>
  </r>
  <r>
    <s v="UPI202605P2_0003160"/>
    <x v="11"/>
    <x v="0"/>
    <s v="13:43:41"/>
    <x v="8"/>
    <x v="2"/>
    <s v="CUST753257"/>
    <s v="35-44"/>
    <x v="1"/>
    <x v="3"/>
    <x v="21"/>
    <s v="Gas Bill"/>
    <s v="Utilities"/>
    <x v="0"/>
    <s v="UPI ID"/>
    <x v="1"/>
    <n v="360.86"/>
    <n v="0"/>
    <n v="0"/>
    <x v="0"/>
    <m/>
    <s v="iOS"/>
    <n v="46"/>
    <x v="0"/>
  </r>
  <r>
    <s v="UPI202605P2_0003161"/>
    <x v="21"/>
    <x v="4"/>
    <s v="15:00:30"/>
    <x v="14"/>
    <x v="0"/>
    <s v="CUST423013"/>
    <s v="55+"/>
    <x v="1"/>
    <x v="4"/>
    <x v="37"/>
    <s v="Flipkart"/>
    <s v="Shopping"/>
    <x v="1"/>
    <s v="QR Scan"/>
    <x v="6"/>
    <n v="895.13"/>
    <n v="20.37"/>
    <n v="0"/>
    <x v="0"/>
    <m/>
    <s v="Android"/>
    <n v="69"/>
    <x v="0"/>
  </r>
  <r>
    <s v="UPI202605P2_0003162"/>
    <x v="3"/>
    <x v="0"/>
    <s v="10:20:44"/>
    <x v="13"/>
    <x v="1"/>
    <s v="CUST759518"/>
    <s v="25-34"/>
    <x v="0"/>
    <x v="2"/>
    <x v="25"/>
    <s v="Dmart"/>
    <s v="Grocery"/>
    <x v="5"/>
    <s v="Mobile Number"/>
    <x v="5"/>
    <n v="2996.12"/>
    <n v="0"/>
    <n v="0"/>
    <x v="0"/>
    <m/>
    <s v="Android"/>
    <n v="85"/>
    <x v="0"/>
  </r>
  <r>
    <s v="UPI202605P2_0003163"/>
    <x v="30"/>
    <x v="1"/>
    <s v="14:13:45"/>
    <x v="4"/>
    <x v="0"/>
    <s v="CUST794015"/>
    <s v="25-34"/>
    <x v="1"/>
    <x v="0"/>
    <x v="0"/>
    <s v="Water Bill"/>
    <s v="Utilities"/>
    <x v="1"/>
    <s v="QR Scan"/>
    <x v="3"/>
    <n v="435.87"/>
    <n v="0"/>
    <n v="0"/>
    <x v="0"/>
    <m/>
    <s v="Android"/>
    <n v="81"/>
    <x v="0"/>
  </r>
  <r>
    <s v="UPI202605P2_0003164"/>
    <x v="9"/>
    <x v="3"/>
    <s v="13:27:47"/>
    <x v="8"/>
    <x v="0"/>
    <s v="CUST402549"/>
    <s v="25-34"/>
    <x v="1"/>
    <x v="8"/>
    <x v="34"/>
    <s v="Coursera"/>
    <s v="Education"/>
    <x v="1"/>
    <s v="UPI ID"/>
    <x v="4"/>
    <n v="1689.29"/>
    <n v="0"/>
    <n v="0"/>
    <x v="0"/>
    <m/>
    <s v="iOS"/>
    <n v="61"/>
    <x v="0"/>
  </r>
  <r>
    <s v="UPI202605P2_0003165"/>
    <x v="2"/>
    <x v="2"/>
    <s v="17:04:06"/>
    <x v="0"/>
    <x v="0"/>
    <s v="CUST197554"/>
    <s v="25-34"/>
    <x v="0"/>
    <x v="9"/>
    <x v="36"/>
    <s v="Credit Card Bill"/>
    <s v="Financial Services"/>
    <x v="0"/>
    <s v="Collect Request"/>
    <x v="3"/>
    <n v="1088.8"/>
    <n v="0"/>
    <n v="0"/>
    <x v="0"/>
    <m/>
    <s v="Android"/>
    <n v="68"/>
    <x v="0"/>
  </r>
  <r>
    <s v="UPI202605P2_0003166"/>
    <x v="7"/>
    <x v="2"/>
    <s v="16:03:21"/>
    <x v="11"/>
    <x v="1"/>
    <s v="CUST339090"/>
    <s v="18-24"/>
    <x v="0"/>
    <x v="5"/>
    <x v="35"/>
    <s v="Blinkit"/>
    <s v="Grocery"/>
    <x v="2"/>
    <s v="Bank Account"/>
    <x v="0"/>
    <n v="52.06"/>
    <n v="7.06"/>
    <n v="0"/>
    <x v="0"/>
    <m/>
    <s v="Android"/>
    <n v="13"/>
    <x v="0"/>
  </r>
  <r>
    <s v="UPI202605P2_0003167"/>
    <x v="14"/>
    <x v="5"/>
    <s v="21:30:58"/>
    <x v="9"/>
    <x v="0"/>
    <s v="CUST823226"/>
    <s v="18-24"/>
    <x v="1"/>
    <x v="7"/>
    <x v="27"/>
    <s v="Uber"/>
    <s v="Travel"/>
    <x v="0"/>
    <s v="UPI ID"/>
    <x v="3"/>
    <n v="508.76"/>
    <n v="15.07"/>
    <n v="0"/>
    <x v="0"/>
    <m/>
    <s v="iOS"/>
    <n v="43"/>
    <x v="0"/>
  </r>
  <r>
    <s v="UPI202605P2_0003168"/>
    <x v="15"/>
    <x v="3"/>
    <s v="13:38:42"/>
    <x v="8"/>
    <x v="1"/>
    <s v="CUST823461"/>
    <s v="35-44"/>
    <x v="0"/>
    <x v="9"/>
    <x v="23"/>
    <s v="Reliance Digital"/>
    <s v="Shopping"/>
    <x v="1"/>
    <s v="QR Scan"/>
    <x v="3"/>
    <n v="517.54"/>
    <n v="0"/>
    <n v="0"/>
    <x v="0"/>
    <m/>
    <s v="iOS"/>
    <n v="41"/>
    <x v="0"/>
  </r>
  <r>
    <s v="UPI202605P2_0003169"/>
    <x v="7"/>
    <x v="2"/>
    <s v="21:38:45"/>
    <x v="9"/>
    <x v="0"/>
    <s v="CUST332954"/>
    <s v="25-34"/>
    <x v="0"/>
    <x v="6"/>
    <x v="19"/>
    <s v="HP Petrol Pump"/>
    <s v="Fuel"/>
    <x v="3"/>
    <s v="UPI ID"/>
    <x v="4"/>
    <n v="949.12"/>
    <n v="0"/>
    <n v="0"/>
    <x v="0"/>
    <m/>
    <s v="iOS"/>
    <n v="35"/>
    <x v="0"/>
  </r>
  <r>
    <s v="UPI202605P2_0003170"/>
    <x v="17"/>
    <x v="6"/>
    <s v="19:02:00"/>
    <x v="2"/>
    <x v="0"/>
    <s v="CUST981853"/>
    <s v="25-34"/>
    <x v="0"/>
    <x v="4"/>
    <x v="33"/>
    <s v="Society Maintenance"/>
    <s v="Utilities"/>
    <x v="4"/>
    <s v="Mobile Number"/>
    <x v="5"/>
    <n v="190.41"/>
    <n v="0"/>
    <n v="2.67"/>
    <x v="1"/>
    <s v="Insufficient Balance"/>
    <s v="Android"/>
    <n v="77"/>
    <x v="0"/>
  </r>
  <r>
    <s v="UPI202605P2_0003171"/>
    <x v="0"/>
    <x v="0"/>
    <s v="12:39:24"/>
    <x v="1"/>
    <x v="1"/>
    <s v="CUST201718"/>
    <s v="25-34"/>
    <x v="1"/>
    <x v="9"/>
    <x v="15"/>
    <s v="Netflix"/>
    <s v="Entertainment"/>
    <x v="1"/>
    <s v="Mobile Number"/>
    <x v="7"/>
    <n v="421.58"/>
    <n v="0"/>
    <n v="5.91"/>
    <x v="0"/>
    <m/>
    <s v="Android"/>
    <n v="29"/>
    <x v="0"/>
  </r>
  <r>
    <s v="UPI202605P2_0003172"/>
    <x v="29"/>
    <x v="5"/>
    <s v="12:25:42"/>
    <x v="1"/>
    <x v="1"/>
    <s v="CUST742996"/>
    <s v="55+"/>
    <x v="1"/>
    <x v="7"/>
    <x v="27"/>
    <s v="BookMyShow"/>
    <s v="Entertainment"/>
    <x v="1"/>
    <s v="QR Scan"/>
    <x v="5"/>
    <n v="1937.34"/>
    <n v="0"/>
    <n v="0"/>
    <x v="0"/>
    <m/>
    <s v="Android"/>
    <n v="54"/>
    <x v="0"/>
  </r>
  <r>
    <s v="UPI202605P2_0003173"/>
    <x v="29"/>
    <x v="5"/>
    <s v="13:57:35"/>
    <x v="8"/>
    <x v="0"/>
    <s v="CUST761429"/>
    <s v="18-24"/>
    <x v="1"/>
    <x v="0"/>
    <x v="3"/>
    <s v="MedPlus"/>
    <s v="Healthcare"/>
    <x v="1"/>
    <s v="UPI ID"/>
    <x v="1"/>
    <n v="681.53"/>
    <n v="0"/>
    <n v="0"/>
    <x v="0"/>
    <m/>
    <s v="Android"/>
    <n v="15"/>
    <x v="0"/>
  </r>
  <r>
    <s v="UPI202605P2_0003174"/>
    <x v="5"/>
    <x v="3"/>
    <s v="08:11:16"/>
    <x v="12"/>
    <x v="3"/>
    <s v="CUST297129"/>
    <s v="25-34"/>
    <x v="0"/>
    <x v="1"/>
    <x v="1"/>
    <s v="Blinkit"/>
    <s v="Grocery"/>
    <x v="1"/>
    <s v="QR Scan"/>
    <x v="1"/>
    <n v="146.74"/>
    <n v="0"/>
    <n v="0"/>
    <x v="1"/>
    <s v="Insufficient Balance"/>
    <s v="Android"/>
    <n v="6"/>
    <x v="0"/>
  </r>
  <r>
    <s v="UPI202605P2_0003175"/>
    <x v="0"/>
    <x v="0"/>
    <s v="10:31:59"/>
    <x v="13"/>
    <x v="1"/>
    <s v="CUST525354"/>
    <s v="25-34"/>
    <x v="1"/>
    <x v="2"/>
    <x v="25"/>
    <s v="Ola"/>
    <s v="Travel"/>
    <x v="3"/>
    <s v="Bank Account"/>
    <x v="5"/>
    <n v="586.29999999999995"/>
    <n v="0"/>
    <n v="0"/>
    <x v="0"/>
    <m/>
    <s v="Android"/>
    <n v="48"/>
    <x v="0"/>
  </r>
  <r>
    <s v="UPI202605P2_0003176"/>
    <x v="7"/>
    <x v="2"/>
    <s v="13:29:08"/>
    <x v="8"/>
    <x v="0"/>
    <s v="CUST732665"/>
    <s v="25-34"/>
    <x v="1"/>
    <x v="7"/>
    <x v="27"/>
    <s v="Credit Card Bill"/>
    <s v="Financial Services"/>
    <x v="3"/>
    <s v="Mobile Number"/>
    <x v="4"/>
    <n v="1024.3699999999999"/>
    <n v="0"/>
    <n v="6.29"/>
    <x v="0"/>
    <m/>
    <s v="Android"/>
    <n v="98"/>
    <x v="0"/>
  </r>
  <r>
    <s v="UPI202605P2_0003177"/>
    <x v="29"/>
    <x v="5"/>
    <s v="09:45:33"/>
    <x v="10"/>
    <x v="2"/>
    <s v="CUST240388"/>
    <s v="35-44"/>
    <x v="0"/>
    <x v="3"/>
    <x v="29"/>
    <s v="Loan EMI"/>
    <s v="Financial Services"/>
    <x v="5"/>
    <s v="UPI ID"/>
    <x v="3"/>
    <n v="581.37"/>
    <n v="0"/>
    <n v="0"/>
    <x v="0"/>
    <m/>
    <s v="Android"/>
    <n v="25"/>
    <x v="0"/>
  </r>
  <r>
    <s v="UPI202605P2_0003178"/>
    <x v="25"/>
    <x v="1"/>
    <s v="14:16:07"/>
    <x v="4"/>
    <x v="1"/>
    <s v="CUST255555"/>
    <s v="45-54"/>
    <x v="0"/>
    <x v="3"/>
    <x v="4"/>
    <s v="Myntra"/>
    <s v="Shopping"/>
    <x v="1"/>
    <s v="QR Scan"/>
    <x v="3"/>
    <n v="494.24"/>
    <n v="0"/>
    <n v="0"/>
    <x v="0"/>
    <m/>
    <s v="Android"/>
    <n v="33"/>
    <x v="0"/>
  </r>
  <r>
    <s v="UPI202605P2_0003179"/>
    <x v="9"/>
    <x v="3"/>
    <s v="12:08:31"/>
    <x v="1"/>
    <x v="0"/>
    <s v="CUST959260"/>
    <s v="45-54"/>
    <x v="0"/>
    <x v="4"/>
    <x v="12"/>
    <s v="Hotstar"/>
    <s v="Entertainment"/>
    <x v="2"/>
    <s v="UPI ID"/>
    <x v="6"/>
    <n v="335.12"/>
    <n v="0"/>
    <n v="4.62"/>
    <x v="0"/>
    <m/>
    <s v="Android"/>
    <n v="10"/>
    <x v="0"/>
  </r>
  <r>
    <s v="UPI202605P2_0003180"/>
    <x v="10"/>
    <x v="4"/>
    <s v="20:53:17"/>
    <x v="3"/>
    <x v="1"/>
    <s v="CUST821653"/>
    <s v="25-34"/>
    <x v="1"/>
    <x v="2"/>
    <x v="25"/>
    <s v="Credit Card Bill"/>
    <s v="Financial Services"/>
    <x v="1"/>
    <s v="Mobile Number"/>
    <x v="7"/>
    <n v="1329.47"/>
    <n v="0"/>
    <n v="0"/>
    <x v="0"/>
    <m/>
    <s v="Android"/>
    <n v="38"/>
    <x v="0"/>
  </r>
  <r>
    <s v="UPI202605P2_0003181"/>
    <x v="6"/>
    <x v="3"/>
    <s v="19:59:27"/>
    <x v="2"/>
    <x v="0"/>
    <s v="CUST546404"/>
    <s v="25-34"/>
    <x v="0"/>
    <x v="0"/>
    <x v="18"/>
    <s v="Mutual Fund SIP"/>
    <s v="Financial Services"/>
    <x v="0"/>
    <s v="UPI ID"/>
    <x v="6"/>
    <n v="224.24"/>
    <n v="0"/>
    <n v="0"/>
    <x v="0"/>
    <m/>
    <s v="Android"/>
    <n v="96"/>
    <x v="0"/>
  </r>
  <r>
    <s v="UPI202605P2_0003182"/>
    <x v="4"/>
    <x v="2"/>
    <s v="12:56:16"/>
    <x v="1"/>
    <x v="0"/>
    <s v="CUST435549"/>
    <s v="18-24"/>
    <x v="1"/>
    <x v="1"/>
    <x v="1"/>
    <s v="Unacademy"/>
    <s v="Education"/>
    <x v="1"/>
    <s v="QR Scan"/>
    <x v="3"/>
    <n v="80.98"/>
    <n v="0"/>
    <n v="0"/>
    <x v="0"/>
    <m/>
    <s v="Android"/>
    <n v="79"/>
    <x v="0"/>
  </r>
  <r>
    <s v="UPI202605P2_0003183"/>
    <x v="5"/>
    <x v="3"/>
    <s v="17:48:59"/>
    <x v="0"/>
    <x v="0"/>
    <s v="CUST951690"/>
    <s v="25-34"/>
    <x v="1"/>
    <x v="7"/>
    <x v="9"/>
    <s v="Local Kirana"/>
    <s v="Grocery"/>
    <x v="0"/>
    <s v="Mobile Number"/>
    <x v="0"/>
    <n v="52.26"/>
    <n v="0"/>
    <n v="0"/>
    <x v="1"/>
    <s v="Bank Server Down"/>
    <s v="Android"/>
    <n v="47"/>
    <x v="0"/>
  </r>
  <r>
    <s v="UPI202605P2_0003184"/>
    <x v="27"/>
    <x v="5"/>
    <s v="12:20:27"/>
    <x v="1"/>
    <x v="2"/>
    <s v="CUST409529"/>
    <s v="25-34"/>
    <x v="0"/>
    <x v="7"/>
    <x v="31"/>
    <s v="Croma"/>
    <s v="Shopping"/>
    <x v="3"/>
    <s v="QR Scan"/>
    <x v="0"/>
    <n v="325.02999999999997"/>
    <n v="0"/>
    <n v="0"/>
    <x v="0"/>
    <m/>
    <s v="Android"/>
    <n v="44"/>
    <x v="0"/>
  </r>
  <r>
    <s v="UPI202605P2_0003185"/>
    <x v="6"/>
    <x v="3"/>
    <s v="20:20:47"/>
    <x v="3"/>
    <x v="0"/>
    <s v="CUST717528"/>
    <s v="25-34"/>
    <x v="1"/>
    <x v="1"/>
    <x v="28"/>
    <s v="Insurance Premium"/>
    <s v="Financial Services"/>
    <x v="0"/>
    <s v="QR Scan"/>
    <x v="3"/>
    <n v="235.66"/>
    <n v="0"/>
    <n v="0"/>
    <x v="0"/>
    <m/>
    <s v="Android"/>
    <n v="20"/>
    <x v="0"/>
  </r>
  <r>
    <s v="UPI202605P2_0003186"/>
    <x v="30"/>
    <x v="1"/>
    <s v="23:48:09"/>
    <x v="15"/>
    <x v="2"/>
    <s v="CUST919485"/>
    <s v="25-34"/>
    <x v="0"/>
    <x v="4"/>
    <x v="37"/>
    <s v="HP Petrol Pump"/>
    <s v="Fuel"/>
    <x v="0"/>
    <s v="Mobile Number"/>
    <x v="0"/>
    <n v="111.77"/>
    <n v="0"/>
    <n v="0"/>
    <x v="2"/>
    <s v="Transaction Timeout"/>
    <s v="Android"/>
    <n v="73"/>
    <x v="0"/>
  </r>
  <r>
    <s v="UPI202605P2_0003187"/>
    <x v="6"/>
    <x v="3"/>
    <s v="16:59:42"/>
    <x v="11"/>
    <x v="1"/>
    <s v="CUST913166"/>
    <s v="55+"/>
    <x v="1"/>
    <x v="6"/>
    <x v="7"/>
    <s v="Zomato"/>
    <s v="Food &amp; Dining"/>
    <x v="1"/>
    <s v="QR Scan"/>
    <x v="6"/>
    <n v="2903.31"/>
    <n v="22.31"/>
    <n v="6.56"/>
    <x v="0"/>
    <m/>
    <s v="Android"/>
    <n v="4"/>
    <x v="0"/>
  </r>
  <r>
    <s v="UPI202605P2_0003188"/>
    <x v="24"/>
    <x v="0"/>
    <s v="17:28:03"/>
    <x v="0"/>
    <x v="4"/>
    <s v="CUST699802"/>
    <s v="25-34"/>
    <x v="0"/>
    <x v="4"/>
    <x v="37"/>
    <s v="Flipkart"/>
    <s v="Shopping"/>
    <x v="0"/>
    <s v="Bank Account"/>
    <x v="0"/>
    <n v="218.1"/>
    <n v="0"/>
    <n v="0"/>
    <x v="0"/>
    <m/>
    <s v="iOS"/>
    <n v="97"/>
    <x v="1"/>
  </r>
  <r>
    <s v="UPI202605P2_0003189"/>
    <x v="5"/>
    <x v="3"/>
    <s v="11:03:14"/>
    <x v="5"/>
    <x v="1"/>
    <s v="CUST752054"/>
    <s v="25-34"/>
    <x v="1"/>
    <x v="2"/>
    <x v="25"/>
    <s v="Udemy"/>
    <s v="Education"/>
    <x v="4"/>
    <s v="QR Scan"/>
    <x v="6"/>
    <n v="669.83"/>
    <n v="0"/>
    <n v="0"/>
    <x v="0"/>
    <m/>
    <s v="Android"/>
    <n v="34"/>
    <x v="0"/>
  </r>
  <r>
    <s v="UPI202605P2_0003190"/>
    <x v="5"/>
    <x v="3"/>
    <s v="11:30:16"/>
    <x v="5"/>
    <x v="0"/>
    <s v="CUST808890"/>
    <s v="45-54"/>
    <x v="0"/>
    <x v="3"/>
    <x v="29"/>
    <s v="Airtel"/>
    <s v="Recharge &amp; Bills"/>
    <x v="3"/>
    <s v="QR Scan"/>
    <x v="4"/>
    <n v="278.55"/>
    <n v="24.08"/>
    <n v="0"/>
    <x v="0"/>
    <m/>
    <s v="Android"/>
    <n v="24"/>
    <x v="0"/>
  </r>
  <r>
    <s v="UPI202605P2_0003191"/>
    <x v="23"/>
    <x v="5"/>
    <s v="10:29:27"/>
    <x v="13"/>
    <x v="2"/>
    <s v="CUST624107"/>
    <s v="18-24"/>
    <x v="1"/>
    <x v="7"/>
    <x v="27"/>
    <s v="HP Petrol Pump"/>
    <s v="Fuel"/>
    <x v="2"/>
    <s v="UPI ID"/>
    <x v="7"/>
    <n v="430.55"/>
    <n v="0"/>
    <n v="0.56000000000000005"/>
    <x v="0"/>
    <m/>
    <s v="Android"/>
    <n v="10"/>
    <x v="0"/>
  </r>
  <r>
    <s v="UPI202605P2_0003192"/>
    <x v="10"/>
    <x v="4"/>
    <s v="09:57:59"/>
    <x v="10"/>
    <x v="1"/>
    <s v="CUST922014"/>
    <s v="25-34"/>
    <x v="0"/>
    <x v="5"/>
    <x v="6"/>
    <s v="Shell Fuel"/>
    <s v="Fuel"/>
    <x v="1"/>
    <s v="Mobile Number"/>
    <x v="6"/>
    <n v="540.09"/>
    <n v="0"/>
    <n v="0"/>
    <x v="0"/>
    <m/>
    <s v="iOS"/>
    <n v="31"/>
    <x v="0"/>
  </r>
  <r>
    <s v="UPI202605P2_0003193"/>
    <x v="12"/>
    <x v="1"/>
    <s v="15:28:22"/>
    <x v="14"/>
    <x v="6"/>
    <s v="CUST805878"/>
    <s v="25-34"/>
    <x v="0"/>
    <x v="9"/>
    <x v="20"/>
    <s v="Reliance Fresh"/>
    <s v="Grocery"/>
    <x v="0"/>
    <s v="UPI ID"/>
    <x v="1"/>
    <n v="201.25"/>
    <n v="0"/>
    <n v="0"/>
    <x v="0"/>
    <m/>
    <s v="iOS"/>
    <n v="21"/>
    <x v="0"/>
  </r>
  <r>
    <s v="UPI202605P2_0003194"/>
    <x v="2"/>
    <x v="2"/>
    <s v="22:35:31"/>
    <x v="16"/>
    <x v="0"/>
    <s v="CUST800862"/>
    <s v="25-34"/>
    <x v="1"/>
    <x v="2"/>
    <x v="2"/>
    <s v="Spotify"/>
    <s v="Entertainment"/>
    <x v="0"/>
    <s v="UPI ID"/>
    <x v="7"/>
    <n v="400.58"/>
    <n v="0"/>
    <n v="0"/>
    <x v="0"/>
    <m/>
    <s v="Android"/>
    <n v="57"/>
    <x v="0"/>
  </r>
  <r>
    <s v="UPI202605P2_0003195"/>
    <x v="8"/>
    <x v="4"/>
    <s v="15:07:54"/>
    <x v="14"/>
    <x v="1"/>
    <s v="CUST698514"/>
    <s v="55+"/>
    <x v="1"/>
    <x v="5"/>
    <x v="35"/>
    <s v="Rapido"/>
    <s v="Travel"/>
    <x v="1"/>
    <s v="Mobile Number"/>
    <x v="0"/>
    <n v="134"/>
    <n v="0"/>
    <n v="0"/>
    <x v="0"/>
    <m/>
    <s v="Android"/>
    <n v="67"/>
    <x v="0"/>
  </r>
  <r>
    <s v="UPI202605P2_0003196"/>
    <x v="5"/>
    <x v="3"/>
    <s v="18:09:07"/>
    <x v="7"/>
    <x v="6"/>
    <s v="CUST191816"/>
    <s v="35-44"/>
    <x v="1"/>
    <x v="1"/>
    <x v="8"/>
    <s v="Gas Bill"/>
    <s v="Utilities"/>
    <x v="4"/>
    <s v="Mobile Number"/>
    <x v="5"/>
    <n v="945.38"/>
    <n v="0"/>
    <n v="2.35"/>
    <x v="1"/>
    <s v="Bank Server Down"/>
    <s v="Android"/>
    <n v="85"/>
    <x v="0"/>
  </r>
  <r>
    <s v="UPI202605P2_0003197"/>
    <x v="2"/>
    <x v="2"/>
    <s v="13:13:55"/>
    <x v="8"/>
    <x v="0"/>
    <s v="CUST872779"/>
    <s v="45-54"/>
    <x v="1"/>
    <x v="2"/>
    <x v="11"/>
    <s v="HP Petrol Pump"/>
    <s v="Fuel"/>
    <x v="0"/>
    <s v="UPI ID"/>
    <x v="0"/>
    <n v="1222.9000000000001"/>
    <n v="0"/>
    <n v="0"/>
    <x v="0"/>
    <m/>
    <s v="Android"/>
    <n v="41"/>
    <x v="0"/>
  </r>
  <r>
    <s v="UPI202605P2_0003198"/>
    <x v="24"/>
    <x v="0"/>
    <s v="12:53:10"/>
    <x v="1"/>
    <x v="1"/>
    <s v="CUST882505"/>
    <s v="25-34"/>
    <x v="0"/>
    <x v="9"/>
    <x v="20"/>
    <s v="Myntra"/>
    <s v="Shopping"/>
    <x v="0"/>
    <s v="QR Scan"/>
    <x v="4"/>
    <n v="553.03"/>
    <n v="0"/>
    <n v="0"/>
    <x v="1"/>
    <s v="Beneficiary Bank Offline"/>
    <s v="iOS"/>
    <n v="69"/>
    <x v="0"/>
  </r>
  <r>
    <s v="UPI202605P2_0003199"/>
    <x v="30"/>
    <x v="1"/>
    <s v="19:52:17"/>
    <x v="2"/>
    <x v="5"/>
    <s v="CUST120011"/>
    <s v="18-24"/>
    <x v="1"/>
    <x v="2"/>
    <x v="25"/>
    <s v="MakeMyTrip"/>
    <s v="Travel"/>
    <x v="1"/>
    <s v="UPI ID"/>
    <x v="1"/>
    <n v="43.32"/>
    <n v="0"/>
    <n v="0"/>
    <x v="0"/>
    <m/>
    <s v="iOS"/>
    <n v="88"/>
    <x v="0"/>
  </r>
  <r>
    <s v="UPI202605P2_0003200"/>
    <x v="4"/>
    <x v="2"/>
    <s v="17:42:37"/>
    <x v="0"/>
    <x v="0"/>
    <s v="CUST339931"/>
    <s v="25-34"/>
    <x v="1"/>
    <x v="9"/>
    <x v="20"/>
    <s v="Ola"/>
    <s v="Travel"/>
    <x v="0"/>
    <s v="Mobile Number"/>
    <x v="5"/>
    <n v="323.76"/>
    <n v="0"/>
    <n v="0"/>
    <x v="0"/>
    <m/>
    <s v="Android"/>
    <n v="64"/>
    <x v="0"/>
  </r>
  <r>
    <s v="UPI202605P2_0003201"/>
    <x v="13"/>
    <x v="3"/>
    <s v="11:00:33"/>
    <x v="5"/>
    <x v="0"/>
    <s v="CUST162638"/>
    <s v="18-24"/>
    <x v="0"/>
    <x v="4"/>
    <x v="5"/>
    <s v="Insurance Premium"/>
    <s v="Financial Services"/>
    <x v="3"/>
    <s v="Mobile Number"/>
    <x v="5"/>
    <n v="272.13"/>
    <n v="0"/>
    <n v="0"/>
    <x v="0"/>
    <m/>
    <s v="Android"/>
    <n v="76"/>
    <x v="0"/>
  </r>
  <r>
    <s v="UPI202605P2_0003202"/>
    <x v="1"/>
    <x v="1"/>
    <s v="19:11:26"/>
    <x v="2"/>
    <x v="1"/>
    <s v="CUST486518"/>
    <s v="25-34"/>
    <x v="1"/>
    <x v="4"/>
    <x v="33"/>
    <s v="Udemy"/>
    <s v="Education"/>
    <x v="1"/>
    <s v="QR Scan"/>
    <x v="4"/>
    <n v="1201.68"/>
    <n v="0"/>
    <n v="5.94"/>
    <x v="0"/>
    <m/>
    <s v="iOS"/>
    <n v="62"/>
    <x v="0"/>
  </r>
  <r>
    <s v="UPI202605P2_0003203"/>
    <x v="3"/>
    <x v="0"/>
    <s v="20:15:49"/>
    <x v="3"/>
    <x v="1"/>
    <s v="CUST191947"/>
    <s v="25-34"/>
    <x v="0"/>
    <x v="0"/>
    <x v="0"/>
    <s v="Zomato"/>
    <s v="Food &amp; Dining"/>
    <x v="1"/>
    <s v="UPI ID"/>
    <x v="1"/>
    <n v="460.57"/>
    <n v="0"/>
    <n v="0"/>
    <x v="0"/>
    <m/>
    <s v="Android"/>
    <n v="11"/>
    <x v="0"/>
  </r>
  <r>
    <s v="UPI202605P2_0003204"/>
    <x v="8"/>
    <x v="4"/>
    <s v="15:06:56"/>
    <x v="14"/>
    <x v="2"/>
    <s v="CUST591542"/>
    <s v="25-34"/>
    <x v="1"/>
    <x v="5"/>
    <x v="32"/>
    <s v="Shell Fuel"/>
    <s v="Fuel"/>
    <x v="2"/>
    <s v="QR Scan"/>
    <x v="4"/>
    <n v="163.69999999999999"/>
    <n v="58.16"/>
    <n v="0"/>
    <x v="0"/>
    <m/>
    <s v="iOS"/>
    <n v="12"/>
    <x v="0"/>
  </r>
  <r>
    <s v="UPI202605P2_0003205"/>
    <x v="26"/>
    <x v="6"/>
    <s v="13:18:43"/>
    <x v="8"/>
    <x v="6"/>
    <s v="CUST689801"/>
    <s v="35-44"/>
    <x v="0"/>
    <x v="8"/>
    <x v="34"/>
    <s v="Broadband Bill"/>
    <s v="Utilities"/>
    <x v="1"/>
    <s v="UPI ID"/>
    <x v="3"/>
    <n v="976.03"/>
    <n v="0"/>
    <n v="0"/>
    <x v="0"/>
    <m/>
    <s v="Android"/>
    <n v="21"/>
    <x v="0"/>
  </r>
  <r>
    <s v="UPI202605P2_0003206"/>
    <x v="24"/>
    <x v="0"/>
    <s v="22:07:25"/>
    <x v="16"/>
    <x v="2"/>
    <s v="CUST791312"/>
    <s v="25-34"/>
    <x v="1"/>
    <x v="1"/>
    <x v="28"/>
    <s v="Byjus"/>
    <s v="Education"/>
    <x v="2"/>
    <s v="QR Scan"/>
    <x v="3"/>
    <n v="149.35"/>
    <n v="4.96"/>
    <n v="0"/>
    <x v="0"/>
    <m/>
    <s v="iOS"/>
    <n v="36"/>
    <x v="0"/>
  </r>
  <r>
    <s v="UPI202605P2_0003207"/>
    <x v="4"/>
    <x v="2"/>
    <s v="13:59:06"/>
    <x v="8"/>
    <x v="0"/>
    <s v="CUST484541"/>
    <s v="45-54"/>
    <x v="1"/>
    <x v="4"/>
    <x v="33"/>
    <s v="BookMyShow"/>
    <s v="Entertainment"/>
    <x v="4"/>
    <s v="UPI ID"/>
    <x v="5"/>
    <n v="114.8"/>
    <n v="0"/>
    <n v="0"/>
    <x v="0"/>
    <m/>
    <s v="Android"/>
    <n v="42"/>
    <x v="0"/>
  </r>
  <r>
    <s v="UPI202605P2_0003208"/>
    <x v="27"/>
    <x v="5"/>
    <s v="19:09:01"/>
    <x v="2"/>
    <x v="2"/>
    <s v="CUST860111"/>
    <s v="18-24"/>
    <x v="0"/>
    <x v="5"/>
    <x v="10"/>
    <s v="Uber"/>
    <s v="Travel"/>
    <x v="0"/>
    <s v="QR Scan"/>
    <x v="5"/>
    <n v="492.27"/>
    <n v="0"/>
    <n v="0"/>
    <x v="0"/>
    <m/>
    <s v="Android"/>
    <n v="98"/>
    <x v="0"/>
  </r>
  <r>
    <s v="UPI202605P2_0003209"/>
    <x v="29"/>
    <x v="5"/>
    <s v="09:53:45"/>
    <x v="10"/>
    <x v="1"/>
    <s v="CUST275216"/>
    <s v="45-54"/>
    <x v="1"/>
    <x v="9"/>
    <x v="36"/>
    <s v="Practo"/>
    <s v="Healthcare"/>
    <x v="2"/>
    <s v="UPI ID"/>
    <x v="7"/>
    <n v="101.67"/>
    <n v="0"/>
    <n v="0"/>
    <x v="0"/>
    <m/>
    <s v="Android"/>
    <n v="69"/>
    <x v="0"/>
  </r>
  <r>
    <s v="UPI202605P2_0003210"/>
    <x v="17"/>
    <x v="6"/>
    <s v="18:29:40"/>
    <x v="7"/>
    <x v="1"/>
    <s v="CUST291078"/>
    <s v="18-24"/>
    <x v="0"/>
    <x v="0"/>
    <x v="3"/>
    <s v="Myntra"/>
    <s v="Shopping"/>
    <x v="1"/>
    <s v="UPI ID"/>
    <x v="4"/>
    <n v="900.75"/>
    <n v="8.1300000000000008"/>
    <n v="5.32"/>
    <x v="0"/>
    <m/>
    <s v="Android"/>
    <n v="18"/>
    <x v="0"/>
  </r>
  <r>
    <s v="UPI202605P2_0003211"/>
    <x v="28"/>
    <x v="1"/>
    <s v="21:38:42"/>
    <x v="9"/>
    <x v="0"/>
    <s v="CUST955368"/>
    <s v="25-34"/>
    <x v="0"/>
    <x v="3"/>
    <x v="14"/>
    <s v="Reliance Fresh"/>
    <s v="Grocery"/>
    <x v="3"/>
    <s v="QR Scan"/>
    <x v="3"/>
    <n v="946.64"/>
    <n v="25.45"/>
    <n v="2.2799999999999998"/>
    <x v="0"/>
    <m/>
    <s v="Android"/>
    <n v="41"/>
    <x v="0"/>
  </r>
  <r>
    <s v="UPI202605P2_0003212"/>
    <x v="28"/>
    <x v="1"/>
    <s v="01:02:41"/>
    <x v="20"/>
    <x v="0"/>
    <s v="CUST594172"/>
    <s v="35-44"/>
    <x v="0"/>
    <x v="1"/>
    <x v="28"/>
    <s v="Society Maintenance"/>
    <s v="Utilities"/>
    <x v="1"/>
    <s v="UPI ID"/>
    <x v="0"/>
    <n v="91.58"/>
    <n v="0"/>
    <n v="0"/>
    <x v="0"/>
    <m/>
    <s v="iOS"/>
    <n v="32"/>
    <x v="0"/>
  </r>
  <r>
    <s v="UPI202605P2_0003213"/>
    <x v="10"/>
    <x v="4"/>
    <s v="17:28:20"/>
    <x v="0"/>
    <x v="6"/>
    <s v="CUST538809"/>
    <s v="18-24"/>
    <x v="1"/>
    <x v="1"/>
    <x v="22"/>
    <s v="Reliance Digital"/>
    <s v="Shopping"/>
    <x v="2"/>
    <s v="Bank Account"/>
    <x v="4"/>
    <n v="2025.5"/>
    <n v="15.3"/>
    <n v="0"/>
    <x v="0"/>
    <m/>
    <s v="Android"/>
    <n v="71"/>
    <x v="0"/>
  </r>
  <r>
    <s v="UPI202605P2_0003214"/>
    <x v="8"/>
    <x v="4"/>
    <s v="21:46:58"/>
    <x v="9"/>
    <x v="1"/>
    <s v="CUST700449"/>
    <s v="18-24"/>
    <x v="0"/>
    <x v="3"/>
    <x v="21"/>
    <s v="Udemy"/>
    <s v="Education"/>
    <x v="5"/>
    <s v="UPI ID"/>
    <x v="5"/>
    <n v="251.49"/>
    <n v="0"/>
    <n v="0"/>
    <x v="0"/>
    <m/>
    <s v="iOS"/>
    <n v="60"/>
    <x v="0"/>
  </r>
  <r>
    <s v="UPI202605P2_0003215"/>
    <x v="15"/>
    <x v="3"/>
    <s v="21:36:08"/>
    <x v="9"/>
    <x v="0"/>
    <s v="CUST114992"/>
    <s v="25-34"/>
    <x v="2"/>
    <x v="1"/>
    <x v="28"/>
    <s v="Ola"/>
    <s v="Travel"/>
    <x v="0"/>
    <s v="UPI ID"/>
    <x v="0"/>
    <n v="1072.72"/>
    <n v="0"/>
    <n v="0.28000000000000003"/>
    <x v="0"/>
    <m/>
    <s v="iOS"/>
    <n v="71"/>
    <x v="0"/>
  </r>
  <r>
    <s v="UPI202605P2_0003216"/>
    <x v="21"/>
    <x v="4"/>
    <s v="11:03:51"/>
    <x v="5"/>
    <x v="4"/>
    <s v="CUST875830"/>
    <s v="25-34"/>
    <x v="0"/>
    <x v="9"/>
    <x v="20"/>
    <s v="McDonalds"/>
    <s v="Food &amp; Dining"/>
    <x v="2"/>
    <s v="QR Scan"/>
    <x v="6"/>
    <n v="1996.87"/>
    <n v="0"/>
    <n v="0"/>
    <x v="0"/>
    <m/>
    <s v="iOS"/>
    <n v="76"/>
    <x v="0"/>
  </r>
  <r>
    <s v="UPI202605P2_0003217"/>
    <x v="10"/>
    <x v="4"/>
    <s v="18:20:51"/>
    <x v="7"/>
    <x v="0"/>
    <s v="CUST674153"/>
    <s v="35-44"/>
    <x v="0"/>
    <x v="2"/>
    <x v="17"/>
    <s v="Amazon"/>
    <s v="Shopping"/>
    <x v="5"/>
    <s v="QR Scan"/>
    <x v="0"/>
    <n v="685.27"/>
    <n v="0"/>
    <n v="0"/>
    <x v="0"/>
    <m/>
    <s v="Android"/>
    <n v="50"/>
    <x v="0"/>
  </r>
  <r>
    <s v="UPI202605P2_0003218"/>
    <x v="22"/>
    <x v="6"/>
    <s v="08:04:35"/>
    <x v="12"/>
    <x v="0"/>
    <s v="CUST380515"/>
    <s v="35-44"/>
    <x v="0"/>
    <x v="2"/>
    <x v="2"/>
    <s v="Indian Oil"/>
    <s v="Fuel"/>
    <x v="1"/>
    <s v="UPI ID"/>
    <x v="7"/>
    <n v="217.48"/>
    <n v="0"/>
    <n v="7.83"/>
    <x v="0"/>
    <m/>
    <s v="Android"/>
    <n v="27"/>
    <x v="0"/>
  </r>
  <r>
    <s v="UPI202605P2_0003219"/>
    <x v="15"/>
    <x v="3"/>
    <s v="21:24:05"/>
    <x v="9"/>
    <x v="0"/>
    <s v="CUST286948"/>
    <s v="25-34"/>
    <x v="1"/>
    <x v="4"/>
    <x v="37"/>
    <s v="Bharat Petroleum"/>
    <s v="Fuel"/>
    <x v="3"/>
    <s v="QR Scan"/>
    <x v="7"/>
    <n v="401.98"/>
    <n v="0"/>
    <n v="0"/>
    <x v="0"/>
    <m/>
    <s v="iOS"/>
    <n v="89"/>
    <x v="0"/>
  </r>
  <r>
    <s v="UPI202605P2_0003220"/>
    <x v="4"/>
    <x v="2"/>
    <s v="14:11:15"/>
    <x v="4"/>
    <x v="1"/>
    <s v="CUST304420"/>
    <s v="35-44"/>
    <x v="0"/>
    <x v="2"/>
    <x v="25"/>
    <s v="HP Petrol Pump"/>
    <s v="Fuel"/>
    <x v="4"/>
    <s v="Mobile Number"/>
    <x v="6"/>
    <n v="1007.59"/>
    <n v="0"/>
    <n v="0"/>
    <x v="0"/>
    <m/>
    <s v="Android"/>
    <n v="56"/>
    <x v="0"/>
  </r>
  <r>
    <s v="UPI202605P2_0003221"/>
    <x v="22"/>
    <x v="6"/>
    <s v="21:55:25"/>
    <x v="9"/>
    <x v="0"/>
    <s v="CUST670562"/>
    <s v="45-54"/>
    <x v="0"/>
    <x v="7"/>
    <x v="27"/>
    <s v="Amazon Prime"/>
    <s v="Entertainment"/>
    <x v="2"/>
    <s v="UPI ID"/>
    <x v="4"/>
    <n v="2153.91"/>
    <n v="0"/>
    <n v="0"/>
    <x v="0"/>
    <m/>
    <s v="Android"/>
    <n v="85"/>
    <x v="0"/>
  </r>
  <r>
    <s v="UPI202605P2_0003222"/>
    <x v="13"/>
    <x v="3"/>
    <s v="09:54:13"/>
    <x v="10"/>
    <x v="5"/>
    <s v="CUST815031"/>
    <s v="18-24"/>
    <x v="1"/>
    <x v="7"/>
    <x v="27"/>
    <s v="Reliance Digital"/>
    <s v="Shopping"/>
    <x v="1"/>
    <s v="Mobile Number"/>
    <x v="1"/>
    <n v="1011.77"/>
    <n v="15.26"/>
    <n v="5.74"/>
    <x v="0"/>
    <m/>
    <s v="Android"/>
    <n v="55"/>
    <x v="0"/>
  </r>
  <r>
    <s v="UPI202605P2_0003223"/>
    <x v="1"/>
    <x v="1"/>
    <s v="10:49:25"/>
    <x v="13"/>
    <x v="5"/>
    <s v="CUST896487"/>
    <s v="45-54"/>
    <x v="1"/>
    <x v="2"/>
    <x v="25"/>
    <s v="Broadband Bill"/>
    <s v="Utilities"/>
    <x v="2"/>
    <s v="UPI ID"/>
    <x v="7"/>
    <n v="239.48"/>
    <n v="0"/>
    <n v="0"/>
    <x v="0"/>
    <m/>
    <s v="Android"/>
    <n v="28"/>
    <x v="0"/>
  </r>
  <r>
    <s v="UPI202605P2_0003224"/>
    <x v="25"/>
    <x v="1"/>
    <s v="12:48:41"/>
    <x v="1"/>
    <x v="0"/>
    <s v="CUST749970"/>
    <s v="18-24"/>
    <x v="0"/>
    <x v="6"/>
    <x v="19"/>
    <s v="Udemy"/>
    <s v="Education"/>
    <x v="1"/>
    <s v="QR Scan"/>
    <x v="1"/>
    <n v="1496.59"/>
    <n v="0"/>
    <n v="0"/>
    <x v="0"/>
    <m/>
    <s v="Android"/>
    <n v="25"/>
    <x v="0"/>
  </r>
  <r>
    <s v="UPI202605P2_0003225"/>
    <x v="1"/>
    <x v="1"/>
    <s v="10:19:31"/>
    <x v="13"/>
    <x v="0"/>
    <s v="CUST345270"/>
    <s v="25-34"/>
    <x v="0"/>
    <x v="6"/>
    <x v="7"/>
    <s v="Society Maintenance"/>
    <s v="Utilities"/>
    <x v="1"/>
    <s v="UPI ID"/>
    <x v="3"/>
    <n v="166.77"/>
    <n v="0"/>
    <n v="0"/>
    <x v="0"/>
    <m/>
    <s v="Android"/>
    <n v="77"/>
    <x v="0"/>
  </r>
  <r>
    <s v="UPI202605P2_0003226"/>
    <x v="13"/>
    <x v="3"/>
    <s v="19:47:51"/>
    <x v="2"/>
    <x v="1"/>
    <s v="CUST136290"/>
    <s v="35-44"/>
    <x v="0"/>
    <x v="1"/>
    <x v="22"/>
    <s v="BookMyShow"/>
    <s v="Entertainment"/>
    <x v="1"/>
    <s v="QR Scan"/>
    <x v="1"/>
    <n v="361.37"/>
    <n v="0"/>
    <n v="0"/>
    <x v="0"/>
    <m/>
    <s v="Android"/>
    <n v="51"/>
    <x v="0"/>
  </r>
  <r>
    <s v="UPI202605P2_0003227"/>
    <x v="21"/>
    <x v="4"/>
    <s v="20:57:43"/>
    <x v="3"/>
    <x v="4"/>
    <s v="CUST408337"/>
    <s v="18-24"/>
    <x v="1"/>
    <x v="6"/>
    <x v="7"/>
    <s v="BookMyShow"/>
    <s v="Entertainment"/>
    <x v="1"/>
    <s v="UPI ID"/>
    <x v="7"/>
    <n v="384.35"/>
    <n v="0"/>
    <n v="0"/>
    <x v="0"/>
    <m/>
    <s v="Android"/>
    <n v="50"/>
    <x v="0"/>
  </r>
  <r>
    <s v="UPI202605P2_0003228"/>
    <x v="20"/>
    <x v="4"/>
    <s v="17:22:42"/>
    <x v="0"/>
    <x v="0"/>
    <s v="CUST907319"/>
    <s v="25-34"/>
    <x v="0"/>
    <x v="2"/>
    <x v="25"/>
    <s v="Myntra"/>
    <s v="Shopping"/>
    <x v="1"/>
    <s v="QR Scan"/>
    <x v="1"/>
    <n v="1232.0899999999999"/>
    <n v="0"/>
    <n v="3.41"/>
    <x v="0"/>
    <m/>
    <s v="Android"/>
    <n v="17"/>
    <x v="0"/>
  </r>
  <r>
    <s v="UPI202605P2_0003229"/>
    <x v="27"/>
    <x v="5"/>
    <s v="09:23:32"/>
    <x v="10"/>
    <x v="2"/>
    <s v="CUST864621"/>
    <s v="25-34"/>
    <x v="1"/>
    <x v="6"/>
    <x v="7"/>
    <s v="Croma"/>
    <s v="Shopping"/>
    <x v="1"/>
    <s v="UPI ID"/>
    <x v="3"/>
    <n v="2223.9299999999998"/>
    <n v="30.84"/>
    <n v="0"/>
    <x v="0"/>
    <m/>
    <s v="Android"/>
    <n v="65"/>
    <x v="0"/>
  </r>
  <r>
    <s v="UPI202605P2_0003230"/>
    <x v="14"/>
    <x v="5"/>
    <s v="11:28:56"/>
    <x v="5"/>
    <x v="0"/>
    <s v="CUST647943"/>
    <s v="18-24"/>
    <x v="1"/>
    <x v="8"/>
    <x v="24"/>
    <s v="Tata Play"/>
    <s v="Recharge &amp; Bills"/>
    <x v="0"/>
    <s v="QR Scan"/>
    <x v="5"/>
    <n v="107.87"/>
    <n v="67.33"/>
    <n v="0"/>
    <x v="0"/>
    <m/>
    <s v="Android"/>
    <n v="87"/>
    <x v="0"/>
  </r>
  <r>
    <s v="UPI202605P2_0003231"/>
    <x v="25"/>
    <x v="1"/>
    <s v="14:17:36"/>
    <x v="4"/>
    <x v="1"/>
    <s v="CUST647674"/>
    <s v="35-44"/>
    <x v="0"/>
    <x v="6"/>
    <x v="38"/>
    <s v="Society Maintenance"/>
    <s v="Utilities"/>
    <x v="4"/>
    <s v="UPI ID"/>
    <x v="7"/>
    <n v="144.08000000000001"/>
    <n v="0"/>
    <n v="0"/>
    <x v="0"/>
    <m/>
    <s v="Android"/>
    <n v="7"/>
    <x v="0"/>
  </r>
  <r>
    <s v="UPI202605P2_0003232"/>
    <x v="4"/>
    <x v="2"/>
    <s v="17:05:48"/>
    <x v="0"/>
    <x v="1"/>
    <s v="CUST154235"/>
    <s v="25-34"/>
    <x v="0"/>
    <x v="6"/>
    <x v="19"/>
    <s v="Coursera"/>
    <s v="Education"/>
    <x v="1"/>
    <s v="QR Scan"/>
    <x v="6"/>
    <n v="934.5"/>
    <n v="0"/>
    <n v="0"/>
    <x v="0"/>
    <m/>
    <s v="iOS"/>
    <n v="72"/>
    <x v="0"/>
  </r>
  <r>
    <s v="UPI202605P2_0003233"/>
    <x v="25"/>
    <x v="1"/>
    <s v="14:23:39"/>
    <x v="4"/>
    <x v="0"/>
    <s v="CUST382575"/>
    <s v="25-34"/>
    <x v="0"/>
    <x v="7"/>
    <x v="31"/>
    <s v="Amazon Prime"/>
    <s v="Entertainment"/>
    <x v="1"/>
    <s v="UPI ID"/>
    <x v="1"/>
    <n v="72.47"/>
    <n v="0"/>
    <n v="0"/>
    <x v="0"/>
    <m/>
    <s v="Android"/>
    <n v="36"/>
    <x v="0"/>
  </r>
  <r>
    <s v="UPI202605P2_0003234"/>
    <x v="7"/>
    <x v="2"/>
    <s v="11:40:27"/>
    <x v="5"/>
    <x v="0"/>
    <s v="CUST203930"/>
    <s v="25-34"/>
    <x v="0"/>
    <x v="5"/>
    <x v="35"/>
    <s v="Society Maintenance"/>
    <s v="Utilities"/>
    <x v="2"/>
    <s v="Collect Request"/>
    <x v="1"/>
    <n v="124.19"/>
    <n v="0"/>
    <n v="5.92"/>
    <x v="0"/>
    <m/>
    <s v="Android"/>
    <n v="40"/>
    <x v="0"/>
  </r>
  <r>
    <s v="UPI202605P2_0003235"/>
    <x v="20"/>
    <x v="4"/>
    <s v="09:32:21"/>
    <x v="10"/>
    <x v="2"/>
    <s v="CUST671958"/>
    <s v="35-44"/>
    <x v="0"/>
    <x v="2"/>
    <x v="2"/>
    <s v="Croma"/>
    <s v="Shopping"/>
    <x v="1"/>
    <s v="QR Scan"/>
    <x v="1"/>
    <n v="2574.04"/>
    <n v="0"/>
    <n v="6.49"/>
    <x v="0"/>
    <m/>
    <s v="iOS"/>
    <n v="71"/>
    <x v="0"/>
  </r>
  <r>
    <s v="UPI202605P2_0003236"/>
    <x v="28"/>
    <x v="1"/>
    <s v="22:43:14"/>
    <x v="16"/>
    <x v="0"/>
    <s v="CUST486859"/>
    <s v="45-54"/>
    <x v="0"/>
    <x v="0"/>
    <x v="0"/>
    <s v="Coursera"/>
    <s v="Education"/>
    <x v="5"/>
    <s v="Collect Request"/>
    <x v="7"/>
    <n v="1770.64"/>
    <n v="0"/>
    <n v="0"/>
    <x v="0"/>
    <m/>
    <s v="Android"/>
    <n v="9"/>
    <x v="0"/>
  </r>
  <r>
    <s v="UPI202605P2_0003237"/>
    <x v="17"/>
    <x v="6"/>
    <s v="18:45:09"/>
    <x v="7"/>
    <x v="0"/>
    <s v="CUST521779"/>
    <s v="35-44"/>
    <x v="0"/>
    <x v="1"/>
    <x v="22"/>
    <s v="Blinkit"/>
    <s v="Grocery"/>
    <x v="4"/>
    <s v="QR Scan"/>
    <x v="3"/>
    <n v="1776.06"/>
    <n v="17.829999999999998"/>
    <n v="0"/>
    <x v="0"/>
    <m/>
    <s v="Android"/>
    <n v="7"/>
    <x v="0"/>
  </r>
  <r>
    <s v="UPI202605P2_0003238"/>
    <x v="24"/>
    <x v="0"/>
    <s v="21:33:40"/>
    <x v="9"/>
    <x v="1"/>
    <s v="CUST333496"/>
    <s v="25-34"/>
    <x v="0"/>
    <x v="6"/>
    <x v="38"/>
    <s v="Spotify"/>
    <s v="Entertainment"/>
    <x v="1"/>
    <s v="QR Scan"/>
    <x v="7"/>
    <n v="292.19"/>
    <n v="39.17"/>
    <n v="0"/>
    <x v="0"/>
    <m/>
    <s v="iOS"/>
    <n v="46"/>
    <x v="0"/>
  </r>
  <r>
    <s v="UPI202605P2_0003239"/>
    <x v="17"/>
    <x v="6"/>
    <s v="18:05:18"/>
    <x v="7"/>
    <x v="1"/>
    <s v="CUST601813"/>
    <s v="18-24"/>
    <x v="1"/>
    <x v="3"/>
    <x v="21"/>
    <s v="RedBus"/>
    <s v="Travel"/>
    <x v="1"/>
    <s v="Collect Request"/>
    <x v="1"/>
    <n v="1224.55"/>
    <n v="0"/>
    <n v="0"/>
    <x v="0"/>
    <m/>
    <s v="iOS"/>
    <n v="98"/>
    <x v="1"/>
  </r>
  <r>
    <s v="UPI202605P2_0003240"/>
    <x v="15"/>
    <x v="3"/>
    <s v="15:05:58"/>
    <x v="14"/>
    <x v="0"/>
    <s v="CUST702675"/>
    <s v="18-24"/>
    <x v="0"/>
    <x v="1"/>
    <x v="8"/>
    <s v="Reliance Digital"/>
    <s v="Shopping"/>
    <x v="1"/>
    <s v="Bank Account"/>
    <x v="7"/>
    <n v="412.77"/>
    <n v="0"/>
    <n v="6.94"/>
    <x v="0"/>
    <m/>
    <s v="Android"/>
    <n v="22"/>
    <x v="0"/>
  </r>
  <r>
    <s v="UPI202605P2_0003241"/>
    <x v="12"/>
    <x v="1"/>
    <s v="19:19:09"/>
    <x v="2"/>
    <x v="4"/>
    <s v="CUST656033"/>
    <s v="45-54"/>
    <x v="1"/>
    <x v="0"/>
    <x v="18"/>
    <s v="Insurance Premium"/>
    <s v="Financial Services"/>
    <x v="4"/>
    <s v="QR Scan"/>
    <x v="6"/>
    <n v="499.01"/>
    <n v="0"/>
    <n v="1.46"/>
    <x v="0"/>
    <m/>
    <s v="Android"/>
    <n v="39"/>
    <x v="0"/>
  </r>
  <r>
    <s v="UPI202605P2_0003242"/>
    <x v="27"/>
    <x v="5"/>
    <s v="22:43:57"/>
    <x v="16"/>
    <x v="0"/>
    <s v="CUST582802"/>
    <s v="25-34"/>
    <x v="0"/>
    <x v="7"/>
    <x v="31"/>
    <s v="IRCTC"/>
    <s v="Travel"/>
    <x v="0"/>
    <s v="QR Scan"/>
    <x v="4"/>
    <n v="389.63"/>
    <n v="0"/>
    <n v="0"/>
    <x v="0"/>
    <m/>
    <s v="Android"/>
    <n v="31"/>
    <x v="0"/>
  </r>
  <r>
    <s v="UPI202605P2_0003243"/>
    <x v="12"/>
    <x v="1"/>
    <s v="12:15:33"/>
    <x v="1"/>
    <x v="0"/>
    <s v="CUST206298"/>
    <s v="35-44"/>
    <x v="2"/>
    <x v="3"/>
    <x v="29"/>
    <s v="Airtel"/>
    <s v="Recharge &amp; Bills"/>
    <x v="5"/>
    <s v="QR Scan"/>
    <x v="3"/>
    <n v="36.950000000000003"/>
    <n v="0"/>
    <n v="0"/>
    <x v="0"/>
    <m/>
    <s v="Android"/>
    <n v="20"/>
    <x v="0"/>
  </r>
  <r>
    <s v="UPI202605P2_0003244"/>
    <x v="0"/>
    <x v="0"/>
    <s v="14:36:03"/>
    <x v="4"/>
    <x v="2"/>
    <s v="CUST339611"/>
    <s v="25-34"/>
    <x v="0"/>
    <x v="8"/>
    <x v="24"/>
    <s v="Bharat Petroleum"/>
    <s v="Fuel"/>
    <x v="1"/>
    <s v="Mobile Number"/>
    <x v="1"/>
    <n v="809.61"/>
    <n v="0"/>
    <n v="2.65"/>
    <x v="0"/>
    <m/>
    <s v="Android"/>
    <n v="95"/>
    <x v="0"/>
  </r>
  <r>
    <s v="UPI202605P2_0003245"/>
    <x v="13"/>
    <x v="3"/>
    <s v="16:58:02"/>
    <x v="11"/>
    <x v="1"/>
    <s v="CUST687049"/>
    <s v="25-34"/>
    <x v="0"/>
    <x v="2"/>
    <x v="2"/>
    <s v="Reliance Fresh"/>
    <s v="Grocery"/>
    <x v="2"/>
    <s v="Mobile Number"/>
    <x v="3"/>
    <n v="657.22"/>
    <n v="0"/>
    <n v="0"/>
    <x v="0"/>
    <m/>
    <s v="Android"/>
    <n v="47"/>
    <x v="0"/>
  </r>
  <r>
    <s v="UPI202605P2_0003246"/>
    <x v="22"/>
    <x v="6"/>
    <s v="16:32:27"/>
    <x v="11"/>
    <x v="0"/>
    <s v="CUST396648"/>
    <s v="45-54"/>
    <x v="0"/>
    <x v="4"/>
    <x v="33"/>
    <s v="Dominos"/>
    <s v="Food &amp; Dining"/>
    <x v="3"/>
    <s v="Mobile Number"/>
    <x v="5"/>
    <n v="1340.97"/>
    <n v="0"/>
    <n v="0"/>
    <x v="0"/>
    <m/>
    <s v="Android"/>
    <n v="79"/>
    <x v="0"/>
  </r>
  <r>
    <s v="UPI202605P2_0003247"/>
    <x v="30"/>
    <x v="1"/>
    <s v="14:29:42"/>
    <x v="4"/>
    <x v="2"/>
    <s v="CUST878060"/>
    <s v="35-44"/>
    <x v="0"/>
    <x v="5"/>
    <x v="32"/>
    <s v="Society Maintenance"/>
    <s v="Utilities"/>
    <x v="4"/>
    <s v="QR Scan"/>
    <x v="6"/>
    <n v="732.68"/>
    <n v="0"/>
    <n v="0"/>
    <x v="0"/>
    <m/>
    <s v="Android"/>
    <n v="48"/>
    <x v="0"/>
  </r>
  <r>
    <s v="UPI202605P2_0003248"/>
    <x v="14"/>
    <x v="5"/>
    <s v="18:52:16"/>
    <x v="7"/>
    <x v="2"/>
    <s v="CUST453351"/>
    <s v="25-34"/>
    <x v="0"/>
    <x v="2"/>
    <x v="17"/>
    <s v="Broadband Bill"/>
    <s v="Utilities"/>
    <x v="0"/>
    <s v="UPI ID"/>
    <x v="1"/>
    <n v="35.46"/>
    <n v="0"/>
    <n v="0"/>
    <x v="0"/>
    <m/>
    <s v="Android"/>
    <n v="18"/>
    <x v="0"/>
  </r>
  <r>
    <s v="UPI202605P2_0003249"/>
    <x v="16"/>
    <x v="6"/>
    <s v="13:37:05"/>
    <x v="8"/>
    <x v="4"/>
    <s v="CUST288655"/>
    <s v="25-34"/>
    <x v="1"/>
    <x v="4"/>
    <x v="33"/>
    <s v="Gas Bill"/>
    <s v="Utilities"/>
    <x v="1"/>
    <s v="Bank Account"/>
    <x v="6"/>
    <n v="2813.75"/>
    <n v="0"/>
    <n v="7.65"/>
    <x v="1"/>
    <s v="Beneficiary Bank Offline"/>
    <s v="Android"/>
    <n v="55"/>
    <x v="0"/>
  </r>
  <r>
    <s v="UPI202605P2_0003250"/>
    <x v="26"/>
    <x v="6"/>
    <s v="19:01:07"/>
    <x v="2"/>
    <x v="2"/>
    <s v="CUST772619"/>
    <s v="35-44"/>
    <x v="0"/>
    <x v="8"/>
    <x v="16"/>
    <s v="Indian Oil"/>
    <s v="Fuel"/>
    <x v="1"/>
    <s v="UPI ID"/>
    <x v="3"/>
    <n v="4266.2700000000004"/>
    <n v="0"/>
    <n v="0"/>
    <x v="0"/>
    <m/>
    <s v="iOS"/>
    <n v="93"/>
    <x v="1"/>
  </r>
  <r>
    <s v="UPI202605P2_0003251"/>
    <x v="22"/>
    <x v="6"/>
    <s v="19:29:11"/>
    <x v="2"/>
    <x v="3"/>
    <s v="CUST941222"/>
    <s v="35-44"/>
    <x v="1"/>
    <x v="1"/>
    <x v="28"/>
    <s v="Tata Play"/>
    <s v="Recharge &amp; Bills"/>
    <x v="5"/>
    <s v="Mobile Number"/>
    <x v="7"/>
    <n v="2195.8200000000002"/>
    <n v="0"/>
    <n v="0"/>
    <x v="0"/>
    <m/>
    <s v="iOS"/>
    <n v="39"/>
    <x v="0"/>
  </r>
  <r>
    <s v="UPI202605P2_0003252"/>
    <x v="29"/>
    <x v="5"/>
    <s v="19:53:25"/>
    <x v="2"/>
    <x v="0"/>
    <s v="CUST554535"/>
    <s v="25-34"/>
    <x v="1"/>
    <x v="0"/>
    <x v="0"/>
    <s v="Rapido"/>
    <s v="Travel"/>
    <x v="0"/>
    <s v="Mobile Number"/>
    <x v="6"/>
    <n v="50.32"/>
    <n v="0"/>
    <n v="0"/>
    <x v="0"/>
    <m/>
    <s v="iOS"/>
    <n v="77"/>
    <x v="0"/>
  </r>
  <r>
    <s v="UPI202605P2_0003253"/>
    <x v="17"/>
    <x v="6"/>
    <s v="08:26:56"/>
    <x v="12"/>
    <x v="2"/>
    <s v="CUST704051"/>
    <s v="45-54"/>
    <x v="1"/>
    <x v="1"/>
    <x v="1"/>
    <s v="Zomato"/>
    <s v="Food &amp; Dining"/>
    <x v="1"/>
    <s v="QR Scan"/>
    <x v="4"/>
    <n v="113.11"/>
    <n v="0"/>
    <n v="0"/>
    <x v="0"/>
    <m/>
    <s v="Android"/>
    <n v="82"/>
    <x v="0"/>
  </r>
  <r>
    <s v="UPI202605P2_0003254"/>
    <x v="21"/>
    <x v="4"/>
    <s v="18:20:37"/>
    <x v="7"/>
    <x v="1"/>
    <s v="CUST423557"/>
    <s v="35-44"/>
    <x v="1"/>
    <x v="7"/>
    <x v="27"/>
    <s v="Bharat Petroleum"/>
    <s v="Fuel"/>
    <x v="1"/>
    <s v="QR Scan"/>
    <x v="4"/>
    <n v="1169.97"/>
    <n v="0"/>
    <n v="0"/>
    <x v="0"/>
    <m/>
    <s v="Android"/>
    <n v="81"/>
    <x v="0"/>
  </r>
  <r>
    <s v="UPI202605P2_0003255"/>
    <x v="24"/>
    <x v="0"/>
    <s v="18:48:42"/>
    <x v="7"/>
    <x v="0"/>
    <s v="CUST625178"/>
    <s v="35-44"/>
    <x v="0"/>
    <x v="7"/>
    <x v="26"/>
    <s v="Ajio"/>
    <s v="Shopping"/>
    <x v="2"/>
    <s v="Mobile Number"/>
    <x v="7"/>
    <n v="4764.7299999999996"/>
    <n v="0"/>
    <n v="0"/>
    <x v="0"/>
    <m/>
    <s v="Android"/>
    <n v="93"/>
    <x v="0"/>
  </r>
  <r>
    <s v="UPI202605P2_0003256"/>
    <x v="8"/>
    <x v="4"/>
    <s v="15:51:16"/>
    <x v="14"/>
    <x v="2"/>
    <s v="CUST194897"/>
    <s v="45-54"/>
    <x v="1"/>
    <x v="7"/>
    <x v="27"/>
    <s v="Mutual Fund SIP"/>
    <s v="Financial Services"/>
    <x v="1"/>
    <s v="Mobile Number"/>
    <x v="3"/>
    <n v="507.44"/>
    <n v="0"/>
    <n v="0"/>
    <x v="1"/>
    <s v="Beneficiary Bank Offline"/>
    <s v="Android"/>
    <n v="55"/>
    <x v="0"/>
  </r>
  <r>
    <s v="UPI202605P2_0003257"/>
    <x v="13"/>
    <x v="3"/>
    <s v="13:58:55"/>
    <x v="8"/>
    <x v="2"/>
    <s v="CUST745792"/>
    <s v="35-44"/>
    <x v="1"/>
    <x v="2"/>
    <x v="17"/>
    <s v="RedBus"/>
    <s v="Travel"/>
    <x v="1"/>
    <s v="QR Scan"/>
    <x v="4"/>
    <n v="2013.41"/>
    <n v="0"/>
    <n v="2.63"/>
    <x v="0"/>
    <m/>
    <s v="iOS"/>
    <n v="78"/>
    <x v="0"/>
  </r>
  <r>
    <s v="UPI202605P2_0003258"/>
    <x v="13"/>
    <x v="3"/>
    <s v="19:13:11"/>
    <x v="2"/>
    <x v="0"/>
    <s v="CUST251138"/>
    <s v="25-34"/>
    <x v="0"/>
    <x v="5"/>
    <x v="6"/>
    <s v="Rapido"/>
    <s v="Travel"/>
    <x v="1"/>
    <s v="Mobile Number"/>
    <x v="4"/>
    <n v="802.99"/>
    <n v="0"/>
    <n v="2.08"/>
    <x v="0"/>
    <m/>
    <s v="Android"/>
    <n v="37"/>
    <x v="0"/>
  </r>
  <r>
    <s v="UPI202605P2_0003259"/>
    <x v="19"/>
    <x v="2"/>
    <s v="09:38:16"/>
    <x v="10"/>
    <x v="5"/>
    <s v="CUST608154"/>
    <s v="45-54"/>
    <x v="1"/>
    <x v="2"/>
    <x v="17"/>
    <s v="Data Tutorials"/>
    <s v="Education"/>
    <x v="2"/>
    <s v="QR Scan"/>
    <x v="4"/>
    <n v="140.81"/>
    <n v="0"/>
    <n v="0"/>
    <x v="0"/>
    <m/>
    <s v="Android"/>
    <n v="89"/>
    <x v="0"/>
  </r>
  <r>
    <s v="UPI202605P2_0003260"/>
    <x v="11"/>
    <x v="0"/>
    <s v="20:06:27"/>
    <x v="3"/>
    <x v="0"/>
    <s v="CUST730601"/>
    <s v="25-34"/>
    <x v="0"/>
    <x v="0"/>
    <x v="3"/>
    <s v="Zomato"/>
    <s v="Food &amp; Dining"/>
    <x v="2"/>
    <s v="UPI ID"/>
    <x v="3"/>
    <n v="232.06"/>
    <n v="0"/>
    <n v="0"/>
    <x v="0"/>
    <m/>
    <s v="iOS"/>
    <n v="6"/>
    <x v="0"/>
  </r>
  <r>
    <s v="UPI202605P2_0003261"/>
    <x v="30"/>
    <x v="1"/>
    <s v="16:00:25"/>
    <x v="11"/>
    <x v="1"/>
    <s v="CUST371414"/>
    <s v="25-34"/>
    <x v="0"/>
    <x v="8"/>
    <x v="30"/>
    <s v="Swiggy"/>
    <s v="Food &amp; Dining"/>
    <x v="1"/>
    <s v="UPI ID"/>
    <x v="0"/>
    <n v="1556.96"/>
    <n v="0"/>
    <n v="0"/>
    <x v="0"/>
    <m/>
    <s v="Android"/>
    <n v="64"/>
    <x v="0"/>
  </r>
  <r>
    <s v="UPI202605P2_0003262"/>
    <x v="24"/>
    <x v="0"/>
    <s v="09:10:41"/>
    <x v="10"/>
    <x v="0"/>
    <s v="CUST547355"/>
    <s v="25-34"/>
    <x v="0"/>
    <x v="8"/>
    <x v="24"/>
    <s v="Croma"/>
    <s v="Shopping"/>
    <x v="0"/>
    <s v="QR Scan"/>
    <x v="3"/>
    <n v="284.92"/>
    <n v="0"/>
    <n v="0"/>
    <x v="0"/>
    <m/>
    <s v="Android"/>
    <n v="66"/>
    <x v="0"/>
  </r>
  <r>
    <s v="UPI202605P2_0003263"/>
    <x v="27"/>
    <x v="5"/>
    <s v="15:44:25"/>
    <x v="14"/>
    <x v="0"/>
    <s v="CUST729005"/>
    <s v="25-34"/>
    <x v="0"/>
    <x v="3"/>
    <x v="29"/>
    <s v="MedPlus"/>
    <s v="Healthcare"/>
    <x v="1"/>
    <s v="Bank Account"/>
    <x v="6"/>
    <n v="323.14999999999998"/>
    <n v="0"/>
    <n v="0"/>
    <x v="0"/>
    <m/>
    <s v="Android"/>
    <n v="100"/>
    <x v="1"/>
  </r>
  <r>
    <s v="UPI202605P2_0003264"/>
    <x v="26"/>
    <x v="6"/>
    <s v="20:47:38"/>
    <x v="3"/>
    <x v="0"/>
    <s v="CUST557999"/>
    <s v="25-34"/>
    <x v="1"/>
    <x v="7"/>
    <x v="26"/>
    <s v="Bharat Petroleum"/>
    <s v="Fuel"/>
    <x v="0"/>
    <s v="Bank Account"/>
    <x v="3"/>
    <n v="113.08"/>
    <n v="0"/>
    <n v="0"/>
    <x v="0"/>
    <m/>
    <s v="iOS"/>
    <n v="97"/>
    <x v="1"/>
  </r>
  <r>
    <s v="UPI202605P2_0003265"/>
    <x v="29"/>
    <x v="5"/>
    <s v="18:19:39"/>
    <x v="7"/>
    <x v="0"/>
    <s v="CUST276553"/>
    <s v="25-34"/>
    <x v="0"/>
    <x v="4"/>
    <x v="33"/>
    <s v="HP Petrol Pump"/>
    <s v="Fuel"/>
    <x v="0"/>
    <s v="UPI ID"/>
    <x v="1"/>
    <n v="2737.63"/>
    <n v="0"/>
    <n v="1.37"/>
    <x v="0"/>
    <m/>
    <s v="Android"/>
    <n v="92"/>
    <x v="1"/>
  </r>
  <r>
    <s v="UPI202605P2_0003266"/>
    <x v="22"/>
    <x v="6"/>
    <s v="19:39:23"/>
    <x v="2"/>
    <x v="0"/>
    <s v="CUST397425"/>
    <s v="18-24"/>
    <x v="0"/>
    <x v="4"/>
    <x v="5"/>
    <s v="Gas Bill"/>
    <s v="Utilities"/>
    <x v="0"/>
    <s v="Collect Request"/>
    <x v="6"/>
    <n v="664.89"/>
    <n v="0"/>
    <n v="0"/>
    <x v="0"/>
    <m/>
    <s v="Android"/>
    <n v="79"/>
    <x v="0"/>
  </r>
  <r>
    <s v="UPI202605P2_0003267"/>
    <x v="9"/>
    <x v="3"/>
    <s v="18:44:43"/>
    <x v="7"/>
    <x v="0"/>
    <s v="CUST378421"/>
    <s v="25-34"/>
    <x v="2"/>
    <x v="4"/>
    <x v="33"/>
    <s v="MSEB"/>
    <s v="Recharge &amp; Bills"/>
    <x v="1"/>
    <s v="UPI ID"/>
    <x v="6"/>
    <n v="747.85"/>
    <n v="0"/>
    <n v="7.93"/>
    <x v="0"/>
    <m/>
    <s v="Android"/>
    <n v="77"/>
    <x v="0"/>
  </r>
  <r>
    <s v="UPI202605P2_0003268"/>
    <x v="28"/>
    <x v="1"/>
    <s v="14:19:05"/>
    <x v="4"/>
    <x v="0"/>
    <s v="CUST402770"/>
    <s v="18-24"/>
    <x v="0"/>
    <x v="8"/>
    <x v="16"/>
    <s v="Netflix"/>
    <s v="Entertainment"/>
    <x v="1"/>
    <s v="QR Scan"/>
    <x v="3"/>
    <n v="1178.21"/>
    <n v="69.48"/>
    <n v="0.27"/>
    <x v="0"/>
    <m/>
    <s v="Android"/>
    <n v="77"/>
    <x v="0"/>
  </r>
  <r>
    <s v="UPI202605P2_0003269"/>
    <x v="23"/>
    <x v="5"/>
    <s v="10:00:12"/>
    <x v="13"/>
    <x v="0"/>
    <s v="CUST789489"/>
    <s v="18-24"/>
    <x v="0"/>
    <x v="5"/>
    <x v="35"/>
    <s v="Local Clinic"/>
    <s v="Healthcare"/>
    <x v="5"/>
    <s v="UPI ID"/>
    <x v="4"/>
    <n v="1004.79"/>
    <n v="0"/>
    <n v="0"/>
    <x v="0"/>
    <m/>
    <s v="iOS"/>
    <n v="88"/>
    <x v="0"/>
  </r>
  <r>
    <s v="UPI202605P2_0003270"/>
    <x v="25"/>
    <x v="1"/>
    <s v="09:01:44"/>
    <x v="10"/>
    <x v="0"/>
    <s v="CUST469332"/>
    <s v="18-24"/>
    <x v="0"/>
    <x v="1"/>
    <x v="22"/>
    <s v="Loan EMI"/>
    <s v="Financial Services"/>
    <x v="5"/>
    <s v="QR Scan"/>
    <x v="0"/>
    <n v="932.55"/>
    <n v="0"/>
    <n v="0"/>
    <x v="0"/>
    <m/>
    <s v="Android"/>
    <n v="98"/>
    <x v="0"/>
  </r>
  <r>
    <s v="UPI202605P2_0003271"/>
    <x v="9"/>
    <x v="3"/>
    <s v="21:54:01"/>
    <x v="9"/>
    <x v="0"/>
    <s v="CUST632312"/>
    <s v="35-44"/>
    <x v="0"/>
    <x v="4"/>
    <x v="37"/>
    <s v="Swiggy"/>
    <s v="Food &amp; Dining"/>
    <x v="1"/>
    <s v="Mobile Number"/>
    <x v="6"/>
    <n v="750.6"/>
    <n v="0"/>
    <n v="0"/>
    <x v="0"/>
    <m/>
    <s v="Android"/>
    <n v="8"/>
    <x v="0"/>
  </r>
  <r>
    <s v="UPI202605P2_0003272"/>
    <x v="18"/>
    <x v="4"/>
    <s v="11:41:09"/>
    <x v="5"/>
    <x v="1"/>
    <s v="CUST235711"/>
    <s v="25-34"/>
    <x v="0"/>
    <x v="5"/>
    <x v="32"/>
    <s v="Dominos"/>
    <s v="Food &amp; Dining"/>
    <x v="1"/>
    <s v="QR Scan"/>
    <x v="6"/>
    <n v="412.35"/>
    <n v="0"/>
    <n v="0"/>
    <x v="0"/>
    <m/>
    <s v="Android"/>
    <n v="88"/>
    <x v="0"/>
  </r>
  <r>
    <s v="UPI202605P2_0003273"/>
    <x v="20"/>
    <x v="4"/>
    <s v="18:27:53"/>
    <x v="7"/>
    <x v="0"/>
    <s v="CUST302484"/>
    <s v="35-44"/>
    <x v="0"/>
    <x v="5"/>
    <x v="10"/>
    <s v="Water Bill"/>
    <s v="Utilities"/>
    <x v="2"/>
    <s v="QR Scan"/>
    <x v="5"/>
    <n v="273.5"/>
    <n v="0"/>
    <n v="0"/>
    <x v="0"/>
    <m/>
    <s v="Android"/>
    <n v="94"/>
    <x v="1"/>
  </r>
  <r>
    <s v="UPI202605P2_0003274"/>
    <x v="6"/>
    <x v="3"/>
    <s v="17:50:34"/>
    <x v="0"/>
    <x v="1"/>
    <s v="CUST430438"/>
    <s v="25-34"/>
    <x v="1"/>
    <x v="0"/>
    <x v="0"/>
    <s v="Broadband Bill"/>
    <s v="Utilities"/>
    <x v="2"/>
    <s v="UPI ID"/>
    <x v="1"/>
    <n v="237.7"/>
    <n v="0"/>
    <n v="0"/>
    <x v="0"/>
    <m/>
    <s v="iOS"/>
    <n v="87"/>
    <x v="0"/>
  </r>
  <r>
    <s v="UPI202605P2_0003275"/>
    <x v="0"/>
    <x v="0"/>
    <s v="11:19:49"/>
    <x v="5"/>
    <x v="0"/>
    <s v="CUST701708"/>
    <s v="45-54"/>
    <x v="1"/>
    <x v="6"/>
    <x v="19"/>
    <s v="Uber"/>
    <s v="Travel"/>
    <x v="3"/>
    <s v="QR Scan"/>
    <x v="0"/>
    <n v="1044.43"/>
    <n v="0"/>
    <n v="0"/>
    <x v="0"/>
    <m/>
    <s v="Android"/>
    <n v="20"/>
    <x v="0"/>
  </r>
  <r>
    <s v="UPI202605P2_0003276"/>
    <x v="17"/>
    <x v="6"/>
    <s v="15:30:27"/>
    <x v="14"/>
    <x v="1"/>
    <s v="CUST551661"/>
    <s v="18-24"/>
    <x v="1"/>
    <x v="3"/>
    <x v="21"/>
    <s v="Netmeds"/>
    <s v="Healthcare"/>
    <x v="3"/>
    <s v="Mobile Number"/>
    <x v="6"/>
    <n v="512.98"/>
    <n v="0"/>
    <n v="0"/>
    <x v="0"/>
    <m/>
    <s v="Android"/>
    <n v="87"/>
    <x v="0"/>
  </r>
  <r>
    <s v="UPI202605P2_0003277"/>
    <x v="20"/>
    <x v="4"/>
    <s v="07:10:57"/>
    <x v="6"/>
    <x v="2"/>
    <s v="CUST111179"/>
    <s v="35-44"/>
    <x v="0"/>
    <x v="4"/>
    <x v="12"/>
    <s v="Byjus"/>
    <s v="Education"/>
    <x v="0"/>
    <s v="Bank Account"/>
    <x v="0"/>
    <n v="475.63"/>
    <n v="57.35"/>
    <n v="0"/>
    <x v="0"/>
    <m/>
    <s v="Android"/>
    <n v="21"/>
    <x v="0"/>
  </r>
  <r>
    <s v="UPI202605P2_0003278"/>
    <x v="7"/>
    <x v="2"/>
    <s v="10:44:28"/>
    <x v="13"/>
    <x v="3"/>
    <s v="CUST519390"/>
    <s v="55+"/>
    <x v="0"/>
    <x v="4"/>
    <x v="33"/>
    <s v="Indian Oil"/>
    <s v="Fuel"/>
    <x v="1"/>
    <s v="Bank Account"/>
    <x v="3"/>
    <n v="271.32"/>
    <n v="2.4300000000000002"/>
    <n v="1.71"/>
    <x v="0"/>
    <m/>
    <s v="Android"/>
    <n v="91"/>
    <x v="0"/>
  </r>
  <r>
    <s v="UPI202605P2_0003279"/>
    <x v="19"/>
    <x v="2"/>
    <s v="21:30:01"/>
    <x v="9"/>
    <x v="0"/>
    <s v="CUST135146"/>
    <s v="35-44"/>
    <x v="0"/>
    <x v="1"/>
    <x v="28"/>
    <s v="Udemy"/>
    <s v="Education"/>
    <x v="1"/>
    <s v="QR Scan"/>
    <x v="4"/>
    <n v="497.95"/>
    <n v="0"/>
    <n v="0.45"/>
    <x v="0"/>
    <m/>
    <s v="Android"/>
    <n v="51"/>
    <x v="0"/>
  </r>
  <r>
    <s v="UPI202605P2_0003280"/>
    <x v="5"/>
    <x v="3"/>
    <s v="20:37:15"/>
    <x v="3"/>
    <x v="1"/>
    <s v="CUST695215"/>
    <s v="25-34"/>
    <x v="1"/>
    <x v="6"/>
    <x v="19"/>
    <s v="Amazon"/>
    <s v="Shopping"/>
    <x v="1"/>
    <s v="UPI ID"/>
    <x v="1"/>
    <n v="695.11"/>
    <n v="0"/>
    <n v="5.29"/>
    <x v="1"/>
    <s v="UPI Limit Exceeded"/>
    <s v="Android"/>
    <n v="89"/>
    <x v="0"/>
  </r>
  <r>
    <s v="UPI202605P2_0003281"/>
    <x v="21"/>
    <x v="4"/>
    <s v="11:36:53"/>
    <x v="5"/>
    <x v="2"/>
    <s v="CUST671375"/>
    <s v="45-54"/>
    <x v="1"/>
    <x v="4"/>
    <x v="33"/>
    <s v="Broadband Bill"/>
    <s v="Utilities"/>
    <x v="4"/>
    <s v="UPI ID"/>
    <x v="3"/>
    <n v="297.68"/>
    <n v="0"/>
    <n v="1.0900000000000001"/>
    <x v="0"/>
    <m/>
    <s v="Android"/>
    <n v="9"/>
    <x v="0"/>
  </r>
  <r>
    <s v="UPI202605P2_0003282"/>
    <x v="4"/>
    <x v="2"/>
    <s v="19:03:21"/>
    <x v="2"/>
    <x v="3"/>
    <s v="CUST418396"/>
    <s v="35-44"/>
    <x v="1"/>
    <x v="6"/>
    <x v="19"/>
    <s v="IRCTC"/>
    <s v="Travel"/>
    <x v="2"/>
    <s v="Collect Request"/>
    <x v="4"/>
    <n v="316.8"/>
    <n v="0"/>
    <n v="0"/>
    <x v="0"/>
    <m/>
    <s v="Android"/>
    <n v="34"/>
    <x v="0"/>
  </r>
  <r>
    <s v="UPI202605P2_0003283"/>
    <x v="3"/>
    <x v="0"/>
    <s v="03:40:54"/>
    <x v="22"/>
    <x v="6"/>
    <s v="CUST373884"/>
    <s v="35-44"/>
    <x v="0"/>
    <x v="9"/>
    <x v="36"/>
    <s v="Bharat Petroleum"/>
    <s v="Fuel"/>
    <x v="1"/>
    <s v="UPI ID"/>
    <x v="3"/>
    <n v="403.46"/>
    <n v="0"/>
    <n v="0"/>
    <x v="0"/>
    <m/>
    <s v="Android"/>
    <n v="5"/>
    <x v="0"/>
  </r>
  <r>
    <s v="UPI202605P2_0003284"/>
    <x v="10"/>
    <x v="4"/>
    <s v="18:26:54"/>
    <x v="7"/>
    <x v="4"/>
    <s v="CUST118607"/>
    <s v="18-24"/>
    <x v="0"/>
    <x v="6"/>
    <x v="38"/>
    <s v="Bharat Petroleum"/>
    <s v="Fuel"/>
    <x v="1"/>
    <s v="QR Scan"/>
    <x v="3"/>
    <n v="2017.25"/>
    <n v="0"/>
    <n v="0"/>
    <x v="0"/>
    <m/>
    <s v="Android"/>
    <n v="67"/>
    <x v="0"/>
  </r>
  <r>
    <s v="UPI202605P2_0003285"/>
    <x v="1"/>
    <x v="1"/>
    <s v="15:37:38"/>
    <x v="14"/>
    <x v="0"/>
    <s v="CUST696424"/>
    <s v="35-44"/>
    <x v="0"/>
    <x v="9"/>
    <x v="36"/>
    <s v="Udemy"/>
    <s v="Education"/>
    <x v="0"/>
    <s v="QR Scan"/>
    <x v="1"/>
    <n v="202.64"/>
    <n v="0"/>
    <n v="0"/>
    <x v="0"/>
    <m/>
    <s v="Android"/>
    <n v="91"/>
    <x v="0"/>
  </r>
  <r>
    <s v="UPI202605P2_0003286"/>
    <x v="19"/>
    <x v="2"/>
    <s v="18:18:02"/>
    <x v="7"/>
    <x v="0"/>
    <s v="CUST956700"/>
    <s v="25-34"/>
    <x v="0"/>
    <x v="5"/>
    <x v="32"/>
    <s v="Netmeds"/>
    <s v="Healthcare"/>
    <x v="1"/>
    <s v="UPI ID"/>
    <x v="0"/>
    <n v="321.02999999999997"/>
    <n v="0"/>
    <n v="0"/>
    <x v="2"/>
    <s v="Wrong UPI PIN"/>
    <s v="Android"/>
    <n v="92"/>
    <x v="0"/>
  </r>
  <r>
    <s v="UPI202605P2_0003287"/>
    <x v="14"/>
    <x v="5"/>
    <s v="15:31:32"/>
    <x v="14"/>
    <x v="0"/>
    <s v="CUST825646"/>
    <s v="35-44"/>
    <x v="1"/>
    <x v="7"/>
    <x v="27"/>
    <s v="Netmeds"/>
    <s v="Healthcare"/>
    <x v="0"/>
    <s v="Bank Account"/>
    <x v="7"/>
    <n v="3680.91"/>
    <n v="0"/>
    <n v="0"/>
    <x v="0"/>
    <m/>
    <s v="Android"/>
    <n v="78"/>
    <x v="0"/>
  </r>
  <r>
    <s v="UPI202605P2_0003288"/>
    <x v="9"/>
    <x v="3"/>
    <s v="17:39:59"/>
    <x v="0"/>
    <x v="3"/>
    <s v="CUST368428"/>
    <s v="35-44"/>
    <x v="0"/>
    <x v="1"/>
    <x v="1"/>
    <s v="Netflix"/>
    <s v="Entertainment"/>
    <x v="0"/>
    <s v="UPI ID"/>
    <x v="0"/>
    <n v="559.01"/>
    <n v="0"/>
    <n v="2.58"/>
    <x v="0"/>
    <m/>
    <s v="Android"/>
    <n v="60"/>
    <x v="0"/>
  </r>
  <r>
    <s v="UPI202605P2_0003289"/>
    <x v="18"/>
    <x v="4"/>
    <s v="18:52:55"/>
    <x v="7"/>
    <x v="3"/>
    <s v="CUST619904"/>
    <s v="55+"/>
    <x v="0"/>
    <x v="1"/>
    <x v="28"/>
    <s v="Indian Oil"/>
    <s v="Fuel"/>
    <x v="1"/>
    <s v="QR Scan"/>
    <x v="4"/>
    <n v="119.25"/>
    <n v="64.09"/>
    <n v="0"/>
    <x v="0"/>
    <m/>
    <s v="Android"/>
    <n v="29"/>
    <x v="0"/>
  </r>
  <r>
    <s v="UPI202605P2_0003290"/>
    <x v="9"/>
    <x v="3"/>
    <s v="15:45:03"/>
    <x v="14"/>
    <x v="2"/>
    <s v="CUST854731"/>
    <s v="25-34"/>
    <x v="1"/>
    <x v="4"/>
    <x v="37"/>
    <s v="MedPlus"/>
    <s v="Healthcare"/>
    <x v="4"/>
    <s v="QR Scan"/>
    <x v="3"/>
    <n v="91.34"/>
    <n v="0"/>
    <n v="0"/>
    <x v="1"/>
    <s v="Insufficient Balance"/>
    <s v="Android"/>
    <n v="50"/>
    <x v="0"/>
  </r>
  <r>
    <s v="UPI202605P2_0003291"/>
    <x v="12"/>
    <x v="1"/>
    <s v="16:27:36"/>
    <x v="11"/>
    <x v="4"/>
    <s v="CUST719879"/>
    <s v="18-24"/>
    <x v="0"/>
    <x v="6"/>
    <x v="38"/>
    <s v="Byjus"/>
    <s v="Education"/>
    <x v="1"/>
    <s v="Collect Request"/>
    <x v="3"/>
    <n v="1020.93"/>
    <n v="54.74"/>
    <n v="0"/>
    <x v="0"/>
    <m/>
    <s v="Android"/>
    <n v="67"/>
    <x v="0"/>
  </r>
  <r>
    <s v="UPI202605P2_0003292"/>
    <x v="8"/>
    <x v="4"/>
    <s v="12:04:17"/>
    <x v="1"/>
    <x v="1"/>
    <s v="CUST409452"/>
    <s v="18-24"/>
    <x v="1"/>
    <x v="0"/>
    <x v="0"/>
    <s v="Water Bill"/>
    <s v="Utilities"/>
    <x v="0"/>
    <s v="QR Scan"/>
    <x v="1"/>
    <n v="289.73"/>
    <n v="0"/>
    <n v="0"/>
    <x v="0"/>
    <m/>
    <s v="Android"/>
    <n v="95"/>
    <x v="0"/>
  </r>
  <r>
    <s v="UPI202605P2_0003293"/>
    <x v="26"/>
    <x v="6"/>
    <s v="20:26:56"/>
    <x v="3"/>
    <x v="0"/>
    <s v="CUST981165"/>
    <s v="35-44"/>
    <x v="0"/>
    <x v="3"/>
    <x v="21"/>
    <s v="Indian Oil"/>
    <s v="Fuel"/>
    <x v="1"/>
    <s v="QR Scan"/>
    <x v="3"/>
    <n v="380.02"/>
    <n v="0"/>
    <n v="0"/>
    <x v="0"/>
    <m/>
    <s v="iOS"/>
    <n v="79"/>
    <x v="0"/>
  </r>
  <r>
    <s v="UPI202605P2_0003294"/>
    <x v="17"/>
    <x v="6"/>
    <s v="15:31:39"/>
    <x v="14"/>
    <x v="4"/>
    <s v="CUST759826"/>
    <s v="18-24"/>
    <x v="1"/>
    <x v="9"/>
    <x v="36"/>
    <s v="Topmate"/>
    <s v="Education"/>
    <x v="0"/>
    <s v="QR Scan"/>
    <x v="4"/>
    <n v="2353.6999999999998"/>
    <n v="0"/>
    <n v="0"/>
    <x v="0"/>
    <m/>
    <s v="Android"/>
    <n v="58"/>
    <x v="0"/>
  </r>
  <r>
    <s v="UPI202605P2_0003295"/>
    <x v="26"/>
    <x v="6"/>
    <s v="21:22:28"/>
    <x v="9"/>
    <x v="2"/>
    <s v="CUST851668"/>
    <s v="25-34"/>
    <x v="1"/>
    <x v="6"/>
    <x v="7"/>
    <s v="HP Petrol Pump"/>
    <s v="Fuel"/>
    <x v="1"/>
    <s v="Collect Request"/>
    <x v="5"/>
    <n v="503.17"/>
    <n v="30.06"/>
    <n v="0"/>
    <x v="0"/>
    <m/>
    <s v="Android"/>
    <n v="17"/>
    <x v="0"/>
  </r>
  <r>
    <s v="UPI202605P2_0003296"/>
    <x v="12"/>
    <x v="1"/>
    <s v="18:01:10"/>
    <x v="7"/>
    <x v="0"/>
    <s v="CUST594409"/>
    <s v="25-34"/>
    <x v="1"/>
    <x v="7"/>
    <x v="26"/>
    <s v="Indian Oil"/>
    <s v="Fuel"/>
    <x v="2"/>
    <s v="UPI ID"/>
    <x v="6"/>
    <n v="707.71"/>
    <n v="0"/>
    <n v="0"/>
    <x v="0"/>
    <m/>
    <s v="Android"/>
    <n v="94"/>
    <x v="1"/>
  </r>
  <r>
    <s v="UPI202605P2_0003297"/>
    <x v="28"/>
    <x v="1"/>
    <s v="12:12:30"/>
    <x v="1"/>
    <x v="3"/>
    <s v="CUST873143"/>
    <s v="35-44"/>
    <x v="0"/>
    <x v="3"/>
    <x v="21"/>
    <s v="Apollo Pharmacy"/>
    <s v="Healthcare"/>
    <x v="0"/>
    <s v="Mobile Number"/>
    <x v="0"/>
    <n v="523.12"/>
    <n v="0"/>
    <n v="6.66"/>
    <x v="0"/>
    <m/>
    <s v="Android"/>
    <n v="77"/>
    <x v="0"/>
  </r>
  <r>
    <s v="UPI202605P2_0003298"/>
    <x v="2"/>
    <x v="2"/>
    <s v="13:14:32"/>
    <x v="8"/>
    <x v="5"/>
    <s v="CUST684365"/>
    <s v="45-54"/>
    <x v="0"/>
    <x v="1"/>
    <x v="1"/>
    <s v="Mutual Fund SIP"/>
    <s v="Financial Services"/>
    <x v="4"/>
    <s v="QR Scan"/>
    <x v="0"/>
    <n v="194"/>
    <n v="0"/>
    <n v="4.88"/>
    <x v="1"/>
    <s v="UPI Limit Exceeded"/>
    <s v="Android"/>
    <n v="98"/>
    <x v="1"/>
  </r>
  <r>
    <s v="UPI202605P2_0003299"/>
    <x v="7"/>
    <x v="2"/>
    <s v="11:58:43"/>
    <x v="5"/>
    <x v="2"/>
    <s v="CUST984124"/>
    <s v="35-44"/>
    <x v="0"/>
    <x v="5"/>
    <x v="10"/>
    <s v="MakeMyTrip"/>
    <s v="Travel"/>
    <x v="5"/>
    <s v="Mobile Number"/>
    <x v="3"/>
    <n v="156.97"/>
    <n v="0"/>
    <n v="0"/>
    <x v="0"/>
    <m/>
    <s v="Android"/>
    <n v="19"/>
    <x v="0"/>
  </r>
  <r>
    <s v="UPI202605P2_0003300"/>
    <x v="7"/>
    <x v="2"/>
    <s v="13:38:54"/>
    <x v="8"/>
    <x v="6"/>
    <s v="CUST511134"/>
    <s v="25-34"/>
    <x v="1"/>
    <x v="3"/>
    <x v="14"/>
    <s v="MSEB"/>
    <s v="Recharge &amp; Bills"/>
    <x v="1"/>
    <s v="UPI ID"/>
    <x v="3"/>
    <n v="547.25"/>
    <n v="0"/>
    <n v="0"/>
    <x v="0"/>
    <m/>
    <s v="Android"/>
    <n v="38"/>
    <x v="0"/>
  </r>
  <r>
    <s v="UPI202605P2_0003301"/>
    <x v="15"/>
    <x v="3"/>
    <s v="20:42:29"/>
    <x v="3"/>
    <x v="1"/>
    <s v="CUST379342"/>
    <s v="18-24"/>
    <x v="1"/>
    <x v="9"/>
    <x v="23"/>
    <s v="Indian Oil"/>
    <s v="Fuel"/>
    <x v="5"/>
    <s v="QR Scan"/>
    <x v="3"/>
    <n v="1785.68"/>
    <n v="0"/>
    <n v="6.97"/>
    <x v="0"/>
    <m/>
    <s v="Android"/>
    <n v="69"/>
    <x v="0"/>
  </r>
  <r>
    <s v="UPI202605P2_0003302"/>
    <x v="14"/>
    <x v="5"/>
    <s v="10:18:46"/>
    <x v="13"/>
    <x v="0"/>
    <s v="CUST888733"/>
    <s v="18-24"/>
    <x v="1"/>
    <x v="0"/>
    <x v="0"/>
    <s v="Credit Card Bill"/>
    <s v="Financial Services"/>
    <x v="6"/>
    <s v="UPI ID"/>
    <x v="3"/>
    <n v="323"/>
    <n v="0"/>
    <n v="5.81"/>
    <x v="0"/>
    <m/>
    <s v="Android"/>
    <n v="56"/>
    <x v="0"/>
  </r>
  <r>
    <s v="UPI202605P2_0003303"/>
    <x v="27"/>
    <x v="5"/>
    <s v="18:26:53"/>
    <x v="7"/>
    <x v="4"/>
    <s v="CUST720611"/>
    <s v="45-54"/>
    <x v="1"/>
    <x v="7"/>
    <x v="9"/>
    <s v="HP Petrol Pump"/>
    <s v="Fuel"/>
    <x v="0"/>
    <s v="UPI ID"/>
    <x v="5"/>
    <n v="396.6"/>
    <n v="0"/>
    <n v="0"/>
    <x v="0"/>
    <m/>
    <s v="iOS"/>
    <n v="74"/>
    <x v="0"/>
  </r>
  <r>
    <s v="UPI202605P2_0003304"/>
    <x v="0"/>
    <x v="0"/>
    <s v="21:41:47"/>
    <x v="9"/>
    <x v="4"/>
    <s v="CUST370869"/>
    <s v="55+"/>
    <x v="0"/>
    <x v="6"/>
    <x v="38"/>
    <s v="Amazon Prime"/>
    <s v="Entertainment"/>
    <x v="0"/>
    <s v="QR Scan"/>
    <x v="1"/>
    <n v="1099.49"/>
    <n v="0"/>
    <n v="0"/>
    <x v="0"/>
    <m/>
    <s v="Android"/>
    <n v="15"/>
    <x v="0"/>
  </r>
  <r>
    <s v="UPI202605P2_0003305"/>
    <x v="22"/>
    <x v="6"/>
    <s v="13:30:51"/>
    <x v="8"/>
    <x v="0"/>
    <s v="CUST509969"/>
    <s v="18-24"/>
    <x v="0"/>
    <x v="6"/>
    <x v="7"/>
    <s v="Netmeds"/>
    <s v="Healthcare"/>
    <x v="1"/>
    <s v="QR Scan"/>
    <x v="3"/>
    <n v="1021.33"/>
    <n v="47.4"/>
    <n v="0"/>
    <x v="0"/>
    <m/>
    <s v="Android"/>
    <n v="56"/>
    <x v="0"/>
  </r>
  <r>
    <s v="UPI202605P2_0003306"/>
    <x v="27"/>
    <x v="5"/>
    <s v="22:10:39"/>
    <x v="16"/>
    <x v="2"/>
    <s v="CUST461327"/>
    <s v="35-44"/>
    <x v="1"/>
    <x v="1"/>
    <x v="28"/>
    <s v="Reliance Digital"/>
    <s v="Shopping"/>
    <x v="0"/>
    <s v="Mobile Number"/>
    <x v="0"/>
    <n v="1963"/>
    <n v="0"/>
    <n v="0"/>
    <x v="0"/>
    <m/>
    <s v="Android"/>
    <n v="12"/>
    <x v="0"/>
  </r>
  <r>
    <s v="UPI202605P2_0003307"/>
    <x v="7"/>
    <x v="2"/>
    <s v="11:44:47"/>
    <x v="5"/>
    <x v="1"/>
    <s v="CUST342906"/>
    <s v="25-34"/>
    <x v="1"/>
    <x v="6"/>
    <x v="7"/>
    <s v="Croma"/>
    <s v="Shopping"/>
    <x v="1"/>
    <s v="Mobile Number"/>
    <x v="3"/>
    <n v="333.58"/>
    <n v="0"/>
    <n v="0"/>
    <x v="0"/>
    <m/>
    <s v="Android"/>
    <n v="68"/>
    <x v="0"/>
  </r>
  <r>
    <s v="UPI202605P2_0003308"/>
    <x v="2"/>
    <x v="2"/>
    <s v="09:30:08"/>
    <x v="10"/>
    <x v="0"/>
    <s v="CUST253964"/>
    <s v="25-34"/>
    <x v="0"/>
    <x v="5"/>
    <x v="10"/>
    <s v="Society Maintenance"/>
    <s v="Utilities"/>
    <x v="2"/>
    <s v="Mobile Number"/>
    <x v="5"/>
    <n v="925.39"/>
    <n v="0"/>
    <n v="4.7699999999999996"/>
    <x v="0"/>
    <m/>
    <s v="Android"/>
    <n v="83"/>
    <x v="0"/>
  </r>
  <r>
    <s v="UPI202605P2_0003309"/>
    <x v="7"/>
    <x v="2"/>
    <s v="10:10:38"/>
    <x v="13"/>
    <x v="3"/>
    <s v="CUST147008"/>
    <s v="35-44"/>
    <x v="0"/>
    <x v="2"/>
    <x v="11"/>
    <s v="Local Kirana"/>
    <s v="Grocery"/>
    <x v="4"/>
    <s v="UPI ID"/>
    <x v="0"/>
    <n v="3561.67"/>
    <n v="27.66"/>
    <n v="3.81"/>
    <x v="0"/>
    <m/>
    <s v="iOS"/>
    <n v="23"/>
    <x v="0"/>
  </r>
  <r>
    <s v="UPI202605P2_0003310"/>
    <x v="2"/>
    <x v="2"/>
    <s v="15:50:26"/>
    <x v="14"/>
    <x v="2"/>
    <s v="CUST446935"/>
    <s v="18-24"/>
    <x v="1"/>
    <x v="1"/>
    <x v="1"/>
    <s v="Reliance Fresh"/>
    <s v="Grocery"/>
    <x v="1"/>
    <s v="Mobile Number"/>
    <x v="6"/>
    <n v="179.14"/>
    <n v="0"/>
    <n v="0"/>
    <x v="0"/>
    <m/>
    <s v="iOS"/>
    <n v="20"/>
    <x v="0"/>
  </r>
  <r>
    <s v="UPI202605P2_0003311"/>
    <x v="19"/>
    <x v="2"/>
    <s v="21:31:19"/>
    <x v="9"/>
    <x v="0"/>
    <s v="CUST770303"/>
    <s v="25-34"/>
    <x v="0"/>
    <x v="3"/>
    <x v="14"/>
    <s v="BigBasket"/>
    <s v="Grocery"/>
    <x v="1"/>
    <s v="QR Scan"/>
    <x v="1"/>
    <n v="82.96"/>
    <n v="72.13"/>
    <n v="1.72"/>
    <x v="0"/>
    <m/>
    <s v="Android"/>
    <n v="14"/>
    <x v="0"/>
  </r>
  <r>
    <s v="UPI202605P2_0003312"/>
    <x v="20"/>
    <x v="4"/>
    <s v="11:35:03"/>
    <x v="5"/>
    <x v="1"/>
    <s v="CUST649662"/>
    <s v="25-34"/>
    <x v="1"/>
    <x v="8"/>
    <x v="13"/>
    <s v="Cafe Coffee Day"/>
    <s v="Food &amp; Dining"/>
    <x v="1"/>
    <s v="QR Scan"/>
    <x v="7"/>
    <n v="127.4"/>
    <n v="0"/>
    <n v="0.53"/>
    <x v="0"/>
    <m/>
    <s v="Android"/>
    <n v="48"/>
    <x v="0"/>
  </r>
  <r>
    <s v="UPI202605P2_0003313"/>
    <x v="20"/>
    <x v="4"/>
    <s v="23:22:56"/>
    <x v="15"/>
    <x v="0"/>
    <s v="CUST541868"/>
    <s v="35-44"/>
    <x v="0"/>
    <x v="9"/>
    <x v="23"/>
    <s v="HP Petrol Pump"/>
    <s v="Fuel"/>
    <x v="3"/>
    <s v="QR Scan"/>
    <x v="6"/>
    <n v="1084.67"/>
    <n v="0"/>
    <n v="0"/>
    <x v="0"/>
    <m/>
    <s v="iOS"/>
    <n v="68"/>
    <x v="0"/>
  </r>
  <r>
    <s v="UPI202605P2_0003314"/>
    <x v="18"/>
    <x v="4"/>
    <s v="12:43:10"/>
    <x v="1"/>
    <x v="2"/>
    <s v="CUST906301"/>
    <s v="18-24"/>
    <x v="0"/>
    <x v="9"/>
    <x v="23"/>
    <s v="HP Petrol Pump"/>
    <s v="Fuel"/>
    <x v="0"/>
    <s v="Mobile Number"/>
    <x v="3"/>
    <n v="103.2"/>
    <n v="0"/>
    <n v="3.68"/>
    <x v="0"/>
    <m/>
    <s v="Android"/>
    <n v="86"/>
    <x v="0"/>
  </r>
  <r>
    <s v="UPI202605P2_0003315"/>
    <x v="17"/>
    <x v="6"/>
    <s v="10:55:57"/>
    <x v="13"/>
    <x v="0"/>
    <s v="CUST368393"/>
    <s v="18-24"/>
    <x v="0"/>
    <x v="0"/>
    <x v="3"/>
    <s v="Swiggy"/>
    <s v="Food &amp; Dining"/>
    <x v="1"/>
    <s v="Mobile Number"/>
    <x v="1"/>
    <n v="476.43"/>
    <n v="0"/>
    <n v="0"/>
    <x v="0"/>
    <m/>
    <s v="iOS"/>
    <n v="9"/>
    <x v="0"/>
  </r>
  <r>
    <s v="UPI202605P2_0003316"/>
    <x v="14"/>
    <x v="5"/>
    <s v="16:51:04"/>
    <x v="11"/>
    <x v="2"/>
    <s v="CUST685356"/>
    <s v="25-34"/>
    <x v="0"/>
    <x v="8"/>
    <x v="24"/>
    <s v="Indian Oil"/>
    <s v="Fuel"/>
    <x v="1"/>
    <s v="QR Scan"/>
    <x v="6"/>
    <n v="500.22"/>
    <n v="0"/>
    <n v="0"/>
    <x v="0"/>
    <m/>
    <s v="Android"/>
    <n v="66"/>
    <x v="0"/>
  </r>
  <r>
    <s v="UPI202605P2_0003317"/>
    <x v="29"/>
    <x v="5"/>
    <s v="13:07:39"/>
    <x v="8"/>
    <x v="0"/>
    <s v="CUST579072"/>
    <s v="35-44"/>
    <x v="2"/>
    <x v="7"/>
    <x v="27"/>
    <s v="Coursera"/>
    <s v="Education"/>
    <x v="0"/>
    <s v="UPI ID"/>
    <x v="6"/>
    <n v="439.33"/>
    <n v="0"/>
    <n v="0"/>
    <x v="0"/>
    <m/>
    <s v="Android"/>
    <n v="3"/>
    <x v="0"/>
  </r>
  <r>
    <s v="UPI202605P2_0003318"/>
    <x v="23"/>
    <x v="5"/>
    <s v="11:35:14"/>
    <x v="5"/>
    <x v="0"/>
    <s v="CUST818226"/>
    <s v="55+"/>
    <x v="1"/>
    <x v="1"/>
    <x v="22"/>
    <s v="Mutual Fund SIP"/>
    <s v="Financial Services"/>
    <x v="4"/>
    <s v="Collect Request"/>
    <x v="6"/>
    <n v="1694.43"/>
    <n v="0"/>
    <n v="0"/>
    <x v="0"/>
    <m/>
    <s v="Android"/>
    <n v="34"/>
    <x v="0"/>
  </r>
  <r>
    <s v="UPI202605P2_0003319"/>
    <x v="12"/>
    <x v="1"/>
    <s v="15:21:50"/>
    <x v="14"/>
    <x v="2"/>
    <s v="CUST722444"/>
    <s v="25-34"/>
    <x v="0"/>
    <x v="2"/>
    <x v="25"/>
    <s v="Broadband Bill"/>
    <s v="Utilities"/>
    <x v="1"/>
    <s v="UPI ID"/>
    <x v="7"/>
    <n v="393.57"/>
    <n v="0"/>
    <n v="0"/>
    <x v="0"/>
    <m/>
    <s v="Android"/>
    <n v="22"/>
    <x v="0"/>
  </r>
  <r>
    <s v="UPI202605P2_0003320"/>
    <x v="6"/>
    <x v="3"/>
    <s v="13:02:49"/>
    <x v="8"/>
    <x v="0"/>
    <s v="CUST594815"/>
    <s v="45-54"/>
    <x v="1"/>
    <x v="6"/>
    <x v="19"/>
    <s v="MedPlus"/>
    <s v="Healthcare"/>
    <x v="0"/>
    <s v="UPI ID"/>
    <x v="4"/>
    <n v="592.66"/>
    <n v="69.989999999999995"/>
    <n v="0"/>
    <x v="0"/>
    <m/>
    <s v="Android"/>
    <n v="83"/>
    <x v="0"/>
  </r>
  <r>
    <s v="UPI202605P2_0003321"/>
    <x v="9"/>
    <x v="3"/>
    <s v="20:17:57"/>
    <x v="3"/>
    <x v="0"/>
    <s v="CUST434600"/>
    <s v="25-34"/>
    <x v="1"/>
    <x v="4"/>
    <x v="5"/>
    <s v="Hotstar"/>
    <s v="Entertainment"/>
    <x v="2"/>
    <s v="UPI ID"/>
    <x v="3"/>
    <n v="130.19999999999999"/>
    <n v="0"/>
    <n v="2.0099999999999998"/>
    <x v="0"/>
    <m/>
    <s v="Android"/>
    <n v="42"/>
    <x v="0"/>
  </r>
  <r>
    <s v="UPI202605P2_0003322"/>
    <x v="1"/>
    <x v="1"/>
    <s v="10:44:55"/>
    <x v="13"/>
    <x v="1"/>
    <s v="CUST670706"/>
    <s v="18-24"/>
    <x v="1"/>
    <x v="5"/>
    <x v="35"/>
    <s v="MSEB"/>
    <s v="Recharge &amp; Bills"/>
    <x v="1"/>
    <s v="QR Scan"/>
    <x v="3"/>
    <n v="107.13"/>
    <n v="0"/>
    <n v="0"/>
    <x v="1"/>
    <s v="Beneficiary Bank Offline"/>
    <s v="iOS"/>
    <n v="10"/>
    <x v="0"/>
  </r>
  <r>
    <s v="UPI202605P2_0003323"/>
    <x v="26"/>
    <x v="6"/>
    <s v="16:42:06"/>
    <x v="11"/>
    <x v="2"/>
    <s v="CUST804788"/>
    <s v="25-34"/>
    <x v="0"/>
    <x v="0"/>
    <x v="18"/>
    <s v="Uber"/>
    <s v="Travel"/>
    <x v="4"/>
    <s v="UPI ID"/>
    <x v="3"/>
    <n v="2507.6999999999998"/>
    <n v="0"/>
    <n v="0"/>
    <x v="0"/>
    <m/>
    <s v="iOS"/>
    <n v="2"/>
    <x v="0"/>
  </r>
  <r>
    <s v="UPI202605P2_0003324"/>
    <x v="11"/>
    <x v="0"/>
    <s v="18:59:28"/>
    <x v="7"/>
    <x v="1"/>
    <s v="CUST624634"/>
    <s v="25-34"/>
    <x v="1"/>
    <x v="2"/>
    <x v="2"/>
    <s v="Mutual Fund SIP"/>
    <s v="Financial Services"/>
    <x v="1"/>
    <s v="Mobile Number"/>
    <x v="1"/>
    <n v="80.89"/>
    <n v="0"/>
    <n v="0"/>
    <x v="0"/>
    <m/>
    <s v="iOS"/>
    <n v="4"/>
    <x v="0"/>
  </r>
  <r>
    <s v="UPI202605P2_0003325"/>
    <x v="12"/>
    <x v="1"/>
    <s v="19:53:48"/>
    <x v="2"/>
    <x v="0"/>
    <s v="CUST886337"/>
    <s v="45-54"/>
    <x v="1"/>
    <x v="9"/>
    <x v="36"/>
    <s v="Bharat Petroleum"/>
    <s v="Fuel"/>
    <x v="2"/>
    <s v="UPI ID"/>
    <x v="1"/>
    <n v="2367.02"/>
    <n v="0"/>
    <n v="0"/>
    <x v="0"/>
    <m/>
    <s v="iOS"/>
    <n v="64"/>
    <x v="0"/>
  </r>
  <r>
    <s v="UPI202605P2_0003326"/>
    <x v="15"/>
    <x v="3"/>
    <s v="09:06:50"/>
    <x v="10"/>
    <x v="0"/>
    <s v="CUST802194"/>
    <s v="18-24"/>
    <x v="1"/>
    <x v="7"/>
    <x v="27"/>
    <s v="Society Maintenance"/>
    <s v="Utilities"/>
    <x v="1"/>
    <s v="Bank Account"/>
    <x v="7"/>
    <n v="87.33"/>
    <n v="0"/>
    <n v="0"/>
    <x v="0"/>
    <m/>
    <s v="Android"/>
    <n v="92"/>
    <x v="0"/>
  </r>
  <r>
    <s v="UPI202605P2_0003327"/>
    <x v="1"/>
    <x v="1"/>
    <s v="17:50:54"/>
    <x v="0"/>
    <x v="1"/>
    <s v="CUST977023"/>
    <s v="18-24"/>
    <x v="1"/>
    <x v="1"/>
    <x v="22"/>
    <s v="Topmate"/>
    <s v="Education"/>
    <x v="4"/>
    <s v="Collect Request"/>
    <x v="6"/>
    <n v="668.97"/>
    <n v="15.73"/>
    <n v="0"/>
    <x v="0"/>
    <m/>
    <s v="Android"/>
    <n v="71"/>
    <x v="0"/>
  </r>
  <r>
    <s v="UPI202605P2_0003328"/>
    <x v="11"/>
    <x v="0"/>
    <s v="21:52:35"/>
    <x v="9"/>
    <x v="0"/>
    <s v="CUST333610"/>
    <s v="25-34"/>
    <x v="0"/>
    <x v="3"/>
    <x v="21"/>
    <s v="Bharat Petroleum"/>
    <s v="Fuel"/>
    <x v="1"/>
    <s v="Mobile Number"/>
    <x v="1"/>
    <n v="1125.54"/>
    <n v="0"/>
    <n v="6.44"/>
    <x v="0"/>
    <m/>
    <s v="Android"/>
    <n v="61"/>
    <x v="0"/>
  </r>
  <r>
    <s v="UPI202605P2_0003329"/>
    <x v="17"/>
    <x v="6"/>
    <s v="08:06:10"/>
    <x v="12"/>
    <x v="0"/>
    <s v="CUST756021"/>
    <s v="25-34"/>
    <x v="0"/>
    <x v="4"/>
    <x v="37"/>
    <s v="Local Kirana"/>
    <s v="Grocery"/>
    <x v="1"/>
    <s v="Collect Request"/>
    <x v="5"/>
    <n v="430.87"/>
    <n v="0"/>
    <n v="0"/>
    <x v="0"/>
    <m/>
    <s v="Android"/>
    <n v="33"/>
    <x v="0"/>
  </r>
  <r>
    <s v="UPI202605P2_0003330"/>
    <x v="16"/>
    <x v="6"/>
    <s v="17:55:13"/>
    <x v="0"/>
    <x v="0"/>
    <s v="CUST369601"/>
    <s v="25-34"/>
    <x v="1"/>
    <x v="8"/>
    <x v="30"/>
    <s v="Croma"/>
    <s v="Shopping"/>
    <x v="1"/>
    <s v="Bank Account"/>
    <x v="0"/>
    <n v="88.53"/>
    <n v="28.3"/>
    <n v="0"/>
    <x v="0"/>
    <m/>
    <s v="Android"/>
    <n v="41"/>
    <x v="0"/>
  </r>
  <r>
    <s v="UPI202605P2_0003331"/>
    <x v="27"/>
    <x v="5"/>
    <s v="20:10:46"/>
    <x v="3"/>
    <x v="2"/>
    <s v="CUST133053"/>
    <s v="35-44"/>
    <x v="0"/>
    <x v="1"/>
    <x v="28"/>
    <s v="Credit Card Bill"/>
    <s v="Financial Services"/>
    <x v="1"/>
    <s v="UPI ID"/>
    <x v="1"/>
    <n v="741.34"/>
    <n v="28.31"/>
    <n v="0"/>
    <x v="0"/>
    <m/>
    <s v="Android"/>
    <n v="26"/>
    <x v="0"/>
  </r>
  <r>
    <s v="UPI202605P2_0003332"/>
    <x v="26"/>
    <x v="6"/>
    <s v="12:28:48"/>
    <x v="1"/>
    <x v="0"/>
    <s v="CUST972032"/>
    <s v="25-34"/>
    <x v="0"/>
    <x v="2"/>
    <x v="11"/>
    <s v="Mutual Fund SIP"/>
    <s v="Financial Services"/>
    <x v="0"/>
    <s v="UPI ID"/>
    <x v="7"/>
    <n v="228.17"/>
    <n v="0"/>
    <n v="0"/>
    <x v="0"/>
    <m/>
    <s v="Android"/>
    <n v="21"/>
    <x v="0"/>
  </r>
  <r>
    <s v="UPI202605P2_0003333"/>
    <x v="7"/>
    <x v="2"/>
    <s v="16:46:55"/>
    <x v="11"/>
    <x v="0"/>
    <s v="CUST908811"/>
    <s v="45-54"/>
    <x v="1"/>
    <x v="7"/>
    <x v="31"/>
    <s v="Blinkit"/>
    <s v="Grocery"/>
    <x v="1"/>
    <s v="UPI ID"/>
    <x v="3"/>
    <n v="599.52"/>
    <n v="0"/>
    <n v="0"/>
    <x v="0"/>
    <m/>
    <s v="Android"/>
    <n v="56"/>
    <x v="0"/>
  </r>
  <r>
    <s v="UPI202605P2_0003334"/>
    <x v="19"/>
    <x v="2"/>
    <s v="09:41:23"/>
    <x v="10"/>
    <x v="1"/>
    <s v="CUST440097"/>
    <s v="25-34"/>
    <x v="0"/>
    <x v="5"/>
    <x v="32"/>
    <s v="Indian Oil"/>
    <s v="Fuel"/>
    <x v="2"/>
    <s v="QR Scan"/>
    <x v="1"/>
    <n v="605.91"/>
    <n v="0"/>
    <n v="0"/>
    <x v="0"/>
    <m/>
    <s v="Android"/>
    <n v="19"/>
    <x v="0"/>
  </r>
  <r>
    <s v="UPI202605P2_0003335"/>
    <x v="7"/>
    <x v="2"/>
    <s v="13:08:07"/>
    <x v="8"/>
    <x v="2"/>
    <s v="CUST840498"/>
    <s v="18-24"/>
    <x v="0"/>
    <x v="9"/>
    <x v="23"/>
    <s v="BookMyShow"/>
    <s v="Entertainment"/>
    <x v="6"/>
    <s v="UPI ID"/>
    <x v="1"/>
    <n v="282.94"/>
    <n v="0"/>
    <n v="0"/>
    <x v="0"/>
    <m/>
    <s v="Android"/>
    <n v="59"/>
    <x v="0"/>
  </r>
  <r>
    <s v="UPI202605P2_0003336"/>
    <x v="26"/>
    <x v="6"/>
    <s v="20:28:26"/>
    <x v="3"/>
    <x v="0"/>
    <s v="CUST939361"/>
    <s v="18-24"/>
    <x v="0"/>
    <x v="7"/>
    <x v="31"/>
    <s v="Rapido"/>
    <s v="Travel"/>
    <x v="5"/>
    <s v="QR Scan"/>
    <x v="3"/>
    <n v="774.1"/>
    <n v="66.75"/>
    <n v="0"/>
    <x v="0"/>
    <m/>
    <s v="Android"/>
    <n v="44"/>
    <x v="0"/>
  </r>
  <r>
    <s v="UPI202605P2_0003337"/>
    <x v="6"/>
    <x v="3"/>
    <s v="19:00:15"/>
    <x v="2"/>
    <x v="1"/>
    <s v="CUST131004"/>
    <s v="18-24"/>
    <x v="1"/>
    <x v="4"/>
    <x v="33"/>
    <s v="Shell Fuel"/>
    <s v="Fuel"/>
    <x v="5"/>
    <s v="Collect Request"/>
    <x v="4"/>
    <n v="434.66"/>
    <n v="0"/>
    <n v="0"/>
    <x v="0"/>
    <m/>
    <s v="Android"/>
    <n v="42"/>
    <x v="0"/>
  </r>
  <r>
    <s v="UPI202605P2_0003338"/>
    <x v="27"/>
    <x v="5"/>
    <s v="19:30:21"/>
    <x v="2"/>
    <x v="0"/>
    <s v="CUST502890"/>
    <s v="35-44"/>
    <x v="0"/>
    <x v="1"/>
    <x v="22"/>
    <s v="Airtel"/>
    <s v="Recharge &amp; Bills"/>
    <x v="0"/>
    <s v="QR Scan"/>
    <x v="7"/>
    <n v="220.51"/>
    <n v="0"/>
    <n v="0"/>
    <x v="0"/>
    <m/>
    <s v="Android"/>
    <n v="58"/>
    <x v="0"/>
  </r>
  <r>
    <s v="UPI202605P2_0003339"/>
    <x v="28"/>
    <x v="1"/>
    <s v="12:10:05"/>
    <x v="1"/>
    <x v="2"/>
    <s v="CUST272086"/>
    <s v="25-34"/>
    <x v="1"/>
    <x v="5"/>
    <x v="32"/>
    <s v="Ajio"/>
    <s v="Shopping"/>
    <x v="2"/>
    <s v="UPI ID"/>
    <x v="3"/>
    <n v="1170.99"/>
    <n v="59.51"/>
    <n v="0"/>
    <x v="0"/>
    <m/>
    <s v="Android"/>
    <n v="6"/>
    <x v="0"/>
  </r>
  <r>
    <s v="UPI202605P2_0003340"/>
    <x v="8"/>
    <x v="4"/>
    <s v="12:45:48"/>
    <x v="1"/>
    <x v="2"/>
    <s v="CUST302400"/>
    <s v="35-44"/>
    <x v="1"/>
    <x v="0"/>
    <x v="3"/>
    <s v="Insurance Premium"/>
    <s v="Financial Services"/>
    <x v="5"/>
    <s v="Bank Account"/>
    <x v="4"/>
    <n v="221.62"/>
    <n v="0"/>
    <n v="0"/>
    <x v="0"/>
    <m/>
    <s v="Android"/>
    <n v="83"/>
    <x v="0"/>
  </r>
  <r>
    <s v="UPI202605P2_0003341"/>
    <x v="28"/>
    <x v="1"/>
    <s v="14:40:42"/>
    <x v="4"/>
    <x v="1"/>
    <s v="CUST679122"/>
    <s v="18-24"/>
    <x v="0"/>
    <x v="4"/>
    <x v="5"/>
    <s v="Practo"/>
    <s v="Healthcare"/>
    <x v="2"/>
    <s v="UPI ID"/>
    <x v="3"/>
    <n v="3978.42"/>
    <n v="32.950000000000003"/>
    <n v="0"/>
    <x v="0"/>
    <m/>
    <s v="Android"/>
    <n v="56"/>
    <x v="0"/>
  </r>
  <r>
    <s v="UPI202605P2_0003342"/>
    <x v="14"/>
    <x v="5"/>
    <s v="12:48:48"/>
    <x v="1"/>
    <x v="0"/>
    <s v="CUST173989"/>
    <s v="25-34"/>
    <x v="1"/>
    <x v="6"/>
    <x v="38"/>
    <s v="Dmart"/>
    <s v="Grocery"/>
    <x v="4"/>
    <s v="Bank Account"/>
    <x v="5"/>
    <n v="127.48"/>
    <n v="22.51"/>
    <n v="4.3"/>
    <x v="0"/>
    <m/>
    <s v="iOS"/>
    <n v="18"/>
    <x v="0"/>
  </r>
  <r>
    <s v="UPI202605P2_0003343"/>
    <x v="28"/>
    <x v="1"/>
    <s v="16:50:14"/>
    <x v="11"/>
    <x v="0"/>
    <s v="CUST574609"/>
    <s v="25-34"/>
    <x v="0"/>
    <x v="2"/>
    <x v="11"/>
    <s v="Insurance Premium"/>
    <s v="Financial Services"/>
    <x v="1"/>
    <s v="QR Scan"/>
    <x v="0"/>
    <n v="675.21"/>
    <n v="73.84"/>
    <n v="0"/>
    <x v="0"/>
    <m/>
    <s v="Android"/>
    <n v="42"/>
    <x v="0"/>
  </r>
  <r>
    <s v="UPI202605P2_0003344"/>
    <x v="27"/>
    <x v="5"/>
    <s v="10:27:26"/>
    <x v="13"/>
    <x v="0"/>
    <s v="CUST746183"/>
    <s v="25-34"/>
    <x v="1"/>
    <x v="1"/>
    <x v="1"/>
    <s v="Tata Play"/>
    <s v="Recharge &amp; Bills"/>
    <x v="1"/>
    <s v="Collect Request"/>
    <x v="5"/>
    <n v="93.97"/>
    <n v="0"/>
    <n v="0"/>
    <x v="0"/>
    <m/>
    <s v="Android"/>
    <n v="6"/>
    <x v="0"/>
  </r>
  <r>
    <s v="UPI202605P2_0003345"/>
    <x v="28"/>
    <x v="1"/>
    <s v="20:57:29"/>
    <x v="3"/>
    <x v="1"/>
    <s v="CUST796887"/>
    <s v="18-24"/>
    <x v="1"/>
    <x v="4"/>
    <x v="37"/>
    <s v="Airtel"/>
    <s v="Recharge &amp; Bills"/>
    <x v="3"/>
    <s v="Mobile Number"/>
    <x v="4"/>
    <n v="189.55"/>
    <n v="25.72"/>
    <n v="0"/>
    <x v="0"/>
    <m/>
    <s v="iOS"/>
    <n v="55"/>
    <x v="0"/>
  </r>
  <r>
    <s v="UPI202605P2_0003346"/>
    <x v="9"/>
    <x v="3"/>
    <s v="21:33:50"/>
    <x v="9"/>
    <x v="1"/>
    <s v="CUST414447"/>
    <s v="35-44"/>
    <x v="0"/>
    <x v="4"/>
    <x v="5"/>
    <s v="Netflix"/>
    <s v="Entertainment"/>
    <x v="1"/>
    <s v="Bank Account"/>
    <x v="1"/>
    <n v="154.29"/>
    <n v="0"/>
    <n v="0"/>
    <x v="0"/>
    <m/>
    <s v="Android"/>
    <n v="47"/>
    <x v="0"/>
  </r>
  <r>
    <s v="UPI202605P2_0003347"/>
    <x v="4"/>
    <x v="2"/>
    <s v="18:01:28"/>
    <x v="7"/>
    <x v="0"/>
    <s v="CUST732355"/>
    <s v="45-54"/>
    <x v="0"/>
    <x v="6"/>
    <x v="7"/>
    <s v="Uber"/>
    <s v="Travel"/>
    <x v="4"/>
    <s v="QR Scan"/>
    <x v="0"/>
    <n v="1212.73"/>
    <n v="0"/>
    <n v="0.75"/>
    <x v="0"/>
    <m/>
    <s v="Android"/>
    <n v="3"/>
    <x v="0"/>
  </r>
  <r>
    <s v="UPI202605P2_0003348"/>
    <x v="18"/>
    <x v="4"/>
    <s v="10:00:45"/>
    <x v="13"/>
    <x v="2"/>
    <s v="CUST552293"/>
    <s v="18-24"/>
    <x v="0"/>
    <x v="0"/>
    <x v="3"/>
    <s v="RedBus"/>
    <s v="Travel"/>
    <x v="2"/>
    <s v="QR Scan"/>
    <x v="5"/>
    <n v="460.78"/>
    <n v="0"/>
    <n v="0"/>
    <x v="0"/>
    <m/>
    <s v="Android"/>
    <n v="26"/>
    <x v="0"/>
  </r>
  <r>
    <s v="UPI202605P2_0003349"/>
    <x v="21"/>
    <x v="4"/>
    <s v="19:04:05"/>
    <x v="2"/>
    <x v="0"/>
    <s v="CUST153974"/>
    <s v="25-34"/>
    <x v="0"/>
    <x v="3"/>
    <x v="29"/>
    <s v="MSEB"/>
    <s v="Recharge &amp; Bills"/>
    <x v="0"/>
    <s v="Collect Request"/>
    <x v="4"/>
    <n v="92.6"/>
    <n v="28.34"/>
    <n v="0"/>
    <x v="0"/>
    <m/>
    <s v="Android"/>
    <n v="49"/>
    <x v="0"/>
  </r>
  <r>
    <s v="UPI202605P2_0003350"/>
    <x v="3"/>
    <x v="0"/>
    <s v="13:25:49"/>
    <x v="8"/>
    <x v="0"/>
    <s v="CUST144466"/>
    <s v="25-34"/>
    <x v="1"/>
    <x v="4"/>
    <x v="33"/>
    <s v="Local Kirana"/>
    <s v="Grocery"/>
    <x v="1"/>
    <s v="Bank Account"/>
    <x v="0"/>
    <n v="159.1"/>
    <n v="0"/>
    <n v="0"/>
    <x v="0"/>
    <m/>
    <s v="Android"/>
    <n v="43"/>
    <x v="0"/>
  </r>
  <r>
    <s v="UPI202605P2_0003351"/>
    <x v="15"/>
    <x v="3"/>
    <s v="10:03:25"/>
    <x v="13"/>
    <x v="0"/>
    <s v="CUST564348"/>
    <s v="45-54"/>
    <x v="0"/>
    <x v="9"/>
    <x v="15"/>
    <s v="Mutual Fund SIP"/>
    <s v="Financial Services"/>
    <x v="4"/>
    <s v="Bank Account"/>
    <x v="0"/>
    <n v="703.1"/>
    <n v="69.94"/>
    <n v="5.93"/>
    <x v="0"/>
    <m/>
    <s v="Android"/>
    <n v="88"/>
    <x v="0"/>
  </r>
  <r>
    <s v="UPI202605P2_0003352"/>
    <x v="10"/>
    <x v="4"/>
    <s v="19:42:59"/>
    <x v="2"/>
    <x v="0"/>
    <s v="CUST620563"/>
    <s v="35-44"/>
    <x v="1"/>
    <x v="9"/>
    <x v="15"/>
    <s v="Data Tutorials"/>
    <s v="Education"/>
    <x v="3"/>
    <s v="QR Scan"/>
    <x v="5"/>
    <n v="812.54"/>
    <n v="0"/>
    <n v="0"/>
    <x v="0"/>
    <m/>
    <s v="Android"/>
    <n v="81"/>
    <x v="0"/>
  </r>
  <r>
    <s v="UPI202605P2_0003353"/>
    <x v="28"/>
    <x v="1"/>
    <s v="18:57:36"/>
    <x v="7"/>
    <x v="1"/>
    <s v="CUST229102"/>
    <s v="25-34"/>
    <x v="1"/>
    <x v="1"/>
    <x v="1"/>
    <s v="Unacademy"/>
    <s v="Education"/>
    <x v="0"/>
    <s v="Collect Request"/>
    <x v="1"/>
    <n v="210.5"/>
    <n v="0"/>
    <n v="0"/>
    <x v="0"/>
    <m/>
    <s v="Android"/>
    <n v="41"/>
    <x v="0"/>
  </r>
  <r>
    <s v="UPI202605P2_0003354"/>
    <x v="3"/>
    <x v="0"/>
    <s v="08:40:45"/>
    <x v="12"/>
    <x v="2"/>
    <s v="CUST377051"/>
    <s v="25-34"/>
    <x v="0"/>
    <x v="6"/>
    <x v="38"/>
    <s v="Vi"/>
    <s v="Recharge &amp; Bills"/>
    <x v="4"/>
    <s v="UPI ID"/>
    <x v="1"/>
    <n v="1551.12"/>
    <n v="32.4"/>
    <n v="0"/>
    <x v="0"/>
    <m/>
    <s v="Android"/>
    <n v="65"/>
    <x v="0"/>
  </r>
  <r>
    <s v="UPI202605P2_0003355"/>
    <x v="23"/>
    <x v="5"/>
    <s v="19:56:33"/>
    <x v="2"/>
    <x v="3"/>
    <s v="CUST407085"/>
    <s v="18-24"/>
    <x v="0"/>
    <x v="4"/>
    <x v="37"/>
    <s v="MakeMyTrip"/>
    <s v="Travel"/>
    <x v="1"/>
    <s v="UPI ID"/>
    <x v="5"/>
    <n v="192.53"/>
    <n v="8.5500000000000007"/>
    <n v="0"/>
    <x v="0"/>
    <m/>
    <s v="Android"/>
    <n v="51"/>
    <x v="0"/>
  </r>
  <r>
    <s v="UPI202605P2_0003356"/>
    <x v="8"/>
    <x v="4"/>
    <s v="22:26:25"/>
    <x v="16"/>
    <x v="2"/>
    <s v="CUST192263"/>
    <s v="35-44"/>
    <x v="1"/>
    <x v="6"/>
    <x v="19"/>
    <s v="Data Tutorials"/>
    <s v="Education"/>
    <x v="4"/>
    <s v="QR Scan"/>
    <x v="1"/>
    <n v="1522.73"/>
    <n v="0"/>
    <n v="0"/>
    <x v="0"/>
    <m/>
    <s v="Android"/>
    <n v="6"/>
    <x v="0"/>
  </r>
  <r>
    <s v="UPI202605P2_0003357"/>
    <x v="27"/>
    <x v="5"/>
    <s v="20:44:35"/>
    <x v="3"/>
    <x v="0"/>
    <s v="CUST444520"/>
    <s v="25-34"/>
    <x v="0"/>
    <x v="1"/>
    <x v="28"/>
    <s v="Credit Card Bill"/>
    <s v="Financial Services"/>
    <x v="1"/>
    <s v="UPI ID"/>
    <x v="0"/>
    <n v="278.67"/>
    <n v="0"/>
    <n v="0"/>
    <x v="0"/>
    <m/>
    <s v="Android"/>
    <n v="98"/>
    <x v="0"/>
  </r>
  <r>
    <s v="UPI202605P2_0003358"/>
    <x v="30"/>
    <x v="1"/>
    <s v="20:46:47"/>
    <x v="3"/>
    <x v="1"/>
    <s v="CUST626599"/>
    <s v="25-34"/>
    <x v="0"/>
    <x v="8"/>
    <x v="13"/>
    <s v="Rapido"/>
    <s v="Travel"/>
    <x v="3"/>
    <s v="UPI ID"/>
    <x v="3"/>
    <n v="893.16"/>
    <n v="0"/>
    <n v="0"/>
    <x v="0"/>
    <m/>
    <s v="Android"/>
    <n v="38"/>
    <x v="0"/>
  </r>
  <r>
    <s v="UPI202605P2_0003359"/>
    <x v="11"/>
    <x v="0"/>
    <s v="12:22:00"/>
    <x v="1"/>
    <x v="1"/>
    <s v="CUST881326"/>
    <s v="35-44"/>
    <x v="1"/>
    <x v="1"/>
    <x v="22"/>
    <s v="McDonalds"/>
    <s v="Food &amp; Dining"/>
    <x v="0"/>
    <s v="Mobile Number"/>
    <x v="7"/>
    <n v="2126.0300000000002"/>
    <n v="0"/>
    <n v="0"/>
    <x v="0"/>
    <m/>
    <s v="iOS"/>
    <n v="13"/>
    <x v="0"/>
  </r>
  <r>
    <s v="UPI202605P2_0003360"/>
    <x v="30"/>
    <x v="1"/>
    <s v="19:57:33"/>
    <x v="2"/>
    <x v="2"/>
    <s v="CUST894947"/>
    <s v="35-44"/>
    <x v="0"/>
    <x v="4"/>
    <x v="5"/>
    <s v="MakeMyTrip"/>
    <s v="Travel"/>
    <x v="1"/>
    <s v="UPI ID"/>
    <x v="4"/>
    <n v="299.89"/>
    <n v="0"/>
    <n v="0"/>
    <x v="0"/>
    <m/>
    <s v="iOS"/>
    <n v="12"/>
    <x v="0"/>
  </r>
  <r>
    <s v="UPI202605P2_0003361"/>
    <x v="14"/>
    <x v="5"/>
    <s v="17:09:44"/>
    <x v="0"/>
    <x v="1"/>
    <s v="CUST852078"/>
    <s v="25-34"/>
    <x v="0"/>
    <x v="8"/>
    <x v="30"/>
    <s v="Apollo Pharmacy"/>
    <s v="Healthcare"/>
    <x v="1"/>
    <s v="UPI ID"/>
    <x v="3"/>
    <n v="1190.31"/>
    <n v="0"/>
    <n v="0"/>
    <x v="1"/>
    <s v="Insufficient Balance"/>
    <s v="Android"/>
    <n v="18"/>
    <x v="0"/>
  </r>
  <r>
    <s v="UPI202605P2_0003362"/>
    <x v="30"/>
    <x v="1"/>
    <s v="14:41:13"/>
    <x v="4"/>
    <x v="1"/>
    <s v="CUST590279"/>
    <s v="18-24"/>
    <x v="0"/>
    <x v="5"/>
    <x v="10"/>
    <s v="Unacademy"/>
    <s v="Education"/>
    <x v="1"/>
    <s v="Mobile Number"/>
    <x v="6"/>
    <n v="44.56"/>
    <n v="0"/>
    <n v="0"/>
    <x v="0"/>
    <m/>
    <s v="Android"/>
    <n v="1"/>
    <x v="0"/>
  </r>
  <r>
    <s v="UPI202605P2_0003363"/>
    <x v="1"/>
    <x v="1"/>
    <s v="20:39:50"/>
    <x v="3"/>
    <x v="1"/>
    <s v="CUST443236"/>
    <s v="35-44"/>
    <x v="1"/>
    <x v="9"/>
    <x v="36"/>
    <s v="Swiggy"/>
    <s v="Food &amp; Dining"/>
    <x v="0"/>
    <s v="QR Scan"/>
    <x v="3"/>
    <n v="278.64"/>
    <n v="0"/>
    <n v="0"/>
    <x v="0"/>
    <m/>
    <s v="Android"/>
    <n v="38"/>
    <x v="0"/>
  </r>
  <r>
    <s v="UPI202605P2_0003364"/>
    <x v="6"/>
    <x v="3"/>
    <s v="17:28:44"/>
    <x v="0"/>
    <x v="0"/>
    <s v="CUST639223"/>
    <s v="18-24"/>
    <x v="0"/>
    <x v="7"/>
    <x v="26"/>
    <s v="Netflix"/>
    <s v="Entertainment"/>
    <x v="1"/>
    <s v="UPI ID"/>
    <x v="0"/>
    <n v="271.82"/>
    <n v="0"/>
    <n v="0"/>
    <x v="0"/>
    <m/>
    <s v="iOS"/>
    <n v="66"/>
    <x v="0"/>
  </r>
  <r>
    <s v="UPI202605P2_0003365"/>
    <x v="20"/>
    <x v="4"/>
    <s v="13:51:50"/>
    <x v="8"/>
    <x v="0"/>
    <s v="CUST506305"/>
    <s v="35-44"/>
    <x v="1"/>
    <x v="3"/>
    <x v="4"/>
    <s v="Jio"/>
    <s v="Recharge &amp; Bills"/>
    <x v="6"/>
    <s v="UPI ID"/>
    <x v="6"/>
    <n v="98.7"/>
    <n v="0"/>
    <n v="0"/>
    <x v="0"/>
    <m/>
    <s v="Android"/>
    <n v="15"/>
    <x v="0"/>
  </r>
  <r>
    <s v="UPI202605P2_0003366"/>
    <x v="16"/>
    <x v="6"/>
    <s v="18:49:12"/>
    <x v="7"/>
    <x v="2"/>
    <s v="CUST715075"/>
    <s v="18-24"/>
    <x v="1"/>
    <x v="9"/>
    <x v="20"/>
    <s v="Bharat Petroleum"/>
    <s v="Fuel"/>
    <x v="0"/>
    <s v="Bank Account"/>
    <x v="7"/>
    <n v="1329.97"/>
    <n v="0"/>
    <n v="0"/>
    <x v="2"/>
    <s v="Bank Server Down"/>
    <s v="iOS"/>
    <n v="52"/>
    <x v="0"/>
  </r>
  <r>
    <s v="UPI202605P2_0003367"/>
    <x v="14"/>
    <x v="5"/>
    <s v="20:05:02"/>
    <x v="3"/>
    <x v="0"/>
    <s v="CUST721212"/>
    <s v="25-34"/>
    <x v="0"/>
    <x v="5"/>
    <x v="35"/>
    <s v="Water Bill"/>
    <s v="Utilities"/>
    <x v="4"/>
    <s v="UPI ID"/>
    <x v="6"/>
    <n v="426.32"/>
    <n v="0"/>
    <n v="0"/>
    <x v="0"/>
    <m/>
    <s v="Android"/>
    <n v="77"/>
    <x v="0"/>
  </r>
  <r>
    <s v="UPI202605P2_0003368"/>
    <x v="11"/>
    <x v="0"/>
    <s v="16:24:46"/>
    <x v="11"/>
    <x v="5"/>
    <s v="CUST137582"/>
    <s v="25-34"/>
    <x v="0"/>
    <x v="7"/>
    <x v="9"/>
    <s v="Unacademy"/>
    <s v="Education"/>
    <x v="0"/>
    <s v="Mobile Number"/>
    <x v="6"/>
    <n v="977.89"/>
    <n v="0"/>
    <n v="0"/>
    <x v="0"/>
    <m/>
    <s v="Android"/>
    <n v="16"/>
    <x v="0"/>
  </r>
  <r>
    <s v="UPI202605P2_0003369"/>
    <x v="28"/>
    <x v="1"/>
    <s v="18:56:08"/>
    <x v="7"/>
    <x v="1"/>
    <s v="CUST852389"/>
    <s v="35-44"/>
    <x v="1"/>
    <x v="1"/>
    <x v="28"/>
    <s v="Bharat Petroleum"/>
    <s v="Fuel"/>
    <x v="0"/>
    <s v="UPI ID"/>
    <x v="3"/>
    <n v="727.5"/>
    <n v="0"/>
    <n v="0"/>
    <x v="0"/>
    <m/>
    <s v="Android"/>
    <n v="57"/>
    <x v="0"/>
  </r>
  <r>
    <s v="UPI202605P2_0003370"/>
    <x v="2"/>
    <x v="2"/>
    <s v="16:34:18"/>
    <x v="11"/>
    <x v="6"/>
    <s v="CUST260432"/>
    <s v="45-54"/>
    <x v="0"/>
    <x v="1"/>
    <x v="28"/>
    <s v="Local Kirana"/>
    <s v="Grocery"/>
    <x v="4"/>
    <s v="UPI ID"/>
    <x v="7"/>
    <n v="71.45"/>
    <n v="0"/>
    <n v="0"/>
    <x v="0"/>
    <m/>
    <s v="Android"/>
    <n v="55"/>
    <x v="0"/>
  </r>
  <r>
    <s v="UPI202605P2_0003371"/>
    <x v="29"/>
    <x v="5"/>
    <s v="11:32:35"/>
    <x v="5"/>
    <x v="0"/>
    <s v="CUST373225"/>
    <s v="18-24"/>
    <x v="0"/>
    <x v="6"/>
    <x v="38"/>
    <s v="Dmart"/>
    <s v="Grocery"/>
    <x v="2"/>
    <s v="QR Scan"/>
    <x v="1"/>
    <n v="3923.36"/>
    <n v="50.58"/>
    <n v="0"/>
    <x v="0"/>
    <m/>
    <s v="iOS"/>
    <n v="28"/>
    <x v="0"/>
  </r>
  <r>
    <s v="UPI202605P2_0003372"/>
    <x v="29"/>
    <x v="5"/>
    <s v="12:21:48"/>
    <x v="1"/>
    <x v="0"/>
    <s v="CUST558896"/>
    <s v="25-34"/>
    <x v="0"/>
    <x v="3"/>
    <x v="14"/>
    <s v="JioMart"/>
    <s v="Grocery"/>
    <x v="1"/>
    <s v="QR Scan"/>
    <x v="3"/>
    <n v="61.87"/>
    <n v="0"/>
    <n v="0"/>
    <x v="0"/>
    <m/>
    <s v="iOS"/>
    <n v="45"/>
    <x v="0"/>
  </r>
  <r>
    <s v="UPI202605P2_0003373"/>
    <x v="10"/>
    <x v="4"/>
    <s v="17:01:01"/>
    <x v="0"/>
    <x v="2"/>
    <s v="CUST442522"/>
    <s v="55+"/>
    <x v="1"/>
    <x v="1"/>
    <x v="8"/>
    <s v="MakeMyTrip"/>
    <s v="Travel"/>
    <x v="1"/>
    <s v="QR Scan"/>
    <x v="1"/>
    <n v="68.38"/>
    <n v="0"/>
    <n v="0"/>
    <x v="0"/>
    <m/>
    <s v="Android"/>
    <n v="29"/>
    <x v="0"/>
  </r>
  <r>
    <s v="UPI202605P2_0003374"/>
    <x v="30"/>
    <x v="1"/>
    <s v="20:34:37"/>
    <x v="3"/>
    <x v="3"/>
    <s v="CUST754999"/>
    <s v="35-44"/>
    <x v="0"/>
    <x v="7"/>
    <x v="9"/>
    <s v="Apollo Pharmacy"/>
    <s v="Healthcare"/>
    <x v="0"/>
    <s v="UPI ID"/>
    <x v="5"/>
    <n v="688.28"/>
    <n v="1.68"/>
    <n v="0"/>
    <x v="0"/>
    <m/>
    <s v="Android"/>
    <n v="59"/>
    <x v="0"/>
  </r>
  <r>
    <s v="UPI202605P2_0003375"/>
    <x v="12"/>
    <x v="1"/>
    <s v="12:53:49"/>
    <x v="1"/>
    <x v="0"/>
    <s v="CUST581735"/>
    <s v="35-44"/>
    <x v="0"/>
    <x v="9"/>
    <x v="23"/>
    <s v="Local Restaurant"/>
    <s v="Food &amp; Dining"/>
    <x v="1"/>
    <s v="Collect Request"/>
    <x v="1"/>
    <n v="170.39"/>
    <n v="0"/>
    <n v="0"/>
    <x v="0"/>
    <m/>
    <s v="Android"/>
    <n v="11"/>
    <x v="0"/>
  </r>
  <r>
    <s v="UPI202605P2_0003376"/>
    <x v="5"/>
    <x v="3"/>
    <s v="12:27:32"/>
    <x v="1"/>
    <x v="1"/>
    <s v="CUST295024"/>
    <s v="25-34"/>
    <x v="0"/>
    <x v="5"/>
    <x v="32"/>
    <s v="MSEB"/>
    <s v="Recharge &amp; Bills"/>
    <x v="1"/>
    <s v="Mobile Number"/>
    <x v="0"/>
    <n v="85.3"/>
    <n v="38.049999999999997"/>
    <n v="0"/>
    <x v="0"/>
    <m/>
    <s v="Android"/>
    <n v="3"/>
    <x v="0"/>
  </r>
  <r>
    <s v="UPI202605P2_0003377"/>
    <x v="17"/>
    <x v="6"/>
    <s v="09:03:53"/>
    <x v="10"/>
    <x v="1"/>
    <s v="CUST926243"/>
    <s v="45-54"/>
    <x v="0"/>
    <x v="5"/>
    <x v="32"/>
    <s v="JioMart"/>
    <s v="Grocery"/>
    <x v="4"/>
    <s v="UPI ID"/>
    <x v="0"/>
    <n v="860.7"/>
    <n v="0"/>
    <n v="0"/>
    <x v="0"/>
    <m/>
    <s v="Android"/>
    <n v="22"/>
    <x v="0"/>
  </r>
  <r>
    <s v="UPI202605P2_0003378"/>
    <x v="29"/>
    <x v="5"/>
    <s v="13:40:32"/>
    <x v="8"/>
    <x v="5"/>
    <s v="CUST483021"/>
    <s v="35-44"/>
    <x v="1"/>
    <x v="1"/>
    <x v="28"/>
    <s v="BookMyShow"/>
    <s v="Entertainment"/>
    <x v="1"/>
    <s v="Collect Request"/>
    <x v="6"/>
    <n v="94.98"/>
    <n v="0"/>
    <n v="0"/>
    <x v="0"/>
    <m/>
    <s v="Android"/>
    <n v="60"/>
    <x v="0"/>
  </r>
  <r>
    <s v="UPI202605P2_0003379"/>
    <x v="19"/>
    <x v="2"/>
    <s v="13:03:48"/>
    <x v="8"/>
    <x v="5"/>
    <s v="CUST398779"/>
    <s v="45-54"/>
    <x v="1"/>
    <x v="3"/>
    <x v="14"/>
    <s v="Myntra"/>
    <s v="Shopping"/>
    <x v="5"/>
    <s v="UPI ID"/>
    <x v="4"/>
    <n v="348.67"/>
    <n v="0"/>
    <n v="0"/>
    <x v="0"/>
    <m/>
    <s v="Android"/>
    <n v="81"/>
    <x v="0"/>
  </r>
  <r>
    <s v="UPI202605P2_0003380"/>
    <x v="1"/>
    <x v="1"/>
    <s v="18:07:28"/>
    <x v="7"/>
    <x v="0"/>
    <s v="CUST994335"/>
    <s v="25-34"/>
    <x v="1"/>
    <x v="3"/>
    <x v="29"/>
    <s v="Society Maintenance"/>
    <s v="Utilities"/>
    <x v="1"/>
    <s v="UPI ID"/>
    <x v="4"/>
    <n v="249.78"/>
    <n v="48.79"/>
    <n v="0"/>
    <x v="0"/>
    <m/>
    <s v="Android"/>
    <n v="89"/>
    <x v="0"/>
  </r>
  <r>
    <s v="UPI202605P2_0003381"/>
    <x v="20"/>
    <x v="4"/>
    <s v="12:47:00"/>
    <x v="1"/>
    <x v="0"/>
    <s v="CUST744536"/>
    <s v="18-24"/>
    <x v="0"/>
    <x v="9"/>
    <x v="15"/>
    <s v="Insurance Premium"/>
    <s v="Financial Services"/>
    <x v="1"/>
    <s v="UPI ID"/>
    <x v="3"/>
    <n v="67.83"/>
    <n v="0"/>
    <n v="0"/>
    <x v="1"/>
    <s v="Bank Server Down"/>
    <s v="Android"/>
    <n v="82"/>
    <x v="0"/>
  </r>
  <r>
    <s v="UPI202605P2_0003382"/>
    <x v="5"/>
    <x v="3"/>
    <s v="15:15:51"/>
    <x v="14"/>
    <x v="1"/>
    <s v="CUST651380"/>
    <s v="35-44"/>
    <x v="0"/>
    <x v="2"/>
    <x v="25"/>
    <s v="Broadband Bill"/>
    <s v="Utilities"/>
    <x v="6"/>
    <s v="Mobile Number"/>
    <x v="3"/>
    <n v="1123.57"/>
    <n v="10.119999999999999"/>
    <n v="0"/>
    <x v="0"/>
    <m/>
    <s v="Android"/>
    <n v="66"/>
    <x v="0"/>
  </r>
  <r>
    <s v="UPI202605P2_0003383"/>
    <x v="28"/>
    <x v="1"/>
    <s v="19:37:36"/>
    <x v="2"/>
    <x v="3"/>
    <s v="CUST138428"/>
    <s v="35-44"/>
    <x v="1"/>
    <x v="7"/>
    <x v="9"/>
    <s v="Netmeds"/>
    <s v="Healthcare"/>
    <x v="1"/>
    <s v="QR Scan"/>
    <x v="3"/>
    <n v="1388.38"/>
    <n v="0"/>
    <n v="0"/>
    <x v="0"/>
    <m/>
    <s v="Android"/>
    <n v="24"/>
    <x v="0"/>
  </r>
  <r>
    <s v="UPI202605P2_0003384"/>
    <x v="0"/>
    <x v="0"/>
    <s v="18:40:42"/>
    <x v="7"/>
    <x v="0"/>
    <s v="CUST814870"/>
    <s v="18-24"/>
    <x v="1"/>
    <x v="9"/>
    <x v="36"/>
    <s v="BigBasket"/>
    <s v="Grocery"/>
    <x v="2"/>
    <s v="Mobile Number"/>
    <x v="0"/>
    <n v="1475.08"/>
    <n v="0"/>
    <n v="0"/>
    <x v="0"/>
    <m/>
    <s v="iOS"/>
    <n v="16"/>
    <x v="0"/>
  </r>
  <r>
    <s v="UPI202605P2_0003385"/>
    <x v="11"/>
    <x v="0"/>
    <s v="16:38:14"/>
    <x v="11"/>
    <x v="2"/>
    <s v="CUST280714"/>
    <s v="35-44"/>
    <x v="1"/>
    <x v="0"/>
    <x v="18"/>
    <s v="McDonalds"/>
    <s v="Food &amp; Dining"/>
    <x v="1"/>
    <s v="UPI ID"/>
    <x v="5"/>
    <n v="284.89999999999998"/>
    <n v="0"/>
    <n v="1.91"/>
    <x v="0"/>
    <m/>
    <s v="iOS"/>
    <n v="56"/>
    <x v="0"/>
  </r>
  <r>
    <s v="UPI202605P2_0003386"/>
    <x v="9"/>
    <x v="3"/>
    <s v="13:18:42"/>
    <x v="8"/>
    <x v="2"/>
    <s v="CUST488855"/>
    <s v="45-54"/>
    <x v="0"/>
    <x v="6"/>
    <x v="7"/>
    <s v="Rapido"/>
    <s v="Travel"/>
    <x v="1"/>
    <s v="UPI ID"/>
    <x v="5"/>
    <n v="65.3"/>
    <n v="0"/>
    <n v="0"/>
    <x v="1"/>
    <s v="Wrong UPI PIN"/>
    <s v="Android"/>
    <n v="8"/>
    <x v="0"/>
  </r>
  <r>
    <s v="UPI202605P2_0003387"/>
    <x v="2"/>
    <x v="2"/>
    <s v="19:45:36"/>
    <x v="2"/>
    <x v="2"/>
    <s v="CUST255152"/>
    <s v="35-44"/>
    <x v="1"/>
    <x v="2"/>
    <x v="2"/>
    <s v="Shell Fuel"/>
    <s v="Fuel"/>
    <x v="1"/>
    <s v="Bank Account"/>
    <x v="4"/>
    <n v="97.49"/>
    <n v="0"/>
    <n v="0"/>
    <x v="0"/>
    <m/>
    <s v="iOS"/>
    <n v="26"/>
    <x v="0"/>
  </r>
  <r>
    <s v="UPI202605P2_0003388"/>
    <x v="23"/>
    <x v="5"/>
    <s v="18:45:24"/>
    <x v="7"/>
    <x v="0"/>
    <s v="CUST675465"/>
    <s v="35-44"/>
    <x v="1"/>
    <x v="5"/>
    <x v="32"/>
    <s v="Gas Bill"/>
    <s v="Utilities"/>
    <x v="2"/>
    <s v="QR Scan"/>
    <x v="3"/>
    <n v="3514.27"/>
    <n v="0"/>
    <n v="1.74"/>
    <x v="0"/>
    <m/>
    <s v="Android"/>
    <n v="64"/>
    <x v="0"/>
  </r>
  <r>
    <s v="UPI202605P2_0003389"/>
    <x v="26"/>
    <x v="6"/>
    <s v="16:15:06"/>
    <x v="11"/>
    <x v="0"/>
    <s v="CUST838336"/>
    <s v="45-54"/>
    <x v="1"/>
    <x v="3"/>
    <x v="29"/>
    <s v="Dominos"/>
    <s v="Food &amp; Dining"/>
    <x v="1"/>
    <s v="UPI ID"/>
    <x v="6"/>
    <n v="1095.5999999999999"/>
    <n v="0"/>
    <n v="0"/>
    <x v="0"/>
    <m/>
    <s v="Android"/>
    <n v="31"/>
    <x v="0"/>
  </r>
  <r>
    <s v="UPI202605P2_0003390"/>
    <x v="23"/>
    <x v="5"/>
    <s v="13:37:12"/>
    <x v="8"/>
    <x v="3"/>
    <s v="CUST141428"/>
    <s v="25-34"/>
    <x v="1"/>
    <x v="2"/>
    <x v="11"/>
    <s v="Indian Oil"/>
    <s v="Fuel"/>
    <x v="3"/>
    <s v="UPI ID"/>
    <x v="6"/>
    <n v="1902.5"/>
    <n v="0"/>
    <n v="0"/>
    <x v="0"/>
    <m/>
    <s v="iOS"/>
    <n v="60"/>
    <x v="0"/>
  </r>
  <r>
    <s v="UPI202605P2_0003391"/>
    <x v="1"/>
    <x v="1"/>
    <s v="19:23:29"/>
    <x v="2"/>
    <x v="2"/>
    <s v="CUST199361"/>
    <s v="18-24"/>
    <x v="1"/>
    <x v="2"/>
    <x v="11"/>
    <s v="Reliance Digital"/>
    <s v="Shopping"/>
    <x v="1"/>
    <s v="QR Scan"/>
    <x v="4"/>
    <n v="1243.8900000000001"/>
    <n v="0"/>
    <n v="0"/>
    <x v="0"/>
    <m/>
    <s v="Android"/>
    <n v="48"/>
    <x v="0"/>
  </r>
  <r>
    <s v="UPI202605P2_0003392"/>
    <x v="22"/>
    <x v="6"/>
    <s v="09:45:27"/>
    <x v="10"/>
    <x v="0"/>
    <s v="CUST685936"/>
    <s v="25-34"/>
    <x v="1"/>
    <x v="4"/>
    <x v="12"/>
    <s v="Myntra"/>
    <s v="Shopping"/>
    <x v="1"/>
    <s v="QR Scan"/>
    <x v="6"/>
    <n v="654.47"/>
    <n v="0"/>
    <n v="0"/>
    <x v="0"/>
    <m/>
    <s v="Android"/>
    <n v="93"/>
    <x v="0"/>
  </r>
  <r>
    <s v="UPI202605P2_0003393"/>
    <x v="4"/>
    <x v="2"/>
    <s v="19:05:05"/>
    <x v="2"/>
    <x v="0"/>
    <s v="CUST474686"/>
    <s v="25-34"/>
    <x v="0"/>
    <x v="2"/>
    <x v="11"/>
    <s v="Credit Card Bill"/>
    <s v="Financial Services"/>
    <x v="2"/>
    <s v="QR Scan"/>
    <x v="3"/>
    <n v="325.79000000000002"/>
    <n v="0"/>
    <n v="0"/>
    <x v="1"/>
    <s v="Wrong UPI PIN"/>
    <s v="Android"/>
    <n v="48"/>
    <x v="0"/>
  </r>
  <r>
    <s v="UPI202605P2_0003394"/>
    <x v="5"/>
    <x v="3"/>
    <s v="08:56:08"/>
    <x v="12"/>
    <x v="0"/>
    <s v="CUST356058"/>
    <s v="25-34"/>
    <x v="0"/>
    <x v="8"/>
    <x v="30"/>
    <s v="Cafe Coffee Day"/>
    <s v="Food &amp; Dining"/>
    <x v="2"/>
    <s v="Mobile Number"/>
    <x v="4"/>
    <n v="470.86"/>
    <n v="0"/>
    <n v="0.27"/>
    <x v="0"/>
    <m/>
    <s v="iOS"/>
    <n v="23"/>
    <x v="0"/>
  </r>
  <r>
    <s v="UPI202605P2_0003395"/>
    <x v="29"/>
    <x v="5"/>
    <s v="15:28:04"/>
    <x v="14"/>
    <x v="2"/>
    <s v="CUST410907"/>
    <s v="25-34"/>
    <x v="0"/>
    <x v="9"/>
    <x v="15"/>
    <s v="HP Petrol Pump"/>
    <s v="Fuel"/>
    <x v="0"/>
    <s v="UPI ID"/>
    <x v="4"/>
    <n v="389.18"/>
    <n v="0"/>
    <n v="3.72"/>
    <x v="0"/>
    <m/>
    <s v="Android"/>
    <n v="54"/>
    <x v="0"/>
  </r>
  <r>
    <s v="UPI202605P2_0003396"/>
    <x v="2"/>
    <x v="2"/>
    <s v="13:33:25"/>
    <x v="8"/>
    <x v="5"/>
    <s v="CUST512169"/>
    <s v="25-34"/>
    <x v="0"/>
    <x v="9"/>
    <x v="23"/>
    <s v="Dominos"/>
    <s v="Food &amp; Dining"/>
    <x v="3"/>
    <s v="UPI ID"/>
    <x v="1"/>
    <n v="398.9"/>
    <n v="0"/>
    <n v="7.06"/>
    <x v="2"/>
    <s v="UPI Limit Exceeded"/>
    <s v="Android"/>
    <n v="36"/>
    <x v="0"/>
  </r>
  <r>
    <s v="UPI202605P2_0003397"/>
    <x v="30"/>
    <x v="1"/>
    <s v="17:33:49"/>
    <x v="0"/>
    <x v="1"/>
    <s v="CUST760086"/>
    <s v="25-34"/>
    <x v="1"/>
    <x v="6"/>
    <x v="38"/>
    <s v="Broadband Bill"/>
    <s v="Utilities"/>
    <x v="3"/>
    <s v="UPI ID"/>
    <x v="1"/>
    <n v="974.63"/>
    <n v="0"/>
    <n v="0"/>
    <x v="0"/>
    <m/>
    <s v="Android"/>
    <n v="33"/>
    <x v="0"/>
  </r>
  <r>
    <s v="UPI202605P2_0003398"/>
    <x v="0"/>
    <x v="0"/>
    <s v="14:16:37"/>
    <x v="4"/>
    <x v="0"/>
    <s v="CUST909135"/>
    <s v="25-34"/>
    <x v="0"/>
    <x v="9"/>
    <x v="23"/>
    <s v="Loan EMI"/>
    <s v="Financial Services"/>
    <x v="1"/>
    <s v="UPI ID"/>
    <x v="3"/>
    <n v="232.41"/>
    <n v="46.39"/>
    <n v="6.47"/>
    <x v="0"/>
    <m/>
    <s v="Android"/>
    <n v="19"/>
    <x v="0"/>
  </r>
  <r>
    <s v="UPI202605P2_0003399"/>
    <x v="23"/>
    <x v="5"/>
    <s v="15:27:28"/>
    <x v="14"/>
    <x v="0"/>
    <s v="CUST791029"/>
    <s v="55+"/>
    <x v="1"/>
    <x v="1"/>
    <x v="22"/>
    <s v="Myntra"/>
    <s v="Shopping"/>
    <x v="0"/>
    <s v="QR Scan"/>
    <x v="1"/>
    <n v="1321.66"/>
    <n v="33.51"/>
    <n v="0"/>
    <x v="0"/>
    <m/>
    <s v="Android"/>
    <n v="85"/>
    <x v="0"/>
  </r>
  <r>
    <s v="UPI202605P2_0003400"/>
    <x v="2"/>
    <x v="2"/>
    <s v="18:31:46"/>
    <x v="7"/>
    <x v="0"/>
    <s v="CUST173023"/>
    <s v="35-44"/>
    <x v="0"/>
    <x v="7"/>
    <x v="9"/>
    <s v="Hotstar"/>
    <s v="Entertainment"/>
    <x v="0"/>
    <s v="UPI ID"/>
    <x v="4"/>
    <n v="233.15"/>
    <n v="0"/>
    <n v="0"/>
    <x v="0"/>
    <m/>
    <s v="Android"/>
    <n v="99"/>
    <x v="0"/>
  </r>
  <r>
    <s v="UPI202605P2_0003401"/>
    <x v="12"/>
    <x v="1"/>
    <s v="22:52:10"/>
    <x v="16"/>
    <x v="4"/>
    <s v="CUST589723"/>
    <s v="25-34"/>
    <x v="0"/>
    <x v="4"/>
    <x v="37"/>
    <s v="Dominos"/>
    <s v="Food &amp; Dining"/>
    <x v="1"/>
    <s v="UPI ID"/>
    <x v="3"/>
    <n v="1942.09"/>
    <n v="0"/>
    <n v="0"/>
    <x v="0"/>
    <m/>
    <s v="iOS"/>
    <n v="28"/>
    <x v="0"/>
  </r>
  <r>
    <s v="UPI202605P2_0003402"/>
    <x v="23"/>
    <x v="5"/>
    <s v="10:08:31"/>
    <x v="13"/>
    <x v="5"/>
    <s v="CUST410296"/>
    <s v="25-34"/>
    <x v="1"/>
    <x v="6"/>
    <x v="38"/>
    <s v="Practo"/>
    <s v="Healthcare"/>
    <x v="0"/>
    <s v="QR Scan"/>
    <x v="3"/>
    <n v="551.22"/>
    <n v="0"/>
    <n v="0"/>
    <x v="0"/>
    <m/>
    <s v="Android"/>
    <n v="84"/>
    <x v="0"/>
  </r>
  <r>
    <s v="UPI202605P2_0003403"/>
    <x v="5"/>
    <x v="3"/>
    <s v="18:08:45"/>
    <x v="7"/>
    <x v="0"/>
    <s v="CUST674587"/>
    <s v="25-34"/>
    <x v="1"/>
    <x v="7"/>
    <x v="27"/>
    <s v="HP Petrol Pump"/>
    <s v="Fuel"/>
    <x v="0"/>
    <s v="Mobile Number"/>
    <x v="4"/>
    <n v="206.88"/>
    <n v="0"/>
    <n v="0"/>
    <x v="0"/>
    <m/>
    <s v="Android"/>
    <n v="80"/>
    <x v="0"/>
  </r>
  <r>
    <s v="UPI202605P2_0003404"/>
    <x v="16"/>
    <x v="6"/>
    <s v="16:33:07"/>
    <x v="11"/>
    <x v="5"/>
    <s v="CUST605123"/>
    <s v="45-54"/>
    <x v="0"/>
    <x v="6"/>
    <x v="38"/>
    <s v="Mutual Fund SIP"/>
    <s v="Financial Services"/>
    <x v="1"/>
    <s v="QR Scan"/>
    <x v="6"/>
    <n v="386.01"/>
    <n v="0"/>
    <n v="0"/>
    <x v="0"/>
    <m/>
    <s v="Android"/>
    <n v="18"/>
    <x v="0"/>
  </r>
  <r>
    <s v="UPI202605P2_0003405"/>
    <x v="21"/>
    <x v="4"/>
    <s v="18:29:30"/>
    <x v="7"/>
    <x v="0"/>
    <s v="CUST789377"/>
    <s v="18-24"/>
    <x v="0"/>
    <x v="3"/>
    <x v="29"/>
    <s v="Society Maintenance"/>
    <s v="Utilities"/>
    <x v="1"/>
    <s v="Bank Account"/>
    <x v="7"/>
    <n v="1101.01"/>
    <n v="0"/>
    <n v="0"/>
    <x v="1"/>
    <s v="UPI Limit Exceeded"/>
    <s v="Android"/>
    <n v="40"/>
    <x v="0"/>
  </r>
  <r>
    <s v="UPI202605P2_0003406"/>
    <x v="19"/>
    <x v="2"/>
    <s v="07:10:35"/>
    <x v="6"/>
    <x v="1"/>
    <s v="CUST868995"/>
    <s v="25-34"/>
    <x v="0"/>
    <x v="1"/>
    <x v="22"/>
    <s v="Spotify"/>
    <s v="Entertainment"/>
    <x v="1"/>
    <s v="UPI ID"/>
    <x v="3"/>
    <n v="902.91"/>
    <n v="0"/>
    <n v="0"/>
    <x v="0"/>
    <m/>
    <s v="Android"/>
    <n v="99"/>
    <x v="1"/>
  </r>
  <r>
    <s v="UPI202605P2_0003407"/>
    <x v="30"/>
    <x v="1"/>
    <s v="13:07:38"/>
    <x v="8"/>
    <x v="2"/>
    <s v="CUST194436"/>
    <s v="25-34"/>
    <x v="0"/>
    <x v="4"/>
    <x v="37"/>
    <s v="Practo"/>
    <s v="Healthcare"/>
    <x v="3"/>
    <s v="UPI ID"/>
    <x v="3"/>
    <n v="777.37"/>
    <n v="0"/>
    <n v="7.18"/>
    <x v="1"/>
    <s v="Insufficient Balance"/>
    <s v="Android"/>
    <n v="14"/>
    <x v="0"/>
  </r>
  <r>
    <s v="UPI202605P2_0003408"/>
    <x v="4"/>
    <x v="2"/>
    <s v="20:07:07"/>
    <x v="3"/>
    <x v="3"/>
    <s v="CUST561195"/>
    <s v="25-34"/>
    <x v="1"/>
    <x v="3"/>
    <x v="29"/>
    <s v="Cafe Coffee Day"/>
    <s v="Food &amp; Dining"/>
    <x v="1"/>
    <s v="UPI ID"/>
    <x v="7"/>
    <n v="150.36000000000001"/>
    <n v="0"/>
    <n v="0"/>
    <x v="0"/>
    <m/>
    <s v="Android"/>
    <n v="30"/>
    <x v="0"/>
  </r>
  <r>
    <s v="UPI202605P2_0003409"/>
    <x v="26"/>
    <x v="6"/>
    <s v="13:18:02"/>
    <x v="8"/>
    <x v="3"/>
    <s v="CUST752955"/>
    <s v="25-34"/>
    <x v="0"/>
    <x v="2"/>
    <x v="2"/>
    <s v="Coursera"/>
    <s v="Education"/>
    <x v="2"/>
    <s v="QR Scan"/>
    <x v="3"/>
    <n v="315.38"/>
    <n v="0"/>
    <n v="0"/>
    <x v="0"/>
    <m/>
    <s v="Android"/>
    <n v="94"/>
    <x v="0"/>
  </r>
  <r>
    <s v="UPI202605P2_0003410"/>
    <x v="0"/>
    <x v="0"/>
    <s v="16:07:23"/>
    <x v="11"/>
    <x v="0"/>
    <s v="CUST867900"/>
    <s v="25-34"/>
    <x v="0"/>
    <x v="8"/>
    <x v="24"/>
    <s v="Myntra"/>
    <s v="Shopping"/>
    <x v="0"/>
    <s v="UPI ID"/>
    <x v="3"/>
    <n v="1500.93"/>
    <n v="0"/>
    <n v="6.73"/>
    <x v="0"/>
    <m/>
    <s v="iOS"/>
    <n v="63"/>
    <x v="0"/>
  </r>
  <r>
    <s v="UPI202605P2_0003411"/>
    <x v="24"/>
    <x v="0"/>
    <s v="12:23:19"/>
    <x v="1"/>
    <x v="3"/>
    <s v="CUST424555"/>
    <s v="35-44"/>
    <x v="0"/>
    <x v="0"/>
    <x v="3"/>
    <s v="Reliance Digital"/>
    <s v="Shopping"/>
    <x v="0"/>
    <s v="Bank Account"/>
    <x v="6"/>
    <n v="3782.57"/>
    <n v="0"/>
    <n v="0"/>
    <x v="0"/>
    <m/>
    <s v="Android"/>
    <n v="26"/>
    <x v="0"/>
  </r>
  <r>
    <s v="UPI202605P2_0003412"/>
    <x v="21"/>
    <x v="4"/>
    <s v="12:01:50"/>
    <x v="1"/>
    <x v="5"/>
    <s v="CUST773003"/>
    <s v="25-34"/>
    <x v="1"/>
    <x v="0"/>
    <x v="18"/>
    <s v="Topmate"/>
    <s v="Education"/>
    <x v="0"/>
    <s v="QR Scan"/>
    <x v="3"/>
    <n v="766.45"/>
    <n v="0"/>
    <n v="0"/>
    <x v="0"/>
    <m/>
    <s v="Android"/>
    <n v="33"/>
    <x v="0"/>
  </r>
  <r>
    <s v="UPI202605P2_0003413"/>
    <x v="0"/>
    <x v="0"/>
    <s v="10:50:37"/>
    <x v="13"/>
    <x v="1"/>
    <s v="CUST947187"/>
    <s v="35-44"/>
    <x v="1"/>
    <x v="8"/>
    <x v="24"/>
    <s v="Insurance Premium"/>
    <s v="Financial Services"/>
    <x v="1"/>
    <s v="UPI ID"/>
    <x v="5"/>
    <n v="420.76"/>
    <n v="70.36"/>
    <n v="3.68"/>
    <x v="0"/>
    <m/>
    <s v="Android"/>
    <n v="80"/>
    <x v="0"/>
  </r>
  <r>
    <s v="UPI202605P2_0003414"/>
    <x v="13"/>
    <x v="3"/>
    <s v="14:59:57"/>
    <x v="4"/>
    <x v="0"/>
    <s v="CUST698884"/>
    <s v="45-54"/>
    <x v="1"/>
    <x v="7"/>
    <x v="26"/>
    <s v="Croma"/>
    <s v="Shopping"/>
    <x v="2"/>
    <s v="Mobile Number"/>
    <x v="4"/>
    <n v="218.49"/>
    <n v="0"/>
    <n v="0"/>
    <x v="0"/>
    <m/>
    <s v="Android"/>
    <n v="54"/>
    <x v="0"/>
  </r>
  <r>
    <s v="UPI202605P2_0003415"/>
    <x v="21"/>
    <x v="4"/>
    <s v="12:18:13"/>
    <x v="1"/>
    <x v="0"/>
    <s v="CUST946117"/>
    <s v="45-54"/>
    <x v="0"/>
    <x v="9"/>
    <x v="23"/>
    <s v="Practo"/>
    <s v="Healthcare"/>
    <x v="0"/>
    <s v="UPI ID"/>
    <x v="7"/>
    <n v="355.16"/>
    <n v="0"/>
    <n v="0"/>
    <x v="1"/>
    <s v="Beneficiary Bank Offline"/>
    <s v="Android"/>
    <n v="79"/>
    <x v="0"/>
  </r>
  <r>
    <s v="UPI202605P2_0003416"/>
    <x v="14"/>
    <x v="5"/>
    <s v="11:47:31"/>
    <x v="5"/>
    <x v="2"/>
    <s v="CUST165620"/>
    <s v="25-34"/>
    <x v="0"/>
    <x v="0"/>
    <x v="3"/>
    <s v="Gas Bill"/>
    <s v="Utilities"/>
    <x v="5"/>
    <s v="Bank Account"/>
    <x v="6"/>
    <n v="196.08"/>
    <n v="69.84"/>
    <n v="0"/>
    <x v="0"/>
    <m/>
    <s v="Android"/>
    <n v="29"/>
    <x v="0"/>
  </r>
  <r>
    <s v="UPI202605P2_0003417"/>
    <x v="27"/>
    <x v="5"/>
    <s v="00:35:22"/>
    <x v="18"/>
    <x v="0"/>
    <s v="CUST843899"/>
    <s v="25-34"/>
    <x v="0"/>
    <x v="7"/>
    <x v="31"/>
    <s v="Myntra"/>
    <s v="Shopping"/>
    <x v="2"/>
    <s v="UPI ID"/>
    <x v="3"/>
    <n v="590.85"/>
    <n v="0"/>
    <n v="0"/>
    <x v="0"/>
    <m/>
    <s v="Android"/>
    <n v="90"/>
    <x v="0"/>
  </r>
  <r>
    <s v="UPI202605P2_0003418"/>
    <x v="29"/>
    <x v="5"/>
    <s v="08:02:26"/>
    <x v="12"/>
    <x v="0"/>
    <s v="CUST704107"/>
    <s v="35-44"/>
    <x v="0"/>
    <x v="7"/>
    <x v="9"/>
    <s v="Apollo Pharmacy"/>
    <s v="Healthcare"/>
    <x v="1"/>
    <s v="Collect Request"/>
    <x v="1"/>
    <n v="223.16"/>
    <n v="0"/>
    <n v="0"/>
    <x v="0"/>
    <m/>
    <s v="Android"/>
    <n v="57"/>
    <x v="0"/>
  </r>
  <r>
    <s v="UPI202605P2_0003419"/>
    <x v="25"/>
    <x v="1"/>
    <s v="15:19:36"/>
    <x v="14"/>
    <x v="0"/>
    <s v="CUST229629"/>
    <s v="45-54"/>
    <x v="0"/>
    <x v="4"/>
    <x v="12"/>
    <s v="Indian Oil"/>
    <s v="Fuel"/>
    <x v="4"/>
    <s v="QR Scan"/>
    <x v="3"/>
    <n v="828.87"/>
    <n v="0"/>
    <n v="7.74"/>
    <x v="0"/>
    <m/>
    <s v="iOS"/>
    <n v="72"/>
    <x v="0"/>
  </r>
  <r>
    <s v="UPI202605P2_0003420"/>
    <x v="6"/>
    <x v="3"/>
    <s v="15:21:50"/>
    <x v="14"/>
    <x v="1"/>
    <s v="CUST553582"/>
    <s v="25-34"/>
    <x v="0"/>
    <x v="1"/>
    <x v="28"/>
    <s v="Insurance Premium"/>
    <s v="Financial Services"/>
    <x v="2"/>
    <s v="UPI ID"/>
    <x v="7"/>
    <n v="1104.3399999999999"/>
    <n v="0"/>
    <n v="4.0199999999999996"/>
    <x v="0"/>
    <m/>
    <s v="Android"/>
    <n v="81"/>
    <x v="0"/>
  </r>
  <r>
    <s v="UPI202605P2_0003421"/>
    <x v="2"/>
    <x v="2"/>
    <s v="13:53:46"/>
    <x v="8"/>
    <x v="1"/>
    <s v="CUST715966"/>
    <s v="25-34"/>
    <x v="0"/>
    <x v="1"/>
    <x v="1"/>
    <s v="Water Bill"/>
    <s v="Utilities"/>
    <x v="0"/>
    <s v="QR Scan"/>
    <x v="3"/>
    <n v="694"/>
    <n v="0"/>
    <n v="2.35"/>
    <x v="0"/>
    <m/>
    <s v="Android"/>
    <n v="20"/>
    <x v="0"/>
  </r>
  <r>
    <s v="UPI202605P2_0003422"/>
    <x v="14"/>
    <x v="5"/>
    <s v="19:08:48"/>
    <x v="2"/>
    <x v="0"/>
    <s v="CUST135074"/>
    <s v="35-44"/>
    <x v="1"/>
    <x v="8"/>
    <x v="30"/>
    <s v="Dmart"/>
    <s v="Grocery"/>
    <x v="2"/>
    <s v="Bank Account"/>
    <x v="4"/>
    <n v="1160.03"/>
    <n v="0"/>
    <n v="0"/>
    <x v="0"/>
    <m/>
    <s v="Android"/>
    <n v="67"/>
    <x v="0"/>
  </r>
  <r>
    <s v="UPI202605P2_0003423"/>
    <x v="9"/>
    <x v="3"/>
    <s v="10:40:29"/>
    <x v="13"/>
    <x v="0"/>
    <s v="CUST570175"/>
    <s v="35-44"/>
    <x v="1"/>
    <x v="0"/>
    <x v="3"/>
    <s v="Cafe Coffee Day"/>
    <s v="Food &amp; Dining"/>
    <x v="1"/>
    <s v="QR Scan"/>
    <x v="4"/>
    <n v="216.06"/>
    <n v="0"/>
    <n v="5.44"/>
    <x v="0"/>
    <m/>
    <s v="Android"/>
    <n v="12"/>
    <x v="0"/>
  </r>
  <r>
    <s v="UPI202605P2_0003424"/>
    <x v="4"/>
    <x v="2"/>
    <s v="19:42:28"/>
    <x v="2"/>
    <x v="0"/>
    <s v="CUST587687"/>
    <s v="18-24"/>
    <x v="0"/>
    <x v="0"/>
    <x v="0"/>
    <s v="Byjus"/>
    <s v="Education"/>
    <x v="2"/>
    <s v="QR Scan"/>
    <x v="7"/>
    <n v="1471.71"/>
    <n v="67.430000000000007"/>
    <n v="0"/>
    <x v="0"/>
    <m/>
    <s v="Android"/>
    <n v="45"/>
    <x v="0"/>
  </r>
  <r>
    <s v="UPI202605P2_0003425"/>
    <x v="29"/>
    <x v="5"/>
    <s v="10:46:20"/>
    <x v="13"/>
    <x v="1"/>
    <s v="CUST515304"/>
    <s v="18-24"/>
    <x v="1"/>
    <x v="4"/>
    <x v="33"/>
    <s v="RedBus"/>
    <s v="Travel"/>
    <x v="1"/>
    <s v="Bank Account"/>
    <x v="7"/>
    <n v="1393.95"/>
    <n v="0"/>
    <n v="0"/>
    <x v="0"/>
    <m/>
    <s v="Android"/>
    <n v="53"/>
    <x v="0"/>
  </r>
  <r>
    <s v="UPI202605P2_0003426"/>
    <x v="22"/>
    <x v="6"/>
    <s v="09:39:42"/>
    <x v="10"/>
    <x v="1"/>
    <s v="CUST271430"/>
    <s v="25-34"/>
    <x v="1"/>
    <x v="5"/>
    <x v="35"/>
    <s v="Unacademy"/>
    <s v="Education"/>
    <x v="1"/>
    <s v="QR Scan"/>
    <x v="3"/>
    <n v="236.33"/>
    <n v="0"/>
    <n v="0"/>
    <x v="0"/>
    <m/>
    <s v="Android"/>
    <n v="60"/>
    <x v="0"/>
  </r>
  <r>
    <s v="UPI202605P2_0003427"/>
    <x v="30"/>
    <x v="1"/>
    <s v="17:24:14"/>
    <x v="0"/>
    <x v="1"/>
    <s v="CUST238269"/>
    <s v="35-44"/>
    <x v="0"/>
    <x v="4"/>
    <x v="37"/>
    <s v="Flipkart"/>
    <s v="Shopping"/>
    <x v="3"/>
    <s v="Mobile Number"/>
    <x v="4"/>
    <n v="834.21"/>
    <n v="0"/>
    <n v="0"/>
    <x v="0"/>
    <m/>
    <s v="Android"/>
    <n v="4"/>
    <x v="0"/>
  </r>
  <r>
    <s v="UPI202605P2_0003428"/>
    <x v="29"/>
    <x v="5"/>
    <s v="20:21:34"/>
    <x v="3"/>
    <x v="3"/>
    <s v="CUST500376"/>
    <s v="25-34"/>
    <x v="0"/>
    <x v="4"/>
    <x v="12"/>
    <s v="Indian Oil"/>
    <s v="Fuel"/>
    <x v="3"/>
    <s v="Mobile Number"/>
    <x v="0"/>
    <n v="651.09"/>
    <n v="0"/>
    <n v="0"/>
    <x v="0"/>
    <m/>
    <s v="Android"/>
    <n v="12"/>
    <x v="0"/>
  </r>
  <r>
    <s v="UPI202605P2_0003429"/>
    <x v="2"/>
    <x v="2"/>
    <s v="08:42:56"/>
    <x v="12"/>
    <x v="0"/>
    <s v="CUST463783"/>
    <s v="25-34"/>
    <x v="1"/>
    <x v="3"/>
    <x v="14"/>
    <s v="Apollo Pharmacy"/>
    <s v="Healthcare"/>
    <x v="1"/>
    <s v="Mobile Number"/>
    <x v="7"/>
    <n v="1757.88"/>
    <n v="0"/>
    <n v="0"/>
    <x v="0"/>
    <m/>
    <s v="Android"/>
    <n v="48"/>
    <x v="0"/>
  </r>
  <r>
    <s v="UPI202605P2_0003430"/>
    <x v="12"/>
    <x v="1"/>
    <s v="15:17:41"/>
    <x v="14"/>
    <x v="0"/>
    <s v="CUST195164"/>
    <s v="35-44"/>
    <x v="0"/>
    <x v="5"/>
    <x v="10"/>
    <s v="Dmart"/>
    <s v="Grocery"/>
    <x v="1"/>
    <s v="QR Scan"/>
    <x v="4"/>
    <n v="1931.96"/>
    <n v="0"/>
    <n v="0"/>
    <x v="0"/>
    <m/>
    <s v="Android"/>
    <n v="6"/>
    <x v="0"/>
  </r>
  <r>
    <s v="UPI202605P2_0003431"/>
    <x v="19"/>
    <x v="2"/>
    <s v="09:10:45"/>
    <x v="10"/>
    <x v="1"/>
    <s v="CUST648643"/>
    <s v="25-34"/>
    <x v="0"/>
    <x v="0"/>
    <x v="0"/>
    <s v="JioMart"/>
    <s v="Grocery"/>
    <x v="1"/>
    <s v="UPI ID"/>
    <x v="4"/>
    <n v="532.97"/>
    <n v="47.11"/>
    <n v="0"/>
    <x v="0"/>
    <m/>
    <s v="Android"/>
    <n v="55"/>
    <x v="0"/>
  </r>
  <r>
    <s v="UPI202605P2_0003432"/>
    <x v="10"/>
    <x v="4"/>
    <s v="07:40:50"/>
    <x v="6"/>
    <x v="1"/>
    <s v="CUST815267"/>
    <s v="25-34"/>
    <x v="0"/>
    <x v="7"/>
    <x v="27"/>
    <s v="Unacademy"/>
    <s v="Education"/>
    <x v="0"/>
    <s v="QR Scan"/>
    <x v="4"/>
    <n v="455.33"/>
    <n v="0"/>
    <n v="0"/>
    <x v="0"/>
    <m/>
    <s v="iOS"/>
    <n v="24"/>
    <x v="0"/>
  </r>
  <r>
    <s v="UPI202605P2_0003433"/>
    <x v="23"/>
    <x v="5"/>
    <s v="19:19:35"/>
    <x v="2"/>
    <x v="0"/>
    <s v="CUST911639"/>
    <s v="55+"/>
    <x v="0"/>
    <x v="5"/>
    <x v="10"/>
    <s v="Netmeds"/>
    <s v="Healthcare"/>
    <x v="0"/>
    <s v="QR Scan"/>
    <x v="3"/>
    <n v="1836.89"/>
    <n v="7.79"/>
    <n v="0"/>
    <x v="0"/>
    <m/>
    <s v="Android"/>
    <n v="35"/>
    <x v="0"/>
  </r>
  <r>
    <s v="UPI202605P2_0003434"/>
    <x v="3"/>
    <x v="0"/>
    <s v="18:41:35"/>
    <x v="7"/>
    <x v="0"/>
    <s v="CUST789148"/>
    <s v="25-34"/>
    <x v="0"/>
    <x v="7"/>
    <x v="26"/>
    <s v="Loan EMI"/>
    <s v="Financial Services"/>
    <x v="1"/>
    <s v="Bank Account"/>
    <x v="3"/>
    <n v="932.44"/>
    <n v="0"/>
    <n v="0"/>
    <x v="0"/>
    <m/>
    <s v="iOS"/>
    <n v="89"/>
    <x v="0"/>
  </r>
  <r>
    <s v="UPI202605P2_0003435"/>
    <x v="17"/>
    <x v="6"/>
    <s v="09:39:34"/>
    <x v="10"/>
    <x v="2"/>
    <s v="CUST345366"/>
    <s v="18-24"/>
    <x v="1"/>
    <x v="1"/>
    <x v="1"/>
    <s v="Netmeds"/>
    <s v="Healthcare"/>
    <x v="2"/>
    <s v="QR Scan"/>
    <x v="5"/>
    <n v="934.59"/>
    <n v="0"/>
    <n v="0"/>
    <x v="0"/>
    <m/>
    <s v="Android"/>
    <n v="93"/>
    <x v="0"/>
  </r>
  <r>
    <s v="UPI202605P2_0003436"/>
    <x v="10"/>
    <x v="4"/>
    <s v="17:03:36"/>
    <x v="0"/>
    <x v="1"/>
    <s v="CUST182069"/>
    <s v="18-24"/>
    <x v="1"/>
    <x v="6"/>
    <x v="38"/>
    <s v="Vi"/>
    <s v="Recharge &amp; Bills"/>
    <x v="1"/>
    <s v="Mobile Number"/>
    <x v="7"/>
    <n v="6859.86"/>
    <n v="0"/>
    <n v="0"/>
    <x v="0"/>
    <m/>
    <s v="Android"/>
    <n v="55"/>
    <x v="0"/>
  </r>
  <r>
    <s v="UPI202605P2_0003437"/>
    <x v="27"/>
    <x v="5"/>
    <s v="16:48:30"/>
    <x v="11"/>
    <x v="0"/>
    <s v="CUST948798"/>
    <s v="18-24"/>
    <x v="1"/>
    <x v="3"/>
    <x v="21"/>
    <s v="Broadband Bill"/>
    <s v="Utilities"/>
    <x v="1"/>
    <s v="UPI ID"/>
    <x v="3"/>
    <n v="504.97"/>
    <n v="0"/>
    <n v="0"/>
    <x v="0"/>
    <m/>
    <s v="Android"/>
    <n v="90"/>
    <x v="0"/>
  </r>
  <r>
    <s v="UPI202605P2_0003438"/>
    <x v="15"/>
    <x v="3"/>
    <s v="16:01:07"/>
    <x v="11"/>
    <x v="0"/>
    <s v="CUST221073"/>
    <s v="35-44"/>
    <x v="1"/>
    <x v="7"/>
    <x v="9"/>
    <s v="Flipkart"/>
    <s v="Shopping"/>
    <x v="0"/>
    <s v="Mobile Number"/>
    <x v="7"/>
    <n v="329.63"/>
    <n v="0"/>
    <n v="0"/>
    <x v="0"/>
    <m/>
    <s v="Android"/>
    <n v="45"/>
    <x v="0"/>
  </r>
  <r>
    <s v="UPI202605P2_0003439"/>
    <x v="13"/>
    <x v="3"/>
    <s v="18:34:11"/>
    <x v="7"/>
    <x v="1"/>
    <s v="CUST538017"/>
    <s v="18-24"/>
    <x v="1"/>
    <x v="2"/>
    <x v="11"/>
    <s v="Insurance Premium"/>
    <s v="Financial Services"/>
    <x v="1"/>
    <s v="UPI ID"/>
    <x v="3"/>
    <n v="288.07"/>
    <n v="0"/>
    <n v="0"/>
    <x v="0"/>
    <m/>
    <s v="Android"/>
    <n v="67"/>
    <x v="0"/>
  </r>
  <r>
    <s v="UPI202605P2_0003440"/>
    <x v="3"/>
    <x v="0"/>
    <s v="21:17:50"/>
    <x v="9"/>
    <x v="0"/>
    <s v="CUST459906"/>
    <s v="18-24"/>
    <x v="1"/>
    <x v="2"/>
    <x v="11"/>
    <s v="Uber"/>
    <s v="Travel"/>
    <x v="1"/>
    <s v="Collect Request"/>
    <x v="0"/>
    <n v="540.82000000000005"/>
    <n v="0"/>
    <n v="4.0199999999999996"/>
    <x v="0"/>
    <m/>
    <s v="iOS"/>
    <n v="68"/>
    <x v="0"/>
  </r>
  <r>
    <s v="UPI202605P2_0003441"/>
    <x v="14"/>
    <x v="5"/>
    <s v="11:53:45"/>
    <x v="5"/>
    <x v="2"/>
    <s v="CUST813144"/>
    <s v="35-44"/>
    <x v="0"/>
    <x v="7"/>
    <x v="26"/>
    <s v="HP Petrol Pump"/>
    <s v="Fuel"/>
    <x v="1"/>
    <s v="QR Scan"/>
    <x v="1"/>
    <n v="617.44000000000005"/>
    <n v="72.25"/>
    <n v="0"/>
    <x v="0"/>
    <m/>
    <s v="Android"/>
    <n v="78"/>
    <x v="0"/>
  </r>
  <r>
    <s v="UPI202605P2_0003442"/>
    <x v="24"/>
    <x v="0"/>
    <s v="20:37:28"/>
    <x v="3"/>
    <x v="0"/>
    <s v="CUST236143"/>
    <s v="45-54"/>
    <x v="0"/>
    <x v="2"/>
    <x v="25"/>
    <s v="MakeMyTrip"/>
    <s v="Travel"/>
    <x v="1"/>
    <s v="QR Scan"/>
    <x v="3"/>
    <n v="868.43"/>
    <n v="0"/>
    <n v="0"/>
    <x v="0"/>
    <m/>
    <s v="Android"/>
    <n v="19"/>
    <x v="0"/>
  </r>
  <r>
    <s v="UPI202605P2_0003443"/>
    <x v="15"/>
    <x v="3"/>
    <s v="09:34:38"/>
    <x v="10"/>
    <x v="0"/>
    <s v="CUST817674"/>
    <s v="55+"/>
    <x v="0"/>
    <x v="4"/>
    <x v="5"/>
    <s v="Local Clinic"/>
    <s v="Healthcare"/>
    <x v="0"/>
    <s v="UPI ID"/>
    <x v="1"/>
    <n v="615.66"/>
    <n v="0"/>
    <n v="5.18"/>
    <x v="0"/>
    <m/>
    <s v="iOS"/>
    <n v="79"/>
    <x v="0"/>
  </r>
  <r>
    <s v="UPI202605P2_0003444"/>
    <x v="9"/>
    <x v="3"/>
    <s v="13:37:02"/>
    <x v="8"/>
    <x v="0"/>
    <s v="CUST436187"/>
    <s v="25-34"/>
    <x v="1"/>
    <x v="5"/>
    <x v="10"/>
    <s v="Unacademy"/>
    <s v="Education"/>
    <x v="0"/>
    <s v="UPI ID"/>
    <x v="3"/>
    <n v="960.11"/>
    <n v="0"/>
    <n v="0"/>
    <x v="0"/>
    <m/>
    <s v="Android"/>
    <n v="19"/>
    <x v="0"/>
  </r>
  <r>
    <s v="UPI202605P2_0003445"/>
    <x v="25"/>
    <x v="1"/>
    <s v="15:59:01"/>
    <x v="14"/>
    <x v="5"/>
    <s v="CUST625910"/>
    <s v="25-34"/>
    <x v="1"/>
    <x v="2"/>
    <x v="2"/>
    <s v="Local Clinic"/>
    <s v="Healthcare"/>
    <x v="5"/>
    <s v="Bank Account"/>
    <x v="3"/>
    <n v="82.44"/>
    <n v="2.56"/>
    <n v="0"/>
    <x v="0"/>
    <m/>
    <s v="Android"/>
    <n v="63"/>
    <x v="0"/>
  </r>
  <r>
    <s v="UPI202605P2_0003446"/>
    <x v="3"/>
    <x v="0"/>
    <s v="13:11:26"/>
    <x v="8"/>
    <x v="5"/>
    <s v="CUST514954"/>
    <s v="25-34"/>
    <x v="0"/>
    <x v="3"/>
    <x v="4"/>
    <s v="Ola"/>
    <s v="Travel"/>
    <x v="1"/>
    <s v="UPI ID"/>
    <x v="5"/>
    <n v="1177.68"/>
    <n v="0"/>
    <n v="0"/>
    <x v="0"/>
    <m/>
    <s v="Android"/>
    <n v="19"/>
    <x v="0"/>
  </r>
  <r>
    <s v="UPI202605P2_0003447"/>
    <x v="27"/>
    <x v="5"/>
    <s v="07:33:20"/>
    <x v="6"/>
    <x v="1"/>
    <s v="CUST554229"/>
    <s v="18-24"/>
    <x v="1"/>
    <x v="8"/>
    <x v="30"/>
    <s v="HP Petrol Pump"/>
    <s v="Fuel"/>
    <x v="1"/>
    <s v="Collect Request"/>
    <x v="7"/>
    <n v="67.19"/>
    <n v="0"/>
    <n v="0"/>
    <x v="0"/>
    <m/>
    <s v="Android"/>
    <n v="91"/>
    <x v="0"/>
  </r>
  <r>
    <s v="UPI202605P2_0003448"/>
    <x v="20"/>
    <x v="4"/>
    <s v="13:05:07"/>
    <x v="8"/>
    <x v="1"/>
    <s v="CUST843194"/>
    <s v="25-34"/>
    <x v="1"/>
    <x v="5"/>
    <x v="35"/>
    <s v="Insurance Premium"/>
    <s v="Financial Services"/>
    <x v="1"/>
    <s v="UPI ID"/>
    <x v="7"/>
    <n v="813.93"/>
    <n v="0"/>
    <n v="2"/>
    <x v="0"/>
    <m/>
    <s v="Android"/>
    <n v="10"/>
    <x v="0"/>
  </r>
  <r>
    <s v="UPI202605P2_0003449"/>
    <x v="5"/>
    <x v="3"/>
    <s v="22:34:10"/>
    <x v="16"/>
    <x v="3"/>
    <s v="CUST542455"/>
    <s v="35-44"/>
    <x v="0"/>
    <x v="1"/>
    <x v="28"/>
    <s v="MedPlus"/>
    <s v="Healthcare"/>
    <x v="0"/>
    <s v="Mobile Number"/>
    <x v="3"/>
    <n v="106.48"/>
    <n v="0"/>
    <n v="0"/>
    <x v="0"/>
    <m/>
    <s v="iOS"/>
    <n v="25"/>
    <x v="0"/>
  </r>
  <r>
    <s v="UPI202605P2_0003450"/>
    <x v="20"/>
    <x v="4"/>
    <s v="12:11:16"/>
    <x v="1"/>
    <x v="0"/>
    <s v="CUST227063"/>
    <s v="25-34"/>
    <x v="0"/>
    <x v="2"/>
    <x v="25"/>
    <s v="Amazon"/>
    <s v="Shopping"/>
    <x v="2"/>
    <s v="UPI ID"/>
    <x v="7"/>
    <n v="172.65"/>
    <n v="0"/>
    <n v="0"/>
    <x v="0"/>
    <m/>
    <s v="Android"/>
    <n v="44"/>
    <x v="0"/>
  </r>
  <r>
    <s v="UPI202605P2_0003451"/>
    <x v="16"/>
    <x v="6"/>
    <s v="19:09:19"/>
    <x v="2"/>
    <x v="0"/>
    <s v="CUST830888"/>
    <s v="25-34"/>
    <x v="0"/>
    <x v="0"/>
    <x v="0"/>
    <s v="Mutual Fund SIP"/>
    <s v="Financial Services"/>
    <x v="1"/>
    <s v="QR Scan"/>
    <x v="4"/>
    <n v="291.55"/>
    <n v="0"/>
    <n v="2.41"/>
    <x v="1"/>
    <s v="Insufficient Balance"/>
    <s v="iOS"/>
    <n v="91"/>
    <x v="0"/>
  </r>
  <r>
    <s v="UPI202605P2_0003452"/>
    <x v="6"/>
    <x v="3"/>
    <s v="21:43:10"/>
    <x v="9"/>
    <x v="0"/>
    <s v="CUST254187"/>
    <s v="35-44"/>
    <x v="0"/>
    <x v="6"/>
    <x v="19"/>
    <s v="Broadband Bill"/>
    <s v="Utilities"/>
    <x v="0"/>
    <s v="QR Scan"/>
    <x v="7"/>
    <n v="646.13"/>
    <n v="0"/>
    <n v="0"/>
    <x v="0"/>
    <m/>
    <s v="Android"/>
    <n v="89"/>
    <x v="0"/>
  </r>
  <r>
    <s v="UPI202605P2_0003453"/>
    <x v="26"/>
    <x v="6"/>
    <s v="08:20:11"/>
    <x v="12"/>
    <x v="0"/>
    <s v="CUST752893"/>
    <s v="25-34"/>
    <x v="0"/>
    <x v="6"/>
    <x v="19"/>
    <s v="Bharat Petroleum"/>
    <s v="Fuel"/>
    <x v="0"/>
    <s v="QR Scan"/>
    <x v="0"/>
    <n v="510.73"/>
    <n v="45.47"/>
    <n v="0"/>
    <x v="0"/>
    <m/>
    <s v="Android"/>
    <n v="65"/>
    <x v="0"/>
  </r>
  <r>
    <s v="UPI202605P2_0003454"/>
    <x v="28"/>
    <x v="1"/>
    <s v="07:03:19"/>
    <x v="6"/>
    <x v="3"/>
    <s v="CUST340777"/>
    <s v="35-44"/>
    <x v="1"/>
    <x v="5"/>
    <x v="32"/>
    <s v="IRCTC"/>
    <s v="Travel"/>
    <x v="3"/>
    <s v="Mobile Number"/>
    <x v="7"/>
    <n v="759.55"/>
    <n v="0"/>
    <n v="0"/>
    <x v="0"/>
    <m/>
    <s v="Android"/>
    <n v="20"/>
    <x v="0"/>
  </r>
  <r>
    <s v="UPI202605P2_0003455"/>
    <x v="11"/>
    <x v="0"/>
    <s v="14:20:09"/>
    <x v="4"/>
    <x v="0"/>
    <s v="CUST615828"/>
    <s v="25-34"/>
    <x v="1"/>
    <x v="9"/>
    <x v="36"/>
    <s v="Jio"/>
    <s v="Recharge &amp; Bills"/>
    <x v="0"/>
    <s v="QR Scan"/>
    <x v="6"/>
    <n v="235.96"/>
    <n v="0"/>
    <n v="1.71"/>
    <x v="0"/>
    <m/>
    <s v="Android"/>
    <n v="29"/>
    <x v="0"/>
  </r>
  <r>
    <s v="UPI202605P2_0003456"/>
    <x v="22"/>
    <x v="6"/>
    <s v="14:20:16"/>
    <x v="4"/>
    <x v="2"/>
    <s v="CUST348471"/>
    <s v="18-24"/>
    <x v="0"/>
    <x v="1"/>
    <x v="8"/>
    <s v="Mutual Fund SIP"/>
    <s v="Financial Services"/>
    <x v="0"/>
    <s v="Bank Account"/>
    <x v="0"/>
    <n v="1062.23"/>
    <n v="0"/>
    <n v="3.5"/>
    <x v="0"/>
    <m/>
    <s v="Android"/>
    <n v="38"/>
    <x v="0"/>
  </r>
  <r>
    <s v="UPI202605P2_0003457"/>
    <x v="20"/>
    <x v="4"/>
    <s v="13:52:57"/>
    <x v="8"/>
    <x v="0"/>
    <s v="CUST386463"/>
    <s v="35-44"/>
    <x v="1"/>
    <x v="1"/>
    <x v="22"/>
    <s v="Spotify"/>
    <s v="Entertainment"/>
    <x v="1"/>
    <s v="QR Scan"/>
    <x v="0"/>
    <n v="478.97"/>
    <n v="0"/>
    <n v="0"/>
    <x v="0"/>
    <m/>
    <s v="Android"/>
    <n v="25"/>
    <x v="0"/>
  </r>
  <r>
    <s v="UPI202605P2_0003458"/>
    <x v="29"/>
    <x v="5"/>
    <s v="10:12:15"/>
    <x v="13"/>
    <x v="0"/>
    <s v="CUST970195"/>
    <s v="25-34"/>
    <x v="1"/>
    <x v="2"/>
    <x v="25"/>
    <s v="Netmeds"/>
    <s v="Healthcare"/>
    <x v="1"/>
    <s v="Bank Account"/>
    <x v="5"/>
    <n v="75.69"/>
    <n v="0"/>
    <n v="0"/>
    <x v="0"/>
    <m/>
    <s v="Android"/>
    <n v="72"/>
    <x v="0"/>
  </r>
  <r>
    <s v="UPI202605P2_0003459"/>
    <x v="6"/>
    <x v="3"/>
    <s v="19:37:15"/>
    <x v="2"/>
    <x v="1"/>
    <s v="CUST527673"/>
    <s v="45-54"/>
    <x v="1"/>
    <x v="5"/>
    <x v="10"/>
    <s v="Data Tutorials"/>
    <s v="Education"/>
    <x v="2"/>
    <s v="Mobile Number"/>
    <x v="7"/>
    <n v="247.41"/>
    <n v="0"/>
    <n v="0"/>
    <x v="0"/>
    <m/>
    <s v="Android"/>
    <n v="70"/>
    <x v="0"/>
  </r>
  <r>
    <s v="UPI202605P2_0003460"/>
    <x v="28"/>
    <x v="1"/>
    <s v="15:48:32"/>
    <x v="14"/>
    <x v="0"/>
    <s v="CUST884279"/>
    <s v="35-44"/>
    <x v="1"/>
    <x v="0"/>
    <x v="18"/>
    <s v="Byjus"/>
    <s v="Education"/>
    <x v="0"/>
    <s v="UPI ID"/>
    <x v="3"/>
    <n v="168"/>
    <n v="0"/>
    <n v="0"/>
    <x v="0"/>
    <m/>
    <s v="Android"/>
    <n v="45"/>
    <x v="0"/>
  </r>
  <r>
    <s v="UPI202605P2_0003461"/>
    <x v="22"/>
    <x v="6"/>
    <s v="14:07:17"/>
    <x v="4"/>
    <x v="0"/>
    <s v="CUST150448"/>
    <s v="25-34"/>
    <x v="0"/>
    <x v="5"/>
    <x v="32"/>
    <s v="Society Maintenance"/>
    <s v="Utilities"/>
    <x v="1"/>
    <s v="QR Scan"/>
    <x v="5"/>
    <n v="129.93"/>
    <n v="0"/>
    <n v="0"/>
    <x v="0"/>
    <m/>
    <s v="Android"/>
    <n v="10"/>
    <x v="0"/>
  </r>
  <r>
    <s v="UPI202605P2_0003462"/>
    <x v="2"/>
    <x v="2"/>
    <s v="08:29:35"/>
    <x v="12"/>
    <x v="0"/>
    <s v="CUST503779"/>
    <s v="25-34"/>
    <x v="0"/>
    <x v="5"/>
    <x v="35"/>
    <s v="Shell Fuel"/>
    <s v="Fuel"/>
    <x v="1"/>
    <s v="UPI ID"/>
    <x v="3"/>
    <n v="385.47"/>
    <n v="0"/>
    <n v="0"/>
    <x v="0"/>
    <m/>
    <s v="Android"/>
    <n v="41"/>
    <x v="0"/>
  </r>
  <r>
    <s v="UPI202605P2_0003463"/>
    <x v="29"/>
    <x v="5"/>
    <s v="14:30:01"/>
    <x v="4"/>
    <x v="2"/>
    <s v="CUST754500"/>
    <s v="18-24"/>
    <x v="1"/>
    <x v="8"/>
    <x v="16"/>
    <s v="Reliance Digital"/>
    <s v="Shopping"/>
    <x v="0"/>
    <s v="Mobile Number"/>
    <x v="3"/>
    <n v="1654.65"/>
    <n v="0"/>
    <n v="0"/>
    <x v="0"/>
    <m/>
    <s v="Android"/>
    <n v="71"/>
    <x v="0"/>
  </r>
  <r>
    <s v="UPI202605P2_0003464"/>
    <x v="20"/>
    <x v="4"/>
    <s v="14:14:58"/>
    <x v="4"/>
    <x v="1"/>
    <s v="CUST165821"/>
    <s v="18-24"/>
    <x v="0"/>
    <x v="4"/>
    <x v="12"/>
    <s v="Byjus"/>
    <s v="Education"/>
    <x v="1"/>
    <s v="UPI ID"/>
    <x v="7"/>
    <n v="236.06"/>
    <n v="0"/>
    <n v="0"/>
    <x v="0"/>
    <m/>
    <s v="Android"/>
    <n v="22"/>
    <x v="0"/>
  </r>
  <r>
    <s v="UPI202605P2_0003465"/>
    <x v="23"/>
    <x v="5"/>
    <s v="20:17:35"/>
    <x v="3"/>
    <x v="1"/>
    <s v="CUST491043"/>
    <s v="25-34"/>
    <x v="0"/>
    <x v="8"/>
    <x v="24"/>
    <s v="Broadband Bill"/>
    <s v="Utilities"/>
    <x v="3"/>
    <s v="Mobile Number"/>
    <x v="3"/>
    <n v="336.25"/>
    <n v="0"/>
    <n v="0"/>
    <x v="1"/>
    <s v="Insufficient Balance"/>
    <s v="Android"/>
    <n v="98"/>
    <x v="1"/>
  </r>
  <r>
    <s v="UPI202605P2_0003466"/>
    <x v="10"/>
    <x v="4"/>
    <s v="21:43:06"/>
    <x v="9"/>
    <x v="0"/>
    <s v="CUST125885"/>
    <s v="18-24"/>
    <x v="2"/>
    <x v="9"/>
    <x v="36"/>
    <s v="BigBasket"/>
    <s v="Grocery"/>
    <x v="0"/>
    <s v="UPI ID"/>
    <x v="5"/>
    <n v="249.97"/>
    <n v="0"/>
    <n v="0"/>
    <x v="0"/>
    <m/>
    <s v="Android"/>
    <n v="17"/>
    <x v="0"/>
  </r>
  <r>
    <s v="UPI202605P2_0003467"/>
    <x v="15"/>
    <x v="3"/>
    <s v="12:35:41"/>
    <x v="1"/>
    <x v="2"/>
    <s v="CUST462019"/>
    <s v="25-34"/>
    <x v="1"/>
    <x v="6"/>
    <x v="38"/>
    <s v="Byjus"/>
    <s v="Education"/>
    <x v="2"/>
    <s v="UPI ID"/>
    <x v="1"/>
    <n v="342.87"/>
    <n v="0"/>
    <n v="1.46"/>
    <x v="0"/>
    <m/>
    <s v="iOS"/>
    <n v="11"/>
    <x v="0"/>
  </r>
  <r>
    <s v="UPI202605P2_0003468"/>
    <x v="9"/>
    <x v="3"/>
    <s v="19:19:36"/>
    <x v="2"/>
    <x v="1"/>
    <s v="CUST398830"/>
    <s v="18-24"/>
    <x v="0"/>
    <x v="5"/>
    <x v="35"/>
    <s v="IRCTC"/>
    <s v="Travel"/>
    <x v="1"/>
    <s v="UPI ID"/>
    <x v="3"/>
    <n v="710.29"/>
    <n v="0"/>
    <n v="0"/>
    <x v="0"/>
    <m/>
    <s v="Android"/>
    <n v="7"/>
    <x v="0"/>
  </r>
  <r>
    <s v="UPI202605P2_0003469"/>
    <x v="26"/>
    <x v="6"/>
    <s v="14:05:54"/>
    <x v="4"/>
    <x v="3"/>
    <s v="CUST782197"/>
    <s v="18-24"/>
    <x v="0"/>
    <x v="5"/>
    <x v="35"/>
    <s v="Reliance Fresh"/>
    <s v="Grocery"/>
    <x v="0"/>
    <s v="Bank Account"/>
    <x v="3"/>
    <n v="261.67"/>
    <n v="10.06"/>
    <n v="7.17"/>
    <x v="0"/>
    <m/>
    <s v="Android"/>
    <n v="59"/>
    <x v="0"/>
  </r>
  <r>
    <s v="UPI202605P2_0003470"/>
    <x v="9"/>
    <x v="3"/>
    <s v="17:13:50"/>
    <x v="0"/>
    <x v="0"/>
    <s v="CUST596921"/>
    <s v="25-34"/>
    <x v="1"/>
    <x v="9"/>
    <x v="23"/>
    <s v="Dmart"/>
    <s v="Grocery"/>
    <x v="0"/>
    <s v="UPI ID"/>
    <x v="3"/>
    <n v="816.24"/>
    <n v="0"/>
    <n v="0"/>
    <x v="0"/>
    <m/>
    <s v="Android"/>
    <n v="94"/>
    <x v="0"/>
  </r>
  <r>
    <s v="UPI202605P2_0003471"/>
    <x v="16"/>
    <x v="6"/>
    <s v="21:23:34"/>
    <x v="9"/>
    <x v="0"/>
    <s v="CUST901418"/>
    <s v="25-34"/>
    <x v="1"/>
    <x v="2"/>
    <x v="17"/>
    <s v="Data Tutorials"/>
    <s v="Education"/>
    <x v="4"/>
    <s v="QR Scan"/>
    <x v="4"/>
    <n v="137.83000000000001"/>
    <n v="0"/>
    <n v="0"/>
    <x v="0"/>
    <m/>
    <s v="Android"/>
    <n v="23"/>
    <x v="0"/>
  </r>
  <r>
    <s v="UPI202605P2_0003472"/>
    <x v="20"/>
    <x v="4"/>
    <s v="22:50:15"/>
    <x v="16"/>
    <x v="3"/>
    <s v="CUST931108"/>
    <s v="25-34"/>
    <x v="0"/>
    <x v="8"/>
    <x v="30"/>
    <s v="Local Kirana"/>
    <s v="Grocery"/>
    <x v="1"/>
    <s v="Bank Account"/>
    <x v="6"/>
    <n v="495.74"/>
    <n v="11.1"/>
    <n v="0"/>
    <x v="0"/>
    <m/>
    <s v="Android"/>
    <n v="36"/>
    <x v="0"/>
  </r>
  <r>
    <s v="UPI202605P2_0003473"/>
    <x v="18"/>
    <x v="4"/>
    <s v="16:27:58"/>
    <x v="11"/>
    <x v="0"/>
    <s v="CUST255892"/>
    <s v="25-34"/>
    <x v="0"/>
    <x v="2"/>
    <x v="17"/>
    <s v="BookMyShow"/>
    <s v="Entertainment"/>
    <x v="0"/>
    <s v="QR Scan"/>
    <x v="6"/>
    <n v="217.25"/>
    <n v="0"/>
    <n v="0"/>
    <x v="0"/>
    <m/>
    <s v="Android"/>
    <n v="9"/>
    <x v="0"/>
  </r>
  <r>
    <s v="UPI202605P2_0003474"/>
    <x v="23"/>
    <x v="5"/>
    <s v="16:02:00"/>
    <x v="11"/>
    <x v="0"/>
    <s v="CUST152955"/>
    <s v="18-24"/>
    <x v="1"/>
    <x v="5"/>
    <x v="32"/>
    <s v="Practo"/>
    <s v="Healthcare"/>
    <x v="1"/>
    <s v="Collect Request"/>
    <x v="0"/>
    <n v="653.79"/>
    <n v="0"/>
    <n v="0"/>
    <x v="0"/>
    <m/>
    <s v="Android"/>
    <n v="19"/>
    <x v="0"/>
  </r>
  <r>
    <s v="UPI202605P2_0003475"/>
    <x v="16"/>
    <x v="6"/>
    <s v="19:53:39"/>
    <x v="2"/>
    <x v="0"/>
    <s v="CUST921220"/>
    <s v="55+"/>
    <x v="0"/>
    <x v="3"/>
    <x v="21"/>
    <s v="Myntra"/>
    <s v="Shopping"/>
    <x v="2"/>
    <s v="UPI ID"/>
    <x v="1"/>
    <n v="932.5"/>
    <n v="0"/>
    <n v="0"/>
    <x v="0"/>
    <m/>
    <s v="Android"/>
    <n v="48"/>
    <x v="0"/>
  </r>
  <r>
    <s v="UPI202605P2_0003476"/>
    <x v="10"/>
    <x v="4"/>
    <s v="12:10:00"/>
    <x v="1"/>
    <x v="4"/>
    <s v="CUST561847"/>
    <s v="25-34"/>
    <x v="1"/>
    <x v="7"/>
    <x v="26"/>
    <s v="Myntra"/>
    <s v="Shopping"/>
    <x v="1"/>
    <s v="Bank Account"/>
    <x v="7"/>
    <n v="3533.52"/>
    <n v="0"/>
    <n v="0"/>
    <x v="0"/>
    <m/>
    <s v="Android"/>
    <n v="24"/>
    <x v="0"/>
  </r>
  <r>
    <s v="UPI202605P2_0003477"/>
    <x v="28"/>
    <x v="1"/>
    <s v="08:58:30"/>
    <x v="12"/>
    <x v="2"/>
    <s v="CUST325887"/>
    <s v="18-24"/>
    <x v="1"/>
    <x v="9"/>
    <x v="23"/>
    <s v="Vi"/>
    <s v="Recharge &amp; Bills"/>
    <x v="0"/>
    <s v="Collect Request"/>
    <x v="6"/>
    <n v="2867.29"/>
    <n v="0"/>
    <n v="0"/>
    <x v="2"/>
    <s v="Wrong UPI PIN"/>
    <s v="Android"/>
    <n v="92"/>
    <x v="0"/>
  </r>
  <r>
    <s v="UPI202605P2_0003478"/>
    <x v="26"/>
    <x v="6"/>
    <s v="12:16:53"/>
    <x v="1"/>
    <x v="0"/>
    <s v="CUST868024"/>
    <s v="55+"/>
    <x v="1"/>
    <x v="9"/>
    <x v="36"/>
    <s v="Bharat Petroleum"/>
    <s v="Fuel"/>
    <x v="1"/>
    <s v="Bank Account"/>
    <x v="0"/>
    <n v="2838.72"/>
    <n v="0"/>
    <n v="0"/>
    <x v="0"/>
    <m/>
    <s v="Android"/>
    <n v="55"/>
    <x v="0"/>
  </r>
  <r>
    <s v="UPI202605P2_0003479"/>
    <x v="0"/>
    <x v="0"/>
    <s v="18:22:53"/>
    <x v="7"/>
    <x v="0"/>
    <s v="CUST516822"/>
    <s v="18-24"/>
    <x v="1"/>
    <x v="0"/>
    <x v="18"/>
    <s v="Bharat Petroleum"/>
    <s v="Fuel"/>
    <x v="1"/>
    <s v="UPI ID"/>
    <x v="4"/>
    <n v="254.91"/>
    <n v="0"/>
    <n v="0"/>
    <x v="0"/>
    <m/>
    <s v="Android"/>
    <n v="85"/>
    <x v="0"/>
  </r>
  <r>
    <s v="UPI202605P2_0003480"/>
    <x v="14"/>
    <x v="5"/>
    <s v="17:37:53"/>
    <x v="0"/>
    <x v="0"/>
    <s v="CUST316018"/>
    <s v="25-34"/>
    <x v="1"/>
    <x v="8"/>
    <x v="34"/>
    <s v="Topmate"/>
    <s v="Education"/>
    <x v="1"/>
    <s v="QR Scan"/>
    <x v="4"/>
    <n v="308.05"/>
    <n v="42.86"/>
    <n v="0"/>
    <x v="0"/>
    <m/>
    <s v="Android"/>
    <n v="6"/>
    <x v="0"/>
  </r>
  <r>
    <s v="UPI202605P2_0003481"/>
    <x v="23"/>
    <x v="5"/>
    <s v="16:02:10"/>
    <x v="11"/>
    <x v="5"/>
    <s v="CUST304777"/>
    <s v="25-34"/>
    <x v="1"/>
    <x v="0"/>
    <x v="18"/>
    <s v="Broadband Bill"/>
    <s v="Utilities"/>
    <x v="1"/>
    <s v="UPI ID"/>
    <x v="0"/>
    <n v="54.94"/>
    <n v="0"/>
    <n v="1.96"/>
    <x v="0"/>
    <m/>
    <s v="Android"/>
    <n v="82"/>
    <x v="0"/>
  </r>
  <r>
    <s v="UPI202605P2_0003482"/>
    <x v="29"/>
    <x v="5"/>
    <s v="19:36:04"/>
    <x v="2"/>
    <x v="0"/>
    <s v="CUST807476"/>
    <s v="25-34"/>
    <x v="0"/>
    <x v="9"/>
    <x v="36"/>
    <s v="Uber"/>
    <s v="Travel"/>
    <x v="0"/>
    <s v="UPI ID"/>
    <x v="0"/>
    <n v="880.66"/>
    <n v="0"/>
    <n v="0.51"/>
    <x v="0"/>
    <m/>
    <s v="Android"/>
    <n v="57"/>
    <x v="0"/>
  </r>
  <r>
    <s v="UPI202605P2_0003483"/>
    <x v="8"/>
    <x v="4"/>
    <s v="12:25:44"/>
    <x v="1"/>
    <x v="0"/>
    <s v="CUST808800"/>
    <s v="45-54"/>
    <x v="1"/>
    <x v="9"/>
    <x v="23"/>
    <s v="Netmeds"/>
    <s v="Healthcare"/>
    <x v="1"/>
    <s v="Bank Account"/>
    <x v="4"/>
    <n v="462.83"/>
    <n v="70.680000000000007"/>
    <n v="0"/>
    <x v="0"/>
    <m/>
    <s v="Android"/>
    <n v="74"/>
    <x v="0"/>
  </r>
  <r>
    <s v="UPI202605P2_0003484"/>
    <x v="20"/>
    <x v="4"/>
    <s v="10:08:46"/>
    <x v="13"/>
    <x v="2"/>
    <s v="CUST970554"/>
    <s v="35-44"/>
    <x v="0"/>
    <x v="8"/>
    <x v="24"/>
    <s v="Water Bill"/>
    <s v="Utilities"/>
    <x v="1"/>
    <s v="QR Scan"/>
    <x v="3"/>
    <n v="2425.89"/>
    <n v="0"/>
    <n v="2.1800000000000002"/>
    <x v="2"/>
    <s v="Insufficient Balance"/>
    <s v="Android"/>
    <n v="14"/>
    <x v="0"/>
  </r>
  <r>
    <s v="UPI202605P2_0003485"/>
    <x v="2"/>
    <x v="2"/>
    <s v="16:17:56"/>
    <x v="11"/>
    <x v="6"/>
    <s v="CUST315282"/>
    <s v="25-34"/>
    <x v="0"/>
    <x v="9"/>
    <x v="23"/>
    <s v="Local Kirana"/>
    <s v="Grocery"/>
    <x v="1"/>
    <s v="Collect Request"/>
    <x v="7"/>
    <n v="697.44"/>
    <n v="63.29"/>
    <n v="0"/>
    <x v="0"/>
    <m/>
    <s v="Android"/>
    <n v="23"/>
    <x v="0"/>
  </r>
  <r>
    <s v="UPI202605P2_0003486"/>
    <x v="29"/>
    <x v="5"/>
    <s v="14:39:32"/>
    <x v="4"/>
    <x v="0"/>
    <s v="CUST296270"/>
    <s v="45-54"/>
    <x v="1"/>
    <x v="7"/>
    <x v="9"/>
    <s v="Water Bill"/>
    <s v="Utilities"/>
    <x v="4"/>
    <s v="UPI ID"/>
    <x v="1"/>
    <n v="1069.94"/>
    <n v="0"/>
    <n v="0.98"/>
    <x v="0"/>
    <m/>
    <s v="Android"/>
    <n v="66"/>
    <x v="0"/>
  </r>
  <r>
    <s v="UPI202605P2_0003487"/>
    <x v="13"/>
    <x v="3"/>
    <s v="21:20:56"/>
    <x v="9"/>
    <x v="0"/>
    <s v="CUST407384"/>
    <s v="25-34"/>
    <x v="1"/>
    <x v="0"/>
    <x v="3"/>
    <s v="Netmeds"/>
    <s v="Healthcare"/>
    <x v="3"/>
    <s v="UPI ID"/>
    <x v="7"/>
    <n v="689.84"/>
    <n v="0"/>
    <n v="3.05"/>
    <x v="0"/>
    <m/>
    <s v="iOS"/>
    <n v="84"/>
    <x v="0"/>
  </r>
  <r>
    <s v="UPI202605P2_0003488"/>
    <x v="22"/>
    <x v="6"/>
    <s v="18:21:40"/>
    <x v="7"/>
    <x v="0"/>
    <s v="CUST781307"/>
    <s v="25-34"/>
    <x v="0"/>
    <x v="6"/>
    <x v="7"/>
    <s v="BigBasket"/>
    <s v="Grocery"/>
    <x v="3"/>
    <s v="QR Scan"/>
    <x v="5"/>
    <n v="1029.58"/>
    <n v="0"/>
    <n v="0"/>
    <x v="0"/>
    <m/>
    <s v="Android"/>
    <n v="15"/>
    <x v="0"/>
  </r>
  <r>
    <s v="UPI202605P2_0003489"/>
    <x v="30"/>
    <x v="1"/>
    <s v="12:48:45"/>
    <x v="1"/>
    <x v="1"/>
    <s v="CUST210617"/>
    <s v="35-44"/>
    <x v="1"/>
    <x v="6"/>
    <x v="19"/>
    <s v="Jio"/>
    <s v="Recharge &amp; Bills"/>
    <x v="5"/>
    <s v="UPI ID"/>
    <x v="6"/>
    <n v="1062.31"/>
    <n v="0"/>
    <n v="0.81"/>
    <x v="0"/>
    <m/>
    <s v="Android"/>
    <n v="62"/>
    <x v="0"/>
  </r>
  <r>
    <s v="UPI202605P2_0003490"/>
    <x v="24"/>
    <x v="0"/>
    <s v="15:15:42"/>
    <x v="14"/>
    <x v="1"/>
    <s v="CUST253109"/>
    <s v="25-34"/>
    <x v="0"/>
    <x v="7"/>
    <x v="26"/>
    <s v="BookMyShow"/>
    <s v="Entertainment"/>
    <x v="1"/>
    <s v="QR Scan"/>
    <x v="6"/>
    <n v="1634.39"/>
    <n v="23.25"/>
    <n v="0"/>
    <x v="0"/>
    <m/>
    <s v="Android"/>
    <n v="46"/>
    <x v="0"/>
  </r>
  <r>
    <s v="UPI202605P2_0003491"/>
    <x v="26"/>
    <x v="6"/>
    <s v="22:21:13"/>
    <x v="16"/>
    <x v="0"/>
    <s v="CUST383261"/>
    <s v="45-54"/>
    <x v="0"/>
    <x v="5"/>
    <x v="6"/>
    <s v="Loan EMI"/>
    <s v="Financial Services"/>
    <x v="1"/>
    <s v="UPI ID"/>
    <x v="4"/>
    <n v="330.74"/>
    <n v="0"/>
    <n v="0"/>
    <x v="0"/>
    <m/>
    <s v="Android"/>
    <n v="31"/>
    <x v="0"/>
  </r>
  <r>
    <s v="UPI202605P2_0003492"/>
    <x v="20"/>
    <x v="4"/>
    <s v="15:38:21"/>
    <x v="14"/>
    <x v="0"/>
    <s v="CUST493216"/>
    <s v="25-34"/>
    <x v="0"/>
    <x v="5"/>
    <x v="35"/>
    <s v="HP Petrol Pump"/>
    <s v="Fuel"/>
    <x v="2"/>
    <s v="Bank Account"/>
    <x v="6"/>
    <n v="707.78"/>
    <n v="48.77"/>
    <n v="0"/>
    <x v="0"/>
    <m/>
    <s v="Android"/>
    <n v="86"/>
    <x v="0"/>
  </r>
  <r>
    <s v="UPI202605P2_0003493"/>
    <x v="11"/>
    <x v="0"/>
    <s v="06:44:08"/>
    <x v="19"/>
    <x v="6"/>
    <s v="CUST681452"/>
    <s v="18-24"/>
    <x v="0"/>
    <x v="0"/>
    <x v="3"/>
    <s v="Coursera"/>
    <s v="Education"/>
    <x v="2"/>
    <s v="UPI ID"/>
    <x v="0"/>
    <n v="2266.14"/>
    <n v="0"/>
    <n v="7.98"/>
    <x v="0"/>
    <m/>
    <s v="Android"/>
    <n v="43"/>
    <x v="0"/>
  </r>
  <r>
    <s v="UPI202605P2_0003494"/>
    <x v="3"/>
    <x v="0"/>
    <s v="18:00:38"/>
    <x v="7"/>
    <x v="1"/>
    <s v="CUST585487"/>
    <s v="18-24"/>
    <x v="0"/>
    <x v="4"/>
    <x v="5"/>
    <s v="Swiggy"/>
    <s v="Food &amp; Dining"/>
    <x v="2"/>
    <s v="QR Scan"/>
    <x v="4"/>
    <n v="1105.49"/>
    <n v="54.02"/>
    <n v="0"/>
    <x v="0"/>
    <m/>
    <s v="Android"/>
    <n v="37"/>
    <x v="0"/>
  </r>
  <r>
    <s v="UPI202605P2_0003495"/>
    <x v="12"/>
    <x v="1"/>
    <s v="15:57:00"/>
    <x v="14"/>
    <x v="5"/>
    <s v="CUST832540"/>
    <s v="25-34"/>
    <x v="1"/>
    <x v="4"/>
    <x v="5"/>
    <s v="Shell Fuel"/>
    <s v="Fuel"/>
    <x v="0"/>
    <s v="UPI ID"/>
    <x v="3"/>
    <n v="4338.3999999999996"/>
    <n v="0"/>
    <n v="0"/>
    <x v="2"/>
    <s v="Transaction Timeout"/>
    <s v="Android"/>
    <n v="81"/>
    <x v="0"/>
  </r>
  <r>
    <s v="UPI202605P2_0003496"/>
    <x v="19"/>
    <x v="2"/>
    <s v="18:26:35"/>
    <x v="7"/>
    <x v="0"/>
    <s v="CUST428254"/>
    <s v="35-44"/>
    <x v="1"/>
    <x v="1"/>
    <x v="28"/>
    <s v="Shell Fuel"/>
    <s v="Fuel"/>
    <x v="1"/>
    <s v="QR Scan"/>
    <x v="7"/>
    <n v="262.26"/>
    <n v="0"/>
    <n v="0"/>
    <x v="0"/>
    <m/>
    <s v="Android"/>
    <n v="26"/>
    <x v="0"/>
  </r>
  <r>
    <s v="UPI202605P2_0003497"/>
    <x v="20"/>
    <x v="4"/>
    <s v="20:45:31"/>
    <x v="3"/>
    <x v="4"/>
    <s v="CUST963179"/>
    <s v="25-34"/>
    <x v="0"/>
    <x v="9"/>
    <x v="20"/>
    <s v="Hotstar"/>
    <s v="Entertainment"/>
    <x v="2"/>
    <s v="Mobile Number"/>
    <x v="3"/>
    <n v="1119.02"/>
    <n v="60.93"/>
    <n v="0"/>
    <x v="0"/>
    <m/>
    <s v="Android"/>
    <n v="62"/>
    <x v="0"/>
  </r>
  <r>
    <s v="UPI202605P2_0003498"/>
    <x v="30"/>
    <x v="1"/>
    <s v="19:34:05"/>
    <x v="2"/>
    <x v="0"/>
    <s v="CUST330379"/>
    <s v="35-44"/>
    <x v="0"/>
    <x v="3"/>
    <x v="14"/>
    <s v="Flipkart"/>
    <s v="Shopping"/>
    <x v="1"/>
    <s v="QR Scan"/>
    <x v="1"/>
    <n v="226.07"/>
    <n v="0"/>
    <n v="0"/>
    <x v="0"/>
    <m/>
    <s v="Android"/>
    <n v="17"/>
    <x v="0"/>
  </r>
  <r>
    <s v="UPI202605P2_0003499"/>
    <x v="5"/>
    <x v="3"/>
    <s v="19:41:41"/>
    <x v="2"/>
    <x v="1"/>
    <s v="CUST623953"/>
    <s v="35-44"/>
    <x v="1"/>
    <x v="7"/>
    <x v="9"/>
    <s v="Indian Oil"/>
    <s v="Fuel"/>
    <x v="4"/>
    <s v="UPI ID"/>
    <x v="0"/>
    <n v="2995.64"/>
    <n v="0"/>
    <n v="0"/>
    <x v="0"/>
    <m/>
    <s v="Android"/>
    <n v="41"/>
    <x v="0"/>
  </r>
  <r>
    <s v="UPI202605P2_0003500"/>
    <x v="29"/>
    <x v="5"/>
    <s v="09:01:57"/>
    <x v="10"/>
    <x v="0"/>
    <s v="CUST656910"/>
    <s v="25-34"/>
    <x v="1"/>
    <x v="1"/>
    <x v="22"/>
    <s v="Dmart"/>
    <s v="Grocery"/>
    <x v="1"/>
    <s v="Bank Account"/>
    <x v="7"/>
    <n v="2496.29"/>
    <n v="0"/>
    <n v="0"/>
    <x v="0"/>
    <m/>
    <s v="Android"/>
    <n v="30"/>
    <x v="0"/>
  </r>
  <r>
    <s v="UPI202605P2_0003501"/>
    <x v="15"/>
    <x v="3"/>
    <s v="19:42:28"/>
    <x v="2"/>
    <x v="0"/>
    <s v="CUST530988"/>
    <s v="45-54"/>
    <x v="0"/>
    <x v="4"/>
    <x v="37"/>
    <s v="Amazon"/>
    <s v="Shopping"/>
    <x v="3"/>
    <s v="QR Scan"/>
    <x v="3"/>
    <n v="8293.5499999999993"/>
    <n v="0"/>
    <n v="5.09"/>
    <x v="0"/>
    <m/>
    <s v="Android"/>
    <n v="11"/>
    <x v="0"/>
  </r>
  <r>
    <s v="UPI202605P2_0003502"/>
    <x v="25"/>
    <x v="1"/>
    <s v="18:22:52"/>
    <x v="7"/>
    <x v="2"/>
    <s v="CUST664259"/>
    <s v="35-44"/>
    <x v="1"/>
    <x v="5"/>
    <x v="6"/>
    <s v="Credit Card Bill"/>
    <s v="Financial Services"/>
    <x v="3"/>
    <s v="Collect Request"/>
    <x v="3"/>
    <n v="502.15"/>
    <n v="0"/>
    <n v="0"/>
    <x v="0"/>
    <m/>
    <s v="Android"/>
    <n v="31"/>
    <x v="0"/>
  </r>
  <r>
    <s v="UPI202605P2_0003503"/>
    <x v="27"/>
    <x v="5"/>
    <s v="13:38:22"/>
    <x v="8"/>
    <x v="0"/>
    <s v="CUST214987"/>
    <s v="55+"/>
    <x v="1"/>
    <x v="6"/>
    <x v="19"/>
    <s v="Reliance Digital"/>
    <s v="Shopping"/>
    <x v="1"/>
    <s v="UPI ID"/>
    <x v="7"/>
    <n v="1252.5899999999999"/>
    <n v="0"/>
    <n v="0"/>
    <x v="0"/>
    <m/>
    <s v="iOS"/>
    <n v="14"/>
    <x v="0"/>
  </r>
  <r>
    <s v="UPI202605P2_0003504"/>
    <x v="22"/>
    <x v="6"/>
    <s v="14:53:49"/>
    <x v="4"/>
    <x v="1"/>
    <s v="CUST171638"/>
    <s v="55+"/>
    <x v="0"/>
    <x v="3"/>
    <x v="29"/>
    <s v="Reliance Fresh"/>
    <s v="Grocery"/>
    <x v="3"/>
    <s v="UPI ID"/>
    <x v="7"/>
    <n v="944.88"/>
    <n v="0"/>
    <n v="1.84"/>
    <x v="0"/>
    <m/>
    <s v="Android"/>
    <n v="71"/>
    <x v="0"/>
  </r>
  <r>
    <s v="UPI202605P2_0003505"/>
    <x v="24"/>
    <x v="0"/>
    <s v="19:00:07"/>
    <x v="2"/>
    <x v="0"/>
    <s v="CUST710725"/>
    <s v="35-44"/>
    <x v="1"/>
    <x v="6"/>
    <x v="19"/>
    <s v="MakeMyTrip"/>
    <s v="Travel"/>
    <x v="4"/>
    <s v="QR Scan"/>
    <x v="1"/>
    <n v="432.35"/>
    <n v="61.54"/>
    <n v="7.85"/>
    <x v="0"/>
    <m/>
    <s v="Android"/>
    <n v="57"/>
    <x v="0"/>
  </r>
  <r>
    <s v="UPI202605P2_0003506"/>
    <x v="17"/>
    <x v="6"/>
    <s v="15:59:12"/>
    <x v="14"/>
    <x v="2"/>
    <s v="CUST240749"/>
    <s v="55+"/>
    <x v="1"/>
    <x v="7"/>
    <x v="9"/>
    <s v="Hotstar"/>
    <s v="Entertainment"/>
    <x v="1"/>
    <s v="Mobile Number"/>
    <x v="0"/>
    <n v="11784.09"/>
    <n v="0"/>
    <n v="0"/>
    <x v="0"/>
    <m/>
    <s v="Android"/>
    <n v="69"/>
    <x v="0"/>
  </r>
  <r>
    <s v="UPI202605P2_0003507"/>
    <x v="6"/>
    <x v="3"/>
    <s v="15:14:47"/>
    <x v="14"/>
    <x v="3"/>
    <s v="CUST528887"/>
    <s v="45-54"/>
    <x v="1"/>
    <x v="1"/>
    <x v="1"/>
    <s v="Rapido"/>
    <s v="Travel"/>
    <x v="1"/>
    <s v="UPI ID"/>
    <x v="0"/>
    <n v="5969.91"/>
    <n v="0"/>
    <n v="0"/>
    <x v="0"/>
    <m/>
    <s v="Android"/>
    <n v="53"/>
    <x v="0"/>
  </r>
  <r>
    <s v="UPI202605P2_0003508"/>
    <x v="28"/>
    <x v="1"/>
    <s v="07:17:43"/>
    <x v="6"/>
    <x v="1"/>
    <s v="CUST604701"/>
    <s v="25-34"/>
    <x v="0"/>
    <x v="1"/>
    <x v="22"/>
    <s v="Electricity Board"/>
    <s v="Recharge &amp; Bills"/>
    <x v="3"/>
    <s v="UPI ID"/>
    <x v="7"/>
    <n v="753.16"/>
    <n v="0"/>
    <n v="0"/>
    <x v="0"/>
    <m/>
    <s v="Android"/>
    <n v="85"/>
    <x v="0"/>
  </r>
  <r>
    <s v="UPI202605P2_0003509"/>
    <x v="5"/>
    <x v="3"/>
    <s v="20:22:12"/>
    <x v="3"/>
    <x v="1"/>
    <s v="CUST470790"/>
    <s v="25-34"/>
    <x v="0"/>
    <x v="9"/>
    <x v="36"/>
    <s v="Insurance Premium"/>
    <s v="Financial Services"/>
    <x v="5"/>
    <s v="Mobile Number"/>
    <x v="5"/>
    <n v="366.05"/>
    <n v="0"/>
    <n v="0"/>
    <x v="0"/>
    <m/>
    <s v="Android"/>
    <n v="83"/>
    <x v="0"/>
  </r>
  <r>
    <s v="UPI202605P2_0003510"/>
    <x v="30"/>
    <x v="1"/>
    <s v="09:39:40"/>
    <x v="10"/>
    <x v="1"/>
    <s v="CUST969636"/>
    <s v="18-24"/>
    <x v="0"/>
    <x v="5"/>
    <x v="35"/>
    <s v="BookMyShow"/>
    <s v="Entertainment"/>
    <x v="4"/>
    <s v="QR Scan"/>
    <x v="5"/>
    <n v="431.23"/>
    <n v="29.42"/>
    <n v="0"/>
    <x v="0"/>
    <m/>
    <s v="Android"/>
    <n v="62"/>
    <x v="0"/>
  </r>
  <r>
    <s v="UPI202605P2_0003511"/>
    <x v="28"/>
    <x v="1"/>
    <s v="12:45:14"/>
    <x v="1"/>
    <x v="1"/>
    <s v="CUST657804"/>
    <s v="25-34"/>
    <x v="0"/>
    <x v="4"/>
    <x v="12"/>
    <s v="Loan EMI"/>
    <s v="Financial Services"/>
    <x v="1"/>
    <s v="QR Scan"/>
    <x v="5"/>
    <n v="1591.14"/>
    <n v="0"/>
    <n v="0"/>
    <x v="0"/>
    <m/>
    <s v="Android"/>
    <n v="74"/>
    <x v="0"/>
  </r>
  <r>
    <s v="UPI202605P2_0003512"/>
    <x v="29"/>
    <x v="5"/>
    <s v="11:31:23"/>
    <x v="5"/>
    <x v="6"/>
    <s v="CUST734237"/>
    <s v="35-44"/>
    <x v="0"/>
    <x v="3"/>
    <x v="14"/>
    <s v="MedPlus"/>
    <s v="Healthcare"/>
    <x v="1"/>
    <s v="UPI ID"/>
    <x v="3"/>
    <n v="243.26"/>
    <n v="0"/>
    <n v="0"/>
    <x v="0"/>
    <m/>
    <s v="Android"/>
    <n v="58"/>
    <x v="0"/>
  </r>
  <r>
    <s v="UPI202605P2_0003513"/>
    <x v="0"/>
    <x v="0"/>
    <s v="08:31:57"/>
    <x v="12"/>
    <x v="0"/>
    <s v="CUST385416"/>
    <s v="25-34"/>
    <x v="0"/>
    <x v="6"/>
    <x v="19"/>
    <s v="Society Maintenance"/>
    <s v="Utilities"/>
    <x v="1"/>
    <s v="UPI ID"/>
    <x v="7"/>
    <n v="427.25"/>
    <n v="0"/>
    <n v="0"/>
    <x v="0"/>
    <m/>
    <s v="Android"/>
    <n v="34"/>
    <x v="0"/>
  </r>
  <r>
    <s v="UPI202605P2_0003514"/>
    <x v="18"/>
    <x v="4"/>
    <s v="18:38:13"/>
    <x v="7"/>
    <x v="0"/>
    <s v="CUST325446"/>
    <s v="55+"/>
    <x v="0"/>
    <x v="1"/>
    <x v="8"/>
    <s v="Mutual Fund SIP"/>
    <s v="Financial Services"/>
    <x v="1"/>
    <s v="Mobile Number"/>
    <x v="6"/>
    <n v="333.9"/>
    <n v="0"/>
    <n v="2.67"/>
    <x v="1"/>
    <s v="Transaction Timeout"/>
    <s v="Android"/>
    <n v="26"/>
    <x v="0"/>
  </r>
  <r>
    <s v="UPI202605P2_0003515"/>
    <x v="22"/>
    <x v="6"/>
    <s v="02:52:40"/>
    <x v="21"/>
    <x v="0"/>
    <s v="CUST414119"/>
    <s v="18-24"/>
    <x v="0"/>
    <x v="0"/>
    <x v="18"/>
    <s v="Tata Play"/>
    <s v="Recharge &amp; Bills"/>
    <x v="3"/>
    <s v="UPI ID"/>
    <x v="5"/>
    <n v="237.43"/>
    <n v="0"/>
    <n v="0"/>
    <x v="0"/>
    <m/>
    <s v="Android"/>
    <n v="98"/>
    <x v="1"/>
  </r>
  <r>
    <s v="UPI202605P2_0003516"/>
    <x v="6"/>
    <x v="3"/>
    <s v="14:55:17"/>
    <x v="4"/>
    <x v="0"/>
    <s v="CUST831585"/>
    <s v="45-54"/>
    <x v="1"/>
    <x v="2"/>
    <x v="17"/>
    <s v="Myntra"/>
    <s v="Shopping"/>
    <x v="1"/>
    <s v="QR Scan"/>
    <x v="4"/>
    <n v="382.58"/>
    <n v="0"/>
    <n v="3.15"/>
    <x v="0"/>
    <m/>
    <s v="iOS"/>
    <n v="65"/>
    <x v="0"/>
  </r>
  <r>
    <s v="UPI202605P2_0003517"/>
    <x v="30"/>
    <x v="1"/>
    <s v="17:31:10"/>
    <x v="0"/>
    <x v="1"/>
    <s v="CUST295973"/>
    <s v="18-24"/>
    <x v="1"/>
    <x v="5"/>
    <x v="6"/>
    <s v="Udemy"/>
    <s v="Education"/>
    <x v="1"/>
    <s v="QR Scan"/>
    <x v="5"/>
    <n v="3370.4"/>
    <n v="5.78"/>
    <n v="6.94"/>
    <x v="0"/>
    <m/>
    <s v="Android"/>
    <n v="89"/>
    <x v="0"/>
  </r>
  <r>
    <s v="UPI202605P2_0003518"/>
    <x v="4"/>
    <x v="2"/>
    <s v="16:42:47"/>
    <x v="11"/>
    <x v="0"/>
    <s v="CUST952653"/>
    <s v="18-24"/>
    <x v="0"/>
    <x v="5"/>
    <x v="32"/>
    <s v="Society Maintenance"/>
    <s v="Utilities"/>
    <x v="4"/>
    <s v="Collect Request"/>
    <x v="1"/>
    <n v="269.20999999999998"/>
    <n v="0"/>
    <n v="0"/>
    <x v="0"/>
    <m/>
    <s v="Android"/>
    <n v="38"/>
    <x v="0"/>
  </r>
  <r>
    <s v="UPI202605P2_0003519"/>
    <x v="22"/>
    <x v="6"/>
    <s v="17:43:38"/>
    <x v="0"/>
    <x v="1"/>
    <s v="CUST137316"/>
    <s v="18-24"/>
    <x v="1"/>
    <x v="4"/>
    <x v="5"/>
    <s v="BookMyShow"/>
    <s v="Entertainment"/>
    <x v="0"/>
    <s v="QR Scan"/>
    <x v="1"/>
    <n v="2185"/>
    <n v="18.489999999999998"/>
    <n v="0"/>
    <x v="0"/>
    <m/>
    <s v="Android"/>
    <n v="17"/>
    <x v="0"/>
  </r>
  <r>
    <s v="UPI202605P2_0003520"/>
    <x v="7"/>
    <x v="2"/>
    <s v="17:04:37"/>
    <x v="0"/>
    <x v="5"/>
    <s v="CUST188951"/>
    <s v="25-34"/>
    <x v="0"/>
    <x v="6"/>
    <x v="19"/>
    <s v="Uber"/>
    <s v="Travel"/>
    <x v="1"/>
    <s v="UPI ID"/>
    <x v="1"/>
    <n v="180.04"/>
    <n v="0"/>
    <n v="0"/>
    <x v="1"/>
    <s v="Transaction Timeout"/>
    <s v="Android"/>
    <n v="35"/>
    <x v="0"/>
  </r>
  <r>
    <s v="UPI202605P2_0003521"/>
    <x v="2"/>
    <x v="2"/>
    <s v="10:04:08"/>
    <x v="13"/>
    <x v="3"/>
    <s v="CUST444266"/>
    <s v="18-24"/>
    <x v="0"/>
    <x v="7"/>
    <x v="9"/>
    <s v="IRCTC"/>
    <s v="Travel"/>
    <x v="1"/>
    <s v="Collect Request"/>
    <x v="7"/>
    <n v="696.73"/>
    <n v="0"/>
    <n v="4.34"/>
    <x v="0"/>
    <m/>
    <s v="Android"/>
    <n v="46"/>
    <x v="0"/>
  </r>
  <r>
    <s v="UPI202605P2_0003522"/>
    <x v="15"/>
    <x v="3"/>
    <s v="12:36:54"/>
    <x v="1"/>
    <x v="0"/>
    <s v="CUST564015"/>
    <s v="45-54"/>
    <x v="0"/>
    <x v="2"/>
    <x v="11"/>
    <s v="Croma"/>
    <s v="Shopping"/>
    <x v="1"/>
    <s v="QR Scan"/>
    <x v="1"/>
    <n v="104.29"/>
    <n v="24.95"/>
    <n v="0"/>
    <x v="0"/>
    <m/>
    <s v="Android"/>
    <n v="26"/>
    <x v="0"/>
  </r>
  <r>
    <s v="UPI202605P2_0003523"/>
    <x v="22"/>
    <x v="6"/>
    <s v="11:33:46"/>
    <x v="5"/>
    <x v="0"/>
    <s v="CUST907422"/>
    <s v="35-44"/>
    <x v="0"/>
    <x v="7"/>
    <x v="9"/>
    <s v="RedBus"/>
    <s v="Travel"/>
    <x v="2"/>
    <s v="Mobile Number"/>
    <x v="3"/>
    <n v="2170.37"/>
    <n v="0"/>
    <n v="2.2200000000000002"/>
    <x v="0"/>
    <m/>
    <s v="iOS"/>
    <n v="41"/>
    <x v="0"/>
  </r>
  <r>
    <s v="UPI202605P2_0003524"/>
    <x v="19"/>
    <x v="2"/>
    <s v="19:12:54"/>
    <x v="2"/>
    <x v="0"/>
    <s v="CUST109205"/>
    <s v="25-34"/>
    <x v="1"/>
    <x v="2"/>
    <x v="2"/>
    <s v="Electricity Board"/>
    <s v="Recharge &amp; Bills"/>
    <x v="4"/>
    <s v="QR Scan"/>
    <x v="3"/>
    <n v="654.5"/>
    <n v="0"/>
    <n v="0"/>
    <x v="0"/>
    <m/>
    <s v="Android"/>
    <n v="5"/>
    <x v="0"/>
  </r>
  <r>
    <s v="UPI202605P2_0003525"/>
    <x v="9"/>
    <x v="3"/>
    <s v="18:44:43"/>
    <x v="7"/>
    <x v="0"/>
    <s v="CUST603576"/>
    <s v="35-44"/>
    <x v="0"/>
    <x v="0"/>
    <x v="18"/>
    <s v="Insurance Premium"/>
    <s v="Financial Services"/>
    <x v="5"/>
    <s v="Collect Request"/>
    <x v="1"/>
    <n v="448.13"/>
    <n v="0"/>
    <n v="4.6399999999999997"/>
    <x v="2"/>
    <s v="Insufficient Balance"/>
    <s v="iOS"/>
    <n v="53"/>
    <x v="0"/>
  </r>
  <r>
    <s v="UPI202605P2_0003526"/>
    <x v="22"/>
    <x v="6"/>
    <s v="16:16:43"/>
    <x v="11"/>
    <x v="2"/>
    <s v="CUST972821"/>
    <s v="25-34"/>
    <x v="1"/>
    <x v="4"/>
    <x v="12"/>
    <s v="Local Restaurant"/>
    <s v="Food &amp; Dining"/>
    <x v="1"/>
    <s v="QR Scan"/>
    <x v="6"/>
    <n v="665.37"/>
    <n v="0"/>
    <n v="0.51"/>
    <x v="0"/>
    <m/>
    <s v="Android"/>
    <n v="13"/>
    <x v="0"/>
  </r>
  <r>
    <s v="UPI202605P2_0003527"/>
    <x v="16"/>
    <x v="6"/>
    <s v="16:29:00"/>
    <x v="11"/>
    <x v="1"/>
    <s v="CUST994808"/>
    <s v="18-24"/>
    <x v="1"/>
    <x v="7"/>
    <x v="26"/>
    <s v="Unacademy"/>
    <s v="Education"/>
    <x v="1"/>
    <s v="UPI ID"/>
    <x v="5"/>
    <n v="1029.9000000000001"/>
    <n v="0"/>
    <n v="0"/>
    <x v="0"/>
    <m/>
    <s v="Android"/>
    <n v="70"/>
    <x v="0"/>
  </r>
  <r>
    <s v="UPI202605P2_0003528"/>
    <x v="14"/>
    <x v="5"/>
    <s v="21:41:43"/>
    <x v="9"/>
    <x v="0"/>
    <s v="CUST690594"/>
    <s v="18-24"/>
    <x v="0"/>
    <x v="3"/>
    <x v="29"/>
    <s v="Flipkart"/>
    <s v="Shopping"/>
    <x v="4"/>
    <s v="QR Scan"/>
    <x v="4"/>
    <n v="2015.01"/>
    <n v="0"/>
    <n v="0"/>
    <x v="0"/>
    <m/>
    <s v="Android"/>
    <n v="64"/>
    <x v="0"/>
  </r>
  <r>
    <s v="UPI202605P2_0003529"/>
    <x v="19"/>
    <x v="2"/>
    <s v="21:03:54"/>
    <x v="9"/>
    <x v="4"/>
    <s v="CUST947966"/>
    <s v="25-34"/>
    <x v="1"/>
    <x v="3"/>
    <x v="4"/>
    <s v="Uber"/>
    <s v="Travel"/>
    <x v="1"/>
    <s v="UPI ID"/>
    <x v="1"/>
    <n v="81.48"/>
    <n v="0"/>
    <n v="4.5999999999999996"/>
    <x v="0"/>
    <m/>
    <s v="iOS"/>
    <n v="21"/>
    <x v="0"/>
  </r>
  <r>
    <s v="UPI202605P2_0003530"/>
    <x v="14"/>
    <x v="5"/>
    <s v="21:27:54"/>
    <x v="9"/>
    <x v="0"/>
    <s v="CUST298822"/>
    <s v="35-44"/>
    <x v="0"/>
    <x v="4"/>
    <x v="5"/>
    <s v="Credit Card Bill"/>
    <s v="Financial Services"/>
    <x v="0"/>
    <s v="UPI ID"/>
    <x v="3"/>
    <n v="890.85"/>
    <n v="0"/>
    <n v="0"/>
    <x v="0"/>
    <m/>
    <s v="Android"/>
    <n v="8"/>
    <x v="0"/>
  </r>
  <r>
    <s v="UPI202605P2_0003531"/>
    <x v="27"/>
    <x v="5"/>
    <s v="23:17:07"/>
    <x v="15"/>
    <x v="2"/>
    <s v="CUST540447"/>
    <s v="25-34"/>
    <x v="0"/>
    <x v="3"/>
    <x v="21"/>
    <s v="Jio"/>
    <s v="Recharge &amp; Bills"/>
    <x v="2"/>
    <s v="UPI ID"/>
    <x v="5"/>
    <n v="184.2"/>
    <n v="0"/>
    <n v="0"/>
    <x v="1"/>
    <s v="Insufficient Balance"/>
    <s v="Android"/>
    <n v="23"/>
    <x v="0"/>
  </r>
  <r>
    <s v="UPI202605P2_0003532"/>
    <x v="29"/>
    <x v="5"/>
    <s v="18:29:31"/>
    <x v="7"/>
    <x v="5"/>
    <s v="CUST933683"/>
    <s v="18-24"/>
    <x v="1"/>
    <x v="1"/>
    <x v="22"/>
    <s v="MedPlus"/>
    <s v="Healthcare"/>
    <x v="2"/>
    <s v="Mobile Number"/>
    <x v="6"/>
    <n v="301.70999999999998"/>
    <n v="0"/>
    <n v="0"/>
    <x v="0"/>
    <m/>
    <s v="Android"/>
    <n v="56"/>
    <x v="0"/>
  </r>
  <r>
    <s v="UPI202605P2_0003533"/>
    <x v="14"/>
    <x v="5"/>
    <s v="13:48:02"/>
    <x v="8"/>
    <x v="1"/>
    <s v="CUST742001"/>
    <s v="45-54"/>
    <x v="1"/>
    <x v="5"/>
    <x v="6"/>
    <s v="Udemy"/>
    <s v="Education"/>
    <x v="3"/>
    <s v="Mobile Number"/>
    <x v="7"/>
    <n v="557.57000000000005"/>
    <n v="0"/>
    <n v="0"/>
    <x v="0"/>
    <m/>
    <s v="Android"/>
    <n v="94"/>
    <x v="1"/>
  </r>
  <r>
    <s v="UPI202605P2_0003534"/>
    <x v="0"/>
    <x v="0"/>
    <s v="20:14:03"/>
    <x v="3"/>
    <x v="4"/>
    <s v="CUST576289"/>
    <s v="25-34"/>
    <x v="0"/>
    <x v="4"/>
    <x v="12"/>
    <s v="Netflix"/>
    <s v="Entertainment"/>
    <x v="2"/>
    <s v="Mobile Number"/>
    <x v="3"/>
    <n v="557.53"/>
    <n v="0"/>
    <n v="0"/>
    <x v="0"/>
    <m/>
    <s v="Android"/>
    <n v="37"/>
    <x v="0"/>
  </r>
  <r>
    <s v="UPI202605P2_0003535"/>
    <x v="26"/>
    <x v="6"/>
    <s v="12:26:34"/>
    <x v="1"/>
    <x v="2"/>
    <s v="CUST462399"/>
    <s v="18-24"/>
    <x v="0"/>
    <x v="4"/>
    <x v="5"/>
    <s v="Gas Bill"/>
    <s v="Utilities"/>
    <x v="3"/>
    <s v="Bank Account"/>
    <x v="3"/>
    <n v="508.89"/>
    <n v="0"/>
    <n v="0"/>
    <x v="0"/>
    <m/>
    <s v="Android"/>
    <n v="44"/>
    <x v="0"/>
  </r>
  <r>
    <s v="UPI202605P2_0003536"/>
    <x v="2"/>
    <x v="2"/>
    <s v="15:00:25"/>
    <x v="14"/>
    <x v="2"/>
    <s v="CUST410916"/>
    <s v="45-54"/>
    <x v="1"/>
    <x v="1"/>
    <x v="8"/>
    <s v="Vi"/>
    <s v="Recharge &amp; Bills"/>
    <x v="1"/>
    <s v="UPI ID"/>
    <x v="5"/>
    <n v="563.07000000000005"/>
    <n v="62.81"/>
    <n v="0"/>
    <x v="0"/>
    <m/>
    <s v="Android"/>
    <n v="66"/>
    <x v="0"/>
  </r>
  <r>
    <s v="UPI202605P2_0003537"/>
    <x v="8"/>
    <x v="4"/>
    <s v="11:05:56"/>
    <x v="5"/>
    <x v="0"/>
    <s v="CUST950481"/>
    <s v="25-34"/>
    <x v="0"/>
    <x v="6"/>
    <x v="7"/>
    <s v="Gas Bill"/>
    <s v="Utilities"/>
    <x v="5"/>
    <s v="QR Scan"/>
    <x v="5"/>
    <n v="1132.52"/>
    <n v="0"/>
    <n v="0"/>
    <x v="0"/>
    <m/>
    <s v="iOS"/>
    <n v="38"/>
    <x v="0"/>
  </r>
  <r>
    <s v="UPI202605P2_0003538"/>
    <x v="1"/>
    <x v="1"/>
    <s v="17:01:47"/>
    <x v="0"/>
    <x v="1"/>
    <s v="CUST588999"/>
    <s v="18-24"/>
    <x v="1"/>
    <x v="6"/>
    <x v="7"/>
    <s v="Shell Fuel"/>
    <s v="Fuel"/>
    <x v="1"/>
    <s v="QR Scan"/>
    <x v="3"/>
    <n v="242.66"/>
    <n v="0"/>
    <n v="0"/>
    <x v="1"/>
    <s v="Wrong UPI PIN"/>
    <s v="iOS"/>
    <n v="6"/>
    <x v="0"/>
  </r>
  <r>
    <s v="UPI202605P2_0003539"/>
    <x v="4"/>
    <x v="2"/>
    <s v="11:44:27"/>
    <x v="5"/>
    <x v="1"/>
    <s v="CUST412260"/>
    <s v="18-24"/>
    <x v="0"/>
    <x v="2"/>
    <x v="11"/>
    <s v="Indian Oil"/>
    <s v="Fuel"/>
    <x v="1"/>
    <s v="UPI ID"/>
    <x v="7"/>
    <n v="592.76"/>
    <n v="18.7"/>
    <n v="0"/>
    <x v="0"/>
    <m/>
    <s v="Android"/>
    <n v="23"/>
    <x v="0"/>
  </r>
  <r>
    <s v="UPI202605P2_0003540"/>
    <x v="19"/>
    <x v="2"/>
    <s v="21:58:15"/>
    <x v="9"/>
    <x v="0"/>
    <s v="CUST261239"/>
    <s v="45-54"/>
    <x v="0"/>
    <x v="1"/>
    <x v="8"/>
    <s v="Electricity Board"/>
    <s v="Recharge &amp; Bills"/>
    <x v="4"/>
    <s v="QR Scan"/>
    <x v="1"/>
    <n v="757.1"/>
    <n v="0"/>
    <n v="0"/>
    <x v="0"/>
    <m/>
    <s v="Android"/>
    <n v="28"/>
    <x v="0"/>
  </r>
  <r>
    <s v="UPI202605P2_0003541"/>
    <x v="17"/>
    <x v="6"/>
    <s v="11:21:19"/>
    <x v="5"/>
    <x v="0"/>
    <s v="CUST582879"/>
    <s v="25-34"/>
    <x v="1"/>
    <x v="7"/>
    <x v="9"/>
    <s v="Myntra"/>
    <s v="Shopping"/>
    <x v="6"/>
    <s v="UPI ID"/>
    <x v="0"/>
    <n v="159.21"/>
    <n v="23.79"/>
    <n v="0"/>
    <x v="0"/>
    <m/>
    <s v="iOS"/>
    <n v="89"/>
    <x v="0"/>
  </r>
  <r>
    <s v="UPI202605P2_0003542"/>
    <x v="28"/>
    <x v="1"/>
    <s v="08:40:06"/>
    <x v="12"/>
    <x v="0"/>
    <s v="CUST546338"/>
    <s v="18-24"/>
    <x v="0"/>
    <x v="0"/>
    <x v="3"/>
    <s v="Indian Oil"/>
    <s v="Fuel"/>
    <x v="1"/>
    <s v="UPI ID"/>
    <x v="0"/>
    <n v="317.32"/>
    <n v="0"/>
    <n v="0"/>
    <x v="0"/>
    <m/>
    <s v="Android"/>
    <n v="82"/>
    <x v="0"/>
  </r>
  <r>
    <s v="UPI202605P2_0003543"/>
    <x v="8"/>
    <x v="4"/>
    <s v="07:27:51"/>
    <x v="6"/>
    <x v="0"/>
    <s v="CUST601491"/>
    <s v="45-54"/>
    <x v="0"/>
    <x v="9"/>
    <x v="23"/>
    <s v="Ajio"/>
    <s v="Shopping"/>
    <x v="1"/>
    <s v="UPI ID"/>
    <x v="1"/>
    <n v="505.81"/>
    <n v="0"/>
    <n v="6.95"/>
    <x v="0"/>
    <m/>
    <s v="Android"/>
    <n v="51"/>
    <x v="0"/>
  </r>
  <r>
    <s v="UPI202605P2_0003544"/>
    <x v="7"/>
    <x v="2"/>
    <s v="07:51:40"/>
    <x v="6"/>
    <x v="0"/>
    <s v="CUST801898"/>
    <s v="25-34"/>
    <x v="0"/>
    <x v="8"/>
    <x v="16"/>
    <s v="Ola"/>
    <s v="Travel"/>
    <x v="1"/>
    <s v="UPI ID"/>
    <x v="1"/>
    <n v="791.43"/>
    <n v="0"/>
    <n v="0"/>
    <x v="0"/>
    <m/>
    <s v="Android"/>
    <n v="78"/>
    <x v="0"/>
  </r>
  <r>
    <s v="UPI202605P2_0003545"/>
    <x v="16"/>
    <x v="6"/>
    <s v="21:53:16"/>
    <x v="9"/>
    <x v="3"/>
    <s v="CUST968609"/>
    <s v="18-24"/>
    <x v="1"/>
    <x v="9"/>
    <x v="15"/>
    <s v="Broadband Bill"/>
    <s v="Utilities"/>
    <x v="0"/>
    <s v="UPI ID"/>
    <x v="0"/>
    <n v="665.26"/>
    <n v="0"/>
    <n v="0"/>
    <x v="0"/>
    <m/>
    <s v="iOS"/>
    <n v="27"/>
    <x v="0"/>
  </r>
  <r>
    <s v="UPI202605P2_0003546"/>
    <x v="7"/>
    <x v="2"/>
    <s v="12:30:15"/>
    <x v="1"/>
    <x v="0"/>
    <s v="CUST905404"/>
    <s v="18-24"/>
    <x v="0"/>
    <x v="5"/>
    <x v="6"/>
    <s v="Ola"/>
    <s v="Travel"/>
    <x v="0"/>
    <s v="UPI ID"/>
    <x v="3"/>
    <n v="1330.76"/>
    <n v="0"/>
    <n v="0"/>
    <x v="0"/>
    <m/>
    <s v="iOS"/>
    <n v="13"/>
    <x v="0"/>
  </r>
  <r>
    <s v="UPI202605P2_0003547"/>
    <x v="22"/>
    <x v="6"/>
    <s v="21:53:03"/>
    <x v="9"/>
    <x v="0"/>
    <s v="CUST445019"/>
    <s v="35-44"/>
    <x v="1"/>
    <x v="4"/>
    <x v="33"/>
    <s v="Shell Fuel"/>
    <s v="Fuel"/>
    <x v="1"/>
    <s v="UPI ID"/>
    <x v="0"/>
    <n v="136.33000000000001"/>
    <n v="0"/>
    <n v="0"/>
    <x v="0"/>
    <m/>
    <s v="Android"/>
    <n v="97"/>
    <x v="0"/>
  </r>
  <r>
    <s v="UPI202605P2_0003548"/>
    <x v="3"/>
    <x v="0"/>
    <s v="19:33:50"/>
    <x v="2"/>
    <x v="2"/>
    <s v="CUST810540"/>
    <s v="25-34"/>
    <x v="0"/>
    <x v="8"/>
    <x v="24"/>
    <s v="Apollo Pharmacy"/>
    <s v="Healthcare"/>
    <x v="0"/>
    <s v="UPI ID"/>
    <x v="6"/>
    <n v="233.83"/>
    <n v="0"/>
    <n v="0"/>
    <x v="0"/>
    <m/>
    <s v="Android"/>
    <n v="30"/>
    <x v="0"/>
  </r>
  <r>
    <s v="UPI202605P2_0003549"/>
    <x v="16"/>
    <x v="6"/>
    <s v="11:04:49"/>
    <x v="5"/>
    <x v="0"/>
    <s v="CUST869991"/>
    <s v="18-24"/>
    <x v="1"/>
    <x v="8"/>
    <x v="24"/>
    <s v="Society Maintenance"/>
    <s v="Utilities"/>
    <x v="0"/>
    <s v="QR Scan"/>
    <x v="5"/>
    <n v="537.84"/>
    <n v="0"/>
    <n v="0"/>
    <x v="0"/>
    <m/>
    <s v="Android"/>
    <n v="53"/>
    <x v="0"/>
  </r>
  <r>
    <s v="UPI202605P2_0003550"/>
    <x v="5"/>
    <x v="3"/>
    <s v="17:28:48"/>
    <x v="0"/>
    <x v="0"/>
    <s v="CUST317125"/>
    <s v="35-44"/>
    <x v="0"/>
    <x v="6"/>
    <x v="19"/>
    <s v="Spotify"/>
    <s v="Entertainment"/>
    <x v="4"/>
    <s v="Collect Request"/>
    <x v="4"/>
    <n v="2644.43"/>
    <n v="0"/>
    <n v="0"/>
    <x v="0"/>
    <m/>
    <s v="Android"/>
    <n v="23"/>
    <x v="0"/>
  </r>
  <r>
    <s v="UPI202605P2_0003551"/>
    <x v="18"/>
    <x v="4"/>
    <s v="09:28:37"/>
    <x v="10"/>
    <x v="0"/>
    <s v="CUST533860"/>
    <s v="45-54"/>
    <x v="0"/>
    <x v="2"/>
    <x v="11"/>
    <s v="Gas Bill"/>
    <s v="Utilities"/>
    <x v="0"/>
    <s v="UPI ID"/>
    <x v="3"/>
    <n v="766.29"/>
    <n v="0"/>
    <n v="2.72"/>
    <x v="0"/>
    <m/>
    <s v="Android"/>
    <n v="95"/>
    <x v="0"/>
  </r>
  <r>
    <s v="UPI202605P2_0003552"/>
    <x v="14"/>
    <x v="5"/>
    <s v="10:03:58"/>
    <x v="13"/>
    <x v="0"/>
    <s v="CUST594706"/>
    <s v="55+"/>
    <x v="0"/>
    <x v="8"/>
    <x v="16"/>
    <s v="Electricity Board"/>
    <s v="Recharge &amp; Bills"/>
    <x v="4"/>
    <s v="Mobile Number"/>
    <x v="7"/>
    <n v="1045.19"/>
    <n v="0"/>
    <n v="0"/>
    <x v="0"/>
    <m/>
    <s v="Android"/>
    <n v="14"/>
    <x v="0"/>
  </r>
  <r>
    <s v="UPI202605P2_0003553"/>
    <x v="1"/>
    <x v="1"/>
    <s v="08:20:56"/>
    <x v="12"/>
    <x v="4"/>
    <s v="CUST100486"/>
    <s v="18-24"/>
    <x v="1"/>
    <x v="1"/>
    <x v="28"/>
    <s v="BigBasket"/>
    <s v="Grocery"/>
    <x v="2"/>
    <s v="QR Scan"/>
    <x v="0"/>
    <n v="1764.62"/>
    <n v="0"/>
    <n v="0"/>
    <x v="0"/>
    <m/>
    <s v="Android"/>
    <n v="71"/>
    <x v="0"/>
  </r>
  <r>
    <s v="UPI202605P2_0003554"/>
    <x v="24"/>
    <x v="0"/>
    <s v="20:04:50"/>
    <x v="3"/>
    <x v="0"/>
    <s v="CUST828031"/>
    <s v="35-44"/>
    <x v="0"/>
    <x v="0"/>
    <x v="3"/>
    <s v="JioMart"/>
    <s v="Grocery"/>
    <x v="1"/>
    <s v="Bank Account"/>
    <x v="6"/>
    <n v="115.77"/>
    <n v="73.760000000000005"/>
    <n v="7.62"/>
    <x v="0"/>
    <m/>
    <s v="Android"/>
    <n v="65"/>
    <x v="0"/>
  </r>
  <r>
    <s v="UPI202605P2_0003555"/>
    <x v="24"/>
    <x v="0"/>
    <s v="10:58:51"/>
    <x v="13"/>
    <x v="1"/>
    <s v="CUST422296"/>
    <s v="35-44"/>
    <x v="1"/>
    <x v="1"/>
    <x v="22"/>
    <s v="RedBus"/>
    <s v="Travel"/>
    <x v="5"/>
    <s v="QR Scan"/>
    <x v="3"/>
    <n v="1754.96"/>
    <n v="6.67"/>
    <n v="0"/>
    <x v="0"/>
    <m/>
    <s v="Android"/>
    <n v="58"/>
    <x v="0"/>
  </r>
  <r>
    <s v="UPI202605P2_0003556"/>
    <x v="1"/>
    <x v="1"/>
    <s v="14:19:39"/>
    <x v="4"/>
    <x v="1"/>
    <s v="CUST222514"/>
    <s v="55+"/>
    <x v="0"/>
    <x v="4"/>
    <x v="12"/>
    <s v="Netflix"/>
    <s v="Entertainment"/>
    <x v="1"/>
    <s v="Collect Request"/>
    <x v="5"/>
    <n v="912.64"/>
    <n v="0"/>
    <n v="0"/>
    <x v="0"/>
    <m/>
    <s v="iOS"/>
    <n v="36"/>
    <x v="0"/>
  </r>
  <r>
    <s v="UPI202605P2_0003557"/>
    <x v="24"/>
    <x v="0"/>
    <s v="17:04:06"/>
    <x v="0"/>
    <x v="0"/>
    <s v="CUST395861"/>
    <s v="45-54"/>
    <x v="0"/>
    <x v="4"/>
    <x v="33"/>
    <s v="Vi"/>
    <s v="Recharge &amp; Bills"/>
    <x v="3"/>
    <s v="QR Scan"/>
    <x v="1"/>
    <n v="851.45"/>
    <n v="0"/>
    <n v="0"/>
    <x v="0"/>
    <m/>
    <s v="Android"/>
    <n v="8"/>
    <x v="0"/>
  </r>
  <r>
    <s v="UPI202605P2_0003558"/>
    <x v="27"/>
    <x v="5"/>
    <s v="18:35:03"/>
    <x v="7"/>
    <x v="0"/>
    <s v="CUST106024"/>
    <s v="55+"/>
    <x v="1"/>
    <x v="7"/>
    <x v="31"/>
    <s v="Dominos"/>
    <s v="Food &amp; Dining"/>
    <x v="2"/>
    <s v="UPI ID"/>
    <x v="7"/>
    <n v="120.38"/>
    <n v="0"/>
    <n v="0"/>
    <x v="0"/>
    <m/>
    <s v="Android"/>
    <n v="20"/>
    <x v="0"/>
  </r>
  <r>
    <s v="UPI202605P2_0003559"/>
    <x v="23"/>
    <x v="5"/>
    <s v="12:24:25"/>
    <x v="1"/>
    <x v="1"/>
    <s v="CUST857960"/>
    <s v="18-24"/>
    <x v="1"/>
    <x v="9"/>
    <x v="20"/>
    <s v="MakeMyTrip"/>
    <s v="Travel"/>
    <x v="1"/>
    <s v="UPI ID"/>
    <x v="1"/>
    <n v="755.34"/>
    <n v="0"/>
    <n v="0"/>
    <x v="0"/>
    <m/>
    <s v="iOS"/>
    <n v="40"/>
    <x v="0"/>
  </r>
  <r>
    <s v="UPI202605P2_0003560"/>
    <x v="9"/>
    <x v="3"/>
    <s v="09:48:26"/>
    <x v="10"/>
    <x v="0"/>
    <s v="CUST972195"/>
    <s v="25-34"/>
    <x v="0"/>
    <x v="3"/>
    <x v="4"/>
    <s v="McDonalds"/>
    <s v="Food &amp; Dining"/>
    <x v="1"/>
    <s v="QR Scan"/>
    <x v="4"/>
    <n v="114.69"/>
    <n v="0"/>
    <n v="7.48"/>
    <x v="0"/>
    <m/>
    <s v="Android"/>
    <n v="33"/>
    <x v="0"/>
  </r>
  <r>
    <s v="UPI202605P2_0003561"/>
    <x v="19"/>
    <x v="2"/>
    <s v="11:38:50"/>
    <x v="5"/>
    <x v="5"/>
    <s v="CUST239644"/>
    <s v="25-34"/>
    <x v="0"/>
    <x v="4"/>
    <x v="37"/>
    <s v="HP Petrol Pump"/>
    <s v="Fuel"/>
    <x v="0"/>
    <s v="UPI ID"/>
    <x v="1"/>
    <n v="2825.57"/>
    <n v="0"/>
    <n v="0"/>
    <x v="0"/>
    <m/>
    <s v="iOS"/>
    <n v="58"/>
    <x v="0"/>
  </r>
  <r>
    <s v="UPI202605P2_0003562"/>
    <x v="26"/>
    <x v="6"/>
    <s v="18:00:29"/>
    <x v="7"/>
    <x v="0"/>
    <s v="CUST612728"/>
    <s v="25-34"/>
    <x v="1"/>
    <x v="4"/>
    <x v="12"/>
    <s v="McDonalds"/>
    <s v="Food &amp; Dining"/>
    <x v="0"/>
    <s v="UPI ID"/>
    <x v="1"/>
    <n v="228.93"/>
    <n v="0"/>
    <n v="0"/>
    <x v="0"/>
    <m/>
    <s v="Android"/>
    <n v="86"/>
    <x v="0"/>
  </r>
  <r>
    <s v="UPI202605P2_0003563"/>
    <x v="14"/>
    <x v="5"/>
    <s v="13:50:27"/>
    <x v="8"/>
    <x v="0"/>
    <s v="CUST589385"/>
    <s v="35-44"/>
    <x v="1"/>
    <x v="0"/>
    <x v="3"/>
    <s v="Shell Fuel"/>
    <s v="Fuel"/>
    <x v="1"/>
    <s v="Bank Account"/>
    <x v="1"/>
    <n v="841.66"/>
    <n v="14.61"/>
    <n v="0"/>
    <x v="0"/>
    <m/>
    <s v="Android"/>
    <n v="19"/>
    <x v="0"/>
  </r>
  <r>
    <s v="UPI202605P2_0003564"/>
    <x v="6"/>
    <x v="3"/>
    <s v="20:39:06"/>
    <x v="3"/>
    <x v="1"/>
    <s v="CUST629040"/>
    <s v="25-34"/>
    <x v="1"/>
    <x v="6"/>
    <x v="38"/>
    <s v="Topmate"/>
    <s v="Education"/>
    <x v="0"/>
    <s v="Mobile Number"/>
    <x v="1"/>
    <n v="167.09"/>
    <n v="51.59"/>
    <n v="0"/>
    <x v="0"/>
    <m/>
    <s v="Android"/>
    <n v="35"/>
    <x v="0"/>
  </r>
  <r>
    <s v="UPI202605P2_0003565"/>
    <x v="13"/>
    <x v="3"/>
    <s v="13:43:50"/>
    <x v="8"/>
    <x v="0"/>
    <s v="CUST871799"/>
    <s v="25-34"/>
    <x v="0"/>
    <x v="1"/>
    <x v="22"/>
    <s v="Swiggy"/>
    <s v="Food &amp; Dining"/>
    <x v="4"/>
    <s v="QR Scan"/>
    <x v="7"/>
    <n v="39.979999999999997"/>
    <n v="0"/>
    <n v="0"/>
    <x v="2"/>
    <s v="Insufficient Balance"/>
    <s v="Android"/>
    <n v="13"/>
    <x v="0"/>
  </r>
  <r>
    <s v="UPI202605P2_0003566"/>
    <x v="25"/>
    <x v="1"/>
    <s v="07:33:21"/>
    <x v="6"/>
    <x v="0"/>
    <s v="CUST196182"/>
    <s v="25-34"/>
    <x v="1"/>
    <x v="3"/>
    <x v="4"/>
    <s v="Byjus"/>
    <s v="Education"/>
    <x v="0"/>
    <s v="UPI ID"/>
    <x v="5"/>
    <n v="280.12"/>
    <n v="0"/>
    <n v="0"/>
    <x v="0"/>
    <m/>
    <s v="iOS"/>
    <n v="10"/>
    <x v="0"/>
  </r>
  <r>
    <s v="UPI202605P2_0003567"/>
    <x v="0"/>
    <x v="0"/>
    <s v="17:06:06"/>
    <x v="0"/>
    <x v="2"/>
    <s v="CUST177330"/>
    <s v="18-24"/>
    <x v="0"/>
    <x v="1"/>
    <x v="28"/>
    <s v="Blinkit"/>
    <s v="Grocery"/>
    <x v="1"/>
    <s v="UPI ID"/>
    <x v="4"/>
    <n v="1969.03"/>
    <n v="0"/>
    <n v="0"/>
    <x v="1"/>
    <s v="UPI Limit Exceeded"/>
    <s v="Android"/>
    <n v="67"/>
    <x v="0"/>
  </r>
  <r>
    <s v="UPI202605P2_0003568"/>
    <x v="23"/>
    <x v="5"/>
    <s v="06:45:04"/>
    <x v="19"/>
    <x v="4"/>
    <s v="CUST359853"/>
    <s v="25-34"/>
    <x v="1"/>
    <x v="0"/>
    <x v="18"/>
    <s v="RedBus"/>
    <s v="Travel"/>
    <x v="4"/>
    <s v="Collect Request"/>
    <x v="3"/>
    <n v="208.8"/>
    <n v="0"/>
    <n v="0.75"/>
    <x v="0"/>
    <m/>
    <s v="Android"/>
    <n v="77"/>
    <x v="0"/>
  </r>
  <r>
    <s v="UPI202605P2_0003569"/>
    <x v="1"/>
    <x v="1"/>
    <s v="17:53:12"/>
    <x v="0"/>
    <x v="0"/>
    <s v="CUST337799"/>
    <s v="35-44"/>
    <x v="1"/>
    <x v="3"/>
    <x v="4"/>
    <s v="HP Petrol Pump"/>
    <s v="Fuel"/>
    <x v="0"/>
    <s v="Mobile Number"/>
    <x v="6"/>
    <n v="126.62"/>
    <n v="55.39"/>
    <n v="0"/>
    <x v="0"/>
    <m/>
    <s v="Android"/>
    <n v="93"/>
    <x v="0"/>
  </r>
  <r>
    <s v="UPI202605P2_0003570"/>
    <x v="14"/>
    <x v="5"/>
    <s v="20:08:40"/>
    <x v="3"/>
    <x v="0"/>
    <s v="CUST598910"/>
    <s v="35-44"/>
    <x v="0"/>
    <x v="4"/>
    <x v="37"/>
    <s v="RedBus"/>
    <s v="Travel"/>
    <x v="1"/>
    <s v="UPI ID"/>
    <x v="5"/>
    <n v="321.14"/>
    <n v="0"/>
    <n v="0"/>
    <x v="0"/>
    <m/>
    <s v="iOS"/>
    <n v="81"/>
    <x v="0"/>
  </r>
  <r>
    <s v="UPI202605P2_0003571"/>
    <x v="12"/>
    <x v="1"/>
    <s v="16:22:26"/>
    <x v="11"/>
    <x v="0"/>
    <s v="CUST551352"/>
    <s v="25-34"/>
    <x v="1"/>
    <x v="9"/>
    <x v="20"/>
    <s v="Amazon Prime"/>
    <s v="Entertainment"/>
    <x v="2"/>
    <s v="QR Scan"/>
    <x v="3"/>
    <n v="71.3"/>
    <n v="0"/>
    <n v="0"/>
    <x v="0"/>
    <m/>
    <s v="Android"/>
    <n v="87"/>
    <x v="0"/>
  </r>
  <r>
    <s v="UPI202605P2_0003572"/>
    <x v="7"/>
    <x v="2"/>
    <s v="15:39:28"/>
    <x v="14"/>
    <x v="0"/>
    <s v="CUST222446"/>
    <s v="18-24"/>
    <x v="0"/>
    <x v="6"/>
    <x v="7"/>
    <s v="Data Tutorials"/>
    <s v="Education"/>
    <x v="5"/>
    <s v="UPI ID"/>
    <x v="5"/>
    <n v="4176.95"/>
    <n v="0"/>
    <n v="0.6"/>
    <x v="0"/>
    <m/>
    <s v="Android"/>
    <n v="37"/>
    <x v="0"/>
  </r>
  <r>
    <s v="UPI202605P2_0003573"/>
    <x v="13"/>
    <x v="3"/>
    <s v="11:08:51"/>
    <x v="5"/>
    <x v="0"/>
    <s v="CUST976082"/>
    <s v="25-34"/>
    <x v="1"/>
    <x v="2"/>
    <x v="2"/>
    <s v="Byjus"/>
    <s v="Education"/>
    <x v="0"/>
    <s v="UPI ID"/>
    <x v="3"/>
    <n v="84.37"/>
    <n v="0"/>
    <n v="5.51"/>
    <x v="0"/>
    <m/>
    <s v="Android"/>
    <n v="80"/>
    <x v="0"/>
  </r>
  <r>
    <s v="UPI202605P2_0003574"/>
    <x v="18"/>
    <x v="4"/>
    <s v="08:08:19"/>
    <x v="12"/>
    <x v="0"/>
    <s v="CUST525372"/>
    <s v="25-34"/>
    <x v="1"/>
    <x v="2"/>
    <x v="2"/>
    <s v="Tata Play"/>
    <s v="Recharge &amp; Bills"/>
    <x v="1"/>
    <s v="QR Scan"/>
    <x v="0"/>
    <n v="318.57"/>
    <n v="0"/>
    <n v="0"/>
    <x v="0"/>
    <m/>
    <s v="iOS"/>
    <n v="8"/>
    <x v="0"/>
  </r>
  <r>
    <s v="UPI202605P2_0003575"/>
    <x v="0"/>
    <x v="0"/>
    <s v="17:32:41"/>
    <x v="0"/>
    <x v="0"/>
    <s v="CUST573496"/>
    <s v="35-44"/>
    <x v="0"/>
    <x v="9"/>
    <x v="20"/>
    <s v="Udemy"/>
    <s v="Education"/>
    <x v="0"/>
    <s v="Mobile Number"/>
    <x v="4"/>
    <n v="369.61"/>
    <n v="0"/>
    <n v="3.43"/>
    <x v="0"/>
    <m/>
    <s v="Android"/>
    <n v="88"/>
    <x v="0"/>
  </r>
  <r>
    <s v="UPI202605P2_0003576"/>
    <x v="25"/>
    <x v="1"/>
    <s v="19:19:37"/>
    <x v="2"/>
    <x v="3"/>
    <s v="CUST102219"/>
    <s v="55+"/>
    <x v="0"/>
    <x v="0"/>
    <x v="3"/>
    <s v="Broadband Bill"/>
    <s v="Utilities"/>
    <x v="6"/>
    <s v="Mobile Number"/>
    <x v="3"/>
    <n v="322.10000000000002"/>
    <n v="0"/>
    <n v="0"/>
    <x v="0"/>
    <m/>
    <s v="Android"/>
    <n v="70"/>
    <x v="0"/>
  </r>
  <r>
    <s v="UPI202605P2_0003577"/>
    <x v="3"/>
    <x v="0"/>
    <s v="20:49:09"/>
    <x v="3"/>
    <x v="0"/>
    <s v="CUST829311"/>
    <s v="55+"/>
    <x v="0"/>
    <x v="9"/>
    <x v="36"/>
    <s v="Bharat Petroleum"/>
    <s v="Fuel"/>
    <x v="4"/>
    <s v="QR Scan"/>
    <x v="1"/>
    <n v="595.47"/>
    <n v="0"/>
    <n v="0"/>
    <x v="2"/>
    <s v="Bank Server Down"/>
    <s v="Android"/>
    <n v="19"/>
    <x v="0"/>
  </r>
  <r>
    <s v="UPI202605P2_0003578"/>
    <x v="25"/>
    <x v="1"/>
    <s v="10:19:38"/>
    <x v="13"/>
    <x v="0"/>
    <s v="CUST488807"/>
    <s v="18-24"/>
    <x v="0"/>
    <x v="0"/>
    <x v="18"/>
    <s v="BookMyShow"/>
    <s v="Entertainment"/>
    <x v="0"/>
    <s v="QR Scan"/>
    <x v="6"/>
    <n v="369.43"/>
    <n v="0"/>
    <n v="1.99"/>
    <x v="0"/>
    <m/>
    <s v="iOS"/>
    <n v="24"/>
    <x v="0"/>
  </r>
  <r>
    <s v="UPI202605P2_0003579"/>
    <x v="14"/>
    <x v="5"/>
    <s v="13:23:00"/>
    <x v="8"/>
    <x v="1"/>
    <s v="CUST996351"/>
    <s v="35-44"/>
    <x v="0"/>
    <x v="3"/>
    <x v="21"/>
    <s v="Croma"/>
    <s v="Shopping"/>
    <x v="1"/>
    <s v="UPI ID"/>
    <x v="4"/>
    <n v="99.14"/>
    <n v="0"/>
    <n v="0"/>
    <x v="2"/>
    <s v="Transaction Timeout"/>
    <s v="Android"/>
    <n v="71"/>
    <x v="0"/>
  </r>
  <r>
    <s v="UPI202605P2_0003580"/>
    <x v="20"/>
    <x v="4"/>
    <s v="16:42:43"/>
    <x v="11"/>
    <x v="1"/>
    <s v="CUST448605"/>
    <s v="35-44"/>
    <x v="1"/>
    <x v="6"/>
    <x v="19"/>
    <s v="Reliance Fresh"/>
    <s v="Grocery"/>
    <x v="5"/>
    <s v="Mobile Number"/>
    <x v="0"/>
    <n v="348.58"/>
    <n v="0"/>
    <n v="0"/>
    <x v="0"/>
    <m/>
    <s v="Android"/>
    <n v="2"/>
    <x v="0"/>
  </r>
  <r>
    <s v="UPI202605P2_0003581"/>
    <x v="27"/>
    <x v="5"/>
    <s v="10:15:32"/>
    <x v="13"/>
    <x v="2"/>
    <s v="CUST684535"/>
    <s v="45-54"/>
    <x v="0"/>
    <x v="6"/>
    <x v="7"/>
    <s v="Coursera"/>
    <s v="Education"/>
    <x v="0"/>
    <s v="UPI ID"/>
    <x v="6"/>
    <n v="827.16"/>
    <n v="0"/>
    <n v="0"/>
    <x v="0"/>
    <m/>
    <s v="Android"/>
    <n v="8"/>
    <x v="0"/>
  </r>
  <r>
    <s v="UPI202605P2_0003582"/>
    <x v="16"/>
    <x v="6"/>
    <s v="19:35:54"/>
    <x v="2"/>
    <x v="1"/>
    <s v="CUST515551"/>
    <s v="35-44"/>
    <x v="0"/>
    <x v="3"/>
    <x v="29"/>
    <s v="BigBasket"/>
    <s v="Grocery"/>
    <x v="1"/>
    <s v="QR Scan"/>
    <x v="4"/>
    <n v="355.19"/>
    <n v="0"/>
    <n v="0"/>
    <x v="0"/>
    <m/>
    <s v="Android"/>
    <n v="97"/>
    <x v="1"/>
  </r>
  <r>
    <s v="UPI202605P2_0003583"/>
    <x v="0"/>
    <x v="0"/>
    <s v="08:22:12"/>
    <x v="12"/>
    <x v="0"/>
    <s v="CUST359373"/>
    <s v="35-44"/>
    <x v="0"/>
    <x v="1"/>
    <x v="8"/>
    <s v="Loan EMI"/>
    <s v="Financial Services"/>
    <x v="2"/>
    <s v="Mobile Number"/>
    <x v="7"/>
    <n v="702.52"/>
    <n v="0"/>
    <n v="0"/>
    <x v="1"/>
    <s v="Bank Server Down"/>
    <s v="Android"/>
    <n v="88"/>
    <x v="0"/>
  </r>
  <r>
    <s v="UPI202605P2_0003584"/>
    <x v="10"/>
    <x v="4"/>
    <s v="22:40:58"/>
    <x v="16"/>
    <x v="4"/>
    <s v="CUST655570"/>
    <s v="25-34"/>
    <x v="1"/>
    <x v="9"/>
    <x v="15"/>
    <s v="Cafe Coffee Day"/>
    <s v="Food &amp; Dining"/>
    <x v="3"/>
    <s v="Mobile Number"/>
    <x v="5"/>
    <n v="247.63"/>
    <n v="74.7"/>
    <n v="1.1499999999999999"/>
    <x v="0"/>
    <m/>
    <s v="Android"/>
    <n v="53"/>
    <x v="0"/>
  </r>
  <r>
    <s v="UPI202605P2_0003585"/>
    <x v="20"/>
    <x v="4"/>
    <s v="11:04:21"/>
    <x v="5"/>
    <x v="3"/>
    <s v="CUST293412"/>
    <s v="25-34"/>
    <x v="1"/>
    <x v="4"/>
    <x v="5"/>
    <s v="Broadband Bill"/>
    <s v="Utilities"/>
    <x v="1"/>
    <s v="UPI ID"/>
    <x v="1"/>
    <n v="98.76"/>
    <n v="0"/>
    <n v="0"/>
    <x v="0"/>
    <m/>
    <s v="iOS"/>
    <n v="13"/>
    <x v="0"/>
  </r>
  <r>
    <s v="UPI202605P2_0003586"/>
    <x v="19"/>
    <x v="2"/>
    <s v="11:30:44"/>
    <x v="5"/>
    <x v="0"/>
    <s v="CUST311452"/>
    <s v="25-34"/>
    <x v="0"/>
    <x v="6"/>
    <x v="19"/>
    <s v="Croma"/>
    <s v="Shopping"/>
    <x v="0"/>
    <s v="QR Scan"/>
    <x v="3"/>
    <n v="205.57"/>
    <n v="24.52"/>
    <n v="0"/>
    <x v="0"/>
    <m/>
    <s v="iOS"/>
    <n v="34"/>
    <x v="0"/>
  </r>
  <r>
    <s v="UPI202605P2_0003587"/>
    <x v="15"/>
    <x v="3"/>
    <s v="18:29:38"/>
    <x v="7"/>
    <x v="1"/>
    <s v="CUST283472"/>
    <s v="35-44"/>
    <x v="1"/>
    <x v="1"/>
    <x v="28"/>
    <s v="Hotstar"/>
    <s v="Entertainment"/>
    <x v="3"/>
    <s v="Mobile Number"/>
    <x v="6"/>
    <n v="694.09"/>
    <n v="0"/>
    <n v="0"/>
    <x v="0"/>
    <m/>
    <s v="Android"/>
    <n v="69"/>
    <x v="0"/>
  </r>
  <r>
    <s v="UPI202605P2_0003588"/>
    <x v="16"/>
    <x v="6"/>
    <s v="18:54:37"/>
    <x v="7"/>
    <x v="1"/>
    <s v="CUST874249"/>
    <s v="25-34"/>
    <x v="1"/>
    <x v="3"/>
    <x v="21"/>
    <s v="Vi"/>
    <s v="Recharge &amp; Bills"/>
    <x v="1"/>
    <s v="QR Scan"/>
    <x v="5"/>
    <n v="298.05"/>
    <n v="0"/>
    <n v="0"/>
    <x v="0"/>
    <m/>
    <s v="Android"/>
    <n v="46"/>
    <x v="0"/>
  </r>
  <r>
    <s v="UPI202605P2_0003589"/>
    <x v="11"/>
    <x v="0"/>
    <s v="17:21:39"/>
    <x v="0"/>
    <x v="0"/>
    <s v="CUST925616"/>
    <s v="25-34"/>
    <x v="1"/>
    <x v="4"/>
    <x v="12"/>
    <s v="Dmart"/>
    <s v="Grocery"/>
    <x v="2"/>
    <s v="Mobile Number"/>
    <x v="6"/>
    <n v="261.75"/>
    <n v="46.26"/>
    <n v="0"/>
    <x v="0"/>
    <m/>
    <s v="Android"/>
    <n v="4"/>
    <x v="0"/>
  </r>
  <r>
    <s v="UPI202605P2_0003590"/>
    <x v="7"/>
    <x v="2"/>
    <s v="12:21:10"/>
    <x v="1"/>
    <x v="1"/>
    <s v="CUST719596"/>
    <s v="35-44"/>
    <x v="0"/>
    <x v="2"/>
    <x v="2"/>
    <s v="Byjus"/>
    <s v="Education"/>
    <x v="1"/>
    <s v="UPI ID"/>
    <x v="6"/>
    <n v="555.45000000000005"/>
    <n v="0"/>
    <n v="0"/>
    <x v="0"/>
    <m/>
    <s v="Android"/>
    <n v="20"/>
    <x v="0"/>
  </r>
  <r>
    <s v="UPI202605P2_0003591"/>
    <x v="9"/>
    <x v="3"/>
    <s v="09:56:50"/>
    <x v="10"/>
    <x v="0"/>
    <s v="CUST388978"/>
    <s v="18-24"/>
    <x v="0"/>
    <x v="1"/>
    <x v="8"/>
    <s v="Apollo Pharmacy"/>
    <s v="Healthcare"/>
    <x v="1"/>
    <s v="QR Scan"/>
    <x v="4"/>
    <n v="88.77"/>
    <n v="0"/>
    <n v="0"/>
    <x v="0"/>
    <m/>
    <s v="iOS"/>
    <n v="75"/>
    <x v="0"/>
  </r>
  <r>
    <s v="UPI202605P2_0003592"/>
    <x v="27"/>
    <x v="5"/>
    <s v="20:31:14"/>
    <x v="3"/>
    <x v="1"/>
    <s v="CUST511922"/>
    <s v="25-34"/>
    <x v="1"/>
    <x v="1"/>
    <x v="8"/>
    <s v="Zomato"/>
    <s v="Food &amp; Dining"/>
    <x v="1"/>
    <s v="Mobile Number"/>
    <x v="3"/>
    <n v="76.09"/>
    <n v="0"/>
    <n v="0"/>
    <x v="1"/>
    <s v="Beneficiary Bank Offline"/>
    <s v="iOS"/>
    <n v="21"/>
    <x v="0"/>
  </r>
  <r>
    <s v="UPI202605P2_0003593"/>
    <x v="16"/>
    <x v="6"/>
    <s v="20:40:14"/>
    <x v="3"/>
    <x v="0"/>
    <s v="CUST509729"/>
    <s v="25-34"/>
    <x v="0"/>
    <x v="6"/>
    <x v="19"/>
    <s v="Shell Fuel"/>
    <s v="Fuel"/>
    <x v="0"/>
    <s v="QR Scan"/>
    <x v="6"/>
    <n v="106.46"/>
    <n v="26.03"/>
    <n v="0"/>
    <x v="0"/>
    <m/>
    <s v="Android"/>
    <n v="57"/>
    <x v="0"/>
  </r>
  <r>
    <s v="UPI202605P2_0003594"/>
    <x v="0"/>
    <x v="0"/>
    <s v="18:29:39"/>
    <x v="7"/>
    <x v="0"/>
    <s v="CUST852889"/>
    <s v="35-44"/>
    <x v="1"/>
    <x v="2"/>
    <x v="25"/>
    <s v="Bharat Petroleum"/>
    <s v="Fuel"/>
    <x v="1"/>
    <s v="UPI ID"/>
    <x v="5"/>
    <n v="175.44"/>
    <n v="0"/>
    <n v="0"/>
    <x v="1"/>
    <s v="Transaction Timeout"/>
    <s v="Android"/>
    <n v="44"/>
    <x v="0"/>
  </r>
  <r>
    <s v="UPI202605P2_0003595"/>
    <x v="18"/>
    <x v="4"/>
    <s v="11:30:47"/>
    <x v="5"/>
    <x v="1"/>
    <s v="CUST127746"/>
    <s v="55+"/>
    <x v="1"/>
    <x v="4"/>
    <x v="33"/>
    <s v="Coursera"/>
    <s v="Education"/>
    <x v="2"/>
    <s v="Mobile Number"/>
    <x v="6"/>
    <n v="235.38"/>
    <n v="0"/>
    <n v="0"/>
    <x v="0"/>
    <m/>
    <s v="Android"/>
    <n v="46"/>
    <x v="0"/>
  </r>
  <r>
    <s v="UPI202605P2_0003596"/>
    <x v="14"/>
    <x v="5"/>
    <s v="19:52:21"/>
    <x v="2"/>
    <x v="0"/>
    <s v="CUST248461"/>
    <s v="35-44"/>
    <x v="0"/>
    <x v="9"/>
    <x v="15"/>
    <s v="Spotify"/>
    <s v="Entertainment"/>
    <x v="0"/>
    <s v="UPI ID"/>
    <x v="3"/>
    <n v="2410.38"/>
    <n v="73.19"/>
    <n v="0"/>
    <x v="0"/>
    <m/>
    <s v="Android"/>
    <n v="45"/>
    <x v="0"/>
  </r>
  <r>
    <s v="UPI202605P2_0003597"/>
    <x v="28"/>
    <x v="1"/>
    <s v="19:24:13"/>
    <x v="2"/>
    <x v="0"/>
    <s v="CUST298922"/>
    <s v="18-24"/>
    <x v="0"/>
    <x v="7"/>
    <x v="26"/>
    <s v="BookMyShow"/>
    <s v="Entertainment"/>
    <x v="4"/>
    <s v="Mobile Number"/>
    <x v="0"/>
    <n v="11723.5"/>
    <n v="0"/>
    <n v="0"/>
    <x v="1"/>
    <s v="Wrong UPI PIN"/>
    <s v="Android"/>
    <n v="9"/>
    <x v="0"/>
  </r>
  <r>
    <s v="UPI202605P2_0003598"/>
    <x v="20"/>
    <x v="4"/>
    <s v="14:52:00"/>
    <x v="4"/>
    <x v="2"/>
    <s v="CUST204729"/>
    <s v="45-54"/>
    <x v="0"/>
    <x v="6"/>
    <x v="19"/>
    <s v="Local Restaurant"/>
    <s v="Food &amp; Dining"/>
    <x v="4"/>
    <s v="QR Scan"/>
    <x v="3"/>
    <n v="917.7"/>
    <n v="0"/>
    <n v="0"/>
    <x v="0"/>
    <m/>
    <s v="iOS"/>
    <n v="48"/>
    <x v="0"/>
  </r>
  <r>
    <s v="UPI202605P2_0003599"/>
    <x v="13"/>
    <x v="3"/>
    <s v="13:04:22"/>
    <x v="8"/>
    <x v="0"/>
    <s v="CUST929193"/>
    <s v="45-54"/>
    <x v="0"/>
    <x v="7"/>
    <x v="27"/>
    <s v="Bharat Petroleum"/>
    <s v="Fuel"/>
    <x v="1"/>
    <s v="UPI ID"/>
    <x v="4"/>
    <n v="384.5"/>
    <n v="70.34"/>
    <n v="0"/>
    <x v="0"/>
    <m/>
    <s v="Android"/>
    <n v="84"/>
    <x v="0"/>
  </r>
  <r>
    <s v="UPI202605P2_0003600"/>
    <x v="7"/>
    <x v="2"/>
    <s v="07:07:09"/>
    <x v="6"/>
    <x v="2"/>
    <s v="CUST582348"/>
    <s v="25-34"/>
    <x v="0"/>
    <x v="7"/>
    <x v="27"/>
    <s v="Gas Bill"/>
    <s v="Utilities"/>
    <x v="6"/>
    <s v="Mobile Number"/>
    <x v="3"/>
    <n v="2671.37"/>
    <n v="0"/>
    <n v="1.29"/>
    <x v="1"/>
    <s v="UPI Limit Exceeded"/>
    <s v="Android"/>
    <n v="55"/>
    <x v="0"/>
  </r>
  <r>
    <s v="UPI202605P2_0003601"/>
    <x v="9"/>
    <x v="3"/>
    <s v="12:12:40"/>
    <x v="1"/>
    <x v="0"/>
    <s v="CUST914283"/>
    <s v="45-54"/>
    <x v="0"/>
    <x v="7"/>
    <x v="31"/>
    <s v="Apollo Pharmacy"/>
    <s v="Healthcare"/>
    <x v="2"/>
    <s v="Bank Account"/>
    <x v="1"/>
    <n v="637.29999999999995"/>
    <n v="0"/>
    <n v="0"/>
    <x v="0"/>
    <m/>
    <s v="Android"/>
    <n v="42"/>
    <x v="0"/>
  </r>
  <r>
    <s v="UPI202605P2_0003602"/>
    <x v="27"/>
    <x v="5"/>
    <s v="17:48:23"/>
    <x v="0"/>
    <x v="2"/>
    <s v="CUST373589"/>
    <s v="18-24"/>
    <x v="0"/>
    <x v="7"/>
    <x v="27"/>
    <s v="HP Petrol Pump"/>
    <s v="Fuel"/>
    <x v="1"/>
    <s v="Mobile Number"/>
    <x v="4"/>
    <n v="217.69"/>
    <n v="0"/>
    <n v="4.62"/>
    <x v="0"/>
    <m/>
    <s v="Android"/>
    <n v="87"/>
    <x v="0"/>
  </r>
  <r>
    <s v="UPI202605P2_0003603"/>
    <x v="12"/>
    <x v="1"/>
    <s v="08:01:12"/>
    <x v="12"/>
    <x v="1"/>
    <s v="CUST374755"/>
    <s v="25-34"/>
    <x v="0"/>
    <x v="2"/>
    <x v="11"/>
    <s v="HP Petrol Pump"/>
    <s v="Fuel"/>
    <x v="0"/>
    <s v="UPI ID"/>
    <x v="0"/>
    <n v="7167.04"/>
    <n v="0"/>
    <n v="0"/>
    <x v="0"/>
    <m/>
    <s v="Android"/>
    <n v="3"/>
    <x v="0"/>
  </r>
  <r>
    <s v="UPI202605P2_0003604"/>
    <x v="18"/>
    <x v="4"/>
    <s v="11:11:14"/>
    <x v="5"/>
    <x v="1"/>
    <s v="CUST868323"/>
    <s v="18-24"/>
    <x v="1"/>
    <x v="1"/>
    <x v="8"/>
    <s v="Indian Oil"/>
    <s v="Fuel"/>
    <x v="5"/>
    <s v="UPI ID"/>
    <x v="6"/>
    <n v="436.51"/>
    <n v="0"/>
    <n v="7"/>
    <x v="0"/>
    <m/>
    <s v="Android"/>
    <n v="62"/>
    <x v="0"/>
  </r>
  <r>
    <s v="UPI202605P2_0003605"/>
    <x v="3"/>
    <x v="0"/>
    <s v="20:46:11"/>
    <x v="3"/>
    <x v="0"/>
    <s v="CUST884504"/>
    <s v="25-34"/>
    <x v="1"/>
    <x v="9"/>
    <x v="36"/>
    <s v="McDonalds"/>
    <s v="Food &amp; Dining"/>
    <x v="2"/>
    <s v="Mobile Number"/>
    <x v="0"/>
    <n v="398.76"/>
    <n v="0"/>
    <n v="0"/>
    <x v="0"/>
    <m/>
    <s v="Android"/>
    <n v="72"/>
    <x v="0"/>
  </r>
  <r>
    <s v="UPI202605P2_0003606"/>
    <x v="5"/>
    <x v="3"/>
    <s v="13:35:15"/>
    <x v="8"/>
    <x v="0"/>
    <s v="CUST164590"/>
    <s v="45-54"/>
    <x v="0"/>
    <x v="3"/>
    <x v="21"/>
    <s v="Society Maintenance"/>
    <s v="Utilities"/>
    <x v="4"/>
    <s v="Bank Account"/>
    <x v="5"/>
    <n v="211.21"/>
    <n v="0"/>
    <n v="5.93"/>
    <x v="0"/>
    <m/>
    <s v="Android"/>
    <n v="93"/>
    <x v="0"/>
  </r>
  <r>
    <s v="UPI202605P2_0003607"/>
    <x v="25"/>
    <x v="1"/>
    <s v="10:01:11"/>
    <x v="13"/>
    <x v="0"/>
    <s v="CUST727170"/>
    <s v="25-34"/>
    <x v="0"/>
    <x v="6"/>
    <x v="19"/>
    <s v="Credit Card Bill"/>
    <s v="Financial Services"/>
    <x v="2"/>
    <s v="QR Scan"/>
    <x v="3"/>
    <n v="13.17"/>
    <n v="0"/>
    <n v="0"/>
    <x v="0"/>
    <m/>
    <s v="Android"/>
    <n v="29"/>
    <x v="0"/>
  </r>
  <r>
    <s v="UPI202605P2_0003608"/>
    <x v="5"/>
    <x v="3"/>
    <s v="20:58:06"/>
    <x v="3"/>
    <x v="4"/>
    <s v="CUST316885"/>
    <s v="18-24"/>
    <x v="0"/>
    <x v="9"/>
    <x v="23"/>
    <s v="Insurance Premium"/>
    <s v="Financial Services"/>
    <x v="1"/>
    <s v="QR Scan"/>
    <x v="5"/>
    <n v="1728.02"/>
    <n v="0"/>
    <n v="4.66"/>
    <x v="0"/>
    <m/>
    <s v="Android"/>
    <n v="5"/>
    <x v="0"/>
  </r>
  <r>
    <s v="UPI202605P2_0003609"/>
    <x v="28"/>
    <x v="1"/>
    <s v="07:43:08"/>
    <x v="6"/>
    <x v="0"/>
    <s v="CUST134657"/>
    <s v="35-44"/>
    <x v="0"/>
    <x v="4"/>
    <x v="12"/>
    <s v="Tata Play"/>
    <s v="Recharge &amp; Bills"/>
    <x v="2"/>
    <s v="Mobile Number"/>
    <x v="0"/>
    <n v="273.73"/>
    <n v="0"/>
    <n v="0"/>
    <x v="1"/>
    <s v="Bank Server Down"/>
    <s v="Android"/>
    <n v="77"/>
    <x v="0"/>
  </r>
  <r>
    <s v="UPI202605P2_0003610"/>
    <x v="10"/>
    <x v="4"/>
    <s v="13:50:56"/>
    <x v="8"/>
    <x v="0"/>
    <s v="CUST639096"/>
    <s v="18-24"/>
    <x v="0"/>
    <x v="5"/>
    <x v="6"/>
    <s v="Data Tutorials"/>
    <s v="Education"/>
    <x v="1"/>
    <s v="QR Scan"/>
    <x v="6"/>
    <n v="1703.4"/>
    <n v="65.22"/>
    <n v="0"/>
    <x v="0"/>
    <m/>
    <s v="Android"/>
    <n v="86"/>
    <x v="0"/>
  </r>
  <r>
    <s v="UPI202605P2_0003611"/>
    <x v="11"/>
    <x v="0"/>
    <s v="09:59:13"/>
    <x v="10"/>
    <x v="4"/>
    <s v="CUST329863"/>
    <s v="18-24"/>
    <x v="0"/>
    <x v="6"/>
    <x v="19"/>
    <s v="Electricity Board"/>
    <s v="Recharge &amp; Bills"/>
    <x v="1"/>
    <s v="UPI ID"/>
    <x v="3"/>
    <n v="62.54"/>
    <n v="0"/>
    <n v="0"/>
    <x v="0"/>
    <m/>
    <s v="iOS"/>
    <n v="74"/>
    <x v="0"/>
  </r>
  <r>
    <s v="UPI202605P2_0003612"/>
    <x v="20"/>
    <x v="4"/>
    <s v="12:15:23"/>
    <x v="1"/>
    <x v="0"/>
    <s v="CUST960784"/>
    <s v="25-34"/>
    <x v="0"/>
    <x v="7"/>
    <x v="26"/>
    <s v="Croma"/>
    <s v="Shopping"/>
    <x v="3"/>
    <s v="UPI ID"/>
    <x v="5"/>
    <n v="277.52999999999997"/>
    <n v="0"/>
    <n v="0"/>
    <x v="0"/>
    <m/>
    <s v="Android"/>
    <n v="45"/>
    <x v="0"/>
  </r>
  <r>
    <s v="UPI202605P2_0003613"/>
    <x v="13"/>
    <x v="3"/>
    <s v="19:42:10"/>
    <x v="2"/>
    <x v="0"/>
    <s v="CUST173035"/>
    <s v="25-34"/>
    <x v="0"/>
    <x v="8"/>
    <x v="34"/>
    <s v="Ajio"/>
    <s v="Shopping"/>
    <x v="1"/>
    <s v="Mobile Number"/>
    <x v="5"/>
    <n v="2295.5100000000002"/>
    <n v="0"/>
    <n v="0"/>
    <x v="0"/>
    <m/>
    <s v="Android"/>
    <n v="50"/>
    <x v="0"/>
  </r>
  <r>
    <s v="UPI202605P2_0003614"/>
    <x v="7"/>
    <x v="2"/>
    <s v="21:51:39"/>
    <x v="9"/>
    <x v="0"/>
    <s v="CUST334677"/>
    <s v="25-34"/>
    <x v="1"/>
    <x v="2"/>
    <x v="17"/>
    <s v="Netflix"/>
    <s v="Entertainment"/>
    <x v="3"/>
    <s v="QR Scan"/>
    <x v="6"/>
    <n v="362.8"/>
    <n v="0"/>
    <n v="5.34"/>
    <x v="0"/>
    <m/>
    <s v="Android"/>
    <n v="66"/>
    <x v="0"/>
  </r>
  <r>
    <s v="UPI202605P2_0003615"/>
    <x v="2"/>
    <x v="2"/>
    <s v="20:56:45"/>
    <x v="3"/>
    <x v="1"/>
    <s v="CUST548297"/>
    <s v="18-24"/>
    <x v="1"/>
    <x v="4"/>
    <x v="5"/>
    <s v="HP Petrol Pump"/>
    <s v="Fuel"/>
    <x v="6"/>
    <s v="QR Scan"/>
    <x v="7"/>
    <n v="331.94"/>
    <n v="0"/>
    <n v="0"/>
    <x v="0"/>
    <m/>
    <s v="Android"/>
    <n v="61"/>
    <x v="0"/>
  </r>
  <r>
    <s v="UPI202605P2_0003616"/>
    <x v="25"/>
    <x v="1"/>
    <s v="08:09:56"/>
    <x v="12"/>
    <x v="0"/>
    <s v="CUST308756"/>
    <s v="25-34"/>
    <x v="1"/>
    <x v="3"/>
    <x v="4"/>
    <s v="Topmate"/>
    <s v="Education"/>
    <x v="1"/>
    <s v="UPI ID"/>
    <x v="3"/>
    <n v="554.92999999999995"/>
    <n v="0"/>
    <n v="1.07"/>
    <x v="0"/>
    <m/>
    <s v="Android"/>
    <n v="70"/>
    <x v="0"/>
  </r>
  <r>
    <s v="UPI202605P2_0003617"/>
    <x v="10"/>
    <x v="4"/>
    <s v="20:50:12"/>
    <x v="3"/>
    <x v="0"/>
    <s v="CUST870580"/>
    <s v="35-44"/>
    <x v="0"/>
    <x v="2"/>
    <x v="11"/>
    <s v="Myntra"/>
    <s v="Shopping"/>
    <x v="2"/>
    <s v="Collect Request"/>
    <x v="3"/>
    <n v="863.01"/>
    <n v="0"/>
    <n v="6.32"/>
    <x v="0"/>
    <m/>
    <s v="Android"/>
    <n v="95"/>
    <x v="1"/>
  </r>
  <r>
    <s v="UPI202605P2_0003618"/>
    <x v="20"/>
    <x v="4"/>
    <s v="11:24:44"/>
    <x v="5"/>
    <x v="1"/>
    <s v="CUST335452"/>
    <s v="25-34"/>
    <x v="0"/>
    <x v="0"/>
    <x v="18"/>
    <s v="Zomato"/>
    <s v="Food &amp; Dining"/>
    <x v="0"/>
    <s v="Mobile Number"/>
    <x v="3"/>
    <n v="317.92"/>
    <n v="0"/>
    <n v="0"/>
    <x v="0"/>
    <m/>
    <s v="Android"/>
    <n v="31"/>
    <x v="0"/>
  </r>
  <r>
    <s v="UPI202605P2_0003619"/>
    <x v="22"/>
    <x v="6"/>
    <s v="13:38:27"/>
    <x v="8"/>
    <x v="1"/>
    <s v="CUST862605"/>
    <s v="35-44"/>
    <x v="0"/>
    <x v="5"/>
    <x v="6"/>
    <s v="Society Maintenance"/>
    <s v="Utilities"/>
    <x v="2"/>
    <s v="Collect Request"/>
    <x v="5"/>
    <n v="424.2"/>
    <n v="0"/>
    <n v="2.0099999999999998"/>
    <x v="0"/>
    <m/>
    <s v="Android"/>
    <n v="35"/>
    <x v="0"/>
  </r>
  <r>
    <s v="UPI202605P2_0003620"/>
    <x v="26"/>
    <x v="6"/>
    <s v="22:15:58"/>
    <x v="16"/>
    <x v="1"/>
    <s v="CUST628924"/>
    <s v="35-44"/>
    <x v="0"/>
    <x v="9"/>
    <x v="36"/>
    <s v="Amazon"/>
    <s v="Shopping"/>
    <x v="1"/>
    <s v="QR Scan"/>
    <x v="0"/>
    <n v="144.65"/>
    <n v="0"/>
    <n v="6.7"/>
    <x v="0"/>
    <m/>
    <s v="iOS"/>
    <n v="78"/>
    <x v="0"/>
  </r>
  <r>
    <s v="UPI202605P2_0003621"/>
    <x v="1"/>
    <x v="1"/>
    <s v="08:39:37"/>
    <x v="12"/>
    <x v="0"/>
    <s v="CUST158809"/>
    <s v="18-24"/>
    <x v="0"/>
    <x v="2"/>
    <x v="17"/>
    <s v="Electricity Board"/>
    <s v="Recharge &amp; Bills"/>
    <x v="3"/>
    <s v="UPI ID"/>
    <x v="3"/>
    <n v="521.37"/>
    <n v="0"/>
    <n v="0"/>
    <x v="0"/>
    <m/>
    <s v="Android"/>
    <n v="25"/>
    <x v="0"/>
  </r>
  <r>
    <s v="UPI202605P2_0003622"/>
    <x v="17"/>
    <x v="6"/>
    <s v="11:34:18"/>
    <x v="5"/>
    <x v="3"/>
    <s v="CUST517145"/>
    <s v="25-34"/>
    <x v="0"/>
    <x v="2"/>
    <x v="2"/>
    <s v="McDonalds"/>
    <s v="Food &amp; Dining"/>
    <x v="1"/>
    <s v="QR Scan"/>
    <x v="3"/>
    <n v="250.24"/>
    <n v="0"/>
    <n v="0"/>
    <x v="1"/>
    <s v="Bank Server Down"/>
    <s v="Android"/>
    <n v="77"/>
    <x v="0"/>
  </r>
  <r>
    <s v="UPI202605P2_0003623"/>
    <x v="16"/>
    <x v="6"/>
    <s v="19:20:15"/>
    <x v="2"/>
    <x v="0"/>
    <s v="CUST275527"/>
    <s v="35-44"/>
    <x v="1"/>
    <x v="7"/>
    <x v="27"/>
    <s v="Reliance Digital"/>
    <s v="Shopping"/>
    <x v="0"/>
    <s v="UPI ID"/>
    <x v="0"/>
    <n v="397.02"/>
    <n v="0"/>
    <n v="0"/>
    <x v="0"/>
    <m/>
    <s v="iOS"/>
    <n v="60"/>
    <x v="0"/>
  </r>
  <r>
    <s v="UPI202605P2_0003624"/>
    <x v="13"/>
    <x v="3"/>
    <s v="08:50:17"/>
    <x v="12"/>
    <x v="0"/>
    <s v="CUST788222"/>
    <s v="25-34"/>
    <x v="0"/>
    <x v="9"/>
    <x v="23"/>
    <s v="Loan EMI"/>
    <s v="Financial Services"/>
    <x v="1"/>
    <s v="QR Scan"/>
    <x v="0"/>
    <n v="393.15"/>
    <n v="0"/>
    <n v="0"/>
    <x v="0"/>
    <m/>
    <s v="Android"/>
    <n v="89"/>
    <x v="0"/>
  </r>
  <r>
    <s v="UPI202605P2_0003625"/>
    <x v="5"/>
    <x v="3"/>
    <s v="20:54:32"/>
    <x v="3"/>
    <x v="0"/>
    <s v="CUST535952"/>
    <s v="45-54"/>
    <x v="1"/>
    <x v="9"/>
    <x v="36"/>
    <s v="Indian Oil"/>
    <s v="Fuel"/>
    <x v="1"/>
    <s v="QR Scan"/>
    <x v="1"/>
    <n v="5142.53"/>
    <n v="0"/>
    <n v="1.64"/>
    <x v="0"/>
    <m/>
    <s v="Android"/>
    <n v="66"/>
    <x v="0"/>
  </r>
  <r>
    <s v="UPI202605P2_0003626"/>
    <x v="26"/>
    <x v="6"/>
    <s v="21:56:31"/>
    <x v="9"/>
    <x v="0"/>
    <s v="CUST314047"/>
    <s v="35-44"/>
    <x v="1"/>
    <x v="8"/>
    <x v="24"/>
    <s v="HP Petrol Pump"/>
    <s v="Fuel"/>
    <x v="0"/>
    <s v="QR Scan"/>
    <x v="3"/>
    <n v="1010.4"/>
    <n v="0"/>
    <n v="0"/>
    <x v="0"/>
    <m/>
    <s v="iOS"/>
    <n v="9"/>
    <x v="0"/>
  </r>
  <r>
    <s v="UPI202605P2_0003627"/>
    <x v="14"/>
    <x v="5"/>
    <s v="11:05:50"/>
    <x v="5"/>
    <x v="2"/>
    <s v="CUST364385"/>
    <s v="45-54"/>
    <x v="0"/>
    <x v="3"/>
    <x v="21"/>
    <s v="BookMyShow"/>
    <s v="Entertainment"/>
    <x v="1"/>
    <s v="QR Scan"/>
    <x v="1"/>
    <n v="383.78"/>
    <n v="39.200000000000003"/>
    <n v="0"/>
    <x v="0"/>
    <m/>
    <s v="Android"/>
    <n v="36"/>
    <x v="0"/>
  </r>
  <r>
    <s v="UPI202605P2_0003628"/>
    <x v="16"/>
    <x v="6"/>
    <s v="15:42:39"/>
    <x v="14"/>
    <x v="1"/>
    <s v="CUST126533"/>
    <s v="25-34"/>
    <x v="1"/>
    <x v="5"/>
    <x v="10"/>
    <s v="Spotify"/>
    <s v="Entertainment"/>
    <x v="0"/>
    <s v="UPI ID"/>
    <x v="3"/>
    <n v="972.09"/>
    <n v="0"/>
    <n v="5.08"/>
    <x v="0"/>
    <m/>
    <s v="Android"/>
    <n v="76"/>
    <x v="0"/>
  </r>
  <r>
    <s v="UPI202605P2_0003629"/>
    <x v="28"/>
    <x v="1"/>
    <s v="08:32:24"/>
    <x v="12"/>
    <x v="0"/>
    <s v="CUST192157"/>
    <s v="18-24"/>
    <x v="1"/>
    <x v="3"/>
    <x v="29"/>
    <s v="Gas Bill"/>
    <s v="Utilities"/>
    <x v="1"/>
    <s v="QR Scan"/>
    <x v="0"/>
    <n v="1567.28"/>
    <n v="0"/>
    <n v="0"/>
    <x v="0"/>
    <m/>
    <s v="iOS"/>
    <n v="78"/>
    <x v="0"/>
  </r>
  <r>
    <s v="UPI202605P2_0003630"/>
    <x v="25"/>
    <x v="1"/>
    <s v="19:41:48"/>
    <x v="2"/>
    <x v="1"/>
    <s v="CUST283804"/>
    <s v="35-44"/>
    <x v="0"/>
    <x v="7"/>
    <x v="27"/>
    <s v="Flipkart"/>
    <s v="Shopping"/>
    <x v="3"/>
    <s v="QR Scan"/>
    <x v="0"/>
    <n v="810.65"/>
    <n v="0"/>
    <n v="0"/>
    <x v="0"/>
    <m/>
    <s v="Android"/>
    <n v="73"/>
    <x v="0"/>
  </r>
  <r>
    <s v="UPI202605P2_0003631"/>
    <x v="28"/>
    <x v="1"/>
    <s v="16:31:33"/>
    <x v="11"/>
    <x v="2"/>
    <s v="CUST109772"/>
    <s v="35-44"/>
    <x v="1"/>
    <x v="2"/>
    <x v="25"/>
    <s v="Tata Play"/>
    <s v="Recharge &amp; Bills"/>
    <x v="1"/>
    <s v="UPI ID"/>
    <x v="6"/>
    <n v="356.98"/>
    <n v="18.329999999999998"/>
    <n v="0"/>
    <x v="0"/>
    <m/>
    <s v="Android"/>
    <n v="92"/>
    <x v="0"/>
  </r>
  <r>
    <s v="UPI202605P2_0003632"/>
    <x v="7"/>
    <x v="2"/>
    <s v="15:20:45"/>
    <x v="14"/>
    <x v="1"/>
    <s v="CUST749342"/>
    <s v="35-44"/>
    <x v="0"/>
    <x v="0"/>
    <x v="18"/>
    <s v="Udemy"/>
    <s v="Education"/>
    <x v="1"/>
    <s v="UPI ID"/>
    <x v="6"/>
    <n v="1442.49"/>
    <n v="0"/>
    <n v="0"/>
    <x v="0"/>
    <m/>
    <s v="iOS"/>
    <n v="94"/>
    <x v="0"/>
  </r>
  <r>
    <s v="UPI202605P2_0003633"/>
    <x v="25"/>
    <x v="1"/>
    <s v="13:44:30"/>
    <x v="8"/>
    <x v="5"/>
    <s v="CUST793983"/>
    <s v="25-34"/>
    <x v="0"/>
    <x v="4"/>
    <x v="12"/>
    <s v="Mutual Fund SIP"/>
    <s v="Financial Services"/>
    <x v="2"/>
    <s v="Collect Request"/>
    <x v="0"/>
    <n v="1069.6600000000001"/>
    <n v="0"/>
    <n v="0"/>
    <x v="0"/>
    <m/>
    <s v="Android"/>
    <n v="31"/>
    <x v="0"/>
  </r>
  <r>
    <s v="UPI202605P2_0003634"/>
    <x v="24"/>
    <x v="0"/>
    <s v="18:31:30"/>
    <x v="7"/>
    <x v="2"/>
    <s v="CUST135398"/>
    <s v="55+"/>
    <x v="1"/>
    <x v="7"/>
    <x v="26"/>
    <s v="BookMyShow"/>
    <s v="Entertainment"/>
    <x v="1"/>
    <s v="UPI ID"/>
    <x v="6"/>
    <n v="897.72"/>
    <n v="0"/>
    <n v="0"/>
    <x v="0"/>
    <m/>
    <s v="Android"/>
    <n v="13"/>
    <x v="0"/>
  </r>
  <r>
    <s v="UPI202605P2_0003635"/>
    <x v="19"/>
    <x v="2"/>
    <s v="12:25:40"/>
    <x v="1"/>
    <x v="1"/>
    <s v="CUST529435"/>
    <s v="18-24"/>
    <x v="1"/>
    <x v="7"/>
    <x v="27"/>
    <s v="Jio"/>
    <s v="Recharge &amp; Bills"/>
    <x v="4"/>
    <s v="QR Scan"/>
    <x v="3"/>
    <n v="731.24"/>
    <n v="0"/>
    <n v="0"/>
    <x v="0"/>
    <m/>
    <s v="Android"/>
    <n v="68"/>
    <x v="0"/>
  </r>
  <r>
    <s v="UPI202605P2_0003636"/>
    <x v="1"/>
    <x v="1"/>
    <s v="20:37:41"/>
    <x v="3"/>
    <x v="0"/>
    <s v="CUST150401"/>
    <s v="25-34"/>
    <x v="0"/>
    <x v="3"/>
    <x v="21"/>
    <s v="Myntra"/>
    <s v="Shopping"/>
    <x v="3"/>
    <s v="QR Scan"/>
    <x v="5"/>
    <n v="830.26"/>
    <n v="0"/>
    <n v="0"/>
    <x v="0"/>
    <m/>
    <s v="Android"/>
    <n v="82"/>
    <x v="0"/>
  </r>
  <r>
    <s v="UPI202605P2_0003637"/>
    <x v="18"/>
    <x v="4"/>
    <s v="08:14:57"/>
    <x v="12"/>
    <x v="3"/>
    <s v="CUST278861"/>
    <s v="18-24"/>
    <x v="1"/>
    <x v="7"/>
    <x v="27"/>
    <s v="Netmeds"/>
    <s v="Healthcare"/>
    <x v="2"/>
    <s v="UPI ID"/>
    <x v="3"/>
    <n v="437.76"/>
    <n v="0"/>
    <n v="0"/>
    <x v="0"/>
    <m/>
    <s v="Android"/>
    <n v="21"/>
    <x v="0"/>
  </r>
  <r>
    <s v="UPI202605P2_0003638"/>
    <x v="19"/>
    <x v="2"/>
    <s v="11:55:15"/>
    <x v="5"/>
    <x v="0"/>
    <s v="CUST763112"/>
    <s v="35-44"/>
    <x v="0"/>
    <x v="6"/>
    <x v="38"/>
    <s v="Cafe Coffee Day"/>
    <s v="Food &amp; Dining"/>
    <x v="3"/>
    <s v="UPI ID"/>
    <x v="6"/>
    <n v="338.19"/>
    <n v="0"/>
    <n v="0"/>
    <x v="0"/>
    <m/>
    <s v="iOS"/>
    <n v="71"/>
    <x v="0"/>
  </r>
  <r>
    <s v="UPI202605P2_0003639"/>
    <x v="2"/>
    <x v="2"/>
    <s v="14:19:27"/>
    <x v="4"/>
    <x v="1"/>
    <s v="CUST792440"/>
    <s v="18-24"/>
    <x v="0"/>
    <x v="4"/>
    <x v="5"/>
    <s v="Byjus"/>
    <s v="Education"/>
    <x v="4"/>
    <s v="UPI ID"/>
    <x v="7"/>
    <n v="100.16"/>
    <n v="0"/>
    <n v="2.06"/>
    <x v="2"/>
    <s v="Transaction Timeout"/>
    <s v="Android"/>
    <n v="82"/>
    <x v="0"/>
  </r>
  <r>
    <s v="UPI202605P2_0003640"/>
    <x v="29"/>
    <x v="5"/>
    <s v="20:36:10"/>
    <x v="3"/>
    <x v="0"/>
    <s v="CUST577012"/>
    <s v="35-44"/>
    <x v="0"/>
    <x v="2"/>
    <x v="11"/>
    <s v="Byjus"/>
    <s v="Education"/>
    <x v="4"/>
    <s v="QR Scan"/>
    <x v="3"/>
    <n v="1156.4100000000001"/>
    <n v="0"/>
    <n v="0"/>
    <x v="0"/>
    <m/>
    <s v="Android"/>
    <n v="27"/>
    <x v="0"/>
  </r>
  <r>
    <s v="UPI202605P2_0003641"/>
    <x v="17"/>
    <x v="6"/>
    <s v="21:23:16"/>
    <x v="9"/>
    <x v="6"/>
    <s v="CUST403634"/>
    <s v="45-54"/>
    <x v="1"/>
    <x v="5"/>
    <x v="6"/>
    <s v="Indian Oil"/>
    <s v="Fuel"/>
    <x v="0"/>
    <s v="UPI ID"/>
    <x v="4"/>
    <n v="249.07"/>
    <n v="0"/>
    <n v="1.8"/>
    <x v="0"/>
    <m/>
    <s v="Android"/>
    <n v="38"/>
    <x v="0"/>
  </r>
  <r>
    <s v="UPI202605P2_0003642"/>
    <x v="7"/>
    <x v="2"/>
    <s v="16:08:48"/>
    <x v="11"/>
    <x v="2"/>
    <s v="CUST816143"/>
    <s v="18-24"/>
    <x v="0"/>
    <x v="0"/>
    <x v="3"/>
    <s v="Gas Bill"/>
    <s v="Utilities"/>
    <x v="1"/>
    <s v="Bank Account"/>
    <x v="1"/>
    <n v="179.62"/>
    <n v="0"/>
    <n v="0"/>
    <x v="0"/>
    <m/>
    <s v="Android"/>
    <n v="37"/>
    <x v="0"/>
  </r>
  <r>
    <s v="UPI202605P2_0003643"/>
    <x v="5"/>
    <x v="3"/>
    <s v="09:28:33"/>
    <x v="10"/>
    <x v="0"/>
    <s v="CUST688610"/>
    <s v="45-54"/>
    <x v="1"/>
    <x v="7"/>
    <x v="9"/>
    <s v="IRCTC"/>
    <s v="Travel"/>
    <x v="2"/>
    <s v="UPI ID"/>
    <x v="3"/>
    <n v="97.81"/>
    <n v="0"/>
    <n v="7"/>
    <x v="0"/>
    <m/>
    <s v="Android"/>
    <n v="1"/>
    <x v="0"/>
  </r>
  <r>
    <s v="UPI202605P2_0003644"/>
    <x v="16"/>
    <x v="6"/>
    <s v="13:37:02"/>
    <x v="8"/>
    <x v="0"/>
    <s v="CUST221511"/>
    <s v="18-24"/>
    <x v="0"/>
    <x v="3"/>
    <x v="29"/>
    <s v="MSEB"/>
    <s v="Recharge &amp; Bills"/>
    <x v="1"/>
    <s v="Bank Account"/>
    <x v="1"/>
    <n v="404.68"/>
    <n v="0"/>
    <n v="0"/>
    <x v="0"/>
    <m/>
    <s v="Android"/>
    <n v="87"/>
    <x v="0"/>
  </r>
  <r>
    <s v="UPI202605P2_0003645"/>
    <x v="10"/>
    <x v="4"/>
    <s v="15:39:21"/>
    <x v="14"/>
    <x v="1"/>
    <s v="CUST622832"/>
    <s v="35-44"/>
    <x v="0"/>
    <x v="2"/>
    <x v="17"/>
    <s v="Local Kirana"/>
    <s v="Grocery"/>
    <x v="1"/>
    <s v="UPI ID"/>
    <x v="0"/>
    <n v="421.96"/>
    <n v="0"/>
    <n v="0"/>
    <x v="0"/>
    <m/>
    <s v="Android"/>
    <n v="77"/>
    <x v="0"/>
  </r>
  <r>
    <s v="UPI202605P2_0003646"/>
    <x v="14"/>
    <x v="5"/>
    <s v="14:29:27"/>
    <x v="4"/>
    <x v="5"/>
    <s v="CUST744606"/>
    <s v="45-54"/>
    <x v="0"/>
    <x v="2"/>
    <x v="25"/>
    <s v="Zomato"/>
    <s v="Food &amp; Dining"/>
    <x v="3"/>
    <s v="QR Scan"/>
    <x v="7"/>
    <n v="1038.9000000000001"/>
    <n v="0"/>
    <n v="6.44"/>
    <x v="0"/>
    <m/>
    <s v="Android"/>
    <n v="64"/>
    <x v="0"/>
  </r>
  <r>
    <s v="UPI202605P2_0003647"/>
    <x v="20"/>
    <x v="4"/>
    <s v="14:51:31"/>
    <x v="4"/>
    <x v="2"/>
    <s v="CUST143380"/>
    <s v="35-44"/>
    <x v="1"/>
    <x v="5"/>
    <x v="10"/>
    <s v="Practo"/>
    <s v="Healthcare"/>
    <x v="0"/>
    <s v="QR Scan"/>
    <x v="1"/>
    <n v="638.99"/>
    <n v="0"/>
    <n v="0"/>
    <x v="0"/>
    <m/>
    <s v="Android"/>
    <n v="90"/>
    <x v="0"/>
  </r>
  <r>
    <s v="UPI202605P2_0003648"/>
    <x v="7"/>
    <x v="2"/>
    <s v="12:24:01"/>
    <x v="1"/>
    <x v="0"/>
    <s v="CUST800199"/>
    <s v="25-34"/>
    <x v="1"/>
    <x v="8"/>
    <x v="24"/>
    <s v="Jio"/>
    <s v="Recharge &amp; Bills"/>
    <x v="2"/>
    <s v="UPI ID"/>
    <x v="3"/>
    <n v="1478.98"/>
    <n v="0"/>
    <n v="0"/>
    <x v="0"/>
    <m/>
    <s v="Android"/>
    <n v="61"/>
    <x v="0"/>
  </r>
  <r>
    <s v="UPI202605P2_0003649"/>
    <x v="17"/>
    <x v="6"/>
    <s v="11:14:16"/>
    <x v="5"/>
    <x v="0"/>
    <s v="CUST725288"/>
    <s v="25-34"/>
    <x v="0"/>
    <x v="1"/>
    <x v="1"/>
    <s v="Amazon Prime"/>
    <s v="Entertainment"/>
    <x v="3"/>
    <s v="Mobile Number"/>
    <x v="3"/>
    <n v="395.33"/>
    <n v="0"/>
    <n v="1.29"/>
    <x v="0"/>
    <m/>
    <s v="Android"/>
    <n v="93"/>
    <x v="0"/>
  </r>
  <r>
    <s v="UPI202605P2_0003650"/>
    <x v="7"/>
    <x v="2"/>
    <s v="18:22:57"/>
    <x v="7"/>
    <x v="2"/>
    <s v="CUST400644"/>
    <s v="25-34"/>
    <x v="0"/>
    <x v="6"/>
    <x v="7"/>
    <s v="RedBus"/>
    <s v="Travel"/>
    <x v="1"/>
    <s v="UPI ID"/>
    <x v="7"/>
    <n v="31.76"/>
    <n v="0"/>
    <n v="0"/>
    <x v="0"/>
    <m/>
    <s v="iOS"/>
    <n v="57"/>
    <x v="0"/>
  </r>
  <r>
    <s v="UPI202605P2_0003651"/>
    <x v="13"/>
    <x v="3"/>
    <s v="09:53:32"/>
    <x v="10"/>
    <x v="0"/>
    <s v="CUST660802"/>
    <s v="25-34"/>
    <x v="0"/>
    <x v="9"/>
    <x v="20"/>
    <s v="Dmart"/>
    <s v="Grocery"/>
    <x v="1"/>
    <s v="QR Scan"/>
    <x v="4"/>
    <n v="348.68"/>
    <n v="0"/>
    <n v="0"/>
    <x v="0"/>
    <m/>
    <s v="Android"/>
    <n v="12"/>
    <x v="0"/>
  </r>
  <r>
    <s v="UPI202605P2_0003652"/>
    <x v="4"/>
    <x v="2"/>
    <s v="16:41:05"/>
    <x v="11"/>
    <x v="1"/>
    <s v="CUST480753"/>
    <s v="25-34"/>
    <x v="0"/>
    <x v="5"/>
    <x v="35"/>
    <s v="Loan EMI"/>
    <s v="Financial Services"/>
    <x v="0"/>
    <s v="UPI ID"/>
    <x v="5"/>
    <n v="1667.64"/>
    <n v="0"/>
    <n v="0"/>
    <x v="0"/>
    <m/>
    <s v="Android"/>
    <n v="82"/>
    <x v="0"/>
  </r>
  <r>
    <s v="UPI202605P2_0003653"/>
    <x v="18"/>
    <x v="4"/>
    <s v="19:59:14"/>
    <x v="2"/>
    <x v="0"/>
    <s v="CUST137829"/>
    <s v="35-44"/>
    <x v="1"/>
    <x v="8"/>
    <x v="13"/>
    <s v="Amazon"/>
    <s v="Shopping"/>
    <x v="3"/>
    <s v="UPI ID"/>
    <x v="3"/>
    <n v="1409.21"/>
    <n v="12.88"/>
    <n v="3.54"/>
    <x v="0"/>
    <m/>
    <s v="iOS"/>
    <n v="53"/>
    <x v="0"/>
  </r>
  <r>
    <s v="UPI202605P2_0003654"/>
    <x v="10"/>
    <x v="4"/>
    <s v="09:04:23"/>
    <x v="10"/>
    <x v="0"/>
    <s v="CUST440812"/>
    <s v="35-44"/>
    <x v="1"/>
    <x v="6"/>
    <x v="19"/>
    <s v="Reliance Fresh"/>
    <s v="Grocery"/>
    <x v="0"/>
    <s v="QR Scan"/>
    <x v="3"/>
    <n v="376.89"/>
    <n v="0"/>
    <n v="3.47"/>
    <x v="2"/>
    <s v="Wrong UPI PIN"/>
    <s v="Android"/>
    <n v="41"/>
    <x v="0"/>
  </r>
  <r>
    <s v="UPI202605P2_0003655"/>
    <x v="21"/>
    <x v="4"/>
    <s v="08:12:21"/>
    <x v="12"/>
    <x v="0"/>
    <s v="CUST796715"/>
    <s v="45-54"/>
    <x v="0"/>
    <x v="4"/>
    <x v="33"/>
    <s v="Jio"/>
    <s v="Recharge &amp; Bills"/>
    <x v="5"/>
    <s v="UPI ID"/>
    <x v="3"/>
    <n v="2280.88"/>
    <n v="0"/>
    <n v="0"/>
    <x v="0"/>
    <m/>
    <s v="Android"/>
    <n v="45"/>
    <x v="0"/>
  </r>
  <r>
    <s v="UPI202605P2_0003656"/>
    <x v="10"/>
    <x v="4"/>
    <s v="11:21:16"/>
    <x v="5"/>
    <x v="4"/>
    <s v="CUST613277"/>
    <s v="35-44"/>
    <x v="0"/>
    <x v="1"/>
    <x v="8"/>
    <s v="Coursera"/>
    <s v="Education"/>
    <x v="0"/>
    <s v="QR Scan"/>
    <x v="0"/>
    <n v="721.71"/>
    <n v="0"/>
    <n v="1.32"/>
    <x v="0"/>
    <m/>
    <s v="Android"/>
    <n v="23"/>
    <x v="0"/>
  </r>
  <r>
    <s v="UPI202605P2_0003657"/>
    <x v="22"/>
    <x v="6"/>
    <s v="12:52:49"/>
    <x v="1"/>
    <x v="1"/>
    <s v="CUST314178"/>
    <s v="25-34"/>
    <x v="0"/>
    <x v="6"/>
    <x v="7"/>
    <s v="Topmate"/>
    <s v="Education"/>
    <x v="1"/>
    <s v="QR Scan"/>
    <x v="0"/>
    <n v="129.96"/>
    <n v="0"/>
    <n v="0"/>
    <x v="1"/>
    <s v="Bank Server Down"/>
    <s v="Android"/>
    <n v="26"/>
    <x v="0"/>
  </r>
  <r>
    <s v="UPI202605P2_0003658"/>
    <x v="19"/>
    <x v="2"/>
    <s v="18:17:12"/>
    <x v="7"/>
    <x v="2"/>
    <s v="CUST932117"/>
    <s v="25-34"/>
    <x v="1"/>
    <x v="2"/>
    <x v="25"/>
    <s v="Uber"/>
    <s v="Travel"/>
    <x v="1"/>
    <s v="QR Scan"/>
    <x v="5"/>
    <n v="696.51"/>
    <n v="0"/>
    <n v="0"/>
    <x v="2"/>
    <s v="UPI Limit Exceeded"/>
    <s v="iOS"/>
    <n v="67"/>
    <x v="0"/>
  </r>
  <r>
    <s v="UPI202605P2_0003659"/>
    <x v="28"/>
    <x v="1"/>
    <s v="18:08:54"/>
    <x v="7"/>
    <x v="1"/>
    <s v="CUST993665"/>
    <s v="25-34"/>
    <x v="0"/>
    <x v="6"/>
    <x v="38"/>
    <s v="MedPlus"/>
    <s v="Healthcare"/>
    <x v="0"/>
    <s v="UPI ID"/>
    <x v="0"/>
    <n v="568.05999999999995"/>
    <n v="0"/>
    <n v="0"/>
    <x v="0"/>
    <m/>
    <s v="Android"/>
    <n v="77"/>
    <x v="0"/>
  </r>
  <r>
    <s v="UPI202605P2_0003660"/>
    <x v="18"/>
    <x v="4"/>
    <s v="19:47:34"/>
    <x v="2"/>
    <x v="1"/>
    <s v="CUST741407"/>
    <s v="25-34"/>
    <x v="0"/>
    <x v="8"/>
    <x v="34"/>
    <s v="Local Restaurant"/>
    <s v="Food &amp; Dining"/>
    <x v="0"/>
    <s v="Collect Request"/>
    <x v="6"/>
    <n v="474.05"/>
    <n v="0"/>
    <n v="0.59"/>
    <x v="0"/>
    <m/>
    <s v="Android"/>
    <n v="24"/>
    <x v="0"/>
  </r>
  <r>
    <s v="UPI202605P2_0003661"/>
    <x v="8"/>
    <x v="4"/>
    <s v="20:00:49"/>
    <x v="3"/>
    <x v="1"/>
    <s v="CUST969686"/>
    <s v="18-24"/>
    <x v="0"/>
    <x v="2"/>
    <x v="2"/>
    <s v="BigBasket"/>
    <s v="Grocery"/>
    <x v="0"/>
    <s v="UPI ID"/>
    <x v="5"/>
    <n v="499.35"/>
    <n v="0"/>
    <n v="0"/>
    <x v="0"/>
    <m/>
    <s v="Android"/>
    <n v="100"/>
    <x v="0"/>
  </r>
  <r>
    <s v="UPI202605P2_0003662"/>
    <x v="0"/>
    <x v="0"/>
    <s v="12:52:22"/>
    <x v="1"/>
    <x v="0"/>
    <s v="CUST975415"/>
    <s v="25-34"/>
    <x v="0"/>
    <x v="0"/>
    <x v="0"/>
    <s v="Zomato"/>
    <s v="Food &amp; Dining"/>
    <x v="0"/>
    <s v="UPI ID"/>
    <x v="1"/>
    <n v="596.13"/>
    <n v="11.83"/>
    <n v="0"/>
    <x v="0"/>
    <m/>
    <s v="Android"/>
    <n v="73"/>
    <x v="0"/>
  </r>
  <r>
    <s v="UPI202605P2_0003663"/>
    <x v="30"/>
    <x v="1"/>
    <s v="19:25:25"/>
    <x v="2"/>
    <x v="0"/>
    <s v="CUST630196"/>
    <s v="35-44"/>
    <x v="0"/>
    <x v="9"/>
    <x v="15"/>
    <s v="Society Maintenance"/>
    <s v="Utilities"/>
    <x v="0"/>
    <s v="UPI ID"/>
    <x v="4"/>
    <n v="1000.16"/>
    <n v="0"/>
    <n v="0"/>
    <x v="0"/>
    <m/>
    <s v="Android"/>
    <n v="30"/>
    <x v="0"/>
  </r>
  <r>
    <s v="UPI202605P2_0003664"/>
    <x v="27"/>
    <x v="5"/>
    <s v="19:48:41"/>
    <x v="2"/>
    <x v="1"/>
    <s v="CUST897589"/>
    <s v="25-34"/>
    <x v="1"/>
    <x v="8"/>
    <x v="13"/>
    <s v="Netmeds"/>
    <s v="Healthcare"/>
    <x v="2"/>
    <s v="UPI ID"/>
    <x v="4"/>
    <n v="504.21"/>
    <n v="47.7"/>
    <n v="5.99"/>
    <x v="0"/>
    <m/>
    <s v="iOS"/>
    <n v="60"/>
    <x v="0"/>
  </r>
  <r>
    <s v="UPI202605P2_0003665"/>
    <x v="9"/>
    <x v="3"/>
    <s v="06:41:32"/>
    <x v="19"/>
    <x v="0"/>
    <s v="CUST896877"/>
    <s v="35-44"/>
    <x v="0"/>
    <x v="5"/>
    <x v="32"/>
    <s v="Broadband Bill"/>
    <s v="Utilities"/>
    <x v="2"/>
    <s v="Mobile Number"/>
    <x v="1"/>
    <n v="122.88"/>
    <n v="0"/>
    <n v="0"/>
    <x v="0"/>
    <m/>
    <s v="Android"/>
    <n v="96"/>
    <x v="1"/>
  </r>
  <r>
    <s v="UPI202605P2_0003666"/>
    <x v="15"/>
    <x v="3"/>
    <s v="22:09:55"/>
    <x v="16"/>
    <x v="0"/>
    <s v="CUST298832"/>
    <s v="25-34"/>
    <x v="0"/>
    <x v="0"/>
    <x v="0"/>
    <s v="Jio"/>
    <s v="Recharge &amp; Bills"/>
    <x v="1"/>
    <s v="Mobile Number"/>
    <x v="5"/>
    <n v="349.24"/>
    <n v="0"/>
    <n v="0"/>
    <x v="0"/>
    <m/>
    <s v="Android"/>
    <n v="59"/>
    <x v="0"/>
  </r>
  <r>
    <s v="UPI202605P2_0003667"/>
    <x v="29"/>
    <x v="5"/>
    <s v="14:14:46"/>
    <x v="4"/>
    <x v="0"/>
    <s v="CUST234458"/>
    <s v="25-34"/>
    <x v="0"/>
    <x v="3"/>
    <x v="29"/>
    <s v="Bharat Petroleum"/>
    <s v="Fuel"/>
    <x v="1"/>
    <s v="UPI ID"/>
    <x v="0"/>
    <n v="253.24"/>
    <n v="0"/>
    <n v="0"/>
    <x v="0"/>
    <m/>
    <s v="Android"/>
    <n v="24"/>
    <x v="0"/>
  </r>
  <r>
    <s v="UPI202605P2_0003668"/>
    <x v="7"/>
    <x v="2"/>
    <s v="19:30:14"/>
    <x v="2"/>
    <x v="2"/>
    <s v="CUST741295"/>
    <s v="55+"/>
    <x v="1"/>
    <x v="1"/>
    <x v="8"/>
    <s v="Reliance Fresh"/>
    <s v="Grocery"/>
    <x v="1"/>
    <s v="UPI ID"/>
    <x v="3"/>
    <n v="323.04000000000002"/>
    <n v="0"/>
    <n v="0"/>
    <x v="0"/>
    <m/>
    <s v="Android"/>
    <n v="65"/>
    <x v="0"/>
  </r>
  <r>
    <s v="UPI202605P2_0003669"/>
    <x v="14"/>
    <x v="5"/>
    <s v="16:50:35"/>
    <x v="11"/>
    <x v="2"/>
    <s v="CUST352743"/>
    <s v="18-24"/>
    <x v="0"/>
    <x v="3"/>
    <x v="29"/>
    <s v="Cafe Coffee Day"/>
    <s v="Food &amp; Dining"/>
    <x v="1"/>
    <s v="Mobile Number"/>
    <x v="3"/>
    <n v="1053.74"/>
    <n v="0"/>
    <n v="0"/>
    <x v="0"/>
    <m/>
    <s v="Android"/>
    <n v="42"/>
    <x v="0"/>
  </r>
  <r>
    <s v="UPI202605P2_0003670"/>
    <x v="21"/>
    <x v="4"/>
    <s v="19:46:52"/>
    <x v="2"/>
    <x v="0"/>
    <s v="CUST815871"/>
    <s v="35-44"/>
    <x v="0"/>
    <x v="1"/>
    <x v="1"/>
    <s v="Insurance Premium"/>
    <s v="Financial Services"/>
    <x v="1"/>
    <s v="UPI ID"/>
    <x v="6"/>
    <n v="550.49"/>
    <n v="0"/>
    <n v="4.0999999999999996"/>
    <x v="0"/>
    <m/>
    <s v="Android"/>
    <n v="95"/>
    <x v="1"/>
  </r>
  <r>
    <s v="UPI202605P2_0003671"/>
    <x v="10"/>
    <x v="4"/>
    <s v="15:50:05"/>
    <x v="14"/>
    <x v="0"/>
    <s v="CUST644699"/>
    <s v="25-34"/>
    <x v="1"/>
    <x v="5"/>
    <x v="35"/>
    <s v="MakeMyTrip"/>
    <s v="Travel"/>
    <x v="1"/>
    <s v="UPI ID"/>
    <x v="1"/>
    <n v="1742.49"/>
    <n v="0"/>
    <n v="0"/>
    <x v="1"/>
    <s v="Wrong UPI PIN"/>
    <s v="iOS"/>
    <n v="38"/>
    <x v="0"/>
  </r>
  <r>
    <s v="UPI202605P2_0003672"/>
    <x v="20"/>
    <x v="4"/>
    <s v="12:12:27"/>
    <x v="1"/>
    <x v="1"/>
    <s v="CUST798292"/>
    <s v="25-34"/>
    <x v="0"/>
    <x v="0"/>
    <x v="18"/>
    <s v="Amazon Prime"/>
    <s v="Entertainment"/>
    <x v="1"/>
    <s v="Collect Request"/>
    <x v="6"/>
    <n v="275.45"/>
    <n v="0"/>
    <n v="0"/>
    <x v="0"/>
    <m/>
    <s v="Android"/>
    <n v="2"/>
    <x v="0"/>
  </r>
  <r>
    <s v="UPI202605P2_0003673"/>
    <x v="9"/>
    <x v="3"/>
    <s v="19:44:26"/>
    <x v="2"/>
    <x v="0"/>
    <s v="CUST468427"/>
    <s v="25-34"/>
    <x v="0"/>
    <x v="3"/>
    <x v="29"/>
    <s v="MedPlus"/>
    <s v="Healthcare"/>
    <x v="1"/>
    <s v="Mobile Number"/>
    <x v="0"/>
    <n v="610.91"/>
    <n v="70.16"/>
    <n v="0"/>
    <x v="0"/>
    <m/>
    <s v="Android"/>
    <n v="16"/>
    <x v="0"/>
  </r>
  <r>
    <s v="UPI202605P2_0003674"/>
    <x v="28"/>
    <x v="1"/>
    <s v="11:28:54"/>
    <x v="5"/>
    <x v="2"/>
    <s v="CUST710686"/>
    <s v="45-54"/>
    <x v="0"/>
    <x v="6"/>
    <x v="19"/>
    <s v="Electricity Board"/>
    <s v="Recharge &amp; Bills"/>
    <x v="1"/>
    <s v="QR Scan"/>
    <x v="7"/>
    <n v="74.489999999999995"/>
    <n v="0"/>
    <n v="0"/>
    <x v="0"/>
    <m/>
    <s v="Android"/>
    <n v="35"/>
    <x v="0"/>
  </r>
  <r>
    <s v="UPI202605P2_0003675"/>
    <x v="2"/>
    <x v="2"/>
    <s v="16:23:08"/>
    <x v="11"/>
    <x v="1"/>
    <s v="CUST920435"/>
    <s v="35-44"/>
    <x v="0"/>
    <x v="4"/>
    <x v="5"/>
    <s v="Shell Fuel"/>
    <s v="Fuel"/>
    <x v="4"/>
    <s v="Collect Request"/>
    <x v="3"/>
    <n v="126.27"/>
    <n v="0"/>
    <n v="0"/>
    <x v="0"/>
    <m/>
    <s v="Android"/>
    <n v="42"/>
    <x v="0"/>
  </r>
  <r>
    <s v="UPI202605P2_0003676"/>
    <x v="3"/>
    <x v="0"/>
    <s v="17:08:19"/>
    <x v="0"/>
    <x v="0"/>
    <s v="CUST786385"/>
    <s v="25-34"/>
    <x v="1"/>
    <x v="0"/>
    <x v="3"/>
    <s v="Swiggy"/>
    <s v="Food &amp; Dining"/>
    <x v="0"/>
    <s v="UPI ID"/>
    <x v="7"/>
    <n v="389.26"/>
    <n v="0"/>
    <n v="6.9"/>
    <x v="0"/>
    <m/>
    <s v="Android"/>
    <n v="37"/>
    <x v="0"/>
  </r>
  <r>
    <s v="UPI202605P2_0003677"/>
    <x v="25"/>
    <x v="1"/>
    <s v="21:00:31"/>
    <x v="9"/>
    <x v="2"/>
    <s v="CUST954424"/>
    <s v="55+"/>
    <x v="1"/>
    <x v="7"/>
    <x v="27"/>
    <s v="Byjus"/>
    <s v="Education"/>
    <x v="2"/>
    <s v="Mobile Number"/>
    <x v="6"/>
    <n v="1144.6400000000001"/>
    <n v="19.66"/>
    <n v="0"/>
    <x v="0"/>
    <m/>
    <s v="Android"/>
    <n v="45"/>
    <x v="0"/>
  </r>
  <r>
    <s v="UPI202605P2_0003678"/>
    <x v="5"/>
    <x v="3"/>
    <s v="19:53:22"/>
    <x v="2"/>
    <x v="2"/>
    <s v="CUST755448"/>
    <s v="25-34"/>
    <x v="1"/>
    <x v="8"/>
    <x v="34"/>
    <s v="JioMart"/>
    <s v="Grocery"/>
    <x v="2"/>
    <s v="UPI ID"/>
    <x v="5"/>
    <n v="168.95"/>
    <n v="0"/>
    <n v="6.16"/>
    <x v="0"/>
    <m/>
    <s v="Android"/>
    <n v="16"/>
    <x v="0"/>
  </r>
  <r>
    <s v="UPI202605P2_0003679"/>
    <x v="10"/>
    <x v="4"/>
    <s v="13:26:27"/>
    <x v="8"/>
    <x v="3"/>
    <s v="CUST118245"/>
    <s v="35-44"/>
    <x v="0"/>
    <x v="1"/>
    <x v="28"/>
    <s v="Data Tutorials"/>
    <s v="Education"/>
    <x v="1"/>
    <s v="Bank Account"/>
    <x v="7"/>
    <n v="1433.25"/>
    <n v="0"/>
    <n v="0"/>
    <x v="0"/>
    <m/>
    <s v="Android"/>
    <n v="60"/>
    <x v="0"/>
  </r>
  <r>
    <s v="UPI202605P2_0003680"/>
    <x v="3"/>
    <x v="0"/>
    <s v="18:25:48"/>
    <x v="7"/>
    <x v="2"/>
    <s v="CUST980311"/>
    <s v="25-34"/>
    <x v="0"/>
    <x v="7"/>
    <x v="27"/>
    <s v="Unacademy"/>
    <s v="Education"/>
    <x v="1"/>
    <s v="Mobile Number"/>
    <x v="5"/>
    <n v="690.42"/>
    <n v="0"/>
    <n v="0"/>
    <x v="0"/>
    <m/>
    <s v="Android"/>
    <n v="39"/>
    <x v="0"/>
  </r>
  <r>
    <s v="UPI202605P2_0003681"/>
    <x v="17"/>
    <x v="6"/>
    <s v="19:34:19"/>
    <x v="2"/>
    <x v="1"/>
    <s v="CUST894129"/>
    <s v="18-24"/>
    <x v="0"/>
    <x v="5"/>
    <x v="10"/>
    <s v="Insurance Premium"/>
    <s v="Financial Services"/>
    <x v="1"/>
    <s v="UPI ID"/>
    <x v="7"/>
    <n v="977.89"/>
    <n v="54.66"/>
    <n v="4.74"/>
    <x v="0"/>
    <m/>
    <s v="iOS"/>
    <n v="78"/>
    <x v="0"/>
  </r>
  <r>
    <s v="UPI202605P2_0003682"/>
    <x v="25"/>
    <x v="1"/>
    <s v="13:01:36"/>
    <x v="8"/>
    <x v="0"/>
    <s v="CUST437039"/>
    <s v="35-44"/>
    <x v="1"/>
    <x v="9"/>
    <x v="23"/>
    <s v="Zomato"/>
    <s v="Food &amp; Dining"/>
    <x v="2"/>
    <s v="UPI ID"/>
    <x v="1"/>
    <n v="312.31"/>
    <n v="0"/>
    <n v="2.93"/>
    <x v="0"/>
    <m/>
    <s v="Android"/>
    <n v="91"/>
    <x v="0"/>
  </r>
  <r>
    <s v="UPI202605P2_0003683"/>
    <x v="3"/>
    <x v="0"/>
    <s v="19:59:08"/>
    <x v="2"/>
    <x v="0"/>
    <s v="CUST546805"/>
    <s v="18-24"/>
    <x v="0"/>
    <x v="0"/>
    <x v="3"/>
    <s v="Indian Oil"/>
    <s v="Fuel"/>
    <x v="0"/>
    <s v="Mobile Number"/>
    <x v="0"/>
    <n v="311.57"/>
    <n v="0"/>
    <n v="0"/>
    <x v="1"/>
    <s v="UPI Limit Exceeded"/>
    <s v="Android"/>
    <n v="30"/>
    <x v="0"/>
  </r>
  <r>
    <s v="UPI202605P2_0003684"/>
    <x v="7"/>
    <x v="2"/>
    <s v="10:21:36"/>
    <x v="13"/>
    <x v="0"/>
    <s v="CUST398248"/>
    <s v="35-44"/>
    <x v="1"/>
    <x v="8"/>
    <x v="13"/>
    <s v="Broadband Bill"/>
    <s v="Utilities"/>
    <x v="3"/>
    <s v="QR Scan"/>
    <x v="3"/>
    <n v="1562.13"/>
    <n v="0"/>
    <n v="0"/>
    <x v="0"/>
    <m/>
    <s v="Android"/>
    <n v="31"/>
    <x v="0"/>
  </r>
  <r>
    <s v="UPI202605P2_0003685"/>
    <x v="24"/>
    <x v="0"/>
    <s v="17:38:58"/>
    <x v="0"/>
    <x v="0"/>
    <s v="CUST471240"/>
    <s v="25-34"/>
    <x v="0"/>
    <x v="2"/>
    <x v="17"/>
    <s v="McDonalds"/>
    <s v="Food &amp; Dining"/>
    <x v="1"/>
    <s v="QR Scan"/>
    <x v="6"/>
    <n v="457.03"/>
    <n v="0"/>
    <n v="0"/>
    <x v="0"/>
    <m/>
    <s v="Android"/>
    <n v="19"/>
    <x v="0"/>
  </r>
  <r>
    <s v="UPI202605P2_0003686"/>
    <x v="16"/>
    <x v="6"/>
    <s v="17:55:25"/>
    <x v="0"/>
    <x v="0"/>
    <s v="CUST107941"/>
    <s v="35-44"/>
    <x v="0"/>
    <x v="6"/>
    <x v="19"/>
    <s v="Credit Card Bill"/>
    <s v="Financial Services"/>
    <x v="1"/>
    <s v="QR Scan"/>
    <x v="1"/>
    <n v="93.67"/>
    <n v="0"/>
    <n v="0"/>
    <x v="0"/>
    <m/>
    <s v="Android"/>
    <n v="54"/>
    <x v="0"/>
  </r>
  <r>
    <s v="UPI202605P2_0003687"/>
    <x v="8"/>
    <x v="4"/>
    <s v="22:13:25"/>
    <x v="16"/>
    <x v="2"/>
    <s v="CUST794242"/>
    <s v="18-24"/>
    <x v="0"/>
    <x v="6"/>
    <x v="38"/>
    <s v="IRCTC"/>
    <s v="Travel"/>
    <x v="1"/>
    <s v="QR Scan"/>
    <x v="5"/>
    <n v="730.71"/>
    <n v="0"/>
    <n v="0"/>
    <x v="0"/>
    <m/>
    <s v="Android"/>
    <n v="39"/>
    <x v="0"/>
  </r>
  <r>
    <s v="UPI202605P2_0003688"/>
    <x v="24"/>
    <x v="0"/>
    <s v="08:24:12"/>
    <x v="12"/>
    <x v="3"/>
    <s v="CUST633764"/>
    <s v="25-34"/>
    <x v="0"/>
    <x v="5"/>
    <x v="32"/>
    <s v="Shell Fuel"/>
    <s v="Fuel"/>
    <x v="0"/>
    <s v="QR Scan"/>
    <x v="7"/>
    <n v="1115.9100000000001"/>
    <n v="6.03"/>
    <n v="0"/>
    <x v="0"/>
    <m/>
    <s v="Android"/>
    <n v="85"/>
    <x v="0"/>
  </r>
  <r>
    <s v="UPI202605P2_0003689"/>
    <x v="14"/>
    <x v="5"/>
    <s v="15:21:36"/>
    <x v="14"/>
    <x v="0"/>
    <s v="CUST351394"/>
    <s v="45-54"/>
    <x v="0"/>
    <x v="3"/>
    <x v="29"/>
    <s v="Amazon"/>
    <s v="Shopping"/>
    <x v="0"/>
    <s v="QR Scan"/>
    <x v="6"/>
    <n v="165.61"/>
    <n v="0"/>
    <n v="0"/>
    <x v="0"/>
    <m/>
    <s v="Android"/>
    <n v="35"/>
    <x v="0"/>
  </r>
  <r>
    <s v="UPI202605P2_0003690"/>
    <x v="0"/>
    <x v="0"/>
    <s v="21:40:57"/>
    <x v="9"/>
    <x v="0"/>
    <s v="CUST996109"/>
    <s v="35-44"/>
    <x v="0"/>
    <x v="8"/>
    <x v="24"/>
    <s v="BookMyShow"/>
    <s v="Entertainment"/>
    <x v="6"/>
    <s v="UPI ID"/>
    <x v="6"/>
    <n v="413.49"/>
    <n v="0"/>
    <n v="0"/>
    <x v="0"/>
    <m/>
    <s v="Android"/>
    <n v="75"/>
    <x v="0"/>
  </r>
  <r>
    <s v="UPI202605P2_0003691"/>
    <x v="21"/>
    <x v="4"/>
    <s v="12:10:06"/>
    <x v="1"/>
    <x v="0"/>
    <s v="CUST885933"/>
    <s v="18-24"/>
    <x v="0"/>
    <x v="9"/>
    <x v="36"/>
    <s v="Udemy"/>
    <s v="Education"/>
    <x v="1"/>
    <s v="UPI ID"/>
    <x v="5"/>
    <n v="264.73"/>
    <n v="0"/>
    <n v="7.06"/>
    <x v="0"/>
    <m/>
    <s v="Android"/>
    <n v="74"/>
    <x v="0"/>
  </r>
  <r>
    <s v="UPI202605P2_0003692"/>
    <x v="17"/>
    <x v="6"/>
    <s v="18:11:02"/>
    <x v="7"/>
    <x v="0"/>
    <s v="CUST972659"/>
    <s v="18-24"/>
    <x v="1"/>
    <x v="7"/>
    <x v="26"/>
    <s v="Reliance Fresh"/>
    <s v="Grocery"/>
    <x v="3"/>
    <s v="UPI ID"/>
    <x v="4"/>
    <n v="175.05"/>
    <n v="0"/>
    <n v="0"/>
    <x v="0"/>
    <m/>
    <s v="Android"/>
    <n v="61"/>
    <x v="0"/>
  </r>
  <r>
    <s v="UPI202605P2_0003693"/>
    <x v="11"/>
    <x v="0"/>
    <s v="19:38:31"/>
    <x v="2"/>
    <x v="0"/>
    <s v="CUST935498"/>
    <s v="18-24"/>
    <x v="1"/>
    <x v="3"/>
    <x v="21"/>
    <s v="Insurance Premium"/>
    <s v="Financial Services"/>
    <x v="1"/>
    <s v="UPI ID"/>
    <x v="3"/>
    <n v="142.33000000000001"/>
    <n v="0"/>
    <n v="2.79"/>
    <x v="0"/>
    <m/>
    <s v="Android"/>
    <n v="82"/>
    <x v="0"/>
  </r>
  <r>
    <s v="UPI202605P2_0003694"/>
    <x v="11"/>
    <x v="0"/>
    <s v="07:12:04"/>
    <x v="6"/>
    <x v="2"/>
    <s v="CUST448884"/>
    <s v="55+"/>
    <x v="0"/>
    <x v="6"/>
    <x v="38"/>
    <s v="Broadband Bill"/>
    <s v="Utilities"/>
    <x v="1"/>
    <s v="UPI ID"/>
    <x v="7"/>
    <n v="721.65"/>
    <n v="51.95"/>
    <n v="3.48"/>
    <x v="0"/>
    <m/>
    <s v="Android"/>
    <n v="99"/>
    <x v="1"/>
  </r>
  <r>
    <s v="UPI202605P2_0003695"/>
    <x v="27"/>
    <x v="5"/>
    <s v="20:24:18"/>
    <x v="3"/>
    <x v="1"/>
    <s v="CUST386986"/>
    <s v="25-34"/>
    <x v="1"/>
    <x v="2"/>
    <x v="2"/>
    <s v="Reliance Digital"/>
    <s v="Shopping"/>
    <x v="1"/>
    <s v="Collect Request"/>
    <x v="3"/>
    <n v="211.99"/>
    <n v="0"/>
    <n v="0"/>
    <x v="0"/>
    <m/>
    <s v="Android"/>
    <n v="98"/>
    <x v="1"/>
  </r>
  <r>
    <s v="UPI202605P2_0003696"/>
    <x v="30"/>
    <x v="1"/>
    <s v="11:18:42"/>
    <x v="5"/>
    <x v="1"/>
    <s v="CUST115429"/>
    <s v="18-24"/>
    <x v="0"/>
    <x v="6"/>
    <x v="38"/>
    <s v="MedPlus"/>
    <s v="Healthcare"/>
    <x v="1"/>
    <s v="Mobile Number"/>
    <x v="4"/>
    <n v="2226.79"/>
    <n v="0"/>
    <n v="7.15"/>
    <x v="0"/>
    <m/>
    <s v="Android"/>
    <n v="7"/>
    <x v="0"/>
  </r>
  <r>
    <s v="UPI202605P2_0003697"/>
    <x v="14"/>
    <x v="5"/>
    <s v="16:29:03"/>
    <x v="11"/>
    <x v="0"/>
    <s v="CUST394188"/>
    <s v="18-24"/>
    <x v="0"/>
    <x v="7"/>
    <x v="26"/>
    <s v="Data Tutorials"/>
    <s v="Education"/>
    <x v="6"/>
    <s v="Bank Account"/>
    <x v="3"/>
    <n v="1294.5999999999999"/>
    <n v="0"/>
    <n v="0"/>
    <x v="0"/>
    <m/>
    <s v="Android"/>
    <n v="36"/>
    <x v="0"/>
  </r>
  <r>
    <s v="UPI202605P2_0003698"/>
    <x v="13"/>
    <x v="3"/>
    <s v="13:00:10"/>
    <x v="8"/>
    <x v="2"/>
    <s v="CUST819915"/>
    <s v="25-34"/>
    <x v="1"/>
    <x v="1"/>
    <x v="8"/>
    <s v="Dominos"/>
    <s v="Food &amp; Dining"/>
    <x v="3"/>
    <s v="QR Scan"/>
    <x v="0"/>
    <n v="308.85000000000002"/>
    <n v="0"/>
    <n v="4.55"/>
    <x v="1"/>
    <s v="Transaction Timeout"/>
    <s v="Android"/>
    <n v="87"/>
    <x v="0"/>
  </r>
  <r>
    <s v="UPI202605P2_0003699"/>
    <x v="20"/>
    <x v="4"/>
    <s v="13:58:26"/>
    <x v="8"/>
    <x v="4"/>
    <s v="CUST563597"/>
    <s v="25-34"/>
    <x v="0"/>
    <x v="7"/>
    <x v="26"/>
    <s v="Swiggy"/>
    <s v="Food &amp; Dining"/>
    <x v="2"/>
    <s v="UPI ID"/>
    <x v="5"/>
    <n v="721.22"/>
    <n v="45.95"/>
    <n v="0"/>
    <x v="0"/>
    <m/>
    <s v="Android"/>
    <n v="29"/>
    <x v="0"/>
  </r>
  <r>
    <s v="UPI202605P2_0003700"/>
    <x v="16"/>
    <x v="6"/>
    <s v="14:07:08"/>
    <x v="4"/>
    <x v="1"/>
    <s v="CUST259792"/>
    <s v="25-34"/>
    <x v="1"/>
    <x v="2"/>
    <x v="25"/>
    <s v="McDonalds"/>
    <s v="Food &amp; Dining"/>
    <x v="0"/>
    <s v="Bank Account"/>
    <x v="3"/>
    <n v="55.01"/>
    <n v="0"/>
    <n v="0"/>
    <x v="0"/>
    <m/>
    <s v="Android"/>
    <n v="21"/>
    <x v="0"/>
  </r>
  <r>
    <s v="UPI202605P2_0003701"/>
    <x v="13"/>
    <x v="3"/>
    <s v="16:30:47"/>
    <x v="11"/>
    <x v="0"/>
    <s v="CUST281745"/>
    <s v="35-44"/>
    <x v="1"/>
    <x v="2"/>
    <x v="25"/>
    <s v="Mutual Fund SIP"/>
    <s v="Financial Services"/>
    <x v="1"/>
    <s v="Collect Request"/>
    <x v="0"/>
    <n v="1540.13"/>
    <n v="42.08"/>
    <n v="0"/>
    <x v="0"/>
    <m/>
    <s v="Android"/>
    <n v="55"/>
    <x v="0"/>
  </r>
  <r>
    <s v="UPI202605P2_0003702"/>
    <x v="24"/>
    <x v="0"/>
    <s v="08:57:55"/>
    <x v="12"/>
    <x v="0"/>
    <s v="CUST491999"/>
    <s v="35-44"/>
    <x v="1"/>
    <x v="2"/>
    <x v="25"/>
    <s v="IRCTC"/>
    <s v="Travel"/>
    <x v="3"/>
    <s v="Mobile Number"/>
    <x v="1"/>
    <n v="1367.72"/>
    <n v="0"/>
    <n v="0"/>
    <x v="2"/>
    <s v="Wrong UPI PIN"/>
    <s v="Android"/>
    <n v="5"/>
    <x v="0"/>
  </r>
  <r>
    <s v="UPI202605P2_0003703"/>
    <x v="18"/>
    <x v="4"/>
    <s v="11:55:13"/>
    <x v="5"/>
    <x v="3"/>
    <s v="CUST512594"/>
    <s v="55+"/>
    <x v="0"/>
    <x v="8"/>
    <x v="24"/>
    <s v="Electricity Board"/>
    <s v="Recharge &amp; Bills"/>
    <x v="3"/>
    <s v="QR Scan"/>
    <x v="4"/>
    <n v="108.92"/>
    <n v="48.4"/>
    <n v="0"/>
    <x v="0"/>
    <m/>
    <s v="iOS"/>
    <n v="16"/>
    <x v="0"/>
  </r>
  <r>
    <s v="UPI202605P2_0003704"/>
    <x v="18"/>
    <x v="4"/>
    <s v="12:52:45"/>
    <x v="1"/>
    <x v="0"/>
    <s v="CUST781436"/>
    <s v="35-44"/>
    <x v="0"/>
    <x v="1"/>
    <x v="22"/>
    <s v="Netmeds"/>
    <s v="Healthcare"/>
    <x v="6"/>
    <s v="QR Scan"/>
    <x v="3"/>
    <n v="405.1"/>
    <n v="0"/>
    <n v="0"/>
    <x v="0"/>
    <m/>
    <s v="Android"/>
    <n v="41"/>
    <x v="0"/>
  </r>
  <r>
    <s v="UPI202605P2_0003705"/>
    <x v="3"/>
    <x v="0"/>
    <s v="18:10:38"/>
    <x v="7"/>
    <x v="2"/>
    <s v="CUST267019"/>
    <s v="25-34"/>
    <x v="0"/>
    <x v="9"/>
    <x v="15"/>
    <s v="Mutual Fund SIP"/>
    <s v="Financial Services"/>
    <x v="1"/>
    <s v="QR Scan"/>
    <x v="6"/>
    <n v="1214.83"/>
    <n v="0"/>
    <n v="3.58"/>
    <x v="0"/>
    <m/>
    <s v="Android"/>
    <n v="94"/>
    <x v="1"/>
  </r>
  <r>
    <s v="UPI202605P2_0003706"/>
    <x v="21"/>
    <x v="4"/>
    <s v="17:19:37"/>
    <x v="0"/>
    <x v="0"/>
    <s v="CUST869649"/>
    <s v="25-34"/>
    <x v="0"/>
    <x v="3"/>
    <x v="14"/>
    <s v="MedPlus"/>
    <s v="Healthcare"/>
    <x v="6"/>
    <s v="UPI ID"/>
    <x v="4"/>
    <n v="557.74"/>
    <n v="0"/>
    <n v="0"/>
    <x v="1"/>
    <s v="Beneficiary Bank Offline"/>
    <s v="Android"/>
    <n v="1"/>
    <x v="0"/>
  </r>
  <r>
    <s v="UPI202605P2_0003707"/>
    <x v="15"/>
    <x v="3"/>
    <s v="11:45:43"/>
    <x v="5"/>
    <x v="0"/>
    <s v="CUST142044"/>
    <s v="25-34"/>
    <x v="1"/>
    <x v="5"/>
    <x v="10"/>
    <s v="Practo"/>
    <s v="Healthcare"/>
    <x v="3"/>
    <s v="Bank Account"/>
    <x v="3"/>
    <n v="989.51"/>
    <n v="0"/>
    <n v="1.07"/>
    <x v="0"/>
    <m/>
    <s v="Android"/>
    <n v="16"/>
    <x v="0"/>
  </r>
  <r>
    <s v="UPI202605P2_0003708"/>
    <x v="10"/>
    <x v="4"/>
    <s v="15:12:00"/>
    <x v="14"/>
    <x v="3"/>
    <s v="CUST652505"/>
    <s v="55+"/>
    <x v="0"/>
    <x v="8"/>
    <x v="13"/>
    <s v="Gas Bill"/>
    <s v="Utilities"/>
    <x v="1"/>
    <s v="UPI ID"/>
    <x v="5"/>
    <n v="157.93"/>
    <n v="0"/>
    <n v="0"/>
    <x v="2"/>
    <s v="UPI Limit Exceeded"/>
    <s v="iOS"/>
    <n v="61"/>
    <x v="0"/>
  </r>
  <r>
    <s v="UPI202605P2_0003709"/>
    <x v="27"/>
    <x v="5"/>
    <s v="22:28:04"/>
    <x v="16"/>
    <x v="0"/>
    <s v="CUST711546"/>
    <s v="35-44"/>
    <x v="1"/>
    <x v="6"/>
    <x v="19"/>
    <s v="Indian Oil"/>
    <s v="Fuel"/>
    <x v="2"/>
    <s v="QR Scan"/>
    <x v="1"/>
    <n v="220.66"/>
    <n v="0"/>
    <n v="0"/>
    <x v="0"/>
    <m/>
    <s v="Android"/>
    <n v="74"/>
    <x v="0"/>
  </r>
  <r>
    <s v="UPI202605P2_0003710"/>
    <x v="18"/>
    <x v="4"/>
    <s v="19:38:51"/>
    <x v="2"/>
    <x v="0"/>
    <s v="CUST849010"/>
    <s v="18-24"/>
    <x v="0"/>
    <x v="0"/>
    <x v="18"/>
    <s v="Airtel"/>
    <s v="Recharge &amp; Bills"/>
    <x v="2"/>
    <s v="UPI ID"/>
    <x v="5"/>
    <n v="367.4"/>
    <n v="8.3000000000000007"/>
    <n v="0"/>
    <x v="0"/>
    <m/>
    <s v="Android"/>
    <n v="52"/>
    <x v="0"/>
  </r>
  <r>
    <s v="UPI202605P2_0003711"/>
    <x v="23"/>
    <x v="5"/>
    <s v="12:21:58"/>
    <x v="1"/>
    <x v="1"/>
    <s v="CUST122654"/>
    <s v="35-44"/>
    <x v="1"/>
    <x v="8"/>
    <x v="30"/>
    <s v="Uber"/>
    <s v="Travel"/>
    <x v="3"/>
    <s v="QR Scan"/>
    <x v="6"/>
    <n v="224.78"/>
    <n v="0"/>
    <n v="0"/>
    <x v="0"/>
    <m/>
    <s v="iOS"/>
    <n v="75"/>
    <x v="0"/>
  </r>
  <r>
    <s v="UPI202605P2_0003712"/>
    <x v="21"/>
    <x v="4"/>
    <s v="17:31:29"/>
    <x v="0"/>
    <x v="1"/>
    <s v="CUST642952"/>
    <s v="25-34"/>
    <x v="1"/>
    <x v="7"/>
    <x v="31"/>
    <s v="Credit Card Bill"/>
    <s v="Financial Services"/>
    <x v="2"/>
    <s v="UPI ID"/>
    <x v="1"/>
    <n v="473.45"/>
    <n v="0"/>
    <n v="0"/>
    <x v="0"/>
    <m/>
    <s v="Android"/>
    <n v="69"/>
    <x v="0"/>
  </r>
  <r>
    <s v="UPI202605P2_0003713"/>
    <x v="1"/>
    <x v="1"/>
    <s v="15:02:47"/>
    <x v="14"/>
    <x v="0"/>
    <s v="CUST578507"/>
    <s v="18-24"/>
    <x v="1"/>
    <x v="3"/>
    <x v="29"/>
    <s v="Tata Play"/>
    <s v="Recharge &amp; Bills"/>
    <x v="0"/>
    <s v="Mobile Number"/>
    <x v="7"/>
    <n v="165.45"/>
    <n v="0"/>
    <n v="0"/>
    <x v="2"/>
    <s v="Transaction Timeout"/>
    <s v="Android"/>
    <n v="85"/>
    <x v="0"/>
  </r>
  <r>
    <s v="UPI202605P2_0003714"/>
    <x v="2"/>
    <x v="2"/>
    <s v="09:41:56"/>
    <x v="10"/>
    <x v="2"/>
    <s v="CUST873662"/>
    <s v="45-54"/>
    <x v="1"/>
    <x v="4"/>
    <x v="12"/>
    <s v="McDonalds"/>
    <s v="Food &amp; Dining"/>
    <x v="1"/>
    <s v="UPI ID"/>
    <x v="6"/>
    <n v="37.17"/>
    <n v="0"/>
    <n v="0"/>
    <x v="0"/>
    <m/>
    <s v="Android"/>
    <n v="74"/>
    <x v="0"/>
  </r>
  <r>
    <s v="UPI202605P2_0003715"/>
    <x v="22"/>
    <x v="6"/>
    <s v="20:22:44"/>
    <x v="3"/>
    <x v="0"/>
    <s v="CUST522639"/>
    <s v="18-24"/>
    <x v="1"/>
    <x v="8"/>
    <x v="30"/>
    <s v="HP Petrol Pump"/>
    <s v="Fuel"/>
    <x v="1"/>
    <s v="QR Scan"/>
    <x v="3"/>
    <n v="263.17"/>
    <n v="0"/>
    <n v="5.41"/>
    <x v="0"/>
    <m/>
    <s v="Android"/>
    <n v="52"/>
    <x v="0"/>
  </r>
  <r>
    <s v="UPI202605P2_0003716"/>
    <x v="7"/>
    <x v="2"/>
    <s v="20:50:19"/>
    <x v="3"/>
    <x v="2"/>
    <s v="CUST325582"/>
    <s v="25-34"/>
    <x v="1"/>
    <x v="9"/>
    <x v="15"/>
    <s v="Loan EMI"/>
    <s v="Financial Services"/>
    <x v="1"/>
    <s v="QR Scan"/>
    <x v="7"/>
    <n v="98.81"/>
    <n v="0"/>
    <n v="0"/>
    <x v="0"/>
    <m/>
    <s v="iOS"/>
    <n v="1"/>
    <x v="0"/>
  </r>
  <r>
    <s v="UPI202605P2_0003717"/>
    <x v="21"/>
    <x v="4"/>
    <s v="14:52:51"/>
    <x v="4"/>
    <x v="4"/>
    <s v="CUST267432"/>
    <s v="18-24"/>
    <x v="1"/>
    <x v="8"/>
    <x v="24"/>
    <s v="Insurance Premium"/>
    <s v="Financial Services"/>
    <x v="0"/>
    <s v="QR Scan"/>
    <x v="3"/>
    <n v="1000.59"/>
    <n v="0"/>
    <n v="0"/>
    <x v="1"/>
    <s v="UPI Limit Exceeded"/>
    <s v="Android"/>
    <n v="81"/>
    <x v="0"/>
  </r>
  <r>
    <s v="UPI202605P2_0003718"/>
    <x v="14"/>
    <x v="5"/>
    <s v="20:26:15"/>
    <x v="3"/>
    <x v="0"/>
    <s v="CUST671267"/>
    <s v="25-34"/>
    <x v="1"/>
    <x v="5"/>
    <x v="35"/>
    <s v="Netmeds"/>
    <s v="Healthcare"/>
    <x v="1"/>
    <s v="UPI ID"/>
    <x v="7"/>
    <n v="5020.63"/>
    <n v="0"/>
    <n v="0"/>
    <x v="1"/>
    <s v="Beneficiary Bank Offline"/>
    <s v="Android"/>
    <n v="47"/>
    <x v="0"/>
  </r>
  <r>
    <s v="UPI202605P2_0003719"/>
    <x v="19"/>
    <x v="2"/>
    <s v="11:39:46"/>
    <x v="5"/>
    <x v="1"/>
    <s v="CUST962535"/>
    <s v="45-54"/>
    <x v="0"/>
    <x v="4"/>
    <x v="5"/>
    <s v="Amazon Prime"/>
    <s v="Entertainment"/>
    <x v="1"/>
    <s v="QR Scan"/>
    <x v="7"/>
    <n v="650.45000000000005"/>
    <n v="0"/>
    <n v="0"/>
    <x v="1"/>
    <s v="Transaction Timeout"/>
    <s v="Android"/>
    <n v="90"/>
    <x v="0"/>
  </r>
  <r>
    <s v="UPI202605P2_0003720"/>
    <x v="30"/>
    <x v="1"/>
    <s v="14:24:58"/>
    <x v="4"/>
    <x v="1"/>
    <s v="CUST877817"/>
    <s v="18-24"/>
    <x v="1"/>
    <x v="7"/>
    <x v="31"/>
    <s v="Local Kirana"/>
    <s v="Grocery"/>
    <x v="0"/>
    <s v="Mobile Number"/>
    <x v="6"/>
    <n v="484.97"/>
    <n v="0"/>
    <n v="0"/>
    <x v="0"/>
    <m/>
    <s v="Android"/>
    <n v="2"/>
    <x v="0"/>
  </r>
  <r>
    <s v="UPI202605P2_0003721"/>
    <x v="1"/>
    <x v="1"/>
    <s v="18:44:36"/>
    <x v="7"/>
    <x v="1"/>
    <s v="CUST353976"/>
    <s v="18-24"/>
    <x v="0"/>
    <x v="9"/>
    <x v="15"/>
    <s v="Byjus"/>
    <s v="Education"/>
    <x v="0"/>
    <s v="UPI ID"/>
    <x v="4"/>
    <n v="216.36"/>
    <n v="0"/>
    <n v="2.82"/>
    <x v="0"/>
    <m/>
    <s v="Android"/>
    <n v="29"/>
    <x v="0"/>
  </r>
  <r>
    <s v="UPI202605P2_0003722"/>
    <x v="18"/>
    <x v="4"/>
    <s v="09:44:02"/>
    <x v="10"/>
    <x v="1"/>
    <s v="CUST669831"/>
    <s v="25-34"/>
    <x v="0"/>
    <x v="3"/>
    <x v="14"/>
    <s v="Spotify"/>
    <s v="Entertainment"/>
    <x v="0"/>
    <s v="QR Scan"/>
    <x v="3"/>
    <n v="414.55"/>
    <n v="0"/>
    <n v="5.61"/>
    <x v="0"/>
    <m/>
    <s v="Android"/>
    <n v="71"/>
    <x v="0"/>
  </r>
  <r>
    <s v="UPI202605P2_0003723"/>
    <x v="18"/>
    <x v="4"/>
    <s v="11:55:10"/>
    <x v="5"/>
    <x v="2"/>
    <s v="CUST685413"/>
    <s v="35-44"/>
    <x v="0"/>
    <x v="5"/>
    <x v="35"/>
    <s v="Reliance Fresh"/>
    <s v="Grocery"/>
    <x v="0"/>
    <s v="UPI ID"/>
    <x v="1"/>
    <n v="204.09"/>
    <n v="0"/>
    <n v="0"/>
    <x v="0"/>
    <m/>
    <s v="iOS"/>
    <n v="36"/>
    <x v="0"/>
  </r>
  <r>
    <s v="UPI202605P2_0003724"/>
    <x v="15"/>
    <x v="3"/>
    <s v="12:40:34"/>
    <x v="1"/>
    <x v="0"/>
    <s v="CUST365461"/>
    <s v="18-24"/>
    <x v="0"/>
    <x v="8"/>
    <x v="13"/>
    <s v="Cafe Coffee Day"/>
    <s v="Food &amp; Dining"/>
    <x v="0"/>
    <s v="UPI ID"/>
    <x v="4"/>
    <n v="1457.52"/>
    <n v="0"/>
    <n v="0"/>
    <x v="0"/>
    <m/>
    <s v="iOS"/>
    <n v="41"/>
    <x v="0"/>
  </r>
  <r>
    <s v="UPI202605P2_0003725"/>
    <x v="30"/>
    <x v="1"/>
    <s v="12:58:04"/>
    <x v="1"/>
    <x v="0"/>
    <s v="CUST726870"/>
    <s v="25-34"/>
    <x v="1"/>
    <x v="5"/>
    <x v="32"/>
    <s v="Society Maintenance"/>
    <s v="Utilities"/>
    <x v="1"/>
    <s v="Mobile Number"/>
    <x v="4"/>
    <n v="5922.87"/>
    <n v="0"/>
    <n v="7.14"/>
    <x v="0"/>
    <m/>
    <s v="Android"/>
    <n v="58"/>
    <x v="0"/>
  </r>
  <r>
    <s v="UPI202605P2_0003726"/>
    <x v="2"/>
    <x v="2"/>
    <s v="18:46:57"/>
    <x v="7"/>
    <x v="1"/>
    <s v="CUST308128"/>
    <s v="35-44"/>
    <x v="1"/>
    <x v="0"/>
    <x v="18"/>
    <s v="Coursera"/>
    <s v="Education"/>
    <x v="4"/>
    <s v="QR Scan"/>
    <x v="3"/>
    <n v="478.43"/>
    <n v="0"/>
    <n v="0"/>
    <x v="0"/>
    <m/>
    <s v="Android"/>
    <n v="20"/>
    <x v="0"/>
  </r>
  <r>
    <s v="UPI202605P2_0003727"/>
    <x v="15"/>
    <x v="3"/>
    <s v="11:31:26"/>
    <x v="5"/>
    <x v="0"/>
    <s v="CUST801448"/>
    <s v="18-24"/>
    <x v="1"/>
    <x v="9"/>
    <x v="23"/>
    <s v="Cafe Coffee Day"/>
    <s v="Food &amp; Dining"/>
    <x v="6"/>
    <s v="UPI ID"/>
    <x v="7"/>
    <n v="245.75"/>
    <n v="40.22"/>
    <n v="0"/>
    <x v="0"/>
    <m/>
    <s v="iOS"/>
    <n v="10"/>
    <x v="0"/>
  </r>
  <r>
    <s v="UPI202605P2_0003728"/>
    <x v="29"/>
    <x v="5"/>
    <s v="22:35:07"/>
    <x v="16"/>
    <x v="1"/>
    <s v="CUST258579"/>
    <s v="25-34"/>
    <x v="0"/>
    <x v="4"/>
    <x v="5"/>
    <s v="Reliance Fresh"/>
    <s v="Grocery"/>
    <x v="1"/>
    <s v="QR Scan"/>
    <x v="6"/>
    <n v="789.63"/>
    <n v="0"/>
    <n v="0"/>
    <x v="0"/>
    <m/>
    <s v="Android"/>
    <n v="11"/>
    <x v="0"/>
  </r>
  <r>
    <s v="UPI202605P2_0003729"/>
    <x v="30"/>
    <x v="1"/>
    <s v="23:04:48"/>
    <x v="15"/>
    <x v="2"/>
    <s v="CUST599747"/>
    <s v="18-24"/>
    <x v="1"/>
    <x v="6"/>
    <x v="38"/>
    <s v="Insurance Premium"/>
    <s v="Financial Services"/>
    <x v="0"/>
    <s v="QR Scan"/>
    <x v="1"/>
    <n v="419.67"/>
    <n v="0"/>
    <n v="0"/>
    <x v="0"/>
    <m/>
    <s v="Android"/>
    <n v="83"/>
    <x v="0"/>
  </r>
  <r>
    <s v="UPI202605P2_0003730"/>
    <x v="14"/>
    <x v="5"/>
    <s v="09:49:49"/>
    <x v="10"/>
    <x v="6"/>
    <s v="CUST326967"/>
    <s v="45-54"/>
    <x v="0"/>
    <x v="8"/>
    <x v="16"/>
    <s v="Loan EMI"/>
    <s v="Financial Services"/>
    <x v="1"/>
    <s v="Bank Account"/>
    <x v="6"/>
    <n v="3496.91"/>
    <n v="0"/>
    <n v="2.56"/>
    <x v="0"/>
    <m/>
    <s v="Android"/>
    <n v="8"/>
    <x v="0"/>
  </r>
  <r>
    <s v="UPI202605P2_0003731"/>
    <x v="4"/>
    <x v="2"/>
    <s v="13:28:10"/>
    <x v="8"/>
    <x v="1"/>
    <s v="CUST696749"/>
    <s v="35-44"/>
    <x v="0"/>
    <x v="9"/>
    <x v="23"/>
    <s v="Tata Play"/>
    <s v="Recharge &amp; Bills"/>
    <x v="2"/>
    <s v="QR Scan"/>
    <x v="1"/>
    <n v="1279.1300000000001"/>
    <n v="0"/>
    <n v="0"/>
    <x v="0"/>
    <m/>
    <s v="Android"/>
    <n v="63"/>
    <x v="0"/>
  </r>
  <r>
    <s v="UPI202605P2_0003732"/>
    <x v="4"/>
    <x v="2"/>
    <s v="12:32:02"/>
    <x v="1"/>
    <x v="2"/>
    <s v="CUST139791"/>
    <s v="25-34"/>
    <x v="1"/>
    <x v="3"/>
    <x v="29"/>
    <s v="HP Petrol Pump"/>
    <s v="Fuel"/>
    <x v="1"/>
    <s v="QR Scan"/>
    <x v="5"/>
    <n v="161.66"/>
    <n v="3.75"/>
    <n v="2.94"/>
    <x v="0"/>
    <m/>
    <s v="Android"/>
    <n v="32"/>
    <x v="0"/>
  </r>
  <r>
    <s v="UPI202605P2_0003733"/>
    <x v="6"/>
    <x v="3"/>
    <s v="15:04:40"/>
    <x v="14"/>
    <x v="0"/>
    <s v="CUST855425"/>
    <s v="18-24"/>
    <x v="1"/>
    <x v="0"/>
    <x v="3"/>
    <s v="MedPlus"/>
    <s v="Healthcare"/>
    <x v="4"/>
    <s v="Mobile Number"/>
    <x v="7"/>
    <n v="69.150000000000006"/>
    <n v="0"/>
    <n v="0"/>
    <x v="0"/>
    <m/>
    <s v="Android"/>
    <n v="26"/>
    <x v="0"/>
  </r>
  <r>
    <s v="UPI202605P2_0003734"/>
    <x v="0"/>
    <x v="0"/>
    <s v="18:47:29"/>
    <x v="7"/>
    <x v="0"/>
    <s v="CUST739548"/>
    <s v="35-44"/>
    <x v="1"/>
    <x v="0"/>
    <x v="18"/>
    <s v="Indian Oil"/>
    <s v="Fuel"/>
    <x v="0"/>
    <s v="QR Scan"/>
    <x v="0"/>
    <n v="314.02999999999997"/>
    <n v="0"/>
    <n v="0"/>
    <x v="0"/>
    <m/>
    <s v="iOS"/>
    <n v="81"/>
    <x v="0"/>
  </r>
  <r>
    <s v="UPI202605P2_0003735"/>
    <x v="15"/>
    <x v="3"/>
    <s v="13:47:25"/>
    <x v="8"/>
    <x v="2"/>
    <s v="CUST289094"/>
    <s v="25-34"/>
    <x v="0"/>
    <x v="4"/>
    <x v="33"/>
    <s v="Apollo Pharmacy"/>
    <s v="Healthcare"/>
    <x v="1"/>
    <s v="QR Scan"/>
    <x v="6"/>
    <n v="659.02"/>
    <n v="42.51"/>
    <n v="0"/>
    <x v="0"/>
    <m/>
    <s v="iOS"/>
    <n v="74"/>
    <x v="0"/>
  </r>
  <r>
    <s v="UPI202605P2_0003736"/>
    <x v="16"/>
    <x v="6"/>
    <s v="20:25:02"/>
    <x v="3"/>
    <x v="0"/>
    <s v="CUST866348"/>
    <s v="45-54"/>
    <x v="0"/>
    <x v="7"/>
    <x v="9"/>
    <s v="JioMart"/>
    <s v="Grocery"/>
    <x v="5"/>
    <s v="Mobile Number"/>
    <x v="6"/>
    <n v="417.26"/>
    <n v="0"/>
    <n v="0"/>
    <x v="0"/>
    <m/>
    <s v="iOS"/>
    <n v="61"/>
    <x v="0"/>
  </r>
  <r>
    <s v="UPI202605P2_0003737"/>
    <x v="5"/>
    <x v="3"/>
    <s v="06:07:45"/>
    <x v="19"/>
    <x v="0"/>
    <s v="CUST759974"/>
    <s v="25-34"/>
    <x v="1"/>
    <x v="9"/>
    <x v="36"/>
    <s v="Indian Oil"/>
    <s v="Fuel"/>
    <x v="1"/>
    <s v="UPI ID"/>
    <x v="3"/>
    <n v="266.97000000000003"/>
    <n v="0"/>
    <n v="0"/>
    <x v="0"/>
    <m/>
    <s v="Android"/>
    <n v="22"/>
    <x v="0"/>
  </r>
  <r>
    <s v="UPI202605P2_0003738"/>
    <x v="9"/>
    <x v="3"/>
    <s v="20:20:42"/>
    <x v="3"/>
    <x v="0"/>
    <s v="CUST608108"/>
    <s v="25-34"/>
    <x v="1"/>
    <x v="8"/>
    <x v="13"/>
    <s v="Rapido"/>
    <s v="Travel"/>
    <x v="2"/>
    <s v="Mobile Number"/>
    <x v="7"/>
    <n v="280.2"/>
    <n v="15.66"/>
    <n v="0"/>
    <x v="0"/>
    <m/>
    <s v="Android"/>
    <n v="62"/>
    <x v="0"/>
  </r>
  <r>
    <s v="UPI202605P2_0003739"/>
    <x v="14"/>
    <x v="5"/>
    <s v="19:31:29"/>
    <x v="2"/>
    <x v="1"/>
    <s v="CUST663595"/>
    <s v="25-34"/>
    <x v="1"/>
    <x v="4"/>
    <x v="33"/>
    <s v="Electricity Board"/>
    <s v="Recharge &amp; Bills"/>
    <x v="0"/>
    <s v="QR Scan"/>
    <x v="5"/>
    <n v="174"/>
    <n v="0"/>
    <n v="0"/>
    <x v="0"/>
    <m/>
    <s v="Android"/>
    <n v="57"/>
    <x v="0"/>
  </r>
  <r>
    <s v="UPI202605P2_0003740"/>
    <x v="4"/>
    <x v="2"/>
    <s v="08:35:42"/>
    <x v="12"/>
    <x v="1"/>
    <s v="CUST803642"/>
    <s v="18-24"/>
    <x v="1"/>
    <x v="5"/>
    <x v="35"/>
    <s v="Cafe Coffee Day"/>
    <s v="Food &amp; Dining"/>
    <x v="1"/>
    <s v="QR Scan"/>
    <x v="1"/>
    <n v="235.13"/>
    <n v="0"/>
    <n v="0"/>
    <x v="0"/>
    <m/>
    <s v="iOS"/>
    <n v="5"/>
    <x v="0"/>
  </r>
  <r>
    <s v="UPI202605P2_0003741"/>
    <x v="19"/>
    <x v="2"/>
    <s v="11:28:08"/>
    <x v="5"/>
    <x v="1"/>
    <s v="CUST842491"/>
    <s v="35-44"/>
    <x v="0"/>
    <x v="7"/>
    <x v="31"/>
    <s v="Udemy"/>
    <s v="Education"/>
    <x v="1"/>
    <s v="QR Scan"/>
    <x v="7"/>
    <n v="215.41"/>
    <n v="0"/>
    <n v="0"/>
    <x v="0"/>
    <m/>
    <s v="Android"/>
    <n v="14"/>
    <x v="0"/>
  </r>
  <r>
    <s v="UPI202605P2_0003742"/>
    <x v="19"/>
    <x v="2"/>
    <s v="15:17:53"/>
    <x v="14"/>
    <x v="1"/>
    <s v="CUST693200"/>
    <s v="55+"/>
    <x v="0"/>
    <x v="2"/>
    <x v="17"/>
    <s v="Broadband Bill"/>
    <s v="Utilities"/>
    <x v="2"/>
    <s v="QR Scan"/>
    <x v="5"/>
    <n v="264.47000000000003"/>
    <n v="0"/>
    <n v="4.6399999999999997"/>
    <x v="0"/>
    <m/>
    <s v="Android"/>
    <n v="1"/>
    <x v="0"/>
  </r>
  <r>
    <s v="UPI202605P2_0003743"/>
    <x v="13"/>
    <x v="3"/>
    <s v="10:53:01"/>
    <x v="13"/>
    <x v="1"/>
    <s v="CUST903433"/>
    <s v="35-44"/>
    <x v="1"/>
    <x v="0"/>
    <x v="0"/>
    <s v="Mutual Fund SIP"/>
    <s v="Financial Services"/>
    <x v="1"/>
    <s v="UPI ID"/>
    <x v="6"/>
    <n v="735.87"/>
    <n v="0"/>
    <n v="0"/>
    <x v="0"/>
    <m/>
    <s v="Android"/>
    <n v="50"/>
    <x v="0"/>
  </r>
  <r>
    <s v="UPI202605P2_0003744"/>
    <x v="1"/>
    <x v="1"/>
    <s v="17:11:18"/>
    <x v="0"/>
    <x v="5"/>
    <s v="CUST943028"/>
    <s v="35-44"/>
    <x v="1"/>
    <x v="3"/>
    <x v="29"/>
    <s v="Zomato"/>
    <s v="Food &amp; Dining"/>
    <x v="1"/>
    <s v="QR Scan"/>
    <x v="0"/>
    <n v="108.66"/>
    <n v="0"/>
    <n v="4.38"/>
    <x v="0"/>
    <m/>
    <s v="Android"/>
    <n v="12"/>
    <x v="0"/>
  </r>
  <r>
    <s v="UPI202605P2_0003745"/>
    <x v="25"/>
    <x v="1"/>
    <s v="10:47:25"/>
    <x v="13"/>
    <x v="0"/>
    <s v="CUST529704"/>
    <s v="25-34"/>
    <x v="0"/>
    <x v="3"/>
    <x v="14"/>
    <s v="Rapido"/>
    <s v="Travel"/>
    <x v="1"/>
    <s v="QR Scan"/>
    <x v="0"/>
    <n v="253.32"/>
    <n v="0"/>
    <n v="7.53"/>
    <x v="0"/>
    <m/>
    <s v="Android"/>
    <n v="98"/>
    <x v="0"/>
  </r>
  <r>
    <s v="UPI202605P2_0003746"/>
    <x v="3"/>
    <x v="0"/>
    <s v="10:42:48"/>
    <x v="13"/>
    <x v="0"/>
    <s v="CUST120150"/>
    <s v="35-44"/>
    <x v="1"/>
    <x v="1"/>
    <x v="1"/>
    <s v="McDonalds"/>
    <s v="Food &amp; Dining"/>
    <x v="1"/>
    <s v="QR Scan"/>
    <x v="3"/>
    <n v="2655.32"/>
    <n v="0"/>
    <n v="0"/>
    <x v="0"/>
    <m/>
    <s v="iOS"/>
    <n v="55"/>
    <x v="0"/>
  </r>
  <r>
    <s v="UPI202605P2_0003747"/>
    <x v="2"/>
    <x v="2"/>
    <s v="06:17:09"/>
    <x v="19"/>
    <x v="2"/>
    <s v="CUST503553"/>
    <s v="18-24"/>
    <x v="1"/>
    <x v="2"/>
    <x v="11"/>
    <s v="Society Maintenance"/>
    <s v="Utilities"/>
    <x v="2"/>
    <s v="UPI ID"/>
    <x v="5"/>
    <n v="56.75"/>
    <n v="0"/>
    <n v="0"/>
    <x v="0"/>
    <m/>
    <s v="Android"/>
    <n v="26"/>
    <x v="0"/>
  </r>
  <r>
    <s v="UPI202605P2_0003748"/>
    <x v="9"/>
    <x v="3"/>
    <s v="14:11:13"/>
    <x v="4"/>
    <x v="0"/>
    <s v="CUST289177"/>
    <s v="25-34"/>
    <x v="1"/>
    <x v="7"/>
    <x v="27"/>
    <s v="MSEB"/>
    <s v="Recharge &amp; Bills"/>
    <x v="1"/>
    <s v="UPI ID"/>
    <x v="0"/>
    <n v="1012.53"/>
    <n v="0"/>
    <n v="1.26"/>
    <x v="0"/>
    <m/>
    <s v="Android"/>
    <n v="50"/>
    <x v="0"/>
  </r>
  <r>
    <s v="UPI202605P2_0003749"/>
    <x v="7"/>
    <x v="2"/>
    <s v="18:57:43"/>
    <x v="7"/>
    <x v="0"/>
    <s v="CUST274251"/>
    <s v="35-44"/>
    <x v="0"/>
    <x v="4"/>
    <x v="12"/>
    <s v="IRCTC"/>
    <s v="Travel"/>
    <x v="1"/>
    <s v="Mobile Number"/>
    <x v="1"/>
    <n v="914.19"/>
    <n v="0"/>
    <n v="0"/>
    <x v="0"/>
    <m/>
    <s v="Android"/>
    <n v="64"/>
    <x v="0"/>
  </r>
  <r>
    <s v="UPI202605P2_0003750"/>
    <x v="21"/>
    <x v="4"/>
    <s v="16:28:44"/>
    <x v="11"/>
    <x v="4"/>
    <s v="CUST168902"/>
    <s v="35-44"/>
    <x v="0"/>
    <x v="6"/>
    <x v="7"/>
    <s v="BookMyShow"/>
    <s v="Entertainment"/>
    <x v="0"/>
    <s v="Mobile Number"/>
    <x v="1"/>
    <n v="828.57"/>
    <n v="38.31"/>
    <n v="0"/>
    <x v="0"/>
    <m/>
    <s v="Android"/>
    <n v="14"/>
    <x v="0"/>
  </r>
  <r>
    <s v="UPI202605P2_0003751"/>
    <x v="26"/>
    <x v="6"/>
    <s v="08:40:51"/>
    <x v="12"/>
    <x v="0"/>
    <s v="CUST499558"/>
    <s v="18-24"/>
    <x v="1"/>
    <x v="4"/>
    <x v="33"/>
    <s v="BigBasket"/>
    <s v="Grocery"/>
    <x v="1"/>
    <s v="Mobile Number"/>
    <x v="7"/>
    <n v="72.95"/>
    <n v="0"/>
    <n v="0"/>
    <x v="0"/>
    <m/>
    <s v="Android"/>
    <n v="30"/>
    <x v="0"/>
  </r>
  <r>
    <s v="UPI202605P2_0003752"/>
    <x v="18"/>
    <x v="4"/>
    <s v="16:42:45"/>
    <x v="11"/>
    <x v="1"/>
    <s v="CUST550336"/>
    <s v="25-34"/>
    <x v="0"/>
    <x v="7"/>
    <x v="31"/>
    <s v="Loan EMI"/>
    <s v="Financial Services"/>
    <x v="1"/>
    <s v="Mobile Number"/>
    <x v="3"/>
    <n v="890.91"/>
    <n v="0"/>
    <n v="0"/>
    <x v="0"/>
    <m/>
    <s v="Android"/>
    <n v="17"/>
    <x v="0"/>
  </r>
  <r>
    <s v="UPI202605P2_0003753"/>
    <x v="3"/>
    <x v="0"/>
    <s v="18:06:24"/>
    <x v="7"/>
    <x v="0"/>
    <s v="CUST879622"/>
    <s v="25-34"/>
    <x v="1"/>
    <x v="6"/>
    <x v="7"/>
    <s v="RedBus"/>
    <s v="Travel"/>
    <x v="1"/>
    <s v="QR Scan"/>
    <x v="6"/>
    <n v="906.76"/>
    <n v="0"/>
    <n v="0"/>
    <x v="0"/>
    <m/>
    <s v="Android"/>
    <n v="9"/>
    <x v="0"/>
  </r>
  <r>
    <s v="UPI202605P2_0003754"/>
    <x v="16"/>
    <x v="6"/>
    <s v="18:28:03"/>
    <x v="7"/>
    <x v="1"/>
    <s v="CUST252077"/>
    <s v="25-34"/>
    <x v="1"/>
    <x v="9"/>
    <x v="20"/>
    <s v="Dominos"/>
    <s v="Food &amp; Dining"/>
    <x v="0"/>
    <s v="QR Scan"/>
    <x v="7"/>
    <n v="61.54"/>
    <n v="0"/>
    <n v="0"/>
    <x v="2"/>
    <s v="Bank Server Down"/>
    <s v="Android"/>
    <n v="84"/>
    <x v="0"/>
  </r>
  <r>
    <s v="UPI202605P2_0003755"/>
    <x v="0"/>
    <x v="0"/>
    <s v="17:03:49"/>
    <x v="0"/>
    <x v="1"/>
    <s v="CUST210851"/>
    <s v="25-34"/>
    <x v="1"/>
    <x v="3"/>
    <x v="21"/>
    <s v="Bharat Petroleum"/>
    <s v="Fuel"/>
    <x v="1"/>
    <s v="UPI ID"/>
    <x v="1"/>
    <n v="495.44"/>
    <n v="0"/>
    <n v="0"/>
    <x v="0"/>
    <m/>
    <s v="iOS"/>
    <n v="31"/>
    <x v="0"/>
  </r>
  <r>
    <s v="UPI202605P2_0003756"/>
    <x v="12"/>
    <x v="1"/>
    <s v="13:12:59"/>
    <x v="8"/>
    <x v="2"/>
    <s v="CUST921759"/>
    <s v="25-34"/>
    <x v="1"/>
    <x v="6"/>
    <x v="38"/>
    <s v="Tata Play"/>
    <s v="Recharge &amp; Bills"/>
    <x v="4"/>
    <s v="QR Scan"/>
    <x v="3"/>
    <n v="7119.16"/>
    <n v="0"/>
    <n v="0"/>
    <x v="0"/>
    <m/>
    <s v="Android"/>
    <n v="51"/>
    <x v="0"/>
  </r>
  <r>
    <s v="UPI202605P2_0003757"/>
    <x v="8"/>
    <x v="4"/>
    <s v="12:58:15"/>
    <x v="1"/>
    <x v="0"/>
    <s v="CUST104921"/>
    <s v="18-24"/>
    <x v="1"/>
    <x v="2"/>
    <x v="25"/>
    <s v="Blinkit"/>
    <s v="Grocery"/>
    <x v="3"/>
    <s v="Collect Request"/>
    <x v="3"/>
    <n v="1445.24"/>
    <n v="0"/>
    <n v="0"/>
    <x v="1"/>
    <s v="UPI Limit Exceeded"/>
    <s v="iOS"/>
    <n v="31"/>
    <x v="0"/>
  </r>
  <r>
    <s v="UPI202605P2_0003758"/>
    <x v="12"/>
    <x v="1"/>
    <s v="11:01:26"/>
    <x v="5"/>
    <x v="1"/>
    <s v="CUST806128"/>
    <s v="45-54"/>
    <x v="0"/>
    <x v="7"/>
    <x v="26"/>
    <s v="Broadband Bill"/>
    <s v="Utilities"/>
    <x v="2"/>
    <s v="UPI ID"/>
    <x v="7"/>
    <n v="491.03"/>
    <n v="0"/>
    <n v="2.57"/>
    <x v="0"/>
    <m/>
    <s v="iOS"/>
    <n v="10"/>
    <x v="0"/>
  </r>
  <r>
    <s v="UPI202605P2_0003759"/>
    <x v="27"/>
    <x v="5"/>
    <s v="07:00:21"/>
    <x v="6"/>
    <x v="0"/>
    <s v="CUST612835"/>
    <s v="18-24"/>
    <x v="0"/>
    <x v="9"/>
    <x v="36"/>
    <s v="Local Kirana"/>
    <s v="Grocery"/>
    <x v="4"/>
    <s v="UPI ID"/>
    <x v="3"/>
    <n v="436.38"/>
    <n v="0"/>
    <n v="0"/>
    <x v="0"/>
    <m/>
    <s v="Android"/>
    <n v="96"/>
    <x v="1"/>
  </r>
  <r>
    <s v="UPI202605P2_0003760"/>
    <x v="29"/>
    <x v="5"/>
    <s v="19:43:42"/>
    <x v="2"/>
    <x v="0"/>
    <s v="CUST271370"/>
    <s v="18-24"/>
    <x v="1"/>
    <x v="4"/>
    <x v="5"/>
    <s v="Loan EMI"/>
    <s v="Financial Services"/>
    <x v="2"/>
    <s v="UPI ID"/>
    <x v="3"/>
    <n v="1277.3599999999999"/>
    <n v="63.37"/>
    <n v="0"/>
    <x v="0"/>
    <m/>
    <s v="Android"/>
    <n v="22"/>
    <x v="0"/>
  </r>
  <r>
    <s v="UPI202605P2_0003761"/>
    <x v="8"/>
    <x v="4"/>
    <s v="08:56:06"/>
    <x v="12"/>
    <x v="0"/>
    <s v="CUST998396"/>
    <s v="25-34"/>
    <x v="0"/>
    <x v="4"/>
    <x v="12"/>
    <s v="Dmart"/>
    <s v="Grocery"/>
    <x v="1"/>
    <s v="Bank Account"/>
    <x v="3"/>
    <n v="1027.6099999999999"/>
    <n v="31.73"/>
    <n v="0"/>
    <x v="0"/>
    <m/>
    <s v="iOS"/>
    <n v="85"/>
    <x v="0"/>
  </r>
  <r>
    <s v="UPI202605P2_0003762"/>
    <x v="27"/>
    <x v="5"/>
    <s v="19:53:42"/>
    <x v="2"/>
    <x v="0"/>
    <s v="CUST732196"/>
    <s v="45-54"/>
    <x v="0"/>
    <x v="8"/>
    <x v="24"/>
    <s v="Unacademy"/>
    <s v="Education"/>
    <x v="1"/>
    <s v="Collect Request"/>
    <x v="4"/>
    <n v="247.94"/>
    <n v="0"/>
    <n v="0"/>
    <x v="0"/>
    <m/>
    <s v="Android"/>
    <n v="82"/>
    <x v="0"/>
  </r>
  <r>
    <s v="UPI202605P2_0003763"/>
    <x v="23"/>
    <x v="5"/>
    <s v="10:10:02"/>
    <x v="13"/>
    <x v="0"/>
    <s v="CUST795131"/>
    <s v="45-54"/>
    <x v="0"/>
    <x v="9"/>
    <x v="23"/>
    <s v="Broadband Bill"/>
    <s v="Utilities"/>
    <x v="1"/>
    <s v="Mobile Number"/>
    <x v="5"/>
    <n v="149.12"/>
    <n v="0"/>
    <n v="7.5"/>
    <x v="0"/>
    <m/>
    <s v="Android"/>
    <n v="5"/>
    <x v="0"/>
  </r>
  <r>
    <s v="UPI202605P2_0003764"/>
    <x v="19"/>
    <x v="2"/>
    <s v="14:06:52"/>
    <x v="4"/>
    <x v="0"/>
    <s v="CUST393866"/>
    <s v="25-34"/>
    <x v="0"/>
    <x v="7"/>
    <x v="9"/>
    <s v="Gas Bill"/>
    <s v="Utilities"/>
    <x v="2"/>
    <s v="Mobile Number"/>
    <x v="3"/>
    <n v="751.21"/>
    <n v="0"/>
    <n v="0"/>
    <x v="0"/>
    <m/>
    <s v="iOS"/>
    <n v="28"/>
    <x v="0"/>
  </r>
  <r>
    <s v="UPI202605P2_0003765"/>
    <x v="5"/>
    <x v="3"/>
    <s v="13:35:40"/>
    <x v="8"/>
    <x v="1"/>
    <s v="CUST395772"/>
    <s v="55+"/>
    <x v="0"/>
    <x v="0"/>
    <x v="18"/>
    <s v="Airtel"/>
    <s v="Recharge &amp; Bills"/>
    <x v="4"/>
    <s v="Collect Request"/>
    <x v="7"/>
    <n v="72.47"/>
    <n v="0"/>
    <n v="2.35"/>
    <x v="0"/>
    <m/>
    <s v="iOS"/>
    <n v="33"/>
    <x v="0"/>
  </r>
  <r>
    <s v="UPI202605P2_0003766"/>
    <x v="12"/>
    <x v="1"/>
    <s v="11:13:59"/>
    <x v="5"/>
    <x v="0"/>
    <s v="CUST428975"/>
    <s v="25-34"/>
    <x v="0"/>
    <x v="0"/>
    <x v="3"/>
    <s v="Shell Fuel"/>
    <s v="Fuel"/>
    <x v="4"/>
    <s v="Bank Account"/>
    <x v="1"/>
    <n v="1229.05"/>
    <n v="0"/>
    <n v="0"/>
    <x v="0"/>
    <m/>
    <s v="Android"/>
    <n v="83"/>
    <x v="0"/>
  </r>
  <r>
    <s v="UPI202605P2_0003767"/>
    <x v="22"/>
    <x v="6"/>
    <s v="16:27:07"/>
    <x v="11"/>
    <x v="0"/>
    <s v="CUST824125"/>
    <s v="35-44"/>
    <x v="1"/>
    <x v="1"/>
    <x v="1"/>
    <s v="BigBasket"/>
    <s v="Grocery"/>
    <x v="4"/>
    <s v="QR Scan"/>
    <x v="1"/>
    <n v="693.69"/>
    <n v="0"/>
    <n v="1.0900000000000001"/>
    <x v="0"/>
    <m/>
    <s v="iOS"/>
    <n v="24"/>
    <x v="0"/>
  </r>
  <r>
    <s v="UPI202605P2_0003768"/>
    <x v="14"/>
    <x v="5"/>
    <s v="11:06:22"/>
    <x v="5"/>
    <x v="1"/>
    <s v="CUST516434"/>
    <s v="35-44"/>
    <x v="0"/>
    <x v="8"/>
    <x v="30"/>
    <s v="Rapido"/>
    <s v="Travel"/>
    <x v="1"/>
    <s v="QR Scan"/>
    <x v="4"/>
    <n v="141.24"/>
    <n v="0"/>
    <n v="0"/>
    <x v="0"/>
    <m/>
    <s v="Android"/>
    <n v="6"/>
    <x v="0"/>
  </r>
  <r>
    <s v="UPI202605P2_0003769"/>
    <x v="4"/>
    <x v="2"/>
    <s v="13:00:25"/>
    <x v="8"/>
    <x v="0"/>
    <s v="CUST917127"/>
    <s v="25-34"/>
    <x v="2"/>
    <x v="0"/>
    <x v="18"/>
    <s v="HP Petrol Pump"/>
    <s v="Fuel"/>
    <x v="1"/>
    <s v="QR Scan"/>
    <x v="0"/>
    <n v="2517.36"/>
    <n v="0"/>
    <n v="0"/>
    <x v="0"/>
    <m/>
    <s v="Android"/>
    <n v="74"/>
    <x v="0"/>
  </r>
  <r>
    <s v="UPI202605P2_0003770"/>
    <x v="19"/>
    <x v="2"/>
    <s v="18:00:24"/>
    <x v="7"/>
    <x v="0"/>
    <s v="CUST647450"/>
    <s v="25-34"/>
    <x v="0"/>
    <x v="8"/>
    <x v="13"/>
    <s v="Myntra"/>
    <s v="Shopping"/>
    <x v="0"/>
    <s v="Bank Account"/>
    <x v="3"/>
    <n v="596.84"/>
    <n v="27.57"/>
    <n v="0"/>
    <x v="0"/>
    <m/>
    <s v="Android"/>
    <n v="67"/>
    <x v="0"/>
  </r>
  <r>
    <s v="UPI202605P2_0003771"/>
    <x v="23"/>
    <x v="5"/>
    <s v="11:14:04"/>
    <x v="5"/>
    <x v="0"/>
    <s v="CUST417501"/>
    <s v="55+"/>
    <x v="1"/>
    <x v="1"/>
    <x v="1"/>
    <s v="Rapido"/>
    <s v="Travel"/>
    <x v="1"/>
    <s v="QR Scan"/>
    <x v="0"/>
    <n v="105.99"/>
    <n v="0"/>
    <n v="0"/>
    <x v="0"/>
    <m/>
    <s v="Android"/>
    <n v="88"/>
    <x v="0"/>
  </r>
  <r>
    <s v="UPI202605P2_0003772"/>
    <x v="2"/>
    <x v="2"/>
    <s v="18:17:41"/>
    <x v="7"/>
    <x v="0"/>
    <s v="CUST541981"/>
    <s v="25-34"/>
    <x v="0"/>
    <x v="8"/>
    <x v="13"/>
    <s v="RedBus"/>
    <s v="Travel"/>
    <x v="4"/>
    <s v="Mobile Number"/>
    <x v="6"/>
    <n v="2166.8000000000002"/>
    <n v="11.58"/>
    <n v="0"/>
    <x v="0"/>
    <m/>
    <s v="Android"/>
    <n v="99"/>
    <x v="0"/>
  </r>
  <r>
    <s v="UPI202605P2_0003773"/>
    <x v="4"/>
    <x v="2"/>
    <s v="17:02:04"/>
    <x v="0"/>
    <x v="0"/>
    <s v="CUST734144"/>
    <s v="45-54"/>
    <x v="0"/>
    <x v="0"/>
    <x v="0"/>
    <s v="Dmart"/>
    <s v="Grocery"/>
    <x v="1"/>
    <s v="UPI ID"/>
    <x v="1"/>
    <n v="571.64"/>
    <n v="0"/>
    <n v="0"/>
    <x v="0"/>
    <m/>
    <s v="Android"/>
    <n v="26"/>
    <x v="0"/>
  </r>
  <r>
    <s v="UPI202605P2_0003774"/>
    <x v="18"/>
    <x v="4"/>
    <s v="20:26:19"/>
    <x v="3"/>
    <x v="2"/>
    <s v="CUST472629"/>
    <s v="35-44"/>
    <x v="0"/>
    <x v="7"/>
    <x v="31"/>
    <s v="Unacademy"/>
    <s v="Education"/>
    <x v="1"/>
    <s v="UPI ID"/>
    <x v="5"/>
    <n v="3180.71"/>
    <n v="0"/>
    <n v="0"/>
    <x v="1"/>
    <s v="Insufficient Balance"/>
    <s v="Android"/>
    <n v="23"/>
    <x v="0"/>
  </r>
  <r>
    <s v="UPI202605P2_0003775"/>
    <x v="17"/>
    <x v="6"/>
    <s v="19:31:06"/>
    <x v="2"/>
    <x v="2"/>
    <s v="CUST815864"/>
    <s v="35-44"/>
    <x v="0"/>
    <x v="8"/>
    <x v="34"/>
    <s v="Vi"/>
    <s v="Recharge &amp; Bills"/>
    <x v="6"/>
    <s v="Mobile Number"/>
    <x v="6"/>
    <n v="1089.7"/>
    <n v="0"/>
    <n v="0.51"/>
    <x v="0"/>
    <m/>
    <s v="Android"/>
    <n v="35"/>
    <x v="0"/>
  </r>
  <r>
    <s v="UPI202605P2_0003776"/>
    <x v="23"/>
    <x v="5"/>
    <s v="18:50:59"/>
    <x v="7"/>
    <x v="4"/>
    <s v="CUST209182"/>
    <s v="35-44"/>
    <x v="0"/>
    <x v="8"/>
    <x v="30"/>
    <s v="Shell Fuel"/>
    <s v="Fuel"/>
    <x v="1"/>
    <s v="Mobile Number"/>
    <x v="7"/>
    <n v="660.79"/>
    <n v="0"/>
    <n v="0"/>
    <x v="0"/>
    <m/>
    <s v="Android"/>
    <n v="3"/>
    <x v="0"/>
  </r>
  <r>
    <s v="UPI202605P2_0003777"/>
    <x v="7"/>
    <x v="2"/>
    <s v="20:10:16"/>
    <x v="3"/>
    <x v="2"/>
    <s v="CUST388502"/>
    <s v="45-54"/>
    <x v="1"/>
    <x v="7"/>
    <x v="9"/>
    <s v="McDonalds"/>
    <s v="Food &amp; Dining"/>
    <x v="0"/>
    <s v="QR Scan"/>
    <x v="3"/>
    <n v="350.27"/>
    <n v="0"/>
    <n v="4.2699999999999996"/>
    <x v="0"/>
    <m/>
    <s v="iOS"/>
    <n v="90"/>
    <x v="0"/>
  </r>
  <r>
    <s v="UPI202605P2_0003778"/>
    <x v="15"/>
    <x v="3"/>
    <s v="21:38:20"/>
    <x v="9"/>
    <x v="0"/>
    <s v="CUST721973"/>
    <s v="25-34"/>
    <x v="1"/>
    <x v="9"/>
    <x v="20"/>
    <s v="Local Kirana"/>
    <s v="Grocery"/>
    <x v="1"/>
    <s v="QR Scan"/>
    <x v="7"/>
    <n v="3373.65"/>
    <n v="42.1"/>
    <n v="0"/>
    <x v="0"/>
    <m/>
    <s v="Android"/>
    <n v="20"/>
    <x v="0"/>
  </r>
  <r>
    <s v="UPI202605P2_0003779"/>
    <x v="0"/>
    <x v="0"/>
    <s v="22:44:24"/>
    <x v="16"/>
    <x v="0"/>
    <s v="CUST693431"/>
    <s v="18-24"/>
    <x v="0"/>
    <x v="6"/>
    <x v="38"/>
    <s v="Shell Fuel"/>
    <s v="Fuel"/>
    <x v="2"/>
    <s v="QR Scan"/>
    <x v="0"/>
    <n v="350.85"/>
    <n v="61.17"/>
    <n v="0"/>
    <x v="0"/>
    <m/>
    <s v="Android"/>
    <n v="58"/>
    <x v="0"/>
  </r>
  <r>
    <s v="UPI202605P2_0003780"/>
    <x v="19"/>
    <x v="2"/>
    <s v="18:49:44"/>
    <x v="7"/>
    <x v="0"/>
    <s v="CUST993316"/>
    <s v="55+"/>
    <x v="1"/>
    <x v="9"/>
    <x v="36"/>
    <s v="JioMart"/>
    <s v="Grocery"/>
    <x v="5"/>
    <s v="UPI ID"/>
    <x v="7"/>
    <n v="742.55"/>
    <n v="0"/>
    <n v="0"/>
    <x v="0"/>
    <m/>
    <s v="Android"/>
    <n v="27"/>
    <x v="0"/>
  </r>
  <r>
    <s v="UPI202605P2_0003781"/>
    <x v="4"/>
    <x v="2"/>
    <s v="10:11:40"/>
    <x v="13"/>
    <x v="1"/>
    <s v="CUST683137"/>
    <s v="45-54"/>
    <x v="1"/>
    <x v="1"/>
    <x v="1"/>
    <s v="Flipkart"/>
    <s v="Shopping"/>
    <x v="4"/>
    <s v="QR Scan"/>
    <x v="1"/>
    <n v="1117.6199999999999"/>
    <n v="0"/>
    <n v="0"/>
    <x v="0"/>
    <m/>
    <s v="Android"/>
    <n v="90"/>
    <x v="0"/>
  </r>
  <r>
    <s v="UPI202605P2_0003782"/>
    <x v="23"/>
    <x v="5"/>
    <s v="19:44:20"/>
    <x v="2"/>
    <x v="0"/>
    <s v="CUST163532"/>
    <s v="25-34"/>
    <x v="0"/>
    <x v="0"/>
    <x v="0"/>
    <s v="Netflix"/>
    <s v="Entertainment"/>
    <x v="2"/>
    <s v="UPI ID"/>
    <x v="3"/>
    <n v="374.69"/>
    <n v="0"/>
    <n v="2.04"/>
    <x v="0"/>
    <m/>
    <s v="Android"/>
    <n v="99"/>
    <x v="0"/>
  </r>
  <r>
    <s v="UPI202605P2_0003783"/>
    <x v="9"/>
    <x v="3"/>
    <s v="22:42:30"/>
    <x v="16"/>
    <x v="1"/>
    <s v="CUST151450"/>
    <s v="18-24"/>
    <x v="0"/>
    <x v="1"/>
    <x v="22"/>
    <s v="Insurance Premium"/>
    <s v="Financial Services"/>
    <x v="1"/>
    <s v="QR Scan"/>
    <x v="3"/>
    <n v="553.91999999999996"/>
    <n v="0"/>
    <n v="0"/>
    <x v="0"/>
    <m/>
    <s v="Android"/>
    <n v="10"/>
    <x v="0"/>
  </r>
  <r>
    <s v="UPI202605P2_0003784"/>
    <x v="26"/>
    <x v="6"/>
    <s v="08:01:38"/>
    <x v="12"/>
    <x v="0"/>
    <s v="CUST632894"/>
    <s v="35-44"/>
    <x v="0"/>
    <x v="3"/>
    <x v="14"/>
    <s v="Insurance Premium"/>
    <s v="Financial Services"/>
    <x v="3"/>
    <s v="QR Scan"/>
    <x v="0"/>
    <n v="560.48"/>
    <n v="0"/>
    <n v="0"/>
    <x v="0"/>
    <m/>
    <s v="Android"/>
    <n v="93"/>
    <x v="0"/>
  </r>
  <r>
    <s v="UPI202605P2_0003785"/>
    <x v="0"/>
    <x v="0"/>
    <s v="20:28:24"/>
    <x v="3"/>
    <x v="6"/>
    <s v="CUST232453"/>
    <s v="45-54"/>
    <x v="0"/>
    <x v="6"/>
    <x v="7"/>
    <s v="Local Kirana"/>
    <s v="Grocery"/>
    <x v="1"/>
    <s v="Bank Account"/>
    <x v="3"/>
    <n v="830.44"/>
    <n v="0"/>
    <n v="0"/>
    <x v="0"/>
    <m/>
    <s v="Android"/>
    <n v="44"/>
    <x v="0"/>
  </r>
  <r>
    <s v="UPI202605P2_0003786"/>
    <x v="18"/>
    <x v="4"/>
    <s v="16:47:14"/>
    <x v="11"/>
    <x v="2"/>
    <s v="CUST220113"/>
    <s v="18-24"/>
    <x v="0"/>
    <x v="1"/>
    <x v="1"/>
    <s v="Amazon"/>
    <s v="Shopping"/>
    <x v="0"/>
    <s v="QR Scan"/>
    <x v="6"/>
    <n v="733.9"/>
    <n v="18.11"/>
    <n v="0"/>
    <x v="0"/>
    <m/>
    <s v="Android"/>
    <n v="7"/>
    <x v="0"/>
  </r>
  <r>
    <s v="UPI202605P2_0003787"/>
    <x v="11"/>
    <x v="0"/>
    <s v="16:45:00"/>
    <x v="11"/>
    <x v="1"/>
    <s v="CUST700474"/>
    <s v="35-44"/>
    <x v="0"/>
    <x v="6"/>
    <x v="38"/>
    <s v="JioMart"/>
    <s v="Grocery"/>
    <x v="1"/>
    <s v="UPI ID"/>
    <x v="4"/>
    <n v="357.58"/>
    <n v="0"/>
    <n v="0"/>
    <x v="0"/>
    <m/>
    <s v="Android"/>
    <n v="60"/>
    <x v="0"/>
  </r>
  <r>
    <s v="UPI202605P2_0003788"/>
    <x v="23"/>
    <x v="5"/>
    <s v="11:39:48"/>
    <x v="5"/>
    <x v="2"/>
    <s v="CUST377365"/>
    <s v="18-24"/>
    <x v="1"/>
    <x v="0"/>
    <x v="3"/>
    <s v="Ajio"/>
    <s v="Shopping"/>
    <x v="2"/>
    <s v="UPI ID"/>
    <x v="5"/>
    <n v="63.34"/>
    <n v="0"/>
    <n v="0"/>
    <x v="0"/>
    <m/>
    <s v="Android"/>
    <n v="28"/>
    <x v="0"/>
  </r>
  <r>
    <s v="UPI202605P2_0003789"/>
    <x v="20"/>
    <x v="4"/>
    <s v="20:19:15"/>
    <x v="3"/>
    <x v="1"/>
    <s v="CUST304138"/>
    <s v="35-44"/>
    <x v="0"/>
    <x v="7"/>
    <x v="27"/>
    <s v="BookMyShow"/>
    <s v="Entertainment"/>
    <x v="2"/>
    <s v="UPI ID"/>
    <x v="1"/>
    <n v="84.14"/>
    <n v="0"/>
    <n v="4.47"/>
    <x v="2"/>
    <s v="Transaction Timeout"/>
    <s v="Android"/>
    <n v="1"/>
    <x v="0"/>
  </r>
  <r>
    <s v="UPI202605P2_0003790"/>
    <x v="7"/>
    <x v="2"/>
    <s v="19:48:15"/>
    <x v="2"/>
    <x v="2"/>
    <s v="CUST433968"/>
    <s v="35-44"/>
    <x v="1"/>
    <x v="0"/>
    <x v="18"/>
    <s v="Hotstar"/>
    <s v="Entertainment"/>
    <x v="1"/>
    <s v="Mobile Number"/>
    <x v="5"/>
    <n v="3824.81"/>
    <n v="0"/>
    <n v="0"/>
    <x v="0"/>
    <m/>
    <s v="Android"/>
    <n v="76"/>
    <x v="0"/>
  </r>
  <r>
    <s v="UPI202605P2_0003791"/>
    <x v="3"/>
    <x v="0"/>
    <s v="17:03:08"/>
    <x v="0"/>
    <x v="0"/>
    <s v="CUST826601"/>
    <s v="25-34"/>
    <x v="0"/>
    <x v="2"/>
    <x v="17"/>
    <s v="Mutual Fund SIP"/>
    <s v="Financial Services"/>
    <x v="1"/>
    <s v="QR Scan"/>
    <x v="4"/>
    <n v="807.29"/>
    <n v="0"/>
    <n v="0"/>
    <x v="0"/>
    <m/>
    <s v="Android"/>
    <n v="39"/>
    <x v="0"/>
  </r>
  <r>
    <s v="UPI202605P2_0003792"/>
    <x v="23"/>
    <x v="5"/>
    <s v="13:18:12"/>
    <x v="8"/>
    <x v="2"/>
    <s v="CUST300353"/>
    <s v="18-24"/>
    <x v="1"/>
    <x v="3"/>
    <x v="29"/>
    <s v="Jio"/>
    <s v="Recharge &amp; Bills"/>
    <x v="4"/>
    <s v="QR Scan"/>
    <x v="3"/>
    <n v="774.77"/>
    <n v="0"/>
    <n v="2.5"/>
    <x v="1"/>
    <s v="Insufficient Balance"/>
    <s v="iOS"/>
    <n v="46"/>
    <x v="0"/>
  </r>
  <r>
    <s v="UPI202605P2_0003793"/>
    <x v="16"/>
    <x v="6"/>
    <s v="10:13:41"/>
    <x v="13"/>
    <x v="0"/>
    <s v="CUST857580"/>
    <s v="18-24"/>
    <x v="1"/>
    <x v="6"/>
    <x v="38"/>
    <s v="HP Petrol Pump"/>
    <s v="Fuel"/>
    <x v="3"/>
    <s v="Collect Request"/>
    <x v="3"/>
    <n v="1078.58"/>
    <n v="0"/>
    <n v="0"/>
    <x v="0"/>
    <m/>
    <s v="Android"/>
    <n v="23"/>
    <x v="0"/>
  </r>
  <r>
    <s v="UPI202605P2_0003794"/>
    <x v="28"/>
    <x v="1"/>
    <s v="08:59:46"/>
    <x v="12"/>
    <x v="0"/>
    <s v="CUST132786"/>
    <s v="18-24"/>
    <x v="0"/>
    <x v="7"/>
    <x v="27"/>
    <s v="HP Petrol Pump"/>
    <s v="Fuel"/>
    <x v="0"/>
    <s v="QR Scan"/>
    <x v="5"/>
    <n v="1177.45"/>
    <n v="0"/>
    <n v="0"/>
    <x v="0"/>
    <m/>
    <s v="Android"/>
    <n v="38"/>
    <x v="0"/>
  </r>
  <r>
    <s v="UPI202605P2_0003795"/>
    <x v="8"/>
    <x v="4"/>
    <s v="17:28:47"/>
    <x v="0"/>
    <x v="0"/>
    <s v="CUST691861"/>
    <s v="25-34"/>
    <x v="0"/>
    <x v="8"/>
    <x v="13"/>
    <s v="Apollo Pharmacy"/>
    <s v="Healthcare"/>
    <x v="2"/>
    <s v="QR Scan"/>
    <x v="5"/>
    <n v="246.67"/>
    <n v="0"/>
    <n v="0"/>
    <x v="0"/>
    <m/>
    <s v="Android"/>
    <n v="26"/>
    <x v="0"/>
  </r>
  <r>
    <s v="UPI202605P2_0003796"/>
    <x v="2"/>
    <x v="2"/>
    <s v="20:08:17"/>
    <x v="3"/>
    <x v="3"/>
    <s v="CUST800672"/>
    <s v="35-44"/>
    <x v="1"/>
    <x v="9"/>
    <x v="23"/>
    <s v="Shell Fuel"/>
    <s v="Fuel"/>
    <x v="1"/>
    <s v="QR Scan"/>
    <x v="6"/>
    <n v="228.51"/>
    <n v="0"/>
    <n v="0"/>
    <x v="0"/>
    <m/>
    <s v="Android"/>
    <n v="17"/>
    <x v="0"/>
  </r>
  <r>
    <s v="UPI202605P2_0003797"/>
    <x v="26"/>
    <x v="6"/>
    <s v="12:50:48"/>
    <x v="1"/>
    <x v="0"/>
    <s v="CUST297795"/>
    <s v="25-34"/>
    <x v="1"/>
    <x v="1"/>
    <x v="28"/>
    <s v="Zomato"/>
    <s v="Food &amp; Dining"/>
    <x v="1"/>
    <s v="Mobile Number"/>
    <x v="0"/>
    <n v="198.61"/>
    <n v="0"/>
    <n v="0"/>
    <x v="0"/>
    <m/>
    <s v="Android"/>
    <n v="89"/>
    <x v="0"/>
  </r>
  <r>
    <s v="UPI202605P2_0003798"/>
    <x v="27"/>
    <x v="5"/>
    <s v="08:50:26"/>
    <x v="12"/>
    <x v="1"/>
    <s v="CUST530164"/>
    <s v="35-44"/>
    <x v="0"/>
    <x v="2"/>
    <x v="25"/>
    <s v="Dominos"/>
    <s v="Food &amp; Dining"/>
    <x v="1"/>
    <s v="QR Scan"/>
    <x v="6"/>
    <n v="212.59"/>
    <n v="0"/>
    <n v="0"/>
    <x v="0"/>
    <m/>
    <s v="Android"/>
    <n v="30"/>
    <x v="0"/>
  </r>
  <r>
    <s v="UPI202605P2_0003799"/>
    <x v="0"/>
    <x v="0"/>
    <s v="18:18:48"/>
    <x v="7"/>
    <x v="0"/>
    <s v="CUST119112"/>
    <s v="35-44"/>
    <x v="0"/>
    <x v="3"/>
    <x v="21"/>
    <s v="BookMyShow"/>
    <s v="Entertainment"/>
    <x v="2"/>
    <s v="QR Scan"/>
    <x v="3"/>
    <n v="72.75"/>
    <n v="24.33"/>
    <n v="0"/>
    <x v="0"/>
    <m/>
    <s v="Android"/>
    <n v="46"/>
    <x v="0"/>
  </r>
  <r>
    <s v="UPI202605P2_0003800"/>
    <x v="19"/>
    <x v="2"/>
    <s v="07:54:46"/>
    <x v="6"/>
    <x v="4"/>
    <s v="CUST973043"/>
    <s v="35-44"/>
    <x v="0"/>
    <x v="0"/>
    <x v="0"/>
    <s v="BookMyShow"/>
    <s v="Entertainment"/>
    <x v="1"/>
    <s v="QR Scan"/>
    <x v="6"/>
    <n v="333.93"/>
    <n v="46.16"/>
    <n v="0"/>
    <x v="0"/>
    <m/>
    <s v="Android"/>
    <n v="6"/>
    <x v="0"/>
  </r>
  <r>
    <s v="UPI202605P2_0003801"/>
    <x v="14"/>
    <x v="5"/>
    <s v="13:15:13"/>
    <x v="8"/>
    <x v="0"/>
    <s v="CUST356297"/>
    <s v="45-54"/>
    <x v="0"/>
    <x v="6"/>
    <x v="7"/>
    <s v="Hotstar"/>
    <s v="Entertainment"/>
    <x v="1"/>
    <s v="UPI ID"/>
    <x v="5"/>
    <n v="232.77"/>
    <n v="0"/>
    <n v="0.95"/>
    <x v="0"/>
    <m/>
    <s v="Android"/>
    <n v="27"/>
    <x v="0"/>
  </r>
  <r>
    <s v="UPI202605P2_0003802"/>
    <x v="28"/>
    <x v="1"/>
    <s v="16:58:58"/>
    <x v="11"/>
    <x v="0"/>
    <s v="CUST225615"/>
    <s v="25-34"/>
    <x v="0"/>
    <x v="1"/>
    <x v="1"/>
    <s v="Tata Play"/>
    <s v="Recharge &amp; Bills"/>
    <x v="0"/>
    <s v="Bank Account"/>
    <x v="1"/>
    <n v="1187.77"/>
    <n v="0"/>
    <n v="0"/>
    <x v="0"/>
    <m/>
    <s v="Android"/>
    <n v="70"/>
    <x v="0"/>
  </r>
  <r>
    <s v="UPI202605P2_0003803"/>
    <x v="30"/>
    <x v="1"/>
    <s v="18:15:51"/>
    <x v="7"/>
    <x v="1"/>
    <s v="CUST216786"/>
    <s v="18-24"/>
    <x v="0"/>
    <x v="0"/>
    <x v="0"/>
    <s v="Local Clinic"/>
    <s v="Healthcare"/>
    <x v="1"/>
    <s v="Mobile Number"/>
    <x v="3"/>
    <n v="531.26"/>
    <n v="0"/>
    <n v="0"/>
    <x v="0"/>
    <m/>
    <s v="Android"/>
    <n v="28"/>
    <x v="0"/>
  </r>
  <r>
    <s v="UPI202605P2_0003804"/>
    <x v="13"/>
    <x v="3"/>
    <s v="18:46:14"/>
    <x v="7"/>
    <x v="0"/>
    <s v="CUST878799"/>
    <s v="45-54"/>
    <x v="1"/>
    <x v="9"/>
    <x v="20"/>
    <s v="Myntra"/>
    <s v="Shopping"/>
    <x v="4"/>
    <s v="Collect Request"/>
    <x v="0"/>
    <n v="1343.85"/>
    <n v="0"/>
    <n v="4.58"/>
    <x v="0"/>
    <m/>
    <s v="Android"/>
    <n v="30"/>
    <x v="0"/>
  </r>
  <r>
    <s v="UPI202605P2_0003805"/>
    <x v="14"/>
    <x v="5"/>
    <s v="17:24:33"/>
    <x v="0"/>
    <x v="0"/>
    <s v="CUST965459"/>
    <s v="18-24"/>
    <x v="0"/>
    <x v="2"/>
    <x v="25"/>
    <s v="Hotstar"/>
    <s v="Entertainment"/>
    <x v="6"/>
    <s v="Mobile Number"/>
    <x v="5"/>
    <n v="777.26"/>
    <n v="0"/>
    <n v="0"/>
    <x v="0"/>
    <m/>
    <s v="Android"/>
    <n v="39"/>
    <x v="0"/>
  </r>
  <r>
    <s v="UPI202605P2_0003806"/>
    <x v="25"/>
    <x v="1"/>
    <s v="13:28:40"/>
    <x v="8"/>
    <x v="4"/>
    <s v="CUST244181"/>
    <s v="35-44"/>
    <x v="0"/>
    <x v="2"/>
    <x v="17"/>
    <s v="Local Clinic"/>
    <s v="Healthcare"/>
    <x v="0"/>
    <s v="Mobile Number"/>
    <x v="3"/>
    <n v="2553.1"/>
    <n v="0"/>
    <n v="0"/>
    <x v="1"/>
    <s v="Bank Server Down"/>
    <s v="Android"/>
    <n v="54"/>
    <x v="0"/>
  </r>
  <r>
    <s v="UPI202605P2_0003807"/>
    <x v="3"/>
    <x v="0"/>
    <s v="01:55:31"/>
    <x v="20"/>
    <x v="1"/>
    <s v="CUST322287"/>
    <s v="18-24"/>
    <x v="1"/>
    <x v="8"/>
    <x v="30"/>
    <s v="Jio"/>
    <s v="Recharge &amp; Bills"/>
    <x v="3"/>
    <s v="UPI ID"/>
    <x v="4"/>
    <n v="472.88"/>
    <n v="56.73"/>
    <n v="0"/>
    <x v="0"/>
    <m/>
    <s v="Android"/>
    <n v="55"/>
    <x v="0"/>
  </r>
  <r>
    <s v="UPI202605P2_0003808"/>
    <x v="4"/>
    <x v="2"/>
    <s v="09:12:03"/>
    <x v="10"/>
    <x v="2"/>
    <s v="CUST632956"/>
    <s v="35-44"/>
    <x v="0"/>
    <x v="1"/>
    <x v="28"/>
    <s v="Electricity Board"/>
    <s v="Recharge &amp; Bills"/>
    <x v="1"/>
    <s v="QR Scan"/>
    <x v="0"/>
    <n v="801.97"/>
    <n v="0"/>
    <n v="0"/>
    <x v="0"/>
    <m/>
    <s v="Android"/>
    <n v="67"/>
    <x v="0"/>
  </r>
  <r>
    <s v="UPI202605P2_0003809"/>
    <x v="26"/>
    <x v="6"/>
    <s v="17:09:13"/>
    <x v="0"/>
    <x v="0"/>
    <s v="CUST632560"/>
    <s v="45-54"/>
    <x v="0"/>
    <x v="9"/>
    <x v="20"/>
    <s v="Swiggy"/>
    <s v="Food &amp; Dining"/>
    <x v="4"/>
    <s v="Collect Request"/>
    <x v="0"/>
    <n v="1421.46"/>
    <n v="0"/>
    <n v="0"/>
    <x v="0"/>
    <m/>
    <s v="Android"/>
    <n v="18"/>
    <x v="0"/>
  </r>
  <r>
    <s v="UPI202605P2_0003810"/>
    <x v="1"/>
    <x v="1"/>
    <s v="10:11:37"/>
    <x v="13"/>
    <x v="0"/>
    <s v="CUST589834"/>
    <s v="45-54"/>
    <x v="1"/>
    <x v="4"/>
    <x v="5"/>
    <s v="Udemy"/>
    <s v="Education"/>
    <x v="3"/>
    <s v="QR Scan"/>
    <x v="3"/>
    <n v="106.09"/>
    <n v="0"/>
    <n v="0"/>
    <x v="0"/>
    <m/>
    <s v="Android"/>
    <n v="2"/>
    <x v="0"/>
  </r>
  <r>
    <s v="UPI202605P2_0003811"/>
    <x v="24"/>
    <x v="0"/>
    <s v="16:50:59"/>
    <x v="11"/>
    <x v="0"/>
    <s v="CUST814278"/>
    <s v="45-54"/>
    <x v="0"/>
    <x v="3"/>
    <x v="4"/>
    <s v="Ajio"/>
    <s v="Shopping"/>
    <x v="4"/>
    <s v="QR Scan"/>
    <x v="3"/>
    <n v="240.95"/>
    <n v="0"/>
    <n v="0"/>
    <x v="2"/>
    <s v="Beneficiary Bank Offline"/>
    <s v="iOS"/>
    <n v="2"/>
    <x v="0"/>
  </r>
  <r>
    <s v="UPI202605P2_0003812"/>
    <x v="16"/>
    <x v="6"/>
    <s v="11:32:05"/>
    <x v="5"/>
    <x v="0"/>
    <s v="CUST117157"/>
    <s v="25-34"/>
    <x v="0"/>
    <x v="3"/>
    <x v="29"/>
    <s v="Insurance Premium"/>
    <s v="Financial Services"/>
    <x v="0"/>
    <s v="UPI ID"/>
    <x v="4"/>
    <n v="2496.62"/>
    <n v="0"/>
    <n v="6.92"/>
    <x v="0"/>
    <m/>
    <s v="Android"/>
    <n v="80"/>
    <x v="0"/>
  </r>
  <r>
    <s v="UPI202605P2_0003813"/>
    <x v="26"/>
    <x v="6"/>
    <s v="14:29:19"/>
    <x v="4"/>
    <x v="0"/>
    <s v="CUST493608"/>
    <s v="25-34"/>
    <x v="1"/>
    <x v="0"/>
    <x v="18"/>
    <s v="Flipkart"/>
    <s v="Shopping"/>
    <x v="0"/>
    <s v="UPI ID"/>
    <x v="3"/>
    <n v="210.12"/>
    <n v="0"/>
    <n v="2.4300000000000002"/>
    <x v="0"/>
    <m/>
    <s v="Android"/>
    <n v="87"/>
    <x v="0"/>
  </r>
  <r>
    <s v="UPI202605P2_0003814"/>
    <x v="21"/>
    <x v="4"/>
    <s v="10:12:15"/>
    <x v="13"/>
    <x v="0"/>
    <s v="CUST385162"/>
    <s v="35-44"/>
    <x v="1"/>
    <x v="3"/>
    <x v="14"/>
    <s v="Blinkit"/>
    <s v="Grocery"/>
    <x v="4"/>
    <s v="QR Scan"/>
    <x v="3"/>
    <n v="700.7"/>
    <n v="0"/>
    <n v="0"/>
    <x v="0"/>
    <m/>
    <s v="Android"/>
    <n v="3"/>
    <x v="0"/>
  </r>
  <r>
    <s v="UPI202605P2_0003815"/>
    <x v="28"/>
    <x v="1"/>
    <s v="14:38:15"/>
    <x v="4"/>
    <x v="0"/>
    <s v="CUST909738"/>
    <s v="35-44"/>
    <x v="1"/>
    <x v="3"/>
    <x v="4"/>
    <s v="Practo"/>
    <s v="Healthcare"/>
    <x v="1"/>
    <s v="UPI ID"/>
    <x v="3"/>
    <n v="679.59"/>
    <n v="12.92"/>
    <n v="0"/>
    <x v="0"/>
    <m/>
    <s v="iOS"/>
    <n v="76"/>
    <x v="0"/>
  </r>
  <r>
    <s v="UPI202605P2_0003816"/>
    <x v="1"/>
    <x v="1"/>
    <s v="12:36:28"/>
    <x v="1"/>
    <x v="0"/>
    <s v="CUST510793"/>
    <s v="25-34"/>
    <x v="1"/>
    <x v="5"/>
    <x v="10"/>
    <s v="Dominos"/>
    <s v="Food &amp; Dining"/>
    <x v="2"/>
    <s v="QR Scan"/>
    <x v="3"/>
    <n v="118.47"/>
    <n v="0"/>
    <n v="0"/>
    <x v="0"/>
    <m/>
    <s v="Android"/>
    <n v="64"/>
    <x v="0"/>
  </r>
  <r>
    <s v="UPI202605P2_0003817"/>
    <x v="22"/>
    <x v="6"/>
    <s v="21:12:17"/>
    <x v="9"/>
    <x v="2"/>
    <s v="CUST935836"/>
    <s v="18-24"/>
    <x v="0"/>
    <x v="9"/>
    <x v="23"/>
    <s v="Jio"/>
    <s v="Recharge &amp; Bills"/>
    <x v="1"/>
    <s v="Bank Account"/>
    <x v="3"/>
    <n v="1402.68"/>
    <n v="0"/>
    <n v="0"/>
    <x v="0"/>
    <m/>
    <s v="Android"/>
    <n v="45"/>
    <x v="0"/>
  </r>
  <r>
    <s v="UPI202605P2_0003818"/>
    <x v="9"/>
    <x v="3"/>
    <s v="20:30:05"/>
    <x v="3"/>
    <x v="0"/>
    <s v="CUST970520"/>
    <s v="25-34"/>
    <x v="1"/>
    <x v="5"/>
    <x v="35"/>
    <s v="HP Petrol Pump"/>
    <s v="Fuel"/>
    <x v="1"/>
    <s v="Mobile Number"/>
    <x v="0"/>
    <n v="273.45"/>
    <n v="0"/>
    <n v="0"/>
    <x v="0"/>
    <m/>
    <s v="Android"/>
    <n v="27"/>
    <x v="0"/>
  </r>
  <r>
    <s v="UPI202605P2_0003819"/>
    <x v="6"/>
    <x v="3"/>
    <s v="21:23:25"/>
    <x v="9"/>
    <x v="1"/>
    <s v="CUST908979"/>
    <s v="25-34"/>
    <x v="1"/>
    <x v="2"/>
    <x v="2"/>
    <s v="Netmeds"/>
    <s v="Healthcare"/>
    <x v="1"/>
    <s v="UPI ID"/>
    <x v="1"/>
    <n v="1981.72"/>
    <n v="0"/>
    <n v="0"/>
    <x v="0"/>
    <m/>
    <s v="Android"/>
    <n v="95"/>
    <x v="0"/>
  </r>
  <r>
    <s v="UPI202605P2_0003820"/>
    <x v="6"/>
    <x v="3"/>
    <s v="13:30:28"/>
    <x v="8"/>
    <x v="1"/>
    <s v="CUST550727"/>
    <s v="35-44"/>
    <x v="0"/>
    <x v="7"/>
    <x v="27"/>
    <s v="Byjus"/>
    <s v="Education"/>
    <x v="6"/>
    <s v="Collect Request"/>
    <x v="1"/>
    <n v="555.42999999999995"/>
    <n v="0"/>
    <n v="0"/>
    <x v="0"/>
    <m/>
    <s v="Android"/>
    <n v="46"/>
    <x v="0"/>
  </r>
  <r>
    <s v="UPI202605P2_0003821"/>
    <x v="4"/>
    <x v="2"/>
    <s v="14:39:47"/>
    <x v="4"/>
    <x v="0"/>
    <s v="CUST171055"/>
    <s v="18-24"/>
    <x v="0"/>
    <x v="6"/>
    <x v="19"/>
    <s v="Tata Play"/>
    <s v="Recharge &amp; Bills"/>
    <x v="6"/>
    <s v="UPI ID"/>
    <x v="1"/>
    <n v="1588.29"/>
    <n v="0"/>
    <n v="0"/>
    <x v="0"/>
    <m/>
    <s v="iOS"/>
    <n v="51"/>
    <x v="0"/>
  </r>
  <r>
    <s v="UPI202605P2_0003822"/>
    <x v="15"/>
    <x v="3"/>
    <s v="14:09:52"/>
    <x v="4"/>
    <x v="0"/>
    <s v="CUST740872"/>
    <s v="25-34"/>
    <x v="0"/>
    <x v="6"/>
    <x v="7"/>
    <s v="Jio"/>
    <s v="Recharge &amp; Bills"/>
    <x v="1"/>
    <s v="Bank Account"/>
    <x v="6"/>
    <n v="395.08"/>
    <n v="0"/>
    <n v="0"/>
    <x v="0"/>
    <m/>
    <s v="Android"/>
    <n v="6"/>
    <x v="0"/>
  </r>
  <r>
    <s v="UPI202605P2_0003823"/>
    <x v="25"/>
    <x v="1"/>
    <s v="21:30:01"/>
    <x v="9"/>
    <x v="0"/>
    <s v="CUST847541"/>
    <s v="18-24"/>
    <x v="0"/>
    <x v="9"/>
    <x v="20"/>
    <s v="Hotstar"/>
    <s v="Entertainment"/>
    <x v="1"/>
    <s v="Mobile Number"/>
    <x v="3"/>
    <n v="621.4"/>
    <n v="0"/>
    <n v="0"/>
    <x v="2"/>
    <s v="Bank Server Down"/>
    <s v="Android"/>
    <n v="72"/>
    <x v="0"/>
  </r>
  <r>
    <s v="UPI202605P2_0003824"/>
    <x v="5"/>
    <x v="3"/>
    <s v="19:27:54"/>
    <x v="2"/>
    <x v="0"/>
    <s v="CUST962544"/>
    <s v="35-44"/>
    <x v="0"/>
    <x v="4"/>
    <x v="37"/>
    <s v="Croma"/>
    <s v="Shopping"/>
    <x v="1"/>
    <s v="UPI ID"/>
    <x v="4"/>
    <n v="241.8"/>
    <n v="0"/>
    <n v="0"/>
    <x v="0"/>
    <m/>
    <s v="Android"/>
    <n v="12"/>
    <x v="0"/>
  </r>
  <r>
    <s v="UPI202605P2_0003825"/>
    <x v="22"/>
    <x v="6"/>
    <s v="09:58:58"/>
    <x v="10"/>
    <x v="0"/>
    <s v="CUST909363"/>
    <s v="25-34"/>
    <x v="0"/>
    <x v="3"/>
    <x v="14"/>
    <s v="Vi"/>
    <s v="Recharge &amp; Bills"/>
    <x v="1"/>
    <s v="UPI ID"/>
    <x v="7"/>
    <n v="1517.07"/>
    <n v="0"/>
    <n v="0"/>
    <x v="0"/>
    <m/>
    <s v="Android"/>
    <n v="93"/>
    <x v="0"/>
  </r>
  <r>
    <s v="UPI202605P2_0003826"/>
    <x v="8"/>
    <x v="4"/>
    <s v="12:34:09"/>
    <x v="1"/>
    <x v="2"/>
    <s v="CUST421938"/>
    <s v="25-34"/>
    <x v="1"/>
    <x v="6"/>
    <x v="38"/>
    <s v="Data Tutorials"/>
    <s v="Education"/>
    <x v="1"/>
    <s v="QR Scan"/>
    <x v="7"/>
    <n v="952.61"/>
    <n v="55.08"/>
    <n v="0"/>
    <x v="0"/>
    <m/>
    <s v="Android"/>
    <n v="36"/>
    <x v="0"/>
  </r>
  <r>
    <s v="UPI202605P2_0003827"/>
    <x v="21"/>
    <x v="4"/>
    <s v="16:11:16"/>
    <x v="11"/>
    <x v="0"/>
    <s v="CUST948362"/>
    <s v="45-54"/>
    <x v="0"/>
    <x v="4"/>
    <x v="12"/>
    <s v="Reliance Digital"/>
    <s v="Shopping"/>
    <x v="0"/>
    <s v="QR Scan"/>
    <x v="7"/>
    <n v="513.77"/>
    <n v="56.49"/>
    <n v="0"/>
    <x v="0"/>
    <m/>
    <s v="Android"/>
    <n v="83"/>
    <x v="0"/>
  </r>
  <r>
    <s v="UPI202605P2_0003828"/>
    <x v="27"/>
    <x v="5"/>
    <s v="13:19:29"/>
    <x v="8"/>
    <x v="1"/>
    <s v="CUST743524"/>
    <s v="25-34"/>
    <x v="1"/>
    <x v="5"/>
    <x v="35"/>
    <s v="Reliance Digital"/>
    <s v="Shopping"/>
    <x v="4"/>
    <s v="UPI ID"/>
    <x v="7"/>
    <n v="681.09"/>
    <n v="31.39"/>
    <n v="0.3"/>
    <x v="0"/>
    <m/>
    <s v="Android"/>
    <n v="66"/>
    <x v="0"/>
  </r>
  <r>
    <s v="UPI202605P2_0003829"/>
    <x v="9"/>
    <x v="3"/>
    <s v="12:35:38"/>
    <x v="1"/>
    <x v="5"/>
    <s v="CUST488232"/>
    <s v="25-34"/>
    <x v="0"/>
    <x v="4"/>
    <x v="12"/>
    <s v="Swiggy"/>
    <s v="Food &amp; Dining"/>
    <x v="1"/>
    <s v="QR Scan"/>
    <x v="1"/>
    <n v="542.79"/>
    <n v="0"/>
    <n v="0"/>
    <x v="0"/>
    <m/>
    <s v="Android"/>
    <n v="68"/>
    <x v="0"/>
  </r>
  <r>
    <s v="UPI202605P2_0003830"/>
    <x v="14"/>
    <x v="5"/>
    <s v="15:21:08"/>
    <x v="14"/>
    <x v="2"/>
    <s v="CUST933908"/>
    <s v="25-34"/>
    <x v="1"/>
    <x v="0"/>
    <x v="18"/>
    <s v="Vi"/>
    <s v="Recharge &amp; Bills"/>
    <x v="6"/>
    <s v="UPI ID"/>
    <x v="7"/>
    <n v="192.91"/>
    <n v="0"/>
    <n v="0"/>
    <x v="0"/>
    <m/>
    <s v="Android"/>
    <n v="73"/>
    <x v="0"/>
  </r>
  <r>
    <s v="UPI202605P2_0003831"/>
    <x v="28"/>
    <x v="1"/>
    <s v="18:12:09"/>
    <x v="7"/>
    <x v="2"/>
    <s v="CUST619481"/>
    <s v="35-44"/>
    <x v="0"/>
    <x v="3"/>
    <x v="14"/>
    <s v="Swiggy"/>
    <s v="Food &amp; Dining"/>
    <x v="0"/>
    <s v="QR Scan"/>
    <x v="5"/>
    <n v="354.08"/>
    <n v="0"/>
    <n v="0"/>
    <x v="0"/>
    <m/>
    <s v="Android"/>
    <n v="94"/>
    <x v="0"/>
  </r>
  <r>
    <s v="UPI202605P2_0003832"/>
    <x v="11"/>
    <x v="0"/>
    <s v="20:00:00"/>
    <x v="3"/>
    <x v="0"/>
    <s v="CUST897975"/>
    <s v="35-44"/>
    <x v="2"/>
    <x v="5"/>
    <x v="32"/>
    <s v="Uber"/>
    <s v="Travel"/>
    <x v="1"/>
    <s v="UPI ID"/>
    <x v="4"/>
    <n v="648.20000000000005"/>
    <n v="0"/>
    <n v="5.26"/>
    <x v="0"/>
    <m/>
    <s v="Android"/>
    <n v="100"/>
    <x v="0"/>
  </r>
  <r>
    <s v="UPI202605P2_0003833"/>
    <x v="21"/>
    <x v="4"/>
    <s v="20:46:46"/>
    <x v="3"/>
    <x v="0"/>
    <s v="CUST407790"/>
    <s v="18-24"/>
    <x v="0"/>
    <x v="8"/>
    <x v="24"/>
    <s v="Unacademy"/>
    <s v="Education"/>
    <x v="1"/>
    <s v="UPI ID"/>
    <x v="3"/>
    <n v="780.27"/>
    <n v="0"/>
    <n v="0"/>
    <x v="0"/>
    <m/>
    <s v="Android"/>
    <n v="43"/>
    <x v="0"/>
  </r>
  <r>
    <s v="UPI202605P2_0003834"/>
    <x v="29"/>
    <x v="5"/>
    <s v="13:25:59"/>
    <x v="8"/>
    <x v="0"/>
    <s v="CUST838859"/>
    <s v="45-54"/>
    <x v="2"/>
    <x v="2"/>
    <x v="17"/>
    <s v="Society Maintenance"/>
    <s v="Utilities"/>
    <x v="5"/>
    <s v="QR Scan"/>
    <x v="6"/>
    <n v="912.81"/>
    <n v="0"/>
    <n v="0"/>
    <x v="0"/>
    <m/>
    <s v="iOS"/>
    <n v="73"/>
    <x v="0"/>
  </r>
  <r>
    <s v="UPI202605P2_0003835"/>
    <x v="28"/>
    <x v="1"/>
    <s v="14:25:47"/>
    <x v="4"/>
    <x v="2"/>
    <s v="CUST449270"/>
    <s v="18-24"/>
    <x v="0"/>
    <x v="5"/>
    <x v="35"/>
    <s v="Flipkart"/>
    <s v="Shopping"/>
    <x v="1"/>
    <s v="Bank Account"/>
    <x v="7"/>
    <n v="463.98"/>
    <n v="45.41"/>
    <n v="0"/>
    <x v="0"/>
    <m/>
    <s v="Android"/>
    <n v="2"/>
    <x v="0"/>
  </r>
  <r>
    <s v="UPI202605P2_0003836"/>
    <x v="9"/>
    <x v="3"/>
    <s v="13:31:19"/>
    <x v="8"/>
    <x v="2"/>
    <s v="CUST949139"/>
    <s v="35-44"/>
    <x v="0"/>
    <x v="3"/>
    <x v="21"/>
    <s v="Netmeds"/>
    <s v="Healthcare"/>
    <x v="1"/>
    <s v="Mobile Number"/>
    <x v="1"/>
    <n v="1403.01"/>
    <n v="0"/>
    <n v="1.7"/>
    <x v="0"/>
    <m/>
    <s v="iOS"/>
    <n v="84"/>
    <x v="0"/>
  </r>
  <r>
    <s v="UPI202605P2_0003837"/>
    <x v="18"/>
    <x v="4"/>
    <s v="18:37:04"/>
    <x v="7"/>
    <x v="0"/>
    <s v="CUST992339"/>
    <s v="35-44"/>
    <x v="1"/>
    <x v="6"/>
    <x v="38"/>
    <s v="Cafe Coffee Day"/>
    <s v="Food &amp; Dining"/>
    <x v="1"/>
    <s v="Collect Request"/>
    <x v="6"/>
    <n v="2230.83"/>
    <n v="0"/>
    <n v="3.51"/>
    <x v="0"/>
    <m/>
    <s v="Android"/>
    <n v="6"/>
    <x v="0"/>
  </r>
  <r>
    <s v="UPI202605P2_0003838"/>
    <x v="10"/>
    <x v="4"/>
    <s v="14:02:58"/>
    <x v="4"/>
    <x v="2"/>
    <s v="CUST735184"/>
    <s v="25-34"/>
    <x v="1"/>
    <x v="5"/>
    <x v="6"/>
    <s v="Blinkit"/>
    <s v="Grocery"/>
    <x v="4"/>
    <s v="UPI ID"/>
    <x v="1"/>
    <n v="3751.46"/>
    <n v="0"/>
    <n v="4.57"/>
    <x v="0"/>
    <m/>
    <s v="iOS"/>
    <n v="2"/>
    <x v="0"/>
  </r>
  <r>
    <s v="UPI202605P2_0003839"/>
    <x v="3"/>
    <x v="0"/>
    <s v="10:59:36"/>
    <x v="13"/>
    <x v="0"/>
    <s v="CUST477363"/>
    <s v="45-54"/>
    <x v="1"/>
    <x v="1"/>
    <x v="1"/>
    <s v="Practo"/>
    <s v="Healthcare"/>
    <x v="1"/>
    <s v="Collect Request"/>
    <x v="4"/>
    <n v="254.7"/>
    <n v="0"/>
    <n v="1.26"/>
    <x v="1"/>
    <s v="Transaction Timeout"/>
    <s v="Android"/>
    <n v="64"/>
    <x v="0"/>
  </r>
  <r>
    <s v="UPI202605P2_0003840"/>
    <x v="21"/>
    <x v="4"/>
    <s v="10:48:27"/>
    <x v="13"/>
    <x v="1"/>
    <s v="CUST418444"/>
    <s v="35-44"/>
    <x v="0"/>
    <x v="2"/>
    <x v="11"/>
    <s v="BookMyShow"/>
    <s v="Entertainment"/>
    <x v="5"/>
    <s v="QR Scan"/>
    <x v="0"/>
    <n v="119.02"/>
    <n v="0"/>
    <n v="0.51"/>
    <x v="1"/>
    <s v="Bank Server Down"/>
    <s v="Android"/>
    <n v="99"/>
    <x v="1"/>
  </r>
  <r>
    <s v="UPI202605P2_0003841"/>
    <x v="7"/>
    <x v="2"/>
    <s v="21:49:58"/>
    <x v="9"/>
    <x v="0"/>
    <s v="CUST778723"/>
    <s v="35-44"/>
    <x v="0"/>
    <x v="7"/>
    <x v="31"/>
    <s v="Croma"/>
    <s v="Shopping"/>
    <x v="3"/>
    <s v="UPI ID"/>
    <x v="5"/>
    <n v="240.18"/>
    <n v="0"/>
    <n v="0"/>
    <x v="0"/>
    <m/>
    <s v="Android"/>
    <n v="67"/>
    <x v="0"/>
  </r>
  <r>
    <s v="UPI202605P2_0003842"/>
    <x v="14"/>
    <x v="5"/>
    <s v="19:22:32"/>
    <x v="2"/>
    <x v="0"/>
    <s v="CUST329513"/>
    <s v="18-24"/>
    <x v="0"/>
    <x v="8"/>
    <x v="34"/>
    <s v="Ajio"/>
    <s v="Shopping"/>
    <x v="1"/>
    <s v="Collect Request"/>
    <x v="6"/>
    <n v="532.53"/>
    <n v="0"/>
    <n v="0"/>
    <x v="0"/>
    <m/>
    <s v="Android"/>
    <n v="36"/>
    <x v="0"/>
  </r>
  <r>
    <s v="UPI202605P2_0003843"/>
    <x v="14"/>
    <x v="5"/>
    <s v="18:40:44"/>
    <x v="7"/>
    <x v="0"/>
    <s v="CUST823267"/>
    <s v="25-34"/>
    <x v="0"/>
    <x v="6"/>
    <x v="38"/>
    <s v="Society Maintenance"/>
    <s v="Utilities"/>
    <x v="1"/>
    <s v="QR Scan"/>
    <x v="3"/>
    <n v="1065.58"/>
    <n v="0"/>
    <n v="0"/>
    <x v="1"/>
    <s v="UPI Limit Exceeded"/>
    <s v="Android"/>
    <n v="52"/>
    <x v="0"/>
  </r>
  <r>
    <s v="UPI202605P2_0003844"/>
    <x v="12"/>
    <x v="1"/>
    <s v="13:03:41"/>
    <x v="8"/>
    <x v="0"/>
    <s v="CUST326249"/>
    <s v="18-24"/>
    <x v="1"/>
    <x v="4"/>
    <x v="33"/>
    <s v="Broadband Bill"/>
    <s v="Utilities"/>
    <x v="3"/>
    <s v="UPI ID"/>
    <x v="3"/>
    <n v="3307.82"/>
    <n v="43.29"/>
    <n v="2.85"/>
    <x v="0"/>
    <m/>
    <s v="Android"/>
    <n v="81"/>
    <x v="0"/>
  </r>
  <r>
    <s v="UPI202605P2_0003845"/>
    <x v="10"/>
    <x v="4"/>
    <s v="14:27:47"/>
    <x v="4"/>
    <x v="0"/>
    <s v="CUST155178"/>
    <s v="45-54"/>
    <x v="1"/>
    <x v="3"/>
    <x v="21"/>
    <s v="Shell Fuel"/>
    <s v="Fuel"/>
    <x v="1"/>
    <s v="Mobile Number"/>
    <x v="4"/>
    <n v="1145.81"/>
    <n v="46.97"/>
    <n v="0"/>
    <x v="0"/>
    <m/>
    <s v="iOS"/>
    <n v="7"/>
    <x v="0"/>
  </r>
  <r>
    <s v="UPI202605P2_0003846"/>
    <x v="26"/>
    <x v="6"/>
    <s v="12:30:02"/>
    <x v="1"/>
    <x v="1"/>
    <s v="CUST440022"/>
    <s v="45-54"/>
    <x v="1"/>
    <x v="2"/>
    <x v="11"/>
    <s v="McDonalds"/>
    <s v="Food &amp; Dining"/>
    <x v="5"/>
    <s v="Collect Request"/>
    <x v="3"/>
    <n v="981.65"/>
    <n v="0"/>
    <n v="0"/>
    <x v="0"/>
    <m/>
    <s v="Android"/>
    <n v="60"/>
    <x v="0"/>
  </r>
  <r>
    <s v="UPI202605P2_0003847"/>
    <x v="15"/>
    <x v="3"/>
    <s v="20:23:40"/>
    <x v="3"/>
    <x v="4"/>
    <s v="CUST278953"/>
    <s v="25-34"/>
    <x v="1"/>
    <x v="7"/>
    <x v="27"/>
    <s v="Flipkart"/>
    <s v="Shopping"/>
    <x v="0"/>
    <s v="QR Scan"/>
    <x v="0"/>
    <n v="484.79"/>
    <n v="0"/>
    <n v="1.1599999999999999"/>
    <x v="0"/>
    <m/>
    <s v="Android"/>
    <n v="26"/>
    <x v="0"/>
  </r>
  <r>
    <s v="UPI202605P2_0003848"/>
    <x v="3"/>
    <x v="0"/>
    <s v="18:01:44"/>
    <x v="7"/>
    <x v="0"/>
    <s v="CUST374952"/>
    <s v="25-34"/>
    <x v="0"/>
    <x v="8"/>
    <x v="24"/>
    <s v="MedPlus"/>
    <s v="Healthcare"/>
    <x v="1"/>
    <s v="QR Scan"/>
    <x v="0"/>
    <n v="253.08"/>
    <n v="0"/>
    <n v="0"/>
    <x v="0"/>
    <m/>
    <s v="Android"/>
    <n v="78"/>
    <x v="0"/>
  </r>
  <r>
    <s v="UPI202605P2_0003849"/>
    <x v="30"/>
    <x v="1"/>
    <s v="18:09:16"/>
    <x v="7"/>
    <x v="0"/>
    <s v="CUST304600"/>
    <s v="25-34"/>
    <x v="0"/>
    <x v="7"/>
    <x v="31"/>
    <s v="Airtel"/>
    <s v="Recharge &amp; Bills"/>
    <x v="6"/>
    <s v="Bank Account"/>
    <x v="1"/>
    <n v="296.89"/>
    <n v="0"/>
    <n v="0"/>
    <x v="0"/>
    <m/>
    <s v="Android"/>
    <n v="26"/>
    <x v="0"/>
  </r>
  <r>
    <s v="UPI202605P2_0003850"/>
    <x v="8"/>
    <x v="4"/>
    <s v="17:43:09"/>
    <x v="0"/>
    <x v="1"/>
    <s v="CUST551698"/>
    <s v="25-34"/>
    <x v="1"/>
    <x v="8"/>
    <x v="34"/>
    <s v="Dominos"/>
    <s v="Food &amp; Dining"/>
    <x v="4"/>
    <s v="UPI ID"/>
    <x v="3"/>
    <n v="132.61000000000001"/>
    <n v="0"/>
    <n v="2.13"/>
    <x v="0"/>
    <m/>
    <s v="Android"/>
    <n v="63"/>
    <x v="0"/>
  </r>
  <r>
    <s v="UPI202605P2_0003851"/>
    <x v="26"/>
    <x v="6"/>
    <s v="12:38:37"/>
    <x v="1"/>
    <x v="6"/>
    <s v="CUST797968"/>
    <s v="18-24"/>
    <x v="1"/>
    <x v="6"/>
    <x v="38"/>
    <s v="Ajio"/>
    <s v="Shopping"/>
    <x v="1"/>
    <s v="QR Scan"/>
    <x v="3"/>
    <n v="912.53"/>
    <n v="0"/>
    <n v="0"/>
    <x v="0"/>
    <m/>
    <s v="Android"/>
    <n v="3"/>
    <x v="0"/>
  </r>
  <r>
    <s v="UPI202605P2_0003852"/>
    <x v="12"/>
    <x v="1"/>
    <s v="21:53:10"/>
    <x v="9"/>
    <x v="5"/>
    <s v="CUST774884"/>
    <s v="25-34"/>
    <x v="1"/>
    <x v="6"/>
    <x v="19"/>
    <s v="MakeMyTrip"/>
    <s v="Travel"/>
    <x v="0"/>
    <s v="Mobile Number"/>
    <x v="6"/>
    <n v="408.09"/>
    <n v="0"/>
    <n v="0"/>
    <x v="0"/>
    <m/>
    <s v="iOS"/>
    <n v="1"/>
    <x v="0"/>
  </r>
  <r>
    <s v="UPI202605P2_0003853"/>
    <x v="9"/>
    <x v="3"/>
    <s v="06:49:05"/>
    <x v="19"/>
    <x v="0"/>
    <s v="CUST754426"/>
    <s v="25-34"/>
    <x v="1"/>
    <x v="4"/>
    <x v="33"/>
    <s v="JioMart"/>
    <s v="Grocery"/>
    <x v="0"/>
    <s v="QR Scan"/>
    <x v="7"/>
    <n v="725.24"/>
    <n v="14.38"/>
    <n v="0"/>
    <x v="0"/>
    <m/>
    <s v="Android"/>
    <n v="44"/>
    <x v="0"/>
  </r>
  <r>
    <s v="UPI202605P2_0003854"/>
    <x v="14"/>
    <x v="5"/>
    <s v="18:58:24"/>
    <x v="7"/>
    <x v="0"/>
    <s v="CUST187921"/>
    <s v="55+"/>
    <x v="0"/>
    <x v="1"/>
    <x v="8"/>
    <s v="Jio"/>
    <s v="Recharge &amp; Bills"/>
    <x v="3"/>
    <s v="UPI ID"/>
    <x v="6"/>
    <n v="286.57"/>
    <n v="0"/>
    <n v="0"/>
    <x v="0"/>
    <m/>
    <s v="Android"/>
    <n v="64"/>
    <x v="0"/>
  </r>
  <r>
    <s v="UPI202605P2_0003855"/>
    <x v="7"/>
    <x v="2"/>
    <s v="14:37:57"/>
    <x v="4"/>
    <x v="0"/>
    <s v="CUST260180"/>
    <s v="35-44"/>
    <x v="1"/>
    <x v="4"/>
    <x v="37"/>
    <s v="Croma"/>
    <s v="Shopping"/>
    <x v="4"/>
    <s v="QR Scan"/>
    <x v="3"/>
    <n v="201.56"/>
    <n v="0"/>
    <n v="0"/>
    <x v="0"/>
    <m/>
    <s v="Android"/>
    <n v="55"/>
    <x v="0"/>
  </r>
  <r>
    <s v="UPI202605P2_0003856"/>
    <x v="7"/>
    <x v="2"/>
    <s v="09:58:12"/>
    <x v="10"/>
    <x v="5"/>
    <s v="CUST140997"/>
    <s v="25-34"/>
    <x v="2"/>
    <x v="7"/>
    <x v="26"/>
    <s v="Netmeds"/>
    <s v="Healthcare"/>
    <x v="1"/>
    <s v="UPI ID"/>
    <x v="1"/>
    <n v="885.11"/>
    <n v="0"/>
    <n v="0"/>
    <x v="0"/>
    <m/>
    <s v="Android"/>
    <n v="79"/>
    <x v="0"/>
  </r>
  <r>
    <s v="UPI202605P2_0003857"/>
    <x v="0"/>
    <x v="0"/>
    <s v="20:10:53"/>
    <x v="3"/>
    <x v="5"/>
    <s v="CUST902526"/>
    <s v="18-24"/>
    <x v="0"/>
    <x v="0"/>
    <x v="18"/>
    <s v="Jio"/>
    <s v="Recharge &amp; Bills"/>
    <x v="3"/>
    <s v="QR Scan"/>
    <x v="3"/>
    <n v="498.65"/>
    <n v="0"/>
    <n v="0"/>
    <x v="0"/>
    <m/>
    <s v="Android"/>
    <n v="88"/>
    <x v="0"/>
  </r>
  <r>
    <s v="UPI202605P2_0003858"/>
    <x v="26"/>
    <x v="6"/>
    <s v="14:44:19"/>
    <x v="4"/>
    <x v="0"/>
    <s v="CUST955371"/>
    <s v="35-44"/>
    <x v="1"/>
    <x v="0"/>
    <x v="18"/>
    <s v="Shell Fuel"/>
    <s v="Fuel"/>
    <x v="1"/>
    <s v="Bank Account"/>
    <x v="6"/>
    <n v="2000.87"/>
    <n v="0"/>
    <n v="0"/>
    <x v="0"/>
    <m/>
    <s v="Android"/>
    <n v="16"/>
    <x v="0"/>
  </r>
  <r>
    <s v="UPI202605P2_0003859"/>
    <x v="29"/>
    <x v="5"/>
    <s v="15:34:42"/>
    <x v="14"/>
    <x v="3"/>
    <s v="CUST794866"/>
    <s v="35-44"/>
    <x v="0"/>
    <x v="1"/>
    <x v="1"/>
    <s v="Myntra"/>
    <s v="Shopping"/>
    <x v="3"/>
    <s v="QR Scan"/>
    <x v="6"/>
    <n v="1330.44"/>
    <n v="0"/>
    <n v="0"/>
    <x v="1"/>
    <s v="Transaction Timeout"/>
    <s v="Android"/>
    <n v="71"/>
    <x v="0"/>
  </r>
  <r>
    <s v="UPI202605P2_0003860"/>
    <x v="23"/>
    <x v="5"/>
    <s v="20:37:19"/>
    <x v="3"/>
    <x v="0"/>
    <s v="CUST675193"/>
    <s v="35-44"/>
    <x v="0"/>
    <x v="6"/>
    <x v="38"/>
    <s v="Gas Bill"/>
    <s v="Utilities"/>
    <x v="0"/>
    <s v="UPI ID"/>
    <x v="5"/>
    <n v="198.48"/>
    <n v="0"/>
    <n v="0"/>
    <x v="0"/>
    <m/>
    <s v="iOS"/>
    <n v="93"/>
    <x v="0"/>
  </r>
  <r>
    <s v="UPI202605P2_0003861"/>
    <x v="13"/>
    <x v="3"/>
    <s v="18:48:56"/>
    <x v="7"/>
    <x v="1"/>
    <s v="CUST239293"/>
    <s v="25-34"/>
    <x v="1"/>
    <x v="5"/>
    <x v="10"/>
    <s v="BookMyShow"/>
    <s v="Entertainment"/>
    <x v="1"/>
    <s v="QR Scan"/>
    <x v="5"/>
    <n v="239.83"/>
    <n v="0"/>
    <n v="0.63"/>
    <x v="0"/>
    <m/>
    <s v="Android"/>
    <n v="82"/>
    <x v="0"/>
  </r>
  <r>
    <s v="UPI202605P2_0003862"/>
    <x v="28"/>
    <x v="1"/>
    <s v="20:55:05"/>
    <x v="3"/>
    <x v="0"/>
    <s v="CUST723723"/>
    <s v="45-54"/>
    <x v="0"/>
    <x v="0"/>
    <x v="18"/>
    <s v="RedBus"/>
    <s v="Travel"/>
    <x v="1"/>
    <s v="Mobile Number"/>
    <x v="3"/>
    <n v="497.25"/>
    <n v="0"/>
    <n v="0"/>
    <x v="0"/>
    <m/>
    <s v="Android"/>
    <n v="26"/>
    <x v="0"/>
  </r>
  <r>
    <s v="UPI202605P2_0003863"/>
    <x v="29"/>
    <x v="5"/>
    <s v="09:36:49"/>
    <x v="10"/>
    <x v="1"/>
    <s v="CUST531168"/>
    <s v="25-34"/>
    <x v="1"/>
    <x v="8"/>
    <x v="16"/>
    <s v="Local Kirana"/>
    <s v="Grocery"/>
    <x v="1"/>
    <s v="UPI ID"/>
    <x v="3"/>
    <n v="1275.45"/>
    <n v="0"/>
    <n v="0"/>
    <x v="0"/>
    <m/>
    <s v="Android"/>
    <n v="64"/>
    <x v="0"/>
  </r>
  <r>
    <s v="UPI202605P2_0003864"/>
    <x v="28"/>
    <x v="1"/>
    <s v="19:52:09"/>
    <x v="2"/>
    <x v="1"/>
    <s v="CUST649076"/>
    <s v="18-24"/>
    <x v="1"/>
    <x v="0"/>
    <x v="18"/>
    <s v="Reliance Digital"/>
    <s v="Shopping"/>
    <x v="1"/>
    <s v="UPI ID"/>
    <x v="0"/>
    <n v="568.64"/>
    <n v="0"/>
    <n v="0"/>
    <x v="0"/>
    <m/>
    <s v="Android"/>
    <n v="89"/>
    <x v="0"/>
  </r>
  <r>
    <s v="UPI202605P2_0003865"/>
    <x v="17"/>
    <x v="6"/>
    <s v="12:13:59"/>
    <x v="1"/>
    <x v="2"/>
    <s v="CUST955088"/>
    <s v="18-24"/>
    <x v="0"/>
    <x v="4"/>
    <x v="33"/>
    <s v="MedPlus"/>
    <s v="Healthcare"/>
    <x v="4"/>
    <s v="Collect Request"/>
    <x v="1"/>
    <n v="1423.53"/>
    <n v="0"/>
    <n v="0"/>
    <x v="0"/>
    <m/>
    <s v="Android"/>
    <n v="37"/>
    <x v="0"/>
  </r>
  <r>
    <s v="UPI202605P2_0003866"/>
    <x v="23"/>
    <x v="5"/>
    <s v="19:44:19"/>
    <x v="2"/>
    <x v="5"/>
    <s v="CUST941257"/>
    <s v="18-24"/>
    <x v="0"/>
    <x v="5"/>
    <x v="35"/>
    <s v="Local Restaurant"/>
    <s v="Food &amp; Dining"/>
    <x v="1"/>
    <s v="QR Scan"/>
    <x v="6"/>
    <n v="1645.08"/>
    <n v="0"/>
    <n v="0"/>
    <x v="0"/>
    <m/>
    <s v="Android"/>
    <n v="82"/>
    <x v="0"/>
  </r>
  <r>
    <s v="UPI202605P2_0003867"/>
    <x v="6"/>
    <x v="3"/>
    <s v="01:10:52"/>
    <x v="20"/>
    <x v="2"/>
    <s v="CUST823687"/>
    <s v="18-24"/>
    <x v="0"/>
    <x v="8"/>
    <x v="30"/>
    <s v="Shell Fuel"/>
    <s v="Fuel"/>
    <x v="2"/>
    <s v="Mobile Number"/>
    <x v="4"/>
    <n v="404.82"/>
    <n v="0"/>
    <n v="0"/>
    <x v="0"/>
    <m/>
    <s v="Android"/>
    <n v="42"/>
    <x v="0"/>
  </r>
  <r>
    <s v="UPI202605P2_0003868"/>
    <x v="13"/>
    <x v="3"/>
    <s v="15:06:04"/>
    <x v="14"/>
    <x v="0"/>
    <s v="CUST473156"/>
    <s v="18-24"/>
    <x v="0"/>
    <x v="6"/>
    <x v="19"/>
    <s v="HP Petrol Pump"/>
    <s v="Fuel"/>
    <x v="1"/>
    <s v="Collect Request"/>
    <x v="7"/>
    <n v="2841.58"/>
    <n v="0"/>
    <n v="0"/>
    <x v="0"/>
    <m/>
    <s v="Android"/>
    <n v="28"/>
    <x v="0"/>
  </r>
  <r>
    <s v="UPI202605P2_0003869"/>
    <x v="7"/>
    <x v="2"/>
    <s v="19:26:33"/>
    <x v="2"/>
    <x v="6"/>
    <s v="CUST223743"/>
    <s v="45-54"/>
    <x v="1"/>
    <x v="6"/>
    <x v="7"/>
    <s v="Rapido"/>
    <s v="Travel"/>
    <x v="3"/>
    <s v="UPI ID"/>
    <x v="7"/>
    <n v="207.09"/>
    <n v="0"/>
    <n v="0"/>
    <x v="0"/>
    <m/>
    <s v="Android"/>
    <n v="38"/>
    <x v="0"/>
  </r>
  <r>
    <s v="UPI202605P2_0003870"/>
    <x v="16"/>
    <x v="6"/>
    <s v="14:18:46"/>
    <x v="4"/>
    <x v="4"/>
    <s v="CUST110842"/>
    <s v="18-24"/>
    <x v="0"/>
    <x v="1"/>
    <x v="28"/>
    <s v="Gas Bill"/>
    <s v="Utilities"/>
    <x v="4"/>
    <s v="Mobile Number"/>
    <x v="3"/>
    <n v="1183.4100000000001"/>
    <n v="0"/>
    <n v="2.14"/>
    <x v="0"/>
    <m/>
    <s v="iOS"/>
    <n v="11"/>
    <x v="0"/>
  </r>
  <r>
    <s v="UPI202605P2_0003871"/>
    <x v="0"/>
    <x v="0"/>
    <s v="14:11:23"/>
    <x v="4"/>
    <x v="3"/>
    <s v="CUST133007"/>
    <s v="25-34"/>
    <x v="0"/>
    <x v="8"/>
    <x v="13"/>
    <s v="Vi"/>
    <s v="Recharge &amp; Bills"/>
    <x v="1"/>
    <s v="Mobile Number"/>
    <x v="1"/>
    <n v="3130.44"/>
    <n v="0"/>
    <n v="5.46"/>
    <x v="0"/>
    <m/>
    <s v="Android"/>
    <n v="59"/>
    <x v="0"/>
  </r>
  <r>
    <s v="UPI202605P2_0003872"/>
    <x v="15"/>
    <x v="3"/>
    <s v="11:08:12"/>
    <x v="5"/>
    <x v="0"/>
    <s v="CUST925174"/>
    <s v="25-34"/>
    <x v="1"/>
    <x v="1"/>
    <x v="1"/>
    <s v="Mutual Fund SIP"/>
    <s v="Financial Services"/>
    <x v="3"/>
    <s v="QR Scan"/>
    <x v="1"/>
    <n v="251.07"/>
    <n v="0"/>
    <n v="0"/>
    <x v="0"/>
    <m/>
    <s v="Android"/>
    <n v="27"/>
    <x v="0"/>
  </r>
  <r>
    <s v="UPI202605P2_0003873"/>
    <x v="26"/>
    <x v="6"/>
    <s v="15:32:07"/>
    <x v="14"/>
    <x v="1"/>
    <s v="CUST703762"/>
    <s v="45-54"/>
    <x v="1"/>
    <x v="0"/>
    <x v="3"/>
    <s v="Local Clinic"/>
    <s v="Healthcare"/>
    <x v="0"/>
    <s v="Mobile Number"/>
    <x v="5"/>
    <n v="2172.7800000000002"/>
    <n v="0"/>
    <n v="1.75"/>
    <x v="0"/>
    <m/>
    <s v="Android"/>
    <n v="91"/>
    <x v="0"/>
  </r>
  <r>
    <s v="UPI202605P2_0003874"/>
    <x v="12"/>
    <x v="1"/>
    <s v="15:52:13"/>
    <x v="14"/>
    <x v="6"/>
    <s v="CUST927961"/>
    <s v="25-34"/>
    <x v="0"/>
    <x v="5"/>
    <x v="32"/>
    <s v="Coursera"/>
    <s v="Education"/>
    <x v="6"/>
    <s v="QR Scan"/>
    <x v="3"/>
    <n v="1571.47"/>
    <n v="0"/>
    <n v="0"/>
    <x v="0"/>
    <m/>
    <s v="Android"/>
    <n v="6"/>
    <x v="0"/>
  </r>
  <r>
    <s v="UPI202605P2_0003875"/>
    <x v="20"/>
    <x v="4"/>
    <s v="11:03:47"/>
    <x v="5"/>
    <x v="0"/>
    <s v="CUST326561"/>
    <s v="25-34"/>
    <x v="0"/>
    <x v="0"/>
    <x v="3"/>
    <s v="Bharat Petroleum"/>
    <s v="Fuel"/>
    <x v="1"/>
    <s v="Mobile Number"/>
    <x v="6"/>
    <n v="1257.5999999999999"/>
    <n v="0"/>
    <n v="0"/>
    <x v="0"/>
    <m/>
    <s v="Android"/>
    <n v="68"/>
    <x v="0"/>
  </r>
  <r>
    <s v="UPI202605P2_0003876"/>
    <x v="28"/>
    <x v="1"/>
    <s v="11:48:12"/>
    <x v="5"/>
    <x v="0"/>
    <s v="CUST710486"/>
    <s v="18-24"/>
    <x v="2"/>
    <x v="6"/>
    <x v="19"/>
    <s v="Udemy"/>
    <s v="Education"/>
    <x v="1"/>
    <s v="Mobile Number"/>
    <x v="0"/>
    <n v="540.87"/>
    <n v="0"/>
    <n v="0"/>
    <x v="0"/>
    <m/>
    <s v="Android"/>
    <n v="77"/>
    <x v="0"/>
  </r>
  <r>
    <s v="UPI202605P2_0003877"/>
    <x v="26"/>
    <x v="6"/>
    <s v="12:57:55"/>
    <x v="1"/>
    <x v="0"/>
    <s v="CUST956449"/>
    <s v="25-34"/>
    <x v="1"/>
    <x v="0"/>
    <x v="3"/>
    <s v="Unacademy"/>
    <s v="Education"/>
    <x v="1"/>
    <s v="UPI ID"/>
    <x v="3"/>
    <n v="1114.26"/>
    <n v="0"/>
    <n v="0"/>
    <x v="0"/>
    <m/>
    <s v="iOS"/>
    <n v="83"/>
    <x v="0"/>
  </r>
  <r>
    <s v="UPI202605P2_0003878"/>
    <x v="13"/>
    <x v="3"/>
    <s v="14:40:58"/>
    <x v="4"/>
    <x v="4"/>
    <s v="CUST814973"/>
    <s v="18-24"/>
    <x v="1"/>
    <x v="3"/>
    <x v="4"/>
    <s v="JioMart"/>
    <s v="Grocery"/>
    <x v="6"/>
    <s v="Bank Account"/>
    <x v="5"/>
    <n v="1170.53"/>
    <n v="0"/>
    <n v="2.63"/>
    <x v="0"/>
    <m/>
    <s v="iOS"/>
    <n v="69"/>
    <x v="0"/>
  </r>
  <r>
    <s v="UPI202605P2_0003879"/>
    <x v="20"/>
    <x v="4"/>
    <s v="17:55:40"/>
    <x v="0"/>
    <x v="1"/>
    <s v="CUST631373"/>
    <s v="35-44"/>
    <x v="1"/>
    <x v="9"/>
    <x v="15"/>
    <s v="Netmeds"/>
    <s v="Healthcare"/>
    <x v="3"/>
    <s v="QR Scan"/>
    <x v="4"/>
    <n v="476.22"/>
    <n v="0"/>
    <n v="4.58"/>
    <x v="0"/>
    <m/>
    <s v="Android"/>
    <n v="96"/>
    <x v="0"/>
  </r>
  <r>
    <s v="UPI202605P2_0003880"/>
    <x v="11"/>
    <x v="0"/>
    <s v="10:18:05"/>
    <x v="13"/>
    <x v="1"/>
    <s v="CUST537136"/>
    <s v="35-44"/>
    <x v="1"/>
    <x v="4"/>
    <x v="12"/>
    <s v="Dominos"/>
    <s v="Food &amp; Dining"/>
    <x v="3"/>
    <s v="Bank Account"/>
    <x v="3"/>
    <n v="3026.04"/>
    <n v="0"/>
    <n v="0"/>
    <x v="1"/>
    <s v="UPI Limit Exceeded"/>
    <s v="iOS"/>
    <n v="60"/>
    <x v="0"/>
  </r>
  <r>
    <s v="UPI202605P2_0003881"/>
    <x v="11"/>
    <x v="0"/>
    <s v="13:17:04"/>
    <x v="8"/>
    <x v="0"/>
    <s v="CUST969858"/>
    <s v="55+"/>
    <x v="0"/>
    <x v="0"/>
    <x v="18"/>
    <s v="Netflix"/>
    <s v="Entertainment"/>
    <x v="0"/>
    <s v="Mobile Number"/>
    <x v="1"/>
    <n v="268.44"/>
    <n v="0"/>
    <n v="0"/>
    <x v="0"/>
    <m/>
    <s v="Android"/>
    <n v="86"/>
    <x v="0"/>
  </r>
  <r>
    <s v="UPI202605P2_0003882"/>
    <x v="28"/>
    <x v="1"/>
    <s v="13:37:15"/>
    <x v="8"/>
    <x v="0"/>
    <s v="CUST901288"/>
    <s v="35-44"/>
    <x v="0"/>
    <x v="1"/>
    <x v="1"/>
    <s v="Myntra"/>
    <s v="Shopping"/>
    <x v="1"/>
    <s v="QR Scan"/>
    <x v="0"/>
    <n v="328.23"/>
    <n v="0"/>
    <n v="0"/>
    <x v="1"/>
    <s v="Beneficiary Bank Offline"/>
    <s v="Android"/>
    <n v="61"/>
    <x v="0"/>
  </r>
  <r>
    <s v="UPI202605P2_0003883"/>
    <x v="6"/>
    <x v="3"/>
    <s v="15:43:48"/>
    <x v="14"/>
    <x v="2"/>
    <s v="CUST236472"/>
    <s v="25-34"/>
    <x v="0"/>
    <x v="4"/>
    <x v="37"/>
    <s v="Ajio"/>
    <s v="Shopping"/>
    <x v="1"/>
    <s v="Collect Request"/>
    <x v="1"/>
    <n v="293.35000000000002"/>
    <n v="0"/>
    <n v="1.63"/>
    <x v="0"/>
    <m/>
    <s v="Android"/>
    <n v="94"/>
    <x v="0"/>
  </r>
  <r>
    <s v="UPI202605P2_0003884"/>
    <x v="6"/>
    <x v="3"/>
    <s v="09:03:17"/>
    <x v="10"/>
    <x v="0"/>
    <s v="CUST661186"/>
    <s v="35-44"/>
    <x v="0"/>
    <x v="5"/>
    <x v="10"/>
    <s v="Dominos"/>
    <s v="Food &amp; Dining"/>
    <x v="1"/>
    <s v="UPI ID"/>
    <x v="5"/>
    <n v="496.65"/>
    <n v="0"/>
    <n v="0"/>
    <x v="0"/>
    <m/>
    <s v="Android"/>
    <n v="24"/>
    <x v="0"/>
  </r>
  <r>
    <s v="UPI202605P2_0003885"/>
    <x v="0"/>
    <x v="0"/>
    <s v="19:00:42"/>
    <x v="2"/>
    <x v="1"/>
    <s v="CUST830165"/>
    <s v="25-34"/>
    <x v="0"/>
    <x v="9"/>
    <x v="20"/>
    <s v="Local Kirana"/>
    <s v="Grocery"/>
    <x v="1"/>
    <s v="QR Scan"/>
    <x v="6"/>
    <n v="449.6"/>
    <n v="0"/>
    <n v="0"/>
    <x v="0"/>
    <m/>
    <s v="Android"/>
    <n v="20"/>
    <x v="0"/>
  </r>
  <r>
    <s v="UPI202605P2_0003886"/>
    <x v="9"/>
    <x v="3"/>
    <s v="17:02:06"/>
    <x v="0"/>
    <x v="0"/>
    <s v="CUST571196"/>
    <s v="25-34"/>
    <x v="0"/>
    <x v="8"/>
    <x v="13"/>
    <s v="Netflix"/>
    <s v="Entertainment"/>
    <x v="0"/>
    <s v="Mobile Number"/>
    <x v="3"/>
    <n v="101.11"/>
    <n v="0"/>
    <n v="0"/>
    <x v="0"/>
    <m/>
    <s v="Android"/>
    <n v="42"/>
    <x v="0"/>
  </r>
  <r>
    <s v="UPI202605P2_0003887"/>
    <x v="18"/>
    <x v="4"/>
    <s v="11:50:00"/>
    <x v="5"/>
    <x v="0"/>
    <s v="CUST364536"/>
    <s v="18-24"/>
    <x v="1"/>
    <x v="2"/>
    <x v="11"/>
    <s v="Dmart"/>
    <s v="Grocery"/>
    <x v="1"/>
    <s v="Mobile Number"/>
    <x v="0"/>
    <n v="352.31"/>
    <n v="0"/>
    <n v="0"/>
    <x v="0"/>
    <m/>
    <s v="Android"/>
    <n v="9"/>
    <x v="0"/>
  </r>
  <r>
    <s v="UPI202605P2_0003888"/>
    <x v="14"/>
    <x v="5"/>
    <s v="13:33:48"/>
    <x v="8"/>
    <x v="5"/>
    <s v="CUST373975"/>
    <s v="35-44"/>
    <x v="0"/>
    <x v="5"/>
    <x v="6"/>
    <s v="Dmart"/>
    <s v="Grocery"/>
    <x v="2"/>
    <s v="QR Scan"/>
    <x v="4"/>
    <n v="1476.88"/>
    <n v="0"/>
    <n v="0"/>
    <x v="0"/>
    <m/>
    <s v="iOS"/>
    <n v="16"/>
    <x v="0"/>
  </r>
  <r>
    <s v="UPI202605P2_0003889"/>
    <x v="24"/>
    <x v="0"/>
    <s v="12:31:30"/>
    <x v="1"/>
    <x v="2"/>
    <s v="CUST421257"/>
    <s v="35-44"/>
    <x v="1"/>
    <x v="5"/>
    <x v="6"/>
    <s v="Cafe Coffee Day"/>
    <s v="Food &amp; Dining"/>
    <x v="4"/>
    <s v="Mobile Number"/>
    <x v="3"/>
    <n v="903.68"/>
    <n v="0"/>
    <n v="0"/>
    <x v="0"/>
    <m/>
    <s v="Android"/>
    <n v="69"/>
    <x v="0"/>
  </r>
  <r>
    <s v="UPI202605P2_0003890"/>
    <x v="4"/>
    <x v="2"/>
    <s v="19:38:27"/>
    <x v="2"/>
    <x v="1"/>
    <s v="CUST470326"/>
    <s v="25-34"/>
    <x v="1"/>
    <x v="6"/>
    <x v="7"/>
    <s v="Dmart"/>
    <s v="Grocery"/>
    <x v="1"/>
    <s v="UPI ID"/>
    <x v="0"/>
    <n v="430.33"/>
    <n v="0"/>
    <n v="0"/>
    <x v="0"/>
    <m/>
    <s v="Android"/>
    <n v="98"/>
    <x v="0"/>
  </r>
  <r>
    <s v="UPI202605P2_0003891"/>
    <x v="23"/>
    <x v="5"/>
    <s v="13:43:56"/>
    <x v="8"/>
    <x v="0"/>
    <s v="CUST134434"/>
    <s v="25-34"/>
    <x v="1"/>
    <x v="7"/>
    <x v="26"/>
    <s v="Bharat Petroleum"/>
    <s v="Fuel"/>
    <x v="1"/>
    <s v="UPI ID"/>
    <x v="7"/>
    <n v="2745.55"/>
    <n v="0"/>
    <n v="0"/>
    <x v="0"/>
    <m/>
    <s v="Android"/>
    <n v="99"/>
    <x v="1"/>
  </r>
  <r>
    <s v="UPI202605P2_0003892"/>
    <x v="23"/>
    <x v="5"/>
    <s v="13:20:52"/>
    <x v="8"/>
    <x v="1"/>
    <s v="CUST946189"/>
    <s v="18-24"/>
    <x v="0"/>
    <x v="1"/>
    <x v="28"/>
    <s v="IRCTC"/>
    <s v="Travel"/>
    <x v="1"/>
    <s v="Collect Request"/>
    <x v="3"/>
    <n v="378.12"/>
    <n v="42.99"/>
    <n v="0"/>
    <x v="0"/>
    <m/>
    <s v="Android"/>
    <n v="36"/>
    <x v="0"/>
  </r>
  <r>
    <s v="UPI202605P2_0003893"/>
    <x v="25"/>
    <x v="1"/>
    <s v="11:23:42"/>
    <x v="5"/>
    <x v="1"/>
    <s v="CUST480530"/>
    <s v="25-34"/>
    <x v="1"/>
    <x v="4"/>
    <x v="5"/>
    <s v="Gas Bill"/>
    <s v="Utilities"/>
    <x v="1"/>
    <s v="Bank Account"/>
    <x v="6"/>
    <n v="362.53"/>
    <n v="0"/>
    <n v="0"/>
    <x v="0"/>
    <m/>
    <s v="Android"/>
    <n v="87"/>
    <x v="0"/>
  </r>
  <r>
    <s v="UPI202605P2_0003894"/>
    <x v="22"/>
    <x v="6"/>
    <s v="14:39:03"/>
    <x v="4"/>
    <x v="3"/>
    <s v="CUST153432"/>
    <s v="45-54"/>
    <x v="0"/>
    <x v="2"/>
    <x v="25"/>
    <s v="Bharat Petroleum"/>
    <s v="Fuel"/>
    <x v="1"/>
    <s v="UPI ID"/>
    <x v="1"/>
    <n v="284.29000000000002"/>
    <n v="0"/>
    <n v="0"/>
    <x v="0"/>
    <m/>
    <s v="Android"/>
    <n v="9"/>
    <x v="0"/>
  </r>
  <r>
    <s v="UPI202605P2_0003895"/>
    <x v="28"/>
    <x v="1"/>
    <s v="22:55:21"/>
    <x v="16"/>
    <x v="1"/>
    <s v="CUST903064"/>
    <s v="45-54"/>
    <x v="0"/>
    <x v="9"/>
    <x v="20"/>
    <s v="Blinkit"/>
    <s v="Grocery"/>
    <x v="3"/>
    <s v="UPI ID"/>
    <x v="7"/>
    <n v="472.28"/>
    <n v="0"/>
    <n v="0"/>
    <x v="0"/>
    <m/>
    <s v="Android"/>
    <n v="98"/>
    <x v="0"/>
  </r>
  <r>
    <s v="UPI202605P2_0003896"/>
    <x v="23"/>
    <x v="5"/>
    <s v="19:00:29"/>
    <x v="2"/>
    <x v="0"/>
    <s v="CUST533030"/>
    <s v="25-34"/>
    <x v="0"/>
    <x v="1"/>
    <x v="1"/>
    <s v="Water Bill"/>
    <s v="Utilities"/>
    <x v="1"/>
    <s v="Bank Account"/>
    <x v="7"/>
    <n v="356.16"/>
    <n v="26.61"/>
    <n v="0"/>
    <x v="0"/>
    <m/>
    <s v="Android"/>
    <n v="9"/>
    <x v="0"/>
  </r>
  <r>
    <s v="UPI202605P2_0003897"/>
    <x v="14"/>
    <x v="5"/>
    <s v="20:25:46"/>
    <x v="3"/>
    <x v="1"/>
    <s v="CUST977938"/>
    <s v="35-44"/>
    <x v="0"/>
    <x v="5"/>
    <x v="6"/>
    <s v="Shell Fuel"/>
    <s v="Fuel"/>
    <x v="1"/>
    <s v="Mobile Number"/>
    <x v="3"/>
    <n v="891.72"/>
    <n v="0"/>
    <n v="0"/>
    <x v="0"/>
    <m/>
    <s v="Android"/>
    <n v="34"/>
    <x v="0"/>
  </r>
  <r>
    <s v="UPI202605P2_0003898"/>
    <x v="24"/>
    <x v="0"/>
    <s v="19:59:08"/>
    <x v="2"/>
    <x v="3"/>
    <s v="CUST110015"/>
    <s v="25-34"/>
    <x v="1"/>
    <x v="4"/>
    <x v="5"/>
    <s v="Ola"/>
    <s v="Travel"/>
    <x v="4"/>
    <s v="UPI ID"/>
    <x v="6"/>
    <n v="555.09"/>
    <n v="0"/>
    <n v="1.78"/>
    <x v="0"/>
    <m/>
    <s v="Android"/>
    <n v="78"/>
    <x v="0"/>
  </r>
  <r>
    <s v="UPI202605P2_0003899"/>
    <x v="20"/>
    <x v="4"/>
    <s v="07:07:55"/>
    <x v="6"/>
    <x v="2"/>
    <s v="CUST352257"/>
    <s v="35-44"/>
    <x v="0"/>
    <x v="6"/>
    <x v="19"/>
    <s v="Byjus"/>
    <s v="Education"/>
    <x v="1"/>
    <s v="QR Scan"/>
    <x v="4"/>
    <n v="452.45"/>
    <n v="0"/>
    <n v="0"/>
    <x v="0"/>
    <m/>
    <s v="Android"/>
    <n v="99"/>
    <x v="1"/>
  </r>
  <r>
    <s v="UPI202605P2_0003900"/>
    <x v="17"/>
    <x v="6"/>
    <s v="16:44:48"/>
    <x v="11"/>
    <x v="0"/>
    <s v="CUST156581"/>
    <s v="35-44"/>
    <x v="0"/>
    <x v="3"/>
    <x v="21"/>
    <s v="Credit Card Bill"/>
    <s v="Financial Services"/>
    <x v="0"/>
    <s v="QR Scan"/>
    <x v="5"/>
    <n v="541.41"/>
    <n v="0"/>
    <n v="0"/>
    <x v="0"/>
    <m/>
    <s v="iOS"/>
    <n v="87"/>
    <x v="0"/>
  </r>
  <r>
    <s v="UPI202605P2_0003901"/>
    <x v="17"/>
    <x v="6"/>
    <s v="19:23:28"/>
    <x v="2"/>
    <x v="1"/>
    <s v="CUST793405"/>
    <s v="18-24"/>
    <x v="1"/>
    <x v="9"/>
    <x v="15"/>
    <s v="Society Maintenance"/>
    <s v="Utilities"/>
    <x v="0"/>
    <s v="UPI ID"/>
    <x v="4"/>
    <n v="1184.1199999999999"/>
    <n v="0"/>
    <n v="0"/>
    <x v="0"/>
    <m/>
    <s v="Android"/>
    <n v="21"/>
    <x v="0"/>
  </r>
  <r>
    <s v="UPI202605P2_0003902"/>
    <x v="24"/>
    <x v="0"/>
    <s v="17:42:55"/>
    <x v="0"/>
    <x v="0"/>
    <s v="CUST612968"/>
    <s v="25-34"/>
    <x v="0"/>
    <x v="2"/>
    <x v="2"/>
    <s v="Ajio"/>
    <s v="Shopping"/>
    <x v="0"/>
    <s v="QR Scan"/>
    <x v="7"/>
    <n v="530.09"/>
    <n v="0"/>
    <n v="0"/>
    <x v="0"/>
    <m/>
    <s v="Android"/>
    <n v="38"/>
    <x v="0"/>
  </r>
  <r>
    <s v="UPI202605P2_0003903"/>
    <x v="1"/>
    <x v="1"/>
    <s v="15:26:42"/>
    <x v="14"/>
    <x v="0"/>
    <s v="CUST378246"/>
    <s v="35-44"/>
    <x v="1"/>
    <x v="0"/>
    <x v="3"/>
    <s v="BookMyShow"/>
    <s v="Entertainment"/>
    <x v="0"/>
    <s v="Mobile Number"/>
    <x v="3"/>
    <n v="566.47"/>
    <n v="0"/>
    <n v="0"/>
    <x v="0"/>
    <m/>
    <s v="Android"/>
    <n v="76"/>
    <x v="0"/>
  </r>
  <r>
    <s v="UPI202605P2_0003904"/>
    <x v="24"/>
    <x v="0"/>
    <s v="11:40:52"/>
    <x v="5"/>
    <x v="0"/>
    <s v="CUST819522"/>
    <s v="25-34"/>
    <x v="1"/>
    <x v="9"/>
    <x v="15"/>
    <s v="Shell Fuel"/>
    <s v="Fuel"/>
    <x v="2"/>
    <s v="Bank Account"/>
    <x v="4"/>
    <n v="8493.7099999999991"/>
    <n v="0"/>
    <n v="0"/>
    <x v="0"/>
    <m/>
    <s v="iOS"/>
    <n v="18"/>
    <x v="0"/>
  </r>
  <r>
    <s v="UPI202605P2_0003905"/>
    <x v="19"/>
    <x v="2"/>
    <s v="13:40:23"/>
    <x v="8"/>
    <x v="0"/>
    <s v="CUST524942"/>
    <s v="55+"/>
    <x v="1"/>
    <x v="7"/>
    <x v="9"/>
    <s v="BookMyShow"/>
    <s v="Entertainment"/>
    <x v="2"/>
    <s v="Mobile Number"/>
    <x v="5"/>
    <n v="116.96"/>
    <n v="0"/>
    <n v="0"/>
    <x v="0"/>
    <m/>
    <s v="Android"/>
    <n v="5"/>
    <x v="0"/>
  </r>
  <r>
    <s v="UPI202605P2_0003906"/>
    <x v="2"/>
    <x v="2"/>
    <s v="20:51:47"/>
    <x v="3"/>
    <x v="0"/>
    <s v="CUST838146"/>
    <s v="35-44"/>
    <x v="1"/>
    <x v="4"/>
    <x v="5"/>
    <s v="Society Maintenance"/>
    <s v="Utilities"/>
    <x v="1"/>
    <s v="QR Scan"/>
    <x v="0"/>
    <n v="1192.2"/>
    <n v="0"/>
    <n v="3.31"/>
    <x v="1"/>
    <s v="Transaction Timeout"/>
    <s v="Android"/>
    <n v="21"/>
    <x v="0"/>
  </r>
  <r>
    <s v="UPI202605P2_0003907"/>
    <x v="7"/>
    <x v="2"/>
    <s v="13:28:14"/>
    <x v="8"/>
    <x v="3"/>
    <s v="CUST353674"/>
    <s v="25-34"/>
    <x v="1"/>
    <x v="7"/>
    <x v="9"/>
    <s v="Netmeds"/>
    <s v="Healthcare"/>
    <x v="1"/>
    <s v="UPI ID"/>
    <x v="0"/>
    <n v="118.05"/>
    <n v="0"/>
    <n v="0"/>
    <x v="0"/>
    <m/>
    <s v="Android"/>
    <n v="99"/>
    <x v="0"/>
  </r>
  <r>
    <s v="UPI202605P2_0003908"/>
    <x v="24"/>
    <x v="0"/>
    <s v="17:25:47"/>
    <x v="0"/>
    <x v="0"/>
    <s v="CUST779249"/>
    <s v="35-44"/>
    <x v="1"/>
    <x v="4"/>
    <x v="12"/>
    <s v="JioMart"/>
    <s v="Grocery"/>
    <x v="1"/>
    <s v="Bank Account"/>
    <x v="1"/>
    <n v="1014.3"/>
    <n v="0"/>
    <n v="0"/>
    <x v="0"/>
    <m/>
    <s v="Android"/>
    <n v="73"/>
    <x v="0"/>
  </r>
  <r>
    <s v="UPI202605P2_0003909"/>
    <x v="1"/>
    <x v="1"/>
    <s v="17:05:22"/>
    <x v="0"/>
    <x v="0"/>
    <s v="CUST507635"/>
    <s v="35-44"/>
    <x v="1"/>
    <x v="6"/>
    <x v="19"/>
    <s v="Gas Bill"/>
    <s v="Utilities"/>
    <x v="1"/>
    <s v="UPI ID"/>
    <x v="3"/>
    <n v="205.46"/>
    <n v="0"/>
    <n v="0"/>
    <x v="0"/>
    <m/>
    <s v="Android"/>
    <n v="30"/>
    <x v="0"/>
  </r>
  <r>
    <s v="UPI202605P2_0003910"/>
    <x v="10"/>
    <x v="4"/>
    <s v="14:59:59"/>
    <x v="4"/>
    <x v="0"/>
    <s v="CUST310575"/>
    <s v="35-44"/>
    <x v="1"/>
    <x v="2"/>
    <x v="11"/>
    <s v="Bharat Petroleum"/>
    <s v="Fuel"/>
    <x v="3"/>
    <s v="QR Scan"/>
    <x v="0"/>
    <n v="264.5"/>
    <n v="69.540000000000006"/>
    <n v="0"/>
    <x v="0"/>
    <m/>
    <s v="Android"/>
    <n v="10"/>
    <x v="0"/>
  </r>
  <r>
    <s v="UPI202605P2_0003911"/>
    <x v="23"/>
    <x v="5"/>
    <s v="15:42:54"/>
    <x v="14"/>
    <x v="0"/>
    <s v="CUST373501"/>
    <s v="45-54"/>
    <x v="0"/>
    <x v="9"/>
    <x v="23"/>
    <s v="BookMyShow"/>
    <s v="Entertainment"/>
    <x v="1"/>
    <s v="Mobile Number"/>
    <x v="0"/>
    <n v="679.21"/>
    <n v="0"/>
    <n v="0"/>
    <x v="0"/>
    <m/>
    <s v="Android"/>
    <n v="99"/>
    <x v="0"/>
  </r>
  <r>
    <s v="UPI202605P2_0003912"/>
    <x v="4"/>
    <x v="2"/>
    <s v="18:06:46"/>
    <x v="7"/>
    <x v="1"/>
    <s v="CUST837025"/>
    <s v="18-24"/>
    <x v="0"/>
    <x v="4"/>
    <x v="33"/>
    <s v="Gas Bill"/>
    <s v="Utilities"/>
    <x v="1"/>
    <s v="QR Scan"/>
    <x v="7"/>
    <n v="137.35"/>
    <n v="0"/>
    <n v="0"/>
    <x v="0"/>
    <m/>
    <s v="Android"/>
    <n v="65"/>
    <x v="0"/>
  </r>
  <r>
    <s v="UPI202605P2_0003913"/>
    <x v="11"/>
    <x v="0"/>
    <s v="14:38:12"/>
    <x v="4"/>
    <x v="6"/>
    <s v="CUST174656"/>
    <s v="18-24"/>
    <x v="0"/>
    <x v="5"/>
    <x v="6"/>
    <s v="Broadband Bill"/>
    <s v="Utilities"/>
    <x v="0"/>
    <s v="Bank Account"/>
    <x v="5"/>
    <n v="180.52"/>
    <n v="0"/>
    <n v="0"/>
    <x v="0"/>
    <m/>
    <s v="Android"/>
    <n v="71"/>
    <x v="0"/>
  </r>
  <r>
    <s v="UPI202605P2_0003914"/>
    <x v="1"/>
    <x v="1"/>
    <s v="18:55:33"/>
    <x v="7"/>
    <x v="2"/>
    <s v="CUST868725"/>
    <s v="18-24"/>
    <x v="1"/>
    <x v="8"/>
    <x v="34"/>
    <s v="Credit Card Bill"/>
    <s v="Financial Services"/>
    <x v="4"/>
    <s v="Bank Account"/>
    <x v="7"/>
    <n v="430.21"/>
    <n v="0"/>
    <n v="0"/>
    <x v="0"/>
    <m/>
    <s v="Android"/>
    <n v="20"/>
    <x v="0"/>
  </r>
  <r>
    <s v="UPI202605P2_0003915"/>
    <x v="21"/>
    <x v="4"/>
    <s v="20:50:54"/>
    <x v="3"/>
    <x v="4"/>
    <s v="CUST908332"/>
    <s v="35-44"/>
    <x v="0"/>
    <x v="5"/>
    <x v="6"/>
    <s v="Spotify"/>
    <s v="Entertainment"/>
    <x v="3"/>
    <s v="QR Scan"/>
    <x v="7"/>
    <n v="454.38"/>
    <n v="0"/>
    <n v="0"/>
    <x v="0"/>
    <m/>
    <s v="Android"/>
    <n v="10"/>
    <x v="0"/>
  </r>
  <r>
    <s v="UPI202605P2_0003916"/>
    <x v="13"/>
    <x v="3"/>
    <s v="18:02:08"/>
    <x v="7"/>
    <x v="0"/>
    <s v="CUST482299"/>
    <s v="25-34"/>
    <x v="0"/>
    <x v="0"/>
    <x v="3"/>
    <s v="Insurance Premium"/>
    <s v="Financial Services"/>
    <x v="1"/>
    <s v="QR Scan"/>
    <x v="3"/>
    <n v="3506.38"/>
    <n v="0"/>
    <n v="0"/>
    <x v="0"/>
    <m/>
    <s v="Android"/>
    <n v="4"/>
    <x v="0"/>
  </r>
  <r>
    <s v="UPI202605P2_0003917"/>
    <x v="23"/>
    <x v="5"/>
    <s v="15:05:19"/>
    <x v="14"/>
    <x v="0"/>
    <s v="CUST331697"/>
    <s v="45-54"/>
    <x v="1"/>
    <x v="8"/>
    <x v="16"/>
    <s v="MSEB"/>
    <s v="Recharge &amp; Bills"/>
    <x v="2"/>
    <s v="Bank Account"/>
    <x v="7"/>
    <n v="1052.68"/>
    <n v="0"/>
    <n v="0"/>
    <x v="0"/>
    <m/>
    <s v="Android"/>
    <n v="95"/>
    <x v="0"/>
  </r>
  <r>
    <s v="UPI202605P2_0003918"/>
    <x v="25"/>
    <x v="1"/>
    <s v="19:35:55"/>
    <x v="2"/>
    <x v="0"/>
    <s v="CUST670766"/>
    <s v="25-34"/>
    <x v="0"/>
    <x v="0"/>
    <x v="3"/>
    <s v="Croma"/>
    <s v="Shopping"/>
    <x v="1"/>
    <s v="QR Scan"/>
    <x v="4"/>
    <n v="495.08"/>
    <n v="0"/>
    <n v="0"/>
    <x v="0"/>
    <m/>
    <s v="Android"/>
    <n v="14"/>
    <x v="0"/>
  </r>
  <r>
    <s v="UPI202605P2_0003919"/>
    <x v="20"/>
    <x v="4"/>
    <s v="15:57:28"/>
    <x v="14"/>
    <x v="1"/>
    <s v="CUST109589"/>
    <s v="18-24"/>
    <x v="0"/>
    <x v="7"/>
    <x v="27"/>
    <s v="BigBasket"/>
    <s v="Grocery"/>
    <x v="1"/>
    <s v="Mobile Number"/>
    <x v="3"/>
    <n v="575.47"/>
    <n v="14.88"/>
    <n v="0"/>
    <x v="0"/>
    <m/>
    <s v="Android"/>
    <n v="17"/>
    <x v="0"/>
  </r>
  <r>
    <s v="UPI202605P2_0003920"/>
    <x v="3"/>
    <x v="0"/>
    <s v="21:30:42"/>
    <x v="9"/>
    <x v="1"/>
    <s v="CUST721447"/>
    <s v="25-34"/>
    <x v="0"/>
    <x v="9"/>
    <x v="23"/>
    <s v="Mutual Fund SIP"/>
    <s v="Financial Services"/>
    <x v="1"/>
    <s v="QR Scan"/>
    <x v="4"/>
    <n v="65.709999999999994"/>
    <n v="0"/>
    <n v="0"/>
    <x v="0"/>
    <m/>
    <s v="Android"/>
    <n v="63"/>
    <x v="0"/>
  </r>
  <r>
    <s v="UPI202605P2_0003921"/>
    <x v="23"/>
    <x v="5"/>
    <s v="16:15:13"/>
    <x v="11"/>
    <x v="0"/>
    <s v="CUST412002"/>
    <s v="25-34"/>
    <x v="1"/>
    <x v="7"/>
    <x v="27"/>
    <s v="Jio"/>
    <s v="Recharge &amp; Bills"/>
    <x v="1"/>
    <s v="QR Scan"/>
    <x v="1"/>
    <n v="327.61"/>
    <n v="0"/>
    <n v="0"/>
    <x v="0"/>
    <m/>
    <s v="Android"/>
    <n v="89"/>
    <x v="0"/>
  </r>
  <r>
    <s v="UPI202605P2_0003922"/>
    <x v="10"/>
    <x v="4"/>
    <s v="10:42:44"/>
    <x v="13"/>
    <x v="1"/>
    <s v="CUST659200"/>
    <s v="18-24"/>
    <x v="1"/>
    <x v="3"/>
    <x v="29"/>
    <s v="Apollo Pharmacy"/>
    <s v="Healthcare"/>
    <x v="1"/>
    <s v="Mobile Number"/>
    <x v="7"/>
    <n v="2650.23"/>
    <n v="0"/>
    <n v="0"/>
    <x v="0"/>
    <m/>
    <s v="iOS"/>
    <n v="90"/>
    <x v="0"/>
  </r>
  <r>
    <s v="UPI202605P2_0003923"/>
    <x v="13"/>
    <x v="3"/>
    <s v="09:27:45"/>
    <x v="10"/>
    <x v="1"/>
    <s v="CUST243421"/>
    <s v="35-44"/>
    <x v="0"/>
    <x v="1"/>
    <x v="22"/>
    <s v="Spotify"/>
    <s v="Entertainment"/>
    <x v="3"/>
    <s v="QR Scan"/>
    <x v="5"/>
    <n v="143.43"/>
    <n v="12.71"/>
    <n v="0"/>
    <x v="0"/>
    <m/>
    <s v="Android"/>
    <n v="75"/>
    <x v="0"/>
  </r>
  <r>
    <s v="UPI202605P2_0003924"/>
    <x v="7"/>
    <x v="2"/>
    <s v="07:59:59"/>
    <x v="6"/>
    <x v="0"/>
    <s v="CUST297453"/>
    <s v="45-54"/>
    <x v="1"/>
    <x v="0"/>
    <x v="18"/>
    <s v="Indian Oil"/>
    <s v="Fuel"/>
    <x v="1"/>
    <s v="Mobile Number"/>
    <x v="1"/>
    <n v="157.51"/>
    <n v="0"/>
    <n v="6.84"/>
    <x v="0"/>
    <m/>
    <s v="Android"/>
    <n v="18"/>
    <x v="0"/>
  </r>
  <r>
    <s v="UPI202605P2_0003925"/>
    <x v="2"/>
    <x v="2"/>
    <s v="13:24:49"/>
    <x v="8"/>
    <x v="0"/>
    <s v="CUST842681"/>
    <s v="35-44"/>
    <x v="1"/>
    <x v="5"/>
    <x v="32"/>
    <s v="Data Tutorials"/>
    <s v="Education"/>
    <x v="1"/>
    <s v="UPI ID"/>
    <x v="0"/>
    <n v="77.52"/>
    <n v="41.4"/>
    <n v="0"/>
    <x v="0"/>
    <m/>
    <s v="Android"/>
    <n v="78"/>
    <x v="0"/>
  </r>
  <r>
    <s v="UPI202605P2_0003926"/>
    <x v="26"/>
    <x v="6"/>
    <s v="12:46:16"/>
    <x v="1"/>
    <x v="0"/>
    <s v="CUST649252"/>
    <s v="18-24"/>
    <x v="1"/>
    <x v="2"/>
    <x v="2"/>
    <s v="Credit Card Bill"/>
    <s v="Financial Services"/>
    <x v="0"/>
    <s v="UPI ID"/>
    <x v="3"/>
    <n v="616.54999999999995"/>
    <n v="0"/>
    <n v="0"/>
    <x v="0"/>
    <m/>
    <s v="Android"/>
    <n v="71"/>
    <x v="0"/>
  </r>
  <r>
    <s v="UPI202605P2_0003927"/>
    <x v="19"/>
    <x v="2"/>
    <s v="18:57:42"/>
    <x v="7"/>
    <x v="0"/>
    <s v="CUST711157"/>
    <s v="55+"/>
    <x v="1"/>
    <x v="5"/>
    <x v="35"/>
    <s v="BigBasket"/>
    <s v="Grocery"/>
    <x v="1"/>
    <s v="UPI ID"/>
    <x v="7"/>
    <n v="296.60000000000002"/>
    <n v="0"/>
    <n v="0"/>
    <x v="0"/>
    <m/>
    <s v="Android"/>
    <n v="61"/>
    <x v="0"/>
  </r>
  <r>
    <s v="UPI202605P2_0003928"/>
    <x v="25"/>
    <x v="1"/>
    <s v="10:08:59"/>
    <x v="13"/>
    <x v="2"/>
    <s v="CUST607639"/>
    <s v="18-24"/>
    <x v="0"/>
    <x v="8"/>
    <x v="13"/>
    <s v="Topmate"/>
    <s v="Education"/>
    <x v="1"/>
    <s v="Mobile Number"/>
    <x v="1"/>
    <n v="477.04"/>
    <n v="52.64"/>
    <n v="0"/>
    <x v="0"/>
    <m/>
    <s v="Android"/>
    <n v="80"/>
    <x v="0"/>
  </r>
  <r>
    <s v="UPI202605P2_0003929"/>
    <x v="24"/>
    <x v="0"/>
    <s v="16:46:31"/>
    <x v="11"/>
    <x v="1"/>
    <s v="CUST771355"/>
    <s v="18-24"/>
    <x v="0"/>
    <x v="7"/>
    <x v="31"/>
    <s v="Data Tutorials"/>
    <s v="Education"/>
    <x v="5"/>
    <s v="Mobile Number"/>
    <x v="7"/>
    <n v="352.19"/>
    <n v="0"/>
    <n v="2.12"/>
    <x v="0"/>
    <m/>
    <s v="Android"/>
    <n v="3"/>
    <x v="0"/>
  </r>
  <r>
    <s v="UPI202605P2_0003930"/>
    <x v="7"/>
    <x v="2"/>
    <s v="09:44:21"/>
    <x v="10"/>
    <x v="1"/>
    <s v="CUST697231"/>
    <s v="45-54"/>
    <x v="0"/>
    <x v="4"/>
    <x v="37"/>
    <s v="MakeMyTrip"/>
    <s v="Travel"/>
    <x v="3"/>
    <s v="Bank Account"/>
    <x v="0"/>
    <n v="928.84"/>
    <n v="0"/>
    <n v="0"/>
    <x v="0"/>
    <m/>
    <s v="Android"/>
    <n v="70"/>
    <x v="0"/>
  </r>
  <r>
    <s v="UPI202605P2_0003931"/>
    <x v="10"/>
    <x v="4"/>
    <s v="20:59:36"/>
    <x v="3"/>
    <x v="1"/>
    <s v="CUST571606"/>
    <s v="25-34"/>
    <x v="1"/>
    <x v="0"/>
    <x v="0"/>
    <s v="Blinkit"/>
    <s v="Grocery"/>
    <x v="1"/>
    <s v="Mobile Number"/>
    <x v="3"/>
    <n v="878.28"/>
    <n v="0"/>
    <n v="0"/>
    <x v="0"/>
    <m/>
    <s v="iOS"/>
    <n v="13"/>
    <x v="0"/>
  </r>
  <r>
    <s v="UPI202605P2_0003932"/>
    <x v="25"/>
    <x v="1"/>
    <s v="19:38:04"/>
    <x v="2"/>
    <x v="2"/>
    <s v="CUST752046"/>
    <s v="35-44"/>
    <x v="1"/>
    <x v="2"/>
    <x v="11"/>
    <s v="Blinkit"/>
    <s v="Grocery"/>
    <x v="4"/>
    <s v="QR Scan"/>
    <x v="1"/>
    <n v="1965.2"/>
    <n v="0"/>
    <n v="7.92"/>
    <x v="0"/>
    <m/>
    <s v="Android"/>
    <n v="34"/>
    <x v="0"/>
  </r>
  <r>
    <s v="UPI202605P2_0003933"/>
    <x v="16"/>
    <x v="6"/>
    <s v="18:24:58"/>
    <x v="7"/>
    <x v="2"/>
    <s v="CUST930440"/>
    <s v="45-54"/>
    <x v="1"/>
    <x v="1"/>
    <x v="8"/>
    <s v="Water Bill"/>
    <s v="Utilities"/>
    <x v="1"/>
    <s v="UPI ID"/>
    <x v="4"/>
    <n v="870.5"/>
    <n v="55.39"/>
    <n v="0"/>
    <x v="0"/>
    <m/>
    <s v="Android"/>
    <n v="35"/>
    <x v="0"/>
  </r>
  <r>
    <s v="UPI202605P2_0003934"/>
    <x v="16"/>
    <x v="6"/>
    <s v="18:47:46"/>
    <x v="7"/>
    <x v="0"/>
    <s v="CUST223294"/>
    <s v="35-44"/>
    <x v="1"/>
    <x v="2"/>
    <x v="25"/>
    <s v="IRCTC"/>
    <s v="Travel"/>
    <x v="1"/>
    <s v="UPI ID"/>
    <x v="0"/>
    <n v="3831.26"/>
    <n v="0"/>
    <n v="6.63"/>
    <x v="1"/>
    <s v="Transaction Timeout"/>
    <s v="Android"/>
    <n v="78"/>
    <x v="0"/>
  </r>
  <r>
    <s v="UPI202605P2_0003935"/>
    <x v="20"/>
    <x v="4"/>
    <s v="13:41:50"/>
    <x v="8"/>
    <x v="1"/>
    <s v="CUST207155"/>
    <s v="35-44"/>
    <x v="1"/>
    <x v="0"/>
    <x v="0"/>
    <s v="Reliance Digital"/>
    <s v="Shopping"/>
    <x v="1"/>
    <s v="Mobile Number"/>
    <x v="0"/>
    <n v="1054.6500000000001"/>
    <n v="0"/>
    <n v="4.37"/>
    <x v="0"/>
    <m/>
    <s v="Android"/>
    <n v="20"/>
    <x v="0"/>
  </r>
  <r>
    <s v="UPI202605P2_0003936"/>
    <x v="6"/>
    <x v="3"/>
    <s v="17:54:27"/>
    <x v="0"/>
    <x v="6"/>
    <s v="CUST243240"/>
    <s v="35-44"/>
    <x v="0"/>
    <x v="5"/>
    <x v="6"/>
    <s v="Local Kirana"/>
    <s v="Grocery"/>
    <x v="0"/>
    <s v="Mobile Number"/>
    <x v="5"/>
    <n v="719.63"/>
    <n v="52.82"/>
    <n v="0"/>
    <x v="0"/>
    <m/>
    <s v="Android"/>
    <n v="76"/>
    <x v="0"/>
  </r>
  <r>
    <s v="UPI202605P2_0003937"/>
    <x v="6"/>
    <x v="3"/>
    <s v="19:14:16"/>
    <x v="2"/>
    <x v="5"/>
    <s v="CUST295635"/>
    <s v="25-34"/>
    <x v="1"/>
    <x v="0"/>
    <x v="0"/>
    <s v="Netflix"/>
    <s v="Entertainment"/>
    <x v="1"/>
    <s v="QR Scan"/>
    <x v="4"/>
    <n v="736.66"/>
    <n v="42.61"/>
    <n v="1.1100000000000001"/>
    <x v="0"/>
    <m/>
    <s v="Android"/>
    <n v="39"/>
    <x v="0"/>
  </r>
  <r>
    <s v="UPI202605P2_0003938"/>
    <x v="16"/>
    <x v="6"/>
    <s v="09:05:07"/>
    <x v="10"/>
    <x v="2"/>
    <s v="CUST257056"/>
    <s v="25-34"/>
    <x v="1"/>
    <x v="4"/>
    <x v="33"/>
    <s v="Electricity Board"/>
    <s v="Recharge &amp; Bills"/>
    <x v="1"/>
    <s v="QR Scan"/>
    <x v="7"/>
    <n v="243.34"/>
    <n v="0"/>
    <n v="3.84"/>
    <x v="0"/>
    <m/>
    <s v="Android"/>
    <n v="82"/>
    <x v="0"/>
  </r>
  <r>
    <s v="UPI202605P2_0003939"/>
    <x v="26"/>
    <x v="6"/>
    <s v="09:47:37"/>
    <x v="10"/>
    <x v="0"/>
    <s v="CUST951589"/>
    <s v="18-24"/>
    <x v="1"/>
    <x v="0"/>
    <x v="0"/>
    <s v="Hotstar"/>
    <s v="Entertainment"/>
    <x v="3"/>
    <s v="Collect Request"/>
    <x v="1"/>
    <n v="568.52"/>
    <n v="0"/>
    <n v="0"/>
    <x v="0"/>
    <m/>
    <s v="Android"/>
    <n v="100"/>
    <x v="0"/>
  </r>
  <r>
    <s v="UPI202605P2_0003940"/>
    <x v="14"/>
    <x v="5"/>
    <s v="21:47:07"/>
    <x v="9"/>
    <x v="1"/>
    <s v="CUST705719"/>
    <s v="25-34"/>
    <x v="1"/>
    <x v="8"/>
    <x v="24"/>
    <s v="Dmart"/>
    <s v="Grocery"/>
    <x v="1"/>
    <s v="UPI ID"/>
    <x v="3"/>
    <n v="467.11"/>
    <n v="69.17"/>
    <n v="0"/>
    <x v="0"/>
    <m/>
    <s v="Android"/>
    <n v="55"/>
    <x v="0"/>
  </r>
  <r>
    <s v="UPI202605P2_0003941"/>
    <x v="29"/>
    <x v="5"/>
    <s v="17:08:54"/>
    <x v="0"/>
    <x v="0"/>
    <s v="CUST300503"/>
    <s v="18-24"/>
    <x v="1"/>
    <x v="5"/>
    <x v="6"/>
    <s v="Myntra"/>
    <s v="Shopping"/>
    <x v="0"/>
    <s v="Collect Request"/>
    <x v="7"/>
    <n v="67.88"/>
    <n v="0"/>
    <n v="0"/>
    <x v="0"/>
    <m/>
    <s v="Android"/>
    <n v="54"/>
    <x v="0"/>
  </r>
  <r>
    <s v="UPI202605P2_0003942"/>
    <x v="6"/>
    <x v="3"/>
    <s v="12:24:36"/>
    <x v="1"/>
    <x v="0"/>
    <s v="CUST495332"/>
    <s v="18-24"/>
    <x v="0"/>
    <x v="6"/>
    <x v="19"/>
    <s v="Spotify"/>
    <s v="Entertainment"/>
    <x v="0"/>
    <s v="UPI ID"/>
    <x v="3"/>
    <n v="282.08999999999997"/>
    <n v="0"/>
    <n v="0"/>
    <x v="0"/>
    <m/>
    <s v="Android"/>
    <n v="26"/>
    <x v="0"/>
  </r>
  <r>
    <s v="UPI202605P2_0003943"/>
    <x v="2"/>
    <x v="2"/>
    <s v="19:19:03"/>
    <x v="2"/>
    <x v="0"/>
    <s v="CUST262925"/>
    <s v="18-24"/>
    <x v="1"/>
    <x v="2"/>
    <x v="25"/>
    <s v="Jio"/>
    <s v="Recharge &amp; Bills"/>
    <x v="1"/>
    <s v="UPI ID"/>
    <x v="7"/>
    <n v="518.11"/>
    <n v="0"/>
    <n v="0"/>
    <x v="0"/>
    <m/>
    <s v="Android"/>
    <n v="90"/>
    <x v="0"/>
  </r>
  <r>
    <s v="UPI202605P2_0003944"/>
    <x v="5"/>
    <x v="3"/>
    <s v="17:12:54"/>
    <x v="0"/>
    <x v="0"/>
    <s v="CUST623729"/>
    <s v="25-34"/>
    <x v="1"/>
    <x v="0"/>
    <x v="18"/>
    <s v="Tata Play"/>
    <s v="Recharge &amp; Bills"/>
    <x v="0"/>
    <s v="UPI ID"/>
    <x v="4"/>
    <n v="671.56"/>
    <n v="0"/>
    <n v="0"/>
    <x v="0"/>
    <m/>
    <s v="Android"/>
    <n v="92"/>
    <x v="0"/>
  </r>
  <r>
    <s v="UPI202605P2_0003945"/>
    <x v="6"/>
    <x v="3"/>
    <s v="14:27:20"/>
    <x v="4"/>
    <x v="0"/>
    <s v="CUST941574"/>
    <s v="35-44"/>
    <x v="0"/>
    <x v="1"/>
    <x v="1"/>
    <s v="Uber"/>
    <s v="Travel"/>
    <x v="5"/>
    <s v="Bank Account"/>
    <x v="3"/>
    <n v="271.92"/>
    <n v="0"/>
    <n v="2.62"/>
    <x v="0"/>
    <m/>
    <s v="Android"/>
    <n v="93"/>
    <x v="0"/>
  </r>
  <r>
    <s v="UPI202605P2_0003946"/>
    <x v="2"/>
    <x v="2"/>
    <s v="19:51:43"/>
    <x v="2"/>
    <x v="0"/>
    <s v="CUST944747"/>
    <s v="45-54"/>
    <x v="1"/>
    <x v="3"/>
    <x v="4"/>
    <s v="MedPlus"/>
    <s v="Healthcare"/>
    <x v="3"/>
    <s v="UPI ID"/>
    <x v="0"/>
    <n v="926.73"/>
    <n v="0"/>
    <n v="0"/>
    <x v="2"/>
    <s v="UPI Limit Exceeded"/>
    <s v="Android"/>
    <n v="3"/>
    <x v="0"/>
  </r>
  <r>
    <s v="UPI202605P2_0003947"/>
    <x v="9"/>
    <x v="3"/>
    <s v="21:08:33"/>
    <x v="9"/>
    <x v="1"/>
    <s v="CUST119605"/>
    <s v="45-54"/>
    <x v="0"/>
    <x v="5"/>
    <x v="10"/>
    <s v="Water Bill"/>
    <s v="Utilities"/>
    <x v="1"/>
    <s v="UPI ID"/>
    <x v="5"/>
    <n v="341.1"/>
    <n v="0"/>
    <n v="0"/>
    <x v="0"/>
    <m/>
    <s v="iOS"/>
    <n v="42"/>
    <x v="0"/>
  </r>
  <r>
    <s v="UPI202605P2_0003948"/>
    <x v="10"/>
    <x v="4"/>
    <s v="18:37:14"/>
    <x v="7"/>
    <x v="0"/>
    <s v="CUST903073"/>
    <s v="35-44"/>
    <x v="0"/>
    <x v="2"/>
    <x v="17"/>
    <s v="Byjus"/>
    <s v="Education"/>
    <x v="1"/>
    <s v="UPI ID"/>
    <x v="0"/>
    <n v="48.08"/>
    <n v="0"/>
    <n v="0"/>
    <x v="1"/>
    <s v="UPI Limit Exceeded"/>
    <s v="Android"/>
    <n v="62"/>
    <x v="0"/>
  </r>
  <r>
    <s v="UPI202605P2_0003949"/>
    <x v="0"/>
    <x v="0"/>
    <s v="09:00:34"/>
    <x v="10"/>
    <x v="1"/>
    <s v="CUST901901"/>
    <s v="35-44"/>
    <x v="0"/>
    <x v="1"/>
    <x v="1"/>
    <s v="Topmate"/>
    <s v="Education"/>
    <x v="1"/>
    <s v="QR Scan"/>
    <x v="4"/>
    <n v="548.21"/>
    <n v="0"/>
    <n v="0"/>
    <x v="0"/>
    <m/>
    <s v="Android"/>
    <n v="20"/>
    <x v="0"/>
  </r>
  <r>
    <s v="UPI202605P2_0003950"/>
    <x v="30"/>
    <x v="1"/>
    <s v="20:20:09"/>
    <x v="3"/>
    <x v="3"/>
    <s v="CUST623867"/>
    <s v="35-44"/>
    <x v="0"/>
    <x v="7"/>
    <x v="9"/>
    <s v="Udemy"/>
    <s v="Education"/>
    <x v="1"/>
    <s v="UPI ID"/>
    <x v="5"/>
    <n v="157.01"/>
    <n v="0"/>
    <n v="0.65"/>
    <x v="0"/>
    <m/>
    <s v="iOS"/>
    <n v="37"/>
    <x v="0"/>
  </r>
  <r>
    <s v="UPI202605P2_0003951"/>
    <x v="16"/>
    <x v="6"/>
    <s v="19:18:53"/>
    <x v="2"/>
    <x v="0"/>
    <s v="CUST611695"/>
    <s v="18-24"/>
    <x v="0"/>
    <x v="5"/>
    <x v="10"/>
    <s v="JioMart"/>
    <s v="Grocery"/>
    <x v="1"/>
    <s v="UPI ID"/>
    <x v="3"/>
    <n v="741.68"/>
    <n v="0"/>
    <n v="3"/>
    <x v="0"/>
    <m/>
    <s v="Android"/>
    <n v="91"/>
    <x v="0"/>
  </r>
  <r>
    <s v="UPI202605P2_0003952"/>
    <x v="3"/>
    <x v="0"/>
    <s v="11:43:29"/>
    <x v="5"/>
    <x v="5"/>
    <s v="CUST404006"/>
    <s v="25-34"/>
    <x v="0"/>
    <x v="6"/>
    <x v="38"/>
    <s v="Tata Play"/>
    <s v="Recharge &amp; Bills"/>
    <x v="1"/>
    <s v="UPI ID"/>
    <x v="3"/>
    <n v="43.5"/>
    <n v="0"/>
    <n v="0"/>
    <x v="0"/>
    <m/>
    <s v="Android"/>
    <n v="4"/>
    <x v="0"/>
  </r>
  <r>
    <s v="UPI202605P2_0003953"/>
    <x v="2"/>
    <x v="2"/>
    <s v="10:18:09"/>
    <x v="13"/>
    <x v="0"/>
    <s v="CUST460997"/>
    <s v="25-34"/>
    <x v="0"/>
    <x v="9"/>
    <x v="15"/>
    <s v="Indian Oil"/>
    <s v="Fuel"/>
    <x v="2"/>
    <s v="UPI ID"/>
    <x v="7"/>
    <n v="723.26"/>
    <n v="26.83"/>
    <n v="0"/>
    <x v="0"/>
    <m/>
    <s v="Android"/>
    <n v="24"/>
    <x v="0"/>
  </r>
  <r>
    <s v="UPI202605P2_0003954"/>
    <x v="3"/>
    <x v="0"/>
    <s v="19:54:51"/>
    <x v="2"/>
    <x v="1"/>
    <s v="CUST414820"/>
    <s v="25-34"/>
    <x v="0"/>
    <x v="9"/>
    <x v="36"/>
    <s v="Shell Fuel"/>
    <s v="Fuel"/>
    <x v="1"/>
    <s v="QR Scan"/>
    <x v="3"/>
    <n v="560.6"/>
    <n v="24.18"/>
    <n v="0"/>
    <x v="0"/>
    <m/>
    <s v="Android"/>
    <n v="32"/>
    <x v="0"/>
  </r>
  <r>
    <s v="UPI202605P2_0003955"/>
    <x v="0"/>
    <x v="0"/>
    <s v="19:02:38"/>
    <x v="2"/>
    <x v="0"/>
    <s v="CUST520605"/>
    <s v="18-24"/>
    <x v="0"/>
    <x v="5"/>
    <x v="10"/>
    <s v="Netflix"/>
    <s v="Entertainment"/>
    <x v="2"/>
    <s v="UPI ID"/>
    <x v="0"/>
    <n v="239.33"/>
    <n v="0"/>
    <n v="5.93"/>
    <x v="0"/>
    <m/>
    <s v="Android"/>
    <n v="66"/>
    <x v="0"/>
  </r>
  <r>
    <s v="UPI202605P2_0003956"/>
    <x v="9"/>
    <x v="3"/>
    <s v="13:32:44"/>
    <x v="8"/>
    <x v="0"/>
    <s v="CUST772029"/>
    <s v="35-44"/>
    <x v="0"/>
    <x v="1"/>
    <x v="1"/>
    <s v="Insurance Premium"/>
    <s v="Financial Services"/>
    <x v="1"/>
    <s v="Bank Account"/>
    <x v="3"/>
    <n v="217.15"/>
    <n v="0"/>
    <n v="6.89"/>
    <x v="0"/>
    <m/>
    <s v="Android"/>
    <n v="60"/>
    <x v="0"/>
  </r>
  <r>
    <s v="UPI202605P2_0003957"/>
    <x v="22"/>
    <x v="6"/>
    <s v="10:54:45"/>
    <x v="13"/>
    <x v="5"/>
    <s v="CUST271949"/>
    <s v="25-34"/>
    <x v="0"/>
    <x v="5"/>
    <x v="10"/>
    <s v="Amazon Prime"/>
    <s v="Entertainment"/>
    <x v="1"/>
    <s v="QR Scan"/>
    <x v="6"/>
    <n v="258.13"/>
    <n v="0"/>
    <n v="0"/>
    <x v="0"/>
    <m/>
    <s v="Android"/>
    <n v="14"/>
    <x v="0"/>
  </r>
  <r>
    <s v="UPI202605P2_0003958"/>
    <x v="5"/>
    <x v="3"/>
    <s v="17:40:53"/>
    <x v="0"/>
    <x v="1"/>
    <s v="CUST787963"/>
    <s v="35-44"/>
    <x v="1"/>
    <x v="0"/>
    <x v="18"/>
    <s v="Apollo Pharmacy"/>
    <s v="Healthcare"/>
    <x v="1"/>
    <s v="UPI ID"/>
    <x v="1"/>
    <n v="595.75"/>
    <n v="61.88"/>
    <n v="0"/>
    <x v="0"/>
    <m/>
    <s v="Android"/>
    <n v="27"/>
    <x v="0"/>
  </r>
  <r>
    <s v="UPI202605P2_0003959"/>
    <x v="4"/>
    <x v="2"/>
    <s v="11:18:45"/>
    <x v="5"/>
    <x v="0"/>
    <s v="CUST116994"/>
    <s v="25-34"/>
    <x v="1"/>
    <x v="3"/>
    <x v="4"/>
    <s v="MSEB"/>
    <s v="Recharge &amp; Bills"/>
    <x v="1"/>
    <s v="Bank Account"/>
    <x v="1"/>
    <n v="577.27"/>
    <n v="0"/>
    <n v="0"/>
    <x v="0"/>
    <m/>
    <s v="Android"/>
    <n v="75"/>
    <x v="0"/>
  </r>
  <r>
    <s v="UPI202605P2_0003960"/>
    <x v="17"/>
    <x v="6"/>
    <s v="21:03:51"/>
    <x v="9"/>
    <x v="0"/>
    <s v="CUST290622"/>
    <s v="25-34"/>
    <x v="0"/>
    <x v="7"/>
    <x v="31"/>
    <s v="Myntra"/>
    <s v="Shopping"/>
    <x v="3"/>
    <s v="Mobile Number"/>
    <x v="6"/>
    <n v="1487.05"/>
    <n v="0"/>
    <n v="0"/>
    <x v="0"/>
    <m/>
    <s v="Android"/>
    <n v="78"/>
    <x v="0"/>
  </r>
  <r>
    <s v="UPI202605P2_0003961"/>
    <x v="6"/>
    <x v="3"/>
    <s v="13:52:45"/>
    <x v="8"/>
    <x v="2"/>
    <s v="CUST220228"/>
    <s v="35-44"/>
    <x v="0"/>
    <x v="0"/>
    <x v="3"/>
    <s v="MedPlus"/>
    <s v="Healthcare"/>
    <x v="0"/>
    <s v="Mobile Number"/>
    <x v="5"/>
    <n v="2470.56"/>
    <n v="22.5"/>
    <n v="0"/>
    <x v="0"/>
    <m/>
    <s v="Android"/>
    <n v="69"/>
    <x v="0"/>
  </r>
  <r>
    <s v="UPI202605P2_0003962"/>
    <x v="19"/>
    <x v="2"/>
    <s v="11:46:59"/>
    <x v="5"/>
    <x v="5"/>
    <s v="CUST487767"/>
    <s v="25-34"/>
    <x v="0"/>
    <x v="4"/>
    <x v="12"/>
    <s v="Dominos"/>
    <s v="Food &amp; Dining"/>
    <x v="1"/>
    <s v="UPI ID"/>
    <x v="3"/>
    <n v="947.02"/>
    <n v="0"/>
    <n v="3.15"/>
    <x v="0"/>
    <m/>
    <s v="iOS"/>
    <n v="18"/>
    <x v="0"/>
  </r>
  <r>
    <s v="UPI202605P2_0003963"/>
    <x v="22"/>
    <x v="6"/>
    <s v="19:44:47"/>
    <x v="2"/>
    <x v="2"/>
    <s v="CUST108656"/>
    <s v="18-24"/>
    <x v="1"/>
    <x v="8"/>
    <x v="34"/>
    <s v="Jio"/>
    <s v="Recharge &amp; Bills"/>
    <x v="0"/>
    <s v="UPI ID"/>
    <x v="4"/>
    <n v="425.48"/>
    <n v="0"/>
    <n v="0"/>
    <x v="0"/>
    <m/>
    <s v="Android"/>
    <n v="89"/>
    <x v="0"/>
  </r>
  <r>
    <s v="UPI202605P2_0003964"/>
    <x v="9"/>
    <x v="3"/>
    <s v="08:55:49"/>
    <x v="12"/>
    <x v="0"/>
    <s v="CUST685751"/>
    <s v="18-24"/>
    <x v="1"/>
    <x v="3"/>
    <x v="14"/>
    <s v="Broadband Bill"/>
    <s v="Utilities"/>
    <x v="1"/>
    <s v="UPI ID"/>
    <x v="6"/>
    <n v="178.13"/>
    <n v="0"/>
    <n v="2.5499999999999998"/>
    <x v="0"/>
    <m/>
    <s v="Android"/>
    <n v="9"/>
    <x v="0"/>
  </r>
  <r>
    <s v="UPI202605P2_0003965"/>
    <x v="9"/>
    <x v="3"/>
    <s v="10:31:46"/>
    <x v="13"/>
    <x v="0"/>
    <s v="CUST570678"/>
    <s v="18-24"/>
    <x v="0"/>
    <x v="5"/>
    <x v="32"/>
    <s v="MedPlus"/>
    <s v="Healthcare"/>
    <x v="1"/>
    <s v="QR Scan"/>
    <x v="0"/>
    <n v="1294.21"/>
    <n v="0"/>
    <n v="3.3"/>
    <x v="0"/>
    <m/>
    <s v="Android"/>
    <n v="89"/>
    <x v="0"/>
  </r>
  <r>
    <s v="UPI202605P2_0003966"/>
    <x v="22"/>
    <x v="6"/>
    <s v="14:52:42"/>
    <x v="4"/>
    <x v="0"/>
    <s v="CUST976335"/>
    <s v="45-54"/>
    <x v="1"/>
    <x v="6"/>
    <x v="7"/>
    <s v="Reliance Digital"/>
    <s v="Shopping"/>
    <x v="0"/>
    <s v="UPI ID"/>
    <x v="3"/>
    <n v="547.14"/>
    <n v="0"/>
    <n v="0"/>
    <x v="0"/>
    <m/>
    <s v="iOS"/>
    <n v="30"/>
    <x v="0"/>
  </r>
  <r>
    <s v="UPI202605P2_0003967"/>
    <x v="0"/>
    <x v="0"/>
    <s v="20:10:01"/>
    <x v="3"/>
    <x v="0"/>
    <s v="CUST441474"/>
    <s v="25-34"/>
    <x v="0"/>
    <x v="4"/>
    <x v="12"/>
    <s v="Shell Fuel"/>
    <s v="Fuel"/>
    <x v="3"/>
    <s v="QR Scan"/>
    <x v="0"/>
    <n v="366.59"/>
    <n v="0"/>
    <n v="0"/>
    <x v="0"/>
    <m/>
    <s v="Android"/>
    <n v="9"/>
    <x v="0"/>
  </r>
  <r>
    <s v="UPI202605P2_0003968"/>
    <x v="4"/>
    <x v="2"/>
    <s v="16:21:27"/>
    <x v="11"/>
    <x v="0"/>
    <s v="CUST228186"/>
    <s v="25-34"/>
    <x v="1"/>
    <x v="6"/>
    <x v="19"/>
    <s v="JioMart"/>
    <s v="Grocery"/>
    <x v="3"/>
    <s v="QR Scan"/>
    <x v="4"/>
    <n v="325.64999999999998"/>
    <n v="36.47"/>
    <n v="0"/>
    <x v="0"/>
    <m/>
    <s v="Android"/>
    <n v="90"/>
    <x v="0"/>
  </r>
  <r>
    <s v="UPI202605P2_0003969"/>
    <x v="11"/>
    <x v="0"/>
    <s v="18:22:48"/>
    <x v="7"/>
    <x v="0"/>
    <s v="CUST710981"/>
    <s v="25-34"/>
    <x v="1"/>
    <x v="6"/>
    <x v="38"/>
    <s v="Byjus"/>
    <s v="Education"/>
    <x v="1"/>
    <s v="QR Scan"/>
    <x v="7"/>
    <n v="954.27"/>
    <n v="0"/>
    <n v="0"/>
    <x v="0"/>
    <m/>
    <s v="Android"/>
    <n v="25"/>
    <x v="0"/>
  </r>
  <r>
    <s v="UPI202605P2_0003970"/>
    <x v="28"/>
    <x v="1"/>
    <s v="14:04:33"/>
    <x v="4"/>
    <x v="1"/>
    <s v="CUST972328"/>
    <s v="45-54"/>
    <x v="0"/>
    <x v="1"/>
    <x v="28"/>
    <s v="Broadband Bill"/>
    <s v="Utilities"/>
    <x v="0"/>
    <s v="QR Scan"/>
    <x v="7"/>
    <n v="1969.4"/>
    <n v="0"/>
    <n v="0"/>
    <x v="0"/>
    <m/>
    <s v="iOS"/>
    <n v="76"/>
    <x v="0"/>
  </r>
  <r>
    <s v="UPI202605P2_0003971"/>
    <x v="18"/>
    <x v="4"/>
    <s v="18:18:44"/>
    <x v="7"/>
    <x v="1"/>
    <s v="CUST572346"/>
    <s v="25-34"/>
    <x v="0"/>
    <x v="9"/>
    <x v="15"/>
    <s v="Gas Bill"/>
    <s v="Utilities"/>
    <x v="2"/>
    <s v="Mobile Number"/>
    <x v="6"/>
    <n v="357.7"/>
    <n v="58.84"/>
    <n v="6.89"/>
    <x v="0"/>
    <m/>
    <s v="Android"/>
    <n v="96"/>
    <x v="0"/>
  </r>
  <r>
    <s v="UPI202605P2_0003972"/>
    <x v="28"/>
    <x v="1"/>
    <s v="20:44:54"/>
    <x v="3"/>
    <x v="1"/>
    <s v="CUST404886"/>
    <s v="35-44"/>
    <x v="1"/>
    <x v="7"/>
    <x v="9"/>
    <s v="Hotstar"/>
    <s v="Entertainment"/>
    <x v="2"/>
    <s v="Mobile Number"/>
    <x v="7"/>
    <n v="1101.03"/>
    <n v="0"/>
    <n v="4.32"/>
    <x v="0"/>
    <m/>
    <s v="Android"/>
    <n v="22"/>
    <x v="0"/>
  </r>
  <r>
    <s v="UPI202605P2_0003973"/>
    <x v="20"/>
    <x v="4"/>
    <s v="16:06:08"/>
    <x v="11"/>
    <x v="0"/>
    <s v="CUST628699"/>
    <s v="35-44"/>
    <x v="1"/>
    <x v="6"/>
    <x v="19"/>
    <s v="IRCTC"/>
    <s v="Travel"/>
    <x v="1"/>
    <s v="UPI ID"/>
    <x v="5"/>
    <n v="332.18"/>
    <n v="0"/>
    <n v="0"/>
    <x v="0"/>
    <m/>
    <s v="Android"/>
    <n v="29"/>
    <x v="0"/>
  </r>
  <r>
    <s v="UPI202605P2_0003974"/>
    <x v="18"/>
    <x v="4"/>
    <s v="13:50:37"/>
    <x v="8"/>
    <x v="0"/>
    <s v="CUST603830"/>
    <s v="25-34"/>
    <x v="0"/>
    <x v="5"/>
    <x v="6"/>
    <s v="Topmate"/>
    <s v="Education"/>
    <x v="0"/>
    <s v="UPI ID"/>
    <x v="7"/>
    <n v="382.94"/>
    <n v="0"/>
    <n v="0"/>
    <x v="0"/>
    <m/>
    <s v="Android"/>
    <n v="50"/>
    <x v="0"/>
  </r>
  <r>
    <s v="UPI202605P2_0003975"/>
    <x v="30"/>
    <x v="1"/>
    <s v="20:03:54"/>
    <x v="3"/>
    <x v="0"/>
    <s v="CUST801358"/>
    <s v="45-54"/>
    <x v="0"/>
    <x v="5"/>
    <x v="6"/>
    <s v="Local Kirana"/>
    <s v="Grocery"/>
    <x v="2"/>
    <s v="UPI ID"/>
    <x v="7"/>
    <n v="273.58"/>
    <n v="37.64"/>
    <n v="0"/>
    <x v="0"/>
    <m/>
    <s v="iOS"/>
    <n v="27"/>
    <x v="0"/>
  </r>
  <r>
    <s v="UPI202605P2_0003976"/>
    <x v="7"/>
    <x v="2"/>
    <s v="21:19:29"/>
    <x v="9"/>
    <x v="3"/>
    <s v="CUST574447"/>
    <s v="35-44"/>
    <x v="0"/>
    <x v="0"/>
    <x v="0"/>
    <s v="Topmate"/>
    <s v="Education"/>
    <x v="2"/>
    <s v="Collect Request"/>
    <x v="1"/>
    <n v="375.84"/>
    <n v="0"/>
    <n v="0"/>
    <x v="2"/>
    <s v="Insufficient Balance"/>
    <s v="Android"/>
    <n v="97"/>
    <x v="0"/>
  </r>
  <r>
    <s v="UPI202605P2_0003977"/>
    <x v="9"/>
    <x v="3"/>
    <s v="18:36:08"/>
    <x v="7"/>
    <x v="0"/>
    <s v="CUST283685"/>
    <s v="55+"/>
    <x v="1"/>
    <x v="6"/>
    <x v="19"/>
    <s v="Unacademy"/>
    <s v="Education"/>
    <x v="1"/>
    <s v="UPI ID"/>
    <x v="0"/>
    <n v="270.8"/>
    <n v="0"/>
    <n v="2.11"/>
    <x v="0"/>
    <m/>
    <s v="Android"/>
    <n v="16"/>
    <x v="0"/>
  </r>
  <r>
    <s v="UPI202605P2_0003978"/>
    <x v="11"/>
    <x v="0"/>
    <s v="14:30:18"/>
    <x v="4"/>
    <x v="1"/>
    <s v="CUST304199"/>
    <s v="25-34"/>
    <x v="1"/>
    <x v="9"/>
    <x v="15"/>
    <s v="Local Clinic"/>
    <s v="Healthcare"/>
    <x v="3"/>
    <s v="Mobile Number"/>
    <x v="5"/>
    <n v="205.95"/>
    <n v="0"/>
    <n v="0"/>
    <x v="0"/>
    <m/>
    <s v="iOS"/>
    <n v="8"/>
    <x v="0"/>
  </r>
  <r>
    <s v="UPI202605P2_0003979"/>
    <x v="20"/>
    <x v="4"/>
    <s v="20:13:13"/>
    <x v="3"/>
    <x v="0"/>
    <s v="CUST150869"/>
    <s v="35-44"/>
    <x v="1"/>
    <x v="7"/>
    <x v="27"/>
    <s v="Broadband Bill"/>
    <s v="Utilities"/>
    <x v="0"/>
    <s v="QR Scan"/>
    <x v="7"/>
    <n v="344.58"/>
    <n v="0"/>
    <n v="0"/>
    <x v="0"/>
    <m/>
    <s v="Android"/>
    <n v="63"/>
    <x v="0"/>
  </r>
  <r>
    <s v="UPI202605P2_0003980"/>
    <x v="23"/>
    <x v="5"/>
    <s v="19:12:47"/>
    <x v="2"/>
    <x v="4"/>
    <s v="CUST395289"/>
    <s v="25-34"/>
    <x v="1"/>
    <x v="0"/>
    <x v="0"/>
    <s v="Data Tutorials"/>
    <s v="Education"/>
    <x v="1"/>
    <s v="UPI ID"/>
    <x v="3"/>
    <n v="431.77"/>
    <n v="46.28"/>
    <n v="0"/>
    <x v="0"/>
    <m/>
    <s v="Android"/>
    <n v="38"/>
    <x v="0"/>
  </r>
  <r>
    <s v="UPI202605P2_0003981"/>
    <x v="17"/>
    <x v="6"/>
    <s v="18:23:46"/>
    <x v="7"/>
    <x v="0"/>
    <s v="CUST340425"/>
    <s v="25-34"/>
    <x v="0"/>
    <x v="1"/>
    <x v="28"/>
    <s v="Data Tutorials"/>
    <s v="Education"/>
    <x v="0"/>
    <s v="Mobile Number"/>
    <x v="4"/>
    <n v="1371.68"/>
    <n v="0"/>
    <n v="2.46"/>
    <x v="0"/>
    <m/>
    <s v="Android"/>
    <n v="48"/>
    <x v="0"/>
  </r>
  <r>
    <s v="UPI202605P2_0003982"/>
    <x v="3"/>
    <x v="0"/>
    <s v="20:06:43"/>
    <x v="3"/>
    <x v="0"/>
    <s v="CUST716415"/>
    <s v="18-24"/>
    <x v="0"/>
    <x v="6"/>
    <x v="19"/>
    <s v="Unacademy"/>
    <s v="Education"/>
    <x v="4"/>
    <s v="QR Scan"/>
    <x v="3"/>
    <n v="425.32"/>
    <n v="18.440000000000001"/>
    <n v="0"/>
    <x v="0"/>
    <m/>
    <s v="Android"/>
    <n v="30"/>
    <x v="0"/>
  </r>
  <r>
    <s v="UPI202605P2_0003983"/>
    <x v="8"/>
    <x v="4"/>
    <s v="19:54:09"/>
    <x v="2"/>
    <x v="4"/>
    <s v="CUST747977"/>
    <s v="25-34"/>
    <x v="0"/>
    <x v="7"/>
    <x v="26"/>
    <s v="IRCTC"/>
    <s v="Travel"/>
    <x v="2"/>
    <s v="QR Scan"/>
    <x v="5"/>
    <n v="129.02000000000001"/>
    <n v="53.92"/>
    <n v="0"/>
    <x v="0"/>
    <m/>
    <s v="Android"/>
    <n v="46"/>
    <x v="0"/>
  </r>
  <r>
    <s v="UPI202605P2_0003984"/>
    <x v="26"/>
    <x v="6"/>
    <s v="13:27:43"/>
    <x v="8"/>
    <x v="0"/>
    <s v="CUST201917"/>
    <s v="25-34"/>
    <x v="0"/>
    <x v="2"/>
    <x v="25"/>
    <s v="BigBasket"/>
    <s v="Grocery"/>
    <x v="3"/>
    <s v="QR Scan"/>
    <x v="1"/>
    <n v="28.71"/>
    <n v="0"/>
    <n v="0"/>
    <x v="0"/>
    <m/>
    <s v="Android"/>
    <n v="76"/>
    <x v="0"/>
  </r>
  <r>
    <s v="UPI202605P2_0003985"/>
    <x v="8"/>
    <x v="4"/>
    <s v="20:59:03"/>
    <x v="3"/>
    <x v="1"/>
    <s v="CUST415808"/>
    <s v="25-34"/>
    <x v="0"/>
    <x v="5"/>
    <x v="35"/>
    <s v="Society Maintenance"/>
    <s v="Utilities"/>
    <x v="1"/>
    <s v="Mobile Number"/>
    <x v="4"/>
    <n v="3023.72"/>
    <n v="73.150000000000006"/>
    <n v="0"/>
    <x v="0"/>
    <m/>
    <s v="iOS"/>
    <n v="47"/>
    <x v="0"/>
  </r>
  <r>
    <s v="UPI202605P2_0003986"/>
    <x v="3"/>
    <x v="0"/>
    <s v="09:30:11"/>
    <x v="10"/>
    <x v="0"/>
    <s v="CUST431754"/>
    <s v="18-24"/>
    <x v="0"/>
    <x v="5"/>
    <x v="32"/>
    <s v="Local Restaurant"/>
    <s v="Food &amp; Dining"/>
    <x v="1"/>
    <s v="Mobile Number"/>
    <x v="7"/>
    <n v="187.98"/>
    <n v="0"/>
    <n v="0"/>
    <x v="0"/>
    <m/>
    <s v="iOS"/>
    <n v="5"/>
    <x v="0"/>
  </r>
  <r>
    <s v="UPI202605P2_0003987"/>
    <x v="19"/>
    <x v="2"/>
    <s v="21:07:32"/>
    <x v="9"/>
    <x v="6"/>
    <s v="CUST121771"/>
    <s v="55+"/>
    <x v="1"/>
    <x v="8"/>
    <x v="24"/>
    <s v="Rapido"/>
    <s v="Travel"/>
    <x v="0"/>
    <s v="UPI ID"/>
    <x v="4"/>
    <n v="764.72"/>
    <n v="0"/>
    <n v="0"/>
    <x v="0"/>
    <m/>
    <s v="Android"/>
    <n v="74"/>
    <x v="0"/>
  </r>
  <r>
    <s v="UPI202605P2_0003988"/>
    <x v="24"/>
    <x v="0"/>
    <s v="18:37:27"/>
    <x v="7"/>
    <x v="0"/>
    <s v="CUST512978"/>
    <s v="25-34"/>
    <x v="0"/>
    <x v="2"/>
    <x v="25"/>
    <s v="Indian Oil"/>
    <s v="Fuel"/>
    <x v="1"/>
    <s v="UPI ID"/>
    <x v="1"/>
    <n v="304.39999999999998"/>
    <n v="0"/>
    <n v="0"/>
    <x v="0"/>
    <m/>
    <s v="Android"/>
    <n v="46"/>
    <x v="0"/>
  </r>
  <r>
    <s v="UPI202605P2_0003989"/>
    <x v="28"/>
    <x v="1"/>
    <s v="21:40:46"/>
    <x v="9"/>
    <x v="6"/>
    <s v="CUST917293"/>
    <s v="25-34"/>
    <x v="0"/>
    <x v="8"/>
    <x v="34"/>
    <s v="Spotify"/>
    <s v="Entertainment"/>
    <x v="3"/>
    <s v="UPI ID"/>
    <x v="5"/>
    <n v="523.62"/>
    <n v="2.4700000000000002"/>
    <n v="0"/>
    <x v="0"/>
    <m/>
    <s v="Android"/>
    <n v="50"/>
    <x v="0"/>
  </r>
  <r>
    <s v="UPI202605P2_0003990"/>
    <x v="20"/>
    <x v="4"/>
    <s v="14:02:07"/>
    <x v="4"/>
    <x v="2"/>
    <s v="CUST222092"/>
    <s v="45-54"/>
    <x v="1"/>
    <x v="2"/>
    <x v="17"/>
    <s v="Ajio"/>
    <s v="Shopping"/>
    <x v="0"/>
    <s v="UPI ID"/>
    <x v="6"/>
    <n v="206.84"/>
    <n v="0"/>
    <n v="0"/>
    <x v="0"/>
    <m/>
    <s v="Android"/>
    <n v="67"/>
    <x v="0"/>
  </r>
  <r>
    <s v="UPI202605P2_0003991"/>
    <x v="27"/>
    <x v="5"/>
    <s v="11:31:19"/>
    <x v="5"/>
    <x v="0"/>
    <s v="CUST818514"/>
    <s v="35-44"/>
    <x v="1"/>
    <x v="7"/>
    <x v="27"/>
    <s v="Credit Card Bill"/>
    <s v="Financial Services"/>
    <x v="1"/>
    <s v="QR Scan"/>
    <x v="3"/>
    <n v="1673.34"/>
    <n v="31.98"/>
    <n v="0"/>
    <x v="0"/>
    <m/>
    <s v="iOS"/>
    <n v="65"/>
    <x v="0"/>
  </r>
  <r>
    <s v="UPI202605P2_0003992"/>
    <x v="6"/>
    <x v="3"/>
    <s v="18:11:41"/>
    <x v="7"/>
    <x v="0"/>
    <s v="CUST500539"/>
    <s v="35-44"/>
    <x v="1"/>
    <x v="5"/>
    <x v="6"/>
    <s v="Local Kirana"/>
    <s v="Grocery"/>
    <x v="0"/>
    <s v="UPI ID"/>
    <x v="1"/>
    <n v="224.2"/>
    <n v="0"/>
    <n v="0"/>
    <x v="1"/>
    <s v="UPI Limit Exceeded"/>
    <s v="iOS"/>
    <n v="5"/>
    <x v="0"/>
  </r>
  <r>
    <s v="UPI202605P2_0003993"/>
    <x v="16"/>
    <x v="6"/>
    <s v="19:49:44"/>
    <x v="2"/>
    <x v="2"/>
    <s v="CUST710062"/>
    <s v="25-34"/>
    <x v="0"/>
    <x v="1"/>
    <x v="22"/>
    <s v="MakeMyTrip"/>
    <s v="Travel"/>
    <x v="1"/>
    <s v="UPI ID"/>
    <x v="6"/>
    <n v="350.31"/>
    <n v="0"/>
    <n v="0"/>
    <x v="0"/>
    <m/>
    <s v="Android"/>
    <n v="65"/>
    <x v="0"/>
  </r>
  <r>
    <s v="UPI202605P2_0003994"/>
    <x v="3"/>
    <x v="0"/>
    <s v="22:42:42"/>
    <x v="16"/>
    <x v="0"/>
    <s v="CUST946036"/>
    <s v="35-44"/>
    <x v="0"/>
    <x v="2"/>
    <x v="17"/>
    <s v="Loan EMI"/>
    <s v="Financial Services"/>
    <x v="4"/>
    <s v="UPI ID"/>
    <x v="1"/>
    <n v="187.31"/>
    <n v="32.92"/>
    <n v="0"/>
    <x v="0"/>
    <m/>
    <s v="Android"/>
    <n v="64"/>
    <x v="0"/>
  </r>
  <r>
    <s v="UPI202605P2_0003995"/>
    <x v="4"/>
    <x v="2"/>
    <s v="09:29:55"/>
    <x v="10"/>
    <x v="3"/>
    <s v="CUST714733"/>
    <s v="35-44"/>
    <x v="0"/>
    <x v="5"/>
    <x v="10"/>
    <s v="Reliance Fresh"/>
    <s v="Grocery"/>
    <x v="1"/>
    <s v="Mobile Number"/>
    <x v="0"/>
    <n v="1778.98"/>
    <n v="0"/>
    <n v="0"/>
    <x v="0"/>
    <m/>
    <s v="iOS"/>
    <n v="22"/>
    <x v="0"/>
  </r>
  <r>
    <s v="UPI202605P2_0003996"/>
    <x v="19"/>
    <x v="2"/>
    <s v="19:24:17"/>
    <x v="2"/>
    <x v="0"/>
    <s v="CUST569922"/>
    <s v="25-34"/>
    <x v="1"/>
    <x v="9"/>
    <x v="36"/>
    <s v="Netmeds"/>
    <s v="Healthcare"/>
    <x v="0"/>
    <s v="QR Scan"/>
    <x v="0"/>
    <n v="110.59"/>
    <n v="0"/>
    <n v="0"/>
    <x v="0"/>
    <m/>
    <s v="Android"/>
    <n v="45"/>
    <x v="0"/>
  </r>
  <r>
    <s v="UPI202605P2_0003997"/>
    <x v="20"/>
    <x v="4"/>
    <s v="17:28:23"/>
    <x v="0"/>
    <x v="4"/>
    <s v="CUST609079"/>
    <s v="18-24"/>
    <x v="1"/>
    <x v="5"/>
    <x v="6"/>
    <s v="Broadband Bill"/>
    <s v="Utilities"/>
    <x v="2"/>
    <s v="UPI ID"/>
    <x v="4"/>
    <n v="955.96"/>
    <n v="0"/>
    <n v="0"/>
    <x v="0"/>
    <m/>
    <s v="Android"/>
    <n v="99"/>
    <x v="0"/>
  </r>
  <r>
    <s v="UPI202605P2_0003998"/>
    <x v="10"/>
    <x v="4"/>
    <s v="06:07:05"/>
    <x v="19"/>
    <x v="0"/>
    <s v="CUST975756"/>
    <s v="35-44"/>
    <x v="0"/>
    <x v="5"/>
    <x v="6"/>
    <s v="Spotify"/>
    <s v="Entertainment"/>
    <x v="0"/>
    <s v="UPI ID"/>
    <x v="4"/>
    <n v="1850.82"/>
    <n v="0"/>
    <n v="0"/>
    <x v="0"/>
    <m/>
    <s v="Android"/>
    <n v="78"/>
    <x v="0"/>
  </r>
  <r>
    <s v="UPI202605P2_0003999"/>
    <x v="13"/>
    <x v="3"/>
    <s v="10:41:42"/>
    <x v="13"/>
    <x v="1"/>
    <s v="CUST366360"/>
    <s v="35-44"/>
    <x v="1"/>
    <x v="3"/>
    <x v="29"/>
    <s v="RedBus"/>
    <s v="Travel"/>
    <x v="3"/>
    <s v="Mobile Number"/>
    <x v="4"/>
    <n v="1763.4"/>
    <n v="74.81"/>
    <n v="0"/>
    <x v="0"/>
    <m/>
    <s v="Android"/>
    <n v="70"/>
    <x v="0"/>
  </r>
  <r>
    <s v="UPI202605P2_0004000"/>
    <x v="28"/>
    <x v="1"/>
    <s v="20:14:01"/>
    <x v="3"/>
    <x v="0"/>
    <s v="CUST806405"/>
    <s v="45-54"/>
    <x v="1"/>
    <x v="0"/>
    <x v="0"/>
    <s v="MakeMyTrip"/>
    <s v="Travel"/>
    <x v="0"/>
    <s v="QR Scan"/>
    <x v="4"/>
    <n v="391.12"/>
    <n v="0"/>
    <n v="1.52"/>
    <x v="0"/>
    <m/>
    <s v="Android"/>
    <n v="22"/>
    <x v="0"/>
  </r>
  <r>
    <s v="UPI202605P2_0004001"/>
    <x v="14"/>
    <x v="5"/>
    <s v="17:36:30"/>
    <x v="0"/>
    <x v="1"/>
    <s v="CUST158336"/>
    <s v="18-24"/>
    <x v="0"/>
    <x v="4"/>
    <x v="5"/>
    <s v="Loan EMI"/>
    <s v="Financial Services"/>
    <x v="1"/>
    <s v="Collect Request"/>
    <x v="0"/>
    <n v="199.01"/>
    <n v="23.31"/>
    <n v="0"/>
    <x v="0"/>
    <m/>
    <s v="Android"/>
    <n v="6"/>
    <x v="0"/>
  </r>
  <r>
    <s v="UPI202605P2_0004002"/>
    <x v="12"/>
    <x v="1"/>
    <s v="12:47:06"/>
    <x v="1"/>
    <x v="0"/>
    <s v="CUST399269"/>
    <s v="25-34"/>
    <x v="0"/>
    <x v="1"/>
    <x v="8"/>
    <s v="Gas Bill"/>
    <s v="Utilities"/>
    <x v="0"/>
    <s v="Bank Account"/>
    <x v="7"/>
    <n v="161.15"/>
    <n v="0"/>
    <n v="3.59"/>
    <x v="0"/>
    <m/>
    <s v="iOS"/>
    <n v="27"/>
    <x v="0"/>
  </r>
  <r>
    <s v="UPI202605P2_0004003"/>
    <x v="9"/>
    <x v="3"/>
    <s v="19:11:24"/>
    <x v="2"/>
    <x v="0"/>
    <s v="CUST683760"/>
    <s v="25-34"/>
    <x v="1"/>
    <x v="6"/>
    <x v="7"/>
    <s v="Netmeds"/>
    <s v="Healthcare"/>
    <x v="1"/>
    <s v="UPI ID"/>
    <x v="3"/>
    <n v="391.78"/>
    <n v="0"/>
    <n v="0"/>
    <x v="0"/>
    <m/>
    <s v="Android"/>
    <n v="6"/>
    <x v="0"/>
  </r>
  <r>
    <s v="UPI202605P2_0004004"/>
    <x v="8"/>
    <x v="4"/>
    <s v="15:41:44"/>
    <x v="14"/>
    <x v="0"/>
    <s v="CUST400955"/>
    <s v="18-24"/>
    <x v="1"/>
    <x v="6"/>
    <x v="7"/>
    <s v="Shell Fuel"/>
    <s v="Fuel"/>
    <x v="4"/>
    <s v="Mobile Number"/>
    <x v="5"/>
    <n v="433.53"/>
    <n v="0"/>
    <n v="0"/>
    <x v="0"/>
    <m/>
    <s v="Android"/>
    <n v="19"/>
    <x v="0"/>
  </r>
  <r>
    <s v="UPI202605P2_0004005"/>
    <x v="9"/>
    <x v="3"/>
    <s v="14:36:08"/>
    <x v="4"/>
    <x v="0"/>
    <s v="CUST580373"/>
    <s v="45-54"/>
    <x v="1"/>
    <x v="8"/>
    <x v="30"/>
    <s v="RedBus"/>
    <s v="Travel"/>
    <x v="1"/>
    <s v="QR Scan"/>
    <x v="3"/>
    <n v="193.18"/>
    <n v="0"/>
    <n v="0"/>
    <x v="1"/>
    <s v="Insufficient Balance"/>
    <s v="Android"/>
    <n v="77"/>
    <x v="0"/>
  </r>
  <r>
    <s v="UPI202605P2_0004006"/>
    <x v="19"/>
    <x v="2"/>
    <s v="09:04:45"/>
    <x v="10"/>
    <x v="5"/>
    <s v="CUST885405"/>
    <s v="45-54"/>
    <x v="1"/>
    <x v="2"/>
    <x v="17"/>
    <s v="Unacademy"/>
    <s v="Education"/>
    <x v="2"/>
    <s v="QR Scan"/>
    <x v="5"/>
    <n v="677.82"/>
    <n v="0"/>
    <n v="0"/>
    <x v="0"/>
    <m/>
    <s v="Android"/>
    <n v="18"/>
    <x v="0"/>
  </r>
  <r>
    <s v="UPI202605P2_0004007"/>
    <x v="15"/>
    <x v="3"/>
    <s v="20:50:34"/>
    <x v="3"/>
    <x v="0"/>
    <s v="CUST500889"/>
    <s v="25-34"/>
    <x v="1"/>
    <x v="2"/>
    <x v="17"/>
    <s v="Uber"/>
    <s v="Travel"/>
    <x v="0"/>
    <s v="UPI ID"/>
    <x v="3"/>
    <n v="209.78"/>
    <n v="0"/>
    <n v="0"/>
    <x v="0"/>
    <m/>
    <s v="iOS"/>
    <n v="13"/>
    <x v="0"/>
  </r>
  <r>
    <s v="UPI202605P2_0004008"/>
    <x v="1"/>
    <x v="1"/>
    <s v="11:52:44"/>
    <x v="5"/>
    <x v="6"/>
    <s v="CUST642657"/>
    <s v="25-34"/>
    <x v="0"/>
    <x v="2"/>
    <x v="17"/>
    <s v="Society Maintenance"/>
    <s v="Utilities"/>
    <x v="3"/>
    <s v="QR Scan"/>
    <x v="5"/>
    <n v="91.91"/>
    <n v="66.349999999999994"/>
    <n v="0"/>
    <x v="0"/>
    <m/>
    <s v="Android"/>
    <n v="31"/>
    <x v="0"/>
  </r>
  <r>
    <s v="UPI202605P2_0004009"/>
    <x v="1"/>
    <x v="1"/>
    <s v="07:35:52"/>
    <x v="6"/>
    <x v="2"/>
    <s v="CUST468520"/>
    <s v="25-34"/>
    <x v="1"/>
    <x v="8"/>
    <x v="24"/>
    <s v="Loan EMI"/>
    <s v="Financial Services"/>
    <x v="6"/>
    <s v="Mobile Number"/>
    <x v="5"/>
    <n v="175.54"/>
    <n v="0"/>
    <n v="0"/>
    <x v="0"/>
    <m/>
    <s v="Android"/>
    <n v="34"/>
    <x v="0"/>
  </r>
  <r>
    <s v="UPI202605P2_0004010"/>
    <x v="26"/>
    <x v="6"/>
    <s v="16:51:33"/>
    <x v="11"/>
    <x v="2"/>
    <s v="CUST563023"/>
    <s v="35-44"/>
    <x v="0"/>
    <x v="4"/>
    <x v="5"/>
    <s v="Indian Oil"/>
    <s v="Fuel"/>
    <x v="1"/>
    <s v="QR Scan"/>
    <x v="6"/>
    <n v="1265.8699999999999"/>
    <n v="0"/>
    <n v="0"/>
    <x v="1"/>
    <s v="Bank Server Down"/>
    <s v="iOS"/>
    <n v="89"/>
    <x v="0"/>
  </r>
  <r>
    <s v="UPI202605P2_0004011"/>
    <x v="16"/>
    <x v="6"/>
    <s v="15:33:53"/>
    <x v="14"/>
    <x v="2"/>
    <s v="CUST706250"/>
    <s v="18-24"/>
    <x v="1"/>
    <x v="9"/>
    <x v="23"/>
    <s v="Netmeds"/>
    <s v="Healthcare"/>
    <x v="1"/>
    <s v="QR Scan"/>
    <x v="7"/>
    <n v="697.88"/>
    <n v="0"/>
    <n v="3.12"/>
    <x v="0"/>
    <m/>
    <s v="Android"/>
    <n v="52"/>
    <x v="0"/>
  </r>
  <r>
    <s v="UPI202605P2_0004012"/>
    <x v="4"/>
    <x v="2"/>
    <s v="17:45:52"/>
    <x v="0"/>
    <x v="2"/>
    <s v="CUST575791"/>
    <s v="35-44"/>
    <x v="0"/>
    <x v="2"/>
    <x v="17"/>
    <s v="IRCTC"/>
    <s v="Travel"/>
    <x v="0"/>
    <s v="QR Scan"/>
    <x v="0"/>
    <n v="130.33000000000001"/>
    <n v="0"/>
    <n v="4.95"/>
    <x v="0"/>
    <m/>
    <s v="Android"/>
    <n v="99"/>
    <x v="0"/>
  </r>
  <r>
    <s v="UPI202605P2_0004013"/>
    <x v="1"/>
    <x v="1"/>
    <s v="19:07:48"/>
    <x v="2"/>
    <x v="1"/>
    <s v="CUST104955"/>
    <s v="35-44"/>
    <x v="1"/>
    <x v="2"/>
    <x v="25"/>
    <s v="Local Restaurant"/>
    <s v="Food &amp; Dining"/>
    <x v="1"/>
    <s v="UPI ID"/>
    <x v="7"/>
    <n v="112.83"/>
    <n v="0"/>
    <n v="0"/>
    <x v="0"/>
    <m/>
    <s v="Android"/>
    <n v="45"/>
    <x v="0"/>
  </r>
  <r>
    <s v="UPI202605P2_0004014"/>
    <x v="0"/>
    <x v="0"/>
    <s v="19:42:57"/>
    <x v="2"/>
    <x v="2"/>
    <s v="CUST180371"/>
    <s v="18-24"/>
    <x v="1"/>
    <x v="5"/>
    <x v="10"/>
    <s v="Reliance Digital"/>
    <s v="Shopping"/>
    <x v="1"/>
    <s v="Bank Account"/>
    <x v="5"/>
    <n v="1235.44"/>
    <n v="0"/>
    <n v="0"/>
    <x v="0"/>
    <m/>
    <s v="Android"/>
    <n v="100"/>
    <x v="0"/>
  </r>
  <r>
    <s v="UPI202605P2_0004015"/>
    <x v="6"/>
    <x v="3"/>
    <s v="09:55:38"/>
    <x v="10"/>
    <x v="3"/>
    <s v="CUST850182"/>
    <s v="18-24"/>
    <x v="0"/>
    <x v="3"/>
    <x v="14"/>
    <s v="Dominos"/>
    <s v="Food &amp; Dining"/>
    <x v="3"/>
    <s v="Mobile Number"/>
    <x v="3"/>
    <n v="510.81"/>
    <n v="0"/>
    <n v="0"/>
    <x v="0"/>
    <m/>
    <s v="Android"/>
    <n v="3"/>
    <x v="0"/>
  </r>
  <r>
    <s v="UPI202605P2_0004016"/>
    <x v="20"/>
    <x v="4"/>
    <s v="18:00:35"/>
    <x v="7"/>
    <x v="1"/>
    <s v="CUST215452"/>
    <s v="18-24"/>
    <x v="1"/>
    <x v="5"/>
    <x v="10"/>
    <s v="Uber"/>
    <s v="Travel"/>
    <x v="4"/>
    <s v="UPI ID"/>
    <x v="3"/>
    <n v="291"/>
    <n v="0"/>
    <n v="0"/>
    <x v="0"/>
    <m/>
    <s v="Android"/>
    <n v="45"/>
    <x v="0"/>
  </r>
  <r>
    <s v="UPI202605P2_0004017"/>
    <x v="10"/>
    <x v="4"/>
    <s v="15:20:07"/>
    <x v="14"/>
    <x v="0"/>
    <s v="CUST326460"/>
    <s v="25-34"/>
    <x v="0"/>
    <x v="1"/>
    <x v="22"/>
    <s v="Broadband Bill"/>
    <s v="Utilities"/>
    <x v="0"/>
    <s v="Bank Account"/>
    <x v="7"/>
    <n v="554.02"/>
    <n v="0"/>
    <n v="7.46"/>
    <x v="0"/>
    <m/>
    <s v="Android"/>
    <n v="42"/>
    <x v="0"/>
  </r>
  <r>
    <s v="UPI202605P2_0004018"/>
    <x v="26"/>
    <x v="6"/>
    <s v="08:36:13"/>
    <x v="12"/>
    <x v="0"/>
    <s v="CUST454358"/>
    <s v="25-34"/>
    <x v="1"/>
    <x v="4"/>
    <x v="12"/>
    <s v="Flipkart"/>
    <s v="Shopping"/>
    <x v="0"/>
    <s v="Mobile Number"/>
    <x v="1"/>
    <n v="145.4"/>
    <n v="0"/>
    <n v="0"/>
    <x v="0"/>
    <m/>
    <s v="Android"/>
    <n v="76"/>
    <x v="0"/>
  </r>
  <r>
    <s v="UPI202605P2_0004019"/>
    <x v="0"/>
    <x v="0"/>
    <s v="18:05:35"/>
    <x v="7"/>
    <x v="0"/>
    <s v="CUST730694"/>
    <s v="35-44"/>
    <x v="0"/>
    <x v="3"/>
    <x v="21"/>
    <s v="Water Bill"/>
    <s v="Utilities"/>
    <x v="2"/>
    <s v="QR Scan"/>
    <x v="3"/>
    <n v="360.22"/>
    <n v="0"/>
    <n v="0"/>
    <x v="0"/>
    <m/>
    <s v="Android"/>
    <n v="93"/>
    <x v="0"/>
  </r>
  <r>
    <s v="UPI202605P2_0004020"/>
    <x v="29"/>
    <x v="5"/>
    <s v="12:48:02"/>
    <x v="1"/>
    <x v="0"/>
    <s v="CUST469074"/>
    <s v="35-44"/>
    <x v="0"/>
    <x v="5"/>
    <x v="32"/>
    <s v="Topmate"/>
    <s v="Education"/>
    <x v="3"/>
    <s v="UPI ID"/>
    <x v="1"/>
    <n v="47.1"/>
    <n v="74"/>
    <n v="0"/>
    <x v="0"/>
    <m/>
    <s v="Android"/>
    <n v="22"/>
    <x v="0"/>
  </r>
  <r>
    <s v="UPI202605P2_0004021"/>
    <x v="28"/>
    <x v="1"/>
    <s v="09:07:32"/>
    <x v="10"/>
    <x v="2"/>
    <s v="CUST950537"/>
    <s v="25-34"/>
    <x v="1"/>
    <x v="7"/>
    <x v="9"/>
    <s v="Unacademy"/>
    <s v="Education"/>
    <x v="1"/>
    <s v="UPI ID"/>
    <x v="0"/>
    <n v="580.96"/>
    <n v="0"/>
    <n v="0"/>
    <x v="0"/>
    <m/>
    <s v="Android"/>
    <n v="57"/>
    <x v="0"/>
  </r>
  <r>
    <s v="UPI202605P2_0004022"/>
    <x v="2"/>
    <x v="2"/>
    <s v="12:34:10"/>
    <x v="1"/>
    <x v="0"/>
    <s v="CUST899861"/>
    <s v="25-34"/>
    <x v="0"/>
    <x v="7"/>
    <x v="27"/>
    <s v="Reliance Fresh"/>
    <s v="Grocery"/>
    <x v="1"/>
    <s v="UPI ID"/>
    <x v="0"/>
    <n v="1509.03"/>
    <n v="0"/>
    <n v="0"/>
    <x v="0"/>
    <m/>
    <s v="Android"/>
    <n v="48"/>
    <x v="0"/>
  </r>
  <r>
    <s v="UPI202605P2_0004023"/>
    <x v="1"/>
    <x v="1"/>
    <s v="14:42:00"/>
    <x v="4"/>
    <x v="2"/>
    <s v="CUST461955"/>
    <s v="25-34"/>
    <x v="1"/>
    <x v="6"/>
    <x v="38"/>
    <s v="Vi"/>
    <s v="Recharge &amp; Bills"/>
    <x v="0"/>
    <s v="Mobile Number"/>
    <x v="5"/>
    <n v="321.91000000000003"/>
    <n v="3.5"/>
    <n v="7.6"/>
    <x v="0"/>
    <m/>
    <s v="Android"/>
    <n v="41"/>
    <x v="0"/>
  </r>
  <r>
    <s v="UPI202605P2_0004024"/>
    <x v="22"/>
    <x v="6"/>
    <s v="12:02:33"/>
    <x v="1"/>
    <x v="5"/>
    <s v="CUST911730"/>
    <s v="25-34"/>
    <x v="0"/>
    <x v="5"/>
    <x v="10"/>
    <s v="Local Restaurant"/>
    <s v="Food &amp; Dining"/>
    <x v="0"/>
    <s v="Collect Request"/>
    <x v="0"/>
    <n v="171.21"/>
    <n v="0"/>
    <n v="0"/>
    <x v="0"/>
    <m/>
    <s v="Android"/>
    <n v="39"/>
    <x v="0"/>
  </r>
  <r>
    <s v="UPI202605P2_0004025"/>
    <x v="12"/>
    <x v="1"/>
    <s v="20:18:42"/>
    <x v="3"/>
    <x v="1"/>
    <s v="CUST375287"/>
    <s v="18-24"/>
    <x v="0"/>
    <x v="4"/>
    <x v="5"/>
    <s v="Dominos"/>
    <s v="Food &amp; Dining"/>
    <x v="0"/>
    <s v="UPI ID"/>
    <x v="4"/>
    <n v="477.83"/>
    <n v="0"/>
    <n v="0"/>
    <x v="0"/>
    <m/>
    <s v="iOS"/>
    <n v="65"/>
    <x v="0"/>
  </r>
  <r>
    <s v="UPI202605P2_0004026"/>
    <x v="13"/>
    <x v="3"/>
    <s v="16:08:36"/>
    <x v="11"/>
    <x v="6"/>
    <s v="CUST998682"/>
    <s v="25-34"/>
    <x v="0"/>
    <x v="1"/>
    <x v="28"/>
    <s v="Broadband Bill"/>
    <s v="Utilities"/>
    <x v="0"/>
    <s v="UPI ID"/>
    <x v="0"/>
    <n v="173.14"/>
    <n v="0"/>
    <n v="0"/>
    <x v="0"/>
    <m/>
    <s v="Android"/>
    <n v="25"/>
    <x v="0"/>
  </r>
  <r>
    <s v="UPI202605P2_0004027"/>
    <x v="0"/>
    <x v="0"/>
    <s v="15:20:33"/>
    <x v="14"/>
    <x v="0"/>
    <s v="CUST954563"/>
    <s v="18-24"/>
    <x v="0"/>
    <x v="0"/>
    <x v="3"/>
    <s v="Hotstar"/>
    <s v="Entertainment"/>
    <x v="5"/>
    <s v="UPI ID"/>
    <x v="1"/>
    <n v="1263.31"/>
    <n v="0"/>
    <n v="0"/>
    <x v="0"/>
    <m/>
    <s v="Android"/>
    <n v="91"/>
    <x v="0"/>
  </r>
  <r>
    <s v="UPI202605P2_0004028"/>
    <x v="30"/>
    <x v="1"/>
    <s v="20:22:38"/>
    <x v="3"/>
    <x v="0"/>
    <s v="CUST873658"/>
    <s v="35-44"/>
    <x v="0"/>
    <x v="5"/>
    <x v="35"/>
    <s v="IRCTC"/>
    <s v="Travel"/>
    <x v="6"/>
    <s v="UPI ID"/>
    <x v="0"/>
    <n v="4744.17"/>
    <n v="0"/>
    <n v="0"/>
    <x v="0"/>
    <m/>
    <s v="Android"/>
    <n v="1"/>
    <x v="0"/>
  </r>
  <r>
    <s v="UPI202605P2_0004029"/>
    <x v="17"/>
    <x v="6"/>
    <s v="16:13:44"/>
    <x v="11"/>
    <x v="0"/>
    <s v="CUST613683"/>
    <s v="55+"/>
    <x v="0"/>
    <x v="4"/>
    <x v="12"/>
    <s v="Indian Oil"/>
    <s v="Fuel"/>
    <x v="1"/>
    <s v="UPI ID"/>
    <x v="7"/>
    <n v="82.16"/>
    <n v="4.72"/>
    <n v="0"/>
    <x v="0"/>
    <m/>
    <s v="iOS"/>
    <n v="32"/>
    <x v="0"/>
  </r>
  <r>
    <s v="UPI202605P2_0004030"/>
    <x v="7"/>
    <x v="2"/>
    <s v="09:52:02"/>
    <x v="10"/>
    <x v="5"/>
    <s v="CUST563112"/>
    <s v="35-44"/>
    <x v="0"/>
    <x v="5"/>
    <x v="6"/>
    <s v="MakeMyTrip"/>
    <s v="Travel"/>
    <x v="4"/>
    <s v="UPI ID"/>
    <x v="7"/>
    <n v="844.22"/>
    <n v="0"/>
    <n v="6.77"/>
    <x v="0"/>
    <m/>
    <s v="Android"/>
    <n v="61"/>
    <x v="0"/>
  </r>
  <r>
    <s v="UPI202605P2_0004031"/>
    <x v="0"/>
    <x v="0"/>
    <s v="11:12:09"/>
    <x v="5"/>
    <x v="0"/>
    <s v="CUST280639"/>
    <s v="18-24"/>
    <x v="0"/>
    <x v="6"/>
    <x v="7"/>
    <s v="Amazon Prime"/>
    <s v="Entertainment"/>
    <x v="6"/>
    <s v="Bank Account"/>
    <x v="5"/>
    <n v="1001.02"/>
    <n v="0"/>
    <n v="0"/>
    <x v="0"/>
    <m/>
    <s v="iOS"/>
    <n v="85"/>
    <x v="0"/>
  </r>
  <r>
    <s v="UPI202605P2_0004032"/>
    <x v="4"/>
    <x v="2"/>
    <s v="12:53:13"/>
    <x v="1"/>
    <x v="3"/>
    <s v="CUST603904"/>
    <s v="25-34"/>
    <x v="1"/>
    <x v="7"/>
    <x v="26"/>
    <s v="Indian Oil"/>
    <s v="Fuel"/>
    <x v="1"/>
    <s v="Mobile Number"/>
    <x v="7"/>
    <n v="825.83"/>
    <n v="0"/>
    <n v="3.72"/>
    <x v="1"/>
    <s v="Wrong UPI PIN"/>
    <s v="Android"/>
    <n v="52"/>
    <x v="0"/>
  </r>
  <r>
    <s v="UPI202605P2_0004033"/>
    <x v="19"/>
    <x v="2"/>
    <s v="21:38:35"/>
    <x v="9"/>
    <x v="2"/>
    <s v="CUST740239"/>
    <s v="18-24"/>
    <x v="0"/>
    <x v="9"/>
    <x v="23"/>
    <s v="Mutual Fund SIP"/>
    <s v="Financial Services"/>
    <x v="1"/>
    <s v="Bank Account"/>
    <x v="0"/>
    <n v="1367.46"/>
    <n v="0"/>
    <n v="4.87"/>
    <x v="0"/>
    <m/>
    <s v="Android"/>
    <n v="47"/>
    <x v="0"/>
  </r>
  <r>
    <s v="UPI202605P2_0004034"/>
    <x v="24"/>
    <x v="0"/>
    <s v="11:22:17"/>
    <x v="5"/>
    <x v="1"/>
    <s v="CUST771237"/>
    <s v="35-44"/>
    <x v="1"/>
    <x v="6"/>
    <x v="38"/>
    <s v="Apollo Pharmacy"/>
    <s v="Healthcare"/>
    <x v="1"/>
    <s v="QR Scan"/>
    <x v="3"/>
    <n v="604.51"/>
    <n v="0"/>
    <n v="0"/>
    <x v="0"/>
    <m/>
    <s v="Android"/>
    <n v="69"/>
    <x v="0"/>
  </r>
  <r>
    <s v="UPI202605P2_0004035"/>
    <x v="6"/>
    <x v="3"/>
    <s v="10:39:27"/>
    <x v="13"/>
    <x v="2"/>
    <s v="CUST423749"/>
    <s v="25-34"/>
    <x v="0"/>
    <x v="0"/>
    <x v="0"/>
    <s v="MSEB"/>
    <s v="Recharge &amp; Bills"/>
    <x v="0"/>
    <s v="UPI ID"/>
    <x v="6"/>
    <n v="68.83"/>
    <n v="0"/>
    <n v="0"/>
    <x v="0"/>
    <m/>
    <s v="Android"/>
    <n v="51"/>
    <x v="0"/>
  </r>
  <r>
    <s v="UPI202605P2_0004036"/>
    <x v="12"/>
    <x v="1"/>
    <s v="09:16:16"/>
    <x v="10"/>
    <x v="1"/>
    <s v="CUST966147"/>
    <s v="35-44"/>
    <x v="0"/>
    <x v="8"/>
    <x v="34"/>
    <s v="Broadband Bill"/>
    <s v="Utilities"/>
    <x v="1"/>
    <s v="QR Scan"/>
    <x v="0"/>
    <n v="208.94"/>
    <n v="0"/>
    <n v="0"/>
    <x v="0"/>
    <m/>
    <s v="Android"/>
    <n v="5"/>
    <x v="0"/>
  </r>
  <r>
    <s v="UPI202605P2_0004037"/>
    <x v="25"/>
    <x v="1"/>
    <s v="13:57:10"/>
    <x v="8"/>
    <x v="6"/>
    <s v="CUST778969"/>
    <s v="18-24"/>
    <x v="1"/>
    <x v="1"/>
    <x v="8"/>
    <s v="Society Maintenance"/>
    <s v="Utilities"/>
    <x v="0"/>
    <s v="Bank Account"/>
    <x v="4"/>
    <n v="2321.29"/>
    <n v="15.99"/>
    <n v="0"/>
    <x v="0"/>
    <m/>
    <s v="Android"/>
    <n v="38"/>
    <x v="0"/>
  </r>
  <r>
    <s v="UPI202605P2_0004038"/>
    <x v="19"/>
    <x v="2"/>
    <s v="14:05:16"/>
    <x v="4"/>
    <x v="3"/>
    <s v="CUST874294"/>
    <s v="35-44"/>
    <x v="0"/>
    <x v="3"/>
    <x v="21"/>
    <s v="MSEB"/>
    <s v="Recharge &amp; Bills"/>
    <x v="0"/>
    <s v="QR Scan"/>
    <x v="4"/>
    <n v="571.48"/>
    <n v="0"/>
    <n v="0"/>
    <x v="0"/>
    <m/>
    <s v="Android"/>
    <n v="5"/>
    <x v="0"/>
  </r>
  <r>
    <s v="UPI202605P2_0004039"/>
    <x v="21"/>
    <x v="4"/>
    <s v="18:44:09"/>
    <x v="7"/>
    <x v="0"/>
    <s v="CUST255678"/>
    <s v="25-34"/>
    <x v="0"/>
    <x v="0"/>
    <x v="0"/>
    <s v="Shell Fuel"/>
    <s v="Fuel"/>
    <x v="0"/>
    <s v="Mobile Number"/>
    <x v="3"/>
    <n v="146.86000000000001"/>
    <n v="0"/>
    <n v="6.86"/>
    <x v="0"/>
    <m/>
    <s v="iOS"/>
    <n v="34"/>
    <x v="0"/>
  </r>
  <r>
    <s v="UPI202605P2_0004040"/>
    <x v="20"/>
    <x v="4"/>
    <s v="16:04:40"/>
    <x v="11"/>
    <x v="0"/>
    <s v="CUST790922"/>
    <s v="25-34"/>
    <x v="1"/>
    <x v="7"/>
    <x v="9"/>
    <s v="Myntra"/>
    <s v="Shopping"/>
    <x v="0"/>
    <s v="UPI ID"/>
    <x v="1"/>
    <n v="188.83"/>
    <n v="0"/>
    <n v="0"/>
    <x v="0"/>
    <m/>
    <s v="Android"/>
    <n v="55"/>
    <x v="0"/>
  </r>
  <r>
    <s v="UPI202605P2_0004041"/>
    <x v="6"/>
    <x v="3"/>
    <s v="18:40:44"/>
    <x v="7"/>
    <x v="1"/>
    <s v="CUST320638"/>
    <s v="25-34"/>
    <x v="1"/>
    <x v="2"/>
    <x v="17"/>
    <s v="Water Bill"/>
    <s v="Utilities"/>
    <x v="1"/>
    <s v="QR Scan"/>
    <x v="0"/>
    <n v="280.43"/>
    <n v="0"/>
    <n v="6.08"/>
    <x v="0"/>
    <m/>
    <s v="Android"/>
    <n v="3"/>
    <x v="0"/>
  </r>
  <r>
    <s v="UPI202605P2_0004042"/>
    <x v="9"/>
    <x v="3"/>
    <s v="18:45:23"/>
    <x v="7"/>
    <x v="0"/>
    <s v="CUST452833"/>
    <s v="25-34"/>
    <x v="0"/>
    <x v="8"/>
    <x v="30"/>
    <s v="JioMart"/>
    <s v="Grocery"/>
    <x v="1"/>
    <s v="Bank Account"/>
    <x v="4"/>
    <n v="751.75"/>
    <n v="0"/>
    <n v="0"/>
    <x v="0"/>
    <m/>
    <s v="Android"/>
    <n v="30"/>
    <x v="0"/>
  </r>
  <r>
    <s v="UPI202605P2_0004043"/>
    <x v="7"/>
    <x v="2"/>
    <s v="17:41:52"/>
    <x v="0"/>
    <x v="0"/>
    <s v="CUST289392"/>
    <s v="25-34"/>
    <x v="1"/>
    <x v="1"/>
    <x v="8"/>
    <s v="Dmart"/>
    <s v="Grocery"/>
    <x v="0"/>
    <s v="QR Scan"/>
    <x v="3"/>
    <n v="430.11"/>
    <n v="65.319999999999993"/>
    <n v="0"/>
    <x v="0"/>
    <m/>
    <s v="iOS"/>
    <n v="98"/>
    <x v="0"/>
  </r>
  <r>
    <s v="UPI202605P2_0004044"/>
    <x v="19"/>
    <x v="2"/>
    <s v="16:10:26"/>
    <x v="11"/>
    <x v="3"/>
    <s v="CUST666936"/>
    <s v="18-24"/>
    <x v="0"/>
    <x v="4"/>
    <x v="5"/>
    <s v="BigBasket"/>
    <s v="Grocery"/>
    <x v="3"/>
    <s v="Collect Request"/>
    <x v="7"/>
    <n v="2113.5300000000002"/>
    <n v="0"/>
    <n v="5.35"/>
    <x v="0"/>
    <m/>
    <s v="Android"/>
    <n v="38"/>
    <x v="0"/>
  </r>
  <r>
    <s v="UPI202605P2_0004045"/>
    <x v="12"/>
    <x v="1"/>
    <s v="19:20:50"/>
    <x v="2"/>
    <x v="0"/>
    <s v="CUST256519"/>
    <s v="18-24"/>
    <x v="0"/>
    <x v="3"/>
    <x v="4"/>
    <s v="Indian Oil"/>
    <s v="Fuel"/>
    <x v="1"/>
    <s v="Mobile Number"/>
    <x v="4"/>
    <n v="106.54"/>
    <n v="0"/>
    <n v="3.22"/>
    <x v="0"/>
    <m/>
    <s v="iOS"/>
    <n v="83"/>
    <x v="0"/>
  </r>
  <r>
    <s v="UPI202605P2_0004046"/>
    <x v="8"/>
    <x v="4"/>
    <s v="14:01:38"/>
    <x v="4"/>
    <x v="0"/>
    <s v="CUST859013"/>
    <s v="25-34"/>
    <x v="1"/>
    <x v="7"/>
    <x v="9"/>
    <s v="Water Bill"/>
    <s v="Utilities"/>
    <x v="6"/>
    <s v="QR Scan"/>
    <x v="6"/>
    <n v="600.02"/>
    <n v="0"/>
    <n v="0"/>
    <x v="0"/>
    <m/>
    <s v="iOS"/>
    <n v="46"/>
    <x v="0"/>
  </r>
  <r>
    <s v="UPI202605P2_0004047"/>
    <x v="19"/>
    <x v="2"/>
    <s v="12:17:07"/>
    <x v="1"/>
    <x v="1"/>
    <s v="CUST505753"/>
    <s v="25-34"/>
    <x v="0"/>
    <x v="4"/>
    <x v="33"/>
    <s v="Loan EMI"/>
    <s v="Financial Services"/>
    <x v="0"/>
    <s v="UPI ID"/>
    <x v="3"/>
    <n v="1567.78"/>
    <n v="36.89"/>
    <n v="2.12"/>
    <x v="0"/>
    <m/>
    <s v="Android"/>
    <n v="34"/>
    <x v="0"/>
  </r>
  <r>
    <s v="UPI202605P2_0004048"/>
    <x v="11"/>
    <x v="0"/>
    <s v="16:43:35"/>
    <x v="11"/>
    <x v="6"/>
    <s v="CUST162597"/>
    <s v="25-34"/>
    <x v="1"/>
    <x v="2"/>
    <x v="25"/>
    <s v="Blinkit"/>
    <s v="Grocery"/>
    <x v="1"/>
    <s v="UPI ID"/>
    <x v="0"/>
    <n v="143.01"/>
    <n v="18.399999999999999"/>
    <n v="0"/>
    <x v="0"/>
    <m/>
    <s v="Android"/>
    <n v="1"/>
    <x v="0"/>
  </r>
  <r>
    <s v="UPI202605P2_0004049"/>
    <x v="4"/>
    <x v="2"/>
    <s v="14:21:40"/>
    <x v="4"/>
    <x v="2"/>
    <s v="CUST328468"/>
    <s v="25-34"/>
    <x v="0"/>
    <x v="6"/>
    <x v="38"/>
    <s v="Mutual Fund SIP"/>
    <s v="Financial Services"/>
    <x v="1"/>
    <s v="UPI ID"/>
    <x v="5"/>
    <n v="1433.54"/>
    <n v="0"/>
    <n v="0"/>
    <x v="2"/>
    <s v="Bank Server Down"/>
    <s v="Android"/>
    <n v="91"/>
    <x v="0"/>
  </r>
  <r>
    <s v="UPI202605P2_0004050"/>
    <x v="6"/>
    <x v="3"/>
    <s v="09:58:21"/>
    <x v="10"/>
    <x v="0"/>
    <s v="CUST442029"/>
    <s v="35-44"/>
    <x v="0"/>
    <x v="6"/>
    <x v="19"/>
    <s v="Tata Play"/>
    <s v="Recharge &amp; Bills"/>
    <x v="2"/>
    <s v="UPI ID"/>
    <x v="3"/>
    <n v="515.78"/>
    <n v="0"/>
    <n v="0"/>
    <x v="0"/>
    <m/>
    <s v="iOS"/>
    <n v="17"/>
    <x v="0"/>
  </r>
  <r>
    <s v="UPI202605P2_0004051"/>
    <x v="19"/>
    <x v="2"/>
    <s v="19:09:55"/>
    <x v="2"/>
    <x v="0"/>
    <s v="CUST637721"/>
    <s v="18-24"/>
    <x v="0"/>
    <x v="2"/>
    <x v="2"/>
    <s v="Dmart"/>
    <s v="Grocery"/>
    <x v="1"/>
    <s v="UPI ID"/>
    <x v="1"/>
    <n v="197.96"/>
    <n v="0"/>
    <n v="0"/>
    <x v="0"/>
    <m/>
    <s v="Android"/>
    <n v="97"/>
    <x v="1"/>
  </r>
  <r>
    <s v="UPI202605P2_0004052"/>
    <x v="1"/>
    <x v="1"/>
    <s v="19:17:00"/>
    <x v="2"/>
    <x v="0"/>
    <s v="CUST928504"/>
    <s v="18-24"/>
    <x v="0"/>
    <x v="1"/>
    <x v="1"/>
    <s v="Reliance Digital"/>
    <s v="Shopping"/>
    <x v="3"/>
    <s v="QR Scan"/>
    <x v="5"/>
    <n v="1048.07"/>
    <n v="0"/>
    <n v="0"/>
    <x v="0"/>
    <m/>
    <s v="Android"/>
    <n v="7"/>
    <x v="0"/>
  </r>
  <r>
    <s v="UPI202605P2_0004053"/>
    <x v="30"/>
    <x v="1"/>
    <s v="09:14:24"/>
    <x v="10"/>
    <x v="2"/>
    <s v="CUST135225"/>
    <s v="25-34"/>
    <x v="0"/>
    <x v="5"/>
    <x v="32"/>
    <s v="Electricity Board"/>
    <s v="Recharge &amp; Bills"/>
    <x v="3"/>
    <s v="Mobile Number"/>
    <x v="1"/>
    <n v="113.52"/>
    <n v="0"/>
    <n v="0"/>
    <x v="0"/>
    <m/>
    <s v="iOS"/>
    <n v="39"/>
    <x v="0"/>
  </r>
  <r>
    <s v="UPI202605P2_0004054"/>
    <x v="6"/>
    <x v="3"/>
    <s v="21:50:59"/>
    <x v="9"/>
    <x v="0"/>
    <s v="CUST832052"/>
    <s v="18-24"/>
    <x v="0"/>
    <x v="1"/>
    <x v="28"/>
    <s v="Amazon"/>
    <s v="Shopping"/>
    <x v="2"/>
    <s v="QR Scan"/>
    <x v="0"/>
    <n v="1723.83"/>
    <n v="0"/>
    <n v="0"/>
    <x v="0"/>
    <m/>
    <s v="Android"/>
    <n v="62"/>
    <x v="0"/>
  </r>
  <r>
    <s v="UPI202605P2_0004055"/>
    <x v="20"/>
    <x v="4"/>
    <s v="10:33:46"/>
    <x v="13"/>
    <x v="3"/>
    <s v="CUST605720"/>
    <s v="18-24"/>
    <x v="1"/>
    <x v="3"/>
    <x v="21"/>
    <s v="Credit Card Bill"/>
    <s v="Financial Services"/>
    <x v="1"/>
    <s v="QR Scan"/>
    <x v="3"/>
    <n v="395.03"/>
    <n v="0"/>
    <n v="0"/>
    <x v="0"/>
    <m/>
    <s v="iOS"/>
    <n v="28"/>
    <x v="0"/>
  </r>
  <r>
    <s v="UPI202605P2_0004056"/>
    <x v="26"/>
    <x v="6"/>
    <s v="20:37:52"/>
    <x v="3"/>
    <x v="1"/>
    <s v="CUST962959"/>
    <s v="35-44"/>
    <x v="1"/>
    <x v="3"/>
    <x v="4"/>
    <s v="Electricity Board"/>
    <s v="Recharge &amp; Bills"/>
    <x v="2"/>
    <s v="UPI ID"/>
    <x v="4"/>
    <n v="217.99"/>
    <n v="0"/>
    <n v="0"/>
    <x v="0"/>
    <m/>
    <s v="Android"/>
    <n v="96"/>
    <x v="0"/>
  </r>
  <r>
    <s v="UPI202605P2_0004057"/>
    <x v="18"/>
    <x v="4"/>
    <s v="19:06:33"/>
    <x v="2"/>
    <x v="0"/>
    <s v="CUST995415"/>
    <s v="55+"/>
    <x v="1"/>
    <x v="0"/>
    <x v="0"/>
    <s v="Water Bill"/>
    <s v="Utilities"/>
    <x v="3"/>
    <s v="Bank Account"/>
    <x v="3"/>
    <n v="469.38"/>
    <n v="0"/>
    <n v="7.38"/>
    <x v="0"/>
    <m/>
    <s v="iOS"/>
    <n v="64"/>
    <x v="0"/>
  </r>
  <r>
    <s v="UPI202605P2_0004058"/>
    <x v="28"/>
    <x v="1"/>
    <s v="13:36:55"/>
    <x v="8"/>
    <x v="1"/>
    <s v="CUST194798"/>
    <s v="25-34"/>
    <x v="1"/>
    <x v="6"/>
    <x v="38"/>
    <s v="Vi"/>
    <s v="Recharge &amp; Bills"/>
    <x v="3"/>
    <s v="QR Scan"/>
    <x v="1"/>
    <n v="2404.5700000000002"/>
    <n v="0"/>
    <n v="0"/>
    <x v="0"/>
    <m/>
    <s v="Android"/>
    <n v="65"/>
    <x v="0"/>
  </r>
  <r>
    <s v="UPI202605P2_0004059"/>
    <x v="28"/>
    <x v="1"/>
    <s v="12:17:38"/>
    <x v="1"/>
    <x v="0"/>
    <s v="CUST844756"/>
    <s v="35-44"/>
    <x v="0"/>
    <x v="3"/>
    <x v="29"/>
    <s v="Local Restaurant"/>
    <s v="Food &amp; Dining"/>
    <x v="3"/>
    <s v="Mobile Number"/>
    <x v="6"/>
    <n v="2803.18"/>
    <n v="0"/>
    <n v="0"/>
    <x v="0"/>
    <m/>
    <s v="Android"/>
    <n v="1"/>
    <x v="0"/>
  </r>
  <r>
    <s v="UPI202605P2_0004060"/>
    <x v="2"/>
    <x v="2"/>
    <s v="09:03:10"/>
    <x v="10"/>
    <x v="0"/>
    <s v="CUST831374"/>
    <s v="25-34"/>
    <x v="1"/>
    <x v="3"/>
    <x v="21"/>
    <s v="JioMart"/>
    <s v="Grocery"/>
    <x v="5"/>
    <s v="UPI ID"/>
    <x v="4"/>
    <n v="734.27"/>
    <n v="9.11"/>
    <n v="0"/>
    <x v="0"/>
    <m/>
    <s v="Android"/>
    <n v="5"/>
    <x v="0"/>
  </r>
  <r>
    <s v="UPI202605P2_0004061"/>
    <x v="11"/>
    <x v="0"/>
    <s v="12:48:24"/>
    <x v="1"/>
    <x v="3"/>
    <s v="CUST324059"/>
    <s v="45-54"/>
    <x v="1"/>
    <x v="3"/>
    <x v="14"/>
    <s v="Local Restaurant"/>
    <s v="Food &amp; Dining"/>
    <x v="1"/>
    <s v="Mobile Number"/>
    <x v="7"/>
    <n v="1382.37"/>
    <n v="0"/>
    <n v="0"/>
    <x v="0"/>
    <m/>
    <s v="Android"/>
    <n v="94"/>
    <x v="1"/>
  </r>
  <r>
    <s v="UPI202605P2_0004062"/>
    <x v="28"/>
    <x v="1"/>
    <s v="11:51:47"/>
    <x v="5"/>
    <x v="2"/>
    <s v="CUST364847"/>
    <s v="25-34"/>
    <x v="1"/>
    <x v="8"/>
    <x v="24"/>
    <s v="Netflix"/>
    <s v="Entertainment"/>
    <x v="0"/>
    <s v="QR Scan"/>
    <x v="4"/>
    <n v="205.55"/>
    <n v="0"/>
    <n v="0"/>
    <x v="0"/>
    <m/>
    <s v="iOS"/>
    <n v="28"/>
    <x v="0"/>
  </r>
  <r>
    <s v="UPI202605P2_0004063"/>
    <x v="23"/>
    <x v="5"/>
    <s v="18:50:34"/>
    <x v="7"/>
    <x v="1"/>
    <s v="CUST830168"/>
    <s v="18-24"/>
    <x v="0"/>
    <x v="5"/>
    <x v="6"/>
    <s v="BookMyShow"/>
    <s v="Entertainment"/>
    <x v="0"/>
    <s v="UPI ID"/>
    <x v="3"/>
    <n v="404.03"/>
    <n v="0"/>
    <n v="0"/>
    <x v="0"/>
    <m/>
    <s v="Android"/>
    <n v="45"/>
    <x v="0"/>
  </r>
  <r>
    <s v="UPI202605P2_0004064"/>
    <x v="2"/>
    <x v="2"/>
    <s v="16:56:54"/>
    <x v="11"/>
    <x v="1"/>
    <s v="CUST584926"/>
    <s v="55+"/>
    <x v="0"/>
    <x v="5"/>
    <x v="10"/>
    <s v="Practo"/>
    <s v="Healthcare"/>
    <x v="2"/>
    <s v="QR Scan"/>
    <x v="5"/>
    <n v="739.97"/>
    <n v="0"/>
    <n v="0"/>
    <x v="0"/>
    <m/>
    <s v="iOS"/>
    <n v="78"/>
    <x v="0"/>
  </r>
  <r>
    <s v="UPI202605P2_0004065"/>
    <x v="22"/>
    <x v="6"/>
    <s v="14:37:08"/>
    <x v="4"/>
    <x v="4"/>
    <s v="CUST271917"/>
    <s v="35-44"/>
    <x v="0"/>
    <x v="1"/>
    <x v="1"/>
    <s v="Topmate"/>
    <s v="Education"/>
    <x v="1"/>
    <s v="Mobile Number"/>
    <x v="7"/>
    <n v="414.28"/>
    <n v="0"/>
    <n v="0"/>
    <x v="0"/>
    <m/>
    <s v="Android"/>
    <n v="66"/>
    <x v="0"/>
  </r>
  <r>
    <s v="UPI202605P2_0004066"/>
    <x v="21"/>
    <x v="4"/>
    <s v="12:43:32"/>
    <x v="1"/>
    <x v="0"/>
    <s v="CUST584186"/>
    <s v="25-34"/>
    <x v="0"/>
    <x v="3"/>
    <x v="21"/>
    <s v="Amazon"/>
    <s v="Shopping"/>
    <x v="1"/>
    <s v="Mobile Number"/>
    <x v="0"/>
    <n v="375.18"/>
    <n v="0"/>
    <n v="0"/>
    <x v="0"/>
    <m/>
    <s v="Android"/>
    <n v="47"/>
    <x v="0"/>
  </r>
  <r>
    <s v="UPI202605P2_0004067"/>
    <x v="7"/>
    <x v="2"/>
    <s v="18:42:08"/>
    <x v="7"/>
    <x v="0"/>
    <s v="CUST215413"/>
    <s v="25-34"/>
    <x v="1"/>
    <x v="8"/>
    <x v="13"/>
    <s v="BigBasket"/>
    <s v="Grocery"/>
    <x v="2"/>
    <s v="UPI ID"/>
    <x v="4"/>
    <n v="97.97"/>
    <n v="0"/>
    <n v="0"/>
    <x v="0"/>
    <m/>
    <s v="iOS"/>
    <n v="8"/>
    <x v="0"/>
  </r>
  <r>
    <s v="UPI202605P2_0004068"/>
    <x v="2"/>
    <x v="2"/>
    <s v="10:36:47"/>
    <x v="13"/>
    <x v="2"/>
    <s v="CUST443947"/>
    <s v="55+"/>
    <x v="1"/>
    <x v="4"/>
    <x v="5"/>
    <s v="Myntra"/>
    <s v="Shopping"/>
    <x v="1"/>
    <s v="Mobile Number"/>
    <x v="5"/>
    <n v="162.22"/>
    <n v="0"/>
    <n v="0"/>
    <x v="0"/>
    <m/>
    <s v="Android"/>
    <n v="57"/>
    <x v="0"/>
  </r>
  <r>
    <s v="UPI202605P2_0004069"/>
    <x v="21"/>
    <x v="4"/>
    <s v="12:58:46"/>
    <x v="1"/>
    <x v="1"/>
    <s v="CUST113079"/>
    <s v="45-54"/>
    <x v="0"/>
    <x v="3"/>
    <x v="21"/>
    <s v="BigBasket"/>
    <s v="Grocery"/>
    <x v="1"/>
    <s v="Mobile Number"/>
    <x v="7"/>
    <n v="1069.27"/>
    <n v="0"/>
    <n v="0"/>
    <x v="0"/>
    <m/>
    <s v="Android"/>
    <n v="89"/>
    <x v="0"/>
  </r>
  <r>
    <s v="UPI202605P2_0004070"/>
    <x v="5"/>
    <x v="3"/>
    <s v="17:23:45"/>
    <x v="0"/>
    <x v="1"/>
    <s v="CUST660848"/>
    <s v="18-24"/>
    <x v="1"/>
    <x v="6"/>
    <x v="7"/>
    <s v="Vi"/>
    <s v="Recharge &amp; Bills"/>
    <x v="4"/>
    <s v="Mobile Number"/>
    <x v="1"/>
    <n v="765.27"/>
    <n v="0"/>
    <n v="0"/>
    <x v="0"/>
    <m/>
    <s v="Android"/>
    <n v="10"/>
    <x v="0"/>
  </r>
  <r>
    <s v="UPI202605P2_0004071"/>
    <x v="0"/>
    <x v="0"/>
    <s v="19:43:38"/>
    <x v="2"/>
    <x v="0"/>
    <s v="CUST228455"/>
    <s v="25-34"/>
    <x v="1"/>
    <x v="0"/>
    <x v="3"/>
    <s v="Spotify"/>
    <s v="Entertainment"/>
    <x v="4"/>
    <s v="QR Scan"/>
    <x v="6"/>
    <n v="315.51"/>
    <n v="0"/>
    <n v="0"/>
    <x v="0"/>
    <m/>
    <s v="iOS"/>
    <n v="69"/>
    <x v="0"/>
  </r>
  <r>
    <s v="UPI202605P2_0004072"/>
    <x v="4"/>
    <x v="2"/>
    <s v="14:29:11"/>
    <x v="4"/>
    <x v="0"/>
    <s v="CUST788276"/>
    <s v="55+"/>
    <x v="1"/>
    <x v="3"/>
    <x v="29"/>
    <s v="Dominos"/>
    <s v="Food &amp; Dining"/>
    <x v="1"/>
    <s v="QR Scan"/>
    <x v="7"/>
    <n v="467.64"/>
    <n v="0"/>
    <n v="4.82"/>
    <x v="1"/>
    <s v="Beneficiary Bank Offline"/>
    <s v="Android"/>
    <n v="54"/>
    <x v="0"/>
  </r>
  <r>
    <s v="UPI202605P2_0004073"/>
    <x v="25"/>
    <x v="1"/>
    <s v="14:22:51"/>
    <x v="4"/>
    <x v="1"/>
    <s v="CUST146261"/>
    <s v="35-44"/>
    <x v="0"/>
    <x v="1"/>
    <x v="22"/>
    <s v="HP Petrol Pump"/>
    <s v="Fuel"/>
    <x v="1"/>
    <s v="Collect Request"/>
    <x v="3"/>
    <n v="149.31"/>
    <n v="52.61"/>
    <n v="0"/>
    <x v="0"/>
    <m/>
    <s v="Android"/>
    <n v="56"/>
    <x v="0"/>
  </r>
  <r>
    <s v="UPI202605P2_0004074"/>
    <x v="3"/>
    <x v="0"/>
    <s v="15:18:17"/>
    <x v="14"/>
    <x v="1"/>
    <s v="CUST503328"/>
    <s v="35-44"/>
    <x v="0"/>
    <x v="0"/>
    <x v="18"/>
    <s v="Flipkart"/>
    <s v="Shopping"/>
    <x v="2"/>
    <s v="Mobile Number"/>
    <x v="7"/>
    <n v="236.15"/>
    <n v="0"/>
    <n v="0"/>
    <x v="0"/>
    <m/>
    <s v="Android"/>
    <n v="100"/>
    <x v="0"/>
  </r>
  <r>
    <s v="UPI202605P2_0004075"/>
    <x v="27"/>
    <x v="5"/>
    <s v="21:33:45"/>
    <x v="9"/>
    <x v="0"/>
    <s v="CUST885171"/>
    <s v="18-24"/>
    <x v="0"/>
    <x v="5"/>
    <x v="35"/>
    <s v="HP Petrol Pump"/>
    <s v="Fuel"/>
    <x v="1"/>
    <s v="QR Scan"/>
    <x v="3"/>
    <n v="195.61"/>
    <n v="0"/>
    <n v="0"/>
    <x v="0"/>
    <m/>
    <s v="Android"/>
    <n v="58"/>
    <x v="0"/>
  </r>
  <r>
    <s v="UPI202605P2_0004076"/>
    <x v="25"/>
    <x v="1"/>
    <s v="20:52:14"/>
    <x v="3"/>
    <x v="0"/>
    <s v="CUST622377"/>
    <s v="45-54"/>
    <x v="1"/>
    <x v="0"/>
    <x v="0"/>
    <s v="Indian Oil"/>
    <s v="Fuel"/>
    <x v="3"/>
    <s v="Mobile Number"/>
    <x v="7"/>
    <n v="166.3"/>
    <n v="0"/>
    <n v="0"/>
    <x v="0"/>
    <m/>
    <s v="Android"/>
    <n v="85"/>
    <x v="0"/>
  </r>
  <r>
    <s v="UPI202605P2_0004077"/>
    <x v="30"/>
    <x v="1"/>
    <s v="12:54:05"/>
    <x v="1"/>
    <x v="0"/>
    <s v="CUST817477"/>
    <s v="35-44"/>
    <x v="0"/>
    <x v="7"/>
    <x v="27"/>
    <s v="Loan EMI"/>
    <s v="Financial Services"/>
    <x v="2"/>
    <s v="Mobile Number"/>
    <x v="3"/>
    <n v="1735.61"/>
    <n v="0"/>
    <n v="7.77"/>
    <x v="1"/>
    <s v="Insufficient Balance"/>
    <s v="Android"/>
    <n v="90"/>
    <x v="0"/>
  </r>
  <r>
    <s v="UPI202605P2_0004078"/>
    <x v="10"/>
    <x v="4"/>
    <s v="21:26:49"/>
    <x v="9"/>
    <x v="1"/>
    <s v="CUST286170"/>
    <s v="25-34"/>
    <x v="1"/>
    <x v="4"/>
    <x v="12"/>
    <s v="Electricity Board"/>
    <s v="Recharge &amp; Bills"/>
    <x v="2"/>
    <s v="UPI ID"/>
    <x v="0"/>
    <n v="1952.05"/>
    <n v="0"/>
    <n v="0"/>
    <x v="0"/>
    <m/>
    <s v="Android"/>
    <n v="91"/>
    <x v="0"/>
  </r>
  <r>
    <s v="UPI202605P2_0004079"/>
    <x v="11"/>
    <x v="0"/>
    <s v="12:05:40"/>
    <x v="1"/>
    <x v="1"/>
    <s v="CUST672401"/>
    <s v="45-54"/>
    <x v="0"/>
    <x v="5"/>
    <x v="35"/>
    <s v="MSEB"/>
    <s v="Recharge &amp; Bills"/>
    <x v="5"/>
    <s v="QR Scan"/>
    <x v="3"/>
    <n v="438.61"/>
    <n v="0"/>
    <n v="0"/>
    <x v="0"/>
    <m/>
    <s v="iOS"/>
    <n v="87"/>
    <x v="0"/>
  </r>
  <r>
    <s v="UPI202605P2_0004080"/>
    <x v="28"/>
    <x v="1"/>
    <s v="09:46:15"/>
    <x v="10"/>
    <x v="0"/>
    <s v="CUST819795"/>
    <s v="18-24"/>
    <x v="1"/>
    <x v="9"/>
    <x v="36"/>
    <s v="Bharat Petroleum"/>
    <s v="Fuel"/>
    <x v="1"/>
    <s v="Mobile Number"/>
    <x v="3"/>
    <n v="1254.6600000000001"/>
    <n v="39.21"/>
    <n v="0"/>
    <x v="0"/>
    <m/>
    <s v="Android"/>
    <n v="50"/>
    <x v="0"/>
  </r>
  <r>
    <s v="UPI202605P2_0004081"/>
    <x v="5"/>
    <x v="3"/>
    <s v="21:10:36"/>
    <x v="9"/>
    <x v="1"/>
    <s v="CUST655266"/>
    <s v="35-44"/>
    <x v="1"/>
    <x v="6"/>
    <x v="19"/>
    <s v="HP Petrol Pump"/>
    <s v="Fuel"/>
    <x v="1"/>
    <s v="UPI ID"/>
    <x v="3"/>
    <n v="298.75"/>
    <n v="0"/>
    <n v="5.1100000000000003"/>
    <x v="0"/>
    <m/>
    <s v="iOS"/>
    <n v="46"/>
    <x v="0"/>
  </r>
  <r>
    <s v="UPI202605P2_0004082"/>
    <x v="4"/>
    <x v="2"/>
    <s v="08:47:18"/>
    <x v="12"/>
    <x v="0"/>
    <s v="CUST675786"/>
    <s v="25-34"/>
    <x v="0"/>
    <x v="0"/>
    <x v="3"/>
    <s v="Data Tutorials"/>
    <s v="Education"/>
    <x v="1"/>
    <s v="QR Scan"/>
    <x v="3"/>
    <n v="1572.5"/>
    <n v="0"/>
    <n v="1.81"/>
    <x v="0"/>
    <m/>
    <s v="Android"/>
    <n v="22"/>
    <x v="0"/>
  </r>
  <r>
    <s v="UPI202605P2_0004083"/>
    <x v="3"/>
    <x v="0"/>
    <s v="16:31:51"/>
    <x v="11"/>
    <x v="0"/>
    <s v="CUST154112"/>
    <s v="18-24"/>
    <x v="0"/>
    <x v="3"/>
    <x v="29"/>
    <s v="Hotstar"/>
    <s v="Entertainment"/>
    <x v="4"/>
    <s v="UPI ID"/>
    <x v="5"/>
    <n v="149.37"/>
    <n v="0"/>
    <n v="0"/>
    <x v="0"/>
    <m/>
    <s v="Android"/>
    <n v="82"/>
    <x v="0"/>
  </r>
  <r>
    <s v="UPI202605P2_0004084"/>
    <x v="16"/>
    <x v="6"/>
    <s v="20:27:43"/>
    <x v="3"/>
    <x v="0"/>
    <s v="CUST216303"/>
    <s v="25-34"/>
    <x v="1"/>
    <x v="5"/>
    <x v="32"/>
    <s v="Byjus"/>
    <s v="Education"/>
    <x v="1"/>
    <s v="Collect Request"/>
    <x v="1"/>
    <n v="124.84"/>
    <n v="0"/>
    <n v="0"/>
    <x v="1"/>
    <s v="Beneficiary Bank Offline"/>
    <s v="Android"/>
    <n v="91"/>
    <x v="0"/>
  </r>
  <r>
    <s v="UPI202605P2_0004085"/>
    <x v="5"/>
    <x v="3"/>
    <s v="16:46:08"/>
    <x v="11"/>
    <x v="0"/>
    <s v="CUST581009"/>
    <s v="18-24"/>
    <x v="1"/>
    <x v="9"/>
    <x v="15"/>
    <s v="MSEB"/>
    <s v="Recharge &amp; Bills"/>
    <x v="1"/>
    <s v="QR Scan"/>
    <x v="4"/>
    <n v="610.51"/>
    <n v="18.2"/>
    <n v="0"/>
    <x v="0"/>
    <m/>
    <s v="Android"/>
    <n v="8"/>
    <x v="0"/>
  </r>
  <r>
    <s v="UPI202605P2_0004086"/>
    <x v="8"/>
    <x v="4"/>
    <s v="15:32:43"/>
    <x v="14"/>
    <x v="2"/>
    <s v="CUST179524"/>
    <s v="25-34"/>
    <x v="0"/>
    <x v="4"/>
    <x v="5"/>
    <s v="Vi"/>
    <s v="Recharge &amp; Bills"/>
    <x v="3"/>
    <s v="Mobile Number"/>
    <x v="3"/>
    <n v="1359.07"/>
    <n v="0"/>
    <n v="0"/>
    <x v="2"/>
    <s v="Wrong UPI PIN"/>
    <s v="Android"/>
    <n v="70"/>
    <x v="0"/>
  </r>
  <r>
    <s v="UPI202605P2_0004087"/>
    <x v="14"/>
    <x v="5"/>
    <s v="23:56:34"/>
    <x v="15"/>
    <x v="0"/>
    <s v="CUST391876"/>
    <s v="25-34"/>
    <x v="1"/>
    <x v="5"/>
    <x v="32"/>
    <s v="Reliance Fresh"/>
    <s v="Grocery"/>
    <x v="2"/>
    <s v="Bank Account"/>
    <x v="0"/>
    <n v="232.51"/>
    <n v="0"/>
    <n v="0"/>
    <x v="0"/>
    <m/>
    <s v="Android"/>
    <n v="95"/>
    <x v="0"/>
  </r>
  <r>
    <s v="UPI202605P2_0004088"/>
    <x v="28"/>
    <x v="1"/>
    <s v="18:25:00"/>
    <x v="7"/>
    <x v="0"/>
    <s v="CUST255203"/>
    <s v="18-24"/>
    <x v="1"/>
    <x v="2"/>
    <x v="11"/>
    <s v="Ajio"/>
    <s v="Shopping"/>
    <x v="1"/>
    <s v="Collect Request"/>
    <x v="6"/>
    <n v="1628.04"/>
    <n v="0"/>
    <n v="0"/>
    <x v="0"/>
    <m/>
    <s v="Android"/>
    <n v="32"/>
    <x v="0"/>
  </r>
  <r>
    <s v="UPI202605P2_0004089"/>
    <x v="20"/>
    <x v="4"/>
    <s v="17:58:53"/>
    <x v="0"/>
    <x v="2"/>
    <s v="CUST829034"/>
    <s v="25-34"/>
    <x v="1"/>
    <x v="3"/>
    <x v="14"/>
    <s v="Insurance Premium"/>
    <s v="Financial Services"/>
    <x v="0"/>
    <s v="UPI ID"/>
    <x v="4"/>
    <n v="150.57"/>
    <n v="0"/>
    <n v="0"/>
    <x v="0"/>
    <m/>
    <s v="iOS"/>
    <n v="38"/>
    <x v="0"/>
  </r>
  <r>
    <s v="UPI202605P2_0004090"/>
    <x v="16"/>
    <x v="6"/>
    <s v="19:45:27"/>
    <x v="2"/>
    <x v="1"/>
    <s v="CUST805406"/>
    <s v="25-34"/>
    <x v="0"/>
    <x v="1"/>
    <x v="22"/>
    <s v="Local Clinic"/>
    <s v="Healthcare"/>
    <x v="1"/>
    <s v="Collect Request"/>
    <x v="5"/>
    <n v="790.36"/>
    <n v="0"/>
    <n v="0"/>
    <x v="0"/>
    <m/>
    <s v="Android"/>
    <n v="1"/>
    <x v="0"/>
  </r>
  <r>
    <s v="UPI202605P2_0004091"/>
    <x v="12"/>
    <x v="1"/>
    <s v="18:47:22"/>
    <x v="7"/>
    <x v="1"/>
    <s v="CUST715650"/>
    <s v="35-44"/>
    <x v="0"/>
    <x v="2"/>
    <x v="25"/>
    <s v="Practo"/>
    <s v="Healthcare"/>
    <x v="1"/>
    <s v="QR Scan"/>
    <x v="6"/>
    <n v="177.32"/>
    <n v="40.770000000000003"/>
    <n v="0"/>
    <x v="0"/>
    <m/>
    <s v="iOS"/>
    <n v="55"/>
    <x v="0"/>
  </r>
  <r>
    <s v="UPI202605P2_0004092"/>
    <x v="9"/>
    <x v="3"/>
    <s v="11:47:42"/>
    <x v="5"/>
    <x v="0"/>
    <s v="CUST855979"/>
    <s v="35-44"/>
    <x v="0"/>
    <x v="4"/>
    <x v="12"/>
    <s v="Loan EMI"/>
    <s v="Financial Services"/>
    <x v="2"/>
    <s v="Collect Request"/>
    <x v="6"/>
    <n v="1692.72"/>
    <n v="0"/>
    <n v="0"/>
    <x v="0"/>
    <m/>
    <s v="iOS"/>
    <n v="86"/>
    <x v="0"/>
  </r>
  <r>
    <s v="UPI202605P2_0004093"/>
    <x v="18"/>
    <x v="4"/>
    <s v="21:52:56"/>
    <x v="9"/>
    <x v="2"/>
    <s v="CUST976323"/>
    <s v="18-24"/>
    <x v="0"/>
    <x v="8"/>
    <x v="24"/>
    <s v="Society Maintenance"/>
    <s v="Utilities"/>
    <x v="4"/>
    <s v="UPI ID"/>
    <x v="3"/>
    <n v="633.66999999999996"/>
    <n v="0"/>
    <n v="0"/>
    <x v="0"/>
    <m/>
    <s v="Android"/>
    <n v="91"/>
    <x v="0"/>
  </r>
  <r>
    <s v="UPI202605P2_0004094"/>
    <x v="4"/>
    <x v="2"/>
    <s v="21:43:38"/>
    <x v="9"/>
    <x v="6"/>
    <s v="CUST256046"/>
    <s v="18-24"/>
    <x v="1"/>
    <x v="8"/>
    <x v="24"/>
    <s v="Tata Play"/>
    <s v="Recharge &amp; Bills"/>
    <x v="4"/>
    <s v="QR Scan"/>
    <x v="4"/>
    <n v="872.53"/>
    <n v="0"/>
    <n v="0"/>
    <x v="1"/>
    <s v="UPI Limit Exceeded"/>
    <s v="Android"/>
    <n v="85"/>
    <x v="0"/>
  </r>
  <r>
    <s v="UPI202605P2_0004095"/>
    <x v="30"/>
    <x v="1"/>
    <s v="08:28:10"/>
    <x v="12"/>
    <x v="0"/>
    <s v="CUST395199"/>
    <s v="18-24"/>
    <x v="1"/>
    <x v="8"/>
    <x v="30"/>
    <s v="Shell Fuel"/>
    <s v="Fuel"/>
    <x v="1"/>
    <s v="UPI ID"/>
    <x v="3"/>
    <n v="787.74"/>
    <n v="0"/>
    <n v="0"/>
    <x v="0"/>
    <m/>
    <s v="Android"/>
    <n v="78"/>
    <x v="0"/>
  </r>
  <r>
    <s v="UPI202605P2_0004096"/>
    <x v="13"/>
    <x v="3"/>
    <s v="18:56:48"/>
    <x v="7"/>
    <x v="1"/>
    <s v="CUST169224"/>
    <s v="45-54"/>
    <x v="1"/>
    <x v="1"/>
    <x v="22"/>
    <s v="Ajio"/>
    <s v="Shopping"/>
    <x v="1"/>
    <s v="QR Scan"/>
    <x v="1"/>
    <n v="1899.09"/>
    <n v="0"/>
    <n v="0"/>
    <x v="0"/>
    <m/>
    <s v="iOS"/>
    <n v="87"/>
    <x v="0"/>
  </r>
  <r>
    <s v="UPI202605P2_0004097"/>
    <x v="10"/>
    <x v="4"/>
    <s v="16:14:11"/>
    <x v="11"/>
    <x v="0"/>
    <s v="CUST203933"/>
    <s v="25-34"/>
    <x v="0"/>
    <x v="7"/>
    <x v="27"/>
    <s v="Udemy"/>
    <s v="Education"/>
    <x v="1"/>
    <s v="UPI ID"/>
    <x v="7"/>
    <n v="1386.8"/>
    <n v="0"/>
    <n v="0"/>
    <x v="0"/>
    <m/>
    <s v="Android"/>
    <n v="10"/>
    <x v="0"/>
  </r>
  <r>
    <s v="UPI202605P2_0004098"/>
    <x v="6"/>
    <x v="3"/>
    <s v="09:53:08"/>
    <x v="10"/>
    <x v="2"/>
    <s v="CUST977593"/>
    <s v="18-24"/>
    <x v="1"/>
    <x v="0"/>
    <x v="0"/>
    <s v="Vi"/>
    <s v="Recharge &amp; Bills"/>
    <x v="2"/>
    <s v="Mobile Number"/>
    <x v="3"/>
    <n v="601.74"/>
    <n v="0"/>
    <n v="0"/>
    <x v="0"/>
    <m/>
    <s v="iOS"/>
    <n v="64"/>
    <x v="0"/>
  </r>
  <r>
    <s v="UPI202605P2_0004099"/>
    <x v="26"/>
    <x v="6"/>
    <s v="16:03:27"/>
    <x v="11"/>
    <x v="0"/>
    <s v="CUST431289"/>
    <s v="35-44"/>
    <x v="0"/>
    <x v="9"/>
    <x v="15"/>
    <s v="Shell Fuel"/>
    <s v="Fuel"/>
    <x v="1"/>
    <s v="QR Scan"/>
    <x v="6"/>
    <n v="248.11"/>
    <n v="0"/>
    <n v="0"/>
    <x v="0"/>
    <m/>
    <s v="Android"/>
    <n v="82"/>
    <x v="0"/>
  </r>
  <r>
    <s v="UPI202605P2_0004100"/>
    <x v="6"/>
    <x v="3"/>
    <s v="15:10:23"/>
    <x v="14"/>
    <x v="0"/>
    <s v="CUST898982"/>
    <s v="25-34"/>
    <x v="0"/>
    <x v="5"/>
    <x v="35"/>
    <s v="Zomato"/>
    <s v="Food &amp; Dining"/>
    <x v="1"/>
    <s v="QR Scan"/>
    <x v="6"/>
    <n v="852.28"/>
    <n v="58.51"/>
    <n v="0"/>
    <x v="0"/>
    <m/>
    <s v="Android"/>
    <n v="69"/>
    <x v="0"/>
  </r>
  <r>
    <s v="UPI202605P2_0004101"/>
    <x v="1"/>
    <x v="1"/>
    <s v="21:21:58"/>
    <x v="9"/>
    <x v="0"/>
    <s v="CUST875134"/>
    <s v="25-34"/>
    <x v="0"/>
    <x v="3"/>
    <x v="14"/>
    <s v="Local Clinic"/>
    <s v="Healthcare"/>
    <x v="0"/>
    <s v="Bank Account"/>
    <x v="5"/>
    <n v="1366.33"/>
    <n v="0"/>
    <n v="6.53"/>
    <x v="0"/>
    <m/>
    <s v="Android"/>
    <n v="51"/>
    <x v="0"/>
  </r>
  <r>
    <s v="UPI202605P2_0004102"/>
    <x v="27"/>
    <x v="5"/>
    <s v="18:53:34"/>
    <x v="7"/>
    <x v="0"/>
    <s v="CUST401390"/>
    <s v="18-24"/>
    <x v="0"/>
    <x v="0"/>
    <x v="0"/>
    <s v="Zomato"/>
    <s v="Food &amp; Dining"/>
    <x v="1"/>
    <s v="UPI ID"/>
    <x v="3"/>
    <n v="9757.5300000000007"/>
    <n v="0"/>
    <n v="0"/>
    <x v="0"/>
    <m/>
    <s v="iOS"/>
    <n v="22"/>
    <x v="0"/>
  </r>
  <r>
    <s v="UPI202605P2_0004103"/>
    <x v="25"/>
    <x v="1"/>
    <s v="20:54:07"/>
    <x v="3"/>
    <x v="0"/>
    <s v="CUST821847"/>
    <s v="25-34"/>
    <x v="0"/>
    <x v="9"/>
    <x v="36"/>
    <s v="Indian Oil"/>
    <s v="Fuel"/>
    <x v="0"/>
    <s v="Collect Request"/>
    <x v="3"/>
    <n v="2956.84"/>
    <n v="0"/>
    <n v="0"/>
    <x v="0"/>
    <m/>
    <s v="Android"/>
    <n v="62"/>
    <x v="0"/>
  </r>
  <r>
    <s v="UPI202605P2_0004104"/>
    <x v="12"/>
    <x v="1"/>
    <s v="12:30:18"/>
    <x v="1"/>
    <x v="0"/>
    <s v="CUST848413"/>
    <s v="25-34"/>
    <x v="0"/>
    <x v="5"/>
    <x v="35"/>
    <s v="MakeMyTrip"/>
    <s v="Travel"/>
    <x v="4"/>
    <s v="UPI ID"/>
    <x v="6"/>
    <n v="1457.29"/>
    <n v="0"/>
    <n v="0"/>
    <x v="0"/>
    <m/>
    <s v="Android"/>
    <n v="94"/>
    <x v="1"/>
  </r>
  <r>
    <s v="UPI202605P2_0004105"/>
    <x v="0"/>
    <x v="0"/>
    <s v="12:00:47"/>
    <x v="1"/>
    <x v="0"/>
    <s v="CUST520494"/>
    <s v="35-44"/>
    <x v="1"/>
    <x v="4"/>
    <x v="12"/>
    <s v="Udemy"/>
    <s v="Education"/>
    <x v="1"/>
    <s v="Mobile Number"/>
    <x v="3"/>
    <n v="322.43"/>
    <n v="0"/>
    <n v="5.0199999999999996"/>
    <x v="0"/>
    <m/>
    <s v="Android"/>
    <n v="1"/>
    <x v="0"/>
  </r>
  <r>
    <s v="UPI202605P2_0004106"/>
    <x v="29"/>
    <x v="5"/>
    <s v="17:25:13"/>
    <x v="0"/>
    <x v="2"/>
    <s v="CUST832834"/>
    <s v="25-34"/>
    <x v="1"/>
    <x v="9"/>
    <x v="20"/>
    <s v="Netflix"/>
    <s v="Entertainment"/>
    <x v="2"/>
    <s v="Mobile Number"/>
    <x v="4"/>
    <n v="86.18"/>
    <n v="0"/>
    <n v="0"/>
    <x v="0"/>
    <m/>
    <s v="Android"/>
    <n v="33"/>
    <x v="0"/>
  </r>
  <r>
    <s v="UPI202605P2_0004107"/>
    <x v="6"/>
    <x v="3"/>
    <s v="20:59:59"/>
    <x v="3"/>
    <x v="5"/>
    <s v="CUST491923"/>
    <s v="25-34"/>
    <x v="0"/>
    <x v="7"/>
    <x v="31"/>
    <s v="Zomato"/>
    <s v="Food &amp; Dining"/>
    <x v="0"/>
    <s v="QR Scan"/>
    <x v="5"/>
    <n v="2534.37"/>
    <n v="0"/>
    <n v="0"/>
    <x v="1"/>
    <s v="Transaction Timeout"/>
    <s v="Android"/>
    <n v="59"/>
    <x v="0"/>
  </r>
  <r>
    <s v="UPI202605P2_0004108"/>
    <x v="21"/>
    <x v="4"/>
    <s v="21:32:52"/>
    <x v="9"/>
    <x v="2"/>
    <s v="CUST224667"/>
    <s v="25-34"/>
    <x v="1"/>
    <x v="3"/>
    <x v="14"/>
    <s v="Data Tutorials"/>
    <s v="Education"/>
    <x v="2"/>
    <s v="UPI ID"/>
    <x v="4"/>
    <n v="668.75"/>
    <n v="55.52"/>
    <n v="0"/>
    <x v="0"/>
    <m/>
    <s v="Android"/>
    <n v="96"/>
    <x v="0"/>
  </r>
  <r>
    <s v="UPI202605P2_0004109"/>
    <x v="12"/>
    <x v="1"/>
    <s v="20:59:29"/>
    <x v="3"/>
    <x v="0"/>
    <s v="CUST385072"/>
    <s v="25-34"/>
    <x v="0"/>
    <x v="4"/>
    <x v="37"/>
    <s v="Byjus"/>
    <s v="Education"/>
    <x v="0"/>
    <s v="Mobile Number"/>
    <x v="3"/>
    <n v="1972.44"/>
    <n v="35.03"/>
    <n v="0"/>
    <x v="0"/>
    <m/>
    <s v="iOS"/>
    <n v="49"/>
    <x v="0"/>
  </r>
  <r>
    <s v="UPI202605P2_0004110"/>
    <x v="6"/>
    <x v="3"/>
    <s v="20:54:31"/>
    <x v="3"/>
    <x v="0"/>
    <s v="CUST385739"/>
    <s v="25-34"/>
    <x v="0"/>
    <x v="1"/>
    <x v="8"/>
    <s v="Data Tutorials"/>
    <s v="Education"/>
    <x v="0"/>
    <s v="UPI ID"/>
    <x v="5"/>
    <n v="609.99"/>
    <n v="0"/>
    <n v="0"/>
    <x v="0"/>
    <m/>
    <s v="iOS"/>
    <n v="33"/>
    <x v="0"/>
  </r>
  <r>
    <s v="UPI202605P2_0004111"/>
    <x v="13"/>
    <x v="3"/>
    <s v="08:00:39"/>
    <x v="12"/>
    <x v="5"/>
    <s v="CUST900828"/>
    <s v="25-34"/>
    <x v="0"/>
    <x v="1"/>
    <x v="8"/>
    <s v="Credit Card Bill"/>
    <s v="Financial Services"/>
    <x v="2"/>
    <s v="Collect Request"/>
    <x v="1"/>
    <n v="148.91999999999999"/>
    <n v="61.48"/>
    <n v="0"/>
    <x v="0"/>
    <m/>
    <s v="iOS"/>
    <n v="42"/>
    <x v="0"/>
  </r>
  <r>
    <s v="UPI202605P2_0004112"/>
    <x v="10"/>
    <x v="4"/>
    <s v="15:19:22"/>
    <x v="14"/>
    <x v="0"/>
    <s v="CUST990214"/>
    <s v="25-34"/>
    <x v="0"/>
    <x v="0"/>
    <x v="0"/>
    <s v="Mutual Fund SIP"/>
    <s v="Financial Services"/>
    <x v="4"/>
    <s v="UPI ID"/>
    <x v="1"/>
    <n v="1036.4100000000001"/>
    <n v="0"/>
    <n v="0"/>
    <x v="0"/>
    <m/>
    <s v="iOS"/>
    <n v="61"/>
    <x v="0"/>
  </r>
  <r>
    <s v="UPI202605P2_0004113"/>
    <x v="26"/>
    <x v="6"/>
    <s v="09:22:56"/>
    <x v="10"/>
    <x v="0"/>
    <s v="CUST111300"/>
    <s v="45-54"/>
    <x v="0"/>
    <x v="3"/>
    <x v="4"/>
    <s v="Amazon Prime"/>
    <s v="Entertainment"/>
    <x v="0"/>
    <s v="Collect Request"/>
    <x v="0"/>
    <n v="203.06"/>
    <n v="0"/>
    <n v="0"/>
    <x v="0"/>
    <m/>
    <s v="Android"/>
    <n v="97"/>
    <x v="1"/>
  </r>
  <r>
    <s v="UPI202605P2_0004114"/>
    <x v="2"/>
    <x v="2"/>
    <s v="18:25:22"/>
    <x v="7"/>
    <x v="0"/>
    <s v="CUST805111"/>
    <s v="25-34"/>
    <x v="1"/>
    <x v="7"/>
    <x v="31"/>
    <s v="Rapido"/>
    <s v="Travel"/>
    <x v="0"/>
    <s v="UPI ID"/>
    <x v="6"/>
    <n v="920.2"/>
    <n v="0"/>
    <n v="0"/>
    <x v="0"/>
    <m/>
    <s v="iOS"/>
    <n v="78"/>
    <x v="0"/>
  </r>
  <r>
    <s v="UPI202605P2_0004115"/>
    <x v="4"/>
    <x v="2"/>
    <s v="04:27:31"/>
    <x v="23"/>
    <x v="0"/>
    <s v="CUST353128"/>
    <s v="25-34"/>
    <x v="1"/>
    <x v="6"/>
    <x v="19"/>
    <s v="BookMyShow"/>
    <s v="Entertainment"/>
    <x v="1"/>
    <s v="UPI ID"/>
    <x v="7"/>
    <n v="234.52"/>
    <n v="0"/>
    <n v="6.95"/>
    <x v="0"/>
    <m/>
    <s v="Android"/>
    <n v="41"/>
    <x v="0"/>
  </r>
  <r>
    <s v="UPI202605P2_0004116"/>
    <x v="13"/>
    <x v="3"/>
    <s v="11:33:32"/>
    <x v="5"/>
    <x v="2"/>
    <s v="CUST684068"/>
    <s v="55+"/>
    <x v="0"/>
    <x v="3"/>
    <x v="4"/>
    <s v="Loan EMI"/>
    <s v="Financial Services"/>
    <x v="1"/>
    <s v="UPI ID"/>
    <x v="3"/>
    <n v="3989.84"/>
    <n v="30.88"/>
    <n v="0"/>
    <x v="0"/>
    <m/>
    <s v="Android"/>
    <n v="95"/>
    <x v="0"/>
  </r>
  <r>
    <s v="UPI202605P2_0004117"/>
    <x v="0"/>
    <x v="0"/>
    <s v="20:26:07"/>
    <x v="3"/>
    <x v="0"/>
    <s v="CUST353136"/>
    <s v="35-44"/>
    <x v="1"/>
    <x v="9"/>
    <x v="15"/>
    <s v="Society Maintenance"/>
    <s v="Utilities"/>
    <x v="0"/>
    <s v="UPI ID"/>
    <x v="3"/>
    <n v="113"/>
    <n v="0"/>
    <n v="0"/>
    <x v="0"/>
    <m/>
    <s v="Android"/>
    <n v="24"/>
    <x v="0"/>
  </r>
  <r>
    <s v="UPI202605P2_0004118"/>
    <x v="20"/>
    <x v="4"/>
    <s v="20:00:09"/>
    <x v="3"/>
    <x v="0"/>
    <s v="CUST262451"/>
    <s v="45-54"/>
    <x v="0"/>
    <x v="0"/>
    <x v="18"/>
    <s v="MedPlus"/>
    <s v="Healthcare"/>
    <x v="5"/>
    <s v="UPI ID"/>
    <x v="6"/>
    <n v="219.22"/>
    <n v="0"/>
    <n v="1.2"/>
    <x v="0"/>
    <m/>
    <s v="Android"/>
    <n v="43"/>
    <x v="0"/>
  </r>
  <r>
    <s v="UPI202605P2_0004119"/>
    <x v="30"/>
    <x v="1"/>
    <s v="19:16:14"/>
    <x v="2"/>
    <x v="0"/>
    <s v="CUST450342"/>
    <s v="25-34"/>
    <x v="0"/>
    <x v="6"/>
    <x v="7"/>
    <s v="Amazon"/>
    <s v="Shopping"/>
    <x v="4"/>
    <s v="QR Scan"/>
    <x v="4"/>
    <n v="997.11"/>
    <n v="14.64"/>
    <n v="4.3099999999999996"/>
    <x v="0"/>
    <m/>
    <s v="Android"/>
    <n v="28"/>
    <x v="0"/>
  </r>
  <r>
    <s v="UPI202605P2_0004120"/>
    <x v="13"/>
    <x v="3"/>
    <s v="15:23:19"/>
    <x v="14"/>
    <x v="1"/>
    <s v="CUST566761"/>
    <s v="35-44"/>
    <x v="2"/>
    <x v="6"/>
    <x v="19"/>
    <s v="Electricity Board"/>
    <s v="Recharge &amp; Bills"/>
    <x v="1"/>
    <s v="Bank Account"/>
    <x v="4"/>
    <n v="106.99"/>
    <n v="0"/>
    <n v="0"/>
    <x v="0"/>
    <m/>
    <s v="Android"/>
    <n v="32"/>
    <x v="0"/>
  </r>
  <r>
    <s v="UPI202605P2_0004121"/>
    <x v="3"/>
    <x v="0"/>
    <s v="13:57:11"/>
    <x v="8"/>
    <x v="0"/>
    <s v="CUST907960"/>
    <s v="45-54"/>
    <x v="0"/>
    <x v="2"/>
    <x v="17"/>
    <s v="Credit Card Bill"/>
    <s v="Financial Services"/>
    <x v="1"/>
    <s v="QR Scan"/>
    <x v="1"/>
    <n v="883.27"/>
    <n v="0"/>
    <n v="0"/>
    <x v="0"/>
    <m/>
    <s v="Android"/>
    <n v="46"/>
    <x v="0"/>
  </r>
  <r>
    <s v="UPI202605P2_0004122"/>
    <x v="4"/>
    <x v="2"/>
    <s v="16:17:06"/>
    <x v="11"/>
    <x v="0"/>
    <s v="CUST341723"/>
    <s v="18-24"/>
    <x v="0"/>
    <x v="1"/>
    <x v="28"/>
    <s v="Mutual Fund SIP"/>
    <s v="Financial Services"/>
    <x v="0"/>
    <s v="QR Scan"/>
    <x v="7"/>
    <n v="900.08"/>
    <n v="0"/>
    <n v="0.32"/>
    <x v="0"/>
    <m/>
    <s v="Android"/>
    <n v="73"/>
    <x v="0"/>
  </r>
  <r>
    <s v="UPI202605P2_0004123"/>
    <x v="19"/>
    <x v="2"/>
    <s v="22:42:53"/>
    <x v="16"/>
    <x v="3"/>
    <s v="CUST802391"/>
    <s v="18-24"/>
    <x v="1"/>
    <x v="2"/>
    <x v="2"/>
    <s v="Reliance Fresh"/>
    <s v="Grocery"/>
    <x v="1"/>
    <s v="Mobile Number"/>
    <x v="3"/>
    <n v="527.89"/>
    <n v="0"/>
    <n v="0.51"/>
    <x v="0"/>
    <m/>
    <s v="Android"/>
    <n v="93"/>
    <x v="0"/>
  </r>
  <r>
    <s v="UPI202605P2_0004124"/>
    <x v="1"/>
    <x v="1"/>
    <s v="14:08:22"/>
    <x v="4"/>
    <x v="1"/>
    <s v="CUST580426"/>
    <s v="18-24"/>
    <x v="1"/>
    <x v="2"/>
    <x v="11"/>
    <s v="Hotstar"/>
    <s v="Entertainment"/>
    <x v="1"/>
    <s v="UPI ID"/>
    <x v="3"/>
    <n v="253.2"/>
    <n v="0"/>
    <n v="0"/>
    <x v="0"/>
    <m/>
    <s v="Android"/>
    <n v="70"/>
    <x v="0"/>
  </r>
  <r>
    <s v="UPI202605P2_0004125"/>
    <x v="0"/>
    <x v="0"/>
    <s v="19:00:22"/>
    <x v="2"/>
    <x v="6"/>
    <s v="CUST926011"/>
    <s v="25-34"/>
    <x v="0"/>
    <x v="6"/>
    <x v="38"/>
    <s v="Netflix"/>
    <s v="Entertainment"/>
    <x v="1"/>
    <s v="UPI ID"/>
    <x v="4"/>
    <n v="407.85"/>
    <n v="0"/>
    <n v="0"/>
    <x v="0"/>
    <m/>
    <s v="Android"/>
    <n v="55"/>
    <x v="0"/>
  </r>
  <r>
    <s v="UPI202605P2_0004126"/>
    <x v="12"/>
    <x v="1"/>
    <s v="20:45:12"/>
    <x v="3"/>
    <x v="0"/>
    <s v="CUST629713"/>
    <s v="18-24"/>
    <x v="0"/>
    <x v="9"/>
    <x v="15"/>
    <s v="HP Petrol Pump"/>
    <s v="Fuel"/>
    <x v="4"/>
    <s v="UPI ID"/>
    <x v="4"/>
    <n v="627.6"/>
    <n v="0"/>
    <n v="0"/>
    <x v="0"/>
    <m/>
    <s v="iOS"/>
    <n v="98"/>
    <x v="0"/>
  </r>
  <r>
    <s v="UPI202605P2_0004127"/>
    <x v="3"/>
    <x v="0"/>
    <s v="09:18:02"/>
    <x v="10"/>
    <x v="0"/>
    <s v="CUST978631"/>
    <s v="18-24"/>
    <x v="1"/>
    <x v="6"/>
    <x v="38"/>
    <s v="Udemy"/>
    <s v="Education"/>
    <x v="3"/>
    <s v="Bank Account"/>
    <x v="3"/>
    <n v="562.78"/>
    <n v="0"/>
    <n v="0"/>
    <x v="0"/>
    <m/>
    <s v="Android"/>
    <n v="32"/>
    <x v="0"/>
  </r>
  <r>
    <s v="UPI202605P2_0004128"/>
    <x v="3"/>
    <x v="0"/>
    <s v="10:26:47"/>
    <x v="13"/>
    <x v="0"/>
    <s v="CUST730110"/>
    <s v="25-34"/>
    <x v="0"/>
    <x v="2"/>
    <x v="11"/>
    <s v="Rapido"/>
    <s v="Travel"/>
    <x v="2"/>
    <s v="QR Scan"/>
    <x v="3"/>
    <n v="594.08000000000004"/>
    <n v="35.85"/>
    <n v="0"/>
    <x v="0"/>
    <m/>
    <s v="Android"/>
    <n v="99"/>
    <x v="1"/>
  </r>
  <r>
    <s v="UPI202605P2_0004129"/>
    <x v="17"/>
    <x v="6"/>
    <s v="13:02:10"/>
    <x v="8"/>
    <x v="0"/>
    <s v="CUST744160"/>
    <s v="35-44"/>
    <x v="1"/>
    <x v="6"/>
    <x v="7"/>
    <s v="Reliance Digital"/>
    <s v="Shopping"/>
    <x v="1"/>
    <s v="QR Scan"/>
    <x v="3"/>
    <n v="706.58"/>
    <n v="0"/>
    <n v="0"/>
    <x v="0"/>
    <m/>
    <s v="Android"/>
    <n v="89"/>
    <x v="0"/>
  </r>
  <r>
    <s v="UPI202605P2_0004130"/>
    <x v="27"/>
    <x v="5"/>
    <s v="18:30:42"/>
    <x v="7"/>
    <x v="2"/>
    <s v="CUST787167"/>
    <s v="25-34"/>
    <x v="0"/>
    <x v="0"/>
    <x v="3"/>
    <s v="Shell Fuel"/>
    <s v="Fuel"/>
    <x v="2"/>
    <s v="UPI ID"/>
    <x v="3"/>
    <n v="240.11"/>
    <n v="3.1"/>
    <n v="0"/>
    <x v="0"/>
    <m/>
    <s v="Android"/>
    <n v="22"/>
    <x v="0"/>
  </r>
  <r>
    <s v="UPI202605P2_0004131"/>
    <x v="3"/>
    <x v="0"/>
    <s v="22:07:26"/>
    <x v="16"/>
    <x v="0"/>
    <s v="CUST167641"/>
    <s v="35-44"/>
    <x v="1"/>
    <x v="4"/>
    <x v="12"/>
    <s v="Uber"/>
    <s v="Travel"/>
    <x v="1"/>
    <s v="UPI ID"/>
    <x v="7"/>
    <n v="1021.87"/>
    <n v="0"/>
    <n v="0"/>
    <x v="0"/>
    <m/>
    <s v="Android"/>
    <n v="83"/>
    <x v="0"/>
  </r>
  <r>
    <s v="UPI202605P2_0004132"/>
    <x v="17"/>
    <x v="6"/>
    <s v="15:31:51"/>
    <x v="14"/>
    <x v="2"/>
    <s v="CUST275972"/>
    <s v="35-44"/>
    <x v="1"/>
    <x v="7"/>
    <x v="31"/>
    <s v="Spotify"/>
    <s v="Entertainment"/>
    <x v="0"/>
    <s v="Mobile Number"/>
    <x v="3"/>
    <n v="274.32"/>
    <n v="0"/>
    <n v="0"/>
    <x v="0"/>
    <m/>
    <s v="Android"/>
    <n v="57"/>
    <x v="0"/>
  </r>
  <r>
    <s v="UPI202605P2_0004133"/>
    <x v="20"/>
    <x v="4"/>
    <s v="18:08:20"/>
    <x v="7"/>
    <x v="0"/>
    <s v="CUST426605"/>
    <s v="25-34"/>
    <x v="0"/>
    <x v="3"/>
    <x v="29"/>
    <s v="Amazon"/>
    <s v="Shopping"/>
    <x v="0"/>
    <s v="Bank Account"/>
    <x v="6"/>
    <n v="2955.3"/>
    <n v="0"/>
    <n v="0"/>
    <x v="0"/>
    <m/>
    <s v="Android"/>
    <n v="68"/>
    <x v="0"/>
  </r>
  <r>
    <s v="UPI202605P2_0004134"/>
    <x v="1"/>
    <x v="1"/>
    <s v="19:49:56"/>
    <x v="2"/>
    <x v="5"/>
    <s v="CUST292265"/>
    <s v="25-34"/>
    <x v="1"/>
    <x v="2"/>
    <x v="25"/>
    <s v="Jio"/>
    <s v="Recharge &amp; Bills"/>
    <x v="0"/>
    <s v="QR Scan"/>
    <x v="5"/>
    <n v="279.12"/>
    <n v="0"/>
    <n v="0"/>
    <x v="1"/>
    <s v="Wrong UPI PIN"/>
    <s v="Android"/>
    <n v="60"/>
    <x v="0"/>
  </r>
  <r>
    <s v="UPI202605P2_0004135"/>
    <x v="2"/>
    <x v="2"/>
    <s v="14:46:59"/>
    <x v="4"/>
    <x v="0"/>
    <s v="CUST824449"/>
    <s v="18-24"/>
    <x v="1"/>
    <x v="1"/>
    <x v="1"/>
    <s v="RedBus"/>
    <s v="Travel"/>
    <x v="4"/>
    <s v="UPI ID"/>
    <x v="3"/>
    <n v="328.4"/>
    <n v="0"/>
    <n v="0"/>
    <x v="0"/>
    <m/>
    <s v="Android"/>
    <n v="22"/>
    <x v="0"/>
  </r>
  <r>
    <s v="UPI202605P2_0004136"/>
    <x v="0"/>
    <x v="0"/>
    <s v="19:52:24"/>
    <x v="2"/>
    <x v="1"/>
    <s v="CUST194549"/>
    <s v="25-34"/>
    <x v="1"/>
    <x v="9"/>
    <x v="36"/>
    <s v="Byjus"/>
    <s v="Education"/>
    <x v="4"/>
    <s v="QR Scan"/>
    <x v="6"/>
    <n v="138.22999999999999"/>
    <n v="8.56"/>
    <n v="0"/>
    <x v="0"/>
    <m/>
    <s v="Android"/>
    <n v="10"/>
    <x v="0"/>
  </r>
  <r>
    <s v="UPI202605P2_0004137"/>
    <x v="18"/>
    <x v="4"/>
    <s v="10:06:50"/>
    <x v="13"/>
    <x v="0"/>
    <s v="CUST166175"/>
    <s v="35-44"/>
    <x v="1"/>
    <x v="6"/>
    <x v="38"/>
    <s v="McDonalds"/>
    <s v="Food &amp; Dining"/>
    <x v="2"/>
    <s v="QR Scan"/>
    <x v="5"/>
    <n v="652.54"/>
    <n v="0"/>
    <n v="0"/>
    <x v="2"/>
    <s v="Transaction Timeout"/>
    <s v="Android"/>
    <n v="24"/>
    <x v="0"/>
  </r>
  <r>
    <s v="UPI202605P2_0004138"/>
    <x v="8"/>
    <x v="4"/>
    <s v="07:09:22"/>
    <x v="6"/>
    <x v="3"/>
    <s v="CUST845010"/>
    <s v="35-44"/>
    <x v="0"/>
    <x v="7"/>
    <x v="31"/>
    <s v="Gas Bill"/>
    <s v="Utilities"/>
    <x v="5"/>
    <s v="Mobile Number"/>
    <x v="3"/>
    <n v="1337.58"/>
    <n v="0"/>
    <n v="0"/>
    <x v="0"/>
    <m/>
    <s v="Android"/>
    <n v="23"/>
    <x v="0"/>
  </r>
  <r>
    <s v="UPI202605P2_0004139"/>
    <x v="17"/>
    <x v="6"/>
    <s v="15:49:43"/>
    <x v="14"/>
    <x v="0"/>
    <s v="CUST984236"/>
    <s v="25-34"/>
    <x v="0"/>
    <x v="8"/>
    <x v="16"/>
    <s v="Zomato"/>
    <s v="Food &amp; Dining"/>
    <x v="1"/>
    <s v="Mobile Number"/>
    <x v="0"/>
    <n v="239.63"/>
    <n v="68.67"/>
    <n v="7.64"/>
    <x v="0"/>
    <m/>
    <s v="Android"/>
    <n v="99"/>
    <x v="0"/>
  </r>
  <r>
    <s v="UPI202605P2_0004140"/>
    <x v="10"/>
    <x v="4"/>
    <s v="11:43:53"/>
    <x v="5"/>
    <x v="0"/>
    <s v="CUST252573"/>
    <s v="35-44"/>
    <x v="0"/>
    <x v="0"/>
    <x v="3"/>
    <s v="Hotstar"/>
    <s v="Entertainment"/>
    <x v="3"/>
    <s v="UPI ID"/>
    <x v="3"/>
    <n v="109.92"/>
    <n v="0"/>
    <n v="0"/>
    <x v="0"/>
    <m/>
    <s v="iOS"/>
    <n v="67"/>
    <x v="0"/>
  </r>
  <r>
    <s v="UPI202605P2_0004141"/>
    <x v="17"/>
    <x v="6"/>
    <s v="13:38:47"/>
    <x v="8"/>
    <x v="1"/>
    <s v="CUST850297"/>
    <s v="35-44"/>
    <x v="0"/>
    <x v="5"/>
    <x v="10"/>
    <s v="Broadband Bill"/>
    <s v="Utilities"/>
    <x v="0"/>
    <s v="QR Scan"/>
    <x v="7"/>
    <n v="530.65"/>
    <n v="0"/>
    <n v="0"/>
    <x v="0"/>
    <m/>
    <s v="Android"/>
    <n v="40"/>
    <x v="0"/>
  </r>
  <r>
    <s v="UPI202605P2_0004142"/>
    <x v="14"/>
    <x v="5"/>
    <s v="03:30:18"/>
    <x v="22"/>
    <x v="1"/>
    <s v="CUST311673"/>
    <s v="18-24"/>
    <x v="0"/>
    <x v="3"/>
    <x v="14"/>
    <s v="Zomato"/>
    <s v="Food &amp; Dining"/>
    <x v="3"/>
    <s v="QR Scan"/>
    <x v="4"/>
    <n v="368.58"/>
    <n v="33.4"/>
    <n v="3.48"/>
    <x v="0"/>
    <m/>
    <s v="Android"/>
    <n v="87"/>
    <x v="0"/>
  </r>
  <r>
    <s v="UPI202605P2_0004143"/>
    <x v="2"/>
    <x v="2"/>
    <s v="12:05:48"/>
    <x v="1"/>
    <x v="1"/>
    <s v="CUST594373"/>
    <s v="25-34"/>
    <x v="0"/>
    <x v="0"/>
    <x v="0"/>
    <s v="Mutual Fund SIP"/>
    <s v="Financial Services"/>
    <x v="2"/>
    <s v="QR Scan"/>
    <x v="1"/>
    <n v="466.45"/>
    <n v="0"/>
    <n v="0"/>
    <x v="0"/>
    <m/>
    <s v="Android"/>
    <n v="93"/>
    <x v="0"/>
  </r>
  <r>
    <s v="UPI202605P2_0004144"/>
    <x v="20"/>
    <x v="4"/>
    <s v="14:39:09"/>
    <x v="4"/>
    <x v="1"/>
    <s v="CUST899589"/>
    <s v="18-24"/>
    <x v="1"/>
    <x v="2"/>
    <x v="25"/>
    <s v="Netmeds"/>
    <s v="Healthcare"/>
    <x v="0"/>
    <s v="Bank Account"/>
    <x v="1"/>
    <n v="375.46"/>
    <n v="35.799999999999997"/>
    <n v="0"/>
    <x v="0"/>
    <m/>
    <s v="Android"/>
    <n v="11"/>
    <x v="0"/>
  </r>
  <r>
    <s v="UPI202605P2_0004145"/>
    <x v="4"/>
    <x v="2"/>
    <s v="18:11:15"/>
    <x v="7"/>
    <x v="0"/>
    <s v="CUST888321"/>
    <s v="18-24"/>
    <x v="1"/>
    <x v="2"/>
    <x v="17"/>
    <s v="Tata Play"/>
    <s v="Recharge &amp; Bills"/>
    <x v="1"/>
    <s v="UPI ID"/>
    <x v="1"/>
    <n v="205.48"/>
    <n v="0"/>
    <n v="3"/>
    <x v="0"/>
    <m/>
    <s v="iOS"/>
    <n v="25"/>
    <x v="0"/>
  </r>
  <r>
    <s v="UPI202605P2_0004146"/>
    <x v="14"/>
    <x v="5"/>
    <s v="12:07:55"/>
    <x v="1"/>
    <x v="1"/>
    <s v="CUST869617"/>
    <s v="25-34"/>
    <x v="1"/>
    <x v="6"/>
    <x v="7"/>
    <s v="RedBus"/>
    <s v="Travel"/>
    <x v="6"/>
    <s v="UPI ID"/>
    <x v="3"/>
    <n v="426.08"/>
    <n v="0"/>
    <n v="0"/>
    <x v="1"/>
    <s v="Transaction Timeout"/>
    <s v="iOS"/>
    <n v="63"/>
    <x v="0"/>
  </r>
  <r>
    <s v="UPI202605P2_0004147"/>
    <x v="13"/>
    <x v="3"/>
    <s v="12:44:15"/>
    <x v="1"/>
    <x v="5"/>
    <s v="CUST141114"/>
    <s v="18-24"/>
    <x v="0"/>
    <x v="7"/>
    <x v="27"/>
    <s v="JioMart"/>
    <s v="Grocery"/>
    <x v="6"/>
    <s v="Collect Request"/>
    <x v="0"/>
    <n v="264.57"/>
    <n v="0"/>
    <n v="0"/>
    <x v="0"/>
    <m/>
    <s v="Android"/>
    <n v="24"/>
    <x v="0"/>
  </r>
  <r>
    <s v="UPI202605P2_0004148"/>
    <x v="25"/>
    <x v="1"/>
    <s v="18:27:12"/>
    <x v="7"/>
    <x v="2"/>
    <s v="CUST397332"/>
    <s v="25-34"/>
    <x v="0"/>
    <x v="4"/>
    <x v="5"/>
    <s v="Ola"/>
    <s v="Travel"/>
    <x v="2"/>
    <s v="Mobile Number"/>
    <x v="0"/>
    <n v="773.14"/>
    <n v="0"/>
    <n v="0"/>
    <x v="0"/>
    <m/>
    <s v="Android"/>
    <n v="74"/>
    <x v="0"/>
  </r>
  <r>
    <s v="UPI202605P2_0004149"/>
    <x v="13"/>
    <x v="3"/>
    <s v="15:50:51"/>
    <x v="14"/>
    <x v="0"/>
    <s v="CUST661972"/>
    <s v="25-34"/>
    <x v="0"/>
    <x v="7"/>
    <x v="31"/>
    <s v="Swiggy"/>
    <s v="Food &amp; Dining"/>
    <x v="1"/>
    <s v="QR Scan"/>
    <x v="1"/>
    <n v="415.75"/>
    <n v="0"/>
    <n v="0"/>
    <x v="0"/>
    <m/>
    <s v="Android"/>
    <n v="12"/>
    <x v="0"/>
  </r>
  <r>
    <s v="UPI202605P2_0004150"/>
    <x v="17"/>
    <x v="6"/>
    <s v="09:46:32"/>
    <x v="10"/>
    <x v="0"/>
    <s v="CUST249522"/>
    <s v="35-44"/>
    <x v="0"/>
    <x v="1"/>
    <x v="22"/>
    <s v="BookMyShow"/>
    <s v="Entertainment"/>
    <x v="1"/>
    <s v="QR Scan"/>
    <x v="0"/>
    <n v="507.24"/>
    <n v="24.37"/>
    <n v="3.1"/>
    <x v="0"/>
    <m/>
    <s v="Android"/>
    <n v="96"/>
    <x v="0"/>
  </r>
  <r>
    <s v="UPI202605P2_0004151"/>
    <x v="25"/>
    <x v="1"/>
    <s v="17:12:54"/>
    <x v="0"/>
    <x v="0"/>
    <s v="CUST200636"/>
    <s v="35-44"/>
    <x v="1"/>
    <x v="9"/>
    <x v="36"/>
    <s v="Udemy"/>
    <s v="Education"/>
    <x v="3"/>
    <s v="UPI ID"/>
    <x v="6"/>
    <n v="1824.89"/>
    <n v="0"/>
    <n v="6.55"/>
    <x v="0"/>
    <m/>
    <s v="Android"/>
    <n v="77"/>
    <x v="0"/>
  </r>
  <r>
    <s v="UPI202605P2_0004152"/>
    <x v="1"/>
    <x v="1"/>
    <s v="17:40:09"/>
    <x v="0"/>
    <x v="0"/>
    <s v="CUST241738"/>
    <s v="18-24"/>
    <x v="1"/>
    <x v="5"/>
    <x v="32"/>
    <s v="MedPlus"/>
    <s v="Healthcare"/>
    <x v="1"/>
    <s v="UPI ID"/>
    <x v="5"/>
    <n v="2581.79"/>
    <n v="0"/>
    <n v="0"/>
    <x v="0"/>
    <m/>
    <s v="Android"/>
    <n v="84"/>
    <x v="0"/>
  </r>
  <r>
    <s v="UPI202605P2_0004153"/>
    <x v="29"/>
    <x v="5"/>
    <s v="11:08:25"/>
    <x v="5"/>
    <x v="1"/>
    <s v="CUST445681"/>
    <s v="25-34"/>
    <x v="1"/>
    <x v="3"/>
    <x v="4"/>
    <s v="Mutual Fund SIP"/>
    <s v="Financial Services"/>
    <x v="4"/>
    <s v="QR Scan"/>
    <x v="5"/>
    <n v="56.59"/>
    <n v="0"/>
    <n v="5.26"/>
    <x v="0"/>
    <m/>
    <s v="Android"/>
    <n v="10"/>
    <x v="0"/>
  </r>
  <r>
    <s v="UPI202605P2_0004154"/>
    <x v="7"/>
    <x v="2"/>
    <s v="08:12:59"/>
    <x v="12"/>
    <x v="0"/>
    <s v="CUST702605"/>
    <s v="45-54"/>
    <x v="1"/>
    <x v="2"/>
    <x v="11"/>
    <s v="McDonalds"/>
    <s v="Food &amp; Dining"/>
    <x v="2"/>
    <s v="QR Scan"/>
    <x v="7"/>
    <n v="213.99"/>
    <n v="0"/>
    <n v="0"/>
    <x v="0"/>
    <m/>
    <s v="Android"/>
    <n v="14"/>
    <x v="0"/>
  </r>
  <r>
    <s v="UPI202605P2_0004155"/>
    <x v="7"/>
    <x v="2"/>
    <s v="10:01:39"/>
    <x v="13"/>
    <x v="2"/>
    <s v="CUST742022"/>
    <s v="35-44"/>
    <x v="0"/>
    <x v="7"/>
    <x v="9"/>
    <s v="Uber"/>
    <s v="Travel"/>
    <x v="1"/>
    <s v="UPI ID"/>
    <x v="7"/>
    <n v="377.39"/>
    <n v="0"/>
    <n v="0"/>
    <x v="0"/>
    <m/>
    <s v="Android"/>
    <n v="17"/>
    <x v="0"/>
  </r>
  <r>
    <s v="UPI202605P2_0004156"/>
    <x v="30"/>
    <x v="1"/>
    <s v="11:55:03"/>
    <x v="5"/>
    <x v="1"/>
    <s v="CUST166445"/>
    <s v="35-44"/>
    <x v="1"/>
    <x v="4"/>
    <x v="5"/>
    <s v="Indian Oil"/>
    <s v="Fuel"/>
    <x v="2"/>
    <s v="UPI ID"/>
    <x v="4"/>
    <n v="1777.46"/>
    <n v="0"/>
    <n v="1.05"/>
    <x v="1"/>
    <s v="Wrong UPI PIN"/>
    <s v="Android"/>
    <n v="29"/>
    <x v="0"/>
  </r>
  <r>
    <s v="UPI202605P2_0004157"/>
    <x v="11"/>
    <x v="0"/>
    <s v="13:33:19"/>
    <x v="8"/>
    <x v="6"/>
    <s v="CUST956149"/>
    <s v="25-34"/>
    <x v="1"/>
    <x v="5"/>
    <x v="35"/>
    <s v="Amazon"/>
    <s v="Shopping"/>
    <x v="1"/>
    <s v="UPI ID"/>
    <x v="5"/>
    <n v="270.14999999999998"/>
    <n v="0"/>
    <n v="4.75"/>
    <x v="0"/>
    <m/>
    <s v="Android"/>
    <n v="75"/>
    <x v="0"/>
  </r>
  <r>
    <s v="UPI202605P2_0004158"/>
    <x v="0"/>
    <x v="0"/>
    <s v="18:14:14"/>
    <x v="7"/>
    <x v="0"/>
    <s v="CUST617997"/>
    <s v="18-24"/>
    <x v="1"/>
    <x v="4"/>
    <x v="12"/>
    <s v="Loan EMI"/>
    <s v="Financial Services"/>
    <x v="1"/>
    <s v="UPI ID"/>
    <x v="3"/>
    <n v="479.08"/>
    <n v="24.94"/>
    <n v="2.38"/>
    <x v="0"/>
    <m/>
    <s v="Android"/>
    <n v="42"/>
    <x v="0"/>
  </r>
  <r>
    <s v="UPI202605P2_0004159"/>
    <x v="4"/>
    <x v="2"/>
    <s v="13:30:03"/>
    <x v="8"/>
    <x v="6"/>
    <s v="CUST630282"/>
    <s v="25-34"/>
    <x v="1"/>
    <x v="5"/>
    <x v="35"/>
    <s v="Practo"/>
    <s v="Healthcare"/>
    <x v="1"/>
    <s v="Collect Request"/>
    <x v="5"/>
    <n v="434.48"/>
    <n v="0"/>
    <n v="0"/>
    <x v="0"/>
    <m/>
    <s v="Android"/>
    <n v="67"/>
    <x v="0"/>
  </r>
  <r>
    <s v="UPI202605P2_0004160"/>
    <x v="7"/>
    <x v="2"/>
    <s v="16:41:03"/>
    <x v="11"/>
    <x v="2"/>
    <s v="CUST770632"/>
    <s v="45-54"/>
    <x v="0"/>
    <x v="9"/>
    <x v="20"/>
    <s v="Uber"/>
    <s v="Travel"/>
    <x v="0"/>
    <s v="QR Scan"/>
    <x v="0"/>
    <n v="440.44"/>
    <n v="0"/>
    <n v="0"/>
    <x v="1"/>
    <s v="Beneficiary Bank Offline"/>
    <s v="iOS"/>
    <n v="84"/>
    <x v="0"/>
  </r>
  <r>
    <s v="UPI202605P2_0004161"/>
    <x v="7"/>
    <x v="2"/>
    <s v="12:17:23"/>
    <x v="1"/>
    <x v="1"/>
    <s v="CUST699078"/>
    <s v="25-34"/>
    <x v="0"/>
    <x v="5"/>
    <x v="32"/>
    <s v="Tata Play"/>
    <s v="Recharge &amp; Bills"/>
    <x v="1"/>
    <s v="Mobile Number"/>
    <x v="3"/>
    <n v="79.69"/>
    <n v="0"/>
    <n v="7.51"/>
    <x v="0"/>
    <m/>
    <s v="Android"/>
    <n v="75"/>
    <x v="0"/>
  </r>
  <r>
    <s v="UPI202605P2_0004162"/>
    <x v="16"/>
    <x v="6"/>
    <s v="12:22:45"/>
    <x v="1"/>
    <x v="0"/>
    <s v="CUST276753"/>
    <s v="25-34"/>
    <x v="0"/>
    <x v="8"/>
    <x v="34"/>
    <s v="BookMyShow"/>
    <s v="Entertainment"/>
    <x v="0"/>
    <s v="QR Scan"/>
    <x v="5"/>
    <n v="683.43"/>
    <n v="0"/>
    <n v="0"/>
    <x v="0"/>
    <m/>
    <s v="Android"/>
    <n v="34"/>
    <x v="0"/>
  </r>
  <r>
    <s v="UPI202605P2_0004163"/>
    <x v="28"/>
    <x v="1"/>
    <s v="14:20:57"/>
    <x v="4"/>
    <x v="0"/>
    <s v="CUST821153"/>
    <s v="35-44"/>
    <x v="0"/>
    <x v="8"/>
    <x v="24"/>
    <s v="MedPlus"/>
    <s v="Healthcare"/>
    <x v="2"/>
    <s v="QR Scan"/>
    <x v="3"/>
    <n v="537.16"/>
    <n v="0"/>
    <n v="0"/>
    <x v="0"/>
    <m/>
    <s v="Android"/>
    <n v="65"/>
    <x v="0"/>
  </r>
  <r>
    <s v="UPI202605P2_0004164"/>
    <x v="3"/>
    <x v="0"/>
    <s v="08:02:00"/>
    <x v="12"/>
    <x v="5"/>
    <s v="CUST103278"/>
    <s v="18-24"/>
    <x v="0"/>
    <x v="8"/>
    <x v="24"/>
    <s v="Flipkart"/>
    <s v="Shopping"/>
    <x v="1"/>
    <s v="UPI ID"/>
    <x v="3"/>
    <n v="2045.07"/>
    <n v="0"/>
    <n v="0"/>
    <x v="0"/>
    <m/>
    <s v="Android"/>
    <n v="46"/>
    <x v="0"/>
  </r>
  <r>
    <s v="UPI202605P2_0004165"/>
    <x v="24"/>
    <x v="0"/>
    <s v="08:47:20"/>
    <x v="12"/>
    <x v="3"/>
    <s v="CUST894868"/>
    <s v="55+"/>
    <x v="0"/>
    <x v="0"/>
    <x v="3"/>
    <s v="Flipkart"/>
    <s v="Shopping"/>
    <x v="1"/>
    <s v="Mobile Number"/>
    <x v="5"/>
    <n v="53.95"/>
    <n v="0"/>
    <n v="6.37"/>
    <x v="0"/>
    <m/>
    <s v="Android"/>
    <n v="85"/>
    <x v="0"/>
  </r>
  <r>
    <s v="UPI202605P2_0004166"/>
    <x v="5"/>
    <x v="3"/>
    <s v="11:30:17"/>
    <x v="5"/>
    <x v="1"/>
    <s v="CUST803790"/>
    <s v="18-24"/>
    <x v="0"/>
    <x v="5"/>
    <x v="10"/>
    <s v="Electricity Board"/>
    <s v="Recharge &amp; Bills"/>
    <x v="0"/>
    <s v="UPI ID"/>
    <x v="1"/>
    <n v="427.5"/>
    <n v="0"/>
    <n v="0"/>
    <x v="0"/>
    <m/>
    <s v="iOS"/>
    <n v="2"/>
    <x v="0"/>
  </r>
  <r>
    <s v="UPI202605P2_0004167"/>
    <x v="21"/>
    <x v="4"/>
    <s v="20:06:27"/>
    <x v="3"/>
    <x v="0"/>
    <s v="CUST652308"/>
    <s v="18-24"/>
    <x v="0"/>
    <x v="6"/>
    <x v="7"/>
    <s v="Indian Oil"/>
    <s v="Fuel"/>
    <x v="5"/>
    <s v="Mobile Number"/>
    <x v="3"/>
    <n v="2663.36"/>
    <n v="0"/>
    <n v="0"/>
    <x v="0"/>
    <m/>
    <s v="Android"/>
    <n v="26"/>
    <x v="0"/>
  </r>
  <r>
    <s v="UPI202605P2_0004168"/>
    <x v="21"/>
    <x v="4"/>
    <s v="11:31:23"/>
    <x v="5"/>
    <x v="1"/>
    <s v="CUST855609"/>
    <s v="25-34"/>
    <x v="1"/>
    <x v="6"/>
    <x v="7"/>
    <s v="Mutual Fund SIP"/>
    <s v="Financial Services"/>
    <x v="3"/>
    <s v="QR Scan"/>
    <x v="4"/>
    <n v="213.58"/>
    <n v="0"/>
    <n v="0"/>
    <x v="0"/>
    <m/>
    <s v="Android"/>
    <n v="81"/>
    <x v="0"/>
  </r>
  <r>
    <s v="UPI202605P2_0004169"/>
    <x v="15"/>
    <x v="3"/>
    <s v="13:07:06"/>
    <x v="8"/>
    <x v="0"/>
    <s v="CUST565814"/>
    <s v="25-34"/>
    <x v="0"/>
    <x v="9"/>
    <x v="20"/>
    <s v="Mutual Fund SIP"/>
    <s v="Financial Services"/>
    <x v="3"/>
    <s v="UPI ID"/>
    <x v="7"/>
    <n v="1074.96"/>
    <n v="0"/>
    <n v="1.37"/>
    <x v="0"/>
    <m/>
    <s v="Android"/>
    <n v="95"/>
    <x v="0"/>
  </r>
  <r>
    <s v="UPI202605P2_0004170"/>
    <x v="15"/>
    <x v="3"/>
    <s v="18:43:35"/>
    <x v="7"/>
    <x v="6"/>
    <s v="CUST645970"/>
    <s v="25-34"/>
    <x v="0"/>
    <x v="1"/>
    <x v="28"/>
    <s v="Myntra"/>
    <s v="Shopping"/>
    <x v="3"/>
    <s v="UPI ID"/>
    <x v="1"/>
    <n v="616.51"/>
    <n v="0"/>
    <n v="0"/>
    <x v="0"/>
    <m/>
    <s v="Android"/>
    <n v="66"/>
    <x v="0"/>
  </r>
  <r>
    <s v="UPI202605P2_0004171"/>
    <x v="12"/>
    <x v="1"/>
    <s v="19:08:21"/>
    <x v="2"/>
    <x v="0"/>
    <s v="CUST166032"/>
    <s v="35-44"/>
    <x v="0"/>
    <x v="5"/>
    <x v="10"/>
    <s v="Loan EMI"/>
    <s v="Financial Services"/>
    <x v="2"/>
    <s v="Bank Account"/>
    <x v="0"/>
    <n v="209.19"/>
    <n v="0"/>
    <n v="0"/>
    <x v="0"/>
    <m/>
    <s v="Android"/>
    <n v="12"/>
    <x v="0"/>
  </r>
  <r>
    <s v="UPI202605P2_0004172"/>
    <x v="0"/>
    <x v="0"/>
    <s v="13:51:23"/>
    <x v="8"/>
    <x v="0"/>
    <s v="CUST568327"/>
    <s v="25-34"/>
    <x v="1"/>
    <x v="0"/>
    <x v="18"/>
    <s v="Spotify"/>
    <s v="Entertainment"/>
    <x v="4"/>
    <s v="UPI ID"/>
    <x v="1"/>
    <n v="1360.73"/>
    <n v="14.39"/>
    <n v="0"/>
    <x v="0"/>
    <m/>
    <s v="Android"/>
    <n v="10"/>
    <x v="0"/>
  </r>
  <r>
    <s v="UPI202605P2_0004173"/>
    <x v="0"/>
    <x v="0"/>
    <s v="19:37:33"/>
    <x v="2"/>
    <x v="1"/>
    <s v="CUST322827"/>
    <s v="25-34"/>
    <x v="0"/>
    <x v="2"/>
    <x v="25"/>
    <s v="BookMyShow"/>
    <s v="Entertainment"/>
    <x v="3"/>
    <s v="QR Scan"/>
    <x v="5"/>
    <n v="1856.28"/>
    <n v="0"/>
    <n v="0"/>
    <x v="1"/>
    <s v="Wrong UPI PIN"/>
    <s v="Android"/>
    <n v="6"/>
    <x v="0"/>
  </r>
  <r>
    <s v="UPI202605P2_0004174"/>
    <x v="2"/>
    <x v="2"/>
    <s v="17:15:41"/>
    <x v="0"/>
    <x v="2"/>
    <s v="CUST561753"/>
    <s v="25-34"/>
    <x v="1"/>
    <x v="4"/>
    <x v="12"/>
    <s v="JioMart"/>
    <s v="Grocery"/>
    <x v="1"/>
    <s v="QR Scan"/>
    <x v="1"/>
    <n v="457.43"/>
    <n v="0"/>
    <n v="0"/>
    <x v="0"/>
    <m/>
    <s v="Android"/>
    <n v="1"/>
    <x v="0"/>
  </r>
  <r>
    <s v="UPI202605P2_0004175"/>
    <x v="15"/>
    <x v="3"/>
    <s v="12:37:24"/>
    <x v="1"/>
    <x v="1"/>
    <s v="CUST788503"/>
    <s v="35-44"/>
    <x v="0"/>
    <x v="7"/>
    <x v="27"/>
    <s v="Coursera"/>
    <s v="Education"/>
    <x v="2"/>
    <s v="Mobile Number"/>
    <x v="6"/>
    <n v="116.97"/>
    <n v="0"/>
    <n v="3.43"/>
    <x v="0"/>
    <m/>
    <s v="Android"/>
    <n v="12"/>
    <x v="0"/>
  </r>
  <r>
    <s v="UPI202605P2_0004176"/>
    <x v="13"/>
    <x v="3"/>
    <s v="09:06:08"/>
    <x v="10"/>
    <x v="2"/>
    <s v="CUST815644"/>
    <s v="25-34"/>
    <x v="1"/>
    <x v="9"/>
    <x v="36"/>
    <s v="Insurance Premium"/>
    <s v="Financial Services"/>
    <x v="0"/>
    <s v="Mobile Number"/>
    <x v="7"/>
    <n v="107.04"/>
    <n v="0"/>
    <n v="0"/>
    <x v="0"/>
    <m/>
    <s v="Android"/>
    <n v="61"/>
    <x v="0"/>
  </r>
  <r>
    <s v="UPI202605P2_0004177"/>
    <x v="14"/>
    <x v="5"/>
    <s v="17:38:07"/>
    <x v="0"/>
    <x v="6"/>
    <s v="CUST883128"/>
    <s v="25-34"/>
    <x v="1"/>
    <x v="7"/>
    <x v="9"/>
    <s v="Water Bill"/>
    <s v="Utilities"/>
    <x v="0"/>
    <s v="Collect Request"/>
    <x v="7"/>
    <n v="914.16"/>
    <n v="0"/>
    <n v="0"/>
    <x v="0"/>
    <m/>
    <s v="iOS"/>
    <n v="11"/>
    <x v="0"/>
  </r>
  <r>
    <s v="UPI202605P2_0004178"/>
    <x v="3"/>
    <x v="0"/>
    <s v="08:58:56"/>
    <x v="12"/>
    <x v="1"/>
    <s v="CUST133716"/>
    <s v="45-54"/>
    <x v="0"/>
    <x v="0"/>
    <x v="18"/>
    <s v="Credit Card Bill"/>
    <s v="Financial Services"/>
    <x v="2"/>
    <s v="QR Scan"/>
    <x v="3"/>
    <n v="2440.4899999999998"/>
    <n v="0"/>
    <n v="1.69"/>
    <x v="1"/>
    <s v="UPI Limit Exceeded"/>
    <s v="Android"/>
    <n v="89"/>
    <x v="0"/>
  </r>
  <r>
    <s v="UPI202605P2_0004179"/>
    <x v="1"/>
    <x v="1"/>
    <s v="18:12:12"/>
    <x v="7"/>
    <x v="0"/>
    <s v="CUST252137"/>
    <s v="25-34"/>
    <x v="0"/>
    <x v="4"/>
    <x v="5"/>
    <s v="Airtel"/>
    <s v="Recharge &amp; Bills"/>
    <x v="0"/>
    <s v="Mobile Number"/>
    <x v="3"/>
    <n v="501.63"/>
    <n v="0"/>
    <n v="0"/>
    <x v="0"/>
    <m/>
    <s v="iOS"/>
    <n v="93"/>
    <x v="1"/>
  </r>
  <r>
    <s v="UPI202605P2_0004180"/>
    <x v="2"/>
    <x v="2"/>
    <s v="18:59:06"/>
    <x v="7"/>
    <x v="1"/>
    <s v="CUST514001"/>
    <s v="25-34"/>
    <x v="1"/>
    <x v="6"/>
    <x v="38"/>
    <s v="Unacademy"/>
    <s v="Education"/>
    <x v="3"/>
    <s v="UPI ID"/>
    <x v="5"/>
    <n v="536.01"/>
    <n v="0"/>
    <n v="0"/>
    <x v="0"/>
    <m/>
    <s v="iOS"/>
    <n v="57"/>
    <x v="0"/>
  </r>
  <r>
    <s v="UPI202605P2_0004181"/>
    <x v="23"/>
    <x v="5"/>
    <s v="09:34:39"/>
    <x v="10"/>
    <x v="0"/>
    <s v="CUST855100"/>
    <s v="45-54"/>
    <x v="0"/>
    <x v="3"/>
    <x v="29"/>
    <s v="Byjus"/>
    <s v="Education"/>
    <x v="2"/>
    <s v="UPI ID"/>
    <x v="5"/>
    <n v="81.81"/>
    <n v="0"/>
    <n v="4.92"/>
    <x v="0"/>
    <m/>
    <s v="Android"/>
    <n v="58"/>
    <x v="0"/>
  </r>
  <r>
    <s v="UPI202605P2_0004182"/>
    <x v="17"/>
    <x v="6"/>
    <s v="13:46:30"/>
    <x v="8"/>
    <x v="0"/>
    <s v="CUST843006"/>
    <s v="18-24"/>
    <x v="0"/>
    <x v="9"/>
    <x v="15"/>
    <s v="Amazon Prime"/>
    <s v="Entertainment"/>
    <x v="2"/>
    <s v="UPI ID"/>
    <x v="4"/>
    <n v="1640.64"/>
    <n v="51.93"/>
    <n v="0"/>
    <x v="0"/>
    <m/>
    <s v="Android"/>
    <n v="29"/>
    <x v="0"/>
  </r>
  <r>
    <s v="UPI202605P2_0004183"/>
    <x v="25"/>
    <x v="1"/>
    <s v="22:12:34"/>
    <x v="16"/>
    <x v="0"/>
    <s v="CUST256351"/>
    <s v="18-24"/>
    <x v="1"/>
    <x v="1"/>
    <x v="8"/>
    <s v="Zomato"/>
    <s v="Food &amp; Dining"/>
    <x v="0"/>
    <s v="QR Scan"/>
    <x v="3"/>
    <n v="482.25"/>
    <n v="72.430000000000007"/>
    <n v="4.6100000000000003"/>
    <x v="0"/>
    <m/>
    <s v="Android"/>
    <n v="84"/>
    <x v="0"/>
  </r>
  <r>
    <s v="UPI202605P2_0004184"/>
    <x v="27"/>
    <x v="5"/>
    <s v="18:02:08"/>
    <x v="7"/>
    <x v="0"/>
    <s v="CUST706896"/>
    <s v="25-34"/>
    <x v="1"/>
    <x v="7"/>
    <x v="31"/>
    <s v="Bharat Petroleum"/>
    <s v="Fuel"/>
    <x v="1"/>
    <s v="Bank Account"/>
    <x v="3"/>
    <n v="871.69"/>
    <n v="0"/>
    <n v="0"/>
    <x v="1"/>
    <s v="Insufficient Balance"/>
    <s v="Android"/>
    <n v="43"/>
    <x v="0"/>
  </r>
  <r>
    <s v="UPI202605P2_0004185"/>
    <x v="15"/>
    <x v="3"/>
    <s v="11:35:45"/>
    <x v="5"/>
    <x v="0"/>
    <s v="CUST990054"/>
    <s v="35-44"/>
    <x v="0"/>
    <x v="6"/>
    <x v="19"/>
    <s v="Airtel"/>
    <s v="Recharge &amp; Bills"/>
    <x v="2"/>
    <s v="UPI ID"/>
    <x v="6"/>
    <n v="1710.06"/>
    <n v="0"/>
    <n v="0"/>
    <x v="0"/>
    <m/>
    <s v="Android"/>
    <n v="51"/>
    <x v="0"/>
  </r>
  <r>
    <s v="UPI202605P2_0004186"/>
    <x v="22"/>
    <x v="6"/>
    <s v="12:56:48"/>
    <x v="1"/>
    <x v="0"/>
    <s v="CUST623900"/>
    <s v="25-34"/>
    <x v="0"/>
    <x v="9"/>
    <x v="23"/>
    <s v="Apollo Pharmacy"/>
    <s v="Healthcare"/>
    <x v="2"/>
    <s v="QR Scan"/>
    <x v="1"/>
    <n v="3515.76"/>
    <n v="1.73"/>
    <n v="0"/>
    <x v="0"/>
    <m/>
    <s v="Android"/>
    <n v="50"/>
    <x v="0"/>
  </r>
  <r>
    <s v="UPI202605P2_0004187"/>
    <x v="14"/>
    <x v="5"/>
    <s v="20:58:35"/>
    <x v="3"/>
    <x v="1"/>
    <s v="CUST298414"/>
    <s v="18-24"/>
    <x v="1"/>
    <x v="6"/>
    <x v="38"/>
    <s v="Indian Oil"/>
    <s v="Fuel"/>
    <x v="5"/>
    <s v="UPI ID"/>
    <x v="6"/>
    <n v="292.44"/>
    <n v="0"/>
    <n v="0"/>
    <x v="0"/>
    <m/>
    <s v="Android"/>
    <n v="99"/>
    <x v="0"/>
  </r>
  <r>
    <s v="UPI202605P2_0004188"/>
    <x v="3"/>
    <x v="0"/>
    <s v="22:57:23"/>
    <x v="16"/>
    <x v="0"/>
    <s v="CUST410632"/>
    <s v="25-34"/>
    <x v="0"/>
    <x v="6"/>
    <x v="19"/>
    <s v="MedPlus"/>
    <s v="Healthcare"/>
    <x v="2"/>
    <s v="QR Scan"/>
    <x v="4"/>
    <n v="250.53"/>
    <n v="0"/>
    <n v="0.52"/>
    <x v="0"/>
    <m/>
    <s v="Android"/>
    <n v="25"/>
    <x v="0"/>
  </r>
  <r>
    <s v="UPI202605P2_0004189"/>
    <x v="4"/>
    <x v="2"/>
    <s v="15:45:07"/>
    <x v="14"/>
    <x v="0"/>
    <s v="CUST773029"/>
    <s v="18-24"/>
    <x v="1"/>
    <x v="9"/>
    <x v="15"/>
    <s v="Myntra"/>
    <s v="Shopping"/>
    <x v="4"/>
    <s v="Mobile Number"/>
    <x v="0"/>
    <n v="299.63"/>
    <n v="0"/>
    <n v="0"/>
    <x v="0"/>
    <m/>
    <s v="Android"/>
    <n v="62"/>
    <x v="0"/>
  </r>
  <r>
    <s v="UPI202605P2_0004190"/>
    <x v="11"/>
    <x v="0"/>
    <s v="20:04:30"/>
    <x v="3"/>
    <x v="1"/>
    <s v="CUST795743"/>
    <s v="45-54"/>
    <x v="1"/>
    <x v="2"/>
    <x v="11"/>
    <s v="Broadband Bill"/>
    <s v="Utilities"/>
    <x v="3"/>
    <s v="Mobile Number"/>
    <x v="3"/>
    <n v="244.83"/>
    <n v="0"/>
    <n v="0"/>
    <x v="0"/>
    <m/>
    <s v="Android"/>
    <n v="82"/>
    <x v="0"/>
  </r>
  <r>
    <s v="UPI202605P2_0004191"/>
    <x v="0"/>
    <x v="0"/>
    <s v="14:59:32"/>
    <x v="4"/>
    <x v="0"/>
    <s v="CUST630781"/>
    <s v="18-24"/>
    <x v="1"/>
    <x v="0"/>
    <x v="18"/>
    <s v="Indian Oil"/>
    <s v="Fuel"/>
    <x v="1"/>
    <s v="UPI ID"/>
    <x v="7"/>
    <n v="452.32"/>
    <n v="0"/>
    <n v="0"/>
    <x v="0"/>
    <m/>
    <s v="Android"/>
    <n v="99"/>
    <x v="1"/>
  </r>
  <r>
    <s v="UPI202605P2_0004192"/>
    <x v="0"/>
    <x v="0"/>
    <s v="19:10:38"/>
    <x v="2"/>
    <x v="0"/>
    <s v="CUST416295"/>
    <s v="25-34"/>
    <x v="1"/>
    <x v="2"/>
    <x v="11"/>
    <s v="BookMyShow"/>
    <s v="Entertainment"/>
    <x v="3"/>
    <s v="Mobile Number"/>
    <x v="6"/>
    <n v="183.74"/>
    <n v="0"/>
    <n v="0"/>
    <x v="0"/>
    <m/>
    <s v="Android"/>
    <n v="74"/>
    <x v="0"/>
  </r>
  <r>
    <s v="UPI202605P2_0004193"/>
    <x v="16"/>
    <x v="6"/>
    <s v="12:08:18"/>
    <x v="1"/>
    <x v="0"/>
    <s v="CUST195544"/>
    <s v="35-44"/>
    <x v="1"/>
    <x v="2"/>
    <x v="11"/>
    <s v="Vi"/>
    <s v="Recharge &amp; Bills"/>
    <x v="4"/>
    <s v="UPI ID"/>
    <x v="1"/>
    <n v="378.22"/>
    <n v="0"/>
    <n v="2.38"/>
    <x v="0"/>
    <m/>
    <s v="Android"/>
    <n v="15"/>
    <x v="0"/>
  </r>
  <r>
    <s v="UPI202605P2_0004194"/>
    <x v="11"/>
    <x v="0"/>
    <s v="08:36:03"/>
    <x v="12"/>
    <x v="0"/>
    <s v="CUST352237"/>
    <s v="25-34"/>
    <x v="1"/>
    <x v="0"/>
    <x v="3"/>
    <s v="BigBasket"/>
    <s v="Grocery"/>
    <x v="1"/>
    <s v="Bank Account"/>
    <x v="0"/>
    <n v="247.04"/>
    <n v="0"/>
    <n v="0"/>
    <x v="0"/>
    <m/>
    <s v="Android"/>
    <n v="40"/>
    <x v="0"/>
  </r>
  <r>
    <s v="UPI202605P2_0004195"/>
    <x v="1"/>
    <x v="1"/>
    <s v="19:44:12"/>
    <x v="2"/>
    <x v="0"/>
    <s v="CUST562358"/>
    <s v="18-24"/>
    <x v="0"/>
    <x v="8"/>
    <x v="24"/>
    <s v="Byjus"/>
    <s v="Education"/>
    <x v="3"/>
    <s v="Mobile Number"/>
    <x v="0"/>
    <n v="350.76"/>
    <n v="0"/>
    <n v="4.13"/>
    <x v="0"/>
    <m/>
    <s v="Android"/>
    <n v="41"/>
    <x v="0"/>
  </r>
  <r>
    <s v="UPI202605P2_0004196"/>
    <x v="7"/>
    <x v="2"/>
    <s v="19:25:31"/>
    <x v="2"/>
    <x v="4"/>
    <s v="CUST636933"/>
    <s v="45-54"/>
    <x v="0"/>
    <x v="4"/>
    <x v="33"/>
    <s v="Tata Play"/>
    <s v="Recharge &amp; Bills"/>
    <x v="5"/>
    <s v="QR Scan"/>
    <x v="3"/>
    <n v="296.45"/>
    <n v="28.89"/>
    <n v="0"/>
    <x v="0"/>
    <m/>
    <s v="Android"/>
    <n v="4"/>
    <x v="0"/>
  </r>
  <r>
    <s v="UPI202605P2_0004197"/>
    <x v="23"/>
    <x v="5"/>
    <s v="18:55:32"/>
    <x v="7"/>
    <x v="0"/>
    <s v="CUST814253"/>
    <s v="25-34"/>
    <x v="1"/>
    <x v="4"/>
    <x v="37"/>
    <s v="Bharat Petroleum"/>
    <s v="Fuel"/>
    <x v="1"/>
    <s v="QR Scan"/>
    <x v="6"/>
    <n v="47.15"/>
    <n v="0"/>
    <n v="0"/>
    <x v="0"/>
    <m/>
    <s v="Android"/>
    <n v="23"/>
    <x v="0"/>
  </r>
  <r>
    <s v="UPI202605P2_0004198"/>
    <x v="11"/>
    <x v="0"/>
    <s v="22:10:28"/>
    <x v="16"/>
    <x v="0"/>
    <s v="CUST979675"/>
    <s v="45-54"/>
    <x v="0"/>
    <x v="3"/>
    <x v="14"/>
    <s v="Local Clinic"/>
    <s v="Healthcare"/>
    <x v="1"/>
    <s v="Bank Account"/>
    <x v="3"/>
    <n v="396.08"/>
    <n v="0"/>
    <n v="0"/>
    <x v="0"/>
    <m/>
    <s v="Android"/>
    <n v="78"/>
    <x v="0"/>
  </r>
  <r>
    <s v="UPI202605P2_0004199"/>
    <x v="2"/>
    <x v="2"/>
    <s v="19:24:35"/>
    <x v="2"/>
    <x v="2"/>
    <s v="CUST851195"/>
    <s v="25-34"/>
    <x v="0"/>
    <x v="5"/>
    <x v="6"/>
    <s v="MedPlus"/>
    <s v="Healthcare"/>
    <x v="0"/>
    <s v="UPI ID"/>
    <x v="1"/>
    <n v="172.95"/>
    <n v="0"/>
    <n v="0"/>
    <x v="0"/>
    <m/>
    <s v="Android"/>
    <n v="12"/>
    <x v="0"/>
  </r>
  <r>
    <s v="UPI202605P2_0004200"/>
    <x v="1"/>
    <x v="1"/>
    <s v="19:25:38"/>
    <x v="2"/>
    <x v="2"/>
    <s v="CUST572116"/>
    <s v="35-44"/>
    <x v="1"/>
    <x v="0"/>
    <x v="3"/>
    <s v="HP Petrol Pump"/>
    <s v="Fuel"/>
    <x v="0"/>
    <s v="UPI ID"/>
    <x v="5"/>
    <n v="57.51"/>
    <n v="0"/>
    <n v="0"/>
    <x v="0"/>
    <m/>
    <s v="Android"/>
    <n v="59"/>
    <x v="0"/>
  </r>
  <r>
    <s v="UPI202605P2_0004201"/>
    <x v="25"/>
    <x v="1"/>
    <s v="12:11:00"/>
    <x v="1"/>
    <x v="0"/>
    <s v="CUST419525"/>
    <s v="35-44"/>
    <x v="1"/>
    <x v="5"/>
    <x v="6"/>
    <s v="Udemy"/>
    <s v="Education"/>
    <x v="1"/>
    <s v="UPI ID"/>
    <x v="7"/>
    <n v="1701.66"/>
    <n v="0"/>
    <n v="0"/>
    <x v="0"/>
    <m/>
    <s v="Android"/>
    <n v="22"/>
    <x v="0"/>
  </r>
  <r>
    <s v="UPI202605P2_0004202"/>
    <x v="19"/>
    <x v="2"/>
    <s v="10:13:37"/>
    <x v="13"/>
    <x v="0"/>
    <s v="CUST980353"/>
    <s v="35-44"/>
    <x v="1"/>
    <x v="7"/>
    <x v="26"/>
    <s v="Unacademy"/>
    <s v="Education"/>
    <x v="2"/>
    <s v="QR Scan"/>
    <x v="1"/>
    <n v="573.80999999999995"/>
    <n v="0"/>
    <n v="0"/>
    <x v="0"/>
    <m/>
    <s v="iOS"/>
    <n v="9"/>
    <x v="0"/>
  </r>
  <r>
    <s v="UPI202605P2_0004203"/>
    <x v="15"/>
    <x v="3"/>
    <s v="18:56:59"/>
    <x v="7"/>
    <x v="0"/>
    <s v="CUST589240"/>
    <s v="25-34"/>
    <x v="1"/>
    <x v="7"/>
    <x v="31"/>
    <s v="HP Petrol Pump"/>
    <s v="Fuel"/>
    <x v="0"/>
    <s v="UPI ID"/>
    <x v="3"/>
    <n v="324.79000000000002"/>
    <n v="0"/>
    <n v="0"/>
    <x v="0"/>
    <m/>
    <s v="Android"/>
    <n v="42"/>
    <x v="0"/>
  </r>
  <r>
    <s v="UPI202605P2_0004204"/>
    <x v="27"/>
    <x v="5"/>
    <s v="19:29:32"/>
    <x v="2"/>
    <x v="5"/>
    <s v="CUST640540"/>
    <s v="35-44"/>
    <x v="0"/>
    <x v="4"/>
    <x v="12"/>
    <s v="Unacademy"/>
    <s v="Education"/>
    <x v="1"/>
    <s v="Bank Account"/>
    <x v="4"/>
    <n v="342.35"/>
    <n v="0"/>
    <n v="0"/>
    <x v="1"/>
    <s v="Beneficiary Bank Offline"/>
    <s v="Android"/>
    <n v="73"/>
    <x v="0"/>
  </r>
  <r>
    <s v="UPI202605P2_0004205"/>
    <x v="28"/>
    <x v="1"/>
    <s v="18:33:16"/>
    <x v="7"/>
    <x v="1"/>
    <s v="CUST668193"/>
    <s v="45-54"/>
    <x v="1"/>
    <x v="4"/>
    <x v="37"/>
    <s v="Indian Oil"/>
    <s v="Fuel"/>
    <x v="0"/>
    <s v="Mobile Number"/>
    <x v="0"/>
    <n v="140.83000000000001"/>
    <n v="0"/>
    <n v="0"/>
    <x v="1"/>
    <s v="Beneficiary Bank Offline"/>
    <s v="Android"/>
    <n v="29"/>
    <x v="0"/>
  </r>
  <r>
    <s v="UPI202605P2_0004206"/>
    <x v="11"/>
    <x v="0"/>
    <s v="12:14:18"/>
    <x v="1"/>
    <x v="1"/>
    <s v="CUST425930"/>
    <s v="18-24"/>
    <x v="0"/>
    <x v="9"/>
    <x v="20"/>
    <s v="MakeMyTrip"/>
    <s v="Travel"/>
    <x v="2"/>
    <s v="UPI ID"/>
    <x v="6"/>
    <n v="583.16999999999996"/>
    <n v="71.989999999999995"/>
    <n v="0"/>
    <x v="0"/>
    <m/>
    <s v="iOS"/>
    <n v="69"/>
    <x v="0"/>
  </r>
  <r>
    <s v="UPI202605P2_0004207"/>
    <x v="20"/>
    <x v="4"/>
    <s v="18:35:07"/>
    <x v="7"/>
    <x v="2"/>
    <s v="CUST644082"/>
    <s v="25-34"/>
    <x v="0"/>
    <x v="1"/>
    <x v="22"/>
    <s v="Mutual Fund SIP"/>
    <s v="Financial Services"/>
    <x v="0"/>
    <s v="Mobile Number"/>
    <x v="3"/>
    <n v="953.38"/>
    <n v="0"/>
    <n v="0"/>
    <x v="0"/>
    <m/>
    <s v="iOS"/>
    <n v="76"/>
    <x v="0"/>
  </r>
  <r>
    <s v="UPI202605P2_0004208"/>
    <x v="6"/>
    <x v="3"/>
    <s v="10:02:34"/>
    <x v="13"/>
    <x v="0"/>
    <s v="CUST379549"/>
    <s v="25-34"/>
    <x v="0"/>
    <x v="0"/>
    <x v="18"/>
    <s v="Credit Card Bill"/>
    <s v="Financial Services"/>
    <x v="0"/>
    <s v="UPI ID"/>
    <x v="6"/>
    <n v="871.14"/>
    <n v="0"/>
    <n v="2.19"/>
    <x v="0"/>
    <m/>
    <s v="Android"/>
    <n v="30"/>
    <x v="0"/>
  </r>
  <r>
    <s v="UPI202605P2_0004209"/>
    <x v="1"/>
    <x v="1"/>
    <s v="11:02:40"/>
    <x v="5"/>
    <x v="1"/>
    <s v="CUST724427"/>
    <s v="35-44"/>
    <x v="1"/>
    <x v="5"/>
    <x v="10"/>
    <s v="Vi"/>
    <s v="Recharge &amp; Bills"/>
    <x v="0"/>
    <s v="QR Scan"/>
    <x v="4"/>
    <n v="56.96"/>
    <n v="15.26"/>
    <n v="0.53"/>
    <x v="0"/>
    <m/>
    <s v="Android"/>
    <n v="55"/>
    <x v="0"/>
  </r>
  <r>
    <s v="UPI202605P2_0004210"/>
    <x v="28"/>
    <x v="1"/>
    <s v="10:56:17"/>
    <x v="13"/>
    <x v="1"/>
    <s v="CUST626620"/>
    <s v="18-24"/>
    <x v="0"/>
    <x v="8"/>
    <x v="24"/>
    <s v="Ola"/>
    <s v="Travel"/>
    <x v="3"/>
    <s v="UPI ID"/>
    <x v="7"/>
    <n v="703.02"/>
    <n v="0"/>
    <n v="0"/>
    <x v="0"/>
    <m/>
    <s v="Android"/>
    <n v="19"/>
    <x v="0"/>
  </r>
  <r>
    <s v="UPI202605P2_0004211"/>
    <x v="0"/>
    <x v="0"/>
    <s v="21:17:55"/>
    <x v="9"/>
    <x v="0"/>
    <s v="CUST629329"/>
    <s v="18-24"/>
    <x v="1"/>
    <x v="0"/>
    <x v="0"/>
    <s v="Swiggy"/>
    <s v="Food &amp; Dining"/>
    <x v="1"/>
    <s v="QR Scan"/>
    <x v="5"/>
    <n v="755.07"/>
    <n v="0"/>
    <n v="0"/>
    <x v="0"/>
    <m/>
    <s v="Android"/>
    <n v="32"/>
    <x v="0"/>
  </r>
  <r>
    <s v="UPI202605P2_0004212"/>
    <x v="26"/>
    <x v="6"/>
    <s v="19:41:15"/>
    <x v="2"/>
    <x v="6"/>
    <s v="CUST221047"/>
    <s v="25-34"/>
    <x v="0"/>
    <x v="4"/>
    <x v="37"/>
    <s v="Coursera"/>
    <s v="Education"/>
    <x v="1"/>
    <s v="Mobile Number"/>
    <x v="5"/>
    <n v="764.76"/>
    <n v="0"/>
    <n v="0.56000000000000005"/>
    <x v="0"/>
    <m/>
    <s v="Android"/>
    <n v="67"/>
    <x v="0"/>
  </r>
  <r>
    <s v="UPI202605P2_0004213"/>
    <x v="10"/>
    <x v="4"/>
    <s v="22:13:34"/>
    <x v="16"/>
    <x v="0"/>
    <s v="CUST991920"/>
    <s v="25-34"/>
    <x v="1"/>
    <x v="7"/>
    <x v="9"/>
    <s v="Amazon"/>
    <s v="Shopping"/>
    <x v="0"/>
    <s v="QR Scan"/>
    <x v="1"/>
    <n v="934.83"/>
    <n v="0"/>
    <n v="0"/>
    <x v="0"/>
    <m/>
    <s v="Android"/>
    <n v="6"/>
    <x v="0"/>
  </r>
  <r>
    <s v="UPI202605P2_0004214"/>
    <x v="17"/>
    <x v="6"/>
    <s v="09:41:22"/>
    <x v="10"/>
    <x v="6"/>
    <s v="CUST953352"/>
    <s v="25-34"/>
    <x v="0"/>
    <x v="3"/>
    <x v="4"/>
    <s v="IRCTC"/>
    <s v="Travel"/>
    <x v="0"/>
    <s v="QR Scan"/>
    <x v="7"/>
    <n v="397.68"/>
    <n v="0"/>
    <n v="0"/>
    <x v="0"/>
    <m/>
    <s v="Android"/>
    <n v="50"/>
    <x v="0"/>
  </r>
  <r>
    <s v="UPI202605P2_0004215"/>
    <x v="2"/>
    <x v="2"/>
    <s v="17:23:20"/>
    <x v="0"/>
    <x v="2"/>
    <s v="CUST731351"/>
    <s v="25-34"/>
    <x v="0"/>
    <x v="3"/>
    <x v="14"/>
    <s v="Dominos"/>
    <s v="Food &amp; Dining"/>
    <x v="1"/>
    <s v="UPI ID"/>
    <x v="0"/>
    <n v="440.77"/>
    <n v="0"/>
    <n v="0"/>
    <x v="0"/>
    <m/>
    <s v="Android"/>
    <n v="86"/>
    <x v="0"/>
  </r>
  <r>
    <s v="UPI202605P2_0004216"/>
    <x v="20"/>
    <x v="4"/>
    <s v="09:45:56"/>
    <x v="10"/>
    <x v="2"/>
    <s v="CUST203796"/>
    <s v="25-34"/>
    <x v="0"/>
    <x v="9"/>
    <x v="15"/>
    <s v="Tata Play"/>
    <s v="Recharge &amp; Bills"/>
    <x v="6"/>
    <s v="QR Scan"/>
    <x v="0"/>
    <n v="477.6"/>
    <n v="0"/>
    <n v="1.5"/>
    <x v="0"/>
    <m/>
    <s v="Android"/>
    <n v="27"/>
    <x v="0"/>
  </r>
  <r>
    <s v="UPI202605P2_0004217"/>
    <x v="4"/>
    <x v="2"/>
    <s v="16:46:08"/>
    <x v="11"/>
    <x v="4"/>
    <s v="CUST800336"/>
    <s v="18-24"/>
    <x v="1"/>
    <x v="0"/>
    <x v="3"/>
    <s v="Airtel"/>
    <s v="Recharge &amp; Bills"/>
    <x v="1"/>
    <s v="UPI ID"/>
    <x v="3"/>
    <n v="1977.73"/>
    <n v="0"/>
    <n v="0"/>
    <x v="0"/>
    <m/>
    <s v="Android"/>
    <n v="40"/>
    <x v="0"/>
  </r>
  <r>
    <s v="UPI202605P2_0004218"/>
    <x v="10"/>
    <x v="4"/>
    <s v="14:39:18"/>
    <x v="4"/>
    <x v="0"/>
    <s v="CUST586702"/>
    <s v="35-44"/>
    <x v="0"/>
    <x v="4"/>
    <x v="12"/>
    <s v="Loan EMI"/>
    <s v="Financial Services"/>
    <x v="0"/>
    <s v="UPI ID"/>
    <x v="0"/>
    <n v="128.15"/>
    <n v="52.7"/>
    <n v="0"/>
    <x v="0"/>
    <m/>
    <s v="iOS"/>
    <n v="19"/>
    <x v="0"/>
  </r>
  <r>
    <s v="UPI202605P2_0004219"/>
    <x v="23"/>
    <x v="5"/>
    <s v="13:03:40"/>
    <x v="8"/>
    <x v="0"/>
    <s v="CUST608003"/>
    <s v="35-44"/>
    <x v="0"/>
    <x v="0"/>
    <x v="18"/>
    <s v="Ola"/>
    <s v="Travel"/>
    <x v="6"/>
    <s v="Mobile Number"/>
    <x v="1"/>
    <n v="809.8"/>
    <n v="0"/>
    <n v="2.4700000000000002"/>
    <x v="0"/>
    <m/>
    <s v="Android"/>
    <n v="81"/>
    <x v="0"/>
  </r>
  <r>
    <s v="UPI202605P2_0004220"/>
    <x v="24"/>
    <x v="0"/>
    <s v="19:52:22"/>
    <x v="2"/>
    <x v="1"/>
    <s v="CUST488158"/>
    <s v="18-24"/>
    <x v="0"/>
    <x v="9"/>
    <x v="20"/>
    <s v="Gas Bill"/>
    <s v="Utilities"/>
    <x v="0"/>
    <s v="Bank Account"/>
    <x v="6"/>
    <n v="521.07000000000005"/>
    <n v="0"/>
    <n v="3.83"/>
    <x v="0"/>
    <m/>
    <s v="iOS"/>
    <n v="96"/>
    <x v="0"/>
  </r>
  <r>
    <s v="UPI202605P2_0004221"/>
    <x v="29"/>
    <x v="5"/>
    <s v="11:17:11"/>
    <x v="5"/>
    <x v="0"/>
    <s v="CUST798048"/>
    <s v="25-34"/>
    <x v="0"/>
    <x v="7"/>
    <x v="27"/>
    <s v="Mutual Fund SIP"/>
    <s v="Financial Services"/>
    <x v="0"/>
    <s v="QR Scan"/>
    <x v="3"/>
    <n v="257.5"/>
    <n v="0"/>
    <n v="5.03"/>
    <x v="0"/>
    <m/>
    <s v="Android"/>
    <n v="61"/>
    <x v="0"/>
  </r>
  <r>
    <s v="UPI202605P2_0004222"/>
    <x v="5"/>
    <x v="3"/>
    <s v="12:01:34"/>
    <x v="1"/>
    <x v="0"/>
    <s v="CUST230253"/>
    <s v="25-34"/>
    <x v="1"/>
    <x v="5"/>
    <x v="10"/>
    <s v="Flipkart"/>
    <s v="Shopping"/>
    <x v="5"/>
    <s v="UPI ID"/>
    <x v="3"/>
    <n v="595.54999999999995"/>
    <n v="0"/>
    <n v="5.94"/>
    <x v="0"/>
    <m/>
    <s v="Android"/>
    <n v="21"/>
    <x v="0"/>
  </r>
  <r>
    <s v="UPI202605P2_0004223"/>
    <x v="18"/>
    <x v="4"/>
    <s v="18:55:49"/>
    <x v="7"/>
    <x v="0"/>
    <s v="CUST632157"/>
    <s v="18-24"/>
    <x v="0"/>
    <x v="7"/>
    <x v="9"/>
    <s v="Dominos"/>
    <s v="Food &amp; Dining"/>
    <x v="2"/>
    <s v="Mobile Number"/>
    <x v="7"/>
    <n v="159.16"/>
    <n v="0"/>
    <n v="0"/>
    <x v="0"/>
    <m/>
    <s v="iOS"/>
    <n v="62"/>
    <x v="0"/>
  </r>
  <r>
    <s v="UPI202605P2_0004224"/>
    <x v="11"/>
    <x v="0"/>
    <s v="21:37:06"/>
    <x v="9"/>
    <x v="0"/>
    <s v="CUST124642"/>
    <s v="35-44"/>
    <x v="0"/>
    <x v="0"/>
    <x v="18"/>
    <s v="JioMart"/>
    <s v="Grocery"/>
    <x v="0"/>
    <s v="QR Scan"/>
    <x v="7"/>
    <n v="500.95"/>
    <n v="42.79"/>
    <n v="0"/>
    <x v="0"/>
    <m/>
    <s v="Android"/>
    <n v="27"/>
    <x v="0"/>
  </r>
  <r>
    <s v="UPI202605P2_0004225"/>
    <x v="16"/>
    <x v="6"/>
    <s v="18:44:24"/>
    <x v="7"/>
    <x v="0"/>
    <s v="CUST157629"/>
    <s v="35-44"/>
    <x v="1"/>
    <x v="8"/>
    <x v="24"/>
    <s v="Jio"/>
    <s v="Recharge &amp; Bills"/>
    <x v="6"/>
    <s v="Bank Account"/>
    <x v="6"/>
    <n v="105.61"/>
    <n v="0"/>
    <n v="0"/>
    <x v="0"/>
    <m/>
    <s v="iOS"/>
    <n v="76"/>
    <x v="0"/>
  </r>
  <r>
    <s v="UPI202605P2_0004226"/>
    <x v="29"/>
    <x v="5"/>
    <s v="21:16:55"/>
    <x v="9"/>
    <x v="3"/>
    <s v="CUST719394"/>
    <s v="18-24"/>
    <x v="0"/>
    <x v="3"/>
    <x v="14"/>
    <s v="Airtel"/>
    <s v="Recharge &amp; Bills"/>
    <x v="1"/>
    <s v="Bank Account"/>
    <x v="7"/>
    <n v="428.25"/>
    <n v="0"/>
    <n v="0"/>
    <x v="0"/>
    <m/>
    <s v="Android"/>
    <n v="78"/>
    <x v="0"/>
  </r>
  <r>
    <s v="UPI202605P2_0004227"/>
    <x v="1"/>
    <x v="1"/>
    <s v="17:38:35"/>
    <x v="0"/>
    <x v="0"/>
    <s v="CUST244324"/>
    <s v="45-54"/>
    <x v="0"/>
    <x v="1"/>
    <x v="8"/>
    <s v="Shell Fuel"/>
    <s v="Fuel"/>
    <x v="2"/>
    <s v="QR Scan"/>
    <x v="5"/>
    <n v="718.75"/>
    <n v="0"/>
    <n v="5.15"/>
    <x v="0"/>
    <m/>
    <s v="Android"/>
    <n v="73"/>
    <x v="0"/>
  </r>
  <r>
    <s v="UPI202605P2_0004228"/>
    <x v="14"/>
    <x v="5"/>
    <s v="11:28:14"/>
    <x v="5"/>
    <x v="2"/>
    <s v="CUST517140"/>
    <s v="18-24"/>
    <x v="0"/>
    <x v="9"/>
    <x v="23"/>
    <s v="Airtel"/>
    <s v="Recharge &amp; Bills"/>
    <x v="0"/>
    <s v="Collect Request"/>
    <x v="4"/>
    <n v="379.94"/>
    <n v="0"/>
    <n v="0"/>
    <x v="0"/>
    <m/>
    <s v="Android"/>
    <n v="29"/>
    <x v="0"/>
  </r>
  <r>
    <s v="UPI202605P2_0004229"/>
    <x v="2"/>
    <x v="2"/>
    <s v="13:13:37"/>
    <x v="8"/>
    <x v="0"/>
    <s v="CUST158040"/>
    <s v="55+"/>
    <x v="1"/>
    <x v="2"/>
    <x v="2"/>
    <s v="Local Restaurant"/>
    <s v="Food &amp; Dining"/>
    <x v="1"/>
    <s v="UPI ID"/>
    <x v="3"/>
    <n v="1845.13"/>
    <n v="0"/>
    <n v="0"/>
    <x v="0"/>
    <m/>
    <s v="Android"/>
    <n v="83"/>
    <x v="0"/>
  </r>
  <r>
    <s v="UPI202605P2_0004230"/>
    <x v="10"/>
    <x v="4"/>
    <s v="17:54:48"/>
    <x v="0"/>
    <x v="0"/>
    <s v="CUST524450"/>
    <s v="55+"/>
    <x v="0"/>
    <x v="6"/>
    <x v="38"/>
    <s v="Ajio"/>
    <s v="Shopping"/>
    <x v="6"/>
    <s v="Bank Account"/>
    <x v="3"/>
    <n v="146.38"/>
    <n v="0"/>
    <n v="0"/>
    <x v="0"/>
    <m/>
    <s v="Android"/>
    <n v="58"/>
    <x v="0"/>
  </r>
  <r>
    <s v="UPI202605P2_0004231"/>
    <x v="6"/>
    <x v="3"/>
    <s v="14:28:14"/>
    <x v="4"/>
    <x v="1"/>
    <s v="CUST788462"/>
    <s v="35-44"/>
    <x v="1"/>
    <x v="3"/>
    <x v="29"/>
    <s v="Netmeds"/>
    <s v="Healthcare"/>
    <x v="3"/>
    <s v="UPI ID"/>
    <x v="7"/>
    <n v="53.58"/>
    <n v="0"/>
    <n v="0"/>
    <x v="0"/>
    <m/>
    <s v="Android"/>
    <n v="65"/>
    <x v="0"/>
  </r>
  <r>
    <s v="UPI202605P2_0004232"/>
    <x v="25"/>
    <x v="1"/>
    <s v="18:27:23"/>
    <x v="7"/>
    <x v="0"/>
    <s v="CUST257357"/>
    <s v="55+"/>
    <x v="1"/>
    <x v="3"/>
    <x v="14"/>
    <s v="Local Clinic"/>
    <s v="Healthcare"/>
    <x v="1"/>
    <s v="QR Scan"/>
    <x v="5"/>
    <n v="327.33"/>
    <n v="0"/>
    <n v="7.17"/>
    <x v="0"/>
    <m/>
    <s v="Android"/>
    <n v="3"/>
    <x v="0"/>
  </r>
  <r>
    <s v="UPI202605P2_0004233"/>
    <x v="14"/>
    <x v="5"/>
    <s v="10:30:05"/>
    <x v="13"/>
    <x v="0"/>
    <s v="CUST840465"/>
    <s v="25-34"/>
    <x v="0"/>
    <x v="5"/>
    <x v="10"/>
    <s v="Topmate"/>
    <s v="Education"/>
    <x v="0"/>
    <s v="Mobile Number"/>
    <x v="3"/>
    <n v="124.05"/>
    <n v="61.31"/>
    <n v="2.9"/>
    <x v="0"/>
    <m/>
    <s v="Android"/>
    <n v="84"/>
    <x v="0"/>
  </r>
  <r>
    <s v="UPI202605P2_0004234"/>
    <x v="30"/>
    <x v="1"/>
    <s v="15:29:11"/>
    <x v="14"/>
    <x v="0"/>
    <s v="CUST862690"/>
    <s v="45-54"/>
    <x v="1"/>
    <x v="9"/>
    <x v="36"/>
    <s v="Mutual Fund SIP"/>
    <s v="Financial Services"/>
    <x v="3"/>
    <s v="QR Scan"/>
    <x v="5"/>
    <n v="787.81"/>
    <n v="0"/>
    <n v="3.03"/>
    <x v="0"/>
    <m/>
    <s v="Android"/>
    <n v="61"/>
    <x v="0"/>
  </r>
  <r>
    <s v="UPI202605P2_0004235"/>
    <x v="7"/>
    <x v="2"/>
    <s v="19:11:12"/>
    <x v="2"/>
    <x v="0"/>
    <s v="CUST412806"/>
    <s v="35-44"/>
    <x v="0"/>
    <x v="5"/>
    <x v="6"/>
    <s v="Reliance Digital"/>
    <s v="Shopping"/>
    <x v="0"/>
    <s v="Bank Account"/>
    <x v="0"/>
    <n v="745.87"/>
    <n v="0"/>
    <n v="0"/>
    <x v="0"/>
    <m/>
    <s v="Android"/>
    <n v="78"/>
    <x v="0"/>
  </r>
  <r>
    <s v="UPI202605P2_0004236"/>
    <x v="5"/>
    <x v="3"/>
    <s v="17:46:11"/>
    <x v="0"/>
    <x v="1"/>
    <s v="CUST474901"/>
    <s v="25-34"/>
    <x v="0"/>
    <x v="7"/>
    <x v="9"/>
    <s v="MedPlus"/>
    <s v="Healthcare"/>
    <x v="3"/>
    <s v="QR Scan"/>
    <x v="4"/>
    <n v="325.02"/>
    <n v="0"/>
    <n v="0"/>
    <x v="0"/>
    <m/>
    <s v="iOS"/>
    <n v="43"/>
    <x v="0"/>
  </r>
  <r>
    <s v="UPI202605P2_0004237"/>
    <x v="10"/>
    <x v="4"/>
    <s v="18:01:19"/>
    <x v="7"/>
    <x v="1"/>
    <s v="CUST557824"/>
    <s v="45-54"/>
    <x v="0"/>
    <x v="2"/>
    <x v="2"/>
    <s v="Indian Oil"/>
    <s v="Fuel"/>
    <x v="1"/>
    <s v="Mobile Number"/>
    <x v="7"/>
    <n v="341.53"/>
    <n v="0"/>
    <n v="1.94"/>
    <x v="0"/>
    <m/>
    <s v="Android"/>
    <n v="49"/>
    <x v="0"/>
  </r>
  <r>
    <s v="UPI202605P2_0004238"/>
    <x v="6"/>
    <x v="3"/>
    <s v="10:11:52"/>
    <x v="13"/>
    <x v="0"/>
    <s v="CUST714346"/>
    <s v="25-34"/>
    <x v="1"/>
    <x v="7"/>
    <x v="9"/>
    <s v="Croma"/>
    <s v="Shopping"/>
    <x v="3"/>
    <s v="UPI ID"/>
    <x v="4"/>
    <n v="1436.61"/>
    <n v="0"/>
    <n v="0"/>
    <x v="0"/>
    <m/>
    <s v="Android"/>
    <n v="94"/>
    <x v="1"/>
  </r>
  <r>
    <s v="UPI202605P2_0004239"/>
    <x v="0"/>
    <x v="0"/>
    <s v="14:38:12"/>
    <x v="4"/>
    <x v="2"/>
    <s v="CUST645694"/>
    <s v="25-34"/>
    <x v="1"/>
    <x v="9"/>
    <x v="15"/>
    <s v="Reliance Digital"/>
    <s v="Shopping"/>
    <x v="1"/>
    <s v="QR Scan"/>
    <x v="1"/>
    <n v="630.5"/>
    <n v="0"/>
    <n v="0"/>
    <x v="2"/>
    <s v="Beneficiary Bank Offline"/>
    <s v="Android"/>
    <n v="15"/>
    <x v="0"/>
  </r>
  <r>
    <s v="UPI202605P2_0004240"/>
    <x v="14"/>
    <x v="5"/>
    <s v="09:04:27"/>
    <x v="10"/>
    <x v="0"/>
    <s v="CUST109975"/>
    <s v="25-34"/>
    <x v="0"/>
    <x v="7"/>
    <x v="26"/>
    <s v="HP Petrol Pump"/>
    <s v="Fuel"/>
    <x v="1"/>
    <s v="UPI ID"/>
    <x v="7"/>
    <n v="343.27"/>
    <n v="0"/>
    <n v="0"/>
    <x v="0"/>
    <m/>
    <s v="Android"/>
    <n v="97"/>
    <x v="1"/>
  </r>
  <r>
    <s v="UPI202605P2_0004241"/>
    <x v="7"/>
    <x v="2"/>
    <s v="12:58:41"/>
    <x v="1"/>
    <x v="0"/>
    <s v="CUST950217"/>
    <s v="55+"/>
    <x v="0"/>
    <x v="6"/>
    <x v="38"/>
    <s v="Topmate"/>
    <s v="Education"/>
    <x v="3"/>
    <s v="QR Scan"/>
    <x v="6"/>
    <n v="86.63"/>
    <n v="0"/>
    <n v="2.5"/>
    <x v="0"/>
    <m/>
    <s v="Android"/>
    <n v="16"/>
    <x v="0"/>
  </r>
  <r>
    <s v="UPI202605P2_0004242"/>
    <x v="15"/>
    <x v="3"/>
    <s v="21:06:46"/>
    <x v="9"/>
    <x v="2"/>
    <s v="CUST937376"/>
    <s v="25-34"/>
    <x v="0"/>
    <x v="9"/>
    <x v="36"/>
    <s v="JioMart"/>
    <s v="Grocery"/>
    <x v="1"/>
    <s v="Collect Request"/>
    <x v="5"/>
    <n v="105.87"/>
    <n v="0"/>
    <n v="0"/>
    <x v="0"/>
    <m/>
    <s v="Android"/>
    <n v="51"/>
    <x v="0"/>
  </r>
  <r>
    <s v="UPI202605P2_0004243"/>
    <x v="16"/>
    <x v="6"/>
    <s v="16:46:48"/>
    <x v="11"/>
    <x v="0"/>
    <s v="CUST294597"/>
    <s v="25-34"/>
    <x v="1"/>
    <x v="9"/>
    <x v="36"/>
    <s v="Indian Oil"/>
    <s v="Fuel"/>
    <x v="0"/>
    <s v="UPI ID"/>
    <x v="6"/>
    <n v="1048.43"/>
    <n v="0"/>
    <n v="0"/>
    <x v="0"/>
    <m/>
    <s v="Android"/>
    <n v="4"/>
    <x v="0"/>
  </r>
  <r>
    <s v="UPI202605P2_0004244"/>
    <x v="2"/>
    <x v="2"/>
    <s v="19:38:06"/>
    <x v="2"/>
    <x v="0"/>
    <s v="CUST883317"/>
    <s v="25-34"/>
    <x v="0"/>
    <x v="1"/>
    <x v="22"/>
    <s v="Water Bill"/>
    <s v="Utilities"/>
    <x v="3"/>
    <s v="QR Scan"/>
    <x v="5"/>
    <n v="24.56"/>
    <n v="0"/>
    <n v="0"/>
    <x v="0"/>
    <m/>
    <s v="iOS"/>
    <n v="93"/>
    <x v="0"/>
  </r>
  <r>
    <s v="UPI202605P2_0004245"/>
    <x v="20"/>
    <x v="4"/>
    <s v="13:01:07"/>
    <x v="8"/>
    <x v="0"/>
    <s v="CUST593659"/>
    <s v="35-44"/>
    <x v="1"/>
    <x v="4"/>
    <x v="33"/>
    <s v="Local Restaurant"/>
    <s v="Food &amp; Dining"/>
    <x v="2"/>
    <s v="QR Scan"/>
    <x v="5"/>
    <n v="609.97"/>
    <n v="0"/>
    <n v="0"/>
    <x v="2"/>
    <s v="Transaction Timeout"/>
    <s v="Android"/>
    <n v="22"/>
    <x v="0"/>
  </r>
  <r>
    <s v="UPI202605P2_0004246"/>
    <x v="15"/>
    <x v="3"/>
    <s v="19:48:53"/>
    <x v="2"/>
    <x v="0"/>
    <s v="CUST999909"/>
    <s v="18-24"/>
    <x v="0"/>
    <x v="6"/>
    <x v="38"/>
    <s v="Rapido"/>
    <s v="Travel"/>
    <x v="6"/>
    <s v="QR Scan"/>
    <x v="3"/>
    <n v="1946.82"/>
    <n v="0"/>
    <n v="0"/>
    <x v="0"/>
    <m/>
    <s v="Android"/>
    <n v="36"/>
    <x v="0"/>
  </r>
  <r>
    <s v="UPI202605P2_0004247"/>
    <x v="20"/>
    <x v="4"/>
    <s v="18:02:08"/>
    <x v="7"/>
    <x v="1"/>
    <s v="CUST358061"/>
    <s v="25-34"/>
    <x v="0"/>
    <x v="7"/>
    <x v="27"/>
    <s v="Croma"/>
    <s v="Shopping"/>
    <x v="1"/>
    <s v="UPI ID"/>
    <x v="3"/>
    <n v="442.72"/>
    <n v="0"/>
    <n v="1.04"/>
    <x v="0"/>
    <m/>
    <s v="Android"/>
    <n v="12"/>
    <x v="0"/>
  </r>
  <r>
    <s v="UPI202605P2_0004248"/>
    <x v="20"/>
    <x v="4"/>
    <s v="12:05:17"/>
    <x v="1"/>
    <x v="6"/>
    <s v="CUST594105"/>
    <s v="45-54"/>
    <x v="0"/>
    <x v="6"/>
    <x v="19"/>
    <s v="Dmart"/>
    <s v="Grocery"/>
    <x v="1"/>
    <s v="UPI ID"/>
    <x v="1"/>
    <n v="343.76"/>
    <n v="0"/>
    <n v="0"/>
    <x v="0"/>
    <m/>
    <s v="iOS"/>
    <n v="98"/>
    <x v="0"/>
  </r>
  <r>
    <s v="UPI202605P2_0004249"/>
    <x v="0"/>
    <x v="0"/>
    <s v="10:40:38"/>
    <x v="13"/>
    <x v="1"/>
    <s v="CUST361080"/>
    <s v="18-24"/>
    <x v="0"/>
    <x v="0"/>
    <x v="0"/>
    <s v="Topmate"/>
    <s v="Education"/>
    <x v="0"/>
    <s v="QR Scan"/>
    <x v="4"/>
    <n v="199"/>
    <n v="0"/>
    <n v="0"/>
    <x v="0"/>
    <m/>
    <s v="Android"/>
    <n v="47"/>
    <x v="0"/>
  </r>
  <r>
    <s v="UPI202605P2_0004250"/>
    <x v="9"/>
    <x v="3"/>
    <s v="06:00:50"/>
    <x v="19"/>
    <x v="5"/>
    <s v="CUST380406"/>
    <s v="45-54"/>
    <x v="0"/>
    <x v="9"/>
    <x v="15"/>
    <s v="Uber"/>
    <s v="Travel"/>
    <x v="1"/>
    <s v="QR Scan"/>
    <x v="3"/>
    <n v="351.61"/>
    <n v="0"/>
    <n v="1.54"/>
    <x v="0"/>
    <m/>
    <s v="iOS"/>
    <n v="63"/>
    <x v="0"/>
  </r>
  <r>
    <s v="UPI202605P2_0004251"/>
    <x v="11"/>
    <x v="0"/>
    <s v="09:47:52"/>
    <x v="10"/>
    <x v="2"/>
    <s v="CUST783643"/>
    <s v="35-44"/>
    <x v="0"/>
    <x v="9"/>
    <x v="36"/>
    <s v="Bharat Petroleum"/>
    <s v="Fuel"/>
    <x v="1"/>
    <s v="QR Scan"/>
    <x v="7"/>
    <n v="162.25"/>
    <n v="0"/>
    <n v="0"/>
    <x v="0"/>
    <m/>
    <s v="iOS"/>
    <n v="63"/>
    <x v="0"/>
  </r>
  <r>
    <s v="UPI202605P2_0004252"/>
    <x v="8"/>
    <x v="4"/>
    <s v="13:45:05"/>
    <x v="8"/>
    <x v="0"/>
    <s v="CUST727960"/>
    <s v="35-44"/>
    <x v="1"/>
    <x v="5"/>
    <x v="6"/>
    <s v="Data Tutorials"/>
    <s v="Education"/>
    <x v="1"/>
    <s v="Bank Account"/>
    <x v="3"/>
    <n v="919.38"/>
    <n v="0"/>
    <n v="3.59"/>
    <x v="0"/>
    <m/>
    <s v="Android"/>
    <n v="20"/>
    <x v="0"/>
  </r>
  <r>
    <s v="UPI202605P2_0004253"/>
    <x v="20"/>
    <x v="4"/>
    <s v="11:30:48"/>
    <x v="5"/>
    <x v="0"/>
    <s v="CUST653391"/>
    <s v="18-24"/>
    <x v="0"/>
    <x v="6"/>
    <x v="38"/>
    <s v="Amazon"/>
    <s v="Shopping"/>
    <x v="6"/>
    <s v="QR Scan"/>
    <x v="3"/>
    <n v="1231.95"/>
    <n v="0"/>
    <n v="0"/>
    <x v="0"/>
    <m/>
    <s v="Android"/>
    <n v="99"/>
    <x v="0"/>
  </r>
  <r>
    <s v="UPI202605P2_0004254"/>
    <x v="22"/>
    <x v="6"/>
    <s v="17:28:52"/>
    <x v="0"/>
    <x v="1"/>
    <s v="CUST567453"/>
    <s v="18-24"/>
    <x v="1"/>
    <x v="3"/>
    <x v="21"/>
    <s v="Flipkart"/>
    <s v="Shopping"/>
    <x v="0"/>
    <s v="QR Scan"/>
    <x v="3"/>
    <n v="1998.18"/>
    <n v="0"/>
    <n v="0"/>
    <x v="1"/>
    <s v="UPI Limit Exceeded"/>
    <s v="iOS"/>
    <n v="54"/>
    <x v="0"/>
  </r>
  <r>
    <s v="UPI202605P2_0004255"/>
    <x v="8"/>
    <x v="4"/>
    <s v="10:21:30"/>
    <x v="13"/>
    <x v="1"/>
    <s v="CUST687905"/>
    <s v="18-24"/>
    <x v="0"/>
    <x v="3"/>
    <x v="14"/>
    <s v="Coursera"/>
    <s v="Education"/>
    <x v="3"/>
    <s v="Bank Account"/>
    <x v="1"/>
    <n v="333.05"/>
    <n v="66.53"/>
    <n v="0"/>
    <x v="0"/>
    <m/>
    <s v="Android"/>
    <n v="14"/>
    <x v="0"/>
  </r>
  <r>
    <s v="UPI202605P2_0004256"/>
    <x v="16"/>
    <x v="6"/>
    <s v="10:03:34"/>
    <x v="13"/>
    <x v="6"/>
    <s v="CUST635800"/>
    <s v="35-44"/>
    <x v="1"/>
    <x v="5"/>
    <x v="35"/>
    <s v="Credit Card Bill"/>
    <s v="Financial Services"/>
    <x v="1"/>
    <s v="Bank Account"/>
    <x v="1"/>
    <n v="343.35"/>
    <n v="24.04"/>
    <n v="0"/>
    <x v="0"/>
    <m/>
    <s v="Android"/>
    <n v="31"/>
    <x v="0"/>
  </r>
  <r>
    <s v="UPI202605P2_0004257"/>
    <x v="25"/>
    <x v="1"/>
    <s v="18:40:34"/>
    <x v="7"/>
    <x v="1"/>
    <s v="CUST504749"/>
    <s v="25-34"/>
    <x v="0"/>
    <x v="1"/>
    <x v="22"/>
    <s v="Mutual Fund SIP"/>
    <s v="Financial Services"/>
    <x v="1"/>
    <s v="UPI ID"/>
    <x v="0"/>
    <n v="1556.08"/>
    <n v="0"/>
    <n v="0"/>
    <x v="0"/>
    <m/>
    <s v="Android"/>
    <n v="38"/>
    <x v="0"/>
  </r>
  <r>
    <s v="UPI202605P2_0004258"/>
    <x v="15"/>
    <x v="3"/>
    <s v="10:52:02"/>
    <x v="13"/>
    <x v="2"/>
    <s v="CUST558239"/>
    <s v="55+"/>
    <x v="0"/>
    <x v="8"/>
    <x v="13"/>
    <s v="Ola"/>
    <s v="Travel"/>
    <x v="2"/>
    <s v="QR Scan"/>
    <x v="3"/>
    <n v="137.76"/>
    <n v="0"/>
    <n v="0"/>
    <x v="0"/>
    <m/>
    <s v="iOS"/>
    <n v="89"/>
    <x v="0"/>
  </r>
  <r>
    <s v="UPI202605P2_0004259"/>
    <x v="7"/>
    <x v="2"/>
    <s v="09:18:06"/>
    <x v="10"/>
    <x v="2"/>
    <s v="CUST791195"/>
    <s v="45-54"/>
    <x v="0"/>
    <x v="2"/>
    <x v="2"/>
    <s v="Hotstar"/>
    <s v="Entertainment"/>
    <x v="3"/>
    <s v="UPI ID"/>
    <x v="0"/>
    <n v="377.98"/>
    <n v="0"/>
    <n v="0"/>
    <x v="0"/>
    <m/>
    <s v="Android"/>
    <n v="60"/>
    <x v="0"/>
  </r>
  <r>
    <s v="UPI202605P2_0004260"/>
    <x v="5"/>
    <x v="3"/>
    <s v="16:53:26"/>
    <x v="11"/>
    <x v="0"/>
    <s v="CUST613351"/>
    <s v="18-24"/>
    <x v="1"/>
    <x v="3"/>
    <x v="21"/>
    <s v="Jio"/>
    <s v="Recharge &amp; Bills"/>
    <x v="3"/>
    <s v="UPI ID"/>
    <x v="0"/>
    <n v="1370.98"/>
    <n v="0"/>
    <n v="0"/>
    <x v="0"/>
    <m/>
    <s v="Android"/>
    <n v="67"/>
    <x v="0"/>
  </r>
  <r>
    <s v="UPI202605P2_0004261"/>
    <x v="8"/>
    <x v="4"/>
    <s v="10:58:14"/>
    <x v="13"/>
    <x v="1"/>
    <s v="CUST824814"/>
    <s v="18-24"/>
    <x v="1"/>
    <x v="3"/>
    <x v="4"/>
    <s v="Reliance Fresh"/>
    <s v="Grocery"/>
    <x v="1"/>
    <s v="QR Scan"/>
    <x v="6"/>
    <n v="1196.8"/>
    <n v="0"/>
    <n v="2.81"/>
    <x v="0"/>
    <m/>
    <s v="Android"/>
    <n v="32"/>
    <x v="0"/>
  </r>
  <r>
    <s v="UPI202605P2_0004262"/>
    <x v="22"/>
    <x v="6"/>
    <s v="07:27:24"/>
    <x v="6"/>
    <x v="0"/>
    <s v="CUST201659"/>
    <s v="35-44"/>
    <x v="0"/>
    <x v="5"/>
    <x v="35"/>
    <s v="Shell Fuel"/>
    <s v="Fuel"/>
    <x v="3"/>
    <s v="UPI ID"/>
    <x v="4"/>
    <n v="934.83"/>
    <n v="67.709999999999994"/>
    <n v="0"/>
    <x v="0"/>
    <m/>
    <s v="Android"/>
    <n v="66"/>
    <x v="0"/>
  </r>
  <r>
    <s v="UPI202605P2_0004263"/>
    <x v="10"/>
    <x v="4"/>
    <s v="10:41:18"/>
    <x v="13"/>
    <x v="0"/>
    <s v="CUST545466"/>
    <s v="35-44"/>
    <x v="1"/>
    <x v="6"/>
    <x v="38"/>
    <s v="Insurance Premium"/>
    <s v="Financial Services"/>
    <x v="4"/>
    <s v="UPI ID"/>
    <x v="4"/>
    <n v="241.27"/>
    <n v="0"/>
    <n v="0"/>
    <x v="1"/>
    <s v="UPI Limit Exceeded"/>
    <s v="iOS"/>
    <n v="81"/>
    <x v="0"/>
  </r>
  <r>
    <s v="UPI202605P2_0004264"/>
    <x v="5"/>
    <x v="3"/>
    <s v="11:56:43"/>
    <x v="5"/>
    <x v="0"/>
    <s v="CUST907959"/>
    <s v="35-44"/>
    <x v="0"/>
    <x v="3"/>
    <x v="14"/>
    <s v="Topmate"/>
    <s v="Education"/>
    <x v="2"/>
    <s v="QR Scan"/>
    <x v="5"/>
    <n v="865.35"/>
    <n v="0"/>
    <n v="5.84"/>
    <x v="0"/>
    <m/>
    <s v="Android"/>
    <n v="51"/>
    <x v="0"/>
  </r>
  <r>
    <s v="UPI202605P2_0004265"/>
    <x v="29"/>
    <x v="5"/>
    <s v="14:56:45"/>
    <x v="4"/>
    <x v="1"/>
    <s v="CUST757929"/>
    <s v="25-34"/>
    <x v="0"/>
    <x v="3"/>
    <x v="29"/>
    <s v="Uber"/>
    <s v="Travel"/>
    <x v="3"/>
    <s v="Mobile Number"/>
    <x v="3"/>
    <n v="144.08000000000001"/>
    <n v="0"/>
    <n v="4.46"/>
    <x v="0"/>
    <m/>
    <s v="Android"/>
    <n v="13"/>
    <x v="0"/>
  </r>
  <r>
    <s v="UPI202605P2_0004266"/>
    <x v="26"/>
    <x v="6"/>
    <s v="19:07:31"/>
    <x v="2"/>
    <x v="0"/>
    <s v="CUST487652"/>
    <s v="18-24"/>
    <x v="0"/>
    <x v="5"/>
    <x v="10"/>
    <s v="Jio"/>
    <s v="Recharge &amp; Bills"/>
    <x v="3"/>
    <s v="QR Scan"/>
    <x v="0"/>
    <n v="134.27000000000001"/>
    <n v="39.47"/>
    <n v="5.58"/>
    <x v="0"/>
    <m/>
    <s v="Android"/>
    <n v="58"/>
    <x v="0"/>
  </r>
  <r>
    <s v="UPI202605P2_0004267"/>
    <x v="17"/>
    <x v="6"/>
    <s v="10:07:14"/>
    <x v="13"/>
    <x v="0"/>
    <s v="CUST848369"/>
    <s v="25-34"/>
    <x v="2"/>
    <x v="2"/>
    <x v="11"/>
    <s v="Shell Fuel"/>
    <s v="Fuel"/>
    <x v="0"/>
    <s v="QR Scan"/>
    <x v="7"/>
    <n v="1450.25"/>
    <n v="0"/>
    <n v="0"/>
    <x v="0"/>
    <m/>
    <s v="Android"/>
    <n v="62"/>
    <x v="0"/>
  </r>
  <r>
    <s v="UPI202605P2_0004268"/>
    <x v="16"/>
    <x v="6"/>
    <s v="09:18:22"/>
    <x v="10"/>
    <x v="1"/>
    <s v="CUST265689"/>
    <s v="35-44"/>
    <x v="0"/>
    <x v="7"/>
    <x v="26"/>
    <s v="Local Clinic"/>
    <s v="Healthcare"/>
    <x v="0"/>
    <s v="UPI ID"/>
    <x v="4"/>
    <n v="2661.58"/>
    <n v="0"/>
    <n v="0"/>
    <x v="0"/>
    <m/>
    <s v="Android"/>
    <n v="9"/>
    <x v="0"/>
  </r>
  <r>
    <s v="UPI202605P2_0004269"/>
    <x v="28"/>
    <x v="1"/>
    <s v="09:21:07"/>
    <x v="10"/>
    <x v="1"/>
    <s v="CUST687961"/>
    <s v="25-34"/>
    <x v="0"/>
    <x v="8"/>
    <x v="34"/>
    <s v="Bharat Petroleum"/>
    <s v="Fuel"/>
    <x v="4"/>
    <s v="QR Scan"/>
    <x v="5"/>
    <n v="1059.94"/>
    <n v="26.1"/>
    <n v="0"/>
    <x v="0"/>
    <m/>
    <s v="Android"/>
    <n v="93"/>
    <x v="1"/>
  </r>
  <r>
    <s v="UPI202605P2_0004270"/>
    <x v="18"/>
    <x v="4"/>
    <s v="13:59:58"/>
    <x v="8"/>
    <x v="1"/>
    <s v="CUST902894"/>
    <s v="35-44"/>
    <x v="0"/>
    <x v="2"/>
    <x v="2"/>
    <s v="MSEB"/>
    <s v="Recharge &amp; Bills"/>
    <x v="0"/>
    <s v="QR Scan"/>
    <x v="5"/>
    <n v="1314.03"/>
    <n v="0"/>
    <n v="0"/>
    <x v="0"/>
    <m/>
    <s v="Android"/>
    <n v="71"/>
    <x v="0"/>
  </r>
  <r>
    <s v="UPI202605P2_0004271"/>
    <x v="8"/>
    <x v="4"/>
    <s v="09:02:38"/>
    <x v="10"/>
    <x v="0"/>
    <s v="CUST979356"/>
    <s v="25-34"/>
    <x v="0"/>
    <x v="7"/>
    <x v="27"/>
    <s v="Hotstar"/>
    <s v="Entertainment"/>
    <x v="0"/>
    <s v="UPI ID"/>
    <x v="3"/>
    <n v="182.78"/>
    <n v="0"/>
    <n v="0"/>
    <x v="0"/>
    <m/>
    <s v="Android"/>
    <n v="54"/>
    <x v="0"/>
  </r>
  <r>
    <s v="UPI202605P2_0004272"/>
    <x v="17"/>
    <x v="6"/>
    <s v="10:27:33"/>
    <x v="13"/>
    <x v="0"/>
    <s v="CUST799424"/>
    <s v="25-34"/>
    <x v="1"/>
    <x v="6"/>
    <x v="19"/>
    <s v="BookMyShow"/>
    <s v="Entertainment"/>
    <x v="3"/>
    <s v="Bank Account"/>
    <x v="3"/>
    <n v="377.62"/>
    <n v="0"/>
    <n v="2.54"/>
    <x v="0"/>
    <m/>
    <s v="Android"/>
    <n v="31"/>
    <x v="0"/>
  </r>
  <r>
    <s v="UPI202605P2_0004273"/>
    <x v="21"/>
    <x v="4"/>
    <s v="13:11:43"/>
    <x v="8"/>
    <x v="0"/>
    <s v="CUST248086"/>
    <s v="35-44"/>
    <x v="0"/>
    <x v="1"/>
    <x v="1"/>
    <s v="Mutual Fund SIP"/>
    <s v="Financial Services"/>
    <x v="1"/>
    <s v="UPI ID"/>
    <x v="5"/>
    <n v="224.66"/>
    <n v="0"/>
    <n v="0"/>
    <x v="0"/>
    <m/>
    <s v="Android"/>
    <n v="36"/>
    <x v="0"/>
  </r>
  <r>
    <s v="UPI202605P2_0004274"/>
    <x v="10"/>
    <x v="4"/>
    <s v="14:57:42"/>
    <x v="4"/>
    <x v="0"/>
    <s v="CUST431809"/>
    <s v="18-24"/>
    <x v="1"/>
    <x v="9"/>
    <x v="23"/>
    <s v="Reliance Fresh"/>
    <s v="Grocery"/>
    <x v="2"/>
    <s v="UPI ID"/>
    <x v="3"/>
    <n v="414.73"/>
    <n v="1.46"/>
    <n v="0"/>
    <x v="0"/>
    <m/>
    <s v="Android"/>
    <n v="45"/>
    <x v="0"/>
  </r>
  <r>
    <s v="UPI202605P2_0004275"/>
    <x v="20"/>
    <x v="4"/>
    <s v="18:39:52"/>
    <x v="7"/>
    <x v="0"/>
    <s v="CUST127461"/>
    <s v="25-34"/>
    <x v="0"/>
    <x v="1"/>
    <x v="8"/>
    <s v="RedBus"/>
    <s v="Travel"/>
    <x v="0"/>
    <s v="QR Scan"/>
    <x v="3"/>
    <n v="2581.59"/>
    <n v="0"/>
    <n v="0"/>
    <x v="0"/>
    <m/>
    <s v="Android"/>
    <n v="35"/>
    <x v="0"/>
  </r>
  <r>
    <s v="UPI202605P2_0004276"/>
    <x v="20"/>
    <x v="4"/>
    <s v="12:56:06"/>
    <x v="1"/>
    <x v="2"/>
    <s v="CUST588240"/>
    <s v="25-34"/>
    <x v="0"/>
    <x v="1"/>
    <x v="1"/>
    <s v="Gas Bill"/>
    <s v="Utilities"/>
    <x v="3"/>
    <s v="QR Scan"/>
    <x v="1"/>
    <n v="169.2"/>
    <n v="0"/>
    <n v="0"/>
    <x v="0"/>
    <m/>
    <s v="Android"/>
    <n v="26"/>
    <x v="0"/>
  </r>
  <r>
    <s v="UPI202605P2_0004277"/>
    <x v="10"/>
    <x v="4"/>
    <s v="12:31:42"/>
    <x v="1"/>
    <x v="2"/>
    <s v="CUST691941"/>
    <s v="25-34"/>
    <x v="0"/>
    <x v="8"/>
    <x v="16"/>
    <s v="Bharat Petroleum"/>
    <s v="Fuel"/>
    <x v="1"/>
    <s v="QR Scan"/>
    <x v="6"/>
    <n v="320.75"/>
    <n v="43.56"/>
    <n v="0"/>
    <x v="0"/>
    <m/>
    <s v="Android"/>
    <n v="89"/>
    <x v="0"/>
  </r>
  <r>
    <s v="UPI202605P2_0004278"/>
    <x v="7"/>
    <x v="2"/>
    <s v="13:16:51"/>
    <x v="8"/>
    <x v="1"/>
    <s v="CUST567905"/>
    <s v="18-24"/>
    <x v="0"/>
    <x v="0"/>
    <x v="3"/>
    <s v="Jio"/>
    <s v="Recharge &amp; Bills"/>
    <x v="0"/>
    <s v="QR Scan"/>
    <x v="4"/>
    <n v="1078.75"/>
    <n v="35.130000000000003"/>
    <n v="0"/>
    <x v="0"/>
    <m/>
    <s v="Android"/>
    <n v="17"/>
    <x v="0"/>
  </r>
  <r>
    <s v="UPI202605P2_0004279"/>
    <x v="15"/>
    <x v="3"/>
    <s v="20:51:04"/>
    <x v="3"/>
    <x v="0"/>
    <s v="CUST463021"/>
    <s v="25-34"/>
    <x v="0"/>
    <x v="7"/>
    <x v="31"/>
    <s v="JioMart"/>
    <s v="Grocery"/>
    <x v="0"/>
    <s v="QR Scan"/>
    <x v="7"/>
    <n v="585.59"/>
    <n v="0"/>
    <n v="0"/>
    <x v="0"/>
    <m/>
    <s v="iOS"/>
    <n v="17"/>
    <x v="0"/>
  </r>
  <r>
    <s v="UPI202605P2_0004280"/>
    <x v="11"/>
    <x v="0"/>
    <s v="19:55:59"/>
    <x v="2"/>
    <x v="1"/>
    <s v="CUST587284"/>
    <s v="18-24"/>
    <x v="1"/>
    <x v="4"/>
    <x v="12"/>
    <s v="Mutual Fund SIP"/>
    <s v="Financial Services"/>
    <x v="1"/>
    <s v="UPI ID"/>
    <x v="1"/>
    <n v="1710.49"/>
    <n v="0"/>
    <n v="0"/>
    <x v="0"/>
    <m/>
    <s v="Android"/>
    <n v="13"/>
    <x v="0"/>
  </r>
  <r>
    <s v="UPI202605P2_0004281"/>
    <x v="10"/>
    <x v="4"/>
    <s v="22:49:41"/>
    <x v="16"/>
    <x v="0"/>
    <s v="CUST878022"/>
    <s v="25-34"/>
    <x v="0"/>
    <x v="9"/>
    <x v="23"/>
    <s v="BookMyShow"/>
    <s v="Entertainment"/>
    <x v="1"/>
    <s v="UPI ID"/>
    <x v="5"/>
    <n v="1367.18"/>
    <n v="0"/>
    <n v="0"/>
    <x v="1"/>
    <s v="Transaction Timeout"/>
    <s v="Android"/>
    <n v="46"/>
    <x v="0"/>
  </r>
  <r>
    <s v="UPI202605P2_0004282"/>
    <x v="19"/>
    <x v="2"/>
    <s v="10:09:24"/>
    <x v="13"/>
    <x v="0"/>
    <s v="CUST404330"/>
    <s v="25-34"/>
    <x v="0"/>
    <x v="8"/>
    <x v="16"/>
    <s v="MedPlus"/>
    <s v="Healthcare"/>
    <x v="4"/>
    <s v="QR Scan"/>
    <x v="6"/>
    <n v="586.66999999999996"/>
    <n v="13.71"/>
    <n v="0"/>
    <x v="0"/>
    <m/>
    <s v="iOS"/>
    <n v="66"/>
    <x v="0"/>
  </r>
  <r>
    <s v="UPI202605P2_0004283"/>
    <x v="12"/>
    <x v="1"/>
    <s v="15:50:50"/>
    <x v="14"/>
    <x v="2"/>
    <s v="CUST644563"/>
    <s v="25-34"/>
    <x v="1"/>
    <x v="8"/>
    <x v="30"/>
    <s v="Apollo Pharmacy"/>
    <s v="Healthcare"/>
    <x v="0"/>
    <s v="Mobile Number"/>
    <x v="4"/>
    <n v="2145"/>
    <n v="0"/>
    <n v="0"/>
    <x v="0"/>
    <m/>
    <s v="iOS"/>
    <n v="85"/>
    <x v="0"/>
  </r>
  <r>
    <s v="UPI202605P2_0004284"/>
    <x v="30"/>
    <x v="1"/>
    <s v="22:52:04"/>
    <x v="16"/>
    <x v="4"/>
    <s v="CUST223422"/>
    <s v="55+"/>
    <x v="0"/>
    <x v="0"/>
    <x v="3"/>
    <s v="Netflix"/>
    <s v="Entertainment"/>
    <x v="5"/>
    <s v="Collect Request"/>
    <x v="3"/>
    <n v="284.32"/>
    <n v="0"/>
    <n v="0"/>
    <x v="0"/>
    <m/>
    <s v="Android"/>
    <n v="100"/>
    <x v="0"/>
  </r>
  <r>
    <s v="UPI202605P2_0004285"/>
    <x v="9"/>
    <x v="3"/>
    <s v="09:27:46"/>
    <x v="10"/>
    <x v="0"/>
    <s v="CUST409358"/>
    <s v="25-34"/>
    <x v="0"/>
    <x v="0"/>
    <x v="3"/>
    <s v="Mutual Fund SIP"/>
    <s v="Financial Services"/>
    <x v="1"/>
    <s v="Bank Account"/>
    <x v="6"/>
    <n v="2656.49"/>
    <n v="0"/>
    <n v="0"/>
    <x v="1"/>
    <s v="Insufficient Balance"/>
    <s v="Android"/>
    <n v="33"/>
    <x v="0"/>
  </r>
  <r>
    <s v="UPI202605P2_0004286"/>
    <x v="7"/>
    <x v="2"/>
    <s v="12:05:20"/>
    <x v="1"/>
    <x v="0"/>
    <s v="CUST190671"/>
    <s v="45-54"/>
    <x v="1"/>
    <x v="9"/>
    <x v="15"/>
    <s v="Water Bill"/>
    <s v="Utilities"/>
    <x v="1"/>
    <s v="QR Scan"/>
    <x v="3"/>
    <n v="868.28"/>
    <n v="0"/>
    <n v="7.54"/>
    <x v="0"/>
    <m/>
    <s v="Android"/>
    <n v="40"/>
    <x v="0"/>
  </r>
  <r>
    <s v="UPI202605P2_0004287"/>
    <x v="11"/>
    <x v="0"/>
    <s v="23:11:49"/>
    <x v="15"/>
    <x v="3"/>
    <s v="CUST103789"/>
    <s v="55+"/>
    <x v="1"/>
    <x v="4"/>
    <x v="37"/>
    <s v="Local Clinic"/>
    <s v="Healthcare"/>
    <x v="0"/>
    <s v="QR Scan"/>
    <x v="1"/>
    <n v="235.59"/>
    <n v="0"/>
    <n v="0"/>
    <x v="1"/>
    <s v="UPI Limit Exceeded"/>
    <s v="Android"/>
    <n v="2"/>
    <x v="0"/>
  </r>
  <r>
    <s v="UPI202605P2_0004288"/>
    <x v="5"/>
    <x v="3"/>
    <s v="14:20:31"/>
    <x v="4"/>
    <x v="0"/>
    <s v="CUST868694"/>
    <s v="25-34"/>
    <x v="0"/>
    <x v="1"/>
    <x v="28"/>
    <s v="Rapido"/>
    <s v="Travel"/>
    <x v="3"/>
    <s v="QR Scan"/>
    <x v="0"/>
    <n v="1349.45"/>
    <n v="48.5"/>
    <n v="0"/>
    <x v="0"/>
    <m/>
    <s v="Android"/>
    <n v="61"/>
    <x v="0"/>
  </r>
  <r>
    <s v="UPI202605P2_0004289"/>
    <x v="19"/>
    <x v="2"/>
    <s v="14:44:26"/>
    <x v="4"/>
    <x v="0"/>
    <s v="CUST930659"/>
    <s v="35-44"/>
    <x v="0"/>
    <x v="3"/>
    <x v="29"/>
    <s v="Amazon"/>
    <s v="Shopping"/>
    <x v="1"/>
    <s v="QR Scan"/>
    <x v="6"/>
    <n v="2270.0100000000002"/>
    <n v="15.44"/>
    <n v="0"/>
    <x v="0"/>
    <m/>
    <s v="Android"/>
    <n v="90"/>
    <x v="0"/>
  </r>
  <r>
    <s v="UPI202605P2_0004290"/>
    <x v="12"/>
    <x v="1"/>
    <s v="17:40:21"/>
    <x v="0"/>
    <x v="1"/>
    <s v="CUST657251"/>
    <s v="45-54"/>
    <x v="0"/>
    <x v="6"/>
    <x v="19"/>
    <s v="Gas Bill"/>
    <s v="Utilities"/>
    <x v="1"/>
    <s v="Mobile Number"/>
    <x v="0"/>
    <n v="1195.8399999999999"/>
    <n v="22.41"/>
    <n v="5.17"/>
    <x v="0"/>
    <m/>
    <s v="Android"/>
    <n v="18"/>
    <x v="0"/>
  </r>
  <r>
    <s v="UPI202605P2_0004291"/>
    <x v="18"/>
    <x v="4"/>
    <s v="10:41:58"/>
    <x v="13"/>
    <x v="1"/>
    <s v="CUST536003"/>
    <s v="18-24"/>
    <x v="1"/>
    <x v="2"/>
    <x v="25"/>
    <s v="Insurance Premium"/>
    <s v="Financial Services"/>
    <x v="1"/>
    <s v="Collect Request"/>
    <x v="4"/>
    <n v="691.8"/>
    <n v="0"/>
    <n v="0"/>
    <x v="0"/>
    <m/>
    <s v="Android"/>
    <n v="36"/>
    <x v="0"/>
  </r>
  <r>
    <s v="UPI202605P2_0004292"/>
    <x v="23"/>
    <x v="5"/>
    <s v="12:26:35"/>
    <x v="1"/>
    <x v="2"/>
    <s v="CUST332279"/>
    <s v="35-44"/>
    <x v="0"/>
    <x v="8"/>
    <x v="16"/>
    <s v="Dmart"/>
    <s v="Grocery"/>
    <x v="1"/>
    <s v="Mobile Number"/>
    <x v="4"/>
    <n v="1437.71"/>
    <n v="0"/>
    <n v="1.97"/>
    <x v="0"/>
    <m/>
    <s v="Android"/>
    <n v="6"/>
    <x v="0"/>
  </r>
  <r>
    <s v="UPI202605P2_0004293"/>
    <x v="12"/>
    <x v="1"/>
    <s v="15:34:31"/>
    <x v="14"/>
    <x v="1"/>
    <s v="CUST521894"/>
    <s v="25-34"/>
    <x v="1"/>
    <x v="7"/>
    <x v="27"/>
    <s v="Society Maintenance"/>
    <s v="Utilities"/>
    <x v="2"/>
    <s v="QR Scan"/>
    <x v="1"/>
    <n v="586.57000000000005"/>
    <n v="0"/>
    <n v="0"/>
    <x v="0"/>
    <m/>
    <s v="Android"/>
    <n v="14"/>
    <x v="0"/>
  </r>
  <r>
    <s v="UPI202605P2_0004294"/>
    <x v="12"/>
    <x v="1"/>
    <s v="16:52:14"/>
    <x v="11"/>
    <x v="1"/>
    <s v="CUST788984"/>
    <s v="18-24"/>
    <x v="0"/>
    <x v="3"/>
    <x v="14"/>
    <s v="MSEB"/>
    <s v="Recharge &amp; Bills"/>
    <x v="1"/>
    <s v="Mobile Number"/>
    <x v="1"/>
    <n v="87.05"/>
    <n v="43.31"/>
    <n v="0"/>
    <x v="0"/>
    <m/>
    <s v="Android"/>
    <n v="17"/>
    <x v="0"/>
  </r>
  <r>
    <s v="UPI202605P2_0004295"/>
    <x v="26"/>
    <x v="6"/>
    <s v="14:37:45"/>
    <x v="4"/>
    <x v="0"/>
    <s v="CUST293366"/>
    <s v="18-24"/>
    <x v="0"/>
    <x v="3"/>
    <x v="29"/>
    <s v="Flipkart"/>
    <s v="Shopping"/>
    <x v="4"/>
    <s v="QR Scan"/>
    <x v="3"/>
    <n v="411.17"/>
    <n v="0"/>
    <n v="0"/>
    <x v="0"/>
    <m/>
    <s v="Android"/>
    <n v="33"/>
    <x v="0"/>
  </r>
  <r>
    <s v="UPI202605P2_0004296"/>
    <x v="18"/>
    <x v="4"/>
    <s v="14:36:49"/>
    <x v="4"/>
    <x v="0"/>
    <s v="CUST937023"/>
    <s v="18-24"/>
    <x v="0"/>
    <x v="4"/>
    <x v="12"/>
    <s v="Swiggy"/>
    <s v="Food &amp; Dining"/>
    <x v="1"/>
    <s v="Mobile Number"/>
    <x v="0"/>
    <n v="58.86"/>
    <n v="0"/>
    <n v="6.78"/>
    <x v="0"/>
    <m/>
    <s v="Android"/>
    <n v="27"/>
    <x v="0"/>
  </r>
  <r>
    <s v="UPI202605P2_0004297"/>
    <x v="2"/>
    <x v="2"/>
    <s v="18:47:14"/>
    <x v="7"/>
    <x v="0"/>
    <s v="CUST901786"/>
    <s v="45-54"/>
    <x v="1"/>
    <x v="2"/>
    <x v="25"/>
    <s v="Loan EMI"/>
    <s v="Financial Services"/>
    <x v="1"/>
    <s v="QR Scan"/>
    <x v="7"/>
    <n v="566.38"/>
    <n v="69.5"/>
    <n v="6.81"/>
    <x v="0"/>
    <m/>
    <s v="Android"/>
    <n v="22"/>
    <x v="0"/>
  </r>
  <r>
    <s v="UPI202605P2_0004298"/>
    <x v="3"/>
    <x v="0"/>
    <s v="18:15:23"/>
    <x v="7"/>
    <x v="0"/>
    <s v="CUST632284"/>
    <s v="18-24"/>
    <x v="0"/>
    <x v="8"/>
    <x v="34"/>
    <s v="Society Maintenance"/>
    <s v="Utilities"/>
    <x v="1"/>
    <s v="QR Scan"/>
    <x v="3"/>
    <n v="575.25"/>
    <n v="0"/>
    <n v="0"/>
    <x v="0"/>
    <m/>
    <s v="Android"/>
    <n v="66"/>
    <x v="0"/>
  </r>
  <r>
    <s v="UPI202605P2_0004299"/>
    <x v="29"/>
    <x v="5"/>
    <s v="00:54:01"/>
    <x v="18"/>
    <x v="2"/>
    <s v="CUST686624"/>
    <s v="35-44"/>
    <x v="0"/>
    <x v="5"/>
    <x v="6"/>
    <s v="Tata Play"/>
    <s v="Recharge &amp; Bills"/>
    <x v="1"/>
    <s v="QR Scan"/>
    <x v="6"/>
    <n v="266.89999999999998"/>
    <n v="0"/>
    <n v="2.71"/>
    <x v="0"/>
    <m/>
    <s v="Android"/>
    <n v="74"/>
    <x v="0"/>
  </r>
  <r>
    <s v="UPI202605P2_0004300"/>
    <x v="7"/>
    <x v="2"/>
    <s v="13:30:08"/>
    <x v="8"/>
    <x v="2"/>
    <s v="CUST408566"/>
    <s v="35-44"/>
    <x v="0"/>
    <x v="5"/>
    <x v="10"/>
    <s v="IRCTC"/>
    <s v="Travel"/>
    <x v="2"/>
    <s v="UPI ID"/>
    <x v="3"/>
    <n v="3761.29"/>
    <n v="37.06"/>
    <n v="0"/>
    <x v="0"/>
    <m/>
    <s v="Android"/>
    <n v="52"/>
    <x v="0"/>
  </r>
  <r>
    <s v="UPI202605P2_0004301"/>
    <x v="29"/>
    <x v="5"/>
    <s v="20:03:58"/>
    <x v="3"/>
    <x v="6"/>
    <s v="CUST817310"/>
    <s v="25-34"/>
    <x v="0"/>
    <x v="0"/>
    <x v="3"/>
    <s v="Hotstar"/>
    <s v="Entertainment"/>
    <x v="3"/>
    <s v="QR Scan"/>
    <x v="5"/>
    <n v="161.65"/>
    <n v="0"/>
    <n v="0"/>
    <x v="1"/>
    <s v="Wrong UPI PIN"/>
    <s v="Android"/>
    <n v="21"/>
    <x v="0"/>
  </r>
  <r>
    <s v="UPI202605P2_0004302"/>
    <x v="27"/>
    <x v="5"/>
    <s v="13:54:54"/>
    <x v="8"/>
    <x v="0"/>
    <s v="CUST680659"/>
    <s v="18-24"/>
    <x v="0"/>
    <x v="7"/>
    <x v="27"/>
    <s v="Credit Card Bill"/>
    <s v="Financial Services"/>
    <x v="2"/>
    <s v="Collect Request"/>
    <x v="6"/>
    <n v="716.67"/>
    <n v="0"/>
    <n v="0"/>
    <x v="0"/>
    <m/>
    <s v="Android"/>
    <n v="87"/>
    <x v="0"/>
  </r>
  <r>
    <s v="UPI202605P2_0004303"/>
    <x v="20"/>
    <x v="4"/>
    <s v="20:52:08"/>
    <x v="3"/>
    <x v="3"/>
    <s v="CUST399783"/>
    <s v="45-54"/>
    <x v="1"/>
    <x v="8"/>
    <x v="30"/>
    <s v="Loan EMI"/>
    <s v="Financial Services"/>
    <x v="4"/>
    <s v="UPI ID"/>
    <x v="5"/>
    <n v="301.17"/>
    <n v="0"/>
    <n v="2.1"/>
    <x v="0"/>
    <m/>
    <s v="Android"/>
    <n v="47"/>
    <x v="0"/>
  </r>
  <r>
    <s v="UPI202605P2_0004304"/>
    <x v="10"/>
    <x v="4"/>
    <s v="12:09:53"/>
    <x v="1"/>
    <x v="0"/>
    <s v="CUST495113"/>
    <s v="25-34"/>
    <x v="1"/>
    <x v="6"/>
    <x v="19"/>
    <s v="Zomato"/>
    <s v="Food &amp; Dining"/>
    <x v="1"/>
    <s v="Bank Account"/>
    <x v="1"/>
    <n v="1875.65"/>
    <n v="0"/>
    <n v="1.06"/>
    <x v="0"/>
    <m/>
    <s v="iOS"/>
    <n v="21"/>
    <x v="0"/>
  </r>
  <r>
    <s v="UPI202605P2_0004305"/>
    <x v="19"/>
    <x v="2"/>
    <s v="20:59:58"/>
    <x v="3"/>
    <x v="2"/>
    <s v="CUST275147"/>
    <s v="18-24"/>
    <x v="0"/>
    <x v="8"/>
    <x v="30"/>
    <s v="Swiggy"/>
    <s v="Food &amp; Dining"/>
    <x v="4"/>
    <s v="UPI ID"/>
    <x v="4"/>
    <n v="535.75"/>
    <n v="0"/>
    <n v="3.79"/>
    <x v="0"/>
    <m/>
    <s v="Android"/>
    <n v="50"/>
    <x v="0"/>
  </r>
  <r>
    <s v="UPI202605P2_0004306"/>
    <x v="14"/>
    <x v="5"/>
    <s v="14:13:52"/>
    <x v="4"/>
    <x v="0"/>
    <s v="CUST806287"/>
    <s v="45-54"/>
    <x v="0"/>
    <x v="4"/>
    <x v="5"/>
    <s v="Broadband Bill"/>
    <s v="Utilities"/>
    <x v="1"/>
    <s v="QR Scan"/>
    <x v="6"/>
    <n v="2351.4699999999998"/>
    <n v="0"/>
    <n v="0"/>
    <x v="0"/>
    <m/>
    <s v="iOS"/>
    <n v="62"/>
    <x v="0"/>
  </r>
  <r>
    <s v="UPI202605P2_0004307"/>
    <x v="10"/>
    <x v="4"/>
    <s v="11:47:08"/>
    <x v="5"/>
    <x v="4"/>
    <s v="CUST991734"/>
    <s v="35-44"/>
    <x v="1"/>
    <x v="0"/>
    <x v="18"/>
    <s v="Myntra"/>
    <s v="Shopping"/>
    <x v="1"/>
    <s v="Bank Account"/>
    <x v="6"/>
    <n v="2332.69"/>
    <n v="0"/>
    <n v="0"/>
    <x v="0"/>
    <m/>
    <s v="iOS"/>
    <n v="19"/>
    <x v="0"/>
  </r>
  <r>
    <s v="UPI202605P2_0004308"/>
    <x v="2"/>
    <x v="2"/>
    <s v="09:44:45"/>
    <x v="10"/>
    <x v="0"/>
    <s v="CUST992018"/>
    <s v="35-44"/>
    <x v="1"/>
    <x v="6"/>
    <x v="7"/>
    <s v="Spotify"/>
    <s v="Entertainment"/>
    <x v="1"/>
    <s v="Bank Account"/>
    <x v="5"/>
    <n v="291.86"/>
    <n v="0"/>
    <n v="0"/>
    <x v="0"/>
    <m/>
    <s v="Android"/>
    <n v="87"/>
    <x v="0"/>
  </r>
  <r>
    <s v="UPI202605P2_0004309"/>
    <x v="16"/>
    <x v="6"/>
    <s v="10:46:01"/>
    <x v="13"/>
    <x v="4"/>
    <s v="CUST658194"/>
    <s v="45-54"/>
    <x v="1"/>
    <x v="5"/>
    <x v="10"/>
    <s v="Reliance Fresh"/>
    <s v="Grocery"/>
    <x v="1"/>
    <s v="UPI ID"/>
    <x v="3"/>
    <n v="151.22999999999999"/>
    <n v="0"/>
    <n v="0"/>
    <x v="0"/>
    <m/>
    <s v="Android"/>
    <n v="41"/>
    <x v="0"/>
  </r>
  <r>
    <s v="UPI202605P2_0004310"/>
    <x v="3"/>
    <x v="0"/>
    <s v="18:27:23"/>
    <x v="7"/>
    <x v="0"/>
    <s v="CUST676488"/>
    <s v="55+"/>
    <x v="0"/>
    <x v="0"/>
    <x v="3"/>
    <s v="Hotstar"/>
    <s v="Entertainment"/>
    <x v="1"/>
    <s v="Bank Account"/>
    <x v="6"/>
    <n v="55.73"/>
    <n v="0"/>
    <n v="0"/>
    <x v="0"/>
    <m/>
    <s v="iOS"/>
    <n v="78"/>
    <x v="0"/>
  </r>
  <r>
    <s v="UPI202605P2_0004311"/>
    <x v="25"/>
    <x v="1"/>
    <s v="08:06:42"/>
    <x v="12"/>
    <x v="2"/>
    <s v="CUST952877"/>
    <s v="25-34"/>
    <x v="1"/>
    <x v="3"/>
    <x v="4"/>
    <s v="Ola"/>
    <s v="Travel"/>
    <x v="1"/>
    <s v="Mobile Number"/>
    <x v="3"/>
    <n v="221.39"/>
    <n v="0"/>
    <n v="0"/>
    <x v="2"/>
    <s v="Wrong UPI PIN"/>
    <s v="iOS"/>
    <n v="80"/>
    <x v="0"/>
  </r>
  <r>
    <s v="UPI202605P2_0004312"/>
    <x v="12"/>
    <x v="1"/>
    <s v="17:30:53"/>
    <x v="0"/>
    <x v="0"/>
    <s v="CUST620036"/>
    <s v="45-54"/>
    <x v="1"/>
    <x v="3"/>
    <x v="4"/>
    <s v="Tata Play"/>
    <s v="Recharge &amp; Bills"/>
    <x v="0"/>
    <s v="QR Scan"/>
    <x v="3"/>
    <n v="1142.5"/>
    <n v="73.760000000000005"/>
    <n v="3.38"/>
    <x v="0"/>
    <m/>
    <s v="Android"/>
    <n v="30"/>
    <x v="0"/>
  </r>
  <r>
    <s v="UPI202605P2_0004313"/>
    <x v="5"/>
    <x v="3"/>
    <s v="17:10:01"/>
    <x v="0"/>
    <x v="0"/>
    <s v="CUST879091"/>
    <s v="35-44"/>
    <x v="1"/>
    <x v="4"/>
    <x v="12"/>
    <s v="BookMyShow"/>
    <s v="Entertainment"/>
    <x v="1"/>
    <s v="QR Scan"/>
    <x v="3"/>
    <n v="575.28"/>
    <n v="0"/>
    <n v="0"/>
    <x v="0"/>
    <m/>
    <s v="Android"/>
    <n v="30"/>
    <x v="0"/>
  </r>
  <r>
    <s v="UPI202605P2_0004314"/>
    <x v="3"/>
    <x v="0"/>
    <s v="10:09:05"/>
    <x v="13"/>
    <x v="2"/>
    <s v="CUST717845"/>
    <s v="25-34"/>
    <x v="1"/>
    <x v="6"/>
    <x v="19"/>
    <s v="MSEB"/>
    <s v="Recharge &amp; Bills"/>
    <x v="4"/>
    <s v="QR Scan"/>
    <x v="5"/>
    <n v="250.14"/>
    <n v="70.650000000000006"/>
    <n v="0"/>
    <x v="0"/>
    <m/>
    <s v="Android"/>
    <n v="59"/>
    <x v="0"/>
  </r>
  <r>
    <s v="UPI202605P2_0004315"/>
    <x v="17"/>
    <x v="6"/>
    <s v="11:00:36"/>
    <x v="5"/>
    <x v="0"/>
    <s v="CUST583667"/>
    <s v="25-34"/>
    <x v="0"/>
    <x v="3"/>
    <x v="29"/>
    <s v="Reliance Digital"/>
    <s v="Shopping"/>
    <x v="1"/>
    <s v="QR Scan"/>
    <x v="1"/>
    <n v="761.63"/>
    <n v="0"/>
    <n v="6.07"/>
    <x v="0"/>
    <m/>
    <s v="iOS"/>
    <n v="31"/>
    <x v="0"/>
  </r>
  <r>
    <s v="UPI202605P2_0004316"/>
    <x v="5"/>
    <x v="3"/>
    <s v="19:26:09"/>
    <x v="2"/>
    <x v="1"/>
    <s v="CUST823384"/>
    <s v="45-54"/>
    <x v="0"/>
    <x v="1"/>
    <x v="8"/>
    <s v="Loan EMI"/>
    <s v="Financial Services"/>
    <x v="0"/>
    <s v="Bank Account"/>
    <x v="7"/>
    <n v="193.54"/>
    <n v="39.770000000000003"/>
    <n v="0"/>
    <x v="0"/>
    <m/>
    <s v="Android"/>
    <n v="11"/>
    <x v="0"/>
  </r>
  <r>
    <s v="UPI202605P2_0004317"/>
    <x v="6"/>
    <x v="3"/>
    <s v="19:30:47"/>
    <x v="2"/>
    <x v="0"/>
    <s v="CUST900137"/>
    <s v="35-44"/>
    <x v="0"/>
    <x v="4"/>
    <x v="37"/>
    <s v="Reliance Fresh"/>
    <s v="Grocery"/>
    <x v="6"/>
    <s v="QR Scan"/>
    <x v="0"/>
    <n v="1320.29"/>
    <n v="0"/>
    <n v="0"/>
    <x v="0"/>
    <m/>
    <s v="Android"/>
    <n v="95"/>
    <x v="1"/>
  </r>
  <r>
    <s v="UPI202605P2_0004318"/>
    <x v="18"/>
    <x v="4"/>
    <s v="10:33:44"/>
    <x v="13"/>
    <x v="0"/>
    <s v="CUST790463"/>
    <s v="35-44"/>
    <x v="1"/>
    <x v="8"/>
    <x v="16"/>
    <s v="Jio"/>
    <s v="Recharge &amp; Bills"/>
    <x v="1"/>
    <s v="QR Scan"/>
    <x v="4"/>
    <n v="44.69"/>
    <n v="40.520000000000003"/>
    <n v="0"/>
    <x v="0"/>
    <m/>
    <s v="Android"/>
    <n v="80"/>
    <x v="0"/>
  </r>
  <r>
    <s v="UPI202605P2_0004319"/>
    <x v="27"/>
    <x v="5"/>
    <s v="21:30:26"/>
    <x v="9"/>
    <x v="0"/>
    <s v="CUST806516"/>
    <s v="25-34"/>
    <x v="0"/>
    <x v="4"/>
    <x v="37"/>
    <s v="Indian Oil"/>
    <s v="Fuel"/>
    <x v="6"/>
    <s v="QR Scan"/>
    <x v="7"/>
    <n v="923.91"/>
    <n v="0"/>
    <n v="0"/>
    <x v="0"/>
    <m/>
    <s v="iOS"/>
    <n v="63"/>
    <x v="0"/>
  </r>
  <r>
    <s v="UPI202605P2_0004320"/>
    <x v="2"/>
    <x v="2"/>
    <s v="18:28:50"/>
    <x v="7"/>
    <x v="1"/>
    <s v="CUST198380"/>
    <s v="18-24"/>
    <x v="1"/>
    <x v="7"/>
    <x v="31"/>
    <s v="Swiggy"/>
    <s v="Food &amp; Dining"/>
    <x v="1"/>
    <s v="QR Scan"/>
    <x v="1"/>
    <n v="793.27"/>
    <n v="0"/>
    <n v="0"/>
    <x v="0"/>
    <m/>
    <s v="Android"/>
    <n v="21"/>
    <x v="0"/>
  </r>
  <r>
    <s v="UPI202605P2_0004321"/>
    <x v="29"/>
    <x v="5"/>
    <s v="18:00:18"/>
    <x v="7"/>
    <x v="3"/>
    <s v="CUST345985"/>
    <s v="18-24"/>
    <x v="1"/>
    <x v="8"/>
    <x v="30"/>
    <s v="Coursera"/>
    <s v="Education"/>
    <x v="1"/>
    <s v="Mobile Number"/>
    <x v="3"/>
    <n v="390.74"/>
    <n v="0"/>
    <n v="0"/>
    <x v="0"/>
    <m/>
    <s v="iOS"/>
    <n v="37"/>
    <x v="0"/>
  </r>
  <r>
    <s v="UPI202605P2_0004322"/>
    <x v="15"/>
    <x v="3"/>
    <s v="09:03:56"/>
    <x v="10"/>
    <x v="0"/>
    <s v="CUST239790"/>
    <s v="35-44"/>
    <x v="0"/>
    <x v="4"/>
    <x v="37"/>
    <s v="Loan EMI"/>
    <s v="Financial Services"/>
    <x v="2"/>
    <s v="Mobile Number"/>
    <x v="4"/>
    <n v="525.24"/>
    <n v="0"/>
    <n v="0"/>
    <x v="0"/>
    <m/>
    <s v="Android"/>
    <n v="56"/>
    <x v="0"/>
  </r>
  <r>
    <s v="UPI202605P2_0004323"/>
    <x v="10"/>
    <x v="4"/>
    <s v="18:38:48"/>
    <x v="7"/>
    <x v="0"/>
    <s v="CUST390329"/>
    <s v="25-34"/>
    <x v="1"/>
    <x v="4"/>
    <x v="12"/>
    <s v="Vi"/>
    <s v="Recharge &amp; Bills"/>
    <x v="0"/>
    <s v="QR Scan"/>
    <x v="6"/>
    <n v="438.67"/>
    <n v="0"/>
    <n v="0"/>
    <x v="0"/>
    <m/>
    <s v="Android"/>
    <n v="50"/>
    <x v="0"/>
  </r>
  <r>
    <s v="UPI202605P2_0004324"/>
    <x v="0"/>
    <x v="0"/>
    <s v="10:10:00"/>
    <x v="13"/>
    <x v="0"/>
    <s v="CUST258743"/>
    <s v="35-44"/>
    <x v="0"/>
    <x v="1"/>
    <x v="22"/>
    <s v="Mutual Fund SIP"/>
    <s v="Financial Services"/>
    <x v="1"/>
    <s v="QR Scan"/>
    <x v="5"/>
    <n v="333.76"/>
    <n v="62.94"/>
    <n v="0"/>
    <x v="0"/>
    <m/>
    <s v="Android"/>
    <n v="87"/>
    <x v="0"/>
  </r>
  <r>
    <s v="UPI202605P2_0004325"/>
    <x v="30"/>
    <x v="1"/>
    <s v="14:27:43"/>
    <x v="4"/>
    <x v="0"/>
    <s v="CUST527628"/>
    <s v="25-34"/>
    <x v="1"/>
    <x v="5"/>
    <x v="6"/>
    <s v="MSEB"/>
    <s v="Recharge &amp; Bills"/>
    <x v="0"/>
    <s v="QR Scan"/>
    <x v="3"/>
    <n v="2021.16"/>
    <n v="0"/>
    <n v="0"/>
    <x v="0"/>
    <m/>
    <s v="Android"/>
    <n v="7"/>
    <x v="0"/>
  </r>
  <r>
    <s v="UPI202605P2_0004326"/>
    <x v="9"/>
    <x v="3"/>
    <s v="21:29:35"/>
    <x v="9"/>
    <x v="5"/>
    <s v="CUST482934"/>
    <s v="45-54"/>
    <x v="0"/>
    <x v="0"/>
    <x v="3"/>
    <s v="MakeMyTrip"/>
    <s v="Travel"/>
    <x v="1"/>
    <s v="Mobile Number"/>
    <x v="3"/>
    <n v="424.87"/>
    <n v="0"/>
    <n v="0"/>
    <x v="0"/>
    <m/>
    <s v="Android"/>
    <n v="76"/>
    <x v="0"/>
  </r>
  <r>
    <s v="UPI202605P2_0004327"/>
    <x v="6"/>
    <x v="3"/>
    <s v="18:16:58"/>
    <x v="7"/>
    <x v="2"/>
    <s v="CUST268551"/>
    <s v="35-44"/>
    <x v="0"/>
    <x v="6"/>
    <x v="19"/>
    <s v="MakeMyTrip"/>
    <s v="Travel"/>
    <x v="2"/>
    <s v="Collect Request"/>
    <x v="3"/>
    <n v="345.79"/>
    <n v="0"/>
    <n v="0"/>
    <x v="0"/>
    <m/>
    <s v="Android"/>
    <n v="90"/>
    <x v="0"/>
  </r>
  <r>
    <s v="UPI202605P2_0004328"/>
    <x v="10"/>
    <x v="4"/>
    <s v="17:19:45"/>
    <x v="0"/>
    <x v="0"/>
    <s v="CUST490440"/>
    <s v="18-24"/>
    <x v="1"/>
    <x v="0"/>
    <x v="0"/>
    <s v="BookMyShow"/>
    <s v="Entertainment"/>
    <x v="2"/>
    <s v="UPI ID"/>
    <x v="3"/>
    <n v="126.11"/>
    <n v="0"/>
    <n v="0"/>
    <x v="0"/>
    <m/>
    <s v="Android"/>
    <n v="24"/>
    <x v="0"/>
  </r>
  <r>
    <s v="UPI202605P2_0004329"/>
    <x v="12"/>
    <x v="1"/>
    <s v="11:59:10"/>
    <x v="5"/>
    <x v="1"/>
    <s v="CUST701586"/>
    <s v="18-24"/>
    <x v="1"/>
    <x v="2"/>
    <x v="2"/>
    <s v="IRCTC"/>
    <s v="Travel"/>
    <x v="4"/>
    <s v="UPI ID"/>
    <x v="7"/>
    <n v="475.95"/>
    <n v="0"/>
    <n v="0"/>
    <x v="0"/>
    <m/>
    <s v="Android"/>
    <n v="42"/>
    <x v="0"/>
  </r>
  <r>
    <s v="UPI202605P2_0004330"/>
    <x v="4"/>
    <x v="2"/>
    <s v="12:05:33"/>
    <x v="1"/>
    <x v="2"/>
    <s v="CUST806189"/>
    <s v="25-34"/>
    <x v="0"/>
    <x v="9"/>
    <x v="20"/>
    <s v="Gas Bill"/>
    <s v="Utilities"/>
    <x v="0"/>
    <s v="Bank Account"/>
    <x v="7"/>
    <n v="1299.67"/>
    <n v="8.3800000000000008"/>
    <n v="0"/>
    <x v="0"/>
    <m/>
    <s v="Android"/>
    <n v="96"/>
    <x v="0"/>
  </r>
  <r>
    <s v="UPI202605P2_0004331"/>
    <x v="6"/>
    <x v="3"/>
    <s v="13:08:47"/>
    <x v="8"/>
    <x v="3"/>
    <s v="CUST112431"/>
    <s v="35-44"/>
    <x v="1"/>
    <x v="2"/>
    <x v="11"/>
    <s v="MakeMyTrip"/>
    <s v="Travel"/>
    <x v="1"/>
    <s v="QR Scan"/>
    <x v="7"/>
    <n v="483.41"/>
    <n v="0"/>
    <n v="0"/>
    <x v="0"/>
    <m/>
    <s v="Android"/>
    <n v="18"/>
    <x v="0"/>
  </r>
  <r>
    <s v="UPI202605P2_0004332"/>
    <x v="13"/>
    <x v="3"/>
    <s v="11:39:03"/>
    <x v="5"/>
    <x v="5"/>
    <s v="CUST563336"/>
    <s v="25-34"/>
    <x v="1"/>
    <x v="8"/>
    <x v="30"/>
    <s v="Hotstar"/>
    <s v="Entertainment"/>
    <x v="6"/>
    <s v="Mobile Number"/>
    <x v="6"/>
    <n v="210.98"/>
    <n v="56.03"/>
    <n v="3.82"/>
    <x v="0"/>
    <m/>
    <s v="Android"/>
    <n v="8"/>
    <x v="0"/>
  </r>
  <r>
    <s v="UPI202605P2_0004333"/>
    <x v="9"/>
    <x v="3"/>
    <s v="11:11:52"/>
    <x v="5"/>
    <x v="0"/>
    <s v="CUST149226"/>
    <s v="25-34"/>
    <x v="0"/>
    <x v="3"/>
    <x v="29"/>
    <s v="Udemy"/>
    <s v="Education"/>
    <x v="3"/>
    <s v="QR Scan"/>
    <x v="5"/>
    <n v="228.84"/>
    <n v="43.95"/>
    <n v="0"/>
    <x v="0"/>
    <m/>
    <s v="iOS"/>
    <n v="66"/>
    <x v="0"/>
  </r>
  <r>
    <s v="UPI202605P2_0004334"/>
    <x v="17"/>
    <x v="6"/>
    <s v="19:35:38"/>
    <x v="2"/>
    <x v="3"/>
    <s v="CUST340657"/>
    <s v="25-34"/>
    <x v="1"/>
    <x v="5"/>
    <x v="6"/>
    <s v="Amazon"/>
    <s v="Shopping"/>
    <x v="0"/>
    <s v="QR Scan"/>
    <x v="3"/>
    <n v="2714.26"/>
    <n v="0"/>
    <n v="6.52"/>
    <x v="0"/>
    <m/>
    <s v="Android"/>
    <n v="35"/>
    <x v="0"/>
  </r>
  <r>
    <s v="UPI202605P2_0004335"/>
    <x v="26"/>
    <x v="6"/>
    <s v="20:52:44"/>
    <x v="3"/>
    <x v="0"/>
    <s v="CUST985522"/>
    <s v="55+"/>
    <x v="1"/>
    <x v="5"/>
    <x v="32"/>
    <s v="MSEB"/>
    <s v="Recharge &amp; Bills"/>
    <x v="3"/>
    <s v="Collect Request"/>
    <x v="0"/>
    <n v="321.63"/>
    <n v="39.22"/>
    <n v="0.98"/>
    <x v="0"/>
    <m/>
    <s v="Android"/>
    <n v="10"/>
    <x v="0"/>
  </r>
  <r>
    <s v="UPI202605P2_0004336"/>
    <x v="23"/>
    <x v="5"/>
    <s v="15:20:41"/>
    <x v="14"/>
    <x v="0"/>
    <s v="CUST761864"/>
    <s v="25-34"/>
    <x v="0"/>
    <x v="8"/>
    <x v="30"/>
    <s v="Dominos"/>
    <s v="Food &amp; Dining"/>
    <x v="1"/>
    <s v="UPI ID"/>
    <x v="5"/>
    <n v="477.23"/>
    <n v="0"/>
    <n v="0"/>
    <x v="1"/>
    <s v="UPI Limit Exceeded"/>
    <s v="Android"/>
    <n v="36"/>
    <x v="0"/>
  </r>
  <r>
    <s v="UPI202605P2_0004337"/>
    <x v="19"/>
    <x v="2"/>
    <s v="18:52:24"/>
    <x v="7"/>
    <x v="2"/>
    <s v="CUST315602"/>
    <s v="18-24"/>
    <x v="1"/>
    <x v="4"/>
    <x v="33"/>
    <s v="Netflix"/>
    <s v="Entertainment"/>
    <x v="0"/>
    <s v="UPI ID"/>
    <x v="0"/>
    <n v="117.54"/>
    <n v="0"/>
    <n v="0"/>
    <x v="1"/>
    <s v="Insufficient Balance"/>
    <s v="Android"/>
    <n v="55"/>
    <x v="0"/>
  </r>
  <r>
    <s v="UPI202605P2_0004338"/>
    <x v="3"/>
    <x v="0"/>
    <s v="10:51:23"/>
    <x v="13"/>
    <x v="0"/>
    <s v="CUST159887"/>
    <s v="25-34"/>
    <x v="1"/>
    <x v="9"/>
    <x v="36"/>
    <s v="Flipkart"/>
    <s v="Shopping"/>
    <x v="2"/>
    <s v="UPI ID"/>
    <x v="7"/>
    <n v="1784.99"/>
    <n v="0"/>
    <n v="0"/>
    <x v="0"/>
    <m/>
    <s v="Android"/>
    <n v="98"/>
    <x v="1"/>
  </r>
  <r>
    <s v="UPI202605P2_0004339"/>
    <x v="25"/>
    <x v="1"/>
    <s v="18:12:17"/>
    <x v="7"/>
    <x v="6"/>
    <s v="CUST383028"/>
    <s v="25-34"/>
    <x v="1"/>
    <x v="5"/>
    <x v="10"/>
    <s v="Netflix"/>
    <s v="Entertainment"/>
    <x v="0"/>
    <s v="QR Scan"/>
    <x v="3"/>
    <n v="2674.33"/>
    <n v="0"/>
    <n v="7.56"/>
    <x v="1"/>
    <s v="Insufficient Balance"/>
    <s v="iOS"/>
    <n v="72"/>
    <x v="0"/>
  </r>
  <r>
    <s v="UPI202605P2_0004340"/>
    <x v="24"/>
    <x v="0"/>
    <s v="09:04:23"/>
    <x v="10"/>
    <x v="0"/>
    <s v="CUST927350"/>
    <s v="25-34"/>
    <x v="1"/>
    <x v="3"/>
    <x v="29"/>
    <s v="Local Restaurant"/>
    <s v="Food &amp; Dining"/>
    <x v="1"/>
    <s v="Collect Request"/>
    <x v="6"/>
    <n v="1119.02"/>
    <n v="0"/>
    <n v="2.0699999999999998"/>
    <x v="1"/>
    <s v="Wrong UPI PIN"/>
    <s v="iOS"/>
    <n v="42"/>
    <x v="0"/>
  </r>
  <r>
    <s v="UPI202605P2_0004341"/>
    <x v="22"/>
    <x v="6"/>
    <s v="17:54:21"/>
    <x v="0"/>
    <x v="0"/>
    <s v="CUST303002"/>
    <s v="35-44"/>
    <x v="1"/>
    <x v="5"/>
    <x v="35"/>
    <s v="Jio"/>
    <s v="Recharge &amp; Bills"/>
    <x v="2"/>
    <s v="Mobile Number"/>
    <x v="3"/>
    <n v="241.49"/>
    <n v="10.51"/>
    <n v="0"/>
    <x v="0"/>
    <m/>
    <s v="Android"/>
    <n v="80"/>
    <x v="0"/>
  </r>
  <r>
    <s v="UPI202605P2_0004342"/>
    <x v="28"/>
    <x v="1"/>
    <s v="07:18:10"/>
    <x v="6"/>
    <x v="2"/>
    <s v="CUST491176"/>
    <s v="45-54"/>
    <x v="1"/>
    <x v="6"/>
    <x v="38"/>
    <s v="Dominos"/>
    <s v="Food &amp; Dining"/>
    <x v="1"/>
    <s v="UPI ID"/>
    <x v="6"/>
    <n v="1335.78"/>
    <n v="0"/>
    <n v="0"/>
    <x v="1"/>
    <s v="Beneficiary Bank Offline"/>
    <s v="Android"/>
    <n v="24"/>
    <x v="0"/>
  </r>
  <r>
    <s v="UPI202605P2_0004343"/>
    <x v="16"/>
    <x v="6"/>
    <s v="16:04:13"/>
    <x v="11"/>
    <x v="0"/>
    <s v="CUST316374"/>
    <s v="18-24"/>
    <x v="0"/>
    <x v="3"/>
    <x v="14"/>
    <s v="McDonalds"/>
    <s v="Food &amp; Dining"/>
    <x v="4"/>
    <s v="QR Scan"/>
    <x v="6"/>
    <n v="982.64"/>
    <n v="0"/>
    <n v="0"/>
    <x v="0"/>
    <m/>
    <s v="Android"/>
    <n v="77"/>
    <x v="0"/>
  </r>
  <r>
    <s v="UPI202605P2_0004344"/>
    <x v="0"/>
    <x v="0"/>
    <s v="17:48:58"/>
    <x v="0"/>
    <x v="1"/>
    <s v="CUST588786"/>
    <s v="25-34"/>
    <x v="0"/>
    <x v="2"/>
    <x v="2"/>
    <s v="Spotify"/>
    <s v="Entertainment"/>
    <x v="3"/>
    <s v="QR Scan"/>
    <x v="3"/>
    <n v="448.34"/>
    <n v="0"/>
    <n v="0"/>
    <x v="0"/>
    <m/>
    <s v="Android"/>
    <n v="97"/>
    <x v="0"/>
  </r>
  <r>
    <s v="UPI202605P2_0004345"/>
    <x v="6"/>
    <x v="3"/>
    <s v="12:35:12"/>
    <x v="1"/>
    <x v="0"/>
    <s v="CUST265840"/>
    <s v="25-34"/>
    <x v="0"/>
    <x v="7"/>
    <x v="27"/>
    <s v="Amazon"/>
    <s v="Shopping"/>
    <x v="0"/>
    <s v="Collect Request"/>
    <x v="6"/>
    <n v="1325.78"/>
    <n v="0"/>
    <n v="6.83"/>
    <x v="0"/>
    <m/>
    <s v="Android"/>
    <n v="57"/>
    <x v="0"/>
  </r>
  <r>
    <s v="UPI202605P2_0004346"/>
    <x v="13"/>
    <x v="3"/>
    <s v="17:02:15"/>
    <x v="0"/>
    <x v="0"/>
    <s v="CUST332900"/>
    <s v="35-44"/>
    <x v="1"/>
    <x v="3"/>
    <x v="29"/>
    <s v="Ola"/>
    <s v="Travel"/>
    <x v="1"/>
    <s v="UPI ID"/>
    <x v="5"/>
    <n v="2424.67"/>
    <n v="30.33"/>
    <n v="0.95"/>
    <x v="0"/>
    <m/>
    <s v="Android"/>
    <n v="67"/>
    <x v="0"/>
  </r>
  <r>
    <s v="UPI202605P2_0004347"/>
    <x v="2"/>
    <x v="2"/>
    <s v="12:36:36"/>
    <x v="1"/>
    <x v="0"/>
    <s v="CUST514305"/>
    <s v="35-44"/>
    <x v="1"/>
    <x v="7"/>
    <x v="26"/>
    <s v="Croma"/>
    <s v="Shopping"/>
    <x v="2"/>
    <s v="Mobile Number"/>
    <x v="5"/>
    <n v="171.55"/>
    <n v="33.729999999999997"/>
    <n v="0"/>
    <x v="0"/>
    <m/>
    <s v="Android"/>
    <n v="12"/>
    <x v="0"/>
  </r>
  <r>
    <s v="UPI202605P2_0004348"/>
    <x v="5"/>
    <x v="3"/>
    <s v="08:50:30"/>
    <x v="12"/>
    <x v="1"/>
    <s v="CUST676666"/>
    <s v="35-44"/>
    <x v="0"/>
    <x v="2"/>
    <x v="17"/>
    <s v="Society Maintenance"/>
    <s v="Utilities"/>
    <x v="1"/>
    <s v="Collect Request"/>
    <x v="3"/>
    <n v="658.22"/>
    <n v="0"/>
    <n v="0"/>
    <x v="0"/>
    <m/>
    <s v="Android"/>
    <n v="99"/>
    <x v="1"/>
  </r>
  <r>
    <s v="UPI202605P2_0004349"/>
    <x v="2"/>
    <x v="2"/>
    <s v="08:20:05"/>
    <x v="12"/>
    <x v="0"/>
    <s v="CUST954078"/>
    <s v="25-34"/>
    <x v="0"/>
    <x v="6"/>
    <x v="38"/>
    <s v="Topmate"/>
    <s v="Education"/>
    <x v="0"/>
    <s v="QR Scan"/>
    <x v="3"/>
    <n v="241.08"/>
    <n v="0"/>
    <n v="7.38"/>
    <x v="0"/>
    <m/>
    <s v="Android"/>
    <n v="57"/>
    <x v="0"/>
  </r>
  <r>
    <s v="UPI202605P2_0004350"/>
    <x v="7"/>
    <x v="2"/>
    <s v="21:00:22"/>
    <x v="9"/>
    <x v="0"/>
    <s v="CUST591747"/>
    <s v="18-24"/>
    <x v="1"/>
    <x v="7"/>
    <x v="26"/>
    <s v="Dominos"/>
    <s v="Food &amp; Dining"/>
    <x v="1"/>
    <s v="QR Scan"/>
    <x v="3"/>
    <n v="416.69"/>
    <n v="0"/>
    <n v="0"/>
    <x v="0"/>
    <m/>
    <s v="Android"/>
    <n v="19"/>
    <x v="0"/>
  </r>
  <r>
    <s v="UPI202605P2_0004351"/>
    <x v="9"/>
    <x v="3"/>
    <s v="19:25:32"/>
    <x v="2"/>
    <x v="0"/>
    <s v="CUST671108"/>
    <s v="35-44"/>
    <x v="1"/>
    <x v="3"/>
    <x v="14"/>
    <s v="Water Bill"/>
    <s v="Utilities"/>
    <x v="0"/>
    <s v="UPI ID"/>
    <x v="1"/>
    <n v="189.75"/>
    <n v="0"/>
    <n v="0"/>
    <x v="0"/>
    <m/>
    <s v="Android"/>
    <n v="73"/>
    <x v="0"/>
  </r>
  <r>
    <s v="UPI202605P2_0004352"/>
    <x v="12"/>
    <x v="1"/>
    <s v="11:48:25"/>
    <x v="5"/>
    <x v="0"/>
    <s v="CUST322457"/>
    <s v="35-44"/>
    <x v="0"/>
    <x v="2"/>
    <x v="17"/>
    <s v="McDonalds"/>
    <s v="Food &amp; Dining"/>
    <x v="0"/>
    <s v="QR Scan"/>
    <x v="6"/>
    <n v="1568.96"/>
    <n v="0"/>
    <n v="0"/>
    <x v="0"/>
    <m/>
    <s v="Android"/>
    <n v="61"/>
    <x v="0"/>
  </r>
  <r>
    <s v="UPI202605P2_0004353"/>
    <x v="16"/>
    <x v="6"/>
    <s v="18:08:44"/>
    <x v="7"/>
    <x v="0"/>
    <s v="CUST342463"/>
    <s v="35-44"/>
    <x v="0"/>
    <x v="9"/>
    <x v="36"/>
    <s v="MedPlus"/>
    <s v="Healthcare"/>
    <x v="4"/>
    <s v="Bank Account"/>
    <x v="7"/>
    <n v="2526.2399999999998"/>
    <n v="0"/>
    <n v="0"/>
    <x v="0"/>
    <m/>
    <s v="Android"/>
    <n v="15"/>
    <x v="0"/>
  </r>
  <r>
    <s v="UPI202605P2_0004354"/>
    <x v="3"/>
    <x v="0"/>
    <s v="18:21:26"/>
    <x v="7"/>
    <x v="0"/>
    <s v="CUST180928"/>
    <s v="18-24"/>
    <x v="1"/>
    <x v="7"/>
    <x v="26"/>
    <s v="Society Maintenance"/>
    <s v="Utilities"/>
    <x v="1"/>
    <s v="UPI ID"/>
    <x v="7"/>
    <n v="85.35"/>
    <n v="0"/>
    <n v="7.4"/>
    <x v="0"/>
    <m/>
    <s v="Android"/>
    <n v="46"/>
    <x v="0"/>
  </r>
  <r>
    <s v="UPI202605P2_0004355"/>
    <x v="11"/>
    <x v="0"/>
    <s v="20:32:06"/>
    <x v="3"/>
    <x v="2"/>
    <s v="CUST227488"/>
    <s v="55+"/>
    <x v="1"/>
    <x v="1"/>
    <x v="28"/>
    <s v="Swiggy"/>
    <s v="Food &amp; Dining"/>
    <x v="1"/>
    <s v="UPI ID"/>
    <x v="1"/>
    <n v="35.31"/>
    <n v="0"/>
    <n v="0"/>
    <x v="0"/>
    <m/>
    <s v="Android"/>
    <n v="29"/>
    <x v="0"/>
  </r>
  <r>
    <s v="UPI202605P2_0004356"/>
    <x v="0"/>
    <x v="0"/>
    <s v="16:49:09"/>
    <x v="11"/>
    <x v="6"/>
    <s v="CUST389190"/>
    <s v="35-44"/>
    <x v="0"/>
    <x v="1"/>
    <x v="22"/>
    <s v="Croma"/>
    <s v="Shopping"/>
    <x v="1"/>
    <s v="Collect Request"/>
    <x v="3"/>
    <n v="387.5"/>
    <n v="0"/>
    <n v="0"/>
    <x v="0"/>
    <m/>
    <s v="Android"/>
    <n v="80"/>
    <x v="0"/>
  </r>
  <r>
    <s v="UPI202605P2_0004357"/>
    <x v="27"/>
    <x v="5"/>
    <s v="07:50:24"/>
    <x v="6"/>
    <x v="0"/>
    <s v="CUST624658"/>
    <s v="45-54"/>
    <x v="0"/>
    <x v="1"/>
    <x v="22"/>
    <s v="Reliance Digital"/>
    <s v="Shopping"/>
    <x v="4"/>
    <s v="Bank Account"/>
    <x v="3"/>
    <n v="204.99"/>
    <n v="0"/>
    <n v="0"/>
    <x v="0"/>
    <m/>
    <s v="Android"/>
    <n v="83"/>
    <x v="0"/>
  </r>
  <r>
    <s v="UPI202605P2_0004358"/>
    <x v="3"/>
    <x v="0"/>
    <s v="15:55:54"/>
    <x v="14"/>
    <x v="0"/>
    <s v="CUST908537"/>
    <s v="18-24"/>
    <x v="1"/>
    <x v="0"/>
    <x v="3"/>
    <s v="Dmart"/>
    <s v="Grocery"/>
    <x v="1"/>
    <s v="Mobile Number"/>
    <x v="4"/>
    <n v="467.12"/>
    <n v="0"/>
    <n v="2.29"/>
    <x v="0"/>
    <m/>
    <s v="Android"/>
    <n v="27"/>
    <x v="0"/>
  </r>
  <r>
    <s v="UPI202605P2_0004359"/>
    <x v="25"/>
    <x v="1"/>
    <s v="08:10:09"/>
    <x v="12"/>
    <x v="1"/>
    <s v="CUST322069"/>
    <s v="35-44"/>
    <x v="0"/>
    <x v="1"/>
    <x v="22"/>
    <s v="MSEB"/>
    <s v="Recharge &amp; Bills"/>
    <x v="4"/>
    <s v="UPI ID"/>
    <x v="1"/>
    <n v="857.82"/>
    <n v="11.01"/>
    <n v="0"/>
    <x v="0"/>
    <m/>
    <s v="Android"/>
    <n v="84"/>
    <x v="0"/>
  </r>
  <r>
    <s v="UPI202605P2_0004360"/>
    <x v="11"/>
    <x v="0"/>
    <s v="18:05:56"/>
    <x v="7"/>
    <x v="3"/>
    <s v="CUST157001"/>
    <s v="55+"/>
    <x v="0"/>
    <x v="1"/>
    <x v="1"/>
    <s v="Swiggy"/>
    <s v="Food &amp; Dining"/>
    <x v="1"/>
    <s v="QR Scan"/>
    <x v="7"/>
    <n v="1863.41"/>
    <n v="0"/>
    <n v="7.05"/>
    <x v="0"/>
    <m/>
    <s v="Android"/>
    <n v="48"/>
    <x v="0"/>
  </r>
  <r>
    <s v="UPI202605P2_0004361"/>
    <x v="14"/>
    <x v="5"/>
    <s v="17:45:14"/>
    <x v="0"/>
    <x v="2"/>
    <s v="CUST213548"/>
    <s v="25-34"/>
    <x v="1"/>
    <x v="7"/>
    <x v="26"/>
    <s v="Credit Card Bill"/>
    <s v="Financial Services"/>
    <x v="1"/>
    <s v="QR Scan"/>
    <x v="3"/>
    <n v="1453.45"/>
    <n v="0"/>
    <n v="0"/>
    <x v="0"/>
    <m/>
    <s v="Android"/>
    <n v="95"/>
    <x v="0"/>
  </r>
  <r>
    <s v="UPI202605P2_0004362"/>
    <x v="11"/>
    <x v="0"/>
    <s v="20:51:43"/>
    <x v="3"/>
    <x v="1"/>
    <s v="CUST961779"/>
    <s v="25-34"/>
    <x v="1"/>
    <x v="1"/>
    <x v="1"/>
    <s v="Netmeds"/>
    <s v="Healthcare"/>
    <x v="0"/>
    <s v="UPI ID"/>
    <x v="6"/>
    <n v="554.87"/>
    <n v="0"/>
    <n v="0"/>
    <x v="0"/>
    <m/>
    <s v="Android"/>
    <n v="6"/>
    <x v="0"/>
  </r>
  <r>
    <s v="UPI202605P2_0004363"/>
    <x v="12"/>
    <x v="1"/>
    <s v="18:49:45"/>
    <x v="7"/>
    <x v="0"/>
    <s v="CUST166106"/>
    <s v="45-54"/>
    <x v="0"/>
    <x v="0"/>
    <x v="18"/>
    <s v="Jio"/>
    <s v="Recharge &amp; Bills"/>
    <x v="1"/>
    <s v="UPI ID"/>
    <x v="3"/>
    <n v="350.36"/>
    <n v="63.05"/>
    <n v="3"/>
    <x v="0"/>
    <m/>
    <s v="Android"/>
    <n v="42"/>
    <x v="0"/>
  </r>
  <r>
    <s v="UPI202605P2_0004364"/>
    <x v="7"/>
    <x v="2"/>
    <s v="10:32:33"/>
    <x v="13"/>
    <x v="0"/>
    <s v="CUST389035"/>
    <s v="25-34"/>
    <x v="0"/>
    <x v="6"/>
    <x v="19"/>
    <s v="HP Petrol Pump"/>
    <s v="Fuel"/>
    <x v="1"/>
    <s v="UPI ID"/>
    <x v="3"/>
    <n v="146.93"/>
    <n v="0"/>
    <n v="1.92"/>
    <x v="0"/>
    <m/>
    <s v="Android"/>
    <n v="76"/>
    <x v="0"/>
  </r>
  <r>
    <s v="UPI202605P2_0004365"/>
    <x v="19"/>
    <x v="2"/>
    <s v="22:38:41"/>
    <x v="16"/>
    <x v="1"/>
    <s v="CUST691522"/>
    <s v="25-34"/>
    <x v="1"/>
    <x v="8"/>
    <x v="30"/>
    <s v="Byjus"/>
    <s v="Education"/>
    <x v="3"/>
    <s v="Mobile Number"/>
    <x v="3"/>
    <n v="378.3"/>
    <n v="67.12"/>
    <n v="0"/>
    <x v="0"/>
    <m/>
    <s v="Android"/>
    <n v="68"/>
    <x v="0"/>
  </r>
  <r>
    <s v="UPI202605P2_0004366"/>
    <x v="26"/>
    <x v="6"/>
    <s v="16:49:21"/>
    <x v="11"/>
    <x v="0"/>
    <s v="CUST543741"/>
    <s v="45-54"/>
    <x v="0"/>
    <x v="2"/>
    <x v="2"/>
    <s v="Udemy"/>
    <s v="Education"/>
    <x v="1"/>
    <s v="QR Scan"/>
    <x v="1"/>
    <n v="335.82"/>
    <n v="0"/>
    <n v="0"/>
    <x v="0"/>
    <m/>
    <s v="iOS"/>
    <n v="74"/>
    <x v="0"/>
  </r>
  <r>
    <s v="UPI202605P2_0004367"/>
    <x v="12"/>
    <x v="1"/>
    <s v="15:08:21"/>
    <x v="14"/>
    <x v="2"/>
    <s v="CUST155085"/>
    <s v="25-34"/>
    <x v="1"/>
    <x v="5"/>
    <x v="32"/>
    <s v="Amazon Prime"/>
    <s v="Entertainment"/>
    <x v="4"/>
    <s v="UPI ID"/>
    <x v="3"/>
    <n v="309.77"/>
    <n v="0"/>
    <n v="0"/>
    <x v="0"/>
    <m/>
    <s v="Android"/>
    <n v="48"/>
    <x v="0"/>
  </r>
  <r>
    <s v="UPI202605P2_0004368"/>
    <x v="5"/>
    <x v="3"/>
    <s v="12:39:54"/>
    <x v="1"/>
    <x v="0"/>
    <s v="CUST600601"/>
    <s v="25-34"/>
    <x v="0"/>
    <x v="5"/>
    <x v="10"/>
    <s v="Hotstar"/>
    <s v="Entertainment"/>
    <x v="2"/>
    <s v="QR Scan"/>
    <x v="3"/>
    <n v="429.71"/>
    <n v="0"/>
    <n v="0"/>
    <x v="1"/>
    <s v="Bank Server Down"/>
    <s v="Android"/>
    <n v="7"/>
    <x v="0"/>
  </r>
  <r>
    <s v="UPI202605P2_0004369"/>
    <x v="12"/>
    <x v="1"/>
    <s v="21:02:57"/>
    <x v="9"/>
    <x v="0"/>
    <s v="CUST743517"/>
    <s v="35-44"/>
    <x v="0"/>
    <x v="9"/>
    <x v="20"/>
    <s v="Indian Oil"/>
    <s v="Fuel"/>
    <x v="1"/>
    <s v="Mobile Number"/>
    <x v="3"/>
    <n v="354.26"/>
    <n v="44.79"/>
    <n v="0"/>
    <x v="0"/>
    <m/>
    <s v="Android"/>
    <n v="86"/>
    <x v="0"/>
  </r>
  <r>
    <s v="UPI202605P2_0004370"/>
    <x v="22"/>
    <x v="6"/>
    <s v="18:43:24"/>
    <x v="7"/>
    <x v="2"/>
    <s v="CUST478332"/>
    <s v="35-44"/>
    <x v="0"/>
    <x v="3"/>
    <x v="21"/>
    <s v="Jio"/>
    <s v="Recharge &amp; Bills"/>
    <x v="0"/>
    <s v="QR Scan"/>
    <x v="5"/>
    <n v="383.27"/>
    <n v="0"/>
    <n v="0"/>
    <x v="1"/>
    <s v="Beneficiary Bank Offline"/>
    <s v="Android"/>
    <n v="68"/>
    <x v="0"/>
  </r>
  <r>
    <s v="UPI202605P2_0004371"/>
    <x v="24"/>
    <x v="0"/>
    <s v="11:39:38"/>
    <x v="5"/>
    <x v="3"/>
    <s v="CUST435828"/>
    <s v="25-34"/>
    <x v="1"/>
    <x v="7"/>
    <x v="26"/>
    <s v="Loan EMI"/>
    <s v="Financial Services"/>
    <x v="1"/>
    <s v="Collect Request"/>
    <x v="3"/>
    <n v="1197.17"/>
    <n v="0"/>
    <n v="0"/>
    <x v="0"/>
    <m/>
    <s v="Android"/>
    <n v="65"/>
    <x v="0"/>
  </r>
  <r>
    <s v="UPI202605P2_0004372"/>
    <x v="9"/>
    <x v="3"/>
    <s v="09:09:36"/>
    <x v="10"/>
    <x v="2"/>
    <s v="CUST812460"/>
    <s v="25-34"/>
    <x v="1"/>
    <x v="2"/>
    <x v="2"/>
    <s v="Topmate"/>
    <s v="Education"/>
    <x v="1"/>
    <s v="UPI ID"/>
    <x v="4"/>
    <n v="130.66"/>
    <n v="0"/>
    <n v="0"/>
    <x v="0"/>
    <m/>
    <s v="Android"/>
    <n v="91"/>
    <x v="0"/>
  </r>
  <r>
    <s v="UPI202605P2_0004373"/>
    <x v="18"/>
    <x v="4"/>
    <s v="17:31:06"/>
    <x v="0"/>
    <x v="2"/>
    <s v="CUST974159"/>
    <s v="25-34"/>
    <x v="0"/>
    <x v="2"/>
    <x v="2"/>
    <s v="Broadband Bill"/>
    <s v="Utilities"/>
    <x v="2"/>
    <s v="QR Scan"/>
    <x v="1"/>
    <n v="222.71"/>
    <n v="0"/>
    <n v="0"/>
    <x v="0"/>
    <m/>
    <s v="Android"/>
    <n v="61"/>
    <x v="0"/>
  </r>
  <r>
    <s v="UPI202605P2_0004374"/>
    <x v="27"/>
    <x v="5"/>
    <s v="19:09:49"/>
    <x v="2"/>
    <x v="0"/>
    <s v="CUST934549"/>
    <s v="55+"/>
    <x v="1"/>
    <x v="2"/>
    <x v="11"/>
    <s v="Water Bill"/>
    <s v="Utilities"/>
    <x v="1"/>
    <s v="UPI ID"/>
    <x v="7"/>
    <n v="1474.38"/>
    <n v="0"/>
    <n v="0"/>
    <x v="0"/>
    <m/>
    <s v="Android"/>
    <n v="88"/>
    <x v="0"/>
  </r>
  <r>
    <s v="UPI202605P2_0004375"/>
    <x v="15"/>
    <x v="3"/>
    <s v="20:35:55"/>
    <x v="3"/>
    <x v="0"/>
    <s v="CUST504556"/>
    <s v="18-24"/>
    <x v="1"/>
    <x v="6"/>
    <x v="19"/>
    <s v="Netflix"/>
    <s v="Entertainment"/>
    <x v="1"/>
    <s v="UPI ID"/>
    <x v="3"/>
    <n v="125.62"/>
    <n v="23.75"/>
    <n v="0"/>
    <x v="0"/>
    <m/>
    <s v="iOS"/>
    <n v="35"/>
    <x v="0"/>
  </r>
  <r>
    <s v="UPI202605P2_0004376"/>
    <x v="7"/>
    <x v="2"/>
    <s v="21:50:57"/>
    <x v="9"/>
    <x v="3"/>
    <s v="CUST685822"/>
    <s v="25-34"/>
    <x v="1"/>
    <x v="7"/>
    <x v="26"/>
    <s v="Bharat Petroleum"/>
    <s v="Fuel"/>
    <x v="1"/>
    <s v="UPI ID"/>
    <x v="1"/>
    <n v="2102.34"/>
    <n v="0"/>
    <n v="6.74"/>
    <x v="0"/>
    <m/>
    <s v="Android"/>
    <n v="5"/>
    <x v="0"/>
  </r>
  <r>
    <s v="UPI202605P2_0004377"/>
    <x v="24"/>
    <x v="0"/>
    <s v="09:06:29"/>
    <x v="10"/>
    <x v="2"/>
    <s v="CUST699016"/>
    <s v="45-54"/>
    <x v="0"/>
    <x v="9"/>
    <x v="20"/>
    <s v="Dmart"/>
    <s v="Grocery"/>
    <x v="2"/>
    <s v="UPI ID"/>
    <x v="4"/>
    <n v="2414.33"/>
    <n v="0"/>
    <n v="6.45"/>
    <x v="0"/>
    <m/>
    <s v="Android"/>
    <n v="29"/>
    <x v="0"/>
  </r>
  <r>
    <s v="UPI202605P2_0004378"/>
    <x v="8"/>
    <x v="4"/>
    <s v="12:59:18"/>
    <x v="1"/>
    <x v="0"/>
    <s v="CUST969888"/>
    <s v="25-34"/>
    <x v="0"/>
    <x v="3"/>
    <x v="29"/>
    <s v="MedPlus"/>
    <s v="Healthcare"/>
    <x v="1"/>
    <s v="UPI ID"/>
    <x v="3"/>
    <n v="745.29"/>
    <n v="0"/>
    <n v="0"/>
    <x v="0"/>
    <m/>
    <s v="Android"/>
    <n v="79"/>
    <x v="0"/>
  </r>
  <r>
    <s v="UPI202605P2_0004379"/>
    <x v="2"/>
    <x v="2"/>
    <s v="10:17:36"/>
    <x v="13"/>
    <x v="1"/>
    <s v="CUST550965"/>
    <s v="45-54"/>
    <x v="1"/>
    <x v="2"/>
    <x v="11"/>
    <s v="Cafe Coffee Day"/>
    <s v="Food &amp; Dining"/>
    <x v="3"/>
    <s v="Mobile Number"/>
    <x v="4"/>
    <n v="1482.73"/>
    <n v="37.75"/>
    <n v="0"/>
    <x v="0"/>
    <m/>
    <s v="Android"/>
    <n v="63"/>
    <x v="0"/>
  </r>
  <r>
    <s v="UPI202605P2_0004380"/>
    <x v="18"/>
    <x v="4"/>
    <s v="13:05:04"/>
    <x v="8"/>
    <x v="0"/>
    <s v="CUST890960"/>
    <s v="18-24"/>
    <x v="1"/>
    <x v="0"/>
    <x v="18"/>
    <s v="Hotstar"/>
    <s v="Entertainment"/>
    <x v="3"/>
    <s v="QR Scan"/>
    <x v="3"/>
    <n v="1264.69"/>
    <n v="0"/>
    <n v="0"/>
    <x v="1"/>
    <s v="Transaction Timeout"/>
    <s v="Android"/>
    <n v="28"/>
    <x v="0"/>
  </r>
  <r>
    <s v="UPI202605P2_0004381"/>
    <x v="0"/>
    <x v="0"/>
    <s v="10:49:29"/>
    <x v="13"/>
    <x v="6"/>
    <s v="CUST429480"/>
    <s v="25-34"/>
    <x v="1"/>
    <x v="6"/>
    <x v="7"/>
    <s v="Rapido"/>
    <s v="Travel"/>
    <x v="2"/>
    <s v="UPI ID"/>
    <x v="0"/>
    <n v="293.87"/>
    <n v="52.3"/>
    <n v="0"/>
    <x v="0"/>
    <m/>
    <s v="Android"/>
    <n v="81"/>
    <x v="0"/>
  </r>
  <r>
    <s v="UPI202605P2_0004382"/>
    <x v="22"/>
    <x v="6"/>
    <s v="12:30:16"/>
    <x v="1"/>
    <x v="6"/>
    <s v="CUST170082"/>
    <s v="45-54"/>
    <x v="1"/>
    <x v="3"/>
    <x v="21"/>
    <s v="Loan EMI"/>
    <s v="Financial Services"/>
    <x v="0"/>
    <s v="QR Scan"/>
    <x v="3"/>
    <n v="228.37"/>
    <n v="0"/>
    <n v="0"/>
    <x v="0"/>
    <m/>
    <s v="Android"/>
    <n v="5"/>
    <x v="0"/>
  </r>
  <r>
    <s v="UPI202605P2_0004383"/>
    <x v="8"/>
    <x v="4"/>
    <s v="19:28:41"/>
    <x v="2"/>
    <x v="0"/>
    <s v="CUST682480"/>
    <s v="25-34"/>
    <x v="0"/>
    <x v="8"/>
    <x v="34"/>
    <s v="Amazon Prime"/>
    <s v="Entertainment"/>
    <x v="0"/>
    <s v="UPI ID"/>
    <x v="3"/>
    <n v="179.85"/>
    <n v="0"/>
    <n v="0"/>
    <x v="0"/>
    <m/>
    <s v="Android"/>
    <n v="23"/>
    <x v="0"/>
  </r>
  <r>
    <s v="UPI202605P2_0004384"/>
    <x v="27"/>
    <x v="5"/>
    <s v="20:07:36"/>
    <x v="3"/>
    <x v="3"/>
    <s v="CUST646352"/>
    <s v="25-34"/>
    <x v="0"/>
    <x v="4"/>
    <x v="5"/>
    <s v="Insurance Premium"/>
    <s v="Financial Services"/>
    <x v="4"/>
    <s v="UPI ID"/>
    <x v="7"/>
    <n v="186.28"/>
    <n v="0"/>
    <n v="2.64"/>
    <x v="0"/>
    <m/>
    <s v="Android"/>
    <n v="48"/>
    <x v="0"/>
  </r>
  <r>
    <s v="UPI202605P2_0004385"/>
    <x v="8"/>
    <x v="4"/>
    <s v="15:23:54"/>
    <x v="14"/>
    <x v="5"/>
    <s v="CUST110996"/>
    <s v="18-24"/>
    <x v="0"/>
    <x v="5"/>
    <x v="35"/>
    <s v="Hotstar"/>
    <s v="Entertainment"/>
    <x v="1"/>
    <s v="UPI ID"/>
    <x v="3"/>
    <n v="2912.07"/>
    <n v="0"/>
    <n v="0"/>
    <x v="0"/>
    <m/>
    <s v="Android"/>
    <n v="16"/>
    <x v="0"/>
  </r>
  <r>
    <s v="UPI202605P2_0004386"/>
    <x v="18"/>
    <x v="4"/>
    <s v="12:26:54"/>
    <x v="1"/>
    <x v="3"/>
    <s v="CUST172783"/>
    <s v="18-24"/>
    <x v="1"/>
    <x v="2"/>
    <x v="25"/>
    <s v="MedPlus"/>
    <s v="Healthcare"/>
    <x v="0"/>
    <s v="Collect Request"/>
    <x v="3"/>
    <n v="753.5"/>
    <n v="0"/>
    <n v="0"/>
    <x v="0"/>
    <m/>
    <s v="Android"/>
    <n v="10"/>
    <x v="0"/>
  </r>
  <r>
    <s v="UPI202605P2_0004387"/>
    <x v="22"/>
    <x v="6"/>
    <s v="17:43:08"/>
    <x v="0"/>
    <x v="1"/>
    <s v="CUST972036"/>
    <s v="18-24"/>
    <x v="0"/>
    <x v="7"/>
    <x v="27"/>
    <s v="Practo"/>
    <s v="Healthcare"/>
    <x v="1"/>
    <s v="UPI ID"/>
    <x v="5"/>
    <n v="69.25"/>
    <n v="0"/>
    <n v="0"/>
    <x v="0"/>
    <m/>
    <s v="Android"/>
    <n v="34"/>
    <x v="0"/>
  </r>
  <r>
    <s v="UPI202605P2_0004388"/>
    <x v="18"/>
    <x v="4"/>
    <s v="14:32:54"/>
    <x v="4"/>
    <x v="0"/>
    <s v="CUST433155"/>
    <s v="25-34"/>
    <x v="2"/>
    <x v="6"/>
    <x v="38"/>
    <s v="Myntra"/>
    <s v="Shopping"/>
    <x v="0"/>
    <s v="Mobile Number"/>
    <x v="1"/>
    <n v="915.36"/>
    <n v="0"/>
    <n v="0"/>
    <x v="0"/>
    <m/>
    <s v="Android"/>
    <n v="20"/>
    <x v="0"/>
  </r>
  <r>
    <s v="UPI202605P2_0004389"/>
    <x v="10"/>
    <x v="4"/>
    <s v="17:20:23"/>
    <x v="0"/>
    <x v="5"/>
    <s v="CUST500923"/>
    <s v="25-34"/>
    <x v="0"/>
    <x v="3"/>
    <x v="29"/>
    <s v="Airtel"/>
    <s v="Recharge &amp; Bills"/>
    <x v="0"/>
    <s v="UPI ID"/>
    <x v="1"/>
    <n v="683.24"/>
    <n v="0"/>
    <n v="0"/>
    <x v="0"/>
    <m/>
    <s v="Android"/>
    <n v="81"/>
    <x v="0"/>
  </r>
  <r>
    <s v="UPI202605P2_0004390"/>
    <x v="1"/>
    <x v="1"/>
    <s v="09:26:32"/>
    <x v="10"/>
    <x v="0"/>
    <s v="CUST381808"/>
    <s v="25-34"/>
    <x v="0"/>
    <x v="1"/>
    <x v="22"/>
    <s v="Gas Bill"/>
    <s v="Utilities"/>
    <x v="2"/>
    <s v="Mobile Number"/>
    <x v="0"/>
    <n v="82.98"/>
    <n v="0"/>
    <n v="0"/>
    <x v="0"/>
    <m/>
    <s v="Android"/>
    <n v="41"/>
    <x v="0"/>
  </r>
  <r>
    <s v="UPI202605P2_0004391"/>
    <x v="18"/>
    <x v="4"/>
    <s v="15:56:56"/>
    <x v="14"/>
    <x v="1"/>
    <s v="CUST876587"/>
    <s v="45-54"/>
    <x v="0"/>
    <x v="6"/>
    <x v="38"/>
    <s v="Loan EMI"/>
    <s v="Financial Services"/>
    <x v="2"/>
    <s v="Mobile Number"/>
    <x v="3"/>
    <n v="855.66"/>
    <n v="52.61"/>
    <n v="0.81"/>
    <x v="0"/>
    <m/>
    <s v="Android"/>
    <n v="48"/>
    <x v="0"/>
  </r>
  <r>
    <s v="UPI202605P2_0004392"/>
    <x v="26"/>
    <x v="6"/>
    <s v="22:02:39"/>
    <x v="16"/>
    <x v="0"/>
    <s v="CUST271120"/>
    <s v="35-44"/>
    <x v="1"/>
    <x v="7"/>
    <x v="9"/>
    <s v="Netmeds"/>
    <s v="Healthcare"/>
    <x v="1"/>
    <s v="Bank Account"/>
    <x v="0"/>
    <n v="798.06"/>
    <n v="0"/>
    <n v="0"/>
    <x v="0"/>
    <m/>
    <s v="Android"/>
    <n v="18"/>
    <x v="0"/>
  </r>
  <r>
    <s v="UPI202605P2_0004393"/>
    <x v="9"/>
    <x v="3"/>
    <s v="22:03:47"/>
    <x v="16"/>
    <x v="2"/>
    <s v="CUST103137"/>
    <s v="35-44"/>
    <x v="0"/>
    <x v="9"/>
    <x v="23"/>
    <s v="Unacademy"/>
    <s v="Education"/>
    <x v="0"/>
    <s v="Bank Account"/>
    <x v="3"/>
    <n v="753.21"/>
    <n v="0"/>
    <n v="0"/>
    <x v="0"/>
    <m/>
    <s v="Android"/>
    <n v="40"/>
    <x v="0"/>
  </r>
  <r>
    <s v="UPI202605P2_0004394"/>
    <x v="30"/>
    <x v="1"/>
    <s v="19:44:52"/>
    <x v="2"/>
    <x v="3"/>
    <s v="CUST430247"/>
    <s v="35-44"/>
    <x v="0"/>
    <x v="1"/>
    <x v="1"/>
    <s v="Loan EMI"/>
    <s v="Financial Services"/>
    <x v="0"/>
    <s v="UPI ID"/>
    <x v="5"/>
    <n v="96.72"/>
    <n v="0"/>
    <n v="0"/>
    <x v="0"/>
    <m/>
    <s v="iOS"/>
    <n v="14"/>
    <x v="0"/>
  </r>
  <r>
    <s v="UPI202605P2_0004395"/>
    <x v="27"/>
    <x v="5"/>
    <s v="17:09:54"/>
    <x v="0"/>
    <x v="0"/>
    <s v="CUST138255"/>
    <s v="18-24"/>
    <x v="1"/>
    <x v="3"/>
    <x v="14"/>
    <s v="Gas Bill"/>
    <s v="Utilities"/>
    <x v="5"/>
    <s v="QR Scan"/>
    <x v="5"/>
    <n v="490.5"/>
    <n v="0"/>
    <n v="0"/>
    <x v="0"/>
    <m/>
    <s v="Android"/>
    <n v="65"/>
    <x v="0"/>
  </r>
  <r>
    <s v="UPI202605P2_0004396"/>
    <x v="0"/>
    <x v="0"/>
    <s v="09:24:10"/>
    <x v="10"/>
    <x v="0"/>
    <s v="CUST254381"/>
    <s v="25-34"/>
    <x v="0"/>
    <x v="2"/>
    <x v="25"/>
    <s v="IRCTC"/>
    <s v="Travel"/>
    <x v="1"/>
    <s v="Mobile Number"/>
    <x v="3"/>
    <n v="960.08"/>
    <n v="0"/>
    <n v="0"/>
    <x v="0"/>
    <m/>
    <s v="Android"/>
    <n v="36"/>
    <x v="0"/>
  </r>
  <r>
    <s v="UPI202605P2_0004397"/>
    <x v="14"/>
    <x v="5"/>
    <s v="17:54:04"/>
    <x v="0"/>
    <x v="2"/>
    <s v="CUST191406"/>
    <s v="18-24"/>
    <x v="1"/>
    <x v="1"/>
    <x v="22"/>
    <s v="Rapido"/>
    <s v="Travel"/>
    <x v="5"/>
    <s v="Collect Request"/>
    <x v="3"/>
    <n v="122.55"/>
    <n v="0"/>
    <n v="4.09"/>
    <x v="0"/>
    <m/>
    <s v="iOS"/>
    <n v="57"/>
    <x v="0"/>
  </r>
  <r>
    <s v="UPI202605P2_0004398"/>
    <x v="25"/>
    <x v="1"/>
    <s v="11:55:29"/>
    <x v="5"/>
    <x v="2"/>
    <s v="CUST972406"/>
    <s v="45-54"/>
    <x v="1"/>
    <x v="8"/>
    <x v="13"/>
    <s v="Tata Play"/>
    <s v="Recharge &amp; Bills"/>
    <x v="1"/>
    <s v="UPI ID"/>
    <x v="0"/>
    <n v="487.32"/>
    <n v="0"/>
    <n v="6.32"/>
    <x v="0"/>
    <m/>
    <s v="Android"/>
    <n v="85"/>
    <x v="0"/>
  </r>
  <r>
    <s v="UPI202605P2_0004399"/>
    <x v="6"/>
    <x v="3"/>
    <s v="18:22:29"/>
    <x v="7"/>
    <x v="6"/>
    <s v="CUST803389"/>
    <s v="35-44"/>
    <x v="0"/>
    <x v="2"/>
    <x v="25"/>
    <s v="Spotify"/>
    <s v="Entertainment"/>
    <x v="1"/>
    <s v="UPI ID"/>
    <x v="1"/>
    <n v="408.96"/>
    <n v="0"/>
    <n v="0"/>
    <x v="0"/>
    <m/>
    <s v="Android"/>
    <n v="95"/>
    <x v="0"/>
  </r>
  <r>
    <s v="UPI202605P2_0004400"/>
    <x v="28"/>
    <x v="1"/>
    <s v="15:34:57"/>
    <x v="14"/>
    <x v="0"/>
    <s v="CUST522517"/>
    <s v="35-44"/>
    <x v="1"/>
    <x v="0"/>
    <x v="18"/>
    <s v="Mutual Fund SIP"/>
    <s v="Financial Services"/>
    <x v="1"/>
    <s v="UPI ID"/>
    <x v="5"/>
    <n v="2712.94"/>
    <n v="0"/>
    <n v="0"/>
    <x v="0"/>
    <m/>
    <s v="Android"/>
    <n v="14"/>
    <x v="0"/>
  </r>
  <r>
    <s v="UPI202605P2_0004401"/>
    <x v="3"/>
    <x v="0"/>
    <s v="19:06:05"/>
    <x v="2"/>
    <x v="0"/>
    <s v="CUST668082"/>
    <s v="25-34"/>
    <x v="0"/>
    <x v="6"/>
    <x v="38"/>
    <s v="Swiggy"/>
    <s v="Food &amp; Dining"/>
    <x v="1"/>
    <s v="Mobile Number"/>
    <x v="4"/>
    <n v="77.31"/>
    <n v="0"/>
    <n v="0"/>
    <x v="0"/>
    <m/>
    <s v="Android"/>
    <n v="42"/>
    <x v="0"/>
  </r>
  <r>
    <s v="UPI202605P2_0004402"/>
    <x v="2"/>
    <x v="2"/>
    <s v="11:06:58"/>
    <x v="5"/>
    <x v="0"/>
    <s v="CUST956653"/>
    <s v="45-54"/>
    <x v="1"/>
    <x v="8"/>
    <x v="24"/>
    <s v="BookMyShow"/>
    <s v="Entertainment"/>
    <x v="2"/>
    <s v="Mobile Number"/>
    <x v="5"/>
    <n v="2537.66"/>
    <n v="0"/>
    <n v="0"/>
    <x v="0"/>
    <m/>
    <s v="Android"/>
    <n v="61"/>
    <x v="0"/>
  </r>
  <r>
    <s v="UPI202605P2_0004403"/>
    <x v="6"/>
    <x v="3"/>
    <s v="21:25:49"/>
    <x v="9"/>
    <x v="1"/>
    <s v="CUST135242"/>
    <s v="35-44"/>
    <x v="0"/>
    <x v="1"/>
    <x v="22"/>
    <s v="Swiggy"/>
    <s v="Food &amp; Dining"/>
    <x v="4"/>
    <s v="QR Scan"/>
    <x v="3"/>
    <n v="99.18"/>
    <n v="0"/>
    <n v="0"/>
    <x v="1"/>
    <s v="Insufficient Balance"/>
    <s v="Android"/>
    <n v="11"/>
    <x v="0"/>
  </r>
  <r>
    <s v="UPI202605P2_0004404"/>
    <x v="20"/>
    <x v="4"/>
    <s v="14:25:21"/>
    <x v="4"/>
    <x v="0"/>
    <s v="CUST906950"/>
    <s v="45-54"/>
    <x v="1"/>
    <x v="9"/>
    <x v="20"/>
    <s v="HP Petrol Pump"/>
    <s v="Fuel"/>
    <x v="1"/>
    <s v="QR Scan"/>
    <x v="7"/>
    <n v="2995.85"/>
    <n v="0"/>
    <n v="0"/>
    <x v="0"/>
    <m/>
    <s v="Android"/>
    <n v="10"/>
    <x v="0"/>
  </r>
  <r>
    <s v="UPI202605P2_0004405"/>
    <x v="26"/>
    <x v="6"/>
    <s v="08:21:38"/>
    <x v="12"/>
    <x v="0"/>
    <s v="CUST927372"/>
    <s v="35-44"/>
    <x v="0"/>
    <x v="5"/>
    <x v="32"/>
    <s v="Indian Oil"/>
    <s v="Fuel"/>
    <x v="1"/>
    <s v="QR Scan"/>
    <x v="0"/>
    <n v="303.67"/>
    <n v="0"/>
    <n v="0.84"/>
    <x v="0"/>
    <m/>
    <s v="Android"/>
    <n v="42"/>
    <x v="0"/>
  </r>
  <r>
    <s v="UPI202605P2_0004406"/>
    <x v="1"/>
    <x v="1"/>
    <s v="15:44:47"/>
    <x v="14"/>
    <x v="0"/>
    <s v="CUST676616"/>
    <s v="55+"/>
    <x v="1"/>
    <x v="9"/>
    <x v="15"/>
    <s v="Credit Card Bill"/>
    <s v="Financial Services"/>
    <x v="2"/>
    <s v="UPI ID"/>
    <x v="3"/>
    <n v="628.32000000000005"/>
    <n v="0"/>
    <n v="0"/>
    <x v="0"/>
    <m/>
    <s v="Android"/>
    <n v="47"/>
    <x v="0"/>
  </r>
  <r>
    <s v="UPI202605P2_0004407"/>
    <x v="30"/>
    <x v="1"/>
    <s v="15:17:29"/>
    <x v="14"/>
    <x v="1"/>
    <s v="CUST697246"/>
    <s v="35-44"/>
    <x v="0"/>
    <x v="4"/>
    <x v="33"/>
    <s v="Hotstar"/>
    <s v="Entertainment"/>
    <x v="1"/>
    <s v="QR Scan"/>
    <x v="4"/>
    <n v="4899.04"/>
    <n v="0"/>
    <n v="0"/>
    <x v="0"/>
    <m/>
    <s v="Android"/>
    <n v="32"/>
    <x v="0"/>
  </r>
  <r>
    <s v="UPI202605P2_0004408"/>
    <x v="1"/>
    <x v="1"/>
    <s v="08:09:30"/>
    <x v="12"/>
    <x v="1"/>
    <s v="CUST532649"/>
    <s v="45-54"/>
    <x v="2"/>
    <x v="2"/>
    <x v="2"/>
    <s v="MSEB"/>
    <s v="Recharge &amp; Bills"/>
    <x v="4"/>
    <s v="UPI ID"/>
    <x v="4"/>
    <n v="304.86"/>
    <n v="0"/>
    <n v="0"/>
    <x v="0"/>
    <m/>
    <s v="Android"/>
    <n v="43"/>
    <x v="0"/>
  </r>
  <r>
    <s v="UPI202605P2_0004409"/>
    <x v="3"/>
    <x v="0"/>
    <s v="10:13:20"/>
    <x v="13"/>
    <x v="1"/>
    <s v="CUST479689"/>
    <s v="25-34"/>
    <x v="0"/>
    <x v="7"/>
    <x v="26"/>
    <s v="Shell Fuel"/>
    <s v="Fuel"/>
    <x v="0"/>
    <s v="UPI ID"/>
    <x v="3"/>
    <n v="1006.29"/>
    <n v="0"/>
    <n v="0"/>
    <x v="0"/>
    <m/>
    <s v="Android"/>
    <n v="86"/>
    <x v="0"/>
  </r>
  <r>
    <s v="UPI202605P2_0004410"/>
    <x v="24"/>
    <x v="0"/>
    <s v="17:38:49"/>
    <x v="0"/>
    <x v="1"/>
    <s v="CUST983087"/>
    <s v="25-34"/>
    <x v="0"/>
    <x v="0"/>
    <x v="18"/>
    <s v="Shell Fuel"/>
    <s v="Fuel"/>
    <x v="1"/>
    <s v="Collect Request"/>
    <x v="3"/>
    <n v="1636.5"/>
    <n v="0"/>
    <n v="0"/>
    <x v="0"/>
    <m/>
    <s v="Android"/>
    <n v="47"/>
    <x v="0"/>
  </r>
  <r>
    <s v="UPI202605P2_0004411"/>
    <x v="7"/>
    <x v="2"/>
    <s v="13:59:51"/>
    <x v="8"/>
    <x v="1"/>
    <s v="CUST424578"/>
    <s v="25-34"/>
    <x v="0"/>
    <x v="4"/>
    <x v="33"/>
    <s v="RedBus"/>
    <s v="Travel"/>
    <x v="2"/>
    <s v="QR Scan"/>
    <x v="4"/>
    <n v="1362.84"/>
    <n v="0"/>
    <n v="0"/>
    <x v="0"/>
    <m/>
    <s v="Android"/>
    <n v="31"/>
    <x v="0"/>
  </r>
  <r>
    <s v="UPI202605P2_0004412"/>
    <x v="23"/>
    <x v="5"/>
    <s v="13:27:30"/>
    <x v="8"/>
    <x v="5"/>
    <s v="CUST303498"/>
    <s v="35-44"/>
    <x v="1"/>
    <x v="3"/>
    <x v="21"/>
    <s v="Uber"/>
    <s v="Travel"/>
    <x v="2"/>
    <s v="QR Scan"/>
    <x v="1"/>
    <n v="224.7"/>
    <n v="0"/>
    <n v="0"/>
    <x v="1"/>
    <s v="Bank Server Down"/>
    <s v="Android"/>
    <n v="7"/>
    <x v="0"/>
  </r>
  <r>
    <s v="UPI202605P2_0004413"/>
    <x v="8"/>
    <x v="4"/>
    <s v="11:13:55"/>
    <x v="5"/>
    <x v="0"/>
    <s v="CUST499309"/>
    <s v="25-34"/>
    <x v="1"/>
    <x v="3"/>
    <x v="29"/>
    <s v="Data Tutorials"/>
    <s v="Education"/>
    <x v="1"/>
    <s v="QR Scan"/>
    <x v="3"/>
    <n v="642.48"/>
    <n v="0"/>
    <n v="0"/>
    <x v="0"/>
    <m/>
    <s v="Android"/>
    <n v="70"/>
    <x v="0"/>
  </r>
  <r>
    <s v="UPI202605P2_0004414"/>
    <x v="8"/>
    <x v="4"/>
    <s v="07:48:43"/>
    <x v="6"/>
    <x v="0"/>
    <s v="CUST253662"/>
    <s v="55+"/>
    <x v="0"/>
    <x v="7"/>
    <x v="9"/>
    <s v="Data Tutorials"/>
    <s v="Education"/>
    <x v="4"/>
    <s v="Bank Account"/>
    <x v="1"/>
    <n v="3887.1"/>
    <n v="0"/>
    <n v="0"/>
    <x v="0"/>
    <m/>
    <s v="Android"/>
    <n v="68"/>
    <x v="0"/>
  </r>
  <r>
    <s v="UPI202605P2_0004415"/>
    <x v="2"/>
    <x v="2"/>
    <s v="14:16:40"/>
    <x v="4"/>
    <x v="0"/>
    <s v="CUST725877"/>
    <s v="18-24"/>
    <x v="0"/>
    <x v="0"/>
    <x v="3"/>
    <s v="Society Maintenance"/>
    <s v="Utilities"/>
    <x v="4"/>
    <s v="UPI ID"/>
    <x v="3"/>
    <n v="1650.27"/>
    <n v="0"/>
    <n v="0"/>
    <x v="0"/>
    <m/>
    <s v="Android"/>
    <n v="14"/>
    <x v="0"/>
  </r>
  <r>
    <s v="UPI202605P2_0004416"/>
    <x v="6"/>
    <x v="3"/>
    <s v="10:09:04"/>
    <x v="13"/>
    <x v="2"/>
    <s v="CUST640972"/>
    <s v="25-34"/>
    <x v="0"/>
    <x v="6"/>
    <x v="38"/>
    <s v="Dominos"/>
    <s v="Food &amp; Dining"/>
    <x v="1"/>
    <s v="UPI ID"/>
    <x v="5"/>
    <n v="111.16"/>
    <n v="0"/>
    <n v="0"/>
    <x v="0"/>
    <m/>
    <s v="Android"/>
    <n v="28"/>
    <x v="0"/>
  </r>
  <r>
    <s v="UPI202605P2_0004417"/>
    <x v="10"/>
    <x v="4"/>
    <s v="12:05:19"/>
    <x v="1"/>
    <x v="1"/>
    <s v="CUST463206"/>
    <s v="25-34"/>
    <x v="0"/>
    <x v="1"/>
    <x v="1"/>
    <s v="BigBasket"/>
    <s v="Grocery"/>
    <x v="0"/>
    <s v="QR Scan"/>
    <x v="5"/>
    <n v="769.38"/>
    <n v="0"/>
    <n v="6.75"/>
    <x v="0"/>
    <m/>
    <s v="Android"/>
    <n v="93"/>
    <x v="0"/>
  </r>
  <r>
    <s v="UPI202605P2_0004418"/>
    <x v="8"/>
    <x v="4"/>
    <s v="20:28:55"/>
    <x v="3"/>
    <x v="0"/>
    <s v="CUST620814"/>
    <s v="25-34"/>
    <x v="0"/>
    <x v="9"/>
    <x v="36"/>
    <s v="Netflix"/>
    <s v="Entertainment"/>
    <x v="3"/>
    <s v="QR Scan"/>
    <x v="1"/>
    <n v="51.46"/>
    <n v="0"/>
    <n v="0"/>
    <x v="0"/>
    <m/>
    <s v="Android"/>
    <n v="83"/>
    <x v="0"/>
  </r>
  <r>
    <s v="UPI202605P2_0004419"/>
    <x v="12"/>
    <x v="1"/>
    <s v="14:13:42"/>
    <x v="4"/>
    <x v="1"/>
    <s v="CUST774433"/>
    <s v="25-34"/>
    <x v="0"/>
    <x v="2"/>
    <x v="25"/>
    <s v="Shell Fuel"/>
    <s v="Fuel"/>
    <x v="1"/>
    <s v="UPI ID"/>
    <x v="0"/>
    <n v="625.34"/>
    <n v="0"/>
    <n v="2.73"/>
    <x v="0"/>
    <m/>
    <s v="Android"/>
    <n v="84"/>
    <x v="0"/>
  </r>
  <r>
    <s v="UPI202605P2_0004420"/>
    <x v="10"/>
    <x v="4"/>
    <s v="20:11:53"/>
    <x v="3"/>
    <x v="2"/>
    <s v="CUST446670"/>
    <s v="45-54"/>
    <x v="1"/>
    <x v="8"/>
    <x v="30"/>
    <s v="BookMyShow"/>
    <s v="Entertainment"/>
    <x v="1"/>
    <s v="UPI ID"/>
    <x v="3"/>
    <n v="1007.7"/>
    <n v="0"/>
    <n v="0"/>
    <x v="0"/>
    <m/>
    <s v="Android"/>
    <n v="92"/>
    <x v="1"/>
  </r>
  <r>
    <s v="UPI202605P2_0004421"/>
    <x v="29"/>
    <x v="5"/>
    <s v="08:57:57"/>
    <x v="12"/>
    <x v="6"/>
    <s v="CUST912794"/>
    <s v="18-24"/>
    <x v="0"/>
    <x v="1"/>
    <x v="22"/>
    <s v="Insurance Premium"/>
    <s v="Financial Services"/>
    <x v="0"/>
    <s v="QR Scan"/>
    <x v="0"/>
    <n v="111.08"/>
    <n v="21.04"/>
    <n v="6.26"/>
    <x v="0"/>
    <m/>
    <s v="Android"/>
    <n v="44"/>
    <x v="0"/>
  </r>
  <r>
    <s v="UPI202605P2_0004422"/>
    <x v="24"/>
    <x v="0"/>
    <s v="14:48:19"/>
    <x v="4"/>
    <x v="1"/>
    <s v="CUST859653"/>
    <s v="35-44"/>
    <x v="0"/>
    <x v="7"/>
    <x v="26"/>
    <s v="Hotstar"/>
    <s v="Entertainment"/>
    <x v="1"/>
    <s v="UPI ID"/>
    <x v="4"/>
    <n v="223.82"/>
    <n v="0"/>
    <n v="7.09"/>
    <x v="0"/>
    <m/>
    <s v="Android"/>
    <n v="8"/>
    <x v="0"/>
  </r>
  <r>
    <s v="UPI202605P2_0004423"/>
    <x v="2"/>
    <x v="2"/>
    <s v="10:22:26"/>
    <x v="13"/>
    <x v="2"/>
    <s v="CUST130472"/>
    <s v="35-44"/>
    <x v="1"/>
    <x v="6"/>
    <x v="38"/>
    <s v="Byjus"/>
    <s v="Education"/>
    <x v="3"/>
    <s v="Mobile Number"/>
    <x v="4"/>
    <n v="212.62"/>
    <n v="0"/>
    <n v="0"/>
    <x v="0"/>
    <m/>
    <s v="Android"/>
    <n v="72"/>
    <x v="0"/>
  </r>
  <r>
    <s v="UPI202605P2_0004424"/>
    <x v="6"/>
    <x v="3"/>
    <s v="15:34:44"/>
    <x v="14"/>
    <x v="5"/>
    <s v="CUST687391"/>
    <s v="45-54"/>
    <x v="1"/>
    <x v="2"/>
    <x v="17"/>
    <s v="Society Maintenance"/>
    <s v="Utilities"/>
    <x v="5"/>
    <s v="Mobile Number"/>
    <x v="5"/>
    <n v="608.55999999999995"/>
    <n v="0"/>
    <n v="0"/>
    <x v="0"/>
    <m/>
    <s v="Android"/>
    <n v="33"/>
    <x v="0"/>
  </r>
  <r>
    <s v="UPI202605P2_0004425"/>
    <x v="22"/>
    <x v="6"/>
    <s v="19:44:27"/>
    <x v="2"/>
    <x v="0"/>
    <s v="CUST582835"/>
    <s v="18-24"/>
    <x v="0"/>
    <x v="2"/>
    <x v="25"/>
    <s v="Credit Card Bill"/>
    <s v="Financial Services"/>
    <x v="1"/>
    <s v="QR Scan"/>
    <x v="6"/>
    <n v="2041.96"/>
    <n v="0"/>
    <n v="0"/>
    <x v="0"/>
    <m/>
    <s v="Android"/>
    <n v="51"/>
    <x v="0"/>
  </r>
  <r>
    <s v="UPI202605P2_0004426"/>
    <x v="14"/>
    <x v="5"/>
    <s v="13:44:36"/>
    <x v="8"/>
    <x v="0"/>
    <s v="CUST621956"/>
    <s v="25-34"/>
    <x v="1"/>
    <x v="3"/>
    <x v="21"/>
    <s v="Credit Card Bill"/>
    <s v="Financial Services"/>
    <x v="2"/>
    <s v="UPI ID"/>
    <x v="0"/>
    <n v="245.41"/>
    <n v="20.04"/>
    <n v="2.36"/>
    <x v="0"/>
    <m/>
    <s v="Android"/>
    <n v="61"/>
    <x v="0"/>
  </r>
  <r>
    <s v="UPI202605P2_0004427"/>
    <x v="5"/>
    <x v="3"/>
    <s v="14:00:35"/>
    <x v="4"/>
    <x v="0"/>
    <s v="CUST507572"/>
    <s v="35-44"/>
    <x v="0"/>
    <x v="1"/>
    <x v="28"/>
    <s v="Insurance Premium"/>
    <s v="Financial Services"/>
    <x v="2"/>
    <s v="UPI ID"/>
    <x v="6"/>
    <n v="258.33"/>
    <n v="0"/>
    <n v="0"/>
    <x v="0"/>
    <m/>
    <s v="Android"/>
    <n v="72"/>
    <x v="0"/>
  </r>
  <r>
    <s v="UPI202605P2_0004428"/>
    <x v="19"/>
    <x v="2"/>
    <s v="19:38:12"/>
    <x v="2"/>
    <x v="1"/>
    <s v="CUST884428"/>
    <s v="18-24"/>
    <x v="1"/>
    <x v="2"/>
    <x v="2"/>
    <s v="Gas Bill"/>
    <s v="Utilities"/>
    <x v="1"/>
    <s v="QR Scan"/>
    <x v="1"/>
    <n v="3300.03"/>
    <n v="0"/>
    <n v="0"/>
    <x v="0"/>
    <m/>
    <s v="Android"/>
    <n v="45"/>
    <x v="0"/>
  </r>
  <r>
    <s v="UPI202605P2_0004429"/>
    <x v="15"/>
    <x v="3"/>
    <s v="09:42:37"/>
    <x v="10"/>
    <x v="6"/>
    <s v="CUST159030"/>
    <s v="35-44"/>
    <x v="0"/>
    <x v="0"/>
    <x v="3"/>
    <s v="Vi"/>
    <s v="Recharge &amp; Bills"/>
    <x v="2"/>
    <s v="QR Scan"/>
    <x v="1"/>
    <n v="82.39"/>
    <n v="0"/>
    <n v="6.1"/>
    <x v="0"/>
    <m/>
    <s v="Android"/>
    <n v="7"/>
    <x v="0"/>
  </r>
  <r>
    <s v="UPI202605P2_0004430"/>
    <x v="25"/>
    <x v="1"/>
    <s v="17:20:42"/>
    <x v="0"/>
    <x v="0"/>
    <s v="CUST210975"/>
    <s v="25-34"/>
    <x v="0"/>
    <x v="2"/>
    <x v="11"/>
    <s v="Ajio"/>
    <s v="Shopping"/>
    <x v="1"/>
    <s v="UPI ID"/>
    <x v="5"/>
    <n v="444.89"/>
    <n v="0"/>
    <n v="0"/>
    <x v="1"/>
    <s v="Transaction Timeout"/>
    <s v="Android"/>
    <n v="91"/>
    <x v="0"/>
  </r>
  <r>
    <s v="UPI202605P2_0004431"/>
    <x v="28"/>
    <x v="1"/>
    <s v="22:46:47"/>
    <x v="16"/>
    <x v="1"/>
    <s v="CUST709975"/>
    <s v="45-54"/>
    <x v="1"/>
    <x v="7"/>
    <x v="27"/>
    <s v="Cafe Coffee Day"/>
    <s v="Food &amp; Dining"/>
    <x v="1"/>
    <s v="Collect Request"/>
    <x v="3"/>
    <n v="1961.42"/>
    <n v="0"/>
    <n v="0"/>
    <x v="0"/>
    <m/>
    <s v="Android"/>
    <n v="25"/>
    <x v="0"/>
  </r>
  <r>
    <s v="UPI202605P2_0004432"/>
    <x v="22"/>
    <x v="6"/>
    <s v="19:46:20"/>
    <x v="2"/>
    <x v="1"/>
    <s v="CUST132834"/>
    <s v="18-24"/>
    <x v="0"/>
    <x v="4"/>
    <x v="12"/>
    <s v="Unacademy"/>
    <s v="Education"/>
    <x v="1"/>
    <s v="QR Scan"/>
    <x v="7"/>
    <n v="54.34"/>
    <n v="0"/>
    <n v="4.59"/>
    <x v="0"/>
    <m/>
    <s v="Android"/>
    <n v="70"/>
    <x v="0"/>
  </r>
  <r>
    <s v="UPI202605P2_0004433"/>
    <x v="9"/>
    <x v="3"/>
    <s v="06:57:29"/>
    <x v="19"/>
    <x v="0"/>
    <s v="CUST107958"/>
    <s v="55+"/>
    <x v="1"/>
    <x v="4"/>
    <x v="37"/>
    <s v="Reliance Fresh"/>
    <s v="Grocery"/>
    <x v="1"/>
    <s v="UPI ID"/>
    <x v="1"/>
    <n v="147.49"/>
    <n v="0"/>
    <n v="0"/>
    <x v="0"/>
    <m/>
    <s v="Android"/>
    <n v="87"/>
    <x v="0"/>
  </r>
  <r>
    <s v="UPI202605P2_0004434"/>
    <x v="11"/>
    <x v="0"/>
    <s v="21:31:55"/>
    <x v="9"/>
    <x v="2"/>
    <s v="CUST450344"/>
    <s v="25-34"/>
    <x v="1"/>
    <x v="7"/>
    <x v="9"/>
    <s v="Credit Card Bill"/>
    <s v="Financial Services"/>
    <x v="0"/>
    <s v="QR Scan"/>
    <x v="6"/>
    <n v="426.45"/>
    <n v="0"/>
    <n v="0"/>
    <x v="0"/>
    <m/>
    <s v="Android"/>
    <n v="39"/>
    <x v="0"/>
  </r>
  <r>
    <s v="UPI202605P2_0004435"/>
    <x v="0"/>
    <x v="0"/>
    <s v="12:50:43"/>
    <x v="1"/>
    <x v="1"/>
    <s v="CUST554839"/>
    <s v="25-34"/>
    <x v="0"/>
    <x v="8"/>
    <x v="16"/>
    <s v="Apollo Pharmacy"/>
    <s v="Healthcare"/>
    <x v="2"/>
    <s v="UPI ID"/>
    <x v="5"/>
    <n v="184.32"/>
    <n v="40.630000000000003"/>
    <n v="0"/>
    <x v="0"/>
    <m/>
    <s v="iOS"/>
    <n v="74"/>
    <x v="0"/>
  </r>
  <r>
    <s v="UPI202605P2_0004436"/>
    <x v="12"/>
    <x v="1"/>
    <s v="14:33:46"/>
    <x v="4"/>
    <x v="0"/>
    <s v="CUST678219"/>
    <s v="35-44"/>
    <x v="0"/>
    <x v="0"/>
    <x v="3"/>
    <s v="Flipkart"/>
    <s v="Shopping"/>
    <x v="2"/>
    <s v="QR Scan"/>
    <x v="6"/>
    <n v="515.87"/>
    <n v="0"/>
    <n v="0"/>
    <x v="0"/>
    <m/>
    <s v="Android"/>
    <n v="21"/>
    <x v="0"/>
  </r>
  <r>
    <s v="UPI202605P2_0004437"/>
    <x v="24"/>
    <x v="0"/>
    <s v="00:28:53"/>
    <x v="18"/>
    <x v="0"/>
    <s v="CUST401231"/>
    <s v="35-44"/>
    <x v="0"/>
    <x v="6"/>
    <x v="7"/>
    <s v="Local Clinic"/>
    <s v="Healthcare"/>
    <x v="0"/>
    <s v="UPI ID"/>
    <x v="0"/>
    <n v="408.07"/>
    <n v="31.14"/>
    <n v="5.7"/>
    <x v="0"/>
    <m/>
    <s v="Android"/>
    <n v="76"/>
    <x v="0"/>
  </r>
  <r>
    <s v="UPI202605P2_0004438"/>
    <x v="14"/>
    <x v="5"/>
    <s v="20:40:28"/>
    <x v="3"/>
    <x v="5"/>
    <s v="CUST756359"/>
    <s v="35-44"/>
    <x v="1"/>
    <x v="5"/>
    <x v="32"/>
    <s v="Coursera"/>
    <s v="Education"/>
    <x v="1"/>
    <s v="QR Scan"/>
    <x v="4"/>
    <n v="326.77"/>
    <n v="22.34"/>
    <n v="0"/>
    <x v="0"/>
    <m/>
    <s v="iOS"/>
    <n v="76"/>
    <x v="0"/>
  </r>
  <r>
    <s v="UPI202605P2_0004439"/>
    <x v="0"/>
    <x v="0"/>
    <s v="17:37:06"/>
    <x v="0"/>
    <x v="3"/>
    <s v="CUST789522"/>
    <s v="25-34"/>
    <x v="1"/>
    <x v="7"/>
    <x v="26"/>
    <s v="Society Maintenance"/>
    <s v="Utilities"/>
    <x v="2"/>
    <s v="QR Scan"/>
    <x v="7"/>
    <n v="775.71"/>
    <n v="0"/>
    <n v="0"/>
    <x v="0"/>
    <m/>
    <s v="Android"/>
    <n v="28"/>
    <x v="0"/>
  </r>
  <r>
    <s v="UPI202605P2_0004440"/>
    <x v="3"/>
    <x v="0"/>
    <s v="08:47:12"/>
    <x v="12"/>
    <x v="3"/>
    <s v="CUST257379"/>
    <s v="25-34"/>
    <x v="1"/>
    <x v="5"/>
    <x v="10"/>
    <s v="RedBus"/>
    <s v="Travel"/>
    <x v="2"/>
    <s v="UPI ID"/>
    <x v="1"/>
    <n v="1047.24"/>
    <n v="0"/>
    <n v="0"/>
    <x v="0"/>
    <m/>
    <s v="Android"/>
    <n v="8"/>
    <x v="0"/>
  </r>
  <r>
    <s v="UPI202605P2_0004441"/>
    <x v="26"/>
    <x v="6"/>
    <s v="14:34:49"/>
    <x v="4"/>
    <x v="0"/>
    <s v="CUST593531"/>
    <s v="45-54"/>
    <x v="0"/>
    <x v="2"/>
    <x v="25"/>
    <s v="Electricity Board"/>
    <s v="Recharge &amp; Bills"/>
    <x v="4"/>
    <s v="UPI ID"/>
    <x v="6"/>
    <n v="105.32"/>
    <n v="0"/>
    <n v="0"/>
    <x v="0"/>
    <m/>
    <s v="iOS"/>
    <n v="95"/>
    <x v="1"/>
  </r>
  <r>
    <s v="UPI202605P2_0004442"/>
    <x v="16"/>
    <x v="6"/>
    <s v="10:24:13"/>
    <x v="13"/>
    <x v="0"/>
    <s v="CUST715343"/>
    <s v="25-34"/>
    <x v="1"/>
    <x v="4"/>
    <x v="33"/>
    <s v="BigBasket"/>
    <s v="Grocery"/>
    <x v="1"/>
    <s v="UPI ID"/>
    <x v="5"/>
    <n v="319.89999999999998"/>
    <n v="69.16"/>
    <n v="0"/>
    <x v="0"/>
    <m/>
    <s v="Android"/>
    <n v="89"/>
    <x v="1"/>
  </r>
  <r>
    <s v="UPI202605P2_0004443"/>
    <x v="18"/>
    <x v="4"/>
    <s v="13:12:43"/>
    <x v="8"/>
    <x v="0"/>
    <s v="CUST267885"/>
    <s v="18-24"/>
    <x v="1"/>
    <x v="0"/>
    <x v="0"/>
    <s v="Reliance Fresh"/>
    <s v="Grocery"/>
    <x v="6"/>
    <s v="UPI ID"/>
    <x v="1"/>
    <n v="303.89999999999998"/>
    <n v="0"/>
    <n v="1.94"/>
    <x v="0"/>
    <m/>
    <s v="Android"/>
    <n v="70"/>
    <x v="0"/>
  </r>
  <r>
    <s v="UPI202605P2_0004444"/>
    <x v="4"/>
    <x v="2"/>
    <s v="17:00:23"/>
    <x v="0"/>
    <x v="2"/>
    <s v="CUST242450"/>
    <s v="25-34"/>
    <x v="1"/>
    <x v="7"/>
    <x v="27"/>
    <s v="Blinkit"/>
    <s v="Grocery"/>
    <x v="0"/>
    <s v="Bank Account"/>
    <x v="1"/>
    <n v="1058.18"/>
    <n v="0"/>
    <n v="0"/>
    <x v="0"/>
    <m/>
    <s v="iOS"/>
    <n v="53"/>
    <x v="0"/>
  </r>
  <r>
    <s v="UPI202605P2_0004445"/>
    <x v="10"/>
    <x v="4"/>
    <s v="19:01:19"/>
    <x v="2"/>
    <x v="3"/>
    <s v="CUST767069"/>
    <s v="35-44"/>
    <x v="1"/>
    <x v="2"/>
    <x v="17"/>
    <s v="Flipkart"/>
    <s v="Shopping"/>
    <x v="1"/>
    <s v="Mobile Number"/>
    <x v="5"/>
    <n v="1037.74"/>
    <n v="0"/>
    <n v="0"/>
    <x v="0"/>
    <m/>
    <s v="Android"/>
    <n v="80"/>
    <x v="0"/>
  </r>
  <r>
    <s v="UPI202605P2_0004446"/>
    <x v="9"/>
    <x v="3"/>
    <s v="20:32:52"/>
    <x v="3"/>
    <x v="0"/>
    <s v="CUST638544"/>
    <s v="45-54"/>
    <x v="1"/>
    <x v="7"/>
    <x v="31"/>
    <s v="Blinkit"/>
    <s v="Grocery"/>
    <x v="1"/>
    <s v="QR Scan"/>
    <x v="6"/>
    <n v="801.16"/>
    <n v="0"/>
    <n v="0"/>
    <x v="0"/>
    <m/>
    <s v="Android"/>
    <n v="33"/>
    <x v="0"/>
  </r>
  <r>
    <s v="UPI202605P2_0004447"/>
    <x v="12"/>
    <x v="1"/>
    <s v="20:44:31"/>
    <x v="3"/>
    <x v="0"/>
    <s v="CUST309453"/>
    <s v="25-34"/>
    <x v="0"/>
    <x v="5"/>
    <x v="6"/>
    <s v="Practo"/>
    <s v="Healthcare"/>
    <x v="2"/>
    <s v="Collect Request"/>
    <x v="1"/>
    <n v="1394.61"/>
    <n v="0"/>
    <n v="0"/>
    <x v="0"/>
    <m/>
    <s v="Android"/>
    <n v="93"/>
    <x v="0"/>
  </r>
  <r>
    <s v="UPI202605P2_0004448"/>
    <x v="9"/>
    <x v="3"/>
    <s v="18:29:26"/>
    <x v="7"/>
    <x v="2"/>
    <s v="CUST704417"/>
    <s v="25-34"/>
    <x v="1"/>
    <x v="2"/>
    <x v="25"/>
    <s v="Gas Bill"/>
    <s v="Utilities"/>
    <x v="1"/>
    <s v="UPI ID"/>
    <x v="7"/>
    <n v="56.72"/>
    <n v="0"/>
    <n v="1.19"/>
    <x v="0"/>
    <m/>
    <s v="iOS"/>
    <n v="21"/>
    <x v="0"/>
  </r>
  <r>
    <s v="UPI202605P2_0004449"/>
    <x v="12"/>
    <x v="1"/>
    <s v="14:22:53"/>
    <x v="4"/>
    <x v="1"/>
    <s v="CUST574519"/>
    <s v="25-34"/>
    <x v="1"/>
    <x v="6"/>
    <x v="19"/>
    <s v="Shell Fuel"/>
    <s v="Fuel"/>
    <x v="1"/>
    <s v="UPI ID"/>
    <x v="3"/>
    <n v="248.76"/>
    <n v="0"/>
    <n v="0"/>
    <x v="0"/>
    <m/>
    <s v="Android"/>
    <n v="70"/>
    <x v="0"/>
  </r>
  <r>
    <s v="UPI202605P2_0004450"/>
    <x v="4"/>
    <x v="2"/>
    <s v="16:33:48"/>
    <x v="11"/>
    <x v="0"/>
    <s v="CUST196653"/>
    <s v="45-54"/>
    <x v="0"/>
    <x v="2"/>
    <x v="17"/>
    <s v="Credit Card Bill"/>
    <s v="Financial Services"/>
    <x v="2"/>
    <s v="UPI ID"/>
    <x v="4"/>
    <n v="861.01"/>
    <n v="0"/>
    <n v="0.38"/>
    <x v="0"/>
    <m/>
    <s v="Android"/>
    <n v="35"/>
    <x v="0"/>
  </r>
  <r>
    <s v="UPI202605P2_0004451"/>
    <x v="18"/>
    <x v="4"/>
    <s v="13:59:11"/>
    <x v="8"/>
    <x v="0"/>
    <s v="CUST541382"/>
    <s v="45-54"/>
    <x v="1"/>
    <x v="5"/>
    <x v="32"/>
    <s v="Netflix"/>
    <s v="Entertainment"/>
    <x v="6"/>
    <s v="QR Scan"/>
    <x v="6"/>
    <n v="169.62"/>
    <n v="0"/>
    <n v="0.44"/>
    <x v="0"/>
    <m/>
    <s v="Android"/>
    <n v="76"/>
    <x v="0"/>
  </r>
  <r>
    <s v="UPI202605P2_0004452"/>
    <x v="8"/>
    <x v="4"/>
    <s v="15:23:11"/>
    <x v="14"/>
    <x v="5"/>
    <s v="CUST480802"/>
    <s v="55+"/>
    <x v="0"/>
    <x v="8"/>
    <x v="30"/>
    <s v="Zomato"/>
    <s v="Food &amp; Dining"/>
    <x v="1"/>
    <s v="QR Scan"/>
    <x v="3"/>
    <n v="272.13"/>
    <n v="0"/>
    <n v="0"/>
    <x v="0"/>
    <m/>
    <s v="Android"/>
    <n v="31"/>
    <x v="0"/>
  </r>
  <r>
    <s v="UPI202605P2_0004453"/>
    <x v="6"/>
    <x v="3"/>
    <s v="16:10:34"/>
    <x v="11"/>
    <x v="0"/>
    <s v="CUST683800"/>
    <s v="35-44"/>
    <x v="1"/>
    <x v="8"/>
    <x v="13"/>
    <s v="Cafe Coffee Day"/>
    <s v="Food &amp; Dining"/>
    <x v="3"/>
    <s v="Bank Account"/>
    <x v="4"/>
    <n v="339.27"/>
    <n v="0"/>
    <n v="0"/>
    <x v="0"/>
    <m/>
    <s v="Android"/>
    <n v="58"/>
    <x v="0"/>
  </r>
  <r>
    <s v="UPI202605P2_0004454"/>
    <x v="26"/>
    <x v="6"/>
    <s v="14:18:54"/>
    <x v="4"/>
    <x v="1"/>
    <s v="CUST506095"/>
    <s v="35-44"/>
    <x v="0"/>
    <x v="0"/>
    <x v="18"/>
    <s v="Local Clinic"/>
    <s v="Healthcare"/>
    <x v="0"/>
    <s v="QR Scan"/>
    <x v="5"/>
    <n v="373.72"/>
    <n v="0"/>
    <n v="5.43"/>
    <x v="0"/>
    <m/>
    <s v="Android"/>
    <n v="75"/>
    <x v="0"/>
  </r>
  <r>
    <s v="UPI202605P2_0004455"/>
    <x v="25"/>
    <x v="1"/>
    <s v="18:43:27"/>
    <x v="7"/>
    <x v="1"/>
    <s v="CUST999960"/>
    <s v="35-44"/>
    <x v="0"/>
    <x v="9"/>
    <x v="36"/>
    <s v="Jio"/>
    <s v="Recharge &amp; Bills"/>
    <x v="0"/>
    <s v="UPI ID"/>
    <x v="6"/>
    <n v="2630.14"/>
    <n v="0"/>
    <n v="2.44"/>
    <x v="0"/>
    <m/>
    <s v="Android"/>
    <n v="72"/>
    <x v="0"/>
  </r>
  <r>
    <s v="UPI202605P2_0004456"/>
    <x v="7"/>
    <x v="2"/>
    <s v="17:44:39"/>
    <x v="0"/>
    <x v="1"/>
    <s v="CUST402993"/>
    <s v="55+"/>
    <x v="0"/>
    <x v="9"/>
    <x v="23"/>
    <s v="Dominos"/>
    <s v="Food &amp; Dining"/>
    <x v="4"/>
    <s v="QR Scan"/>
    <x v="6"/>
    <n v="762"/>
    <n v="0"/>
    <n v="0"/>
    <x v="0"/>
    <m/>
    <s v="Android"/>
    <n v="88"/>
    <x v="0"/>
  </r>
  <r>
    <s v="UPI202605P2_0004457"/>
    <x v="10"/>
    <x v="4"/>
    <s v="21:57:54"/>
    <x v="9"/>
    <x v="0"/>
    <s v="CUST190800"/>
    <s v="35-44"/>
    <x v="1"/>
    <x v="0"/>
    <x v="0"/>
    <s v="Swiggy"/>
    <s v="Food &amp; Dining"/>
    <x v="5"/>
    <s v="Mobile Number"/>
    <x v="4"/>
    <n v="204.05"/>
    <n v="34.03"/>
    <n v="0"/>
    <x v="0"/>
    <m/>
    <s v="Android"/>
    <n v="44"/>
    <x v="0"/>
  </r>
  <r>
    <s v="UPI202605P2_0004458"/>
    <x v="22"/>
    <x v="6"/>
    <s v="09:05:51"/>
    <x v="10"/>
    <x v="0"/>
    <s v="CUST136475"/>
    <s v="45-54"/>
    <x v="1"/>
    <x v="4"/>
    <x v="12"/>
    <s v="Water Bill"/>
    <s v="Utilities"/>
    <x v="1"/>
    <s v="UPI ID"/>
    <x v="3"/>
    <n v="118.81"/>
    <n v="0"/>
    <n v="0"/>
    <x v="0"/>
    <m/>
    <s v="iOS"/>
    <n v="52"/>
    <x v="0"/>
  </r>
  <r>
    <s v="UPI202605P2_0004459"/>
    <x v="20"/>
    <x v="4"/>
    <s v="19:05:41"/>
    <x v="2"/>
    <x v="5"/>
    <s v="CUST285157"/>
    <s v="25-34"/>
    <x v="1"/>
    <x v="0"/>
    <x v="18"/>
    <s v="Bharat Petroleum"/>
    <s v="Fuel"/>
    <x v="5"/>
    <s v="UPI ID"/>
    <x v="4"/>
    <n v="1084.6300000000001"/>
    <n v="58.21"/>
    <n v="0"/>
    <x v="0"/>
    <m/>
    <s v="iOS"/>
    <n v="47"/>
    <x v="0"/>
  </r>
  <r>
    <s v="UPI202605P2_0004460"/>
    <x v="20"/>
    <x v="4"/>
    <s v="06:59:26"/>
    <x v="19"/>
    <x v="1"/>
    <s v="CUST830631"/>
    <s v="45-54"/>
    <x v="0"/>
    <x v="2"/>
    <x v="2"/>
    <s v="Indian Oil"/>
    <s v="Fuel"/>
    <x v="0"/>
    <s v="Bank Account"/>
    <x v="3"/>
    <n v="1485.47"/>
    <n v="0"/>
    <n v="0"/>
    <x v="0"/>
    <m/>
    <s v="Android"/>
    <n v="57"/>
    <x v="0"/>
  </r>
  <r>
    <s v="UPI202605P2_0004461"/>
    <x v="22"/>
    <x v="6"/>
    <s v="09:47:48"/>
    <x v="10"/>
    <x v="0"/>
    <s v="CUST354411"/>
    <s v="25-34"/>
    <x v="0"/>
    <x v="9"/>
    <x v="23"/>
    <s v="Ola"/>
    <s v="Travel"/>
    <x v="1"/>
    <s v="QR Scan"/>
    <x v="1"/>
    <n v="3557.09"/>
    <n v="45.06"/>
    <n v="0"/>
    <x v="0"/>
    <m/>
    <s v="Android"/>
    <n v="5"/>
    <x v="0"/>
  </r>
  <r>
    <s v="UPI202605P2_0004462"/>
    <x v="1"/>
    <x v="1"/>
    <s v="17:34:06"/>
    <x v="0"/>
    <x v="2"/>
    <s v="CUST711666"/>
    <s v="25-34"/>
    <x v="1"/>
    <x v="6"/>
    <x v="19"/>
    <s v="Practo"/>
    <s v="Healthcare"/>
    <x v="4"/>
    <s v="UPI ID"/>
    <x v="0"/>
    <n v="7603.31"/>
    <n v="0"/>
    <n v="2.46"/>
    <x v="0"/>
    <m/>
    <s v="Android"/>
    <n v="29"/>
    <x v="0"/>
  </r>
  <r>
    <s v="UPI202605P2_0004463"/>
    <x v="1"/>
    <x v="1"/>
    <s v="17:32:37"/>
    <x v="0"/>
    <x v="0"/>
    <s v="CUST163310"/>
    <s v="25-34"/>
    <x v="0"/>
    <x v="3"/>
    <x v="4"/>
    <s v="Water Bill"/>
    <s v="Utilities"/>
    <x v="5"/>
    <s v="QR Scan"/>
    <x v="0"/>
    <n v="142.26"/>
    <n v="36.94"/>
    <n v="0"/>
    <x v="0"/>
    <m/>
    <s v="Android"/>
    <n v="87"/>
    <x v="0"/>
  </r>
  <r>
    <s v="UPI202605P2_0004464"/>
    <x v="22"/>
    <x v="6"/>
    <s v="19:42:18"/>
    <x v="2"/>
    <x v="1"/>
    <s v="CUST101919"/>
    <s v="35-44"/>
    <x v="1"/>
    <x v="5"/>
    <x v="6"/>
    <s v="Amazon Prime"/>
    <s v="Entertainment"/>
    <x v="0"/>
    <s v="Mobile Number"/>
    <x v="1"/>
    <n v="341.5"/>
    <n v="0"/>
    <n v="0"/>
    <x v="0"/>
    <m/>
    <s v="Android"/>
    <n v="10"/>
    <x v="0"/>
  </r>
  <r>
    <s v="UPI202605P2_0004465"/>
    <x v="20"/>
    <x v="4"/>
    <s v="20:13:14"/>
    <x v="3"/>
    <x v="2"/>
    <s v="CUST765238"/>
    <s v="25-34"/>
    <x v="1"/>
    <x v="3"/>
    <x v="29"/>
    <s v="BookMyShow"/>
    <s v="Entertainment"/>
    <x v="1"/>
    <s v="QR Scan"/>
    <x v="6"/>
    <n v="69.3"/>
    <n v="63.27"/>
    <n v="5.97"/>
    <x v="0"/>
    <m/>
    <s v="Android"/>
    <n v="23"/>
    <x v="0"/>
  </r>
  <r>
    <s v="UPI202605P2_0004466"/>
    <x v="29"/>
    <x v="5"/>
    <s v="19:35:24"/>
    <x v="2"/>
    <x v="1"/>
    <s v="CUST550171"/>
    <s v="35-44"/>
    <x v="0"/>
    <x v="0"/>
    <x v="18"/>
    <s v="Indian Oil"/>
    <s v="Fuel"/>
    <x v="1"/>
    <s v="UPI ID"/>
    <x v="6"/>
    <n v="2217.39"/>
    <n v="66.040000000000006"/>
    <n v="0"/>
    <x v="0"/>
    <m/>
    <s v="Android"/>
    <n v="70"/>
    <x v="0"/>
  </r>
  <r>
    <s v="UPI202605P2_0004467"/>
    <x v="17"/>
    <x v="6"/>
    <s v="09:54:30"/>
    <x v="10"/>
    <x v="0"/>
    <s v="CUST367919"/>
    <s v="25-34"/>
    <x v="0"/>
    <x v="3"/>
    <x v="14"/>
    <s v="Coursera"/>
    <s v="Education"/>
    <x v="1"/>
    <s v="UPI ID"/>
    <x v="7"/>
    <n v="498.51"/>
    <n v="0"/>
    <n v="1.72"/>
    <x v="0"/>
    <m/>
    <s v="Android"/>
    <n v="89"/>
    <x v="0"/>
  </r>
  <r>
    <s v="UPI202605P2_0004468"/>
    <x v="11"/>
    <x v="0"/>
    <s v="21:22:50"/>
    <x v="9"/>
    <x v="0"/>
    <s v="CUST847704"/>
    <s v="25-34"/>
    <x v="0"/>
    <x v="7"/>
    <x v="9"/>
    <s v="Local Restaurant"/>
    <s v="Food &amp; Dining"/>
    <x v="4"/>
    <s v="QR Scan"/>
    <x v="0"/>
    <n v="180.7"/>
    <n v="0"/>
    <n v="0"/>
    <x v="0"/>
    <m/>
    <s v="Android"/>
    <n v="75"/>
    <x v="0"/>
  </r>
  <r>
    <s v="UPI202605P2_0004469"/>
    <x v="7"/>
    <x v="2"/>
    <s v="20:26:58"/>
    <x v="3"/>
    <x v="0"/>
    <s v="CUST439397"/>
    <s v="35-44"/>
    <x v="0"/>
    <x v="1"/>
    <x v="28"/>
    <s v="Gas Bill"/>
    <s v="Utilities"/>
    <x v="1"/>
    <s v="QR Scan"/>
    <x v="3"/>
    <n v="740.37"/>
    <n v="0"/>
    <n v="0"/>
    <x v="0"/>
    <m/>
    <s v="Android"/>
    <n v="89"/>
    <x v="0"/>
  </r>
  <r>
    <s v="UPI202605P2_0004470"/>
    <x v="19"/>
    <x v="2"/>
    <s v="19:45:50"/>
    <x v="2"/>
    <x v="0"/>
    <s v="CUST482182"/>
    <s v="25-34"/>
    <x v="0"/>
    <x v="2"/>
    <x v="2"/>
    <s v="BigBasket"/>
    <s v="Grocery"/>
    <x v="1"/>
    <s v="QR Scan"/>
    <x v="4"/>
    <n v="475.35"/>
    <n v="0"/>
    <n v="0"/>
    <x v="0"/>
    <m/>
    <s v="Android"/>
    <n v="57"/>
    <x v="0"/>
  </r>
  <r>
    <s v="UPI202605P2_0004471"/>
    <x v="12"/>
    <x v="1"/>
    <s v="19:00:23"/>
    <x v="2"/>
    <x v="0"/>
    <s v="CUST260553"/>
    <s v="25-34"/>
    <x v="1"/>
    <x v="2"/>
    <x v="2"/>
    <s v="Spotify"/>
    <s v="Entertainment"/>
    <x v="0"/>
    <s v="UPI ID"/>
    <x v="6"/>
    <n v="72.400000000000006"/>
    <n v="0"/>
    <n v="0"/>
    <x v="0"/>
    <m/>
    <s v="Android"/>
    <n v="93"/>
    <x v="0"/>
  </r>
  <r>
    <s v="UPI202605P2_0004472"/>
    <x v="1"/>
    <x v="1"/>
    <s v="19:32:18"/>
    <x v="2"/>
    <x v="5"/>
    <s v="CUST127027"/>
    <s v="35-44"/>
    <x v="1"/>
    <x v="7"/>
    <x v="9"/>
    <s v="Society Maintenance"/>
    <s v="Utilities"/>
    <x v="2"/>
    <s v="QR Scan"/>
    <x v="4"/>
    <n v="788.92"/>
    <n v="17.420000000000002"/>
    <n v="0"/>
    <x v="0"/>
    <m/>
    <s v="Android"/>
    <n v="65"/>
    <x v="0"/>
  </r>
  <r>
    <s v="UPI202605P2_0004473"/>
    <x v="0"/>
    <x v="0"/>
    <s v="12:42:16"/>
    <x v="1"/>
    <x v="0"/>
    <s v="CUST611215"/>
    <s v="25-34"/>
    <x v="1"/>
    <x v="3"/>
    <x v="29"/>
    <s v="Amazon Prime"/>
    <s v="Entertainment"/>
    <x v="0"/>
    <s v="UPI ID"/>
    <x v="5"/>
    <n v="261.10000000000002"/>
    <n v="0"/>
    <n v="0"/>
    <x v="0"/>
    <m/>
    <s v="iOS"/>
    <n v="90"/>
    <x v="0"/>
  </r>
  <r>
    <s v="UPI202605P2_0004474"/>
    <x v="30"/>
    <x v="1"/>
    <s v="12:57:50"/>
    <x v="1"/>
    <x v="0"/>
    <s v="CUST434114"/>
    <s v="35-44"/>
    <x v="1"/>
    <x v="0"/>
    <x v="3"/>
    <s v="Practo"/>
    <s v="Healthcare"/>
    <x v="1"/>
    <s v="UPI ID"/>
    <x v="1"/>
    <n v="197.26"/>
    <n v="0"/>
    <n v="2.66"/>
    <x v="0"/>
    <m/>
    <s v="Android"/>
    <n v="34"/>
    <x v="0"/>
  </r>
  <r>
    <s v="UPI202605P2_0004475"/>
    <x v="16"/>
    <x v="6"/>
    <s v="20:43:15"/>
    <x v="3"/>
    <x v="3"/>
    <s v="CUST936102"/>
    <s v="25-34"/>
    <x v="0"/>
    <x v="5"/>
    <x v="6"/>
    <s v="Broadband Bill"/>
    <s v="Utilities"/>
    <x v="6"/>
    <s v="QR Scan"/>
    <x v="5"/>
    <n v="133.66999999999999"/>
    <n v="0"/>
    <n v="0"/>
    <x v="0"/>
    <m/>
    <s v="iOS"/>
    <n v="75"/>
    <x v="0"/>
  </r>
  <r>
    <s v="UPI202605P2_0004476"/>
    <x v="26"/>
    <x v="6"/>
    <s v="00:58:26"/>
    <x v="18"/>
    <x v="5"/>
    <s v="CUST666297"/>
    <s v="35-44"/>
    <x v="1"/>
    <x v="5"/>
    <x v="6"/>
    <s v="JioMart"/>
    <s v="Grocery"/>
    <x v="3"/>
    <s v="Mobile Number"/>
    <x v="5"/>
    <n v="713.9"/>
    <n v="0"/>
    <n v="5.16"/>
    <x v="2"/>
    <s v="Beneficiary Bank Offline"/>
    <s v="Android"/>
    <n v="94"/>
    <x v="1"/>
  </r>
  <r>
    <s v="UPI202605P2_0004477"/>
    <x v="17"/>
    <x v="6"/>
    <s v="07:01:09"/>
    <x v="6"/>
    <x v="0"/>
    <s v="CUST795605"/>
    <s v="35-44"/>
    <x v="0"/>
    <x v="3"/>
    <x v="4"/>
    <s v="Netmeds"/>
    <s v="Healthcare"/>
    <x v="1"/>
    <s v="UPI ID"/>
    <x v="6"/>
    <n v="372.04"/>
    <n v="0"/>
    <n v="0"/>
    <x v="0"/>
    <m/>
    <s v="iOS"/>
    <n v="30"/>
    <x v="0"/>
  </r>
  <r>
    <s v="UPI202605P2_0004478"/>
    <x v="20"/>
    <x v="4"/>
    <s v="19:53:52"/>
    <x v="2"/>
    <x v="1"/>
    <s v="CUST458478"/>
    <s v="35-44"/>
    <x v="1"/>
    <x v="9"/>
    <x v="15"/>
    <s v="Mutual Fund SIP"/>
    <s v="Financial Services"/>
    <x v="2"/>
    <s v="Collect Request"/>
    <x v="4"/>
    <n v="554.32000000000005"/>
    <n v="0"/>
    <n v="0"/>
    <x v="0"/>
    <m/>
    <s v="Android"/>
    <n v="59"/>
    <x v="0"/>
  </r>
  <r>
    <s v="UPI202605P2_0004479"/>
    <x v="2"/>
    <x v="2"/>
    <s v="16:47:38"/>
    <x v="11"/>
    <x v="0"/>
    <s v="CUST590409"/>
    <s v="45-54"/>
    <x v="0"/>
    <x v="4"/>
    <x v="12"/>
    <s v="Croma"/>
    <s v="Shopping"/>
    <x v="1"/>
    <s v="Mobile Number"/>
    <x v="0"/>
    <n v="429.15"/>
    <n v="0"/>
    <n v="0"/>
    <x v="1"/>
    <s v="Bank Server Down"/>
    <s v="Android"/>
    <n v="42"/>
    <x v="0"/>
  </r>
  <r>
    <s v="UPI202605P2_0004480"/>
    <x v="11"/>
    <x v="0"/>
    <s v="12:10:36"/>
    <x v="1"/>
    <x v="1"/>
    <s v="CUST655922"/>
    <s v="25-34"/>
    <x v="0"/>
    <x v="6"/>
    <x v="38"/>
    <s v="Flipkart"/>
    <s v="Shopping"/>
    <x v="2"/>
    <s v="QR Scan"/>
    <x v="1"/>
    <n v="3507.66"/>
    <n v="0"/>
    <n v="0"/>
    <x v="0"/>
    <m/>
    <s v="Android"/>
    <n v="47"/>
    <x v="0"/>
  </r>
  <r>
    <s v="UPI202605P2_0004481"/>
    <x v="11"/>
    <x v="0"/>
    <s v="23:15:35"/>
    <x v="15"/>
    <x v="0"/>
    <s v="CUST990358"/>
    <s v="25-34"/>
    <x v="1"/>
    <x v="1"/>
    <x v="1"/>
    <s v="Tata Play"/>
    <s v="Recharge &amp; Bills"/>
    <x v="1"/>
    <s v="QR Scan"/>
    <x v="7"/>
    <n v="1346.74"/>
    <n v="0"/>
    <n v="0"/>
    <x v="0"/>
    <m/>
    <s v="Android"/>
    <n v="75"/>
    <x v="0"/>
  </r>
  <r>
    <s v="UPI202605P2_0004482"/>
    <x v="20"/>
    <x v="4"/>
    <s v="22:12:39"/>
    <x v="16"/>
    <x v="1"/>
    <s v="CUST667737"/>
    <s v="35-44"/>
    <x v="0"/>
    <x v="1"/>
    <x v="28"/>
    <s v="Electricity Board"/>
    <s v="Recharge &amp; Bills"/>
    <x v="3"/>
    <s v="UPI ID"/>
    <x v="4"/>
    <n v="5688.88"/>
    <n v="0"/>
    <n v="0"/>
    <x v="0"/>
    <m/>
    <s v="Android"/>
    <n v="97"/>
    <x v="0"/>
  </r>
  <r>
    <s v="UPI202605P2_0004483"/>
    <x v="5"/>
    <x v="3"/>
    <s v="18:53:03"/>
    <x v="7"/>
    <x v="2"/>
    <s v="CUST836613"/>
    <s v="18-24"/>
    <x v="0"/>
    <x v="7"/>
    <x v="27"/>
    <s v="Shell Fuel"/>
    <s v="Fuel"/>
    <x v="1"/>
    <s v="UPI ID"/>
    <x v="3"/>
    <n v="1147.3800000000001"/>
    <n v="6.97"/>
    <n v="0"/>
    <x v="0"/>
    <m/>
    <s v="iOS"/>
    <n v="88"/>
    <x v="0"/>
  </r>
  <r>
    <s v="UPI202605P2_0004484"/>
    <x v="15"/>
    <x v="3"/>
    <s v="19:36:27"/>
    <x v="2"/>
    <x v="0"/>
    <s v="CUST300461"/>
    <s v="35-44"/>
    <x v="1"/>
    <x v="2"/>
    <x v="2"/>
    <s v="MSEB"/>
    <s v="Recharge &amp; Bills"/>
    <x v="1"/>
    <s v="Mobile Number"/>
    <x v="7"/>
    <n v="238.35"/>
    <n v="0"/>
    <n v="0"/>
    <x v="0"/>
    <m/>
    <s v="Android"/>
    <n v="25"/>
    <x v="0"/>
  </r>
  <r>
    <s v="UPI202605P2_0004485"/>
    <x v="17"/>
    <x v="6"/>
    <s v="10:40:24"/>
    <x v="13"/>
    <x v="1"/>
    <s v="CUST142638"/>
    <s v="18-24"/>
    <x v="0"/>
    <x v="4"/>
    <x v="33"/>
    <s v="Local Kirana"/>
    <s v="Grocery"/>
    <x v="1"/>
    <s v="UPI ID"/>
    <x v="6"/>
    <n v="50.71"/>
    <n v="2.2599999999999998"/>
    <n v="0"/>
    <x v="0"/>
    <m/>
    <s v="Android"/>
    <n v="94"/>
    <x v="0"/>
  </r>
  <r>
    <s v="UPI202605P2_0004486"/>
    <x v="10"/>
    <x v="4"/>
    <s v="22:11:25"/>
    <x v="16"/>
    <x v="0"/>
    <s v="CUST476139"/>
    <s v="35-44"/>
    <x v="1"/>
    <x v="2"/>
    <x v="2"/>
    <s v="Society Maintenance"/>
    <s v="Utilities"/>
    <x v="0"/>
    <s v="UPI ID"/>
    <x v="4"/>
    <n v="1093.51"/>
    <n v="13.46"/>
    <n v="4.2699999999999996"/>
    <x v="0"/>
    <m/>
    <s v="iOS"/>
    <n v="63"/>
    <x v="0"/>
  </r>
  <r>
    <s v="UPI202605P2_0004487"/>
    <x v="21"/>
    <x v="4"/>
    <s v="20:33:10"/>
    <x v="3"/>
    <x v="0"/>
    <s v="CUST923036"/>
    <s v="25-34"/>
    <x v="0"/>
    <x v="1"/>
    <x v="8"/>
    <s v="Amazon Prime"/>
    <s v="Entertainment"/>
    <x v="1"/>
    <s v="QR Scan"/>
    <x v="3"/>
    <n v="344.24"/>
    <n v="54.55"/>
    <n v="0"/>
    <x v="0"/>
    <m/>
    <s v="Android"/>
    <n v="36"/>
    <x v="0"/>
  </r>
  <r>
    <s v="UPI202605P2_0004488"/>
    <x v="8"/>
    <x v="4"/>
    <s v="14:06:45"/>
    <x v="4"/>
    <x v="0"/>
    <s v="CUST690948"/>
    <s v="25-34"/>
    <x v="1"/>
    <x v="5"/>
    <x v="32"/>
    <s v="Local Kirana"/>
    <s v="Grocery"/>
    <x v="1"/>
    <s v="QR Scan"/>
    <x v="3"/>
    <n v="344.97"/>
    <n v="0"/>
    <n v="0"/>
    <x v="0"/>
    <m/>
    <s v="iOS"/>
    <n v="94"/>
    <x v="0"/>
  </r>
  <r>
    <s v="UPI202605P2_0004489"/>
    <x v="18"/>
    <x v="4"/>
    <s v="19:32:07"/>
    <x v="2"/>
    <x v="6"/>
    <s v="CUST895456"/>
    <s v="35-44"/>
    <x v="1"/>
    <x v="6"/>
    <x v="38"/>
    <s v="Practo"/>
    <s v="Healthcare"/>
    <x v="2"/>
    <s v="UPI ID"/>
    <x v="6"/>
    <n v="639.72"/>
    <n v="0"/>
    <n v="5.61"/>
    <x v="0"/>
    <m/>
    <s v="iOS"/>
    <n v="22"/>
    <x v="0"/>
  </r>
  <r>
    <s v="UPI202605P2_0004490"/>
    <x v="7"/>
    <x v="2"/>
    <s v="17:50:25"/>
    <x v="0"/>
    <x v="0"/>
    <s v="CUST843877"/>
    <s v="35-44"/>
    <x v="0"/>
    <x v="5"/>
    <x v="32"/>
    <s v="Data Tutorials"/>
    <s v="Education"/>
    <x v="0"/>
    <s v="QR Scan"/>
    <x v="5"/>
    <n v="1284.6600000000001"/>
    <n v="0"/>
    <n v="0"/>
    <x v="0"/>
    <m/>
    <s v="Android"/>
    <n v="26"/>
    <x v="0"/>
  </r>
  <r>
    <s v="UPI202605P2_0004491"/>
    <x v="8"/>
    <x v="4"/>
    <s v="20:40:58"/>
    <x v="3"/>
    <x v="0"/>
    <s v="CUST292675"/>
    <s v="35-44"/>
    <x v="1"/>
    <x v="6"/>
    <x v="38"/>
    <s v="Broadband Bill"/>
    <s v="Utilities"/>
    <x v="0"/>
    <s v="Bank Account"/>
    <x v="1"/>
    <n v="161.33000000000001"/>
    <n v="70.55"/>
    <n v="0"/>
    <x v="0"/>
    <m/>
    <s v="Android"/>
    <n v="5"/>
    <x v="0"/>
  </r>
  <r>
    <s v="UPI202605P2_0004492"/>
    <x v="23"/>
    <x v="5"/>
    <s v="12:35:10"/>
    <x v="1"/>
    <x v="1"/>
    <s v="CUST492954"/>
    <s v="25-34"/>
    <x v="0"/>
    <x v="7"/>
    <x v="31"/>
    <s v="Udemy"/>
    <s v="Education"/>
    <x v="3"/>
    <s v="QR Scan"/>
    <x v="3"/>
    <n v="449.62"/>
    <n v="0"/>
    <n v="0"/>
    <x v="0"/>
    <m/>
    <s v="Android"/>
    <n v="59"/>
    <x v="0"/>
  </r>
  <r>
    <s v="UPI202605P2_0004493"/>
    <x v="20"/>
    <x v="4"/>
    <s v="21:13:05"/>
    <x v="9"/>
    <x v="0"/>
    <s v="CUST609880"/>
    <s v="35-44"/>
    <x v="0"/>
    <x v="7"/>
    <x v="26"/>
    <s v="Data Tutorials"/>
    <s v="Education"/>
    <x v="2"/>
    <s v="QR Scan"/>
    <x v="0"/>
    <n v="362.1"/>
    <n v="52.38"/>
    <n v="0"/>
    <x v="0"/>
    <m/>
    <s v="Android"/>
    <n v="74"/>
    <x v="0"/>
  </r>
  <r>
    <s v="UPI202605P2_0004494"/>
    <x v="13"/>
    <x v="3"/>
    <s v="09:27:00"/>
    <x v="10"/>
    <x v="0"/>
    <s v="CUST697871"/>
    <s v="55+"/>
    <x v="1"/>
    <x v="9"/>
    <x v="36"/>
    <s v="Hotstar"/>
    <s v="Entertainment"/>
    <x v="2"/>
    <s v="UPI ID"/>
    <x v="1"/>
    <n v="49.66"/>
    <n v="0"/>
    <n v="0"/>
    <x v="0"/>
    <m/>
    <s v="Android"/>
    <n v="63"/>
    <x v="0"/>
  </r>
  <r>
    <s v="UPI202605P2_0004495"/>
    <x v="1"/>
    <x v="1"/>
    <s v="17:37:09"/>
    <x v="0"/>
    <x v="3"/>
    <s v="CUST502890"/>
    <s v="18-24"/>
    <x v="0"/>
    <x v="8"/>
    <x v="24"/>
    <s v="Apollo Pharmacy"/>
    <s v="Healthcare"/>
    <x v="0"/>
    <s v="Collect Request"/>
    <x v="4"/>
    <n v="536.08000000000004"/>
    <n v="0"/>
    <n v="0"/>
    <x v="0"/>
    <m/>
    <s v="Android"/>
    <n v="93"/>
    <x v="0"/>
  </r>
  <r>
    <s v="UPI202605P2_0004496"/>
    <x v="13"/>
    <x v="3"/>
    <s v="07:45:34"/>
    <x v="6"/>
    <x v="4"/>
    <s v="CUST541059"/>
    <s v="35-44"/>
    <x v="1"/>
    <x v="8"/>
    <x v="24"/>
    <s v="Insurance Premium"/>
    <s v="Financial Services"/>
    <x v="3"/>
    <s v="QR Scan"/>
    <x v="4"/>
    <n v="581.03"/>
    <n v="0"/>
    <n v="6.93"/>
    <x v="0"/>
    <m/>
    <s v="Android"/>
    <n v="23"/>
    <x v="0"/>
  </r>
  <r>
    <s v="UPI202605P2_0004497"/>
    <x v="16"/>
    <x v="6"/>
    <s v="20:05:36"/>
    <x v="3"/>
    <x v="0"/>
    <s v="CUST545390"/>
    <s v="18-24"/>
    <x v="1"/>
    <x v="5"/>
    <x v="10"/>
    <s v="Insurance Premium"/>
    <s v="Financial Services"/>
    <x v="2"/>
    <s v="QR Scan"/>
    <x v="3"/>
    <n v="1058.8"/>
    <n v="47.22"/>
    <n v="0"/>
    <x v="0"/>
    <m/>
    <s v="Android"/>
    <n v="19"/>
    <x v="0"/>
  </r>
  <r>
    <s v="UPI202605P2_0004498"/>
    <x v="26"/>
    <x v="6"/>
    <s v="13:47:46"/>
    <x v="8"/>
    <x v="0"/>
    <s v="CUST843806"/>
    <s v="18-24"/>
    <x v="1"/>
    <x v="4"/>
    <x v="5"/>
    <s v="Indian Oil"/>
    <s v="Fuel"/>
    <x v="1"/>
    <s v="Bank Account"/>
    <x v="3"/>
    <n v="749.56"/>
    <n v="0"/>
    <n v="0"/>
    <x v="0"/>
    <m/>
    <s v="Android"/>
    <n v="36"/>
    <x v="0"/>
  </r>
  <r>
    <s v="UPI202605P2_0004499"/>
    <x v="16"/>
    <x v="6"/>
    <s v="10:29:40"/>
    <x v="13"/>
    <x v="0"/>
    <s v="CUST669973"/>
    <s v="25-34"/>
    <x v="0"/>
    <x v="7"/>
    <x v="27"/>
    <s v="JioMart"/>
    <s v="Grocery"/>
    <x v="0"/>
    <s v="Bank Account"/>
    <x v="3"/>
    <n v="2376.5500000000002"/>
    <n v="0"/>
    <n v="0"/>
    <x v="0"/>
    <m/>
    <s v="Android"/>
    <n v="28"/>
    <x v="0"/>
  </r>
  <r>
    <s v="UPI202605P2_0004500"/>
    <x v="27"/>
    <x v="5"/>
    <s v="17:22:11"/>
    <x v="0"/>
    <x v="0"/>
    <s v="CUST888268"/>
    <s v="25-34"/>
    <x v="1"/>
    <x v="6"/>
    <x v="19"/>
    <s v="HP Petrol Pump"/>
    <s v="Fuel"/>
    <x v="2"/>
    <s v="QR Scan"/>
    <x v="3"/>
    <n v="792.84"/>
    <n v="0"/>
    <n v="5.72"/>
    <x v="0"/>
    <m/>
    <s v="Android"/>
    <n v="24"/>
    <x v="0"/>
  </r>
  <r>
    <s v="UPI202605P2_0004501"/>
    <x v="30"/>
    <x v="1"/>
    <s v="11:57:14"/>
    <x v="5"/>
    <x v="0"/>
    <s v="CUST296094"/>
    <s v="25-34"/>
    <x v="1"/>
    <x v="1"/>
    <x v="22"/>
    <s v="Practo"/>
    <s v="Healthcare"/>
    <x v="4"/>
    <s v="Mobile Number"/>
    <x v="6"/>
    <n v="396.81"/>
    <n v="26.71"/>
    <n v="0"/>
    <x v="0"/>
    <m/>
    <s v="iOS"/>
    <n v="69"/>
    <x v="0"/>
  </r>
  <r>
    <s v="UPI202605P2_0004502"/>
    <x v="11"/>
    <x v="0"/>
    <s v="12:34:53"/>
    <x v="1"/>
    <x v="0"/>
    <s v="CUST459233"/>
    <s v="35-44"/>
    <x v="1"/>
    <x v="8"/>
    <x v="34"/>
    <s v="Ola"/>
    <s v="Travel"/>
    <x v="1"/>
    <s v="Mobile Number"/>
    <x v="0"/>
    <n v="410.6"/>
    <n v="0"/>
    <n v="0"/>
    <x v="0"/>
    <m/>
    <s v="Android"/>
    <n v="45"/>
    <x v="0"/>
  </r>
  <r>
    <s v="UPI202605P2_0004503"/>
    <x v="9"/>
    <x v="3"/>
    <s v="12:49:51"/>
    <x v="1"/>
    <x v="1"/>
    <s v="CUST535633"/>
    <s v="18-24"/>
    <x v="1"/>
    <x v="1"/>
    <x v="8"/>
    <s v="Loan EMI"/>
    <s v="Financial Services"/>
    <x v="1"/>
    <s v="QR Scan"/>
    <x v="1"/>
    <n v="1459.71"/>
    <n v="0"/>
    <n v="0"/>
    <x v="1"/>
    <s v="Bank Server Down"/>
    <s v="Android"/>
    <n v="58"/>
    <x v="0"/>
  </r>
  <r>
    <s v="UPI202605P2_0004504"/>
    <x v="18"/>
    <x v="4"/>
    <s v="19:49:16"/>
    <x v="2"/>
    <x v="0"/>
    <s v="CUST859075"/>
    <s v="25-34"/>
    <x v="0"/>
    <x v="1"/>
    <x v="8"/>
    <s v="Loan EMI"/>
    <s v="Financial Services"/>
    <x v="1"/>
    <s v="Bank Account"/>
    <x v="0"/>
    <n v="416.23"/>
    <n v="0"/>
    <n v="1.1399999999999999"/>
    <x v="0"/>
    <m/>
    <s v="Android"/>
    <n v="42"/>
    <x v="0"/>
  </r>
  <r>
    <s v="UPI202605P2_0004505"/>
    <x v="29"/>
    <x v="5"/>
    <s v="18:17:05"/>
    <x v="7"/>
    <x v="0"/>
    <s v="CUST874592"/>
    <s v="35-44"/>
    <x v="1"/>
    <x v="8"/>
    <x v="30"/>
    <s v="Local Clinic"/>
    <s v="Healthcare"/>
    <x v="1"/>
    <s v="UPI ID"/>
    <x v="0"/>
    <n v="51.02"/>
    <n v="0"/>
    <n v="0"/>
    <x v="1"/>
    <s v="Beneficiary Bank Offline"/>
    <s v="Android"/>
    <n v="62"/>
    <x v="0"/>
  </r>
  <r>
    <s v="UPI202605P2_0004506"/>
    <x v="12"/>
    <x v="1"/>
    <s v="21:40:01"/>
    <x v="9"/>
    <x v="5"/>
    <s v="CUST781136"/>
    <s v="25-34"/>
    <x v="1"/>
    <x v="8"/>
    <x v="13"/>
    <s v="Airtel"/>
    <s v="Recharge &amp; Bills"/>
    <x v="3"/>
    <s v="Bank Account"/>
    <x v="3"/>
    <n v="241.92"/>
    <n v="0"/>
    <n v="0"/>
    <x v="0"/>
    <m/>
    <s v="iOS"/>
    <n v="50"/>
    <x v="0"/>
  </r>
  <r>
    <s v="UPI202605P2_0004507"/>
    <x v="1"/>
    <x v="1"/>
    <s v="17:37:55"/>
    <x v="0"/>
    <x v="0"/>
    <s v="CUST352481"/>
    <s v="35-44"/>
    <x v="1"/>
    <x v="7"/>
    <x v="27"/>
    <s v="Dominos"/>
    <s v="Food &amp; Dining"/>
    <x v="1"/>
    <s v="Bank Account"/>
    <x v="5"/>
    <n v="463.93"/>
    <n v="0"/>
    <n v="0"/>
    <x v="0"/>
    <m/>
    <s v="Android"/>
    <n v="79"/>
    <x v="0"/>
  </r>
  <r>
    <s v="UPI202605P2_0004508"/>
    <x v="27"/>
    <x v="5"/>
    <s v="09:29:59"/>
    <x v="10"/>
    <x v="0"/>
    <s v="CUST152644"/>
    <s v="25-34"/>
    <x v="1"/>
    <x v="6"/>
    <x v="19"/>
    <s v="Electricity Board"/>
    <s v="Recharge &amp; Bills"/>
    <x v="0"/>
    <s v="Mobile Number"/>
    <x v="0"/>
    <n v="854.52"/>
    <n v="57.59"/>
    <n v="1.43"/>
    <x v="0"/>
    <m/>
    <s v="Android"/>
    <n v="3"/>
    <x v="0"/>
  </r>
  <r>
    <s v="UPI202605P2_0004509"/>
    <x v="9"/>
    <x v="3"/>
    <s v="17:06:09"/>
    <x v="0"/>
    <x v="0"/>
    <s v="CUST751335"/>
    <s v="45-54"/>
    <x v="0"/>
    <x v="5"/>
    <x v="10"/>
    <s v="Local Clinic"/>
    <s v="Healthcare"/>
    <x v="2"/>
    <s v="UPI ID"/>
    <x v="7"/>
    <n v="304.36"/>
    <n v="0"/>
    <n v="0"/>
    <x v="0"/>
    <m/>
    <s v="Android"/>
    <n v="1"/>
    <x v="0"/>
  </r>
  <r>
    <s v="UPI202605P2_0004510"/>
    <x v="26"/>
    <x v="6"/>
    <s v="12:57:11"/>
    <x v="1"/>
    <x v="2"/>
    <s v="CUST710443"/>
    <s v="35-44"/>
    <x v="1"/>
    <x v="2"/>
    <x v="25"/>
    <s v="BigBasket"/>
    <s v="Grocery"/>
    <x v="3"/>
    <s v="QR Scan"/>
    <x v="1"/>
    <n v="3353.32"/>
    <n v="0"/>
    <n v="2.41"/>
    <x v="0"/>
    <m/>
    <s v="Android"/>
    <n v="3"/>
    <x v="0"/>
  </r>
  <r>
    <s v="UPI202605P2_0004511"/>
    <x v="4"/>
    <x v="2"/>
    <s v="09:31:54"/>
    <x v="10"/>
    <x v="0"/>
    <s v="CUST237806"/>
    <s v="35-44"/>
    <x v="1"/>
    <x v="9"/>
    <x v="15"/>
    <s v="MakeMyTrip"/>
    <s v="Travel"/>
    <x v="1"/>
    <s v="UPI ID"/>
    <x v="4"/>
    <n v="200.69"/>
    <n v="0"/>
    <n v="3.47"/>
    <x v="0"/>
    <m/>
    <s v="iOS"/>
    <n v="100"/>
    <x v="0"/>
  </r>
  <r>
    <s v="UPI202605P2_0004512"/>
    <x v="22"/>
    <x v="6"/>
    <s v="13:53:13"/>
    <x v="8"/>
    <x v="1"/>
    <s v="CUST584363"/>
    <s v="25-34"/>
    <x v="0"/>
    <x v="9"/>
    <x v="23"/>
    <s v="Apollo Pharmacy"/>
    <s v="Healthcare"/>
    <x v="1"/>
    <s v="Mobile Number"/>
    <x v="4"/>
    <n v="128.84"/>
    <n v="51.07"/>
    <n v="0"/>
    <x v="0"/>
    <m/>
    <s v="iOS"/>
    <n v="32"/>
    <x v="0"/>
  </r>
  <r>
    <s v="UPI202605P2_0004513"/>
    <x v="28"/>
    <x v="1"/>
    <s v="14:31:50"/>
    <x v="4"/>
    <x v="2"/>
    <s v="CUST691515"/>
    <s v="25-34"/>
    <x v="1"/>
    <x v="3"/>
    <x v="14"/>
    <s v="MSEB"/>
    <s v="Recharge &amp; Bills"/>
    <x v="1"/>
    <s v="UPI ID"/>
    <x v="4"/>
    <n v="57.82"/>
    <n v="28.5"/>
    <n v="0"/>
    <x v="0"/>
    <m/>
    <s v="iOS"/>
    <n v="90"/>
    <x v="0"/>
  </r>
  <r>
    <s v="UPI202605P2_0004514"/>
    <x v="12"/>
    <x v="1"/>
    <s v="07:04:31"/>
    <x v="6"/>
    <x v="1"/>
    <s v="CUST199283"/>
    <s v="55+"/>
    <x v="1"/>
    <x v="7"/>
    <x v="31"/>
    <s v="McDonalds"/>
    <s v="Food &amp; Dining"/>
    <x v="0"/>
    <s v="UPI ID"/>
    <x v="6"/>
    <n v="1362.68"/>
    <n v="0"/>
    <n v="0"/>
    <x v="0"/>
    <m/>
    <s v="iOS"/>
    <n v="73"/>
    <x v="0"/>
  </r>
  <r>
    <s v="UPI202605P2_0004515"/>
    <x v="9"/>
    <x v="3"/>
    <s v="21:04:13"/>
    <x v="9"/>
    <x v="2"/>
    <s v="CUST482658"/>
    <s v="35-44"/>
    <x v="1"/>
    <x v="9"/>
    <x v="15"/>
    <s v="Blinkit"/>
    <s v="Grocery"/>
    <x v="1"/>
    <s v="QR Scan"/>
    <x v="3"/>
    <n v="281.99"/>
    <n v="0"/>
    <n v="1.1100000000000001"/>
    <x v="0"/>
    <m/>
    <s v="Android"/>
    <n v="63"/>
    <x v="0"/>
  </r>
  <r>
    <s v="UPI202605P2_0004516"/>
    <x v="3"/>
    <x v="0"/>
    <s v="18:24:56"/>
    <x v="7"/>
    <x v="2"/>
    <s v="CUST559259"/>
    <s v="25-34"/>
    <x v="0"/>
    <x v="1"/>
    <x v="28"/>
    <s v="Indian Oil"/>
    <s v="Fuel"/>
    <x v="3"/>
    <s v="QR Scan"/>
    <x v="6"/>
    <n v="476.3"/>
    <n v="57.63"/>
    <n v="0"/>
    <x v="0"/>
    <m/>
    <s v="Android"/>
    <n v="90"/>
    <x v="0"/>
  </r>
  <r>
    <s v="UPI202605P2_0004517"/>
    <x v="27"/>
    <x v="5"/>
    <s v="12:58:28"/>
    <x v="1"/>
    <x v="2"/>
    <s v="CUST548819"/>
    <s v="45-54"/>
    <x v="0"/>
    <x v="1"/>
    <x v="22"/>
    <s v="Practo"/>
    <s v="Healthcare"/>
    <x v="0"/>
    <s v="QR Scan"/>
    <x v="3"/>
    <n v="1169.08"/>
    <n v="0"/>
    <n v="0"/>
    <x v="2"/>
    <s v="UPI Limit Exceeded"/>
    <s v="iOS"/>
    <n v="80"/>
    <x v="0"/>
  </r>
  <r>
    <s v="UPI202605P2_0004518"/>
    <x v="5"/>
    <x v="3"/>
    <s v="19:11:19"/>
    <x v="2"/>
    <x v="1"/>
    <s v="CUST115864"/>
    <s v="25-34"/>
    <x v="0"/>
    <x v="8"/>
    <x v="30"/>
    <s v="Shell Fuel"/>
    <s v="Fuel"/>
    <x v="1"/>
    <s v="QR Scan"/>
    <x v="5"/>
    <n v="1275.1500000000001"/>
    <n v="0"/>
    <n v="0"/>
    <x v="0"/>
    <m/>
    <s v="iOS"/>
    <n v="97"/>
    <x v="0"/>
  </r>
  <r>
    <s v="UPI202605P2_0004519"/>
    <x v="16"/>
    <x v="6"/>
    <s v="05:11:42"/>
    <x v="17"/>
    <x v="5"/>
    <s v="CUST630105"/>
    <s v="55+"/>
    <x v="0"/>
    <x v="7"/>
    <x v="27"/>
    <s v="Shell Fuel"/>
    <s v="Fuel"/>
    <x v="1"/>
    <s v="UPI ID"/>
    <x v="5"/>
    <n v="392.58"/>
    <n v="0"/>
    <n v="0"/>
    <x v="0"/>
    <m/>
    <s v="Android"/>
    <n v="47"/>
    <x v="0"/>
  </r>
  <r>
    <s v="UPI202605P2_0004520"/>
    <x v="4"/>
    <x v="2"/>
    <s v="17:38:54"/>
    <x v="0"/>
    <x v="0"/>
    <s v="CUST524834"/>
    <s v="45-54"/>
    <x v="1"/>
    <x v="1"/>
    <x v="22"/>
    <s v="Blinkit"/>
    <s v="Grocery"/>
    <x v="0"/>
    <s v="Mobile Number"/>
    <x v="6"/>
    <n v="14.34"/>
    <n v="0"/>
    <n v="0"/>
    <x v="0"/>
    <m/>
    <s v="Android"/>
    <n v="88"/>
    <x v="0"/>
  </r>
  <r>
    <s v="UPI202605P2_0004521"/>
    <x v="30"/>
    <x v="1"/>
    <s v="07:21:22"/>
    <x v="6"/>
    <x v="1"/>
    <s v="CUST857270"/>
    <s v="25-34"/>
    <x v="0"/>
    <x v="7"/>
    <x v="9"/>
    <s v="Coursera"/>
    <s v="Education"/>
    <x v="0"/>
    <s v="QR Scan"/>
    <x v="5"/>
    <n v="475.2"/>
    <n v="4.72"/>
    <n v="0"/>
    <x v="0"/>
    <m/>
    <s v="Android"/>
    <n v="4"/>
    <x v="0"/>
  </r>
  <r>
    <s v="UPI202605P2_0004522"/>
    <x v="10"/>
    <x v="4"/>
    <s v="15:39:38"/>
    <x v="14"/>
    <x v="0"/>
    <s v="CUST779496"/>
    <s v="55+"/>
    <x v="0"/>
    <x v="4"/>
    <x v="12"/>
    <s v="JioMart"/>
    <s v="Grocery"/>
    <x v="3"/>
    <s v="UPI ID"/>
    <x v="6"/>
    <n v="665.77"/>
    <n v="32.880000000000003"/>
    <n v="4.05"/>
    <x v="0"/>
    <m/>
    <s v="Android"/>
    <n v="24"/>
    <x v="0"/>
  </r>
  <r>
    <s v="UPI202605P2_0004523"/>
    <x v="18"/>
    <x v="4"/>
    <s v="16:10:33"/>
    <x v="11"/>
    <x v="2"/>
    <s v="CUST645971"/>
    <s v="25-34"/>
    <x v="1"/>
    <x v="1"/>
    <x v="1"/>
    <s v="Rapido"/>
    <s v="Travel"/>
    <x v="1"/>
    <s v="UPI ID"/>
    <x v="3"/>
    <n v="632.86"/>
    <n v="0"/>
    <n v="4.25"/>
    <x v="0"/>
    <m/>
    <s v="Android"/>
    <n v="72"/>
    <x v="0"/>
  </r>
  <r>
    <s v="UPI202605P2_0004524"/>
    <x v="9"/>
    <x v="3"/>
    <s v="19:59:07"/>
    <x v="2"/>
    <x v="0"/>
    <s v="CUST927703"/>
    <s v="25-34"/>
    <x v="1"/>
    <x v="1"/>
    <x v="8"/>
    <s v="MakeMyTrip"/>
    <s v="Travel"/>
    <x v="4"/>
    <s v="UPI ID"/>
    <x v="6"/>
    <n v="25.78"/>
    <n v="0"/>
    <n v="0"/>
    <x v="0"/>
    <m/>
    <s v="iOS"/>
    <n v="52"/>
    <x v="0"/>
  </r>
  <r>
    <s v="UPI202605P2_0004525"/>
    <x v="7"/>
    <x v="2"/>
    <s v="11:01:34"/>
    <x v="5"/>
    <x v="0"/>
    <s v="CUST193246"/>
    <s v="45-54"/>
    <x v="0"/>
    <x v="8"/>
    <x v="13"/>
    <s v="Local Kirana"/>
    <s v="Grocery"/>
    <x v="1"/>
    <s v="QR Scan"/>
    <x v="1"/>
    <n v="243.1"/>
    <n v="0"/>
    <n v="0"/>
    <x v="0"/>
    <m/>
    <s v="Android"/>
    <n v="85"/>
    <x v="0"/>
  </r>
  <r>
    <s v="UPI202605P2_0004526"/>
    <x v="30"/>
    <x v="1"/>
    <s v="07:32:48"/>
    <x v="6"/>
    <x v="1"/>
    <s v="CUST759528"/>
    <s v="45-54"/>
    <x v="1"/>
    <x v="3"/>
    <x v="29"/>
    <s v="Shell Fuel"/>
    <s v="Fuel"/>
    <x v="4"/>
    <s v="QR Scan"/>
    <x v="4"/>
    <n v="100.34"/>
    <n v="0"/>
    <n v="0"/>
    <x v="0"/>
    <m/>
    <s v="Android"/>
    <n v="72"/>
    <x v="0"/>
  </r>
  <r>
    <s v="UPI202605P2_0004527"/>
    <x v="24"/>
    <x v="0"/>
    <s v="10:55:23"/>
    <x v="13"/>
    <x v="2"/>
    <s v="CUST916131"/>
    <s v="35-44"/>
    <x v="1"/>
    <x v="2"/>
    <x v="17"/>
    <s v="Credit Card Bill"/>
    <s v="Financial Services"/>
    <x v="0"/>
    <s v="Mobile Number"/>
    <x v="7"/>
    <n v="1719.33"/>
    <n v="25.28"/>
    <n v="1.72"/>
    <x v="0"/>
    <m/>
    <s v="Android"/>
    <n v="75"/>
    <x v="0"/>
  </r>
  <r>
    <s v="UPI202605P2_0004528"/>
    <x v="28"/>
    <x v="1"/>
    <s v="09:13:01"/>
    <x v="10"/>
    <x v="2"/>
    <s v="CUST447264"/>
    <s v="18-24"/>
    <x v="1"/>
    <x v="3"/>
    <x v="14"/>
    <s v="Local Restaurant"/>
    <s v="Food &amp; Dining"/>
    <x v="3"/>
    <s v="UPI ID"/>
    <x v="3"/>
    <n v="733.64"/>
    <n v="0"/>
    <n v="0"/>
    <x v="0"/>
    <m/>
    <s v="Android"/>
    <n v="48"/>
    <x v="0"/>
  </r>
  <r>
    <s v="UPI202605P2_0004529"/>
    <x v="29"/>
    <x v="5"/>
    <s v="13:14:05"/>
    <x v="8"/>
    <x v="0"/>
    <s v="CUST297744"/>
    <s v="18-24"/>
    <x v="0"/>
    <x v="7"/>
    <x v="9"/>
    <s v="Rapido"/>
    <s v="Travel"/>
    <x v="1"/>
    <s v="UPI ID"/>
    <x v="3"/>
    <n v="102.49"/>
    <n v="0"/>
    <n v="6.49"/>
    <x v="0"/>
    <m/>
    <s v="Android"/>
    <n v="10"/>
    <x v="0"/>
  </r>
  <r>
    <s v="UPI202605P2_0004530"/>
    <x v="1"/>
    <x v="1"/>
    <s v="18:08:17"/>
    <x v="7"/>
    <x v="1"/>
    <s v="CUST765989"/>
    <s v="25-34"/>
    <x v="0"/>
    <x v="6"/>
    <x v="7"/>
    <s v="Jio"/>
    <s v="Recharge &amp; Bills"/>
    <x v="1"/>
    <s v="Mobile Number"/>
    <x v="5"/>
    <n v="1794.19"/>
    <n v="0"/>
    <n v="0"/>
    <x v="0"/>
    <m/>
    <s v="Android"/>
    <n v="36"/>
    <x v="0"/>
  </r>
  <r>
    <s v="UPI202605P2_0004531"/>
    <x v="1"/>
    <x v="1"/>
    <s v="12:12:05"/>
    <x v="1"/>
    <x v="2"/>
    <s v="CUST517837"/>
    <s v="25-34"/>
    <x v="1"/>
    <x v="6"/>
    <x v="7"/>
    <s v="JioMart"/>
    <s v="Grocery"/>
    <x v="1"/>
    <s v="UPI ID"/>
    <x v="3"/>
    <n v="789.04"/>
    <n v="9.3699999999999992"/>
    <n v="0"/>
    <x v="0"/>
    <m/>
    <s v="iOS"/>
    <n v="75"/>
    <x v="0"/>
  </r>
  <r>
    <s v="UPI202605P2_0004532"/>
    <x v="9"/>
    <x v="3"/>
    <s v="13:35:41"/>
    <x v="8"/>
    <x v="3"/>
    <s v="CUST428993"/>
    <s v="25-34"/>
    <x v="0"/>
    <x v="2"/>
    <x v="11"/>
    <s v="Loan EMI"/>
    <s v="Financial Services"/>
    <x v="0"/>
    <s v="QR Scan"/>
    <x v="4"/>
    <n v="327.95"/>
    <n v="0"/>
    <n v="0"/>
    <x v="0"/>
    <m/>
    <s v="Android"/>
    <n v="91"/>
    <x v="0"/>
  </r>
  <r>
    <s v="UPI202605P2_0004533"/>
    <x v="19"/>
    <x v="2"/>
    <s v="12:47:51"/>
    <x v="1"/>
    <x v="0"/>
    <s v="CUST103661"/>
    <s v="35-44"/>
    <x v="1"/>
    <x v="7"/>
    <x v="26"/>
    <s v="MedPlus"/>
    <s v="Healthcare"/>
    <x v="0"/>
    <s v="UPI ID"/>
    <x v="7"/>
    <n v="154.59"/>
    <n v="0"/>
    <n v="0"/>
    <x v="0"/>
    <m/>
    <s v="Android"/>
    <n v="33"/>
    <x v="0"/>
  </r>
  <r>
    <s v="UPI202605P2_0004534"/>
    <x v="7"/>
    <x v="2"/>
    <s v="15:32:25"/>
    <x v="14"/>
    <x v="3"/>
    <s v="CUST664263"/>
    <s v="25-34"/>
    <x v="0"/>
    <x v="5"/>
    <x v="32"/>
    <s v="Indian Oil"/>
    <s v="Fuel"/>
    <x v="4"/>
    <s v="UPI ID"/>
    <x v="3"/>
    <n v="163.47999999999999"/>
    <n v="0"/>
    <n v="0"/>
    <x v="0"/>
    <m/>
    <s v="Android"/>
    <n v="29"/>
    <x v="0"/>
  </r>
  <r>
    <s v="UPI202605P2_0004535"/>
    <x v="25"/>
    <x v="1"/>
    <s v="20:16:11"/>
    <x v="3"/>
    <x v="4"/>
    <s v="CUST113654"/>
    <s v="18-24"/>
    <x v="0"/>
    <x v="3"/>
    <x v="29"/>
    <s v="Local Restaurant"/>
    <s v="Food &amp; Dining"/>
    <x v="1"/>
    <s v="UPI ID"/>
    <x v="1"/>
    <n v="2664.37"/>
    <n v="0"/>
    <n v="3.19"/>
    <x v="0"/>
    <m/>
    <s v="iOS"/>
    <n v="13"/>
    <x v="0"/>
  </r>
  <r>
    <s v="UPI202605P2_0004536"/>
    <x v="7"/>
    <x v="2"/>
    <s v="11:54:56"/>
    <x v="5"/>
    <x v="0"/>
    <s v="CUST561732"/>
    <s v="18-24"/>
    <x v="1"/>
    <x v="1"/>
    <x v="28"/>
    <s v="Udemy"/>
    <s v="Education"/>
    <x v="0"/>
    <s v="QR Scan"/>
    <x v="0"/>
    <n v="237.32"/>
    <n v="0"/>
    <n v="0"/>
    <x v="0"/>
    <m/>
    <s v="Android"/>
    <n v="42"/>
    <x v="0"/>
  </r>
  <r>
    <s v="UPI202605P2_0004537"/>
    <x v="26"/>
    <x v="6"/>
    <s v="18:25:06"/>
    <x v="7"/>
    <x v="3"/>
    <s v="CUST342856"/>
    <s v="35-44"/>
    <x v="0"/>
    <x v="3"/>
    <x v="4"/>
    <s v="Reliance Digital"/>
    <s v="Shopping"/>
    <x v="1"/>
    <s v="QR Scan"/>
    <x v="7"/>
    <n v="523.80999999999995"/>
    <n v="0"/>
    <n v="5.41"/>
    <x v="0"/>
    <m/>
    <s v="iOS"/>
    <n v="56"/>
    <x v="0"/>
  </r>
  <r>
    <s v="UPI202605P2_0004538"/>
    <x v="4"/>
    <x v="2"/>
    <s v="17:49:37"/>
    <x v="0"/>
    <x v="1"/>
    <s v="CUST678295"/>
    <s v="25-34"/>
    <x v="0"/>
    <x v="2"/>
    <x v="25"/>
    <s v="Water Bill"/>
    <s v="Utilities"/>
    <x v="2"/>
    <s v="QR Scan"/>
    <x v="3"/>
    <n v="452.81"/>
    <n v="0"/>
    <n v="4.96"/>
    <x v="0"/>
    <m/>
    <s v="Android"/>
    <n v="90"/>
    <x v="0"/>
  </r>
  <r>
    <s v="UPI202605P2_0004539"/>
    <x v="22"/>
    <x v="6"/>
    <s v="12:50:13"/>
    <x v="1"/>
    <x v="0"/>
    <s v="CUST918055"/>
    <s v="35-44"/>
    <x v="0"/>
    <x v="0"/>
    <x v="18"/>
    <s v="Local Clinic"/>
    <s v="Healthcare"/>
    <x v="1"/>
    <s v="UPI ID"/>
    <x v="0"/>
    <n v="158.11000000000001"/>
    <n v="13.78"/>
    <n v="0"/>
    <x v="0"/>
    <m/>
    <s v="Android"/>
    <n v="8"/>
    <x v="0"/>
  </r>
  <r>
    <s v="UPI202605P2_0004540"/>
    <x v="3"/>
    <x v="0"/>
    <s v="21:31:27"/>
    <x v="9"/>
    <x v="0"/>
    <s v="CUST467287"/>
    <s v="25-34"/>
    <x v="2"/>
    <x v="0"/>
    <x v="3"/>
    <s v="Netmeds"/>
    <s v="Healthcare"/>
    <x v="1"/>
    <s v="Collect Request"/>
    <x v="1"/>
    <n v="189.02"/>
    <n v="0"/>
    <n v="0"/>
    <x v="0"/>
    <m/>
    <s v="Android"/>
    <n v="8"/>
    <x v="0"/>
  </r>
  <r>
    <s v="UPI202605P2_0004541"/>
    <x v="30"/>
    <x v="1"/>
    <s v="20:27:38"/>
    <x v="3"/>
    <x v="2"/>
    <s v="CUST422034"/>
    <s v="25-34"/>
    <x v="0"/>
    <x v="7"/>
    <x v="9"/>
    <s v="Reliance Digital"/>
    <s v="Shopping"/>
    <x v="3"/>
    <s v="UPI ID"/>
    <x v="1"/>
    <n v="539.80999999999995"/>
    <n v="0"/>
    <n v="5.6"/>
    <x v="2"/>
    <s v="Transaction Timeout"/>
    <s v="Android"/>
    <n v="29"/>
    <x v="0"/>
  </r>
  <r>
    <s v="UPI202605P2_0004542"/>
    <x v="0"/>
    <x v="0"/>
    <s v="19:52:20"/>
    <x v="2"/>
    <x v="0"/>
    <s v="CUST251582"/>
    <s v="35-44"/>
    <x v="0"/>
    <x v="8"/>
    <x v="24"/>
    <s v="Blinkit"/>
    <s v="Grocery"/>
    <x v="3"/>
    <s v="Bank Account"/>
    <x v="5"/>
    <n v="316.26"/>
    <n v="0"/>
    <n v="0"/>
    <x v="0"/>
    <m/>
    <s v="Android"/>
    <n v="64"/>
    <x v="0"/>
  </r>
  <r>
    <s v="UPI202605P2_0004543"/>
    <x v="9"/>
    <x v="3"/>
    <s v="17:38:24"/>
    <x v="0"/>
    <x v="0"/>
    <s v="CUST717819"/>
    <s v="25-34"/>
    <x v="0"/>
    <x v="3"/>
    <x v="14"/>
    <s v="Coursera"/>
    <s v="Education"/>
    <x v="1"/>
    <s v="QR Scan"/>
    <x v="3"/>
    <n v="255.85"/>
    <n v="0"/>
    <n v="0.72"/>
    <x v="0"/>
    <m/>
    <s v="iOS"/>
    <n v="65"/>
    <x v="0"/>
  </r>
  <r>
    <s v="UPI202605P2_0004544"/>
    <x v="12"/>
    <x v="1"/>
    <s v="14:36:22"/>
    <x v="4"/>
    <x v="1"/>
    <s v="CUST979059"/>
    <s v="45-54"/>
    <x v="0"/>
    <x v="7"/>
    <x v="26"/>
    <s v="Dmart"/>
    <s v="Grocery"/>
    <x v="2"/>
    <s v="Mobile Number"/>
    <x v="4"/>
    <n v="616.55999999999995"/>
    <n v="0"/>
    <n v="0"/>
    <x v="0"/>
    <m/>
    <s v="Android"/>
    <n v="19"/>
    <x v="0"/>
  </r>
  <r>
    <s v="UPI202605P2_0004545"/>
    <x v="12"/>
    <x v="1"/>
    <s v="13:40:52"/>
    <x v="8"/>
    <x v="0"/>
    <s v="CUST728769"/>
    <s v="18-24"/>
    <x v="0"/>
    <x v="4"/>
    <x v="12"/>
    <s v="Loan EMI"/>
    <s v="Financial Services"/>
    <x v="0"/>
    <s v="QR Scan"/>
    <x v="6"/>
    <n v="899.14"/>
    <n v="0"/>
    <n v="0"/>
    <x v="0"/>
    <m/>
    <s v="iOS"/>
    <n v="48"/>
    <x v="0"/>
  </r>
  <r>
    <s v="UPI202605P2_0004546"/>
    <x v="24"/>
    <x v="0"/>
    <s v="08:10:56"/>
    <x v="12"/>
    <x v="1"/>
    <s v="CUST943589"/>
    <s v="35-44"/>
    <x v="0"/>
    <x v="9"/>
    <x v="36"/>
    <s v="Amazon"/>
    <s v="Shopping"/>
    <x v="0"/>
    <s v="Mobile Number"/>
    <x v="5"/>
    <n v="829.39"/>
    <n v="0"/>
    <n v="4.1900000000000004"/>
    <x v="0"/>
    <m/>
    <s v="Android"/>
    <n v="37"/>
    <x v="0"/>
  </r>
  <r>
    <s v="UPI202605P2_0004547"/>
    <x v="17"/>
    <x v="6"/>
    <s v="08:32:16"/>
    <x v="12"/>
    <x v="0"/>
    <s v="CUST962545"/>
    <s v="18-24"/>
    <x v="1"/>
    <x v="7"/>
    <x v="31"/>
    <s v="Bharat Petroleum"/>
    <s v="Fuel"/>
    <x v="0"/>
    <s v="QR Scan"/>
    <x v="4"/>
    <n v="1042.83"/>
    <n v="0"/>
    <n v="0"/>
    <x v="0"/>
    <m/>
    <s v="Android"/>
    <n v="71"/>
    <x v="0"/>
  </r>
  <r>
    <s v="UPI202605P2_0004548"/>
    <x v="26"/>
    <x v="6"/>
    <s v="17:18:38"/>
    <x v="0"/>
    <x v="1"/>
    <s v="CUST498664"/>
    <s v="25-34"/>
    <x v="1"/>
    <x v="9"/>
    <x v="15"/>
    <s v="McDonalds"/>
    <s v="Food &amp; Dining"/>
    <x v="5"/>
    <s v="QR Scan"/>
    <x v="6"/>
    <n v="554.54"/>
    <n v="0"/>
    <n v="0"/>
    <x v="0"/>
    <m/>
    <s v="iOS"/>
    <n v="54"/>
    <x v="0"/>
  </r>
  <r>
    <s v="UPI202605P2_0004549"/>
    <x v="3"/>
    <x v="0"/>
    <s v="19:41:33"/>
    <x v="2"/>
    <x v="0"/>
    <s v="CUST131807"/>
    <s v="55+"/>
    <x v="0"/>
    <x v="0"/>
    <x v="3"/>
    <s v="Water Bill"/>
    <s v="Utilities"/>
    <x v="0"/>
    <s v="QR Scan"/>
    <x v="6"/>
    <n v="83.19"/>
    <n v="0"/>
    <n v="0"/>
    <x v="0"/>
    <m/>
    <s v="Android"/>
    <n v="24"/>
    <x v="0"/>
  </r>
  <r>
    <s v="UPI202605P2_0004550"/>
    <x v="22"/>
    <x v="6"/>
    <s v="13:01:07"/>
    <x v="8"/>
    <x v="0"/>
    <s v="CUST590427"/>
    <s v="18-24"/>
    <x v="0"/>
    <x v="5"/>
    <x v="10"/>
    <s v="JioMart"/>
    <s v="Grocery"/>
    <x v="1"/>
    <s v="Collect Request"/>
    <x v="3"/>
    <n v="507.5"/>
    <n v="0"/>
    <n v="0"/>
    <x v="0"/>
    <m/>
    <s v="Android"/>
    <n v="78"/>
    <x v="0"/>
  </r>
  <r>
    <s v="UPI202605P2_0004551"/>
    <x v="24"/>
    <x v="0"/>
    <s v="11:20:27"/>
    <x v="5"/>
    <x v="1"/>
    <s v="CUST530622"/>
    <s v="55+"/>
    <x v="0"/>
    <x v="3"/>
    <x v="21"/>
    <s v="BookMyShow"/>
    <s v="Entertainment"/>
    <x v="1"/>
    <s v="UPI ID"/>
    <x v="6"/>
    <n v="2863.24"/>
    <n v="0"/>
    <n v="4.0599999999999996"/>
    <x v="0"/>
    <m/>
    <s v="iOS"/>
    <n v="18"/>
    <x v="0"/>
  </r>
  <r>
    <s v="UPI202605P2_0004552"/>
    <x v="19"/>
    <x v="2"/>
    <s v="19:22:15"/>
    <x v="2"/>
    <x v="1"/>
    <s v="CUST848517"/>
    <s v="55+"/>
    <x v="0"/>
    <x v="2"/>
    <x v="2"/>
    <s v="Netmeds"/>
    <s v="Healthcare"/>
    <x v="1"/>
    <s v="QR Scan"/>
    <x v="5"/>
    <n v="492.8"/>
    <n v="0"/>
    <n v="0"/>
    <x v="0"/>
    <m/>
    <s v="Android"/>
    <n v="22"/>
    <x v="0"/>
  </r>
  <r>
    <s v="UPI202605P2_0004553"/>
    <x v="19"/>
    <x v="2"/>
    <s v="09:42:23"/>
    <x v="10"/>
    <x v="3"/>
    <s v="CUST822380"/>
    <s v="18-24"/>
    <x v="1"/>
    <x v="6"/>
    <x v="7"/>
    <s v="Ola"/>
    <s v="Travel"/>
    <x v="0"/>
    <s v="QR Scan"/>
    <x v="3"/>
    <n v="370.78"/>
    <n v="0"/>
    <n v="6.57"/>
    <x v="0"/>
    <m/>
    <s v="Android"/>
    <n v="50"/>
    <x v="0"/>
  </r>
  <r>
    <s v="UPI202605P2_0004554"/>
    <x v="2"/>
    <x v="2"/>
    <s v="13:49:20"/>
    <x v="8"/>
    <x v="0"/>
    <s v="CUST899644"/>
    <s v="25-34"/>
    <x v="0"/>
    <x v="2"/>
    <x v="17"/>
    <s v="Broadband Bill"/>
    <s v="Utilities"/>
    <x v="1"/>
    <s v="QR Scan"/>
    <x v="3"/>
    <n v="455.76"/>
    <n v="0"/>
    <n v="0"/>
    <x v="1"/>
    <s v="Bank Server Down"/>
    <s v="Android"/>
    <n v="89"/>
    <x v="0"/>
  </r>
  <r>
    <s v="UPI202605P2_0004555"/>
    <x v="30"/>
    <x v="1"/>
    <s v="10:20:44"/>
    <x v="13"/>
    <x v="2"/>
    <s v="CUST854226"/>
    <s v="25-34"/>
    <x v="1"/>
    <x v="5"/>
    <x v="35"/>
    <s v="Society Maintenance"/>
    <s v="Utilities"/>
    <x v="2"/>
    <s v="QR Scan"/>
    <x v="6"/>
    <n v="847.23"/>
    <n v="0"/>
    <n v="4.5999999999999996"/>
    <x v="0"/>
    <m/>
    <s v="iOS"/>
    <n v="1"/>
    <x v="0"/>
  </r>
  <r>
    <s v="UPI202605P2_0004556"/>
    <x v="30"/>
    <x v="1"/>
    <s v="06:21:13"/>
    <x v="19"/>
    <x v="0"/>
    <s v="CUST234231"/>
    <s v="25-34"/>
    <x v="0"/>
    <x v="3"/>
    <x v="14"/>
    <s v="Tata Play"/>
    <s v="Recharge &amp; Bills"/>
    <x v="5"/>
    <s v="QR Scan"/>
    <x v="4"/>
    <n v="569.04"/>
    <n v="0"/>
    <n v="5.95"/>
    <x v="0"/>
    <m/>
    <s v="Android"/>
    <n v="4"/>
    <x v="0"/>
  </r>
  <r>
    <s v="UPI202605P2_0004557"/>
    <x v="27"/>
    <x v="5"/>
    <s v="15:50:20"/>
    <x v="14"/>
    <x v="0"/>
    <s v="CUST327740"/>
    <s v="18-24"/>
    <x v="1"/>
    <x v="0"/>
    <x v="3"/>
    <s v="Insurance Premium"/>
    <s v="Financial Services"/>
    <x v="2"/>
    <s v="QR Scan"/>
    <x v="7"/>
    <n v="3848.56"/>
    <n v="0"/>
    <n v="0"/>
    <x v="0"/>
    <m/>
    <s v="iOS"/>
    <n v="19"/>
    <x v="0"/>
  </r>
  <r>
    <s v="UPI202605P2_0004558"/>
    <x v="19"/>
    <x v="2"/>
    <s v="20:35:04"/>
    <x v="3"/>
    <x v="2"/>
    <s v="CUST312361"/>
    <s v="18-24"/>
    <x v="0"/>
    <x v="8"/>
    <x v="30"/>
    <s v="MakeMyTrip"/>
    <s v="Travel"/>
    <x v="2"/>
    <s v="Mobile Number"/>
    <x v="1"/>
    <n v="1233.01"/>
    <n v="63.69"/>
    <n v="0"/>
    <x v="0"/>
    <m/>
    <s v="Android"/>
    <n v="85"/>
    <x v="0"/>
  </r>
  <r>
    <s v="UPI202605P2_0004559"/>
    <x v="17"/>
    <x v="6"/>
    <s v="14:38:13"/>
    <x v="4"/>
    <x v="0"/>
    <s v="CUST506820"/>
    <s v="25-34"/>
    <x v="1"/>
    <x v="0"/>
    <x v="0"/>
    <s v="BookMyShow"/>
    <s v="Entertainment"/>
    <x v="0"/>
    <s v="UPI ID"/>
    <x v="0"/>
    <n v="406.86"/>
    <n v="0"/>
    <n v="0"/>
    <x v="0"/>
    <m/>
    <s v="Android"/>
    <n v="95"/>
    <x v="0"/>
  </r>
  <r>
    <s v="UPI202605P2_0004560"/>
    <x v="4"/>
    <x v="2"/>
    <s v="16:06:35"/>
    <x v="11"/>
    <x v="0"/>
    <s v="CUST615066"/>
    <s v="25-34"/>
    <x v="0"/>
    <x v="9"/>
    <x v="36"/>
    <s v="Electricity Board"/>
    <s v="Recharge &amp; Bills"/>
    <x v="2"/>
    <s v="QR Scan"/>
    <x v="3"/>
    <n v="1801.66"/>
    <n v="0"/>
    <n v="0"/>
    <x v="0"/>
    <m/>
    <s v="iOS"/>
    <n v="40"/>
    <x v="0"/>
  </r>
  <r>
    <s v="UPI202605P2_0004561"/>
    <x v="28"/>
    <x v="1"/>
    <s v="12:38:56"/>
    <x v="1"/>
    <x v="0"/>
    <s v="CUST469722"/>
    <s v="35-44"/>
    <x v="1"/>
    <x v="3"/>
    <x v="4"/>
    <s v="Topmate"/>
    <s v="Education"/>
    <x v="3"/>
    <s v="Mobile Number"/>
    <x v="6"/>
    <n v="8059.49"/>
    <n v="0"/>
    <n v="1.77"/>
    <x v="0"/>
    <m/>
    <s v="Android"/>
    <n v="49"/>
    <x v="0"/>
  </r>
  <r>
    <s v="UPI202605P2_0004562"/>
    <x v="6"/>
    <x v="3"/>
    <s v="19:42:04"/>
    <x v="2"/>
    <x v="4"/>
    <s v="CUST392010"/>
    <s v="35-44"/>
    <x v="1"/>
    <x v="5"/>
    <x v="35"/>
    <s v="Cafe Coffee Day"/>
    <s v="Food &amp; Dining"/>
    <x v="0"/>
    <s v="QR Scan"/>
    <x v="4"/>
    <n v="56.75"/>
    <n v="0"/>
    <n v="0"/>
    <x v="0"/>
    <m/>
    <s v="Android"/>
    <n v="89"/>
    <x v="0"/>
  </r>
  <r>
    <s v="UPI202605P2_0004563"/>
    <x v="25"/>
    <x v="1"/>
    <s v="17:41:26"/>
    <x v="0"/>
    <x v="5"/>
    <s v="CUST420433"/>
    <s v="18-24"/>
    <x v="1"/>
    <x v="2"/>
    <x v="11"/>
    <s v="Data Tutorials"/>
    <s v="Education"/>
    <x v="2"/>
    <s v="Collect Request"/>
    <x v="7"/>
    <n v="818.96"/>
    <n v="0"/>
    <n v="0"/>
    <x v="0"/>
    <m/>
    <s v="Android"/>
    <n v="66"/>
    <x v="0"/>
  </r>
  <r>
    <s v="UPI202605P2_0004564"/>
    <x v="11"/>
    <x v="0"/>
    <s v="18:27:20"/>
    <x v="7"/>
    <x v="0"/>
    <s v="CUST765839"/>
    <s v="45-54"/>
    <x v="1"/>
    <x v="4"/>
    <x v="37"/>
    <s v="Unacademy"/>
    <s v="Education"/>
    <x v="1"/>
    <s v="QR Scan"/>
    <x v="3"/>
    <n v="95.81"/>
    <n v="0"/>
    <n v="0"/>
    <x v="1"/>
    <s v="Beneficiary Bank Offline"/>
    <s v="Android"/>
    <n v="48"/>
    <x v="0"/>
  </r>
  <r>
    <s v="UPI202605P2_0004565"/>
    <x v="10"/>
    <x v="4"/>
    <s v="19:12:12"/>
    <x v="2"/>
    <x v="2"/>
    <s v="CUST944708"/>
    <s v="25-34"/>
    <x v="0"/>
    <x v="5"/>
    <x v="10"/>
    <s v="Indian Oil"/>
    <s v="Fuel"/>
    <x v="1"/>
    <s v="QR Scan"/>
    <x v="3"/>
    <n v="131.72999999999999"/>
    <n v="0"/>
    <n v="4.28"/>
    <x v="0"/>
    <m/>
    <s v="Android"/>
    <n v="58"/>
    <x v="0"/>
  </r>
  <r>
    <s v="UPI202605P2_0004566"/>
    <x v="14"/>
    <x v="5"/>
    <s v="08:31:31"/>
    <x v="12"/>
    <x v="0"/>
    <s v="CUST678879"/>
    <s v="25-34"/>
    <x v="0"/>
    <x v="5"/>
    <x v="6"/>
    <s v="Indian Oil"/>
    <s v="Fuel"/>
    <x v="0"/>
    <s v="QR Scan"/>
    <x v="3"/>
    <n v="885.31"/>
    <n v="0"/>
    <n v="6.3"/>
    <x v="0"/>
    <m/>
    <s v="Android"/>
    <n v="90"/>
    <x v="0"/>
  </r>
  <r>
    <s v="UPI202605P2_0004567"/>
    <x v="10"/>
    <x v="4"/>
    <s v="08:17:26"/>
    <x v="12"/>
    <x v="1"/>
    <s v="CUST125803"/>
    <s v="35-44"/>
    <x v="1"/>
    <x v="7"/>
    <x v="27"/>
    <s v="Society Maintenance"/>
    <s v="Utilities"/>
    <x v="1"/>
    <s v="Bank Account"/>
    <x v="3"/>
    <n v="1460.57"/>
    <n v="0"/>
    <n v="0"/>
    <x v="0"/>
    <m/>
    <s v="Android"/>
    <n v="61"/>
    <x v="0"/>
  </r>
  <r>
    <s v="UPI202605P2_0004568"/>
    <x v="30"/>
    <x v="1"/>
    <s v="09:28:10"/>
    <x v="10"/>
    <x v="1"/>
    <s v="CUST322513"/>
    <s v="45-54"/>
    <x v="0"/>
    <x v="9"/>
    <x v="15"/>
    <s v="Gas Bill"/>
    <s v="Utilities"/>
    <x v="2"/>
    <s v="Mobile Number"/>
    <x v="3"/>
    <n v="988.68"/>
    <n v="0"/>
    <n v="0"/>
    <x v="0"/>
    <m/>
    <s v="Android"/>
    <n v="81"/>
    <x v="0"/>
  </r>
  <r>
    <s v="UPI202605P2_0004569"/>
    <x v="16"/>
    <x v="6"/>
    <s v="17:37:24"/>
    <x v="0"/>
    <x v="0"/>
    <s v="CUST999341"/>
    <s v="35-44"/>
    <x v="0"/>
    <x v="5"/>
    <x v="6"/>
    <s v="Vi"/>
    <s v="Recharge &amp; Bills"/>
    <x v="1"/>
    <s v="QR Scan"/>
    <x v="3"/>
    <n v="79.28"/>
    <n v="0"/>
    <n v="0"/>
    <x v="2"/>
    <s v="Insufficient Balance"/>
    <s v="Android"/>
    <n v="2"/>
    <x v="0"/>
  </r>
  <r>
    <s v="UPI202605P2_0004570"/>
    <x v="8"/>
    <x v="4"/>
    <s v="11:01:18"/>
    <x v="5"/>
    <x v="0"/>
    <s v="CUST597129"/>
    <s v="35-44"/>
    <x v="1"/>
    <x v="5"/>
    <x v="32"/>
    <s v="Hotstar"/>
    <s v="Entertainment"/>
    <x v="3"/>
    <s v="QR Scan"/>
    <x v="0"/>
    <n v="3688.23"/>
    <n v="0"/>
    <n v="0"/>
    <x v="0"/>
    <m/>
    <s v="iOS"/>
    <n v="53"/>
    <x v="0"/>
  </r>
  <r>
    <s v="UPI202605P2_0004571"/>
    <x v="24"/>
    <x v="0"/>
    <s v="06:50:54"/>
    <x v="19"/>
    <x v="1"/>
    <s v="CUST641529"/>
    <s v="35-44"/>
    <x v="0"/>
    <x v="8"/>
    <x v="34"/>
    <s v="Jio"/>
    <s v="Recharge &amp; Bills"/>
    <x v="1"/>
    <s v="Collect Request"/>
    <x v="3"/>
    <n v="194.8"/>
    <n v="0"/>
    <n v="0"/>
    <x v="0"/>
    <m/>
    <s v="Android"/>
    <n v="26"/>
    <x v="0"/>
  </r>
  <r>
    <s v="UPI202605P2_0004572"/>
    <x v="8"/>
    <x v="4"/>
    <s v="17:00:58"/>
    <x v="0"/>
    <x v="1"/>
    <s v="CUST948668"/>
    <s v="35-44"/>
    <x v="0"/>
    <x v="2"/>
    <x v="2"/>
    <s v="Rapido"/>
    <s v="Travel"/>
    <x v="4"/>
    <s v="Bank Account"/>
    <x v="3"/>
    <n v="777.37"/>
    <n v="0"/>
    <n v="0"/>
    <x v="0"/>
    <m/>
    <s v="Android"/>
    <n v="75"/>
    <x v="0"/>
  </r>
  <r>
    <s v="UPI202605P2_0004573"/>
    <x v="27"/>
    <x v="5"/>
    <s v="15:08:53"/>
    <x v="14"/>
    <x v="5"/>
    <s v="CUST988805"/>
    <s v="25-34"/>
    <x v="0"/>
    <x v="2"/>
    <x v="17"/>
    <s v="Broadband Bill"/>
    <s v="Utilities"/>
    <x v="0"/>
    <s v="Bank Account"/>
    <x v="6"/>
    <n v="228.25"/>
    <n v="0"/>
    <n v="0"/>
    <x v="0"/>
    <m/>
    <s v="Android"/>
    <n v="11"/>
    <x v="0"/>
  </r>
  <r>
    <s v="UPI202605P2_0004574"/>
    <x v="6"/>
    <x v="3"/>
    <s v="21:02:57"/>
    <x v="9"/>
    <x v="1"/>
    <s v="CUST615985"/>
    <s v="18-24"/>
    <x v="1"/>
    <x v="1"/>
    <x v="28"/>
    <s v="Netmeds"/>
    <s v="Healthcare"/>
    <x v="0"/>
    <s v="QR Scan"/>
    <x v="1"/>
    <n v="6239.78"/>
    <n v="0"/>
    <n v="0"/>
    <x v="1"/>
    <s v="Transaction Timeout"/>
    <s v="iOS"/>
    <n v="91"/>
    <x v="0"/>
  </r>
  <r>
    <s v="UPI202605P2_0004575"/>
    <x v="6"/>
    <x v="3"/>
    <s v="16:33:02"/>
    <x v="11"/>
    <x v="1"/>
    <s v="CUST192438"/>
    <s v="25-34"/>
    <x v="0"/>
    <x v="8"/>
    <x v="30"/>
    <s v="Airtel"/>
    <s v="Recharge &amp; Bills"/>
    <x v="0"/>
    <s v="Bank Account"/>
    <x v="6"/>
    <n v="553.53"/>
    <n v="0"/>
    <n v="4.25"/>
    <x v="0"/>
    <m/>
    <s v="Android"/>
    <n v="69"/>
    <x v="0"/>
  </r>
  <r>
    <s v="UPI202605P2_0004576"/>
    <x v="9"/>
    <x v="3"/>
    <s v="13:01:04"/>
    <x v="8"/>
    <x v="1"/>
    <s v="CUST201044"/>
    <s v="35-44"/>
    <x v="0"/>
    <x v="8"/>
    <x v="30"/>
    <s v="Dmart"/>
    <s v="Grocery"/>
    <x v="3"/>
    <s v="Bank Account"/>
    <x v="6"/>
    <n v="720.34"/>
    <n v="0"/>
    <n v="0"/>
    <x v="1"/>
    <s v="Wrong UPI PIN"/>
    <s v="Android"/>
    <n v="89"/>
    <x v="0"/>
  </r>
  <r>
    <s v="UPI202605P2_0004577"/>
    <x v="5"/>
    <x v="3"/>
    <s v="15:53:51"/>
    <x v="14"/>
    <x v="3"/>
    <s v="CUST549712"/>
    <s v="18-24"/>
    <x v="0"/>
    <x v="2"/>
    <x v="17"/>
    <s v="Hotstar"/>
    <s v="Entertainment"/>
    <x v="1"/>
    <s v="UPI ID"/>
    <x v="6"/>
    <n v="178.49"/>
    <n v="10.89"/>
    <n v="0"/>
    <x v="0"/>
    <m/>
    <s v="Android"/>
    <n v="53"/>
    <x v="0"/>
  </r>
  <r>
    <s v="UPI202605P2_0004578"/>
    <x v="12"/>
    <x v="1"/>
    <s v="14:19:17"/>
    <x v="4"/>
    <x v="0"/>
    <s v="CUST733306"/>
    <s v="25-34"/>
    <x v="0"/>
    <x v="8"/>
    <x v="13"/>
    <s v="JioMart"/>
    <s v="Grocery"/>
    <x v="4"/>
    <s v="QR Scan"/>
    <x v="3"/>
    <n v="716.02"/>
    <n v="0"/>
    <n v="0"/>
    <x v="0"/>
    <m/>
    <s v="Android"/>
    <n v="55"/>
    <x v="0"/>
  </r>
  <r>
    <s v="UPI202605P2_0004579"/>
    <x v="3"/>
    <x v="0"/>
    <s v="12:22:25"/>
    <x v="1"/>
    <x v="0"/>
    <s v="CUST721165"/>
    <s v="25-34"/>
    <x v="0"/>
    <x v="1"/>
    <x v="8"/>
    <s v="RedBus"/>
    <s v="Travel"/>
    <x v="1"/>
    <s v="UPI ID"/>
    <x v="5"/>
    <n v="317.82"/>
    <n v="0"/>
    <n v="0"/>
    <x v="0"/>
    <m/>
    <s v="Android"/>
    <n v="17"/>
    <x v="0"/>
  </r>
  <r>
    <s v="UPI202605P2_0004580"/>
    <x v="5"/>
    <x v="3"/>
    <s v="09:49:20"/>
    <x v="10"/>
    <x v="1"/>
    <s v="CUST830180"/>
    <s v="25-34"/>
    <x v="0"/>
    <x v="4"/>
    <x v="33"/>
    <s v="Spotify"/>
    <s v="Entertainment"/>
    <x v="2"/>
    <s v="UPI ID"/>
    <x v="6"/>
    <n v="934.05"/>
    <n v="0"/>
    <n v="0"/>
    <x v="0"/>
    <m/>
    <s v="Android"/>
    <n v="11"/>
    <x v="0"/>
  </r>
  <r>
    <s v="UPI202605P2_0004581"/>
    <x v="20"/>
    <x v="4"/>
    <s v="15:03:25"/>
    <x v="14"/>
    <x v="0"/>
    <s v="CUST763724"/>
    <s v="45-54"/>
    <x v="0"/>
    <x v="8"/>
    <x v="13"/>
    <s v="Dmart"/>
    <s v="Grocery"/>
    <x v="2"/>
    <s v="QR Scan"/>
    <x v="7"/>
    <n v="399.87"/>
    <n v="0"/>
    <n v="0"/>
    <x v="0"/>
    <m/>
    <s v="Android"/>
    <n v="40"/>
    <x v="0"/>
  </r>
  <r>
    <s v="UPI202605P2_0004582"/>
    <x v="1"/>
    <x v="1"/>
    <s v="12:29:31"/>
    <x v="1"/>
    <x v="2"/>
    <s v="CUST975869"/>
    <s v="35-44"/>
    <x v="1"/>
    <x v="0"/>
    <x v="3"/>
    <s v="Water Bill"/>
    <s v="Utilities"/>
    <x v="4"/>
    <s v="UPI ID"/>
    <x v="6"/>
    <n v="311.55"/>
    <n v="0"/>
    <n v="6.78"/>
    <x v="0"/>
    <m/>
    <s v="iOS"/>
    <n v="1"/>
    <x v="0"/>
  </r>
  <r>
    <s v="UPI202605P2_0004583"/>
    <x v="30"/>
    <x v="1"/>
    <s v="20:58:07"/>
    <x v="3"/>
    <x v="0"/>
    <s v="CUST249268"/>
    <s v="25-34"/>
    <x v="0"/>
    <x v="2"/>
    <x v="17"/>
    <s v="Gas Bill"/>
    <s v="Utilities"/>
    <x v="1"/>
    <s v="UPI ID"/>
    <x v="0"/>
    <n v="358.24"/>
    <n v="40.03"/>
    <n v="1.68"/>
    <x v="0"/>
    <m/>
    <s v="Android"/>
    <n v="76"/>
    <x v="0"/>
  </r>
  <r>
    <s v="UPI202605P2_0004584"/>
    <x v="15"/>
    <x v="3"/>
    <s v="20:39:06"/>
    <x v="3"/>
    <x v="0"/>
    <s v="CUST283873"/>
    <s v="18-24"/>
    <x v="1"/>
    <x v="8"/>
    <x v="16"/>
    <s v="Vi"/>
    <s v="Recharge &amp; Bills"/>
    <x v="2"/>
    <s v="Collect Request"/>
    <x v="5"/>
    <n v="244.8"/>
    <n v="0"/>
    <n v="0"/>
    <x v="0"/>
    <m/>
    <s v="Android"/>
    <n v="99"/>
    <x v="1"/>
  </r>
  <r>
    <s v="UPI202605P2_0004585"/>
    <x v="13"/>
    <x v="3"/>
    <s v="07:03:52"/>
    <x v="6"/>
    <x v="0"/>
    <s v="CUST537839"/>
    <s v="25-34"/>
    <x v="1"/>
    <x v="8"/>
    <x v="34"/>
    <s v="Ola"/>
    <s v="Travel"/>
    <x v="1"/>
    <s v="QR Scan"/>
    <x v="3"/>
    <n v="1037.0899999999999"/>
    <n v="0"/>
    <n v="0"/>
    <x v="0"/>
    <m/>
    <s v="Android"/>
    <n v="77"/>
    <x v="0"/>
  </r>
  <r>
    <s v="UPI202605P2_0004586"/>
    <x v="27"/>
    <x v="5"/>
    <s v="05:06:20"/>
    <x v="17"/>
    <x v="0"/>
    <s v="CUST330208"/>
    <s v="35-44"/>
    <x v="0"/>
    <x v="9"/>
    <x v="15"/>
    <s v="Loan EMI"/>
    <s v="Financial Services"/>
    <x v="0"/>
    <s v="Mobile Number"/>
    <x v="6"/>
    <n v="1663.04"/>
    <n v="0"/>
    <n v="0"/>
    <x v="0"/>
    <m/>
    <s v="Android"/>
    <n v="92"/>
    <x v="0"/>
  </r>
  <r>
    <s v="UPI202605P2_0004587"/>
    <x v="3"/>
    <x v="0"/>
    <s v="20:46:27"/>
    <x v="3"/>
    <x v="2"/>
    <s v="CUST360866"/>
    <s v="45-54"/>
    <x v="0"/>
    <x v="7"/>
    <x v="9"/>
    <s v="Tata Play"/>
    <s v="Recharge &amp; Bills"/>
    <x v="1"/>
    <s v="QR Scan"/>
    <x v="1"/>
    <n v="1748.96"/>
    <n v="0"/>
    <n v="0"/>
    <x v="0"/>
    <m/>
    <s v="Android"/>
    <n v="94"/>
    <x v="1"/>
  </r>
  <r>
    <s v="UPI202605P2_0004588"/>
    <x v="0"/>
    <x v="0"/>
    <s v="11:05:12"/>
    <x v="5"/>
    <x v="2"/>
    <s v="CUST255079"/>
    <s v="25-34"/>
    <x v="0"/>
    <x v="9"/>
    <x v="20"/>
    <s v="BookMyShow"/>
    <s v="Entertainment"/>
    <x v="4"/>
    <s v="UPI ID"/>
    <x v="7"/>
    <n v="1285.8699999999999"/>
    <n v="0"/>
    <n v="0"/>
    <x v="0"/>
    <m/>
    <s v="Android"/>
    <n v="70"/>
    <x v="0"/>
  </r>
  <r>
    <s v="UPI202605P2_0004589"/>
    <x v="28"/>
    <x v="1"/>
    <s v="18:51:23"/>
    <x v="7"/>
    <x v="4"/>
    <s v="CUST280178"/>
    <s v="25-34"/>
    <x v="0"/>
    <x v="4"/>
    <x v="37"/>
    <s v="Netflix"/>
    <s v="Entertainment"/>
    <x v="1"/>
    <s v="Mobile Number"/>
    <x v="3"/>
    <n v="1023.46"/>
    <n v="0"/>
    <n v="7.75"/>
    <x v="0"/>
    <m/>
    <s v="Android"/>
    <n v="86"/>
    <x v="0"/>
  </r>
  <r>
    <s v="UPI202605P2_0004590"/>
    <x v="14"/>
    <x v="5"/>
    <s v="19:34:00"/>
    <x v="2"/>
    <x v="1"/>
    <s v="CUST837030"/>
    <s v="25-34"/>
    <x v="0"/>
    <x v="4"/>
    <x v="37"/>
    <s v="Croma"/>
    <s v="Shopping"/>
    <x v="5"/>
    <s v="Mobile Number"/>
    <x v="6"/>
    <n v="780.83"/>
    <n v="0"/>
    <n v="0"/>
    <x v="0"/>
    <m/>
    <s v="Android"/>
    <n v="81"/>
    <x v="0"/>
  </r>
  <r>
    <s v="UPI202605P2_0004591"/>
    <x v="26"/>
    <x v="6"/>
    <s v="21:55:03"/>
    <x v="9"/>
    <x v="0"/>
    <s v="CUST648906"/>
    <s v="18-24"/>
    <x v="1"/>
    <x v="0"/>
    <x v="18"/>
    <s v="Society Maintenance"/>
    <s v="Utilities"/>
    <x v="1"/>
    <s v="UPI ID"/>
    <x v="6"/>
    <n v="209.07"/>
    <n v="0"/>
    <n v="7.53"/>
    <x v="0"/>
    <m/>
    <s v="Android"/>
    <n v="43"/>
    <x v="0"/>
  </r>
  <r>
    <s v="UPI202605P2_0004592"/>
    <x v="2"/>
    <x v="2"/>
    <s v="12:50:02"/>
    <x v="1"/>
    <x v="0"/>
    <s v="CUST865816"/>
    <s v="45-54"/>
    <x v="1"/>
    <x v="7"/>
    <x v="26"/>
    <s v="Electricity Board"/>
    <s v="Recharge &amp; Bills"/>
    <x v="0"/>
    <s v="Collect Request"/>
    <x v="4"/>
    <n v="343.39"/>
    <n v="66.010000000000005"/>
    <n v="0"/>
    <x v="0"/>
    <m/>
    <s v="Android"/>
    <n v="50"/>
    <x v="0"/>
  </r>
  <r>
    <s v="UPI202605P2_0004593"/>
    <x v="0"/>
    <x v="0"/>
    <s v="09:19:04"/>
    <x v="10"/>
    <x v="2"/>
    <s v="CUST102558"/>
    <s v="35-44"/>
    <x v="1"/>
    <x v="4"/>
    <x v="33"/>
    <s v="RedBus"/>
    <s v="Travel"/>
    <x v="0"/>
    <s v="QR Scan"/>
    <x v="4"/>
    <n v="621.71"/>
    <n v="0"/>
    <n v="0"/>
    <x v="0"/>
    <m/>
    <s v="iOS"/>
    <n v="19"/>
    <x v="0"/>
  </r>
  <r>
    <s v="UPI202605P2_0004594"/>
    <x v="1"/>
    <x v="1"/>
    <s v="12:44:39"/>
    <x v="1"/>
    <x v="5"/>
    <s v="CUST286233"/>
    <s v="25-34"/>
    <x v="0"/>
    <x v="8"/>
    <x v="34"/>
    <s v="MedPlus"/>
    <s v="Healthcare"/>
    <x v="1"/>
    <s v="QR Scan"/>
    <x v="1"/>
    <n v="124.59"/>
    <n v="0"/>
    <n v="7.25"/>
    <x v="0"/>
    <m/>
    <s v="Android"/>
    <n v="9"/>
    <x v="0"/>
  </r>
  <r>
    <s v="UPI202605P2_0004595"/>
    <x v="4"/>
    <x v="2"/>
    <s v="19:24:17"/>
    <x v="2"/>
    <x v="0"/>
    <s v="CUST251756"/>
    <s v="25-34"/>
    <x v="1"/>
    <x v="6"/>
    <x v="19"/>
    <s v="Byjus"/>
    <s v="Education"/>
    <x v="0"/>
    <s v="QR Scan"/>
    <x v="7"/>
    <n v="271.52"/>
    <n v="0"/>
    <n v="0"/>
    <x v="0"/>
    <m/>
    <s v="Android"/>
    <n v="53"/>
    <x v="0"/>
  </r>
  <r>
    <s v="UPI202605P2_0004596"/>
    <x v="6"/>
    <x v="3"/>
    <s v="18:59:08"/>
    <x v="7"/>
    <x v="5"/>
    <s v="CUST221204"/>
    <s v="25-34"/>
    <x v="1"/>
    <x v="0"/>
    <x v="0"/>
    <s v="MedPlus"/>
    <s v="Healthcare"/>
    <x v="1"/>
    <s v="UPI ID"/>
    <x v="7"/>
    <n v="587.42999999999995"/>
    <n v="0"/>
    <n v="0"/>
    <x v="0"/>
    <m/>
    <s v="Android"/>
    <n v="72"/>
    <x v="0"/>
  </r>
  <r>
    <s v="UPI202605P2_0004597"/>
    <x v="4"/>
    <x v="2"/>
    <s v="17:07:08"/>
    <x v="0"/>
    <x v="3"/>
    <s v="CUST928465"/>
    <s v="25-34"/>
    <x v="0"/>
    <x v="8"/>
    <x v="24"/>
    <s v="IRCTC"/>
    <s v="Travel"/>
    <x v="6"/>
    <s v="UPI ID"/>
    <x v="3"/>
    <n v="212.37"/>
    <n v="0"/>
    <n v="0"/>
    <x v="0"/>
    <m/>
    <s v="iOS"/>
    <n v="14"/>
    <x v="0"/>
  </r>
  <r>
    <s v="UPI202605P2_0004598"/>
    <x v="30"/>
    <x v="1"/>
    <s v="13:09:48"/>
    <x v="8"/>
    <x v="0"/>
    <s v="CUST582378"/>
    <s v="18-24"/>
    <x v="0"/>
    <x v="0"/>
    <x v="0"/>
    <s v="Topmate"/>
    <s v="Education"/>
    <x v="5"/>
    <s v="Mobile Number"/>
    <x v="6"/>
    <n v="316.45999999999998"/>
    <n v="14.05"/>
    <n v="0"/>
    <x v="0"/>
    <m/>
    <s v="iOS"/>
    <n v="83"/>
    <x v="0"/>
  </r>
  <r>
    <s v="UPI202605P2_0004599"/>
    <x v="12"/>
    <x v="1"/>
    <s v="17:54:57"/>
    <x v="0"/>
    <x v="2"/>
    <s v="CUST570194"/>
    <s v="25-34"/>
    <x v="0"/>
    <x v="2"/>
    <x v="11"/>
    <s v="Local Restaurant"/>
    <s v="Food &amp; Dining"/>
    <x v="1"/>
    <s v="QR Scan"/>
    <x v="5"/>
    <n v="1185.52"/>
    <n v="0"/>
    <n v="0"/>
    <x v="0"/>
    <m/>
    <s v="Android"/>
    <n v="39"/>
    <x v="0"/>
  </r>
  <r>
    <s v="UPI202605P2_0004600"/>
    <x v="28"/>
    <x v="1"/>
    <s v="14:28:42"/>
    <x v="4"/>
    <x v="5"/>
    <s v="CUST814442"/>
    <s v="25-34"/>
    <x v="1"/>
    <x v="7"/>
    <x v="31"/>
    <s v="Local Clinic"/>
    <s v="Healthcare"/>
    <x v="2"/>
    <s v="UPI ID"/>
    <x v="4"/>
    <n v="774.66"/>
    <n v="0"/>
    <n v="0"/>
    <x v="0"/>
    <m/>
    <s v="Android"/>
    <n v="38"/>
    <x v="0"/>
  </r>
  <r>
    <s v="UPI202605P2_0004601"/>
    <x v="21"/>
    <x v="4"/>
    <s v="10:33:15"/>
    <x v="13"/>
    <x v="2"/>
    <s v="CUST687651"/>
    <s v="25-34"/>
    <x v="0"/>
    <x v="3"/>
    <x v="4"/>
    <s v="Tata Play"/>
    <s v="Recharge &amp; Bills"/>
    <x v="5"/>
    <s v="QR Scan"/>
    <x v="3"/>
    <n v="3896.61"/>
    <n v="40.18"/>
    <n v="0"/>
    <x v="0"/>
    <m/>
    <s v="Android"/>
    <n v="73"/>
    <x v="0"/>
  </r>
  <r>
    <s v="UPI202605P2_0004602"/>
    <x v="24"/>
    <x v="0"/>
    <s v="17:42:31"/>
    <x v="0"/>
    <x v="0"/>
    <s v="CUST226351"/>
    <s v="25-34"/>
    <x v="1"/>
    <x v="2"/>
    <x v="25"/>
    <s v="Myntra"/>
    <s v="Shopping"/>
    <x v="0"/>
    <s v="QR Scan"/>
    <x v="1"/>
    <n v="58.89"/>
    <n v="69.91"/>
    <n v="0.35"/>
    <x v="0"/>
    <m/>
    <s v="Android"/>
    <n v="13"/>
    <x v="0"/>
  </r>
  <r>
    <s v="UPI202605P2_0004603"/>
    <x v="28"/>
    <x v="1"/>
    <s v="22:20:49"/>
    <x v="16"/>
    <x v="1"/>
    <s v="CUST796075"/>
    <s v="25-34"/>
    <x v="0"/>
    <x v="0"/>
    <x v="0"/>
    <s v="Bharat Petroleum"/>
    <s v="Fuel"/>
    <x v="1"/>
    <s v="UPI ID"/>
    <x v="0"/>
    <n v="6733.76"/>
    <n v="0"/>
    <n v="0"/>
    <x v="0"/>
    <m/>
    <s v="Android"/>
    <n v="64"/>
    <x v="0"/>
  </r>
  <r>
    <s v="UPI202605P2_0004604"/>
    <x v="19"/>
    <x v="2"/>
    <s v="18:14:05"/>
    <x v="7"/>
    <x v="0"/>
    <s v="CUST368117"/>
    <s v="25-34"/>
    <x v="0"/>
    <x v="0"/>
    <x v="18"/>
    <s v="Mutual Fund SIP"/>
    <s v="Financial Services"/>
    <x v="2"/>
    <s v="QR Scan"/>
    <x v="7"/>
    <n v="1082.6199999999999"/>
    <n v="0"/>
    <n v="1.59"/>
    <x v="1"/>
    <s v="Wrong UPI PIN"/>
    <s v="Android"/>
    <n v="31"/>
    <x v="0"/>
  </r>
  <r>
    <s v="UPI202605P2_0004605"/>
    <x v="22"/>
    <x v="6"/>
    <s v="12:18:45"/>
    <x v="1"/>
    <x v="0"/>
    <s v="CUST146148"/>
    <s v="25-34"/>
    <x v="0"/>
    <x v="6"/>
    <x v="38"/>
    <s v="Ola"/>
    <s v="Travel"/>
    <x v="1"/>
    <s v="UPI ID"/>
    <x v="3"/>
    <n v="118.94"/>
    <n v="0"/>
    <n v="0"/>
    <x v="0"/>
    <m/>
    <s v="Android"/>
    <n v="60"/>
    <x v="0"/>
  </r>
  <r>
    <s v="UPI202605P2_0004606"/>
    <x v="23"/>
    <x v="5"/>
    <s v="09:35:53"/>
    <x v="10"/>
    <x v="2"/>
    <s v="CUST884887"/>
    <s v="25-34"/>
    <x v="0"/>
    <x v="4"/>
    <x v="12"/>
    <s v="Dominos"/>
    <s v="Food &amp; Dining"/>
    <x v="1"/>
    <s v="QR Scan"/>
    <x v="3"/>
    <n v="1940.71"/>
    <n v="0"/>
    <n v="4"/>
    <x v="0"/>
    <m/>
    <s v="iOS"/>
    <n v="11"/>
    <x v="0"/>
  </r>
  <r>
    <s v="UPI202605P2_0004607"/>
    <x v="19"/>
    <x v="2"/>
    <s v="20:42:41"/>
    <x v="3"/>
    <x v="0"/>
    <s v="CUST123748"/>
    <s v="18-24"/>
    <x v="1"/>
    <x v="7"/>
    <x v="26"/>
    <s v="Blinkit"/>
    <s v="Grocery"/>
    <x v="1"/>
    <s v="QR Scan"/>
    <x v="4"/>
    <n v="231.13"/>
    <n v="9.65"/>
    <n v="0"/>
    <x v="0"/>
    <m/>
    <s v="iOS"/>
    <n v="72"/>
    <x v="0"/>
  </r>
  <r>
    <s v="UPI202605P2_0004608"/>
    <x v="9"/>
    <x v="3"/>
    <s v="18:13:44"/>
    <x v="7"/>
    <x v="1"/>
    <s v="CUST532693"/>
    <s v="25-34"/>
    <x v="0"/>
    <x v="4"/>
    <x v="12"/>
    <s v="Gas Bill"/>
    <s v="Utilities"/>
    <x v="0"/>
    <s v="UPI ID"/>
    <x v="5"/>
    <n v="129.52000000000001"/>
    <n v="0"/>
    <n v="0"/>
    <x v="0"/>
    <m/>
    <s v="Android"/>
    <n v="49"/>
    <x v="0"/>
  </r>
  <r>
    <s v="UPI202605P2_0004609"/>
    <x v="17"/>
    <x v="6"/>
    <s v="09:31:03"/>
    <x v="10"/>
    <x v="3"/>
    <s v="CUST432293"/>
    <s v="55+"/>
    <x v="0"/>
    <x v="6"/>
    <x v="7"/>
    <s v="McDonalds"/>
    <s v="Food &amp; Dining"/>
    <x v="2"/>
    <s v="UPI ID"/>
    <x v="3"/>
    <n v="401.53"/>
    <n v="67.59"/>
    <n v="5.73"/>
    <x v="0"/>
    <m/>
    <s v="Android"/>
    <n v="42"/>
    <x v="0"/>
  </r>
  <r>
    <s v="UPI202605P2_0004610"/>
    <x v="19"/>
    <x v="2"/>
    <s v="11:42:13"/>
    <x v="5"/>
    <x v="0"/>
    <s v="CUST532138"/>
    <s v="25-34"/>
    <x v="0"/>
    <x v="8"/>
    <x v="16"/>
    <s v="HP Petrol Pump"/>
    <s v="Fuel"/>
    <x v="1"/>
    <s v="QR Scan"/>
    <x v="4"/>
    <n v="978.94"/>
    <n v="0"/>
    <n v="0"/>
    <x v="0"/>
    <m/>
    <s v="Android"/>
    <n v="16"/>
    <x v="0"/>
  </r>
  <r>
    <s v="UPI202605P2_0004611"/>
    <x v="27"/>
    <x v="5"/>
    <s v="15:24:12"/>
    <x v="14"/>
    <x v="1"/>
    <s v="CUST209492"/>
    <s v="55+"/>
    <x v="0"/>
    <x v="3"/>
    <x v="21"/>
    <s v="Rapido"/>
    <s v="Travel"/>
    <x v="1"/>
    <s v="Mobile Number"/>
    <x v="3"/>
    <n v="263.68"/>
    <n v="0"/>
    <n v="0"/>
    <x v="0"/>
    <m/>
    <s v="iOS"/>
    <n v="44"/>
    <x v="0"/>
  </r>
  <r>
    <s v="UPI202605P2_0004612"/>
    <x v="22"/>
    <x v="6"/>
    <s v="15:21:13"/>
    <x v="14"/>
    <x v="1"/>
    <s v="CUST867377"/>
    <s v="25-34"/>
    <x v="0"/>
    <x v="7"/>
    <x v="9"/>
    <s v="Amazon Prime"/>
    <s v="Entertainment"/>
    <x v="0"/>
    <s v="Bank Account"/>
    <x v="5"/>
    <n v="247.34"/>
    <n v="0"/>
    <n v="0"/>
    <x v="0"/>
    <m/>
    <s v="Android"/>
    <n v="27"/>
    <x v="0"/>
  </r>
  <r>
    <s v="UPI202605P2_0004613"/>
    <x v="8"/>
    <x v="4"/>
    <s v="19:48:33"/>
    <x v="2"/>
    <x v="0"/>
    <s v="CUST730256"/>
    <s v="35-44"/>
    <x v="0"/>
    <x v="1"/>
    <x v="22"/>
    <s v="Blinkit"/>
    <s v="Grocery"/>
    <x v="1"/>
    <s v="Mobile Number"/>
    <x v="3"/>
    <n v="634.08000000000004"/>
    <n v="0"/>
    <n v="0"/>
    <x v="1"/>
    <s v="Insufficient Balance"/>
    <s v="Android"/>
    <n v="43"/>
    <x v="0"/>
  </r>
  <r>
    <s v="UPI202605P2_0004614"/>
    <x v="4"/>
    <x v="2"/>
    <s v="16:20:48"/>
    <x v="11"/>
    <x v="3"/>
    <s v="CUST625322"/>
    <s v="45-54"/>
    <x v="1"/>
    <x v="6"/>
    <x v="19"/>
    <s v="Local Clinic"/>
    <s v="Healthcare"/>
    <x v="4"/>
    <s v="Mobile Number"/>
    <x v="1"/>
    <n v="1313.73"/>
    <n v="0"/>
    <n v="0"/>
    <x v="0"/>
    <m/>
    <s v="Android"/>
    <n v="26"/>
    <x v="0"/>
  </r>
  <r>
    <s v="UPI202605P2_0004615"/>
    <x v="19"/>
    <x v="2"/>
    <s v="21:45:29"/>
    <x v="9"/>
    <x v="1"/>
    <s v="CUST985017"/>
    <s v="18-24"/>
    <x v="0"/>
    <x v="4"/>
    <x v="12"/>
    <s v="Reliance Digital"/>
    <s v="Shopping"/>
    <x v="1"/>
    <s v="QR Scan"/>
    <x v="4"/>
    <n v="207.47"/>
    <n v="0"/>
    <n v="0"/>
    <x v="1"/>
    <s v="Beneficiary Bank Offline"/>
    <s v="Android"/>
    <n v="72"/>
    <x v="0"/>
  </r>
  <r>
    <s v="UPI202605P2_0004616"/>
    <x v="20"/>
    <x v="4"/>
    <s v="18:54:32"/>
    <x v="7"/>
    <x v="1"/>
    <s v="CUST396716"/>
    <s v="25-34"/>
    <x v="0"/>
    <x v="2"/>
    <x v="11"/>
    <s v="Netmeds"/>
    <s v="Healthcare"/>
    <x v="1"/>
    <s v="QR Scan"/>
    <x v="7"/>
    <n v="287.8"/>
    <n v="32.97"/>
    <n v="6.88"/>
    <x v="0"/>
    <m/>
    <s v="Android"/>
    <n v="27"/>
    <x v="0"/>
  </r>
  <r>
    <s v="UPI202605P2_0004617"/>
    <x v="16"/>
    <x v="6"/>
    <s v="09:08:14"/>
    <x v="10"/>
    <x v="1"/>
    <s v="CUST808186"/>
    <s v="25-34"/>
    <x v="1"/>
    <x v="1"/>
    <x v="8"/>
    <s v="Reliance Fresh"/>
    <s v="Grocery"/>
    <x v="1"/>
    <s v="QR Scan"/>
    <x v="5"/>
    <n v="1812.77"/>
    <n v="0"/>
    <n v="0"/>
    <x v="0"/>
    <m/>
    <s v="Android"/>
    <n v="49"/>
    <x v="0"/>
  </r>
  <r>
    <s v="UPI202605P2_0004618"/>
    <x v="4"/>
    <x v="2"/>
    <s v="20:24:28"/>
    <x v="3"/>
    <x v="0"/>
    <s v="CUST421494"/>
    <s v="25-34"/>
    <x v="0"/>
    <x v="5"/>
    <x v="10"/>
    <s v="Tata Play"/>
    <s v="Recharge &amp; Bills"/>
    <x v="0"/>
    <s v="Mobile Number"/>
    <x v="1"/>
    <n v="634.63"/>
    <n v="46.07"/>
    <n v="2.81"/>
    <x v="0"/>
    <m/>
    <s v="Android"/>
    <n v="76"/>
    <x v="0"/>
  </r>
  <r>
    <s v="UPI202605P2_0004619"/>
    <x v="7"/>
    <x v="2"/>
    <s v="20:32:12"/>
    <x v="3"/>
    <x v="0"/>
    <s v="CUST493379"/>
    <s v="25-34"/>
    <x v="1"/>
    <x v="9"/>
    <x v="23"/>
    <s v="Udemy"/>
    <s v="Education"/>
    <x v="3"/>
    <s v="QR Scan"/>
    <x v="0"/>
    <n v="794.88"/>
    <n v="0"/>
    <n v="0"/>
    <x v="0"/>
    <m/>
    <s v="Android"/>
    <n v="17"/>
    <x v="0"/>
  </r>
  <r>
    <s v="UPI202605P2_0004620"/>
    <x v="13"/>
    <x v="3"/>
    <s v="19:12:04"/>
    <x v="2"/>
    <x v="2"/>
    <s v="CUST200212"/>
    <s v="25-34"/>
    <x v="1"/>
    <x v="4"/>
    <x v="12"/>
    <s v="Cafe Coffee Day"/>
    <s v="Food &amp; Dining"/>
    <x v="1"/>
    <s v="QR Scan"/>
    <x v="3"/>
    <n v="1485.33"/>
    <n v="0"/>
    <n v="0"/>
    <x v="0"/>
    <m/>
    <s v="Android"/>
    <n v="81"/>
    <x v="0"/>
  </r>
  <r>
    <s v="UPI202605P2_0004621"/>
    <x v="7"/>
    <x v="2"/>
    <s v="12:10:43"/>
    <x v="1"/>
    <x v="0"/>
    <s v="CUST237430"/>
    <s v="45-54"/>
    <x v="0"/>
    <x v="1"/>
    <x v="22"/>
    <s v="Bharat Petroleum"/>
    <s v="Fuel"/>
    <x v="1"/>
    <s v="Bank Account"/>
    <x v="3"/>
    <n v="662.3"/>
    <n v="0"/>
    <n v="0"/>
    <x v="0"/>
    <m/>
    <s v="Android"/>
    <n v="86"/>
    <x v="0"/>
  </r>
  <r>
    <s v="UPI202605P2_0004622"/>
    <x v="11"/>
    <x v="0"/>
    <s v="12:55:36"/>
    <x v="1"/>
    <x v="0"/>
    <s v="CUST248673"/>
    <s v="25-34"/>
    <x v="1"/>
    <x v="5"/>
    <x v="32"/>
    <s v="Amazon"/>
    <s v="Shopping"/>
    <x v="5"/>
    <s v="Bank Account"/>
    <x v="7"/>
    <n v="73.319999999999993"/>
    <n v="0"/>
    <n v="0"/>
    <x v="0"/>
    <m/>
    <s v="Android"/>
    <n v="62"/>
    <x v="0"/>
  </r>
  <r>
    <s v="UPI202605P2_0004623"/>
    <x v="30"/>
    <x v="1"/>
    <s v="18:09:29"/>
    <x v="7"/>
    <x v="1"/>
    <s v="CUST807894"/>
    <s v="25-34"/>
    <x v="0"/>
    <x v="2"/>
    <x v="17"/>
    <s v="Insurance Premium"/>
    <s v="Financial Services"/>
    <x v="1"/>
    <s v="QR Scan"/>
    <x v="3"/>
    <n v="465.26"/>
    <n v="0"/>
    <n v="0"/>
    <x v="0"/>
    <m/>
    <s v="Android"/>
    <n v="15"/>
    <x v="0"/>
  </r>
  <r>
    <s v="UPI202605P2_0004624"/>
    <x v="11"/>
    <x v="0"/>
    <s v="20:47:07"/>
    <x v="3"/>
    <x v="0"/>
    <s v="CUST830535"/>
    <s v="45-54"/>
    <x v="0"/>
    <x v="0"/>
    <x v="18"/>
    <s v="Bharat Petroleum"/>
    <s v="Fuel"/>
    <x v="4"/>
    <s v="UPI ID"/>
    <x v="0"/>
    <n v="886.52"/>
    <n v="0"/>
    <n v="0"/>
    <x v="0"/>
    <m/>
    <s v="iOS"/>
    <n v="58"/>
    <x v="0"/>
  </r>
  <r>
    <s v="UPI202605P2_0004625"/>
    <x v="22"/>
    <x v="6"/>
    <s v="11:57:29"/>
    <x v="5"/>
    <x v="0"/>
    <s v="CUST971336"/>
    <s v="35-44"/>
    <x v="1"/>
    <x v="2"/>
    <x v="2"/>
    <s v="Netmeds"/>
    <s v="Healthcare"/>
    <x v="1"/>
    <s v="Collect Request"/>
    <x v="1"/>
    <n v="848.26"/>
    <n v="13.56"/>
    <n v="3.06"/>
    <x v="0"/>
    <m/>
    <s v="Android"/>
    <n v="24"/>
    <x v="0"/>
  </r>
  <r>
    <s v="UPI202605P2_0004626"/>
    <x v="8"/>
    <x v="4"/>
    <s v="11:01:30"/>
    <x v="5"/>
    <x v="1"/>
    <s v="CUST765468"/>
    <s v="25-34"/>
    <x v="0"/>
    <x v="7"/>
    <x v="9"/>
    <s v="Cafe Coffee Day"/>
    <s v="Food &amp; Dining"/>
    <x v="0"/>
    <s v="QR Scan"/>
    <x v="5"/>
    <n v="831.63"/>
    <n v="0"/>
    <n v="0"/>
    <x v="0"/>
    <m/>
    <s v="Android"/>
    <n v="89"/>
    <x v="0"/>
  </r>
  <r>
    <s v="UPI202605P2_0004627"/>
    <x v="5"/>
    <x v="3"/>
    <s v="18:28:22"/>
    <x v="7"/>
    <x v="0"/>
    <s v="CUST879038"/>
    <s v="35-44"/>
    <x v="1"/>
    <x v="3"/>
    <x v="29"/>
    <s v="Reliance Fresh"/>
    <s v="Grocery"/>
    <x v="1"/>
    <s v="UPI ID"/>
    <x v="6"/>
    <n v="134.61000000000001"/>
    <n v="43.18"/>
    <n v="0"/>
    <x v="0"/>
    <m/>
    <s v="Android"/>
    <n v="71"/>
    <x v="0"/>
  </r>
  <r>
    <s v="UPI202605P2_0004628"/>
    <x v="7"/>
    <x v="2"/>
    <s v="12:59:35"/>
    <x v="1"/>
    <x v="0"/>
    <s v="CUST620690"/>
    <s v="18-24"/>
    <x v="0"/>
    <x v="4"/>
    <x v="33"/>
    <s v="Zomato"/>
    <s v="Food &amp; Dining"/>
    <x v="2"/>
    <s v="UPI ID"/>
    <x v="3"/>
    <n v="815.79"/>
    <n v="0"/>
    <n v="0"/>
    <x v="2"/>
    <s v="UPI Limit Exceeded"/>
    <s v="iOS"/>
    <n v="41"/>
    <x v="0"/>
  </r>
  <r>
    <s v="UPI202605P2_0004629"/>
    <x v="0"/>
    <x v="0"/>
    <s v="09:27:13"/>
    <x v="10"/>
    <x v="0"/>
    <s v="CUST371869"/>
    <s v="25-34"/>
    <x v="1"/>
    <x v="8"/>
    <x v="24"/>
    <s v="Indian Oil"/>
    <s v="Fuel"/>
    <x v="1"/>
    <s v="UPI ID"/>
    <x v="3"/>
    <n v="366.89"/>
    <n v="0"/>
    <n v="7.5"/>
    <x v="0"/>
    <m/>
    <s v="Android"/>
    <n v="85"/>
    <x v="0"/>
  </r>
  <r>
    <s v="UPI202605P2_0004630"/>
    <x v="11"/>
    <x v="0"/>
    <s v="10:32:27"/>
    <x v="13"/>
    <x v="1"/>
    <s v="CUST966036"/>
    <s v="25-34"/>
    <x v="0"/>
    <x v="6"/>
    <x v="19"/>
    <s v="Swiggy"/>
    <s v="Food &amp; Dining"/>
    <x v="0"/>
    <s v="QR Scan"/>
    <x v="4"/>
    <n v="678.27"/>
    <n v="22.87"/>
    <n v="4.47"/>
    <x v="0"/>
    <m/>
    <s v="Android"/>
    <n v="71"/>
    <x v="0"/>
  </r>
  <r>
    <s v="UPI202605P2_0004631"/>
    <x v="16"/>
    <x v="6"/>
    <s v="16:03:28"/>
    <x v="11"/>
    <x v="2"/>
    <s v="CUST137971"/>
    <s v="45-54"/>
    <x v="1"/>
    <x v="0"/>
    <x v="3"/>
    <s v="MSEB"/>
    <s v="Recharge &amp; Bills"/>
    <x v="1"/>
    <s v="UPI ID"/>
    <x v="1"/>
    <n v="93.73"/>
    <n v="0"/>
    <n v="7.13"/>
    <x v="0"/>
    <m/>
    <s v="Android"/>
    <n v="50"/>
    <x v="0"/>
  </r>
  <r>
    <s v="UPI202605P2_0004632"/>
    <x v="22"/>
    <x v="6"/>
    <s v="12:06:03"/>
    <x v="1"/>
    <x v="3"/>
    <s v="CUST201381"/>
    <s v="18-24"/>
    <x v="1"/>
    <x v="8"/>
    <x v="24"/>
    <s v="Mutual Fund SIP"/>
    <s v="Financial Services"/>
    <x v="4"/>
    <s v="UPI ID"/>
    <x v="6"/>
    <n v="183.43"/>
    <n v="0"/>
    <n v="6.21"/>
    <x v="0"/>
    <m/>
    <s v="Android"/>
    <n v="6"/>
    <x v="0"/>
  </r>
  <r>
    <s v="UPI202605P2_0004633"/>
    <x v="13"/>
    <x v="3"/>
    <s v="18:46:59"/>
    <x v="7"/>
    <x v="1"/>
    <s v="CUST331806"/>
    <s v="25-34"/>
    <x v="0"/>
    <x v="7"/>
    <x v="26"/>
    <s v="RedBus"/>
    <s v="Travel"/>
    <x v="2"/>
    <s v="QR Scan"/>
    <x v="5"/>
    <n v="1078.69"/>
    <n v="0"/>
    <n v="0"/>
    <x v="0"/>
    <m/>
    <s v="Android"/>
    <n v="31"/>
    <x v="0"/>
  </r>
  <r>
    <s v="UPI202605P2_0004634"/>
    <x v="4"/>
    <x v="2"/>
    <s v="14:18:12"/>
    <x v="4"/>
    <x v="0"/>
    <s v="CUST723277"/>
    <s v="25-34"/>
    <x v="0"/>
    <x v="1"/>
    <x v="1"/>
    <s v="Netmeds"/>
    <s v="Healthcare"/>
    <x v="0"/>
    <s v="Mobile Number"/>
    <x v="7"/>
    <n v="1729.29"/>
    <n v="0"/>
    <n v="0"/>
    <x v="0"/>
    <m/>
    <s v="Android"/>
    <n v="68"/>
    <x v="0"/>
  </r>
  <r>
    <s v="UPI202605P2_0004635"/>
    <x v="1"/>
    <x v="1"/>
    <s v="14:38:17"/>
    <x v="4"/>
    <x v="0"/>
    <s v="CUST272308"/>
    <s v="18-24"/>
    <x v="1"/>
    <x v="9"/>
    <x v="20"/>
    <s v="McDonalds"/>
    <s v="Food &amp; Dining"/>
    <x v="1"/>
    <s v="UPI ID"/>
    <x v="3"/>
    <n v="2461.5700000000002"/>
    <n v="0"/>
    <n v="0"/>
    <x v="0"/>
    <m/>
    <s v="iOS"/>
    <n v="81"/>
    <x v="0"/>
  </r>
  <r>
    <s v="UPI202605P2_0004636"/>
    <x v="23"/>
    <x v="5"/>
    <s v="16:31:33"/>
    <x v="11"/>
    <x v="3"/>
    <s v="CUST567447"/>
    <s v="35-44"/>
    <x v="0"/>
    <x v="2"/>
    <x v="2"/>
    <s v="Gas Bill"/>
    <s v="Utilities"/>
    <x v="0"/>
    <s v="Bank Account"/>
    <x v="5"/>
    <n v="660.44"/>
    <n v="66.53"/>
    <n v="0"/>
    <x v="0"/>
    <m/>
    <s v="Android"/>
    <n v="9"/>
    <x v="0"/>
  </r>
  <r>
    <s v="UPI202605P2_0004637"/>
    <x v="2"/>
    <x v="2"/>
    <s v="14:43:03"/>
    <x v="4"/>
    <x v="2"/>
    <s v="CUST268313"/>
    <s v="25-34"/>
    <x v="1"/>
    <x v="7"/>
    <x v="27"/>
    <s v="Mutual Fund SIP"/>
    <s v="Financial Services"/>
    <x v="1"/>
    <s v="Mobile Number"/>
    <x v="1"/>
    <n v="4411.3599999999997"/>
    <n v="0"/>
    <n v="0"/>
    <x v="0"/>
    <m/>
    <s v="Android"/>
    <n v="17"/>
    <x v="0"/>
  </r>
  <r>
    <s v="UPI202605P2_0004638"/>
    <x v="16"/>
    <x v="6"/>
    <s v="18:07:14"/>
    <x v="7"/>
    <x v="1"/>
    <s v="CUST688264"/>
    <s v="25-34"/>
    <x v="0"/>
    <x v="5"/>
    <x v="6"/>
    <s v="Netmeds"/>
    <s v="Healthcare"/>
    <x v="1"/>
    <s v="QR Scan"/>
    <x v="7"/>
    <n v="408.3"/>
    <n v="0"/>
    <n v="0"/>
    <x v="0"/>
    <m/>
    <s v="iOS"/>
    <n v="89"/>
    <x v="0"/>
  </r>
  <r>
    <s v="UPI202605P2_0004639"/>
    <x v="15"/>
    <x v="3"/>
    <s v="09:57:02"/>
    <x v="10"/>
    <x v="2"/>
    <s v="CUST273063"/>
    <s v="25-34"/>
    <x v="1"/>
    <x v="1"/>
    <x v="1"/>
    <s v="Dominos"/>
    <s v="Food &amp; Dining"/>
    <x v="1"/>
    <s v="Bank Account"/>
    <x v="3"/>
    <n v="751.02"/>
    <n v="0"/>
    <n v="0"/>
    <x v="0"/>
    <m/>
    <s v="Android"/>
    <n v="45"/>
    <x v="0"/>
  </r>
  <r>
    <s v="UPI202605P2_0004640"/>
    <x v="9"/>
    <x v="3"/>
    <s v="17:15:04"/>
    <x v="0"/>
    <x v="1"/>
    <s v="CUST757143"/>
    <s v="35-44"/>
    <x v="0"/>
    <x v="7"/>
    <x v="9"/>
    <s v="Credit Card Bill"/>
    <s v="Financial Services"/>
    <x v="1"/>
    <s v="Mobile Number"/>
    <x v="3"/>
    <n v="297.72000000000003"/>
    <n v="56.63"/>
    <n v="0"/>
    <x v="0"/>
    <m/>
    <s v="Android"/>
    <n v="59"/>
    <x v="0"/>
  </r>
  <r>
    <s v="UPI202605P2_0004641"/>
    <x v="26"/>
    <x v="6"/>
    <s v="16:17:14"/>
    <x v="11"/>
    <x v="2"/>
    <s v="CUST667965"/>
    <s v="25-34"/>
    <x v="0"/>
    <x v="0"/>
    <x v="18"/>
    <s v="Credit Card Bill"/>
    <s v="Financial Services"/>
    <x v="3"/>
    <s v="QR Scan"/>
    <x v="1"/>
    <n v="51.61"/>
    <n v="0"/>
    <n v="0"/>
    <x v="0"/>
    <m/>
    <s v="Android"/>
    <n v="43"/>
    <x v="0"/>
  </r>
  <r>
    <s v="UPI202605P2_0004642"/>
    <x v="5"/>
    <x v="3"/>
    <s v="20:44:45"/>
    <x v="3"/>
    <x v="3"/>
    <s v="CUST690326"/>
    <s v="18-24"/>
    <x v="1"/>
    <x v="8"/>
    <x v="13"/>
    <s v="Local Restaurant"/>
    <s v="Food &amp; Dining"/>
    <x v="1"/>
    <s v="Bank Account"/>
    <x v="7"/>
    <n v="119.7"/>
    <n v="0"/>
    <n v="1.38"/>
    <x v="0"/>
    <m/>
    <s v="Android"/>
    <n v="67"/>
    <x v="0"/>
  </r>
  <r>
    <s v="UPI202605P2_0004643"/>
    <x v="1"/>
    <x v="1"/>
    <s v="14:25:06"/>
    <x v="4"/>
    <x v="1"/>
    <s v="CUST653999"/>
    <s v="45-54"/>
    <x v="2"/>
    <x v="7"/>
    <x v="31"/>
    <s v="BigBasket"/>
    <s v="Grocery"/>
    <x v="1"/>
    <s v="Mobile Number"/>
    <x v="6"/>
    <n v="517.30999999999995"/>
    <n v="34.58"/>
    <n v="0"/>
    <x v="0"/>
    <m/>
    <s v="Android"/>
    <n v="73"/>
    <x v="0"/>
  </r>
  <r>
    <s v="UPI202605P2_0004644"/>
    <x v="5"/>
    <x v="3"/>
    <s v="11:52:56"/>
    <x v="5"/>
    <x v="0"/>
    <s v="CUST435368"/>
    <s v="35-44"/>
    <x v="0"/>
    <x v="8"/>
    <x v="24"/>
    <s v="Credit Card Bill"/>
    <s v="Financial Services"/>
    <x v="1"/>
    <s v="QR Scan"/>
    <x v="6"/>
    <n v="192.85"/>
    <n v="0"/>
    <n v="0"/>
    <x v="0"/>
    <m/>
    <s v="Android"/>
    <n v="39"/>
    <x v="0"/>
  </r>
  <r>
    <s v="UPI202605P2_0004645"/>
    <x v="25"/>
    <x v="1"/>
    <s v="18:31:13"/>
    <x v="7"/>
    <x v="1"/>
    <s v="CUST232561"/>
    <s v="25-34"/>
    <x v="1"/>
    <x v="2"/>
    <x v="25"/>
    <s v="BookMyShow"/>
    <s v="Entertainment"/>
    <x v="0"/>
    <s v="QR Scan"/>
    <x v="3"/>
    <n v="187.13"/>
    <n v="0"/>
    <n v="1.33"/>
    <x v="0"/>
    <m/>
    <s v="Android"/>
    <n v="84"/>
    <x v="0"/>
  </r>
  <r>
    <s v="UPI202605P2_0004646"/>
    <x v="15"/>
    <x v="3"/>
    <s v="10:13:22"/>
    <x v="13"/>
    <x v="1"/>
    <s v="CUST804626"/>
    <s v="25-34"/>
    <x v="0"/>
    <x v="6"/>
    <x v="19"/>
    <s v="Electricity Board"/>
    <s v="Recharge &amp; Bills"/>
    <x v="2"/>
    <s v="Mobile Number"/>
    <x v="7"/>
    <n v="265.27"/>
    <n v="0"/>
    <n v="0"/>
    <x v="0"/>
    <m/>
    <s v="Android"/>
    <n v="59"/>
    <x v="0"/>
  </r>
  <r>
    <s v="UPI202605P2_0004647"/>
    <x v="14"/>
    <x v="5"/>
    <s v="17:45:38"/>
    <x v="0"/>
    <x v="0"/>
    <s v="CUST822153"/>
    <s v="45-54"/>
    <x v="1"/>
    <x v="1"/>
    <x v="1"/>
    <s v="Loan EMI"/>
    <s v="Financial Services"/>
    <x v="1"/>
    <s v="UPI ID"/>
    <x v="3"/>
    <n v="506.87"/>
    <n v="0"/>
    <n v="0"/>
    <x v="0"/>
    <m/>
    <s v="iOS"/>
    <n v="26"/>
    <x v="0"/>
  </r>
  <r>
    <s v="UPI202605P2_0004648"/>
    <x v="16"/>
    <x v="6"/>
    <s v="12:00:06"/>
    <x v="1"/>
    <x v="1"/>
    <s v="CUST152906"/>
    <s v="25-34"/>
    <x v="1"/>
    <x v="8"/>
    <x v="24"/>
    <s v="Society Maintenance"/>
    <s v="Utilities"/>
    <x v="1"/>
    <s v="UPI ID"/>
    <x v="1"/>
    <n v="407"/>
    <n v="0"/>
    <n v="0"/>
    <x v="0"/>
    <m/>
    <s v="Android"/>
    <n v="6"/>
    <x v="0"/>
  </r>
  <r>
    <s v="UPI202605P2_0004649"/>
    <x v="18"/>
    <x v="4"/>
    <s v="11:58:44"/>
    <x v="5"/>
    <x v="0"/>
    <s v="CUST770670"/>
    <s v="18-24"/>
    <x v="1"/>
    <x v="1"/>
    <x v="8"/>
    <s v="Practo"/>
    <s v="Healthcare"/>
    <x v="0"/>
    <s v="Collect Request"/>
    <x v="7"/>
    <n v="4322"/>
    <n v="0"/>
    <n v="0"/>
    <x v="0"/>
    <m/>
    <s v="Android"/>
    <n v="19"/>
    <x v="0"/>
  </r>
  <r>
    <s v="UPI202605P2_0004650"/>
    <x v="13"/>
    <x v="3"/>
    <s v="17:47:19"/>
    <x v="0"/>
    <x v="0"/>
    <s v="CUST293360"/>
    <s v="18-24"/>
    <x v="0"/>
    <x v="5"/>
    <x v="10"/>
    <s v="Flipkart"/>
    <s v="Shopping"/>
    <x v="4"/>
    <s v="UPI ID"/>
    <x v="1"/>
    <n v="251.8"/>
    <n v="0"/>
    <n v="0.81"/>
    <x v="0"/>
    <m/>
    <s v="iOS"/>
    <n v="4"/>
    <x v="0"/>
  </r>
  <r>
    <s v="UPI202605P2_0004651"/>
    <x v="19"/>
    <x v="2"/>
    <s v="20:44:15"/>
    <x v="3"/>
    <x v="1"/>
    <s v="CUST695922"/>
    <s v="35-44"/>
    <x v="0"/>
    <x v="2"/>
    <x v="2"/>
    <s v="Uber"/>
    <s v="Travel"/>
    <x v="3"/>
    <s v="Bank Account"/>
    <x v="3"/>
    <n v="310.54000000000002"/>
    <n v="0"/>
    <n v="2.62"/>
    <x v="0"/>
    <m/>
    <s v="Android"/>
    <n v="9"/>
    <x v="0"/>
  </r>
  <r>
    <s v="UPI202605P2_0004652"/>
    <x v="13"/>
    <x v="3"/>
    <s v="10:43:04"/>
    <x v="13"/>
    <x v="0"/>
    <s v="CUST714958"/>
    <s v="35-44"/>
    <x v="1"/>
    <x v="4"/>
    <x v="12"/>
    <s v="Reliance Digital"/>
    <s v="Shopping"/>
    <x v="4"/>
    <s v="UPI ID"/>
    <x v="3"/>
    <n v="776.78"/>
    <n v="0"/>
    <n v="0"/>
    <x v="0"/>
    <m/>
    <s v="Android"/>
    <n v="53"/>
    <x v="0"/>
  </r>
  <r>
    <s v="UPI202605P2_0004653"/>
    <x v="12"/>
    <x v="1"/>
    <s v="10:21:57"/>
    <x v="13"/>
    <x v="1"/>
    <s v="CUST898762"/>
    <s v="25-34"/>
    <x v="0"/>
    <x v="1"/>
    <x v="28"/>
    <s v="Loan EMI"/>
    <s v="Financial Services"/>
    <x v="1"/>
    <s v="UPI ID"/>
    <x v="7"/>
    <n v="176.03"/>
    <n v="36.32"/>
    <n v="0"/>
    <x v="0"/>
    <m/>
    <s v="Android"/>
    <n v="9"/>
    <x v="0"/>
  </r>
  <r>
    <s v="UPI202605P2_0004654"/>
    <x v="6"/>
    <x v="3"/>
    <s v="15:00:42"/>
    <x v="14"/>
    <x v="0"/>
    <s v="CUST517452"/>
    <s v="25-34"/>
    <x v="0"/>
    <x v="5"/>
    <x v="10"/>
    <s v="Byjus"/>
    <s v="Education"/>
    <x v="0"/>
    <s v="UPI ID"/>
    <x v="4"/>
    <n v="611.77"/>
    <n v="0"/>
    <n v="5.31"/>
    <x v="1"/>
    <s v="Transaction Timeout"/>
    <s v="Android"/>
    <n v="37"/>
    <x v="0"/>
  </r>
  <r>
    <s v="UPI202605P2_0004655"/>
    <x v="27"/>
    <x v="5"/>
    <s v="15:21:01"/>
    <x v="14"/>
    <x v="0"/>
    <s v="CUST626755"/>
    <s v="18-24"/>
    <x v="1"/>
    <x v="2"/>
    <x v="25"/>
    <s v="Credit Card Bill"/>
    <s v="Financial Services"/>
    <x v="1"/>
    <s v="Mobile Number"/>
    <x v="7"/>
    <n v="716.71"/>
    <n v="0"/>
    <n v="0"/>
    <x v="0"/>
    <m/>
    <s v="Android"/>
    <n v="22"/>
    <x v="0"/>
  </r>
  <r>
    <s v="UPI202605P2_0004656"/>
    <x v="16"/>
    <x v="6"/>
    <s v="10:16:56"/>
    <x v="13"/>
    <x v="2"/>
    <s v="CUST554122"/>
    <s v="45-54"/>
    <x v="0"/>
    <x v="3"/>
    <x v="4"/>
    <s v="Tata Play"/>
    <s v="Recharge &amp; Bills"/>
    <x v="1"/>
    <s v="Bank Account"/>
    <x v="6"/>
    <n v="696.01"/>
    <n v="0"/>
    <n v="1.66"/>
    <x v="0"/>
    <m/>
    <s v="iOS"/>
    <n v="49"/>
    <x v="0"/>
  </r>
  <r>
    <s v="UPI202605P2_0004657"/>
    <x v="24"/>
    <x v="0"/>
    <s v="09:43:48"/>
    <x v="10"/>
    <x v="1"/>
    <s v="CUST499801"/>
    <s v="25-34"/>
    <x v="0"/>
    <x v="1"/>
    <x v="28"/>
    <s v="Loan EMI"/>
    <s v="Financial Services"/>
    <x v="1"/>
    <s v="QR Scan"/>
    <x v="4"/>
    <n v="6217.74"/>
    <n v="0"/>
    <n v="5.09"/>
    <x v="0"/>
    <m/>
    <s v="Android"/>
    <n v="65"/>
    <x v="0"/>
  </r>
  <r>
    <s v="UPI202605P2_0004658"/>
    <x v="1"/>
    <x v="1"/>
    <s v="20:38:22"/>
    <x v="3"/>
    <x v="0"/>
    <s v="CUST408118"/>
    <s v="25-34"/>
    <x v="0"/>
    <x v="4"/>
    <x v="12"/>
    <s v="Local Clinic"/>
    <s v="Healthcare"/>
    <x v="1"/>
    <s v="UPI ID"/>
    <x v="0"/>
    <n v="465.38"/>
    <n v="0"/>
    <n v="0"/>
    <x v="0"/>
    <m/>
    <s v="Android"/>
    <n v="34"/>
    <x v="0"/>
  </r>
  <r>
    <s v="UPI202605P2_0004659"/>
    <x v="11"/>
    <x v="0"/>
    <s v="21:37:00"/>
    <x v="9"/>
    <x v="0"/>
    <s v="CUST767416"/>
    <s v="25-34"/>
    <x v="0"/>
    <x v="7"/>
    <x v="26"/>
    <s v="Water Bill"/>
    <s v="Utilities"/>
    <x v="1"/>
    <s v="Mobile Number"/>
    <x v="7"/>
    <n v="301.57"/>
    <n v="0"/>
    <n v="0"/>
    <x v="0"/>
    <m/>
    <s v="Android"/>
    <n v="19"/>
    <x v="0"/>
  </r>
  <r>
    <s v="UPI202605P2_0004660"/>
    <x v="16"/>
    <x v="6"/>
    <s v="15:15:30"/>
    <x v="14"/>
    <x v="1"/>
    <s v="CUST293351"/>
    <s v="25-34"/>
    <x v="1"/>
    <x v="6"/>
    <x v="38"/>
    <s v="Shell Fuel"/>
    <s v="Fuel"/>
    <x v="3"/>
    <s v="UPI ID"/>
    <x v="1"/>
    <n v="609.04999999999995"/>
    <n v="13.85"/>
    <n v="0"/>
    <x v="0"/>
    <m/>
    <s v="Android"/>
    <n v="24"/>
    <x v="0"/>
  </r>
  <r>
    <s v="UPI202605P2_0004661"/>
    <x v="8"/>
    <x v="4"/>
    <s v="09:52:01"/>
    <x v="10"/>
    <x v="1"/>
    <s v="CUST827382"/>
    <s v="45-54"/>
    <x v="0"/>
    <x v="0"/>
    <x v="18"/>
    <s v="Gas Bill"/>
    <s v="Utilities"/>
    <x v="1"/>
    <s v="QR Scan"/>
    <x v="7"/>
    <n v="2032.01"/>
    <n v="0"/>
    <n v="0"/>
    <x v="0"/>
    <m/>
    <s v="Android"/>
    <n v="1"/>
    <x v="0"/>
  </r>
  <r>
    <s v="UPI202605P2_0004662"/>
    <x v="15"/>
    <x v="3"/>
    <s v="17:18:53"/>
    <x v="0"/>
    <x v="0"/>
    <s v="CUST360140"/>
    <s v="55+"/>
    <x v="0"/>
    <x v="6"/>
    <x v="38"/>
    <s v="Dominos"/>
    <s v="Food &amp; Dining"/>
    <x v="1"/>
    <s v="UPI ID"/>
    <x v="1"/>
    <n v="918.29"/>
    <n v="0"/>
    <n v="6.31"/>
    <x v="0"/>
    <m/>
    <s v="Android"/>
    <n v="71"/>
    <x v="0"/>
  </r>
  <r>
    <s v="UPI202605P2_0004663"/>
    <x v="17"/>
    <x v="6"/>
    <s v="11:32:10"/>
    <x v="5"/>
    <x v="3"/>
    <s v="CUST572846"/>
    <s v="25-34"/>
    <x v="0"/>
    <x v="5"/>
    <x v="35"/>
    <s v="Data Tutorials"/>
    <s v="Education"/>
    <x v="0"/>
    <s v="UPI ID"/>
    <x v="0"/>
    <n v="1277.8800000000001"/>
    <n v="53.07"/>
    <n v="0"/>
    <x v="0"/>
    <m/>
    <s v="Android"/>
    <n v="72"/>
    <x v="0"/>
  </r>
  <r>
    <s v="UPI202605P2_0004664"/>
    <x v="27"/>
    <x v="5"/>
    <s v="19:49:06"/>
    <x v="2"/>
    <x v="1"/>
    <s v="CUST531188"/>
    <s v="35-44"/>
    <x v="1"/>
    <x v="8"/>
    <x v="30"/>
    <s v="Rapido"/>
    <s v="Travel"/>
    <x v="2"/>
    <s v="QR Scan"/>
    <x v="4"/>
    <n v="919.22"/>
    <n v="0"/>
    <n v="0"/>
    <x v="2"/>
    <s v="Wrong UPI PIN"/>
    <s v="Android"/>
    <n v="24"/>
    <x v="0"/>
  </r>
  <r>
    <s v="UPI202605P2_0004665"/>
    <x v="12"/>
    <x v="1"/>
    <s v="09:51:47"/>
    <x v="10"/>
    <x v="2"/>
    <s v="CUST693360"/>
    <s v="25-34"/>
    <x v="1"/>
    <x v="3"/>
    <x v="21"/>
    <s v="Swiggy"/>
    <s v="Food &amp; Dining"/>
    <x v="3"/>
    <s v="Collect Request"/>
    <x v="7"/>
    <n v="660"/>
    <n v="62.36"/>
    <n v="6.2"/>
    <x v="0"/>
    <m/>
    <s v="Android"/>
    <n v="27"/>
    <x v="0"/>
  </r>
  <r>
    <s v="UPI202605P2_0004666"/>
    <x v="18"/>
    <x v="4"/>
    <s v="13:31:47"/>
    <x v="8"/>
    <x v="4"/>
    <s v="CUST279819"/>
    <s v="18-24"/>
    <x v="0"/>
    <x v="5"/>
    <x v="10"/>
    <s v="MSEB"/>
    <s v="Recharge &amp; Bills"/>
    <x v="1"/>
    <s v="QR Scan"/>
    <x v="5"/>
    <n v="679.18"/>
    <n v="0"/>
    <n v="0"/>
    <x v="0"/>
    <m/>
    <s v="Android"/>
    <n v="82"/>
    <x v="0"/>
  </r>
  <r>
    <s v="UPI202605P2_0004667"/>
    <x v="30"/>
    <x v="1"/>
    <s v="13:34:16"/>
    <x v="8"/>
    <x v="0"/>
    <s v="CUST236600"/>
    <s v="25-34"/>
    <x v="1"/>
    <x v="9"/>
    <x v="23"/>
    <s v="MakeMyTrip"/>
    <s v="Travel"/>
    <x v="0"/>
    <s v="UPI ID"/>
    <x v="7"/>
    <n v="420.51"/>
    <n v="0"/>
    <n v="0"/>
    <x v="0"/>
    <m/>
    <s v="Android"/>
    <n v="49"/>
    <x v="0"/>
  </r>
  <r>
    <s v="UPI202605P2_0004668"/>
    <x v="4"/>
    <x v="2"/>
    <s v="18:16:23"/>
    <x v="7"/>
    <x v="1"/>
    <s v="CUST831911"/>
    <s v="35-44"/>
    <x v="0"/>
    <x v="7"/>
    <x v="26"/>
    <s v="Broadband Bill"/>
    <s v="Utilities"/>
    <x v="3"/>
    <s v="UPI ID"/>
    <x v="5"/>
    <n v="2342.4"/>
    <n v="0"/>
    <n v="0"/>
    <x v="0"/>
    <m/>
    <s v="Android"/>
    <n v="30"/>
    <x v="0"/>
  </r>
  <r>
    <s v="UPI202605P2_0004669"/>
    <x v="15"/>
    <x v="3"/>
    <s v="15:52:22"/>
    <x v="14"/>
    <x v="1"/>
    <s v="CUST296920"/>
    <s v="25-34"/>
    <x v="1"/>
    <x v="5"/>
    <x v="32"/>
    <s v="Ajio"/>
    <s v="Shopping"/>
    <x v="0"/>
    <s v="QR Scan"/>
    <x v="0"/>
    <n v="349.67"/>
    <n v="13.83"/>
    <n v="0"/>
    <x v="0"/>
    <m/>
    <s v="iOS"/>
    <n v="69"/>
    <x v="0"/>
  </r>
  <r>
    <s v="UPI202605P2_0004670"/>
    <x v="14"/>
    <x v="5"/>
    <s v="12:21:57"/>
    <x v="1"/>
    <x v="1"/>
    <s v="CUST997130"/>
    <s v="18-24"/>
    <x v="0"/>
    <x v="0"/>
    <x v="18"/>
    <s v="Broadband Bill"/>
    <s v="Utilities"/>
    <x v="3"/>
    <s v="Mobile Number"/>
    <x v="3"/>
    <n v="1991.15"/>
    <n v="0"/>
    <n v="0"/>
    <x v="0"/>
    <m/>
    <s v="iOS"/>
    <n v="23"/>
    <x v="0"/>
  </r>
  <r>
    <s v="UPI202605P2_0004671"/>
    <x v="28"/>
    <x v="1"/>
    <s v="16:42:54"/>
    <x v="11"/>
    <x v="1"/>
    <s v="CUST967352"/>
    <s v="18-24"/>
    <x v="1"/>
    <x v="3"/>
    <x v="21"/>
    <s v="Vi"/>
    <s v="Recharge &amp; Bills"/>
    <x v="1"/>
    <s v="UPI ID"/>
    <x v="4"/>
    <n v="621.09"/>
    <n v="0"/>
    <n v="0"/>
    <x v="0"/>
    <m/>
    <s v="Android"/>
    <n v="51"/>
    <x v="0"/>
  </r>
  <r>
    <s v="UPI202605P2_0004672"/>
    <x v="11"/>
    <x v="0"/>
    <s v="20:53:38"/>
    <x v="3"/>
    <x v="1"/>
    <s v="CUST458814"/>
    <s v="25-34"/>
    <x v="1"/>
    <x v="7"/>
    <x v="9"/>
    <s v="McDonalds"/>
    <s v="Food &amp; Dining"/>
    <x v="1"/>
    <s v="QR Scan"/>
    <x v="3"/>
    <n v="31.13"/>
    <n v="0"/>
    <n v="7.58"/>
    <x v="0"/>
    <m/>
    <s v="iOS"/>
    <n v="98"/>
    <x v="0"/>
  </r>
  <r>
    <s v="UPI202605P2_0004673"/>
    <x v="10"/>
    <x v="4"/>
    <s v="15:17:43"/>
    <x v="14"/>
    <x v="0"/>
    <s v="CUST249369"/>
    <s v="25-34"/>
    <x v="1"/>
    <x v="7"/>
    <x v="9"/>
    <s v="Amazon"/>
    <s v="Shopping"/>
    <x v="3"/>
    <s v="UPI ID"/>
    <x v="5"/>
    <n v="2534.19"/>
    <n v="0"/>
    <n v="0"/>
    <x v="0"/>
    <m/>
    <s v="Android"/>
    <n v="75"/>
    <x v="0"/>
  </r>
  <r>
    <s v="UPI202605P2_0004674"/>
    <x v="23"/>
    <x v="5"/>
    <s v="16:40:01"/>
    <x v="11"/>
    <x v="0"/>
    <s v="CUST497109"/>
    <s v="25-34"/>
    <x v="1"/>
    <x v="9"/>
    <x v="20"/>
    <s v="Amazon Prime"/>
    <s v="Entertainment"/>
    <x v="3"/>
    <s v="Collect Request"/>
    <x v="4"/>
    <n v="4488.28"/>
    <n v="0"/>
    <n v="0"/>
    <x v="0"/>
    <m/>
    <s v="Android"/>
    <n v="12"/>
    <x v="0"/>
  </r>
  <r>
    <s v="UPI202605P2_0004675"/>
    <x v="13"/>
    <x v="3"/>
    <s v="10:26:54"/>
    <x v="13"/>
    <x v="1"/>
    <s v="CUST223921"/>
    <s v="25-34"/>
    <x v="0"/>
    <x v="8"/>
    <x v="16"/>
    <s v="HP Petrol Pump"/>
    <s v="Fuel"/>
    <x v="3"/>
    <s v="UPI ID"/>
    <x v="7"/>
    <n v="147.30000000000001"/>
    <n v="0"/>
    <n v="0"/>
    <x v="0"/>
    <m/>
    <s v="Android"/>
    <n v="30"/>
    <x v="0"/>
  </r>
  <r>
    <s v="UPI202605P2_0004676"/>
    <x v="21"/>
    <x v="4"/>
    <s v="11:09:22"/>
    <x v="5"/>
    <x v="2"/>
    <s v="CUST763106"/>
    <s v="35-44"/>
    <x v="0"/>
    <x v="0"/>
    <x v="18"/>
    <s v="Local Clinic"/>
    <s v="Healthcare"/>
    <x v="1"/>
    <s v="QR Scan"/>
    <x v="0"/>
    <n v="1804.33"/>
    <n v="0"/>
    <n v="0"/>
    <x v="0"/>
    <m/>
    <s v="Android"/>
    <n v="46"/>
    <x v="0"/>
  </r>
  <r>
    <s v="UPI202605P2_0004677"/>
    <x v="10"/>
    <x v="4"/>
    <s v="15:15:36"/>
    <x v="14"/>
    <x v="2"/>
    <s v="CUST611714"/>
    <s v="35-44"/>
    <x v="1"/>
    <x v="6"/>
    <x v="38"/>
    <s v="McDonalds"/>
    <s v="Food &amp; Dining"/>
    <x v="6"/>
    <s v="QR Scan"/>
    <x v="3"/>
    <n v="304.37"/>
    <n v="0"/>
    <n v="0"/>
    <x v="0"/>
    <m/>
    <s v="iOS"/>
    <n v="85"/>
    <x v="0"/>
  </r>
  <r>
    <s v="UPI202605P2_0004678"/>
    <x v="19"/>
    <x v="2"/>
    <s v="19:27:23"/>
    <x v="2"/>
    <x v="0"/>
    <s v="CUST342343"/>
    <s v="18-24"/>
    <x v="0"/>
    <x v="1"/>
    <x v="28"/>
    <s v="Practo"/>
    <s v="Healthcare"/>
    <x v="2"/>
    <s v="Mobile Number"/>
    <x v="4"/>
    <n v="206.27"/>
    <n v="0"/>
    <n v="0"/>
    <x v="2"/>
    <s v="Beneficiary Bank Offline"/>
    <s v="Android"/>
    <n v="96"/>
    <x v="0"/>
  </r>
  <r>
    <s v="UPI202605P2_0004679"/>
    <x v="27"/>
    <x v="5"/>
    <s v="11:05:12"/>
    <x v="5"/>
    <x v="1"/>
    <s v="CUST402629"/>
    <s v="55+"/>
    <x v="0"/>
    <x v="2"/>
    <x v="17"/>
    <s v="Myntra"/>
    <s v="Shopping"/>
    <x v="3"/>
    <s v="Mobile Number"/>
    <x v="7"/>
    <n v="687.44"/>
    <n v="0"/>
    <n v="0"/>
    <x v="0"/>
    <m/>
    <s v="Android"/>
    <n v="81"/>
    <x v="0"/>
  </r>
  <r>
    <s v="UPI202605P2_0004680"/>
    <x v="0"/>
    <x v="0"/>
    <s v="20:24:40"/>
    <x v="3"/>
    <x v="1"/>
    <s v="CUST743605"/>
    <s v="25-34"/>
    <x v="1"/>
    <x v="8"/>
    <x v="13"/>
    <s v="BigBasket"/>
    <s v="Grocery"/>
    <x v="1"/>
    <s v="Collect Request"/>
    <x v="3"/>
    <n v="66.28"/>
    <n v="0"/>
    <n v="2.35"/>
    <x v="0"/>
    <m/>
    <s v="iOS"/>
    <n v="70"/>
    <x v="0"/>
  </r>
  <r>
    <s v="UPI202605P2_0004681"/>
    <x v="13"/>
    <x v="3"/>
    <s v="09:17:56"/>
    <x v="10"/>
    <x v="0"/>
    <s v="CUST697790"/>
    <s v="35-44"/>
    <x v="0"/>
    <x v="0"/>
    <x v="18"/>
    <s v="Loan EMI"/>
    <s v="Financial Services"/>
    <x v="1"/>
    <s v="QR Scan"/>
    <x v="5"/>
    <n v="1131.1400000000001"/>
    <n v="32.630000000000003"/>
    <n v="2.54"/>
    <x v="0"/>
    <m/>
    <s v="Android"/>
    <n v="86"/>
    <x v="0"/>
  </r>
  <r>
    <s v="UPI202605P2_0004682"/>
    <x v="28"/>
    <x v="1"/>
    <s v="17:34:57"/>
    <x v="0"/>
    <x v="0"/>
    <s v="CUST744096"/>
    <s v="35-44"/>
    <x v="0"/>
    <x v="9"/>
    <x v="36"/>
    <s v="Netflix"/>
    <s v="Entertainment"/>
    <x v="2"/>
    <s v="UPI ID"/>
    <x v="1"/>
    <n v="252.25"/>
    <n v="0"/>
    <n v="0"/>
    <x v="1"/>
    <s v="Transaction Timeout"/>
    <s v="iOS"/>
    <n v="2"/>
    <x v="0"/>
  </r>
  <r>
    <s v="UPI202605P2_0004683"/>
    <x v="20"/>
    <x v="4"/>
    <s v="20:56:33"/>
    <x v="3"/>
    <x v="0"/>
    <s v="CUST313113"/>
    <s v="25-34"/>
    <x v="1"/>
    <x v="1"/>
    <x v="8"/>
    <s v="Local Restaurant"/>
    <s v="Food &amp; Dining"/>
    <x v="1"/>
    <s v="UPI ID"/>
    <x v="3"/>
    <n v="388.52"/>
    <n v="67.7"/>
    <n v="0"/>
    <x v="0"/>
    <m/>
    <s v="Android"/>
    <n v="23"/>
    <x v="0"/>
  </r>
  <r>
    <s v="UPI202605P2_0004684"/>
    <x v="21"/>
    <x v="4"/>
    <s v="10:58:43"/>
    <x v="13"/>
    <x v="3"/>
    <s v="CUST947815"/>
    <s v="25-34"/>
    <x v="1"/>
    <x v="1"/>
    <x v="1"/>
    <s v="HP Petrol Pump"/>
    <s v="Fuel"/>
    <x v="2"/>
    <s v="QR Scan"/>
    <x v="4"/>
    <n v="422.56"/>
    <n v="0"/>
    <n v="0"/>
    <x v="0"/>
    <m/>
    <s v="Android"/>
    <n v="69"/>
    <x v="0"/>
  </r>
  <r>
    <s v="UPI202605P2_0004685"/>
    <x v="14"/>
    <x v="5"/>
    <s v="13:21:25"/>
    <x v="8"/>
    <x v="0"/>
    <s v="CUST775607"/>
    <s v="25-34"/>
    <x v="0"/>
    <x v="4"/>
    <x v="37"/>
    <s v="Insurance Premium"/>
    <s v="Financial Services"/>
    <x v="1"/>
    <s v="QR Scan"/>
    <x v="6"/>
    <n v="425.33"/>
    <n v="0"/>
    <n v="0"/>
    <x v="0"/>
    <m/>
    <s v="Android"/>
    <n v="96"/>
    <x v="0"/>
  </r>
  <r>
    <s v="UPI202605P2_0004686"/>
    <x v="15"/>
    <x v="3"/>
    <s v="17:17:19"/>
    <x v="0"/>
    <x v="3"/>
    <s v="CUST133826"/>
    <s v="25-34"/>
    <x v="0"/>
    <x v="2"/>
    <x v="2"/>
    <s v="Loan EMI"/>
    <s v="Financial Services"/>
    <x v="0"/>
    <s v="Collect Request"/>
    <x v="6"/>
    <n v="145.32"/>
    <n v="0"/>
    <n v="0"/>
    <x v="0"/>
    <m/>
    <s v="Android"/>
    <n v="62"/>
    <x v="0"/>
  </r>
  <r>
    <s v="UPI202605P2_0004687"/>
    <x v="18"/>
    <x v="4"/>
    <s v="11:37:33"/>
    <x v="5"/>
    <x v="3"/>
    <s v="CUST583666"/>
    <s v="35-44"/>
    <x v="0"/>
    <x v="3"/>
    <x v="21"/>
    <s v="Society Maintenance"/>
    <s v="Utilities"/>
    <x v="1"/>
    <s v="Mobile Number"/>
    <x v="6"/>
    <n v="296.56"/>
    <n v="0"/>
    <n v="0"/>
    <x v="0"/>
    <m/>
    <s v="Android"/>
    <n v="99"/>
    <x v="0"/>
  </r>
  <r>
    <s v="UPI202605P2_0004688"/>
    <x v="6"/>
    <x v="3"/>
    <s v="18:53:39"/>
    <x v="7"/>
    <x v="2"/>
    <s v="CUST844672"/>
    <s v="35-44"/>
    <x v="1"/>
    <x v="2"/>
    <x v="2"/>
    <s v="Mutual Fund SIP"/>
    <s v="Financial Services"/>
    <x v="4"/>
    <s v="QR Scan"/>
    <x v="0"/>
    <n v="788.8"/>
    <n v="0"/>
    <n v="6.01"/>
    <x v="0"/>
    <m/>
    <s v="Android"/>
    <n v="5"/>
    <x v="0"/>
  </r>
  <r>
    <s v="UPI202605P2_0004689"/>
    <x v="21"/>
    <x v="4"/>
    <s v="10:50:29"/>
    <x v="13"/>
    <x v="0"/>
    <s v="CUST439438"/>
    <s v="18-24"/>
    <x v="1"/>
    <x v="4"/>
    <x v="12"/>
    <s v="Amazon"/>
    <s v="Shopping"/>
    <x v="1"/>
    <s v="Collect Request"/>
    <x v="3"/>
    <n v="1329.52"/>
    <n v="36.630000000000003"/>
    <n v="6.01"/>
    <x v="0"/>
    <m/>
    <s v="Android"/>
    <n v="83"/>
    <x v="0"/>
  </r>
  <r>
    <s v="UPI202605P2_0004690"/>
    <x v="19"/>
    <x v="2"/>
    <s v="17:50:50"/>
    <x v="0"/>
    <x v="1"/>
    <s v="CUST299150"/>
    <s v="25-34"/>
    <x v="0"/>
    <x v="2"/>
    <x v="11"/>
    <s v="Netflix"/>
    <s v="Entertainment"/>
    <x v="5"/>
    <s v="UPI ID"/>
    <x v="3"/>
    <n v="172.77"/>
    <n v="0"/>
    <n v="0"/>
    <x v="0"/>
    <m/>
    <s v="Android"/>
    <n v="76"/>
    <x v="0"/>
  </r>
  <r>
    <s v="UPI202605P2_0004691"/>
    <x v="18"/>
    <x v="4"/>
    <s v="13:07:00"/>
    <x v="8"/>
    <x v="1"/>
    <s v="CUST501368"/>
    <s v="35-44"/>
    <x v="1"/>
    <x v="0"/>
    <x v="3"/>
    <s v="Spotify"/>
    <s v="Entertainment"/>
    <x v="1"/>
    <s v="Mobile Number"/>
    <x v="3"/>
    <n v="201.92"/>
    <n v="0"/>
    <n v="0"/>
    <x v="1"/>
    <s v="Wrong UPI PIN"/>
    <s v="Android"/>
    <n v="43"/>
    <x v="0"/>
  </r>
  <r>
    <s v="UPI202605P2_0004692"/>
    <x v="22"/>
    <x v="6"/>
    <s v="15:43:09"/>
    <x v="14"/>
    <x v="3"/>
    <s v="CUST255652"/>
    <s v="25-34"/>
    <x v="0"/>
    <x v="0"/>
    <x v="18"/>
    <s v="Practo"/>
    <s v="Healthcare"/>
    <x v="3"/>
    <s v="QR Scan"/>
    <x v="1"/>
    <n v="402.84"/>
    <n v="0"/>
    <n v="0"/>
    <x v="0"/>
    <m/>
    <s v="Android"/>
    <n v="93"/>
    <x v="0"/>
  </r>
  <r>
    <s v="UPI202605P2_0004693"/>
    <x v="5"/>
    <x v="3"/>
    <s v="15:09:33"/>
    <x v="14"/>
    <x v="1"/>
    <s v="CUST789549"/>
    <s v="25-34"/>
    <x v="0"/>
    <x v="5"/>
    <x v="32"/>
    <s v="Netmeds"/>
    <s v="Healthcare"/>
    <x v="1"/>
    <s v="QR Scan"/>
    <x v="5"/>
    <n v="563.77"/>
    <n v="0"/>
    <n v="4.5599999999999996"/>
    <x v="0"/>
    <m/>
    <s v="Android"/>
    <n v="86"/>
    <x v="0"/>
  </r>
  <r>
    <s v="UPI202605P2_0004694"/>
    <x v="21"/>
    <x v="4"/>
    <s v="21:39:35"/>
    <x v="9"/>
    <x v="0"/>
    <s v="CUST289191"/>
    <s v="25-34"/>
    <x v="0"/>
    <x v="5"/>
    <x v="6"/>
    <s v="Practo"/>
    <s v="Healthcare"/>
    <x v="2"/>
    <s v="UPI ID"/>
    <x v="1"/>
    <n v="579.15"/>
    <n v="0"/>
    <n v="0"/>
    <x v="0"/>
    <m/>
    <s v="iOS"/>
    <n v="58"/>
    <x v="0"/>
  </r>
  <r>
    <s v="UPI202605P2_0004695"/>
    <x v="27"/>
    <x v="5"/>
    <s v="18:19:31"/>
    <x v="7"/>
    <x v="2"/>
    <s v="CUST560018"/>
    <s v="18-24"/>
    <x v="0"/>
    <x v="5"/>
    <x v="32"/>
    <s v="Practo"/>
    <s v="Healthcare"/>
    <x v="0"/>
    <s v="UPI ID"/>
    <x v="3"/>
    <n v="1079.44"/>
    <n v="0"/>
    <n v="5.61"/>
    <x v="0"/>
    <m/>
    <s v="iOS"/>
    <n v="22"/>
    <x v="0"/>
  </r>
  <r>
    <s v="UPI202605P2_0004696"/>
    <x v="9"/>
    <x v="3"/>
    <s v="12:51:18"/>
    <x v="1"/>
    <x v="5"/>
    <s v="CUST681201"/>
    <s v="25-34"/>
    <x v="0"/>
    <x v="0"/>
    <x v="0"/>
    <s v="Data Tutorials"/>
    <s v="Education"/>
    <x v="2"/>
    <s v="UPI ID"/>
    <x v="6"/>
    <n v="1039.71"/>
    <n v="0"/>
    <n v="4.37"/>
    <x v="0"/>
    <m/>
    <s v="Android"/>
    <n v="53"/>
    <x v="0"/>
  </r>
  <r>
    <s v="UPI202605P2_0004697"/>
    <x v="9"/>
    <x v="3"/>
    <s v="06:02:13"/>
    <x v="19"/>
    <x v="0"/>
    <s v="CUST478866"/>
    <s v="35-44"/>
    <x v="1"/>
    <x v="8"/>
    <x v="30"/>
    <s v="BookMyShow"/>
    <s v="Entertainment"/>
    <x v="1"/>
    <s v="QR Scan"/>
    <x v="0"/>
    <n v="365.74"/>
    <n v="0"/>
    <n v="0"/>
    <x v="0"/>
    <m/>
    <s v="Android"/>
    <n v="37"/>
    <x v="0"/>
  </r>
  <r>
    <s v="UPI202605P2_0004698"/>
    <x v="14"/>
    <x v="5"/>
    <s v="12:37:07"/>
    <x v="1"/>
    <x v="0"/>
    <s v="CUST759637"/>
    <s v="35-44"/>
    <x v="0"/>
    <x v="7"/>
    <x v="26"/>
    <s v="Amazon"/>
    <s v="Shopping"/>
    <x v="1"/>
    <s v="UPI ID"/>
    <x v="6"/>
    <n v="861.72"/>
    <n v="0"/>
    <n v="6.37"/>
    <x v="0"/>
    <m/>
    <s v="Android"/>
    <n v="11"/>
    <x v="0"/>
  </r>
  <r>
    <s v="UPI202605P2_0004699"/>
    <x v="0"/>
    <x v="0"/>
    <s v="08:19:00"/>
    <x v="12"/>
    <x v="3"/>
    <s v="CUST799475"/>
    <s v="35-44"/>
    <x v="0"/>
    <x v="3"/>
    <x v="29"/>
    <s v="MakeMyTrip"/>
    <s v="Travel"/>
    <x v="2"/>
    <s v="Collect Request"/>
    <x v="3"/>
    <n v="85.3"/>
    <n v="0"/>
    <n v="0"/>
    <x v="0"/>
    <m/>
    <s v="iOS"/>
    <n v="63"/>
    <x v="0"/>
  </r>
  <r>
    <s v="UPI202605P2_0004700"/>
    <x v="26"/>
    <x v="6"/>
    <s v="14:42:53"/>
    <x v="4"/>
    <x v="2"/>
    <s v="CUST171127"/>
    <s v="25-34"/>
    <x v="0"/>
    <x v="6"/>
    <x v="19"/>
    <s v="Insurance Premium"/>
    <s v="Financial Services"/>
    <x v="4"/>
    <s v="UPI ID"/>
    <x v="6"/>
    <n v="771.34"/>
    <n v="0"/>
    <n v="0"/>
    <x v="1"/>
    <s v="Wrong UPI PIN"/>
    <s v="Android"/>
    <n v="87"/>
    <x v="0"/>
  </r>
  <r>
    <s v="UPI202605P2_0004701"/>
    <x v="3"/>
    <x v="0"/>
    <s v="00:16:08"/>
    <x v="18"/>
    <x v="0"/>
    <s v="CUST182018"/>
    <s v="35-44"/>
    <x v="1"/>
    <x v="2"/>
    <x v="25"/>
    <s v="Rapido"/>
    <s v="Travel"/>
    <x v="1"/>
    <s v="Mobile Number"/>
    <x v="5"/>
    <n v="75.11"/>
    <n v="72.36"/>
    <n v="0"/>
    <x v="0"/>
    <m/>
    <s v="iOS"/>
    <n v="44"/>
    <x v="0"/>
  </r>
  <r>
    <s v="UPI202605P2_0004702"/>
    <x v="11"/>
    <x v="0"/>
    <s v="13:18:50"/>
    <x v="8"/>
    <x v="0"/>
    <s v="CUST459367"/>
    <s v="18-24"/>
    <x v="0"/>
    <x v="8"/>
    <x v="24"/>
    <s v="Tata Play"/>
    <s v="Recharge &amp; Bills"/>
    <x v="0"/>
    <s v="Collect Request"/>
    <x v="7"/>
    <n v="2792.75"/>
    <n v="0"/>
    <n v="0"/>
    <x v="0"/>
    <m/>
    <s v="Android"/>
    <n v="65"/>
    <x v="0"/>
  </r>
  <r>
    <s v="UPI202605P2_0004703"/>
    <x v="24"/>
    <x v="0"/>
    <s v="20:42:49"/>
    <x v="3"/>
    <x v="1"/>
    <s v="CUST422275"/>
    <s v="18-24"/>
    <x v="0"/>
    <x v="8"/>
    <x v="16"/>
    <s v="Local Restaurant"/>
    <s v="Food &amp; Dining"/>
    <x v="1"/>
    <s v="Mobile Number"/>
    <x v="3"/>
    <n v="126.13"/>
    <n v="0"/>
    <n v="0"/>
    <x v="0"/>
    <m/>
    <s v="Android"/>
    <n v="85"/>
    <x v="0"/>
  </r>
  <r>
    <s v="UPI202605P2_0004704"/>
    <x v="11"/>
    <x v="0"/>
    <s v="17:05:45"/>
    <x v="0"/>
    <x v="0"/>
    <s v="CUST466162"/>
    <s v="25-34"/>
    <x v="0"/>
    <x v="1"/>
    <x v="22"/>
    <s v="Insurance Premium"/>
    <s v="Financial Services"/>
    <x v="1"/>
    <s v="Mobile Number"/>
    <x v="3"/>
    <n v="284.41000000000003"/>
    <n v="0"/>
    <n v="0"/>
    <x v="0"/>
    <m/>
    <s v="Android"/>
    <n v="77"/>
    <x v="0"/>
  </r>
  <r>
    <s v="UPI202605P2_0004705"/>
    <x v="9"/>
    <x v="3"/>
    <s v="12:46:12"/>
    <x v="1"/>
    <x v="0"/>
    <s v="CUST317289"/>
    <s v="35-44"/>
    <x v="0"/>
    <x v="6"/>
    <x v="38"/>
    <s v="MakeMyTrip"/>
    <s v="Travel"/>
    <x v="4"/>
    <s v="UPI ID"/>
    <x v="6"/>
    <n v="377.66"/>
    <n v="0"/>
    <n v="0"/>
    <x v="0"/>
    <m/>
    <s v="Android"/>
    <n v="59"/>
    <x v="0"/>
  </r>
  <r>
    <s v="UPI202605P2_0004706"/>
    <x v="15"/>
    <x v="3"/>
    <s v="14:58:05"/>
    <x v="4"/>
    <x v="0"/>
    <s v="CUST215373"/>
    <s v="18-24"/>
    <x v="1"/>
    <x v="9"/>
    <x v="36"/>
    <s v="Swiggy"/>
    <s v="Food &amp; Dining"/>
    <x v="6"/>
    <s v="QR Scan"/>
    <x v="6"/>
    <n v="235.97"/>
    <n v="0"/>
    <n v="0"/>
    <x v="0"/>
    <m/>
    <s v="Android"/>
    <n v="60"/>
    <x v="0"/>
  </r>
  <r>
    <s v="UPI202605P2_0004707"/>
    <x v="28"/>
    <x v="1"/>
    <s v="12:02:30"/>
    <x v="1"/>
    <x v="0"/>
    <s v="CUST617587"/>
    <s v="45-54"/>
    <x v="0"/>
    <x v="4"/>
    <x v="12"/>
    <s v="IRCTC"/>
    <s v="Travel"/>
    <x v="0"/>
    <s v="UPI ID"/>
    <x v="4"/>
    <n v="3745.24"/>
    <n v="0"/>
    <n v="0"/>
    <x v="0"/>
    <m/>
    <s v="iOS"/>
    <n v="44"/>
    <x v="0"/>
  </r>
  <r>
    <s v="UPI202605P2_0004708"/>
    <x v="7"/>
    <x v="2"/>
    <s v="21:15:51"/>
    <x v="9"/>
    <x v="3"/>
    <s v="CUST592557"/>
    <s v="18-24"/>
    <x v="0"/>
    <x v="4"/>
    <x v="12"/>
    <s v="Amazon Prime"/>
    <s v="Entertainment"/>
    <x v="1"/>
    <s v="QR Scan"/>
    <x v="5"/>
    <n v="111.59"/>
    <n v="0"/>
    <n v="0"/>
    <x v="0"/>
    <m/>
    <s v="Android"/>
    <n v="62"/>
    <x v="0"/>
  </r>
  <r>
    <s v="UPI202605P2_0004709"/>
    <x v="7"/>
    <x v="2"/>
    <s v="18:24:27"/>
    <x v="7"/>
    <x v="3"/>
    <s v="CUST457655"/>
    <s v="45-54"/>
    <x v="1"/>
    <x v="2"/>
    <x v="11"/>
    <s v="Reliance Digital"/>
    <s v="Shopping"/>
    <x v="6"/>
    <s v="Mobile Number"/>
    <x v="0"/>
    <n v="970.14"/>
    <n v="0"/>
    <n v="0"/>
    <x v="0"/>
    <m/>
    <s v="Android"/>
    <n v="30"/>
    <x v="0"/>
  </r>
  <r>
    <s v="UPI202605P2_0004710"/>
    <x v="30"/>
    <x v="1"/>
    <s v="14:57:06"/>
    <x v="4"/>
    <x v="0"/>
    <s v="CUST816753"/>
    <s v="25-34"/>
    <x v="1"/>
    <x v="9"/>
    <x v="15"/>
    <s v="Byjus"/>
    <s v="Education"/>
    <x v="1"/>
    <s v="Mobile Number"/>
    <x v="3"/>
    <n v="1651.9"/>
    <n v="0"/>
    <n v="0"/>
    <x v="0"/>
    <m/>
    <s v="Android"/>
    <n v="58"/>
    <x v="0"/>
  </r>
  <r>
    <s v="UPI202605P2_0004711"/>
    <x v="0"/>
    <x v="0"/>
    <s v="20:58:19"/>
    <x v="3"/>
    <x v="0"/>
    <s v="CUST507596"/>
    <s v="18-24"/>
    <x v="0"/>
    <x v="6"/>
    <x v="19"/>
    <s v="Reliance Fresh"/>
    <s v="Grocery"/>
    <x v="2"/>
    <s v="Collect Request"/>
    <x v="4"/>
    <n v="229.35"/>
    <n v="47.69"/>
    <n v="7.6"/>
    <x v="0"/>
    <m/>
    <s v="Android"/>
    <n v="7"/>
    <x v="0"/>
  </r>
  <r>
    <s v="UPI202605P2_0004712"/>
    <x v="16"/>
    <x v="6"/>
    <s v="17:11:36"/>
    <x v="0"/>
    <x v="6"/>
    <s v="CUST649690"/>
    <s v="25-34"/>
    <x v="1"/>
    <x v="9"/>
    <x v="15"/>
    <s v="Hotstar"/>
    <s v="Entertainment"/>
    <x v="2"/>
    <s v="Bank Account"/>
    <x v="0"/>
    <n v="279.54000000000002"/>
    <n v="0"/>
    <n v="0"/>
    <x v="0"/>
    <m/>
    <s v="Android"/>
    <n v="40"/>
    <x v="0"/>
  </r>
  <r>
    <s v="UPI202605P2_0004713"/>
    <x v="14"/>
    <x v="5"/>
    <s v="14:56:20"/>
    <x v="4"/>
    <x v="2"/>
    <s v="CUST842808"/>
    <s v="25-34"/>
    <x v="2"/>
    <x v="2"/>
    <x v="11"/>
    <s v="Tata Play"/>
    <s v="Recharge &amp; Bills"/>
    <x v="2"/>
    <s v="Mobile Number"/>
    <x v="6"/>
    <n v="641.54"/>
    <n v="0"/>
    <n v="0.85"/>
    <x v="1"/>
    <s v="Transaction Timeout"/>
    <s v="iOS"/>
    <n v="30"/>
    <x v="0"/>
  </r>
  <r>
    <s v="UPI202605P2_0004714"/>
    <x v="19"/>
    <x v="2"/>
    <s v="19:08:43"/>
    <x v="2"/>
    <x v="5"/>
    <s v="CUST513327"/>
    <s v="35-44"/>
    <x v="1"/>
    <x v="8"/>
    <x v="16"/>
    <s v="Water Bill"/>
    <s v="Utilities"/>
    <x v="1"/>
    <s v="Mobile Number"/>
    <x v="3"/>
    <n v="855.32"/>
    <n v="0"/>
    <n v="0"/>
    <x v="0"/>
    <m/>
    <s v="Android"/>
    <n v="8"/>
    <x v="0"/>
  </r>
  <r>
    <s v="UPI202605P2_0004715"/>
    <x v="0"/>
    <x v="0"/>
    <s v="19:16:08"/>
    <x v="2"/>
    <x v="0"/>
    <s v="CUST211378"/>
    <s v="35-44"/>
    <x v="0"/>
    <x v="1"/>
    <x v="8"/>
    <s v="Loan EMI"/>
    <s v="Financial Services"/>
    <x v="1"/>
    <s v="UPI ID"/>
    <x v="0"/>
    <n v="5299.23"/>
    <n v="0"/>
    <n v="5.95"/>
    <x v="0"/>
    <m/>
    <s v="Android"/>
    <n v="66"/>
    <x v="0"/>
  </r>
  <r>
    <s v="UPI202605P2_0004716"/>
    <x v="1"/>
    <x v="1"/>
    <s v="14:12:19"/>
    <x v="4"/>
    <x v="2"/>
    <s v="CUST704296"/>
    <s v="35-44"/>
    <x v="1"/>
    <x v="8"/>
    <x v="34"/>
    <s v="Rapido"/>
    <s v="Travel"/>
    <x v="0"/>
    <s v="QR Scan"/>
    <x v="0"/>
    <n v="252.77"/>
    <n v="0"/>
    <n v="0"/>
    <x v="0"/>
    <m/>
    <s v="Android"/>
    <n v="24"/>
    <x v="0"/>
  </r>
  <r>
    <s v="UPI202605P2_0004717"/>
    <x v="21"/>
    <x v="4"/>
    <s v="12:19:36"/>
    <x v="1"/>
    <x v="1"/>
    <s v="CUST824590"/>
    <s v="25-34"/>
    <x v="0"/>
    <x v="3"/>
    <x v="29"/>
    <s v="Mutual Fund SIP"/>
    <s v="Financial Services"/>
    <x v="2"/>
    <s v="Bank Account"/>
    <x v="6"/>
    <n v="111.5"/>
    <n v="0"/>
    <n v="5.69"/>
    <x v="0"/>
    <m/>
    <s v="Android"/>
    <n v="93"/>
    <x v="1"/>
  </r>
  <r>
    <s v="UPI202605P2_0004718"/>
    <x v="0"/>
    <x v="0"/>
    <s v="21:29:34"/>
    <x v="9"/>
    <x v="3"/>
    <s v="CUST693380"/>
    <s v="25-34"/>
    <x v="0"/>
    <x v="3"/>
    <x v="14"/>
    <s v="Rapido"/>
    <s v="Travel"/>
    <x v="1"/>
    <s v="UPI ID"/>
    <x v="5"/>
    <n v="255.02"/>
    <n v="0"/>
    <n v="7.58"/>
    <x v="0"/>
    <m/>
    <s v="Android"/>
    <n v="87"/>
    <x v="0"/>
  </r>
  <r>
    <s v="UPI202605P2_0004719"/>
    <x v="28"/>
    <x v="1"/>
    <s v="11:50:56"/>
    <x v="5"/>
    <x v="1"/>
    <s v="CUST364882"/>
    <s v="25-34"/>
    <x v="0"/>
    <x v="9"/>
    <x v="15"/>
    <s v="Insurance Premium"/>
    <s v="Financial Services"/>
    <x v="0"/>
    <s v="QR Scan"/>
    <x v="5"/>
    <n v="130.88999999999999"/>
    <n v="40.130000000000003"/>
    <n v="0"/>
    <x v="0"/>
    <m/>
    <s v="Android"/>
    <n v="64"/>
    <x v="0"/>
  </r>
  <r>
    <s v="UPI202605P2_0004720"/>
    <x v="11"/>
    <x v="0"/>
    <s v="19:06:08"/>
    <x v="2"/>
    <x v="1"/>
    <s v="CUST817113"/>
    <s v="45-54"/>
    <x v="1"/>
    <x v="0"/>
    <x v="3"/>
    <s v="Practo"/>
    <s v="Healthcare"/>
    <x v="2"/>
    <s v="Collect Request"/>
    <x v="6"/>
    <n v="300.92"/>
    <n v="0"/>
    <n v="1.62"/>
    <x v="0"/>
    <m/>
    <s v="Android"/>
    <n v="67"/>
    <x v="0"/>
  </r>
  <r>
    <s v="UPI202605P2_0004721"/>
    <x v="16"/>
    <x v="6"/>
    <s v="16:44:20"/>
    <x v="11"/>
    <x v="0"/>
    <s v="CUST479216"/>
    <s v="35-44"/>
    <x v="1"/>
    <x v="9"/>
    <x v="20"/>
    <s v="Hotstar"/>
    <s v="Entertainment"/>
    <x v="1"/>
    <s v="Collect Request"/>
    <x v="6"/>
    <n v="1360.43"/>
    <n v="0"/>
    <n v="0"/>
    <x v="0"/>
    <m/>
    <s v="Android"/>
    <n v="51"/>
    <x v="0"/>
  </r>
  <r>
    <s v="UPI202605P2_0004722"/>
    <x v="17"/>
    <x v="6"/>
    <s v="16:43:45"/>
    <x v="11"/>
    <x v="0"/>
    <s v="CUST916891"/>
    <s v="25-34"/>
    <x v="0"/>
    <x v="4"/>
    <x v="37"/>
    <s v="Local Clinic"/>
    <s v="Healthcare"/>
    <x v="0"/>
    <s v="UPI ID"/>
    <x v="5"/>
    <n v="172.95"/>
    <n v="0"/>
    <n v="0"/>
    <x v="0"/>
    <m/>
    <s v="Android"/>
    <n v="59"/>
    <x v="0"/>
  </r>
  <r>
    <s v="UPI202605P2_0004723"/>
    <x v="10"/>
    <x v="4"/>
    <s v="13:22:27"/>
    <x v="8"/>
    <x v="0"/>
    <s v="CUST991027"/>
    <s v="35-44"/>
    <x v="0"/>
    <x v="2"/>
    <x v="11"/>
    <s v="Shell Fuel"/>
    <s v="Fuel"/>
    <x v="2"/>
    <s v="Collect Request"/>
    <x v="5"/>
    <n v="124.96"/>
    <n v="52.57"/>
    <n v="0"/>
    <x v="0"/>
    <m/>
    <s v="iOS"/>
    <n v="40"/>
    <x v="0"/>
  </r>
  <r>
    <s v="UPI202605P2_0004724"/>
    <x v="11"/>
    <x v="0"/>
    <s v="15:26:29"/>
    <x v="14"/>
    <x v="1"/>
    <s v="CUST769349"/>
    <s v="25-34"/>
    <x v="1"/>
    <x v="3"/>
    <x v="4"/>
    <s v="Spotify"/>
    <s v="Entertainment"/>
    <x v="3"/>
    <s v="Collect Request"/>
    <x v="0"/>
    <n v="201.61"/>
    <n v="25.73"/>
    <n v="0"/>
    <x v="0"/>
    <m/>
    <s v="iOS"/>
    <n v="76"/>
    <x v="0"/>
  </r>
  <r>
    <s v="UPI202605P2_0004725"/>
    <x v="12"/>
    <x v="1"/>
    <s v="07:35:01"/>
    <x v="6"/>
    <x v="2"/>
    <s v="CUST525964"/>
    <s v="18-24"/>
    <x v="1"/>
    <x v="0"/>
    <x v="3"/>
    <s v="Loan EMI"/>
    <s v="Financial Services"/>
    <x v="2"/>
    <s v="QR Scan"/>
    <x v="5"/>
    <n v="328.52"/>
    <n v="0"/>
    <n v="0"/>
    <x v="0"/>
    <m/>
    <s v="Android"/>
    <n v="52"/>
    <x v="0"/>
  </r>
  <r>
    <s v="UPI202605P2_0004726"/>
    <x v="8"/>
    <x v="4"/>
    <s v="21:26:05"/>
    <x v="9"/>
    <x v="0"/>
    <s v="CUST474087"/>
    <s v="18-24"/>
    <x v="0"/>
    <x v="5"/>
    <x v="32"/>
    <s v="Rapido"/>
    <s v="Travel"/>
    <x v="5"/>
    <s v="UPI ID"/>
    <x v="4"/>
    <n v="234.26"/>
    <n v="0"/>
    <n v="0"/>
    <x v="0"/>
    <m/>
    <s v="iOS"/>
    <n v="84"/>
    <x v="0"/>
  </r>
  <r>
    <s v="UPI202605P2_0004727"/>
    <x v="27"/>
    <x v="5"/>
    <s v="19:39:58"/>
    <x v="2"/>
    <x v="1"/>
    <s v="CUST822389"/>
    <s v="35-44"/>
    <x v="0"/>
    <x v="3"/>
    <x v="14"/>
    <s v="Dmart"/>
    <s v="Grocery"/>
    <x v="5"/>
    <s v="UPI ID"/>
    <x v="5"/>
    <n v="612.91"/>
    <n v="0"/>
    <n v="0"/>
    <x v="0"/>
    <m/>
    <s v="Android"/>
    <n v="24"/>
    <x v="0"/>
  </r>
  <r>
    <s v="UPI202605P2_0004728"/>
    <x v="23"/>
    <x v="5"/>
    <s v="12:15:37"/>
    <x v="1"/>
    <x v="1"/>
    <s v="CUST252032"/>
    <s v="25-34"/>
    <x v="0"/>
    <x v="0"/>
    <x v="0"/>
    <s v="MSEB"/>
    <s v="Recharge &amp; Bills"/>
    <x v="0"/>
    <s v="QR Scan"/>
    <x v="1"/>
    <n v="438.23"/>
    <n v="0"/>
    <n v="0"/>
    <x v="0"/>
    <m/>
    <s v="Android"/>
    <n v="41"/>
    <x v="0"/>
  </r>
  <r>
    <s v="UPI202605P2_0004729"/>
    <x v="4"/>
    <x v="2"/>
    <s v="16:08:39"/>
    <x v="11"/>
    <x v="1"/>
    <s v="CUST526867"/>
    <s v="25-34"/>
    <x v="1"/>
    <x v="1"/>
    <x v="28"/>
    <s v="Netflix"/>
    <s v="Entertainment"/>
    <x v="1"/>
    <s v="QR Scan"/>
    <x v="1"/>
    <n v="700.34"/>
    <n v="0"/>
    <n v="0"/>
    <x v="0"/>
    <m/>
    <s v="Android"/>
    <n v="8"/>
    <x v="0"/>
  </r>
  <r>
    <s v="UPI202605P2_0004730"/>
    <x v="29"/>
    <x v="5"/>
    <s v="16:36:56"/>
    <x v="11"/>
    <x v="0"/>
    <s v="CUST864651"/>
    <s v="18-24"/>
    <x v="0"/>
    <x v="2"/>
    <x v="2"/>
    <s v="Rapido"/>
    <s v="Travel"/>
    <x v="1"/>
    <s v="UPI ID"/>
    <x v="3"/>
    <n v="292.92"/>
    <n v="0"/>
    <n v="0"/>
    <x v="0"/>
    <m/>
    <s v="Android"/>
    <n v="70"/>
    <x v="0"/>
  </r>
  <r>
    <s v="UPI202605P2_0004731"/>
    <x v="27"/>
    <x v="5"/>
    <s v="12:48:54"/>
    <x v="1"/>
    <x v="0"/>
    <s v="CUST903383"/>
    <s v="35-44"/>
    <x v="1"/>
    <x v="0"/>
    <x v="18"/>
    <s v="Bharat Petroleum"/>
    <s v="Fuel"/>
    <x v="0"/>
    <s v="Mobile Number"/>
    <x v="3"/>
    <n v="118.89"/>
    <n v="0"/>
    <n v="0"/>
    <x v="0"/>
    <m/>
    <s v="Android"/>
    <n v="30"/>
    <x v="0"/>
  </r>
  <r>
    <s v="UPI202605P2_0004732"/>
    <x v="16"/>
    <x v="6"/>
    <s v="14:25:42"/>
    <x v="4"/>
    <x v="0"/>
    <s v="CUST589581"/>
    <s v="35-44"/>
    <x v="1"/>
    <x v="9"/>
    <x v="20"/>
    <s v="Cafe Coffee Day"/>
    <s v="Food &amp; Dining"/>
    <x v="1"/>
    <s v="QR Scan"/>
    <x v="4"/>
    <n v="1894.57"/>
    <n v="37.35"/>
    <n v="0"/>
    <x v="0"/>
    <m/>
    <s v="Android"/>
    <n v="5"/>
    <x v="0"/>
  </r>
  <r>
    <s v="UPI202605P2_0004733"/>
    <x v="8"/>
    <x v="4"/>
    <s v="01:51:48"/>
    <x v="20"/>
    <x v="0"/>
    <s v="CUST567180"/>
    <s v="25-34"/>
    <x v="0"/>
    <x v="9"/>
    <x v="20"/>
    <s v="Netflix"/>
    <s v="Entertainment"/>
    <x v="3"/>
    <s v="UPI ID"/>
    <x v="1"/>
    <n v="335.87"/>
    <n v="72.8"/>
    <n v="3.21"/>
    <x v="0"/>
    <m/>
    <s v="Android"/>
    <n v="87"/>
    <x v="0"/>
  </r>
  <r>
    <s v="UPI202605P2_0004734"/>
    <x v="12"/>
    <x v="1"/>
    <s v="20:29:53"/>
    <x v="3"/>
    <x v="4"/>
    <s v="CUST149371"/>
    <s v="35-44"/>
    <x v="1"/>
    <x v="2"/>
    <x v="11"/>
    <s v="Flipkart"/>
    <s v="Shopping"/>
    <x v="5"/>
    <s v="UPI ID"/>
    <x v="5"/>
    <n v="577.79"/>
    <n v="0"/>
    <n v="0"/>
    <x v="0"/>
    <m/>
    <s v="Android"/>
    <n v="28"/>
    <x v="0"/>
  </r>
  <r>
    <s v="UPI202605P2_0004735"/>
    <x v="5"/>
    <x v="3"/>
    <s v="08:03:17"/>
    <x v="12"/>
    <x v="2"/>
    <s v="CUST863579"/>
    <s v="25-34"/>
    <x v="0"/>
    <x v="7"/>
    <x v="9"/>
    <s v="Indian Oil"/>
    <s v="Fuel"/>
    <x v="1"/>
    <s v="UPI ID"/>
    <x v="0"/>
    <n v="725.69"/>
    <n v="0"/>
    <n v="2.5"/>
    <x v="0"/>
    <m/>
    <s v="Android"/>
    <n v="61"/>
    <x v="0"/>
  </r>
  <r>
    <s v="UPI202605P2_0004736"/>
    <x v="27"/>
    <x v="5"/>
    <s v="19:41:06"/>
    <x v="2"/>
    <x v="1"/>
    <s v="CUST231288"/>
    <s v="45-54"/>
    <x v="0"/>
    <x v="8"/>
    <x v="30"/>
    <s v="Unacademy"/>
    <s v="Education"/>
    <x v="0"/>
    <s v="Mobile Number"/>
    <x v="5"/>
    <n v="1783.24"/>
    <n v="0"/>
    <n v="5.68"/>
    <x v="0"/>
    <m/>
    <s v="iOS"/>
    <n v="68"/>
    <x v="0"/>
  </r>
  <r>
    <s v="UPI202605P2_0004737"/>
    <x v="23"/>
    <x v="5"/>
    <s v="13:06:52"/>
    <x v="8"/>
    <x v="0"/>
    <s v="CUST947537"/>
    <s v="25-34"/>
    <x v="1"/>
    <x v="1"/>
    <x v="8"/>
    <s v="Jio"/>
    <s v="Recharge &amp; Bills"/>
    <x v="1"/>
    <s v="Collect Request"/>
    <x v="4"/>
    <n v="463.5"/>
    <n v="0"/>
    <n v="0"/>
    <x v="0"/>
    <m/>
    <s v="Android"/>
    <n v="2"/>
    <x v="0"/>
  </r>
  <r>
    <s v="UPI202605P2_0004738"/>
    <x v="12"/>
    <x v="1"/>
    <s v="12:30:44"/>
    <x v="1"/>
    <x v="1"/>
    <s v="CUST259738"/>
    <s v="18-24"/>
    <x v="0"/>
    <x v="6"/>
    <x v="7"/>
    <s v="Reliance Fresh"/>
    <s v="Grocery"/>
    <x v="0"/>
    <s v="QR Scan"/>
    <x v="4"/>
    <n v="772.27"/>
    <n v="65.72"/>
    <n v="0"/>
    <x v="0"/>
    <m/>
    <s v="iOS"/>
    <n v="73"/>
    <x v="0"/>
  </r>
  <r>
    <s v="UPI202605P2_0004739"/>
    <x v="13"/>
    <x v="3"/>
    <s v="13:03:07"/>
    <x v="8"/>
    <x v="2"/>
    <s v="CUST637063"/>
    <s v="25-34"/>
    <x v="0"/>
    <x v="1"/>
    <x v="1"/>
    <s v="Zomato"/>
    <s v="Food &amp; Dining"/>
    <x v="5"/>
    <s v="QR Scan"/>
    <x v="0"/>
    <n v="1063.26"/>
    <n v="0"/>
    <n v="0"/>
    <x v="2"/>
    <s v="UPI Limit Exceeded"/>
    <s v="Android"/>
    <n v="23"/>
    <x v="0"/>
  </r>
  <r>
    <s v="UPI202605P2_0004740"/>
    <x v="17"/>
    <x v="6"/>
    <s v="19:43:32"/>
    <x v="2"/>
    <x v="3"/>
    <s v="CUST383832"/>
    <s v="35-44"/>
    <x v="0"/>
    <x v="4"/>
    <x v="37"/>
    <s v="Ola"/>
    <s v="Travel"/>
    <x v="1"/>
    <s v="UPI ID"/>
    <x v="4"/>
    <n v="1766.01"/>
    <n v="0"/>
    <n v="0"/>
    <x v="0"/>
    <m/>
    <s v="Android"/>
    <n v="69"/>
    <x v="0"/>
  </r>
  <r>
    <s v="UPI202605P2_0004741"/>
    <x v="20"/>
    <x v="4"/>
    <s v="19:03:44"/>
    <x v="2"/>
    <x v="0"/>
    <s v="CUST649569"/>
    <s v="25-34"/>
    <x v="1"/>
    <x v="6"/>
    <x v="38"/>
    <s v="Flipkart"/>
    <s v="Shopping"/>
    <x v="3"/>
    <s v="UPI ID"/>
    <x v="6"/>
    <n v="117.42"/>
    <n v="0"/>
    <n v="0"/>
    <x v="0"/>
    <m/>
    <s v="Android"/>
    <n v="18"/>
    <x v="1"/>
  </r>
  <r>
    <s v="UPI202605P2_0004742"/>
    <x v="19"/>
    <x v="2"/>
    <s v="11:09:35"/>
    <x v="5"/>
    <x v="0"/>
    <s v="CUST347856"/>
    <s v="35-44"/>
    <x v="0"/>
    <x v="7"/>
    <x v="26"/>
    <s v="Dominos"/>
    <s v="Food &amp; Dining"/>
    <x v="1"/>
    <s v="Mobile Number"/>
    <x v="3"/>
    <n v="630.74"/>
    <n v="0"/>
    <n v="0"/>
    <x v="0"/>
    <m/>
    <s v="iOS"/>
    <n v="100"/>
    <x v="0"/>
  </r>
  <r>
    <s v="UPI202605P2_0004743"/>
    <x v="6"/>
    <x v="3"/>
    <s v="19:31:08"/>
    <x v="2"/>
    <x v="0"/>
    <s v="CUST112631"/>
    <s v="25-34"/>
    <x v="0"/>
    <x v="5"/>
    <x v="6"/>
    <s v="Tata Play"/>
    <s v="Recharge &amp; Bills"/>
    <x v="4"/>
    <s v="QR Scan"/>
    <x v="7"/>
    <n v="35.200000000000003"/>
    <n v="0"/>
    <n v="1.7"/>
    <x v="0"/>
    <m/>
    <s v="Android"/>
    <n v="67"/>
    <x v="0"/>
  </r>
  <r>
    <s v="UPI202605P2_0004744"/>
    <x v="12"/>
    <x v="1"/>
    <s v="11:43:40"/>
    <x v="5"/>
    <x v="6"/>
    <s v="CUST455976"/>
    <s v="25-34"/>
    <x v="0"/>
    <x v="4"/>
    <x v="33"/>
    <s v="Coursera"/>
    <s v="Education"/>
    <x v="1"/>
    <s v="QR Scan"/>
    <x v="3"/>
    <n v="258.25"/>
    <n v="0"/>
    <n v="0"/>
    <x v="0"/>
    <m/>
    <s v="iOS"/>
    <n v="80"/>
    <x v="0"/>
  </r>
  <r>
    <s v="UPI202605P2_0004745"/>
    <x v="5"/>
    <x v="3"/>
    <s v="20:19:40"/>
    <x v="3"/>
    <x v="5"/>
    <s v="CUST256951"/>
    <s v="18-24"/>
    <x v="0"/>
    <x v="5"/>
    <x v="10"/>
    <s v="MedPlus"/>
    <s v="Healthcare"/>
    <x v="0"/>
    <s v="QR Scan"/>
    <x v="7"/>
    <n v="113.15"/>
    <n v="0"/>
    <n v="6.97"/>
    <x v="0"/>
    <m/>
    <s v="iOS"/>
    <n v="37"/>
    <x v="0"/>
  </r>
  <r>
    <s v="UPI202605P2_0004746"/>
    <x v="19"/>
    <x v="2"/>
    <s v="12:59:00"/>
    <x v="1"/>
    <x v="2"/>
    <s v="CUST166510"/>
    <s v="35-44"/>
    <x v="1"/>
    <x v="5"/>
    <x v="35"/>
    <s v="Reliance Digital"/>
    <s v="Shopping"/>
    <x v="3"/>
    <s v="Collect Request"/>
    <x v="0"/>
    <n v="1133.3900000000001"/>
    <n v="0"/>
    <n v="0"/>
    <x v="0"/>
    <m/>
    <s v="Android"/>
    <n v="6"/>
    <x v="0"/>
  </r>
  <r>
    <s v="UPI202605P2_0004747"/>
    <x v="19"/>
    <x v="2"/>
    <s v="19:39:44"/>
    <x v="2"/>
    <x v="0"/>
    <s v="CUST379784"/>
    <s v="18-24"/>
    <x v="0"/>
    <x v="9"/>
    <x v="15"/>
    <s v="Indian Oil"/>
    <s v="Fuel"/>
    <x v="2"/>
    <s v="Mobile Number"/>
    <x v="3"/>
    <n v="76.47"/>
    <n v="0"/>
    <n v="0"/>
    <x v="0"/>
    <m/>
    <s v="Android"/>
    <n v="4"/>
    <x v="0"/>
  </r>
  <r>
    <s v="UPI202605P2_0004748"/>
    <x v="10"/>
    <x v="4"/>
    <s v="11:04:00"/>
    <x v="5"/>
    <x v="2"/>
    <s v="CUST599045"/>
    <s v="25-34"/>
    <x v="0"/>
    <x v="2"/>
    <x v="25"/>
    <s v="Tata Play"/>
    <s v="Recharge &amp; Bills"/>
    <x v="1"/>
    <s v="Collect Request"/>
    <x v="5"/>
    <n v="831.35"/>
    <n v="0"/>
    <n v="0"/>
    <x v="0"/>
    <m/>
    <s v="Android"/>
    <n v="75"/>
    <x v="0"/>
  </r>
  <r>
    <s v="UPI202605P2_0004749"/>
    <x v="25"/>
    <x v="1"/>
    <s v="10:56:07"/>
    <x v="13"/>
    <x v="0"/>
    <s v="CUST696337"/>
    <s v="35-44"/>
    <x v="1"/>
    <x v="1"/>
    <x v="1"/>
    <s v="Loan EMI"/>
    <s v="Financial Services"/>
    <x v="5"/>
    <s v="UPI ID"/>
    <x v="4"/>
    <n v="55315.85"/>
    <n v="0"/>
    <n v="0"/>
    <x v="0"/>
    <m/>
    <s v="Android"/>
    <n v="86"/>
    <x v="0"/>
  </r>
  <r>
    <s v="UPI202605P2_0004750"/>
    <x v="26"/>
    <x v="6"/>
    <s v="16:15:13"/>
    <x v="11"/>
    <x v="0"/>
    <s v="CUST466275"/>
    <s v="25-34"/>
    <x v="0"/>
    <x v="1"/>
    <x v="22"/>
    <s v="Insurance Premium"/>
    <s v="Financial Services"/>
    <x v="1"/>
    <s v="UPI ID"/>
    <x v="3"/>
    <n v="256.57"/>
    <n v="0"/>
    <n v="0"/>
    <x v="0"/>
    <m/>
    <s v="Android"/>
    <n v="17"/>
    <x v="0"/>
  </r>
  <r>
    <s v="UPI202605P2_0004751"/>
    <x v="8"/>
    <x v="4"/>
    <s v="09:01:53"/>
    <x v="10"/>
    <x v="1"/>
    <s v="CUST950547"/>
    <s v="55+"/>
    <x v="1"/>
    <x v="7"/>
    <x v="31"/>
    <s v="Local Kirana"/>
    <s v="Grocery"/>
    <x v="3"/>
    <s v="Bank Account"/>
    <x v="3"/>
    <n v="1002.46"/>
    <n v="59.24"/>
    <n v="0"/>
    <x v="0"/>
    <m/>
    <s v="iOS"/>
    <n v="61"/>
    <x v="0"/>
  </r>
  <r>
    <s v="UPI202605P2_0004752"/>
    <x v="17"/>
    <x v="6"/>
    <s v="16:25:03"/>
    <x v="11"/>
    <x v="6"/>
    <s v="CUST700288"/>
    <s v="25-34"/>
    <x v="0"/>
    <x v="8"/>
    <x v="13"/>
    <s v="Broadband Bill"/>
    <s v="Utilities"/>
    <x v="4"/>
    <s v="Bank Account"/>
    <x v="6"/>
    <n v="105.56"/>
    <n v="0"/>
    <n v="0"/>
    <x v="0"/>
    <m/>
    <s v="Android"/>
    <n v="99"/>
    <x v="0"/>
  </r>
  <r>
    <s v="UPI202605P2_0004753"/>
    <x v="25"/>
    <x v="1"/>
    <s v="20:19:25"/>
    <x v="3"/>
    <x v="5"/>
    <s v="CUST949562"/>
    <s v="25-34"/>
    <x v="1"/>
    <x v="8"/>
    <x v="24"/>
    <s v="Gas Bill"/>
    <s v="Utilities"/>
    <x v="5"/>
    <s v="QR Scan"/>
    <x v="7"/>
    <n v="131.75"/>
    <n v="0"/>
    <n v="0"/>
    <x v="0"/>
    <m/>
    <s v="Android"/>
    <n v="11"/>
    <x v="0"/>
  </r>
  <r>
    <s v="UPI202605P2_0004754"/>
    <x v="16"/>
    <x v="6"/>
    <s v="15:11:52"/>
    <x v="14"/>
    <x v="0"/>
    <s v="CUST748253"/>
    <s v="25-34"/>
    <x v="0"/>
    <x v="2"/>
    <x v="17"/>
    <s v="Loan EMI"/>
    <s v="Financial Services"/>
    <x v="4"/>
    <s v="UPI ID"/>
    <x v="4"/>
    <n v="431.8"/>
    <n v="0"/>
    <n v="0"/>
    <x v="0"/>
    <m/>
    <s v="Android"/>
    <n v="1"/>
    <x v="0"/>
  </r>
  <r>
    <s v="UPI202605P2_0004755"/>
    <x v="25"/>
    <x v="1"/>
    <s v="11:54:34"/>
    <x v="5"/>
    <x v="2"/>
    <s v="CUST742166"/>
    <s v="18-24"/>
    <x v="0"/>
    <x v="2"/>
    <x v="2"/>
    <s v="Blinkit"/>
    <s v="Grocery"/>
    <x v="1"/>
    <s v="UPI ID"/>
    <x v="3"/>
    <n v="1564.64"/>
    <n v="0"/>
    <n v="0"/>
    <x v="0"/>
    <m/>
    <s v="Android"/>
    <n v="45"/>
    <x v="0"/>
  </r>
  <r>
    <s v="UPI202605P2_0004756"/>
    <x v="13"/>
    <x v="3"/>
    <s v="12:39:43"/>
    <x v="1"/>
    <x v="3"/>
    <s v="CUST695025"/>
    <s v="25-34"/>
    <x v="0"/>
    <x v="4"/>
    <x v="12"/>
    <s v="Myntra"/>
    <s v="Shopping"/>
    <x v="0"/>
    <s v="QR Scan"/>
    <x v="6"/>
    <n v="440.12"/>
    <n v="0"/>
    <n v="0"/>
    <x v="1"/>
    <s v="Insufficient Balance"/>
    <s v="Android"/>
    <n v="15"/>
    <x v="0"/>
  </r>
  <r>
    <s v="UPI202605P2_0004757"/>
    <x v="23"/>
    <x v="5"/>
    <s v="14:42:39"/>
    <x v="4"/>
    <x v="0"/>
    <s v="CUST283506"/>
    <s v="25-34"/>
    <x v="1"/>
    <x v="3"/>
    <x v="14"/>
    <s v="MSEB"/>
    <s v="Recharge &amp; Bills"/>
    <x v="1"/>
    <s v="Mobile Number"/>
    <x v="3"/>
    <n v="364.14"/>
    <n v="0"/>
    <n v="0"/>
    <x v="0"/>
    <m/>
    <s v="Android"/>
    <n v="32"/>
    <x v="0"/>
  </r>
  <r>
    <s v="UPI202605P2_0004758"/>
    <x v="27"/>
    <x v="5"/>
    <s v="10:09:40"/>
    <x v="13"/>
    <x v="0"/>
    <s v="CUST300814"/>
    <s v="35-44"/>
    <x v="0"/>
    <x v="7"/>
    <x v="9"/>
    <s v="Byjus"/>
    <s v="Education"/>
    <x v="2"/>
    <s v="Bank Account"/>
    <x v="3"/>
    <n v="1019.03"/>
    <n v="32.380000000000003"/>
    <n v="1.36"/>
    <x v="0"/>
    <m/>
    <s v="iOS"/>
    <n v="59"/>
    <x v="0"/>
  </r>
  <r>
    <s v="UPI202605P2_0004759"/>
    <x v="11"/>
    <x v="0"/>
    <s v="07:09:52"/>
    <x v="6"/>
    <x v="0"/>
    <s v="CUST418868"/>
    <s v="25-34"/>
    <x v="1"/>
    <x v="1"/>
    <x v="8"/>
    <s v="Tata Play"/>
    <s v="Recharge &amp; Bills"/>
    <x v="6"/>
    <s v="Mobile Number"/>
    <x v="6"/>
    <n v="1297.03"/>
    <n v="0"/>
    <n v="0"/>
    <x v="0"/>
    <m/>
    <s v="Android"/>
    <n v="95"/>
    <x v="1"/>
  </r>
  <r>
    <s v="UPI202605P2_0004760"/>
    <x v="16"/>
    <x v="6"/>
    <s v="19:15:10"/>
    <x v="2"/>
    <x v="2"/>
    <s v="CUST649268"/>
    <s v="25-34"/>
    <x v="1"/>
    <x v="6"/>
    <x v="19"/>
    <s v="Water Bill"/>
    <s v="Utilities"/>
    <x v="1"/>
    <s v="QR Scan"/>
    <x v="4"/>
    <n v="2986.36"/>
    <n v="0"/>
    <n v="0"/>
    <x v="0"/>
    <m/>
    <s v="Android"/>
    <n v="76"/>
    <x v="0"/>
  </r>
  <r>
    <s v="UPI202605P2_0004761"/>
    <x v="15"/>
    <x v="3"/>
    <s v="16:44:34"/>
    <x v="11"/>
    <x v="2"/>
    <s v="CUST291307"/>
    <s v="18-24"/>
    <x v="1"/>
    <x v="5"/>
    <x v="10"/>
    <s v="Local Restaurant"/>
    <s v="Food &amp; Dining"/>
    <x v="4"/>
    <s v="QR Scan"/>
    <x v="4"/>
    <n v="126.64"/>
    <n v="0"/>
    <n v="0"/>
    <x v="0"/>
    <m/>
    <s v="iOS"/>
    <n v="62"/>
    <x v="0"/>
  </r>
  <r>
    <s v="UPI202605P2_0004762"/>
    <x v="13"/>
    <x v="3"/>
    <s v="11:30:18"/>
    <x v="5"/>
    <x v="1"/>
    <s v="CUST768138"/>
    <s v="45-54"/>
    <x v="1"/>
    <x v="7"/>
    <x v="27"/>
    <s v="Local Restaurant"/>
    <s v="Food &amp; Dining"/>
    <x v="3"/>
    <s v="QR Scan"/>
    <x v="7"/>
    <n v="627.77"/>
    <n v="34.49"/>
    <n v="0"/>
    <x v="0"/>
    <m/>
    <s v="Android"/>
    <n v="28"/>
    <x v="0"/>
  </r>
  <r>
    <s v="UPI202605P2_0004763"/>
    <x v="6"/>
    <x v="3"/>
    <s v="12:06:37"/>
    <x v="1"/>
    <x v="4"/>
    <s v="CUST537084"/>
    <s v="18-24"/>
    <x v="1"/>
    <x v="5"/>
    <x v="35"/>
    <s v="Insurance Premium"/>
    <s v="Financial Services"/>
    <x v="0"/>
    <s v="UPI ID"/>
    <x v="3"/>
    <n v="732.76"/>
    <n v="46.71"/>
    <n v="0"/>
    <x v="0"/>
    <m/>
    <s v="Android"/>
    <n v="76"/>
    <x v="0"/>
  </r>
  <r>
    <s v="UPI202605P2_0004764"/>
    <x v="4"/>
    <x v="2"/>
    <s v="15:42:17"/>
    <x v="14"/>
    <x v="2"/>
    <s v="CUST659916"/>
    <s v="45-54"/>
    <x v="0"/>
    <x v="7"/>
    <x v="26"/>
    <s v="Blinkit"/>
    <s v="Grocery"/>
    <x v="0"/>
    <s v="Mobile Number"/>
    <x v="6"/>
    <n v="3658.52"/>
    <n v="0"/>
    <n v="0"/>
    <x v="1"/>
    <s v="Insufficient Balance"/>
    <s v="Android"/>
    <n v="55"/>
    <x v="0"/>
  </r>
  <r>
    <s v="UPI202605P2_0004765"/>
    <x v="9"/>
    <x v="3"/>
    <s v="14:44:51"/>
    <x v="4"/>
    <x v="2"/>
    <s v="CUST209978"/>
    <s v="55+"/>
    <x v="0"/>
    <x v="9"/>
    <x v="20"/>
    <s v="Broadband Bill"/>
    <s v="Utilities"/>
    <x v="0"/>
    <s v="QR Scan"/>
    <x v="1"/>
    <n v="370.77"/>
    <n v="0"/>
    <n v="0"/>
    <x v="0"/>
    <m/>
    <s v="Android"/>
    <n v="79"/>
    <x v="0"/>
  </r>
  <r>
    <s v="UPI202605P2_0004766"/>
    <x v="28"/>
    <x v="1"/>
    <s v="09:26:52"/>
    <x v="10"/>
    <x v="0"/>
    <s v="CUST561378"/>
    <s v="25-34"/>
    <x v="1"/>
    <x v="5"/>
    <x v="35"/>
    <s v="Shell Fuel"/>
    <s v="Fuel"/>
    <x v="1"/>
    <s v="QR Scan"/>
    <x v="6"/>
    <n v="628.55999999999995"/>
    <n v="17.97"/>
    <n v="0"/>
    <x v="0"/>
    <m/>
    <s v="Android"/>
    <n v="61"/>
    <x v="0"/>
  </r>
  <r>
    <s v="UPI202605P2_0004767"/>
    <x v="5"/>
    <x v="3"/>
    <s v="14:01:18"/>
    <x v="4"/>
    <x v="5"/>
    <s v="CUST930024"/>
    <s v="25-34"/>
    <x v="0"/>
    <x v="0"/>
    <x v="18"/>
    <s v="Local Restaurant"/>
    <s v="Food &amp; Dining"/>
    <x v="1"/>
    <s v="QR Scan"/>
    <x v="3"/>
    <n v="1504.4"/>
    <n v="0"/>
    <n v="0"/>
    <x v="0"/>
    <m/>
    <s v="Android"/>
    <n v="88"/>
    <x v="0"/>
  </r>
  <r>
    <s v="UPI202605P2_0004768"/>
    <x v="3"/>
    <x v="0"/>
    <s v="15:36:24"/>
    <x v="14"/>
    <x v="0"/>
    <s v="CUST522480"/>
    <s v="25-34"/>
    <x v="0"/>
    <x v="5"/>
    <x v="10"/>
    <s v="Local Kirana"/>
    <s v="Grocery"/>
    <x v="1"/>
    <s v="UPI ID"/>
    <x v="7"/>
    <n v="134.41"/>
    <n v="0"/>
    <n v="0"/>
    <x v="0"/>
    <m/>
    <s v="Android"/>
    <n v="1"/>
    <x v="0"/>
  </r>
  <r>
    <s v="UPI202605P2_0004769"/>
    <x v="9"/>
    <x v="3"/>
    <s v="06:19:02"/>
    <x v="19"/>
    <x v="0"/>
    <s v="CUST127520"/>
    <s v="25-34"/>
    <x v="0"/>
    <x v="5"/>
    <x v="35"/>
    <s v="Hotstar"/>
    <s v="Entertainment"/>
    <x v="2"/>
    <s v="UPI ID"/>
    <x v="5"/>
    <n v="203.91"/>
    <n v="0"/>
    <n v="0"/>
    <x v="0"/>
    <m/>
    <s v="Android"/>
    <n v="17"/>
    <x v="0"/>
  </r>
  <r>
    <s v="UPI202605P2_0004770"/>
    <x v="17"/>
    <x v="6"/>
    <s v="18:57:42"/>
    <x v="7"/>
    <x v="0"/>
    <s v="CUST468050"/>
    <s v="25-34"/>
    <x v="1"/>
    <x v="9"/>
    <x v="15"/>
    <s v="Water Bill"/>
    <s v="Utilities"/>
    <x v="2"/>
    <s v="Mobile Number"/>
    <x v="3"/>
    <n v="456.32"/>
    <n v="0"/>
    <n v="0"/>
    <x v="0"/>
    <m/>
    <s v="iOS"/>
    <n v="71"/>
    <x v="0"/>
  </r>
  <r>
    <s v="UPI202605P2_0004771"/>
    <x v="6"/>
    <x v="3"/>
    <s v="17:02:58"/>
    <x v="0"/>
    <x v="0"/>
    <s v="CUST366895"/>
    <s v="18-24"/>
    <x v="1"/>
    <x v="7"/>
    <x v="26"/>
    <s v="Insurance Premium"/>
    <s v="Financial Services"/>
    <x v="1"/>
    <s v="UPI ID"/>
    <x v="7"/>
    <n v="498.68"/>
    <n v="0"/>
    <n v="0"/>
    <x v="0"/>
    <m/>
    <s v="Android"/>
    <n v="6"/>
    <x v="0"/>
  </r>
  <r>
    <s v="UPI202605P2_0004772"/>
    <x v="24"/>
    <x v="0"/>
    <s v="20:08:29"/>
    <x v="3"/>
    <x v="0"/>
    <s v="CUST205143"/>
    <s v="25-34"/>
    <x v="0"/>
    <x v="3"/>
    <x v="21"/>
    <s v="Bharat Petroleum"/>
    <s v="Fuel"/>
    <x v="1"/>
    <s v="QR Scan"/>
    <x v="0"/>
    <n v="291.52"/>
    <n v="0"/>
    <n v="0"/>
    <x v="0"/>
    <m/>
    <s v="Android"/>
    <n v="83"/>
    <x v="0"/>
  </r>
  <r>
    <s v="UPI202605P2_0004773"/>
    <x v="3"/>
    <x v="0"/>
    <s v="20:29:17"/>
    <x v="3"/>
    <x v="0"/>
    <s v="CUST215097"/>
    <s v="45-54"/>
    <x v="1"/>
    <x v="5"/>
    <x v="32"/>
    <s v="Local Clinic"/>
    <s v="Healthcare"/>
    <x v="3"/>
    <s v="QR Scan"/>
    <x v="3"/>
    <n v="388.84"/>
    <n v="0"/>
    <n v="7.77"/>
    <x v="0"/>
    <m/>
    <s v="Android"/>
    <n v="92"/>
    <x v="1"/>
  </r>
  <r>
    <s v="UPI202605P2_0004774"/>
    <x v="27"/>
    <x v="5"/>
    <s v="04:10:22"/>
    <x v="23"/>
    <x v="0"/>
    <s v="CUST961255"/>
    <s v="45-54"/>
    <x v="1"/>
    <x v="8"/>
    <x v="16"/>
    <s v="HP Petrol Pump"/>
    <s v="Fuel"/>
    <x v="1"/>
    <s v="UPI ID"/>
    <x v="3"/>
    <n v="1167.0899999999999"/>
    <n v="0"/>
    <n v="0"/>
    <x v="2"/>
    <s v="Transaction Timeout"/>
    <s v="Android"/>
    <n v="99"/>
    <x v="1"/>
  </r>
  <r>
    <s v="UPI202605P2_0004775"/>
    <x v="0"/>
    <x v="0"/>
    <s v="15:55:32"/>
    <x v="14"/>
    <x v="0"/>
    <s v="CUST942899"/>
    <s v="25-34"/>
    <x v="0"/>
    <x v="7"/>
    <x v="9"/>
    <s v="Local Kirana"/>
    <s v="Grocery"/>
    <x v="0"/>
    <s v="Collect Request"/>
    <x v="4"/>
    <n v="379.19"/>
    <n v="0"/>
    <n v="6.1"/>
    <x v="0"/>
    <m/>
    <s v="Android"/>
    <n v="13"/>
    <x v="0"/>
  </r>
  <r>
    <s v="UPI202605P2_0004776"/>
    <x v="10"/>
    <x v="4"/>
    <s v="11:57:45"/>
    <x v="5"/>
    <x v="0"/>
    <s v="CUST834824"/>
    <s v="25-34"/>
    <x v="0"/>
    <x v="9"/>
    <x v="15"/>
    <s v="Shell Fuel"/>
    <s v="Fuel"/>
    <x v="0"/>
    <s v="UPI ID"/>
    <x v="0"/>
    <n v="152.32"/>
    <n v="0"/>
    <n v="0"/>
    <x v="0"/>
    <m/>
    <s v="Android"/>
    <n v="46"/>
    <x v="0"/>
  </r>
  <r>
    <s v="UPI202605P2_0004777"/>
    <x v="18"/>
    <x v="4"/>
    <s v="16:32:04"/>
    <x v="11"/>
    <x v="4"/>
    <s v="CUST925020"/>
    <s v="25-34"/>
    <x v="1"/>
    <x v="7"/>
    <x v="27"/>
    <s v="Uber"/>
    <s v="Travel"/>
    <x v="1"/>
    <s v="Mobile Number"/>
    <x v="5"/>
    <n v="71.19"/>
    <n v="0"/>
    <n v="0"/>
    <x v="1"/>
    <s v="UPI Limit Exceeded"/>
    <s v="Android"/>
    <n v="52"/>
    <x v="0"/>
  </r>
  <r>
    <s v="UPI202605P2_0004778"/>
    <x v="7"/>
    <x v="2"/>
    <s v="10:09:22"/>
    <x v="13"/>
    <x v="4"/>
    <s v="CUST391592"/>
    <s v="25-34"/>
    <x v="0"/>
    <x v="1"/>
    <x v="1"/>
    <s v="HP Petrol Pump"/>
    <s v="Fuel"/>
    <x v="0"/>
    <s v="Collect Request"/>
    <x v="3"/>
    <n v="812.97"/>
    <n v="0"/>
    <n v="0"/>
    <x v="0"/>
    <m/>
    <s v="Android"/>
    <n v="98"/>
    <x v="0"/>
  </r>
  <r>
    <s v="UPI202605P2_0004779"/>
    <x v="22"/>
    <x v="6"/>
    <s v="18:36:21"/>
    <x v="7"/>
    <x v="5"/>
    <s v="CUST967921"/>
    <s v="25-34"/>
    <x v="1"/>
    <x v="1"/>
    <x v="28"/>
    <s v="BigBasket"/>
    <s v="Grocery"/>
    <x v="4"/>
    <s v="Collect Request"/>
    <x v="3"/>
    <n v="1385.86"/>
    <n v="0"/>
    <n v="0"/>
    <x v="0"/>
    <m/>
    <s v="Android"/>
    <n v="68"/>
    <x v="0"/>
  </r>
  <r>
    <s v="UPI202605P2_0004780"/>
    <x v="24"/>
    <x v="0"/>
    <s v="15:54:50"/>
    <x v="14"/>
    <x v="2"/>
    <s v="CUST518556"/>
    <s v="25-34"/>
    <x v="0"/>
    <x v="4"/>
    <x v="33"/>
    <s v="Vi"/>
    <s v="Recharge &amp; Bills"/>
    <x v="3"/>
    <s v="QR Scan"/>
    <x v="3"/>
    <n v="101.01"/>
    <n v="0"/>
    <n v="2.89"/>
    <x v="0"/>
    <m/>
    <s v="Android"/>
    <n v="94"/>
    <x v="0"/>
  </r>
  <r>
    <s v="UPI202605P2_0004781"/>
    <x v="0"/>
    <x v="0"/>
    <s v="10:50:48"/>
    <x v="13"/>
    <x v="0"/>
    <s v="CUST877037"/>
    <s v="25-34"/>
    <x v="1"/>
    <x v="2"/>
    <x v="17"/>
    <s v="Ola"/>
    <s v="Travel"/>
    <x v="2"/>
    <s v="UPI ID"/>
    <x v="1"/>
    <n v="477.13"/>
    <n v="0"/>
    <n v="0"/>
    <x v="0"/>
    <m/>
    <s v="Android"/>
    <n v="41"/>
    <x v="0"/>
  </r>
  <r>
    <s v="UPI202605P2_0004782"/>
    <x v="21"/>
    <x v="4"/>
    <s v="18:59:25"/>
    <x v="7"/>
    <x v="0"/>
    <s v="CUST962015"/>
    <s v="35-44"/>
    <x v="0"/>
    <x v="2"/>
    <x v="25"/>
    <s v="MSEB"/>
    <s v="Recharge &amp; Bills"/>
    <x v="2"/>
    <s v="QR Scan"/>
    <x v="0"/>
    <n v="2696.82"/>
    <n v="0"/>
    <n v="0"/>
    <x v="0"/>
    <m/>
    <s v="Android"/>
    <n v="51"/>
    <x v="0"/>
  </r>
  <r>
    <s v="UPI202605P2_0004783"/>
    <x v="4"/>
    <x v="2"/>
    <s v="08:53:41"/>
    <x v="12"/>
    <x v="1"/>
    <s v="CUST355764"/>
    <s v="25-34"/>
    <x v="0"/>
    <x v="0"/>
    <x v="3"/>
    <s v="Electricity Board"/>
    <s v="Recharge &amp; Bills"/>
    <x v="4"/>
    <s v="Mobile Number"/>
    <x v="4"/>
    <n v="891.23"/>
    <n v="0"/>
    <n v="0"/>
    <x v="0"/>
    <m/>
    <s v="iOS"/>
    <n v="69"/>
    <x v="0"/>
  </r>
  <r>
    <s v="UPI202605P2_0004784"/>
    <x v="25"/>
    <x v="1"/>
    <s v="15:30:38"/>
    <x v="14"/>
    <x v="4"/>
    <s v="CUST233283"/>
    <s v="35-44"/>
    <x v="0"/>
    <x v="6"/>
    <x v="38"/>
    <s v="BigBasket"/>
    <s v="Grocery"/>
    <x v="1"/>
    <s v="Collect Request"/>
    <x v="6"/>
    <n v="6598.31"/>
    <n v="61.69"/>
    <n v="0"/>
    <x v="0"/>
    <m/>
    <s v="Android"/>
    <n v="53"/>
    <x v="0"/>
  </r>
  <r>
    <s v="UPI202605P2_0004785"/>
    <x v="25"/>
    <x v="1"/>
    <s v="18:36:45"/>
    <x v="7"/>
    <x v="2"/>
    <s v="CUST471333"/>
    <s v="35-44"/>
    <x v="0"/>
    <x v="5"/>
    <x v="6"/>
    <s v="Society Maintenance"/>
    <s v="Utilities"/>
    <x v="1"/>
    <s v="Mobile Number"/>
    <x v="3"/>
    <n v="611.9"/>
    <n v="0"/>
    <n v="0"/>
    <x v="0"/>
    <m/>
    <s v="Android"/>
    <n v="69"/>
    <x v="0"/>
  </r>
  <r>
    <s v="UPI202605P2_0004786"/>
    <x v="12"/>
    <x v="1"/>
    <s v="21:49:42"/>
    <x v="9"/>
    <x v="0"/>
    <s v="CUST302397"/>
    <s v="18-24"/>
    <x v="1"/>
    <x v="1"/>
    <x v="22"/>
    <s v="Unacademy"/>
    <s v="Education"/>
    <x v="0"/>
    <s v="UPI ID"/>
    <x v="4"/>
    <n v="601.74"/>
    <n v="0"/>
    <n v="0"/>
    <x v="0"/>
    <m/>
    <s v="Android"/>
    <n v="42"/>
    <x v="0"/>
  </r>
  <r>
    <s v="UPI202605P2_0004787"/>
    <x v="10"/>
    <x v="4"/>
    <s v="16:08:44"/>
    <x v="11"/>
    <x v="3"/>
    <s v="CUST482698"/>
    <s v="18-24"/>
    <x v="0"/>
    <x v="6"/>
    <x v="7"/>
    <s v="Netflix"/>
    <s v="Entertainment"/>
    <x v="1"/>
    <s v="UPI ID"/>
    <x v="6"/>
    <n v="678.37"/>
    <n v="0"/>
    <n v="0"/>
    <x v="0"/>
    <m/>
    <s v="iOS"/>
    <n v="52"/>
    <x v="0"/>
  </r>
  <r>
    <s v="UPI202605P2_0004788"/>
    <x v="22"/>
    <x v="6"/>
    <s v="13:37:22"/>
    <x v="8"/>
    <x v="0"/>
    <s v="CUST370383"/>
    <s v="55+"/>
    <x v="0"/>
    <x v="1"/>
    <x v="1"/>
    <s v="JioMart"/>
    <s v="Grocery"/>
    <x v="6"/>
    <s v="Collect Request"/>
    <x v="5"/>
    <n v="131.63999999999999"/>
    <n v="0"/>
    <n v="6.17"/>
    <x v="0"/>
    <m/>
    <s v="Android"/>
    <n v="30"/>
    <x v="0"/>
  </r>
  <r>
    <s v="UPI202605P2_0004789"/>
    <x v="16"/>
    <x v="6"/>
    <s v="17:53:25"/>
    <x v="0"/>
    <x v="0"/>
    <s v="CUST600216"/>
    <s v="25-34"/>
    <x v="0"/>
    <x v="4"/>
    <x v="5"/>
    <s v="Dmart"/>
    <s v="Grocery"/>
    <x v="1"/>
    <s v="Bank Account"/>
    <x v="7"/>
    <n v="638.04999999999995"/>
    <n v="0"/>
    <n v="0"/>
    <x v="0"/>
    <m/>
    <s v="iOS"/>
    <n v="79"/>
    <x v="0"/>
  </r>
  <r>
    <s v="UPI202605P2_0004790"/>
    <x v="15"/>
    <x v="3"/>
    <s v="08:01:54"/>
    <x v="12"/>
    <x v="0"/>
    <s v="CUST568759"/>
    <s v="25-34"/>
    <x v="1"/>
    <x v="4"/>
    <x v="33"/>
    <s v="Udemy"/>
    <s v="Education"/>
    <x v="3"/>
    <s v="QR Scan"/>
    <x v="3"/>
    <n v="648.92999999999995"/>
    <n v="0"/>
    <n v="0"/>
    <x v="0"/>
    <m/>
    <s v="Android"/>
    <n v="13"/>
    <x v="0"/>
  </r>
  <r>
    <s v="UPI202605P2_0004791"/>
    <x v="12"/>
    <x v="1"/>
    <s v="18:14:06"/>
    <x v="7"/>
    <x v="1"/>
    <s v="CUST454925"/>
    <s v="25-34"/>
    <x v="1"/>
    <x v="9"/>
    <x v="15"/>
    <s v="Byjus"/>
    <s v="Education"/>
    <x v="0"/>
    <s v="Collect Request"/>
    <x v="3"/>
    <n v="1009.31"/>
    <n v="0"/>
    <n v="0"/>
    <x v="0"/>
    <m/>
    <s v="Android"/>
    <n v="82"/>
    <x v="0"/>
  </r>
  <r>
    <s v="UPI202605P2_0004792"/>
    <x v="21"/>
    <x v="4"/>
    <s v="18:31:59"/>
    <x v="7"/>
    <x v="5"/>
    <s v="CUST236647"/>
    <s v="25-34"/>
    <x v="1"/>
    <x v="7"/>
    <x v="27"/>
    <s v="Coursera"/>
    <s v="Education"/>
    <x v="4"/>
    <s v="Collect Request"/>
    <x v="0"/>
    <n v="59.15"/>
    <n v="49.2"/>
    <n v="0"/>
    <x v="0"/>
    <m/>
    <s v="Android"/>
    <n v="35"/>
    <x v="0"/>
  </r>
  <r>
    <s v="UPI202605P2_0004793"/>
    <x v="26"/>
    <x v="6"/>
    <s v="18:20:48"/>
    <x v="7"/>
    <x v="0"/>
    <s v="CUST891179"/>
    <s v="25-34"/>
    <x v="0"/>
    <x v="9"/>
    <x v="15"/>
    <s v="Reliance Fresh"/>
    <s v="Grocery"/>
    <x v="1"/>
    <s v="Collect Request"/>
    <x v="3"/>
    <n v="830.34"/>
    <n v="33.340000000000003"/>
    <n v="0"/>
    <x v="0"/>
    <m/>
    <s v="Android"/>
    <n v="29"/>
    <x v="0"/>
  </r>
  <r>
    <s v="UPI202605P2_0004794"/>
    <x v="22"/>
    <x v="6"/>
    <s v="11:49:51"/>
    <x v="5"/>
    <x v="1"/>
    <s v="CUST545363"/>
    <s v="35-44"/>
    <x v="1"/>
    <x v="5"/>
    <x v="6"/>
    <s v="Local Restaurant"/>
    <s v="Food &amp; Dining"/>
    <x v="4"/>
    <s v="Mobile Number"/>
    <x v="7"/>
    <n v="767.85"/>
    <n v="0"/>
    <n v="0"/>
    <x v="1"/>
    <s v="Beneficiary Bank Offline"/>
    <s v="Android"/>
    <n v="59"/>
    <x v="0"/>
  </r>
  <r>
    <s v="UPI202605P2_0004795"/>
    <x v="6"/>
    <x v="3"/>
    <s v="20:50:15"/>
    <x v="3"/>
    <x v="6"/>
    <s v="CUST444682"/>
    <s v="25-34"/>
    <x v="0"/>
    <x v="9"/>
    <x v="36"/>
    <s v="HP Petrol Pump"/>
    <s v="Fuel"/>
    <x v="3"/>
    <s v="UPI ID"/>
    <x v="6"/>
    <n v="3644.65"/>
    <n v="0"/>
    <n v="0"/>
    <x v="0"/>
    <m/>
    <s v="Android"/>
    <n v="80"/>
    <x v="0"/>
  </r>
  <r>
    <s v="UPI202605P2_0004796"/>
    <x v="28"/>
    <x v="1"/>
    <s v="09:56:11"/>
    <x v="10"/>
    <x v="3"/>
    <s v="CUST282302"/>
    <s v="25-34"/>
    <x v="1"/>
    <x v="7"/>
    <x v="31"/>
    <s v="Tata Play"/>
    <s v="Recharge &amp; Bills"/>
    <x v="4"/>
    <s v="Mobile Number"/>
    <x v="0"/>
    <n v="149.38999999999999"/>
    <n v="0"/>
    <n v="0"/>
    <x v="0"/>
    <m/>
    <s v="Android"/>
    <n v="5"/>
    <x v="0"/>
  </r>
  <r>
    <s v="UPI202605P2_0004797"/>
    <x v="24"/>
    <x v="0"/>
    <s v="18:24:48"/>
    <x v="7"/>
    <x v="0"/>
    <s v="CUST416173"/>
    <s v="35-44"/>
    <x v="1"/>
    <x v="1"/>
    <x v="22"/>
    <s v="Insurance Premium"/>
    <s v="Financial Services"/>
    <x v="3"/>
    <s v="QR Scan"/>
    <x v="3"/>
    <n v="66.739999999999995"/>
    <n v="0"/>
    <n v="2.84"/>
    <x v="0"/>
    <m/>
    <s v="Android"/>
    <n v="6"/>
    <x v="0"/>
  </r>
  <r>
    <s v="UPI202605P2_0004798"/>
    <x v="14"/>
    <x v="5"/>
    <s v="22:59:04"/>
    <x v="16"/>
    <x v="1"/>
    <s v="CUST663552"/>
    <s v="45-54"/>
    <x v="0"/>
    <x v="8"/>
    <x v="34"/>
    <s v="Croma"/>
    <s v="Shopping"/>
    <x v="1"/>
    <s v="QR Scan"/>
    <x v="1"/>
    <n v="312.14999999999998"/>
    <n v="0"/>
    <n v="0"/>
    <x v="0"/>
    <m/>
    <s v="Android"/>
    <n v="50"/>
    <x v="0"/>
  </r>
  <r>
    <s v="UPI202605P2_0004799"/>
    <x v="14"/>
    <x v="5"/>
    <s v="08:16:07"/>
    <x v="12"/>
    <x v="5"/>
    <s v="CUST998715"/>
    <s v="55+"/>
    <x v="1"/>
    <x v="9"/>
    <x v="23"/>
    <s v="Shell Fuel"/>
    <s v="Fuel"/>
    <x v="4"/>
    <s v="QR Scan"/>
    <x v="5"/>
    <n v="283.55"/>
    <n v="0"/>
    <n v="0.27"/>
    <x v="0"/>
    <m/>
    <s v="Android"/>
    <n v="11"/>
    <x v="0"/>
  </r>
  <r>
    <s v="UPI202605P2_0004800"/>
    <x v="6"/>
    <x v="3"/>
    <s v="08:47:04"/>
    <x v="12"/>
    <x v="0"/>
    <s v="CUST310864"/>
    <s v="18-24"/>
    <x v="0"/>
    <x v="7"/>
    <x v="26"/>
    <s v="Ajio"/>
    <s v="Shopping"/>
    <x v="1"/>
    <s v="QR Scan"/>
    <x v="1"/>
    <n v="2466.1799999999998"/>
    <n v="0"/>
    <n v="0"/>
    <x v="0"/>
    <m/>
    <s v="Android"/>
    <n v="100"/>
    <x v="0"/>
  </r>
  <r>
    <s v="UPI202605P2_0004801"/>
    <x v="2"/>
    <x v="2"/>
    <s v="14:23:38"/>
    <x v="4"/>
    <x v="5"/>
    <s v="CUST632195"/>
    <s v="25-34"/>
    <x v="0"/>
    <x v="4"/>
    <x v="33"/>
    <s v="Shell Fuel"/>
    <s v="Fuel"/>
    <x v="3"/>
    <s v="Collect Request"/>
    <x v="5"/>
    <n v="426.2"/>
    <n v="0"/>
    <n v="0"/>
    <x v="0"/>
    <m/>
    <s v="iOS"/>
    <n v="85"/>
    <x v="0"/>
  </r>
  <r>
    <s v="UPI202605P2_0004802"/>
    <x v="3"/>
    <x v="0"/>
    <s v="17:01:59"/>
    <x v="0"/>
    <x v="1"/>
    <s v="CUST816448"/>
    <s v="35-44"/>
    <x v="0"/>
    <x v="0"/>
    <x v="3"/>
    <s v="Reliance Fresh"/>
    <s v="Grocery"/>
    <x v="0"/>
    <s v="Mobile Number"/>
    <x v="3"/>
    <n v="1914.18"/>
    <n v="0"/>
    <n v="0"/>
    <x v="0"/>
    <m/>
    <s v="Android"/>
    <n v="40"/>
    <x v="0"/>
  </r>
  <r>
    <s v="UPI202605P2_0004803"/>
    <x v="14"/>
    <x v="5"/>
    <s v="10:06:44"/>
    <x v="13"/>
    <x v="0"/>
    <s v="CUST158986"/>
    <s v="35-44"/>
    <x v="2"/>
    <x v="3"/>
    <x v="4"/>
    <s v="Bharat Petroleum"/>
    <s v="Fuel"/>
    <x v="3"/>
    <s v="QR Scan"/>
    <x v="6"/>
    <n v="127.55"/>
    <n v="46.82"/>
    <n v="0"/>
    <x v="0"/>
    <m/>
    <s v="Android"/>
    <n v="91"/>
    <x v="0"/>
  </r>
  <r>
    <s v="UPI202605P2_0004804"/>
    <x v="17"/>
    <x v="6"/>
    <s v="15:08:40"/>
    <x v="14"/>
    <x v="1"/>
    <s v="CUST535153"/>
    <s v="25-34"/>
    <x v="0"/>
    <x v="6"/>
    <x v="38"/>
    <s v="Mutual Fund SIP"/>
    <s v="Financial Services"/>
    <x v="1"/>
    <s v="UPI ID"/>
    <x v="7"/>
    <n v="448.18"/>
    <n v="0"/>
    <n v="0"/>
    <x v="0"/>
    <m/>
    <s v="Android"/>
    <n v="33"/>
    <x v="0"/>
  </r>
  <r>
    <s v="UPI202605P2_0004805"/>
    <x v="13"/>
    <x v="3"/>
    <s v="17:12:12"/>
    <x v="0"/>
    <x v="0"/>
    <s v="CUST971879"/>
    <s v="25-34"/>
    <x v="1"/>
    <x v="1"/>
    <x v="22"/>
    <s v="BigBasket"/>
    <s v="Grocery"/>
    <x v="1"/>
    <s v="Bank Account"/>
    <x v="1"/>
    <n v="1384.2"/>
    <n v="0"/>
    <n v="0"/>
    <x v="1"/>
    <s v="UPI Limit Exceeded"/>
    <s v="Android"/>
    <n v="50"/>
    <x v="0"/>
  </r>
  <r>
    <s v="UPI202605P2_0004806"/>
    <x v="5"/>
    <x v="3"/>
    <s v="12:28:43"/>
    <x v="1"/>
    <x v="0"/>
    <s v="CUST323964"/>
    <s v="18-24"/>
    <x v="1"/>
    <x v="0"/>
    <x v="3"/>
    <s v="MedPlus"/>
    <s v="Healthcare"/>
    <x v="0"/>
    <s v="UPI ID"/>
    <x v="1"/>
    <n v="343.5"/>
    <n v="50.27"/>
    <n v="0"/>
    <x v="0"/>
    <m/>
    <s v="Android"/>
    <n v="52"/>
    <x v="0"/>
  </r>
  <r>
    <s v="UPI202605P2_0004807"/>
    <x v="29"/>
    <x v="5"/>
    <s v="12:12:47"/>
    <x v="1"/>
    <x v="4"/>
    <s v="CUST389324"/>
    <s v="25-34"/>
    <x v="0"/>
    <x v="9"/>
    <x v="23"/>
    <s v="Uber"/>
    <s v="Travel"/>
    <x v="3"/>
    <s v="Mobile Number"/>
    <x v="3"/>
    <n v="153.41999999999999"/>
    <n v="0"/>
    <n v="0"/>
    <x v="0"/>
    <m/>
    <s v="Android"/>
    <n v="40"/>
    <x v="0"/>
  </r>
  <r>
    <s v="UPI202605P2_0004808"/>
    <x v="5"/>
    <x v="3"/>
    <s v="10:52:33"/>
    <x v="13"/>
    <x v="0"/>
    <s v="CUST801441"/>
    <s v="25-34"/>
    <x v="0"/>
    <x v="6"/>
    <x v="38"/>
    <s v="Apollo Pharmacy"/>
    <s v="Healthcare"/>
    <x v="0"/>
    <s v="Collect Request"/>
    <x v="0"/>
    <n v="382.1"/>
    <n v="0"/>
    <n v="0"/>
    <x v="0"/>
    <m/>
    <s v="Android"/>
    <n v="21"/>
    <x v="0"/>
  </r>
  <r>
    <s v="UPI202605P2_0004809"/>
    <x v="20"/>
    <x v="4"/>
    <s v="19:12:05"/>
    <x v="2"/>
    <x v="0"/>
    <s v="CUST831248"/>
    <s v="25-34"/>
    <x v="0"/>
    <x v="6"/>
    <x v="7"/>
    <s v="Udemy"/>
    <s v="Education"/>
    <x v="1"/>
    <s v="Bank Account"/>
    <x v="3"/>
    <n v="622.65"/>
    <n v="0"/>
    <n v="0"/>
    <x v="0"/>
    <m/>
    <s v="Android"/>
    <n v="98"/>
    <x v="0"/>
  </r>
  <r>
    <s v="UPI202605P2_0004810"/>
    <x v="18"/>
    <x v="4"/>
    <s v="17:40:42"/>
    <x v="0"/>
    <x v="0"/>
    <s v="CUST639169"/>
    <s v="25-34"/>
    <x v="1"/>
    <x v="5"/>
    <x v="6"/>
    <s v="Vi"/>
    <s v="Recharge &amp; Bills"/>
    <x v="4"/>
    <s v="UPI ID"/>
    <x v="4"/>
    <n v="2535.38"/>
    <n v="0"/>
    <n v="0"/>
    <x v="0"/>
    <m/>
    <s v="Android"/>
    <n v="61"/>
    <x v="0"/>
  </r>
  <r>
    <s v="UPI202605P2_0004811"/>
    <x v="5"/>
    <x v="3"/>
    <s v="09:02:51"/>
    <x v="10"/>
    <x v="0"/>
    <s v="CUST988412"/>
    <s v="35-44"/>
    <x v="0"/>
    <x v="6"/>
    <x v="19"/>
    <s v="Data Tutorials"/>
    <s v="Education"/>
    <x v="5"/>
    <s v="Bank Account"/>
    <x v="6"/>
    <n v="802.61"/>
    <n v="0"/>
    <n v="0"/>
    <x v="0"/>
    <m/>
    <s v="Android"/>
    <n v="65"/>
    <x v="0"/>
  </r>
  <r>
    <s v="UPI202605P2_0004812"/>
    <x v="7"/>
    <x v="2"/>
    <s v="10:00:23"/>
    <x v="13"/>
    <x v="2"/>
    <s v="CUST219208"/>
    <s v="35-44"/>
    <x v="1"/>
    <x v="0"/>
    <x v="3"/>
    <s v="Coursera"/>
    <s v="Education"/>
    <x v="4"/>
    <s v="Bank Account"/>
    <x v="0"/>
    <n v="498.34"/>
    <n v="0"/>
    <n v="0"/>
    <x v="0"/>
    <m/>
    <s v="Android"/>
    <n v="63"/>
    <x v="0"/>
  </r>
  <r>
    <s v="UPI202605P2_0004813"/>
    <x v="29"/>
    <x v="5"/>
    <s v="19:36:34"/>
    <x v="2"/>
    <x v="1"/>
    <s v="CUST975840"/>
    <s v="25-34"/>
    <x v="0"/>
    <x v="6"/>
    <x v="19"/>
    <s v="Udemy"/>
    <s v="Education"/>
    <x v="1"/>
    <s v="UPI ID"/>
    <x v="7"/>
    <n v="1170.05"/>
    <n v="0"/>
    <n v="0"/>
    <x v="0"/>
    <m/>
    <s v="Android"/>
    <n v="64"/>
    <x v="0"/>
  </r>
  <r>
    <s v="UPI202605P2_0004814"/>
    <x v="29"/>
    <x v="5"/>
    <s v="20:21:11"/>
    <x v="3"/>
    <x v="0"/>
    <s v="CUST300555"/>
    <s v="18-24"/>
    <x v="0"/>
    <x v="4"/>
    <x v="33"/>
    <s v="Jio"/>
    <s v="Recharge &amp; Bills"/>
    <x v="4"/>
    <s v="UPI ID"/>
    <x v="6"/>
    <n v="142.69999999999999"/>
    <n v="74.150000000000006"/>
    <n v="0"/>
    <x v="0"/>
    <m/>
    <s v="Android"/>
    <n v="54"/>
    <x v="0"/>
  </r>
  <r>
    <s v="UPI202605P2_0004815"/>
    <x v="10"/>
    <x v="4"/>
    <s v="18:58:46"/>
    <x v="7"/>
    <x v="1"/>
    <s v="CUST839640"/>
    <s v="18-24"/>
    <x v="0"/>
    <x v="3"/>
    <x v="21"/>
    <s v="Unacademy"/>
    <s v="Education"/>
    <x v="2"/>
    <s v="UPI ID"/>
    <x v="7"/>
    <n v="1917.34"/>
    <n v="0"/>
    <n v="0"/>
    <x v="0"/>
    <m/>
    <s v="Android"/>
    <n v="38"/>
    <x v="0"/>
  </r>
  <r>
    <s v="UPI202605P2_0004816"/>
    <x v="18"/>
    <x v="4"/>
    <s v="18:31:12"/>
    <x v="7"/>
    <x v="0"/>
    <s v="CUST854053"/>
    <s v="35-44"/>
    <x v="1"/>
    <x v="8"/>
    <x v="13"/>
    <s v="Coursera"/>
    <s v="Education"/>
    <x v="1"/>
    <s v="QR Scan"/>
    <x v="1"/>
    <n v="906.2"/>
    <n v="22.49"/>
    <n v="0"/>
    <x v="0"/>
    <m/>
    <s v="Android"/>
    <n v="75"/>
    <x v="0"/>
  </r>
  <r>
    <s v="UPI202605P2_0004817"/>
    <x v="23"/>
    <x v="5"/>
    <s v="19:36:52"/>
    <x v="2"/>
    <x v="1"/>
    <s v="CUST648305"/>
    <s v="35-44"/>
    <x v="0"/>
    <x v="5"/>
    <x v="32"/>
    <s v="Netflix"/>
    <s v="Entertainment"/>
    <x v="1"/>
    <s v="UPI ID"/>
    <x v="6"/>
    <n v="610.69000000000005"/>
    <n v="0"/>
    <n v="0"/>
    <x v="0"/>
    <m/>
    <s v="iOS"/>
    <n v="58"/>
    <x v="0"/>
  </r>
  <r>
    <s v="UPI202605P2_0004818"/>
    <x v="27"/>
    <x v="5"/>
    <s v="15:22:22"/>
    <x v="14"/>
    <x v="0"/>
    <s v="CUST657389"/>
    <s v="35-44"/>
    <x v="1"/>
    <x v="1"/>
    <x v="8"/>
    <s v="MSEB"/>
    <s v="Recharge &amp; Bills"/>
    <x v="1"/>
    <s v="QR Scan"/>
    <x v="3"/>
    <n v="519.12"/>
    <n v="0"/>
    <n v="0"/>
    <x v="0"/>
    <m/>
    <s v="Android"/>
    <n v="90"/>
    <x v="0"/>
  </r>
  <r>
    <s v="UPI202605P2_0004819"/>
    <x v="15"/>
    <x v="3"/>
    <s v="17:35:54"/>
    <x v="0"/>
    <x v="1"/>
    <s v="CUST812264"/>
    <s v="35-44"/>
    <x v="1"/>
    <x v="9"/>
    <x v="23"/>
    <s v="Gas Bill"/>
    <s v="Utilities"/>
    <x v="0"/>
    <s v="QR Scan"/>
    <x v="7"/>
    <n v="177.64"/>
    <n v="0"/>
    <n v="2.4900000000000002"/>
    <x v="0"/>
    <m/>
    <s v="Android"/>
    <n v="14"/>
    <x v="0"/>
  </r>
  <r>
    <s v="UPI202605P2_0004820"/>
    <x v="5"/>
    <x v="3"/>
    <s v="10:04:28"/>
    <x v="13"/>
    <x v="1"/>
    <s v="CUST307950"/>
    <s v="25-34"/>
    <x v="0"/>
    <x v="1"/>
    <x v="8"/>
    <s v="JioMart"/>
    <s v="Grocery"/>
    <x v="3"/>
    <s v="UPI ID"/>
    <x v="4"/>
    <n v="728.86"/>
    <n v="0"/>
    <n v="1.54"/>
    <x v="0"/>
    <m/>
    <s v="Android"/>
    <n v="32"/>
    <x v="0"/>
  </r>
  <r>
    <s v="UPI202605P2_0004821"/>
    <x v="1"/>
    <x v="1"/>
    <s v="14:24:55"/>
    <x v="4"/>
    <x v="4"/>
    <s v="CUST101348"/>
    <s v="18-24"/>
    <x v="1"/>
    <x v="1"/>
    <x v="22"/>
    <s v="Myntra"/>
    <s v="Shopping"/>
    <x v="1"/>
    <s v="QR Scan"/>
    <x v="1"/>
    <n v="2129.77"/>
    <n v="0"/>
    <n v="0"/>
    <x v="0"/>
    <m/>
    <s v="Android"/>
    <n v="73"/>
    <x v="0"/>
  </r>
  <r>
    <s v="UPI202605P2_0004822"/>
    <x v="25"/>
    <x v="1"/>
    <s v="09:05:08"/>
    <x v="10"/>
    <x v="0"/>
    <s v="CUST388502"/>
    <s v="35-44"/>
    <x v="0"/>
    <x v="1"/>
    <x v="22"/>
    <s v="McDonalds"/>
    <s v="Food &amp; Dining"/>
    <x v="3"/>
    <s v="Mobile Number"/>
    <x v="5"/>
    <n v="609.41999999999996"/>
    <n v="0"/>
    <n v="0"/>
    <x v="0"/>
    <m/>
    <s v="Android"/>
    <n v="15"/>
    <x v="0"/>
  </r>
  <r>
    <s v="UPI202605P2_0004823"/>
    <x v="17"/>
    <x v="6"/>
    <s v="19:19:06"/>
    <x v="2"/>
    <x v="1"/>
    <s v="CUST125647"/>
    <s v="25-34"/>
    <x v="0"/>
    <x v="7"/>
    <x v="26"/>
    <s v="Croma"/>
    <s v="Shopping"/>
    <x v="6"/>
    <s v="UPI ID"/>
    <x v="5"/>
    <n v="2625.94"/>
    <n v="0"/>
    <n v="0"/>
    <x v="0"/>
    <m/>
    <s v="Android"/>
    <n v="69"/>
    <x v="0"/>
  </r>
  <r>
    <s v="UPI202605P2_0004824"/>
    <x v="28"/>
    <x v="1"/>
    <s v="09:14:03"/>
    <x v="10"/>
    <x v="0"/>
    <s v="CUST816188"/>
    <s v="18-24"/>
    <x v="0"/>
    <x v="4"/>
    <x v="12"/>
    <s v="Loan EMI"/>
    <s v="Financial Services"/>
    <x v="1"/>
    <s v="UPI ID"/>
    <x v="4"/>
    <n v="2085.81"/>
    <n v="0"/>
    <n v="7.61"/>
    <x v="0"/>
    <m/>
    <s v="Android"/>
    <n v="18"/>
    <x v="0"/>
  </r>
  <r>
    <s v="UPI202605P2_0004825"/>
    <x v="28"/>
    <x v="1"/>
    <s v="17:21:01"/>
    <x v="0"/>
    <x v="0"/>
    <s v="CUST984270"/>
    <s v="45-54"/>
    <x v="2"/>
    <x v="5"/>
    <x v="35"/>
    <s v="Amazon"/>
    <s v="Shopping"/>
    <x v="0"/>
    <s v="UPI ID"/>
    <x v="4"/>
    <n v="119.43"/>
    <n v="0"/>
    <n v="0"/>
    <x v="0"/>
    <m/>
    <s v="Android"/>
    <n v="21"/>
    <x v="0"/>
  </r>
  <r>
    <s v="UPI202605P2_0004826"/>
    <x v="11"/>
    <x v="0"/>
    <s v="11:18:59"/>
    <x v="5"/>
    <x v="0"/>
    <s v="CUST941978"/>
    <s v="18-24"/>
    <x v="0"/>
    <x v="3"/>
    <x v="29"/>
    <s v="Netmeds"/>
    <s v="Healthcare"/>
    <x v="1"/>
    <s v="QR Scan"/>
    <x v="3"/>
    <n v="370.04"/>
    <n v="0"/>
    <n v="0"/>
    <x v="0"/>
    <m/>
    <s v="Android"/>
    <n v="67"/>
    <x v="0"/>
  </r>
  <r>
    <s v="UPI202605P2_0004827"/>
    <x v="25"/>
    <x v="1"/>
    <s v="19:24:45"/>
    <x v="2"/>
    <x v="0"/>
    <s v="CUST418700"/>
    <s v="35-44"/>
    <x v="2"/>
    <x v="1"/>
    <x v="28"/>
    <s v="Bharat Petroleum"/>
    <s v="Fuel"/>
    <x v="0"/>
    <s v="Mobile Number"/>
    <x v="5"/>
    <n v="803.88"/>
    <n v="0"/>
    <n v="4.25"/>
    <x v="0"/>
    <m/>
    <s v="Android"/>
    <n v="89"/>
    <x v="0"/>
  </r>
  <r>
    <s v="UPI202605P2_0004828"/>
    <x v="10"/>
    <x v="4"/>
    <s v="13:55:55"/>
    <x v="8"/>
    <x v="0"/>
    <s v="CUST320712"/>
    <s v="25-34"/>
    <x v="0"/>
    <x v="5"/>
    <x v="32"/>
    <s v="Amazon Prime"/>
    <s v="Entertainment"/>
    <x v="2"/>
    <s v="QR Scan"/>
    <x v="4"/>
    <n v="613.19000000000005"/>
    <n v="0"/>
    <n v="0"/>
    <x v="0"/>
    <m/>
    <s v="Android"/>
    <n v="89"/>
    <x v="0"/>
  </r>
  <r>
    <s v="UPI202605P2_0004829"/>
    <x v="3"/>
    <x v="0"/>
    <s v="10:18:04"/>
    <x v="13"/>
    <x v="2"/>
    <s v="CUST547108"/>
    <s v="25-34"/>
    <x v="0"/>
    <x v="3"/>
    <x v="4"/>
    <s v="Uber"/>
    <s v="Travel"/>
    <x v="5"/>
    <s v="QR Scan"/>
    <x v="1"/>
    <n v="577.63"/>
    <n v="0"/>
    <n v="0"/>
    <x v="0"/>
    <m/>
    <s v="iOS"/>
    <n v="79"/>
    <x v="0"/>
  </r>
  <r>
    <s v="UPI202605P2_0004830"/>
    <x v="10"/>
    <x v="4"/>
    <s v="16:15:54"/>
    <x v="11"/>
    <x v="6"/>
    <s v="CUST961438"/>
    <s v="45-54"/>
    <x v="0"/>
    <x v="7"/>
    <x v="26"/>
    <s v="Gas Bill"/>
    <s v="Utilities"/>
    <x v="1"/>
    <s v="QR Scan"/>
    <x v="4"/>
    <n v="2666.95"/>
    <n v="0"/>
    <n v="0"/>
    <x v="0"/>
    <m/>
    <s v="Android"/>
    <n v="3"/>
    <x v="0"/>
  </r>
  <r>
    <s v="UPI202605P2_0004831"/>
    <x v="0"/>
    <x v="0"/>
    <s v="16:39:32"/>
    <x v="11"/>
    <x v="0"/>
    <s v="CUST928873"/>
    <s v="25-34"/>
    <x v="1"/>
    <x v="2"/>
    <x v="11"/>
    <s v="Unacademy"/>
    <s v="Education"/>
    <x v="3"/>
    <s v="Bank Account"/>
    <x v="5"/>
    <n v="838.84"/>
    <n v="0"/>
    <n v="0"/>
    <x v="0"/>
    <m/>
    <s v="Android"/>
    <n v="82"/>
    <x v="0"/>
  </r>
  <r>
    <s v="UPI202605P2_0004832"/>
    <x v="27"/>
    <x v="5"/>
    <s v="12:39:03"/>
    <x v="1"/>
    <x v="3"/>
    <s v="CUST199004"/>
    <s v="45-54"/>
    <x v="1"/>
    <x v="5"/>
    <x v="35"/>
    <s v="BookMyShow"/>
    <s v="Entertainment"/>
    <x v="3"/>
    <s v="QR Scan"/>
    <x v="7"/>
    <n v="182.55"/>
    <n v="54.71"/>
    <n v="0"/>
    <x v="0"/>
    <m/>
    <s v="Android"/>
    <n v="92"/>
    <x v="0"/>
  </r>
  <r>
    <s v="UPI202605P2_0004833"/>
    <x v="19"/>
    <x v="2"/>
    <s v="16:57:07"/>
    <x v="11"/>
    <x v="0"/>
    <s v="CUST736442"/>
    <s v="35-44"/>
    <x v="1"/>
    <x v="4"/>
    <x v="12"/>
    <s v="McDonalds"/>
    <s v="Food &amp; Dining"/>
    <x v="5"/>
    <s v="Collect Request"/>
    <x v="7"/>
    <n v="477.2"/>
    <n v="0"/>
    <n v="4.1100000000000003"/>
    <x v="0"/>
    <m/>
    <s v="iOS"/>
    <n v="4"/>
    <x v="0"/>
  </r>
  <r>
    <s v="UPI202605P2_0004834"/>
    <x v="23"/>
    <x v="5"/>
    <s v="17:59:58"/>
    <x v="0"/>
    <x v="2"/>
    <s v="CUST660013"/>
    <s v="18-24"/>
    <x v="0"/>
    <x v="6"/>
    <x v="38"/>
    <s v="Apollo Pharmacy"/>
    <s v="Healthcare"/>
    <x v="4"/>
    <s v="UPI ID"/>
    <x v="1"/>
    <n v="911.63"/>
    <n v="29.29"/>
    <n v="0"/>
    <x v="0"/>
    <m/>
    <s v="Android"/>
    <n v="67"/>
    <x v="0"/>
  </r>
  <r>
    <s v="UPI202605P2_0004835"/>
    <x v="29"/>
    <x v="5"/>
    <s v="22:41:01"/>
    <x v="16"/>
    <x v="1"/>
    <s v="CUST605080"/>
    <s v="25-34"/>
    <x v="0"/>
    <x v="5"/>
    <x v="32"/>
    <s v="Local Restaurant"/>
    <s v="Food &amp; Dining"/>
    <x v="1"/>
    <s v="QR Scan"/>
    <x v="3"/>
    <n v="456.73"/>
    <n v="0"/>
    <n v="0"/>
    <x v="0"/>
    <m/>
    <s v="Android"/>
    <n v="74"/>
    <x v="0"/>
  </r>
  <r>
    <s v="UPI202605P2_0004836"/>
    <x v="5"/>
    <x v="3"/>
    <s v="07:26:16"/>
    <x v="6"/>
    <x v="0"/>
    <s v="CUST952728"/>
    <s v="25-34"/>
    <x v="1"/>
    <x v="1"/>
    <x v="1"/>
    <s v="Amazon Prime"/>
    <s v="Entertainment"/>
    <x v="4"/>
    <s v="UPI ID"/>
    <x v="6"/>
    <n v="866.92"/>
    <n v="0"/>
    <n v="0"/>
    <x v="0"/>
    <m/>
    <s v="Android"/>
    <n v="22"/>
    <x v="0"/>
  </r>
  <r>
    <s v="UPI202605P2_0004837"/>
    <x v="14"/>
    <x v="5"/>
    <s v="11:56:48"/>
    <x v="5"/>
    <x v="0"/>
    <s v="CUST502527"/>
    <s v="25-34"/>
    <x v="1"/>
    <x v="2"/>
    <x v="11"/>
    <s v="Spotify"/>
    <s v="Entertainment"/>
    <x v="5"/>
    <s v="QR Scan"/>
    <x v="3"/>
    <n v="118.13"/>
    <n v="0"/>
    <n v="0.31"/>
    <x v="0"/>
    <m/>
    <s v="Android"/>
    <n v="84"/>
    <x v="0"/>
  </r>
  <r>
    <s v="UPI202605P2_0004838"/>
    <x v="10"/>
    <x v="4"/>
    <s v="08:13:35"/>
    <x v="12"/>
    <x v="0"/>
    <s v="CUST384682"/>
    <s v="35-44"/>
    <x v="1"/>
    <x v="4"/>
    <x v="5"/>
    <s v="Local Kirana"/>
    <s v="Grocery"/>
    <x v="1"/>
    <s v="UPI ID"/>
    <x v="7"/>
    <n v="721.74"/>
    <n v="0"/>
    <n v="0"/>
    <x v="1"/>
    <s v="Wrong UPI PIN"/>
    <s v="Android"/>
    <n v="80"/>
    <x v="0"/>
  </r>
  <r>
    <s v="UPI202605P2_0004839"/>
    <x v="14"/>
    <x v="5"/>
    <s v="19:21:59"/>
    <x v="2"/>
    <x v="5"/>
    <s v="CUST822402"/>
    <s v="35-44"/>
    <x v="0"/>
    <x v="0"/>
    <x v="3"/>
    <s v="Netmeds"/>
    <s v="Healthcare"/>
    <x v="6"/>
    <s v="UPI ID"/>
    <x v="5"/>
    <n v="355.72"/>
    <n v="0"/>
    <n v="0"/>
    <x v="0"/>
    <m/>
    <s v="Android"/>
    <n v="15"/>
    <x v="0"/>
  </r>
  <r>
    <s v="UPI202605P2_0004840"/>
    <x v="6"/>
    <x v="3"/>
    <s v="19:58:56"/>
    <x v="2"/>
    <x v="0"/>
    <s v="CUST484412"/>
    <s v="18-24"/>
    <x v="0"/>
    <x v="7"/>
    <x v="27"/>
    <s v="MakeMyTrip"/>
    <s v="Travel"/>
    <x v="1"/>
    <s v="UPI ID"/>
    <x v="6"/>
    <n v="3197.25"/>
    <n v="0"/>
    <n v="0"/>
    <x v="0"/>
    <m/>
    <s v="Android"/>
    <n v="10"/>
    <x v="0"/>
  </r>
  <r>
    <s v="UPI202605P2_0004841"/>
    <x v="2"/>
    <x v="2"/>
    <s v="08:31:04"/>
    <x v="12"/>
    <x v="0"/>
    <s v="CUST322853"/>
    <s v="25-34"/>
    <x v="1"/>
    <x v="3"/>
    <x v="29"/>
    <s v="Flipkart"/>
    <s v="Shopping"/>
    <x v="6"/>
    <s v="Mobile Number"/>
    <x v="3"/>
    <n v="47.7"/>
    <n v="30.32"/>
    <n v="0"/>
    <x v="0"/>
    <m/>
    <s v="iOS"/>
    <n v="61"/>
    <x v="0"/>
  </r>
  <r>
    <s v="UPI202605P2_0004842"/>
    <x v="24"/>
    <x v="0"/>
    <s v="19:36:57"/>
    <x v="2"/>
    <x v="0"/>
    <s v="CUST658023"/>
    <s v="25-34"/>
    <x v="0"/>
    <x v="0"/>
    <x v="0"/>
    <s v="Society Maintenance"/>
    <s v="Utilities"/>
    <x v="1"/>
    <s v="Mobile Number"/>
    <x v="7"/>
    <n v="608.19000000000005"/>
    <n v="0"/>
    <n v="0"/>
    <x v="0"/>
    <m/>
    <s v="Android"/>
    <n v="36"/>
    <x v="0"/>
  </r>
  <r>
    <s v="UPI202605P2_0004843"/>
    <x v="13"/>
    <x v="3"/>
    <s v="17:53:48"/>
    <x v="0"/>
    <x v="0"/>
    <s v="CUST891250"/>
    <s v="35-44"/>
    <x v="1"/>
    <x v="8"/>
    <x v="16"/>
    <s v="Insurance Premium"/>
    <s v="Financial Services"/>
    <x v="2"/>
    <s v="Collect Request"/>
    <x v="6"/>
    <n v="203.07"/>
    <n v="0"/>
    <n v="0"/>
    <x v="0"/>
    <m/>
    <s v="Android"/>
    <n v="46"/>
    <x v="0"/>
  </r>
  <r>
    <s v="UPI202605P2_0004844"/>
    <x v="22"/>
    <x v="6"/>
    <s v="19:22:04"/>
    <x v="2"/>
    <x v="2"/>
    <s v="CUST161470"/>
    <s v="35-44"/>
    <x v="1"/>
    <x v="9"/>
    <x v="20"/>
    <s v="Tata Play"/>
    <s v="Recharge &amp; Bills"/>
    <x v="4"/>
    <s v="Mobile Number"/>
    <x v="1"/>
    <n v="195.34"/>
    <n v="0"/>
    <n v="0"/>
    <x v="0"/>
    <m/>
    <s v="Android"/>
    <n v="38"/>
    <x v="0"/>
  </r>
  <r>
    <s v="UPI202605P2_0004845"/>
    <x v="29"/>
    <x v="5"/>
    <s v="21:38:47"/>
    <x v="9"/>
    <x v="0"/>
    <s v="CUST824756"/>
    <s v="18-24"/>
    <x v="0"/>
    <x v="9"/>
    <x v="36"/>
    <s v="Flipkart"/>
    <s v="Shopping"/>
    <x v="1"/>
    <s v="Bank Account"/>
    <x v="7"/>
    <n v="344.48"/>
    <n v="0"/>
    <n v="0"/>
    <x v="0"/>
    <m/>
    <s v="Android"/>
    <n v="56"/>
    <x v="0"/>
  </r>
  <r>
    <s v="UPI202605P2_0004846"/>
    <x v="14"/>
    <x v="5"/>
    <s v="17:05:56"/>
    <x v="0"/>
    <x v="1"/>
    <s v="CUST425765"/>
    <s v="18-24"/>
    <x v="1"/>
    <x v="6"/>
    <x v="38"/>
    <s v="RedBus"/>
    <s v="Travel"/>
    <x v="1"/>
    <s v="QR Scan"/>
    <x v="3"/>
    <n v="339.74"/>
    <n v="0"/>
    <n v="5.54"/>
    <x v="0"/>
    <m/>
    <s v="Android"/>
    <n v="56"/>
    <x v="0"/>
  </r>
  <r>
    <s v="UPI202605P2_0004847"/>
    <x v="3"/>
    <x v="0"/>
    <s v="16:08:17"/>
    <x v="11"/>
    <x v="0"/>
    <s v="CUST440370"/>
    <s v="45-54"/>
    <x v="0"/>
    <x v="6"/>
    <x v="7"/>
    <s v="Bharat Petroleum"/>
    <s v="Fuel"/>
    <x v="1"/>
    <s v="QR Scan"/>
    <x v="6"/>
    <n v="2199.17"/>
    <n v="5.4"/>
    <n v="0"/>
    <x v="0"/>
    <m/>
    <s v="Android"/>
    <n v="11"/>
    <x v="0"/>
  </r>
  <r>
    <s v="UPI202605P2_0004848"/>
    <x v="17"/>
    <x v="6"/>
    <s v="18:06:02"/>
    <x v="7"/>
    <x v="0"/>
    <s v="CUST228728"/>
    <s v="25-34"/>
    <x v="0"/>
    <x v="1"/>
    <x v="8"/>
    <s v="Zomato"/>
    <s v="Food &amp; Dining"/>
    <x v="1"/>
    <s v="Collect Request"/>
    <x v="1"/>
    <n v="554.49"/>
    <n v="0"/>
    <n v="0"/>
    <x v="0"/>
    <m/>
    <s v="iOS"/>
    <n v="89"/>
    <x v="0"/>
  </r>
  <r>
    <s v="UPI202605P2_0004849"/>
    <x v="13"/>
    <x v="3"/>
    <s v="15:14:41"/>
    <x v="14"/>
    <x v="5"/>
    <s v="CUST504313"/>
    <s v="35-44"/>
    <x v="0"/>
    <x v="4"/>
    <x v="12"/>
    <s v="Practo"/>
    <s v="Healthcare"/>
    <x v="1"/>
    <s v="UPI ID"/>
    <x v="4"/>
    <n v="205.49"/>
    <n v="0"/>
    <n v="0"/>
    <x v="0"/>
    <m/>
    <s v="Android"/>
    <n v="71"/>
    <x v="0"/>
  </r>
  <r>
    <s v="UPI202605P2_0004850"/>
    <x v="16"/>
    <x v="6"/>
    <s v="13:30:19"/>
    <x v="8"/>
    <x v="1"/>
    <s v="CUST904798"/>
    <s v="35-44"/>
    <x v="0"/>
    <x v="5"/>
    <x v="6"/>
    <s v="RedBus"/>
    <s v="Travel"/>
    <x v="1"/>
    <s v="UPI ID"/>
    <x v="5"/>
    <n v="213.06"/>
    <n v="6.22"/>
    <n v="0"/>
    <x v="0"/>
    <m/>
    <s v="iOS"/>
    <n v="36"/>
    <x v="0"/>
  </r>
  <r>
    <s v="UPI202605P2_0004851"/>
    <x v="3"/>
    <x v="0"/>
    <s v="19:56:14"/>
    <x v="2"/>
    <x v="1"/>
    <s v="CUST937218"/>
    <s v="35-44"/>
    <x v="2"/>
    <x v="7"/>
    <x v="31"/>
    <s v="Electricity Board"/>
    <s v="Recharge &amp; Bills"/>
    <x v="0"/>
    <s v="UPI ID"/>
    <x v="5"/>
    <n v="214.82"/>
    <n v="0"/>
    <n v="0"/>
    <x v="0"/>
    <m/>
    <s v="Android"/>
    <n v="73"/>
    <x v="0"/>
  </r>
  <r>
    <s v="UPI202605P2_0004852"/>
    <x v="24"/>
    <x v="0"/>
    <s v="07:03:01"/>
    <x v="6"/>
    <x v="5"/>
    <s v="CUST124968"/>
    <s v="25-34"/>
    <x v="1"/>
    <x v="8"/>
    <x v="13"/>
    <s v="Rapido"/>
    <s v="Travel"/>
    <x v="1"/>
    <s v="QR Scan"/>
    <x v="1"/>
    <n v="804.27"/>
    <n v="0"/>
    <n v="0"/>
    <x v="0"/>
    <m/>
    <s v="Android"/>
    <n v="54"/>
    <x v="0"/>
  </r>
  <r>
    <s v="UPI202605P2_0004853"/>
    <x v="24"/>
    <x v="0"/>
    <s v="19:51:12"/>
    <x v="2"/>
    <x v="2"/>
    <s v="CUST977527"/>
    <s v="35-44"/>
    <x v="0"/>
    <x v="3"/>
    <x v="14"/>
    <s v="Myntra"/>
    <s v="Shopping"/>
    <x v="6"/>
    <s v="UPI ID"/>
    <x v="4"/>
    <n v="705.18"/>
    <n v="0"/>
    <n v="0"/>
    <x v="0"/>
    <m/>
    <s v="Android"/>
    <n v="42"/>
    <x v="0"/>
  </r>
  <r>
    <s v="UPI202605P2_0004854"/>
    <x v="23"/>
    <x v="5"/>
    <s v="16:55:24"/>
    <x v="11"/>
    <x v="0"/>
    <s v="CUST599400"/>
    <s v="18-24"/>
    <x v="1"/>
    <x v="1"/>
    <x v="8"/>
    <s v="BigBasket"/>
    <s v="Grocery"/>
    <x v="1"/>
    <s v="UPI ID"/>
    <x v="5"/>
    <n v="1704.77"/>
    <n v="0"/>
    <n v="0"/>
    <x v="0"/>
    <m/>
    <s v="Android"/>
    <n v="68"/>
    <x v="0"/>
  </r>
  <r>
    <s v="UPI202605P2_0004855"/>
    <x v="16"/>
    <x v="6"/>
    <s v="18:47:01"/>
    <x v="7"/>
    <x v="3"/>
    <s v="CUST472792"/>
    <s v="18-24"/>
    <x v="0"/>
    <x v="3"/>
    <x v="14"/>
    <s v="Spotify"/>
    <s v="Entertainment"/>
    <x v="0"/>
    <s v="UPI ID"/>
    <x v="4"/>
    <n v="1005.86"/>
    <n v="0"/>
    <n v="0"/>
    <x v="0"/>
    <m/>
    <s v="iOS"/>
    <n v="8"/>
    <x v="0"/>
  </r>
  <r>
    <s v="UPI202605P2_0004856"/>
    <x v="26"/>
    <x v="6"/>
    <s v="16:03:24"/>
    <x v="11"/>
    <x v="0"/>
    <s v="CUST543890"/>
    <s v="25-34"/>
    <x v="1"/>
    <x v="6"/>
    <x v="7"/>
    <s v="Uber"/>
    <s v="Travel"/>
    <x v="2"/>
    <s v="UPI ID"/>
    <x v="4"/>
    <n v="1412.21"/>
    <n v="0"/>
    <n v="0"/>
    <x v="0"/>
    <m/>
    <s v="iOS"/>
    <n v="82"/>
    <x v="0"/>
  </r>
  <r>
    <s v="UPI202605P2_0004857"/>
    <x v="27"/>
    <x v="5"/>
    <s v="19:44:08"/>
    <x v="2"/>
    <x v="1"/>
    <s v="CUST976834"/>
    <s v="35-44"/>
    <x v="0"/>
    <x v="2"/>
    <x v="17"/>
    <s v="Tata Play"/>
    <s v="Recharge &amp; Bills"/>
    <x v="0"/>
    <s v="UPI ID"/>
    <x v="3"/>
    <n v="218.48"/>
    <n v="0"/>
    <n v="0"/>
    <x v="0"/>
    <m/>
    <s v="Android"/>
    <n v="63"/>
    <x v="0"/>
  </r>
  <r>
    <s v="UPI202605P2_0004858"/>
    <x v="23"/>
    <x v="5"/>
    <s v="14:27:35"/>
    <x v="4"/>
    <x v="3"/>
    <s v="CUST277188"/>
    <s v="25-34"/>
    <x v="0"/>
    <x v="7"/>
    <x v="9"/>
    <s v="Practo"/>
    <s v="Healthcare"/>
    <x v="0"/>
    <s v="Collect Request"/>
    <x v="3"/>
    <n v="212.7"/>
    <n v="0"/>
    <n v="2.15"/>
    <x v="0"/>
    <m/>
    <s v="Android"/>
    <n v="57"/>
    <x v="0"/>
  </r>
  <r>
    <s v="UPI202605P2_0004859"/>
    <x v="4"/>
    <x v="2"/>
    <s v="10:28:07"/>
    <x v="13"/>
    <x v="0"/>
    <s v="CUST486926"/>
    <s v="25-34"/>
    <x v="1"/>
    <x v="5"/>
    <x v="35"/>
    <s v="MSEB"/>
    <s v="Recharge &amp; Bills"/>
    <x v="1"/>
    <s v="QR Scan"/>
    <x v="0"/>
    <n v="972.69"/>
    <n v="0"/>
    <n v="0"/>
    <x v="0"/>
    <m/>
    <s v="iOS"/>
    <n v="4"/>
    <x v="0"/>
  </r>
  <r>
    <s v="UPI202605P2_0004860"/>
    <x v="22"/>
    <x v="6"/>
    <s v="20:57:23"/>
    <x v="3"/>
    <x v="0"/>
    <s v="CUST994777"/>
    <s v="18-24"/>
    <x v="1"/>
    <x v="1"/>
    <x v="22"/>
    <s v="Spotify"/>
    <s v="Entertainment"/>
    <x v="0"/>
    <s v="QR Scan"/>
    <x v="3"/>
    <n v="84.36"/>
    <n v="0"/>
    <n v="0"/>
    <x v="2"/>
    <s v="UPI Limit Exceeded"/>
    <s v="Android"/>
    <n v="76"/>
    <x v="0"/>
  </r>
  <r>
    <s v="UPI202605P2_0004861"/>
    <x v="2"/>
    <x v="2"/>
    <s v="13:21:27"/>
    <x v="8"/>
    <x v="2"/>
    <s v="CUST375882"/>
    <s v="18-24"/>
    <x v="0"/>
    <x v="8"/>
    <x v="34"/>
    <s v="Local Kirana"/>
    <s v="Grocery"/>
    <x v="2"/>
    <s v="QR Scan"/>
    <x v="7"/>
    <n v="146.02000000000001"/>
    <n v="37.96"/>
    <n v="0"/>
    <x v="0"/>
    <m/>
    <s v="iOS"/>
    <n v="5"/>
    <x v="0"/>
  </r>
  <r>
    <s v="UPI202605P2_0004862"/>
    <x v="5"/>
    <x v="3"/>
    <s v="20:15:14"/>
    <x v="3"/>
    <x v="0"/>
    <s v="CUST851486"/>
    <s v="35-44"/>
    <x v="0"/>
    <x v="7"/>
    <x v="31"/>
    <s v="Water Bill"/>
    <s v="Utilities"/>
    <x v="3"/>
    <s v="QR Scan"/>
    <x v="3"/>
    <n v="203.91"/>
    <n v="0"/>
    <n v="0"/>
    <x v="0"/>
    <m/>
    <s v="Android"/>
    <n v="17"/>
    <x v="0"/>
  </r>
  <r>
    <s v="UPI202605P2_0004863"/>
    <x v="19"/>
    <x v="2"/>
    <s v="09:00:14"/>
    <x v="10"/>
    <x v="0"/>
    <s v="CUST288571"/>
    <s v="25-34"/>
    <x v="0"/>
    <x v="0"/>
    <x v="3"/>
    <s v="Swiggy"/>
    <s v="Food &amp; Dining"/>
    <x v="1"/>
    <s v="UPI ID"/>
    <x v="6"/>
    <n v="563.91999999999996"/>
    <n v="0"/>
    <n v="0"/>
    <x v="0"/>
    <m/>
    <s v="Android"/>
    <n v="83"/>
    <x v="0"/>
  </r>
  <r>
    <s v="UPI202605P2_0004864"/>
    <x v="16"/>
    <x v="6"/>
    <s v="14:48:56"/>
    <x v="4"/>
    <x v="0"/>
    <s v="CUST698208"/>
    <s v="25-34"/>
    <x v="0"/>
    <x v="9"/>
    <x v="23"/>
    <s v="Society Maintenance"/>
    <s v="Utilities"/>
    <x v="1"/>
    <s v="QR Scan"/>
    <x v="7"/>
    <n v="62.99"/>
    <n v="0"/>
    <n v="0"/>
    <x v="0"/>
    <m/>
    <s v="Android"/>
    <n v="10"/>
    <x v="0"/>
  </r>
  <r>
    <s v="UPI202605P2_0004865"/>
    <x v="30"/>
    <x v="1"/>
    <s v="19:34:36"/>
    <x v="2"/>
    <x v="2"/>
    <s v="CUST433322"/>
    <s v="25-34"/>
    <x v="0"/>
    <x v="4"/>
    <x v="33"/>
    <s v="Local Clinic"/>
    <s v="Healthcare"/>
    <x v="1"/>
    <s v="UPI ID"/>
    <x v="0"/>
    <n v="168.82"/>
    <n v="66.61"/>
    <n v="4.29"/>
    <x v="0"/>
    <m/>
    <s v="Android"/>
    <n v="54"/>
    <x v="0"/>
  </r>
  <r>
    <s v="UPI202605P2_0004866"/>
    <x v="21"/>
    <x v="4"/>
    <s v="08:51:00"/>
    <x v="12"/>
    <x v="0"/>
    <s v="CUST150010"/>
    <s v="25-34"/>
    <x v="0"/>
    <x v="1"/>
    <x v="8"/>
    <s v="Uber"/>
    <s v="Travel"/>
    <x v="0"/>
    <s v="UPI ID"/>
    <x v="4"/>
    <n v="80.42"/>
    <n v="16.91"/>
    <n v="0"/>
    <x v="0"/>
    <m/>
    <s v="Android"/>
    <n v="41"/>
    <x v="0"/>
  </r>
  <r>
    <s v="UPI202605P2_0004867"/>
    <x v="21"/>
    <x v="4"/>
    <s v="20:15:52"/>
    <x v="3"/>
    <x v="2"/>
    <s v="CUST941341"/>
    <s v="35-44"/>
    <x v="2"/>
    <x v="4"/>
    <x v="5"/>
    <s v="Netflix"/>
    <s v="Entertainment"/>
    <x v="0"/>
    <s v="QR Scan"/>
    <x v="7"/>
    <n v="2529.31"/>
    <n v="0"/>
    <n v="0"/>
    <x v="0"/>
    <m/>
    <s v="iOS"/>
    <n v="24"/>
    <x v="0"/>
  </r>
  <r>
    <s v="UPI202605P2_0004868"/>
    <x v="25"/>
    <x v="1"/>
    <s v="08:03:08"/>
    <x v="12"/>
    <x v="1"/>
    <s v="CUST845846"/>
    <s v="25-34"/>
    <x v="0"/>
    <x v="8"/>
    <x v="16"/>
    <s v="Local Restaurant"/>
    <s v="Food &amp; Dining"/>
    <x v="1"/>
    <s v="UPI ID"/>
    <x v="3"/>
    <n v="1544.18"/>
    <n v="58.47"/>
    <n v="0"/>
    <x v="0"/>
    <m/>
    <s v="Android"/>
    <n v="10"/>
    <x v="0"/>
  </r>
  <r>
    <s v="UPI202605P2_0004869"/>
    <x v="2"/>
    <x v="2"/>
    <s v="14:18:02"/>
    <x v="4"/>
    <x v="3"/>
    <s v="CUST513601"/>
    <s v="25-34"/>
    <x v="0"/>
    <x v="6"/>
    <x v="19"/>
    <s v="Myntra"/>
    <s v="Shopping"/>
    <x v="1"/>
    <s v="Collect Request"/>
    <x v="5"/>
    <n v="296.82"/>
    <n v="0"/>
    <n v="0.28999999999999998"/>
    <x v="0"/>
    <m/>
    <s v="Android"/>
    <n v="84"/>
    <x v="0"/>
  </r>
  <r>
    <s v="UPI202605P2_0004870"/>
    <x v="17"/>
    <x v="6"/>
    <s v="12:38:41"/>
    <x v="1"/>
    <x v="3"/>
    <s v="CUST513455"/>
    <s v="25-34"/>
    <x v="1"/>
    <x v="3"/>
    <x v="4"/>
    <s v="Shell Fuel"/>
    <s v="Fuel"/>
    <x v="1"/>
    <s v="Mobile Number"/>
    <x v="6"/>
    <n v="211.38"/>
    <n v="0"/>
    <n v="0"/>
    <x v="0"/>
    <m/>
    <s v="Android"/>
    <n v="91"/>
    <x v="0"/>
  </r>
  <r>
    <s v="UPI202605P2_0004871"/>
    <x v="11"/>
    <x v="0"/>
    <s v="20:18:08"/>
    <x v="3"/>
    <x v="0"/>
    <s v="CUST544276"/>
    <s v="55+"/>
    <x v="0"/>
    <x v="1"/>
    <x v="8"/>
    <s v="Data Tutorials"/>
    <s v="Education"/>
    <x v="1"/>
    <s v="Mobile Number"/>
    <x v="6"/>
    <n v="263.47000000000003"/>
    <n v="0"/>
    <n v="0"/>
    <x v="1"/>
    <s v="Beneficiary Bank Offline"/>
    <s v="Android"/>
    <n v="15"/>
    <x v="0"/>
  </r>
  <r>
    <s v="UPI202605P2_0004872"/>
    <x v="6"/>
    <x v="3"/>
    <s v="17:30:42"/>
    <x v="0"/>
    <x v="1"/>
    <s v="CUST865341"/>
    <s v="55+"/>
    <x v="1"/>
    <x v="9"/>
    <x v="23"/>
    <s v="Ola"/>
    <s v="Travel"/>
    <x v="1"/>
    <s v="Collect Request"/>
    <x v="3"/>
    <n v="328.86"/>
    <n v="0"/>
    <n v="3.03"/>
    <x v="0"/>
    <m/>
    <s v="Android"/>
    <n v="28"/>
    <x v="0"/>
  </r>
  <r>
    <s v="UPI202605P2_0004873"/>
    <x v="21"/>
    <x v="4"/>
    <s v="10:04:04"/>
    <x v="13"/>
    <x v="1"/>
    <s v="CUST308040"/>
    <s v="25-34"/>
    <x v="1"/>
    <x v="6"/>
    <x v="7"/>
    <s v="Byjus"/>
    <s v="Education"/>
    <x v="1"/>
    <s v="QR Scan"/>
    <x v="3"/>
    <n v="208"/>
    <n v="0"/>
    <n v="0"/>
    <x v="0"/>
    <m/>
    <s v="Android"/>
    <n v="89"/>
    <x v="0"/>
  </r>
  <r>
    <s v="UPI202605P2_0004874"/>
    <x v="25"/>
    <x v="1"/>
    <s v="12:34:13"/>
    <x v="1"/>
    <x v="0"/>
    <s v="CUST469943"/>
    <s v="25-34"/>
    <x v="1"/>
    <x v="3"/>
    <x v="14"/>
    <s v="Dominos"/>
    <s v="Food &amp; Dining"/>
    <x v="0"/>
    <s v="Mobile Number"/>
    <x v="3"/>
    <n v="143.82"/>
    <n v="0"/>
    <n v="0"/>
    <x v="0"/>
    <m/>
    <s v="Android"/>
    <n v="80"/>
    <x v="0"/>
  </r>
  <r>
    <s v="UPI202605P2_0004875"/>
    <x v="12"/>
    <x v="1"/>
    <s v="15:47:52"/>
    <x v="14"/>
    <x v="1"/>
    <s v="CUST425498"/>
    <s v="25-34"/>
    <x v="0"/>
    <x v="4"/>
    <x v="12"/>
    <s v="Spotify"/>
    <s v="Entertainment"/>
    <x v="1"/>
    <s v="QR Scan"/>
    <x v="4"/>
    <n v="804.61"/>
    <n v="0"/>
    <n v="0.99"/>
    <x v="0"/>
    <m/>
    <s v="Android"/>
    <n v="15"/>
    <x v="0"/>
  </r>
  <r>
    <s v="UPI202605P2_0004876"/>
    <x v="4"/>
    <x v="2"/>
    <s v="13:58:54"/>
    <x v="8"/>
    <x v="0"/>
    <s v="CUST635577"/>
    <s v="18-24"/>
    <x v="1"/>
    <x v="5"/>
    <x v="32"/>
    <s v="Coursera"/>
    <s v="Education"/>
    <x v="2"/>
    <s v="UPI ID"/>
    <x v="0"/>
    <n v="263.36"/>
    <n v="0"/>
    <n v="0"/>
    <x v="0"/>
    <m/>
    <s v="Android"/>
    <n v="38"/>
    <x v="0"/>
  </r>
  <r>
    <s v="UPI202605P2_0004877"/>
    <x v="25"/>
    <x v="1"/>
    <s v="11:45:19"/>
    <x v="5"/>
    <x v="2"/>
    <s v="CUST308602"/>
    <s v="25-34"/>
    <x v="1"/>
    <x v="2"/>
    <x v="17"/>
    <s v="Airtel"/>
    <s v="Recharge &amp; Bills"/>
    <x v="0"/>
    <s v="UPI ID"/>
    <x v="3"/>
    <n v="238.89"/>
    <n v="0"/>
    <n v="0"/>
    <x v="0"/>
    <m/>
    <s v="Android"/>
    <n v="84"/>
    <x v="0"/>
  </r>
  <r>
    <s v="UPI202605P2_0004878"/>
    <x v="29"/>
    <x v="5"/>
    <s v="21:49:35"/>
    <x v="9"/>
    <x v="0"/>
    <s v="CUST642376"/>
    <s v="25-34"/>
    <x v="1"/>
    <x v="3"/>
    <x v="29"/>
    <s v="Blinkit"/>
    <s v="Grocery"/>
    <x v="1"/>
    <s v="UPI ID"/>
    <x v="4"/>
    <n v="772.3"/>
    <n v="0"/>
    <n v="2.72"/>
    <x v="0"/>
    <m/>
    <s v="Android"/>
    <n v="76"/>
    <x v="0"/>
  </r>
  <r>
    <s v="UPI202605P2_0004879"/>
    <x v="5"/>
    <x v="3"/>
    <s v="12:41:15"/>
    <x v="1"/>
    <x v="1"/>
    <s v="CUST541003"/>
    <s v="45-54"/>
    <x v="0"/>
    <x v="2"/>
    <x v="2"/>
    <s v="Topmate"/>
    <s v="Education"/>
    <x v="1"/>
    <s v="QR Scan"/>
    <x v="5"/>
    <n v="3923.08"/>
    <n v="0"/>
    <n v="4.7699999999999996"/>
    <x v="0"/>
    <m/>
    <s v="Android"/>
    <n v="73"/>
    <x v="0"/>
  </r>
  <r>
    <s v="UPI202605P2_0004880"/>
    <x v="25"/>
    <x v="1"/>
    <s v="16:17:20"/>
    <x v="11"/>
    <x v="5"/>
    <s v="CUST311899"/>
    <s v="45-54"/>
    <x v="1"/>
    <x v="5"/>
    <x v="6"/>
    <s v="McDonalds"/>
    <s v="Food &amp; Dining"/>
    <x v="4"/>
    <s v="UPI ID"/>
    <x v="4"/>
    <n v="1131.57"/>
    <n v="0"/>
    <n v="0"/>
    <x v="0"/>
    <m/>
    <s v="Android"/>
    <n v="69"/>
    <x v="0"/>
  </r>
  <r>
    <s v="UPI202605P2_0004881"/>
    <x v="23"/>
    <x v="5"/>
    <s v="18:32:06"/>
    <x v="7"/>
    <x v="0"/>
    <s v="CUST914810"/>
    <s v="25-34"/>
    <x v="1"/>
    <x v="3"/>
    <x v="4"/>
    <s v="Ola"/>
    <s v="Travel"/>
    <x v="0"/>
    <s v="UPI ID"/>
    <x v="3"/>
    <n v="766.94"/>
    <n v="0"/>
    <n v="0"/>
    <x v="2"/>
    <s v="Transaction Timeout"/>
    <s v="Android"/>
    <n v="48"/>
    <x v="0"/>
  </r>
  <r>
    <s v="UPI202605P2_0004882"/>
    <x v="18"/>
    <x v="4"/>
    <s v="08:57:26"/>
    <x v="12"/>
    <x v="0"/>
    <s v="CUST150053"/>
    <s v="35-44"/>
    <x v="1"/>
    <x v="6"/>
    <x v="38"/>
    <s v="Local Restaurant"/>
    <s v="Food &amp; Dining"/>
    <x v="1"/>
    <s v="Mobile Number"/>
    <x v="3"/>
    <n v="868.93"/>
    <n v="0"/>
    <n v="0"/>
    <x v="2"/>
    <s v="UPI Limit Exceeded"/>
    <s v="Android"/>
    <n v="91"/>
    <x v="0"/>
  </r>
  <r>
    <s v="UPI202605P2_0004883"/>
    <x v="23"/>
    <x v="5"/>
    <s v="18:39:31"/>
    <x v="7"/>
    <x v="2"/>
    <s v="CUST840918"/>
    <s v="25-34"/>
    <x v="1"/>
    <x v="1"/>
    <x v="22"/>
    <s v="Blinkit"/>
    <s v="Grocery"/>
    <x v="3"/>
    <s v="QR Scan"/>
    <x v="3"/>
    <n v="209.71"/>
    <n v="0"/>
    <n v="0"/>
    <x v="0"/>
    <m/>
    <s v="Android"/>
    <n v="40"/>
    <x v="0"/>
  </r>
  <r>
    <s v="UPI202605P2_0004884"/>
    <x v="23"/>
    <x v="5"/>
    <s v="12:13:58"/>
    <x v="1"/>
    <x v="3"/>
    <s v="CUST454726"/>
    <s v="35-44"/>
    <x v="0"/>
    <x v="4"/>
    <x v="37"/>
    <s v="Amazon Prime"/>
    <s v="Entertainment"/>
    <x v="2"/>
    <s v="QR Scan"/>
    <x v="3"/>
    <n v="1356.87"/>
    <n v="47"/>
    <n v="0"/>
    <x v="0"/>
    <m/>
    <s v="iOS"/>
    <n v="51"/>
    <x v="0"/>
  </r>
  <r>
    <s v="UPI202605P2_0004885"/>
    <x v="9"/>
    <x v="3"/>
    <s v="10:33:14"/>
    <x v="13"/>
    <x v="0"/>
    <s v="CUST425751"/>
    <s v="35-44"/>
    <x v="1"/>
    <x v="4"/>
    <x v="5"/>
    <s v="Flipkart"/>
    <s v="Shopping"/>
    <x v="1"/>
    <s v="UPI ID"/>
    <x v="3"/>
    <n v="134.58000000000001"/>
    <n v="0"/>
    <n v="0"/>
    <x v="0"/>
    <m/>
    <s v="Android"/>
    <n v="70"/>
    <x v="0"/>
  </r>
  <r>
    <s v="UPI202605P2_0004886"/>
    <x v="14"/>
    <x v="5"/>
    <s v="12:35:13"/>
    <x v="1"/>
    <x v="0"/>
    <s v="CUST923578"/>
    <s v="25-34"/>
    <x v="1"/>
    <x v="8"/>
    <x v="30"/>
    <s v="Loan EMI"/>
    <s v="Financial Services"/>
    <x v="1"/>
    <s v="UPI ID"/>
    <x v="7"/>
    <n v="2307.79"/>
    <n v="0"/>
    <n v="0"/>
    <x v="0"/>
    <m/>
    <s v="iOS"/>
    <n v="54"/>
    <x v="0"/>
  </r>
  <r>
    <s v="UPI202605P2_0004887"/>
    <x v="13"/>
    <x v="3"/>
    <s v="10:46:52"/>
    <x v="13"/>
    <x v="1"/>
    <s v="CUST895192"/>
    <s v="35-44"/>
    <x v="0"/>
    <x v="6"/>
    <x v="38"/>
    <s v="Indian Oil"/>
    <s v="Fuel"/>
    <x v="3"/>
    <s v="QR Scan"/>
    <x v="4"/>
    <n v="131.13"/>
    <n v="0"/>
    <n v="0"/>
    <x v="0"/>
    <m/>
    <s v="Android"/>
    <n v="12"/>
    <x v="0"/>
  </r>
  <r>
    <s v="UPI202605P2_0004888"/>
    <x v="26"/>
    <x v="6"/>
    <s v="19:02:15"/>
    <x v="2"/>
    <x v="1"/>
    <s v="CUST104926"/>
    <s v="25-34"/>
    <x v="1"/>
    <x v="2"/>
    <x v="17"/>
    <s v="Bharat Petroleum"/>
    <s v="Fuel"/>
    <x v="1"/>
    <s v="Collect Request"/>
    <x v="3"/>
    <n v="122.59"/>
    <n v="0"/>
    <n v="4.0999999999999996"/>
    <x v="0"/>
    <m/>
    <s v="Android"/>
    <n v="7"/>
    <x v="0"/>
  </r>
  <r>
    <s v="UPI202605P2_0004889"/>
    <x v="12"/>
    <x v="1"/>
    <s v="18:41:48"/>
    <x v="7"/>
    <x v="5"/>
    <s v="CUST406850"/>
    <s v="55+"/>
    <x v="0"/>
    <x v="2"/>
    <x v="11"/>
    <s v="Blinkit"/>
    <s v="Grocery"/>
    <x v="4"/>
    <s v="Collect Request"/>
    <x v="1"/>
    <n v="2311.1"/>
    <n v="0"/>
    <n v="0"/>
    <x v="0"/>
    <m/>
    <s v="Android"/>
    <n v="42"/>
    <x v="0"/>
  </r>
  <r>
    <s v="UPI202605P2_0004890"/>
    <x v="9"/>
    <x v="3"/>
    <s v="15:07:01"/>
    <x v="14"/>
    <x v="0"/>
    <s v="CUST681842"/>
    <s v="18-24"/>
    <x v="0"/>
    <x v="5"/>
    <x v="35"/>
    <s v="Reliance Digital"/>
    <s v="Shopping"/>
    <x v="3"/>
    <s v="Bank Account"/>
    <x v="4"/>
    <n v="2624.22"/>
    <n v="0"/>
    <n v="0"/>
    <x v="0"/>
    <m/>
    <s v="Android"/>
    <n v="6"/>
    <x v="0"/>
  </r>
  <r>
    <s v="UPI202605P2_0004891"/>
    <x v="4"/>
    <x v="2"/>
    <s v="15:02:17"/>
    <x v="14"/>
    <x v="0"/>
    <s v="CUST117463"/>
    <s v="18-24"/>
    <x v="1"/>
    <x v="7"/>
    <x v="26"/>
    <s v="Loan EMI"/>
    <s v="Financial Services"/>
    <x v="0"/>
    <s v="Mobile Number"/>
    <x v="5"/>
    <n v="399.87"/>
    <n v="0"/>
    <n v="2.72"/>
    <x v="0"/>
    <m/>
    <s v="Android"/>
    <n v="61"/>
    <x v="0"/>
  </r>
  <r>
    <s v="UPI202605P2_0004892"/>
    <x v="21"/>
    <x v="4"/>
    <s v="12:24:19"/>
    <x v="1"/>
    <x v="0"/>
    <s v="CUST716392"/>
    <s v="45-54"/>
    <x v="1"/>
    <x v="5"/>
    <x v="6"/>
    <s v="Cafe Coffee Day"/>
    <s v="Food &amp; Dining"/>
    <x v="3"/>
    <s v="UPI ID"/>
    <x v="5"/>
    <n v="272.82"/>
    <n v="0"/>
    <n v="0"/>
    <x v="0"/>
    <m/>
    <s v="iOS"/>
    <n v="51"/>
    <x v="0"/>
  </r>
  <r>
    <s v="UPI202605P2_0004893"/>
    <x v="26"/>
    <x v="6"/>
    <s v="19:05:03"/>
    <x v="2"/>
    <x v="0"/>
    <s v="CUST649430"/>
    <s v="25-34"/>
    <x v="0"/>
    <x v="3"/>
    <x v="29"/>
    <s v="MSEB"/>
    <s v="Recharge &amp; Bills"/>
    <x v="1"/>
    <s v="Bank Account"/>
    <x v="6"/>
    <n v="261.79000000000002"/>
    <n v="18.82"/>
    <n v="0"/>
    <x v="0"/>
    <m/>
    <s v="iOS"/>
    <n v="41"/>
    <x v="0"/>
  </r>
  <r>
    <s v="UPI202605P2_0004894"/>
    <x v="24"/>
    <x v="0"/>
    <s v="12:39:24"/>
    <x v="1"/>
    <x v="0"/>
    <s v="CUST601313"/>
    <s v="45-54"/>
    <x v="1"/>
    <x v="9"/>
    <x v="36"/>
    <s v="Zomato"/>
    <s v="Food &amp; Dining"/>
    <x v="2"/>
    <s v="QR Scan"/>
    <x v="3"/>
    <n v="967.49"/>
    <n v="0"/>
    <n v="6.31"/>
    <x v="0"/>
    <m/>
    <s v="iOS"/>
    <n v="58"/>
    <x v="0"/>
  </r>
  <r>
    <s v="UPI202605P2_0004895"/>
    <x v="0"/>
    <x v="0"/>
    <s v="15:55:24"/>
    <x v="14"/>
    <x v="4"/>
    <s v="CUST521256"/>
    <s v="45-54"/>
    <x v="1"/>
    <x v="2"/>
    <x v="17"/>
    <s v="Amazon Prime"/>
    <s v="Entertainment"/>
    <x v="1"/>
    <s v="QR Scan"/>
    <x v="3"/>
    <n v="119.01"/>
    <n v="65.88"/>
    <n v="0"/>
    <x v="0"/>
    <m/>
    <s v="Android"/>
    <n v="43"/>
    <x v="0"/>
  </r>
  <r>
    <s v="UPI202605P2_0004896"/>
    <x v="16"/>
    <x v="6"/>
    <s v="14:02:14"/>
    <x v="4"/>
    <x v="0"/>
    <s v="CUST598047"/>
    <s v="35-44"/>
    <x v="0"/>
    <x v="1"/>
    <x v="22"/>
    <s v="Society Maintenance"/>
    <s v="Utilities"/>
    <x v="0"/>
    <s v="UPI ID"/>
    <x v="0"/>
    <n v="755.78"/>
    <n v="0"/>
    <n v="2.95"/>
    <x v="0"/>
    <m/>
    <s v="iOS"/>
    <n v="50"/>
    <x v="0"/>
  </r>
  <r>
    <s v="UPI202605P2_0004897"/>
    <x v="30"/>
    <x v="1"/>
    <s v="11:11:42"/>
    <x v="5"/>
    <x v="0"/>
    <s v="CUST612754"/>
    <s v="25-34"/>
    <x v="1"/>
    <x v="6"/>
    <x v="19"/>
    <s v="Local Kirana"/>
    <s v="Grocery"/>
    <x v="1"/>
    <s v="QR Scan"/>
    <x v="5"/>
    <n v="466.41"/>
    <n v="0"/>
    <n v="0.91"/>
    <x v="0"/>
    <m/>
    <s v="Android"/>
    <n v="17"/>
    <x v="0"/>
  </r>
  <r>
    <s v="UPI202605P2_0004898"/>
    <x v="24"/>
    <x v="0"/>
    <s v="14:03:42"/>
    <x v="4"/>
    <x v="1"/>
    <s v="CUST314376"/>
    <s v="35-44"/>
    <x v="0"/>
    <x v="6"/>
    <x v="19"/>
    <s v="Shell Fuel"/>
    <s v="Fuel"/>
    <x v="1"/>
    <s v="Bank Account"/>
    <x v="3"/>
    <n v="48.06"/>
    <n v="0"/>
    <n v="0"/>
    <x v="0"/>
    <m/>
    <s v="iOS"/>
    <n v="72"/>
    <x v="0"/>
  </r>
  <r>
    <s v="UPI202605P2_0004899"/>
    <x v="10"/>
    <x v="4"/>
    <s v="12:34:48"/>
    <x v="1"/>
    <x v="0"/>
    <s v="CUST796458"/>
    <s v="25-34"/>
    <x v="0"/>
    <x v="3"/>
    <x v="4"/>
    <s v="Mutual Fund SIP"/>
    <s v="Financial Services"/>
    <x v="0"/>
    <s v="UPI ID"/>
    <x v="3"/>
    <n v="780.06"/>
    <n v="0"/>
    <n v="0"/>
    <x v="0"/>
    <m/>
    <s v="Android"/>
    <n v="16"/>
    <x v="0"/>
  </r>
  <r>
    <s v="UPI202605P2_0004900"/>
    <x v="19"/>
    <x v="2"/>
    <s v="13:01:58"/>
    <x v="8"/>
    <x v="2"/>
    <s v="CUST228808"/>
    <s v="18-24"/>
    <x v="1"/>
    <x v="2"/>
    <x v="17"/>
    <s v="Insurance Premium"/>
    <s v="Financial Services"/>
    <x v="0"/>
    <s v="Mobile Number"/>
    <x v="3"/>
    <n v="166.13"/>
    <n v="0"/>
    <n v="0"/>
    <x v="0"/>
    <m/>
    <s v="Android"/>
    <n v="76"/>
    <x v="0"/>
  </r>
  <r>
    <s v="UPI202605P2_0004901"/>
    <x v="4"/>
    <x v="2"/>
    <s v="17:57:21"/>
    <x v="0"/>
    <x v="4"/>
    <s v="CUST934054"/>
    <s v="25-34"/>
    <x v="1"/>
    <x v="9"/>
    <x v="23"/>
    <s v="Local Clinic"/>
    <s v="Healthcare"/>
    <x v="1"/>
    <s v="Collect Request"/>
    <x v="5"/>
    <n v="1346.41"/>
    <n v="0"/>
    <n v="6.97"/>
    <x v="0"/>
    <m/>
    <s v="Android"/>
    <n v="28"/>
    <x v="0"/>
  </r>
  <r>
    <s v="UPI202605P2_0004902"/>
    <x v="14"/>
    <x v="5"/>
    <s v="20:58:16"/>
    <x v="3"/>
    <x v="1"/>
    <s v="CUST552466"/>
    <s v="45-54"/>
    <x v="0"/>
    <x v="9"/>
    <x v="15"/>
    <s v="Airtel"/>
    <s v="Recharge &amp; Bills"/>
    <x v="1"/>
    <s v="Bank Account"/>
    <x v="1"/>
    <n v="200.3"/>
    <n v="0"/>
    <n v="0.68"/>
    <x v="0"/>
    <m/>
    <s v="Android"/>
    <n v="100"/>
    <x v="0"/>
  </r>
  <r>
    <s v="UPI202605P2_0004903"/>
    <x v="15"/>
    <x v="3"/>
    <s v="19:37:13"/>
    <x v="2"/>
    <x v="5"/>
    <s v="CUST250277"/>
    <s v="25-34"/>
    <x v="1"/>
    <x v="3"/>
    <x v="4"/>
    <s v="Amazon Prime"/>
    <s v="Entertainment"/>
    <x v="2"/>
    <s v="QR Scan"/>
    <x v="6"/>
    <n v="367.83"/>
    <n v="0"/>
    <n v="3.09"/>
    <x v="0"/>
    <m/>
    <s v="Android"/>
    <n v="91"/>
    <x v="0"/>
  </r>
  <r>
    <s v="UPI202605P2_0004904"/>
    <x v="0"/>
    <x v="0"/>
    <s v="19:21:46"/>
    <x v="2"/>
    <x v="1"/>
    <s v="CUST710801"/>
    <s v="25-34"/>
    <x v="0"/>
    <x v="4"/>
    <x v="5"/>
    <s v="Flipkart"/>
    <s v="Shopping"/>
    <x v="1"/>
    <s v="QR Scan"/>
    <x v="4"/>
    <n v="909.68"/>
    <n v="0"/>
    <n v="0"/>
    <x v="0"/>
    <m/>
    <s v="Android"/>
    <n v="83"/>
    <x v="0"/>
  </r>
  <r>
    <s v="UPI202605P2_0004905"/>
    <x v="15"/>
    <x v="3"/>
    <s v="19:27:55"/>
    <x v="2"/>
    <x v="0"/>
    <s v="CUST172248"/>
    <s v="45-54"/>
    <x v="1"/>
    <x v="6"/>
    <x v="38"/>
    <s v="RedBus"/>
    <s v="Travel"/>
    <x v="1"/>
    <s v="Collect Request"/>
    <x v="7"/>
    <n v="633.89"/>
    <n v="0"/>
    <n v="0"/>
    <x v="0"/>
    <m/>
    <s v="Android"/>
    <n v="84"/>
    <x v="0"/>
  </r>
  <r>
    <s v="UPI202605P2_0004906"/>
    <x v="16"/>
    <x v="6"/>
    <s v="14:46:59"/>
    <x v="4"/>
    <x v="0"/>
    <s v="CUST641281"/>
    <s v="45-54"/>
    <x v="1"/>
    <x v="7"/>
    <x v="26"/>
    <s v="Society Maintenance"/>
    <s v="Utilities"/>
    <x v="0"/>
    <s v="QR Scan"/>
    <x v="7"/>
    <n v="1019.64"/>
    <n v="0"/>
    <n v="0"/>
    <x v="0"/>
    <m/>
    <s v="Android"/>
    <n v="53"/>
    <x v="0"/>
  </r>
  <r>
    <s v="UPI202605P2_0004907"/>
    <x v="20"/>
    <x v="4"/>
    <s v="18:03:51"/>
    <x v="7"/>
    <x v="1"/>
    <s v="CUST778275"/>
    <s v="25-34"/>
    <x v="0"/>
    <x v="3"/>
    <x v="29"/>
    <s v="Local Clinic"/>
    <s v="Healthcare"/>
    <x v="0"/>
    <s v="Mobile Number"/>
    <x v="5"/>
    <n v="1318.82"/>
    <n v="0"/>
    <n v="0"/>
    <x v="0"/>
    <m/>
    <s v="Android"/>
    <n v="84"/>
    <x v="0"/>
  </r>
  <r>
    <s v="UPI202605P2_0004908"/>
    <x v="9"/>
    <x v="3"/>
    <s v="09:24:46"/>
    <x v="10"/>
    <x v="1"/>
    <s v="CUST213296"/>
    <s v="25-34"/>
    <x v="1"/>
    <x v="5"/>
    <x v="10"/>
    <s v="HP Petrol Pump"/>
    <s v="Fuel"/>
    <x v="2"/>
    <s v="Mobile Number"/>
    <x v="3"/>
    <n v="58.42"/>
    <n v="0"/>
    <n v="0"/>
    <x v="0"/>
    <m/>
    <s v="Android"/>
    <n v="92"/>
    <x v="0"/>
  </r>
  <r>
    <s v="UPI202605P2_0004909"/>
    <x v="23"/>
    <x v="5"/>
    <s v="21:18:54"/>
    <x v="9"/>
    <x v="1"/>
    <s v="CUST579455"/>
    <s v="25-34"/>
    <x v="0"/>
    <x v="6"/>
    <x v="7"/>
    <s v="Amazon"/>
    <s v="Shopping"/>
    <x v="0"/>
    <s v="QR Scan"/>
    <x v="3"/>
    <n v="239.35"/>
    <n v="25.7"/>
    <n v="0"/>
    <x v="0"/>
    <m/>
    <s v="Android"/>
    <n v="33"/>
    <x v="0"/>
  </r>
  <r>
    <s v="UPI202605P2_0004910"/>
    <x v="15"/>
    <x v="3"/>
    <s v="22:34:29"/>
    <x v="16"/>
    <x v="0"/>
    <s v="CUST270550"/>
    <s v="35-44"/>
    <x v="1"/>
    <x v="2"/>
    <x v="2"/>
    <s v="Unacademy"/>
    <s v="Education"/>
    <x v="1"/>
    <s v="UPI ID"/>
    <x v="6"/>
    <n v="1047.01"/>
    <n v="0"/>
    <n v="0"/>
    <x v="0"/>
    <m/>
    <s v="Android"/>
    <n v="73"/>
    <x v="0"/>
  </r>
  <r>
    <s v="UPI202605P2_0004911"/>
    <x v="5"/>
    <x v="3"/>
    <s v="14:46:36"/>
    <x v="4"/>
    <x v="1"/>
    <s v="CUST463360"/>
    <s v="18-24"/>
    <x v="1"/>
    <x v="8"/>
    <x v="16"/>
    <s v="Gas Bill"/>
    <s v="Utilities"/>
    <x v="2"/>
    <s v="UPI ID"/>
    <x v="7"/>
    <n v="818.22"/>
    <n v="0"/>
    <n v="0.26"/>
    <x v="0"/>
    <m/>
    <s v="Android"/>
    <n v="8"/>
    <x v="0"/>
  </r>
  <r>
    <s v="UPI202605P2_0004912"/>
    <x v="8"/>
    <x v="4"/>
    <s v="19:16:10"/>
    <x v="2"/>
    <x v="2"/>
    <s v="CUST940487"/>
    <s v="25-34"/>
    <x v="0"/>
    <x v="9"/>
    <x v="15"/>
    <s v="Swiggy"/>
    <s v="Food &amp; Dining"/>
    <x v="0"/>
    <s v="UPI ID"/>
    <x v="6"/>
    <n v="43.45"/>
    <n v="0"/>
    <n v="0"/>
    <x v="0"/>
    <m/>
    <s v="Android"/>
    <n v="49"/>
    <x v="0"/>
  </r>
  <r>
    <s v="UPI202605P2_0004913"/>
    <x v="25"/>
    <x v="1"/>
    <s v="21:29:47"/>
    <x v="9"/>
    <x v="1"/>
    <s v="CUST405079"/>
    <s v="55+"/>
    <x v="0"/>
    <x v="7"/>
    <x v="26"/>
    <s v="Ola"/>
    <s v="Travel"/>
    <x v="0"/>
    <s v="UPI ID"/>
    <x v="4"/>
    <n v="616.88"/>
    <n v="0"/>
    <n v="0"/>
    <x v="0"/>
    <m/>
    <s v="Android"/>
    <n v="54"/>
    <x v="0"/>
  </r>
  <r>
    <s v="UPI202605P2_0004914"/>
    <x v="13"/>
    <x v="3"/>
    <s v="22:15:08"/>
    <x v="16"/>
    <x v="0"/>
    <s v="CUST286007"/>
    <s v="45-54"/>
    <x v="1"/>
    <x v="3"/>
    <x v="21"/>
    <s v="MSEB"/>
    <s v="Recharge &amp; Bills"/>
    <x v="1"/>
    <s v="UPI ID"/>
    <x v="3"/>
    <n v="1187.07"/>
    <n v="0"/>
    <n v="0"/>
    <x v="0"/>
    <m/>
    <s v="Android"/>
    <n v="18"/>
    <x v="0"/>
  </r>
  <r>
    <s v="UPI202605P2_0004915"/>
    <x v="5"/>
    <x v="3"/>
    <s v="20:17:51"/>
    <x v="3"/>
    <x v="0"/>
    <s v="CUST406702"/>
    <s v="18-24"/>
    <x v="0"/>
    <x v="4"/>
    <x v="33"/>
    <s v="Shell Fuel"/>
    <s v="Fuel"/>
    <x v="0"/>
    <s v="Mobile Number"/>
    <x v="0"/>
    <n v="1293.55"/>
    <n v="0"/>
    <n v="1.23"/>
    <x v="2"/>
    <s v="Transaction Timeout"/>
    <s v="Android"/>
    <n v="60"/>
    <x v="0"/>
  </r>
  <r>
    <s v="UPI202605P2_0004916"/>
    <x v="5"/>
    <x v="3"/>
    <s v="18:17:05"/>
    <x v="7"/>
    <x v="0"/>
    <s v="CUST707183"/>
    <s v="25-34"/>
    <x v="1"/>
    <x v="4"/>
    <x v="12"/>
    <s v="Indian Oil"/>
    <s v="Fuel"/>
    <x v="3"/>
    <s v="Collect Request"/>
    <x v="1"/>
    <n v="547.38"/>
    <n v="0"/>
    <n v="0"/>
    <x v="0"/>
    <m/>
    <s v="Android"/>
    <n v="51"/>
    <x v="0"/>
  </r>
  <r>
    <s v="UPI202605P2_0004917"/>
    <x v="1"/>
    <x v="1"/>
    <s v="23:49:34"/>
    <x v="15"/>
    <x v="1"/>
    <s v="CUST548186"/>
    <s v="25-34"/>
    <x v="0"/>
    <x v="3"/>
    <x v="4"/>
    <s v="Coursera"/>
    <s v="Education"/>
    <x v="1"/>
    <s v="Mobile Number"/>
    <x v="0"/>
    <n v="489.65"/>
    <n v="0"/>
    <n v="5.74"/>
    <x v="0"/>
    <m/>
    <s v="Android"/>
    <n v="60"/>
    <x v="0"/>
  </r>
  <r>
    <s v="UPI202605P2_0004918"/>
    <x v="8"/>
    <x v="4"/>
    <s v="12:36:25"/>
    <x v="1"/>
    <x v="1"/>
    <s v="CUST412344"/>
    <s v="25-34"/>
    <x v="1"/>
    <x v="7"/>
    <x v="9"/>
    <s v="RedBus"/>
    <s v="Travel"/>
    <x v="0"/>
    <s v="UPI ID"/>
    <x v="4"/>
    <n v="191.4"/>
    <n v="0"/>
    <n v="4.0199999999999996"/>
    <x v="0"/>
    <m/>
    <s v="Android"/>
    <n v="91"/>
    <x v="0"/>
  </r>
  <r>
    <s v="UPI202605P2_0004919"/>
    <x v="22"/>
    <x v="6"/>
    <s v="08:17:23"/>
    <x v="12"/>
    <x v="2"/>
    <s v="CUST132702"/>
    <s v="25-34"/>
    <x v="1"/>
    <x v="7"/>
    <x v="31"/>
    <s v="Dmart"/>
    <s v="Grocery"/>
    <x v="0"/>
    <s v="UPI ID"/>
    <x v="3"/>
    <n v="640.41999999999996"/>
    <n v="58.26"/>
    <n v="5.31"/>
    <x v="0"/>
    <m/>
    <s v="iOS"/>
    <n v="49"/>
    <x v="0"/>
  </r>
  <r>
    <s v="UPI202605P2_0004920"/>
    <x v="21"/>
    <x v="4"/>
    <s v="12:16:50"/>
    <x v="1"/>
    <x v="0"/>
    <s v="CUST565659"/>
    <s v="45-54"/>
    <x v="1"/>
    <x v="5"/>
    <x v="6"/>
    <s v="Apollo Pharmacy"/>
    <s v="Healthcare"/>
    <x v="0"/>
    <s v="Mobile Number"/>
    <x v="6"/>
    <n v="232.61"/>
    <n v="66.239999999999995"/>
    <n v="0"/>
    <x v="0"/>
    <m/>
    <s v="Android"/>
    <n v="10"/>
    <x v="0"/>
  </r>
  <r>
    <s v="UPI202605P2_0004921"/>
    <x v="28"/>
    <x v="1"/>
    <s v="18:49:38"/>
    <x v="7"/>
    <x v="0"/>
    <s v="CUST952899"/>
    <s v="18-24"/>
    <x v="0"/>
    <x v="4"/>
    <x v="12"/>
    <s v="Spotify"/>
    <s v="Entertainment"/>
    <x v="1"/>
    <s v="Bank Account"/>
    <x v="1"/>
    <n v="29.79"/>
    <n v="12.6"/>
    <n v="0"/>
    <x v="0"/>
    <m/>
    <s v="Android"/>
    <n v="68"/>
    <x v="0"/>
  </r>
  <r>
    <s v="UPI202605P2_0004922"/>
    <x v="15"/>
    <x v="3"/>
    <s v="06:19:36"/>
    <x v="19"/>
    <x v="1"/>
    <s v="CUST560114"/>
    <s v="35-44"/>
    <x v="1"/>
    <x v="5"/>
    <x v="10"/>
    <s v="Dmart"/>
    <s v="Grocery"/>
    <x v="0"/>
    <s v="UPI ID"/>
    <x v="5"/>
    <n v="950.09"/>
    <n v="0"/>
    <n v="1.1399999999999999"/>
    <x v="0"/>
    <m/>
    <s v="Android"/>
    <n v="80"/>
    <x v="0"/>
  </r>
  <r>
    <s v="UPI202605P2_0004923"/>
    <x v="5"/>
    <x v="3"/>
    <s v="18:53:16"/>
    <x v="7"/>
    <x v="0"/>
    <s v="CUST418654"/>
    <s v="25-34"/>
    <x v="2"/>
    <x v="8"/>
    <x v="30"/>
    <s v="Broadband Bill"/>
    <s v="Utilities"/>
    <x v="0"/>
    <s v="UPI ID"/>
    <x v="0"/>
    <n v="389.15"/>
    <n v="0"/>
    <n v="0"/>
    <x v="1"/>
    <s v="Transaction Timeout"/>
    <s v="Android"/>
    <n v="25"/>
    <x v="0"/>
  </r>
  <r>
    <s v="UPI202605P2_0004924"/>
    <x v="30"/>
    <x v="1"/>
    <s v="20:28:29"/>
    <x v="3"/>
    <x v="0"/>
    <s v="CUST900529"/>
    <s v="45-54"/>
    <x v="0"/>
    <x v="4"/>
    <x v="33"/>
    <s v="Reliance Digital"/>
    <s v="Shopping"/>
    <x v="0"/>
    <s v="Bank Account"/>
    <x v="5"/>
    <n v="571.95000000000005"/>
    <n v="0"/>
    <n v="0"/>
    <x v="0"/>
    <m/>
    <s v="iOS"/>
    <n v="21"/>
    <x v="0"/>
  </r>
  <r>
    <s v="UPI202605P2_0004925"/>
    <x v="11"/>
    <x v="0"/>
    <s v="06:00:29"/>
    <x v="19"/>
    <x v="0"/>
    <s v="CUST726699"/>
    <s v="25-34"/>
    <x v="0"/>
    <x v="9"/>
    <x v="20"/>
    <s v="Apollo Pharmacy"/>
    <s v="Healthcare"/>
    <x v="0"/>
    <s v="QR Scan"/>
    <x v="0"/>
    <n v="395.5"/>
    <n v="0"/>
    <n v="0"/>
    <x v="0"/>
    <m/>
    <s v="Android"/>
    <n v="85"/>
    <x v="0"/>
  </r>
  <r>
    <s v="UPI202605P2_0004926"/>
    <x v="25"/>
    <x v="1"/>
    <s v="08:22:30"/>
    <x v="12"/>
    <x v="1"/>
    <s v="CUST561088"/>
    <s v="18-24"/>
    <x v="1"/>
    <x v="4"/>
    <x v="37"/>
    <s v="Practo"/>
    <s v="Healthcare"/>
    <x v="5"/>
    <s v="UPI ID"/>
    <x v="0"/>
    <n v="377.88"/>
    <n v="0"/>
    <n v="0"/>
    <x v="0"/>
    <m/>
    <s v="Android"/>
    <n v="88"/>
    <x v="0"/>
  </r>
  <r>
    <s v="UPI202605P2_0004927"/>
    <x v="30"/>
    <x v="1"/>
    <s v="17:35:13"/>
    <x v="0"/>
    <x v="0"/>
    <s v="CUST497930"/>
    <s v="35-44"/>
    <x v="1"/>
    <x v="4"/>
    <x v="37"/>
    <s v="Coursera"/>
    <s v="Education"/>
    <x v="1"/>
    <s v="Collect Request"/>
    <x v="3"/>
    <n v="306.49"/>
    <n v="0"/>
    <n v="0"/>
    <x v="0"/>
    <m/>
    <s v="Android"/>
    <n v="84"/>
    <x v="0"/>
  </r>
  <r>
    <s v="UPI202605P2_0004928"/>
    <x v="3"/>
    <x v="0"/>
    <s v="14:37:05"/>
    <x v="4"/>
    <x v="0"/>
    <s v="CUST631941"/>
    <s v="45-54"/>
    <x v="0"/>
    <x v="3"/>
    <x v="29"/>
    <s v="Uber"/>
    <s v="Travel"/>
    <x v="4"/>
    <s v="QR Scan"/>
    <x v="6"/>
    <n v="2010.51"/>
    <n v="0"/>
    <n v="0"/>
    <x v="0"/>
    <m/>
    <s v="Android"/>
    <n v="100"/>
    <x v="0"/>
  </r>
  <r>
    <s v="UPI202605P2_0004929"/>
    <x v="3"/>
    <x v="0"/>
    <s v="12:39:35"/>
    <x v="1"/>
    <x v="1"/>
    <s v="CUST746520"/>
    <s v="25-34"/>
    <x v="2"/>
    <x v="2"/>
    <x v="2"/>
    <s v="Electricity Board"/>
    <s v="Recharge &amp; Bills"/>
    <x v="0"/>
    <s v="UPI ID"/>
    <x v="3"/>
    <n v="3401.96"/>
    <n v="0"/>
    <n v="0"/>
    <x v="0"/>
    <m/>
    <s v="Android"/>
    <n v="82"/>
    <x v="0"/>
  </r>
  <r>
    <s v="UPI202605P2_0004930"/>
    <x v="23"/>
    <x v="5"/>
    <s v="12:04:28"/>
    <x v="1"/>
    <x v="0"/>
    <s v="CUST485947"/>
    <s v="18-24"/>
    <x v="1"/>
    <x v="2"/>
    <x v="17"/>
    <s v="Zomato"/>
    <s v="Food &amp; Dining"/>
    <x v="4"/>
    <s v="Mobile Number"/>
    <x v="7"/>
    <n v="677.78"/>
    <n v="0"/>
    <n v="0"/>
    <x v="0"/>
    <m/>
    <s v="Android"/>
    <n v="57"/>
    <x v="0"/>
  </r>
  <r>
    <s v="UPI202605P2_0004931"/>
    <x v="19"/>
    <x v="2"/>
    <s v="11:49:50"/>
    <x v="5"/>
    <x v="0"/>
    <s v="CUST714041"/>
    <s v="35-44"/>
    <x v="0"/>
    <x v="3"/>
    <x v="14"/>
    <s v="Broadband Bill"/>
    <s v="Utilities"/>
    <x v="1"/>
    <s v="UPI ID"/>
    <x v="7"/>
    <n v="997.13"/>
    <n v="0"/>
    <n v="5.92"/>
    <x v="0"/>
    <m/>
    <s v="iOS"/>
    <n v="65"/>
    <x v="0"/>
  </r>
  <r>
    <s v="UPI202605P2_0004932"/>
    <x v="7"/>
    <x v="2"/>
    <s v="12:55:31"/>
    <x v="1"/>
    <x v="0"/>
    <s v="CUST749037"/>
    <s v="18-24"/>
    <x v="0"/>
    <x v="1"/>
    <x v="28"/>
    <s v="Practo"/>
    <s v="Healthcare"/>
    <x v="1"/>
    <s v="UPI ID"/>
    <x v="3"/>
    <n v="444.09"/>
    <n v="0"/>
    <n v="0"/>
    <x v="0"/>
    <m/>
    <s v="Android"/>
    <n v="62"/>
    <x v="0"/>
  </r>
  <r>
    <s v="UPI202605P2_0004933"/>
    <x v="22"/>
    <x v="6"/>
    <s v="10:40:11"/>
    <x v="13"/>
    <x v="0"/>
    <s v="CUST610887"/>
    <s v="18-24"/>
    <x v="0"/>
    <x v="5"/>
    <x v="6"/>
    <s v="Reliance Digital"/>
    <s v="Shopping"/>
    <x v="0"/>
    <s v="Collect Request"/>
    <x v="5"/>
    <n v="360.58"/>
    <n v="0"/>
    <n v="2.86"/>
    <x v="0"/>
    <m/>
    <s v="Android"/>
    <n v="62"/>
    <x v="0"/>
  </r>
  <r>
    <s v="UPI202605P2_0004934"/>
    <x v="13"/>
    <x v="3"/>
    <s v="10:39:41"/>
    <x v="13"/>
    <x v="0"/>
    <s v="CUST352606"/>
    <s v="35-44"/>
    <x v="0"/>
    <x v="3"/>
    <x v="21"/>
    <s v="Mutual Fund SIP"/>
    <s v="Financial Services"/>
    <x v="0"/>
    <s v="QR Scan"/>
    <x v="5"/>
    <n v="241.31"/>
    <n v="0"/>
    <n v="0"/>
    <x v="1"/>
    <s v="Transaction Timeout"/>
    <s v="Android"/>
    <n v="52"/>
    <x v="0"/>
  </r>
  <r>
    <s v="UPI202605P2_0004935"/>
    <x v="11"/>
    <x v="0"/>
    <s v="08:07:41"/>
    <x v="12"/>
    <x v="0"/>
    <s v="CUST526033"/>
    <s v="45-54"/>
    <x v="1"/>
    <x v="8"/>
    <x v="24"/>
    <s v="Unacademy"/>
    <s v="Education"/>
    <x v="2"/>
    <s v="UPI ID"/>
    <x v="1"/>
    <n v="716.2"/>
    <n v="0"/>
    <n v="0"/>
    <x v="0"/>
    <m/>
    <s v="Android"/>
    <n v="98"/>
    <x v="0"/>
  </r>
  <r>
    <s v="UPI202605P2_0004936"/>
    <x v="2"/>
    <x v="2"/>
    <s v="08:43:32"/>
    <x v="12"/>
    <x v="5"/>
    <s v="CUST298254"/>
    <s v="18-24"/>
    <x v="0"/>
    <x v="0"/>
    <x v="18"/>
    <s v="Local Kirana"/>
    <s v="Grocery"/>
    <x v="0"/>
    <s v="Mobile Number"/>
    <x v="7"/>
    <n v="614.71"/>
    <n v="0"/>
    <n v="0.34"/>
    <x v="0"/>
    <m/>
    <s v="Android"/>
    <n v="87"/>
    <x v="0"/>
  </r>
  <r>
    <s v="UPI202605P2_0004937"/>
    <x v="6"/>
    <x v="3"/>
    <s v="20:37:20"/>
    <x v="3"/>
    <x v="0"/>
    <s v="CUST425471"/>
    <s v="35-44"/>
    <x v="0"/>
    <x v="3"/>
    <x v="21"/>
    <s v="Shell Fuel"/>
    <s v="Fuel"/>
    <x v="1"/>
    <s v="UPI ID"/>
    <x v="7"/>
    <n v="2104.7199999999998"/>
    <n v="0"/>
    <n v="0"/>
    <x v="0"/>
    <m/>
    <s v="Android"/>
    <n v="47"/>
    <x v="0"/>
  </r>
  <r>
    <s v="UPI202605P2_0004938"/>
    <x v="13"/>
    <x v="3"/>
    <s v="08:45:14"/>
    <x v="12"/>
    <x v="0"/>
    <s v="CUST281917"/>
    <s v="25-34"/>
    <x v="0"/>
    <x v="4"/>
    <x v="5"/>
    <s v="Myntra"/>
    <s v="Shopping"/>
    <x v="1"/>
    <s v="UPI ID"/>
    <x v="6"/>
    <n v="188.85"/>
    <n v="44.19"/>
    <n v="7.73"/>
    <x v="0"/>
    <m/>
    <s v="Android"/>
    <n v="46"/>
    <x v="0"/>
  </r>
  <r>
    <s v="UPI202605P2_0004939"/>
    <x v="12"/>
    <x v="1"/>
    <s v="08:45:16"/>
    <x v="12"/>
    <x v="3"/>
    <s v="CUST127397"/>
    <s v="25-34"/>
    <x v="0"/>
    <x v="1"/>
    <x v="8"/>
    <s v="Rapido"/>
    <s v="Travel"/>
    <x v="2"/>
    <s v="UPI ID"/>
    <x v="7"/>
    <n v="359.4"/>
    <n v="0"/>
    <n v="3.22"/>
    <x v="0"/>
    <m/>
    <s v="Android"/>
    <n v="44"/>
    <x v="0"/>
  </r>
  <r>
    <s v="UPI202605P2_0004940"/>
    <x v="1"/>
    <x v="1"/>
    <s v="22:01:43"/>
    <x v="16"/>
    <x v="1"/>
    <s v="CUST743309"/>
    <s v="25-34"/>
    <x v="0"/>
    <x v="4"/>
    <x v="5"/>
    <s v="Broadband Bill"/>
    <s v="Utilities"/>
    <x v="0"/>
    <s v="QR Scan"/>
    <x v="3"/>
    <n v="215.54"/>
    <n v="0"/>
    <n v="0"/>
    <x v="0"/>
    <m/>
    <s v="Android"/>
    <n v="12"/>
    <x v="0"/>
  </r>
  <r>
    <s v="UPI202605P2_0004941"/>
    <x v="15"/>
    <x v="3"/>
    <s v="20:54:22"/>
    <x v="3"/>
    <x v="0"/>
    <s v="CUST749492"/>
    <s v="25-34"/>
    <x v="2"/>
    <x v="7"/>
    <x v="26"/>
    <s v="Reliance Digital"/>
    <s v="Shopping"/>
    <x v="1"/>
    <s v="QR Scan"/>
    <x v="0"/>
    <n v="423.08"/>
    <n v="0"/>
    <n v="0"/>
    <x v="1"/>
    <s v="Wrong UPI PIN"/>
    <s v="Android"/>
    <n v="37"/>
    <x v="0"/>
  </r>
  <r>
    <s v="UPI202605P2_0004942"/>
    <x v="25"/>
    <x v="1"/>
    <s v="16:02:38"/>
    <x v="11"/>
    <x v="0"/>
    <s v="CUST198817"/>
    <s v="18-24"/>
    <x v="1"/>
    <x v="6"/>
    <x v="38"/>
    <s v="Udemy"/>
    <s v="Education"/>
    <x v="1"/>
    <s v="QR Scan"/>
    <x v="3"/>
    <n v="1328.24"/>
    <n v="0"/>
    <n v="0"/>
    <x v="1"/>
    <s v="Wrong UPI PIN"/>
    <s v="Android"/>
    <n v="29"/>
    <x v="0"/>
  </r>
  <r>
    <s v="UPI202605P2_0004943"/>
    <x v="26"/>
    <x v="6"/>
    <s v="11:06:04"/>
    <x v="5"/>
    <x v="0"/>
    <s v="CUST247339"/>
    <s v="18-24"/>
    <x v="0"/>
    <x v="1"/>
    <x v="22"/>
    <s v="Insurance Premium"/>
    <s v="Financial Services"/>
    <x v="2"/>
    <s v="UPI ID"/>
    <x v="3"/>
    <n v="382.4"/>
    <n v="0"/>
    <n v="0"/>
    <x v="0"/>
    <m/>
    <s v="Android"/>
    <n v="6"/>
    <x v="0"/>
  </r>
  <r>
    <s v="UPI202605P2_0004944"/>
    <x v="13"/>
    <x v="3"/>
    <s v="16:07:32"/>
    <x v="11"/>
    <x v="2"/>
    <s v="CUST104673"/>
    <s v="25-34"/>
    <x v="0"/>
    <x v="6"/>
    <x v="19"/>
    <s v="Hotstar"/>
    <s v="Entertainment"/>
    <x v="2"/>
    <s v="UPI ID"/>
    <x v="4"/>
    <n v="147.21"/>
    <n v="0"/>
    <n v="0"/>
    <x v="0"/>
    <m/>
    <s v="Android"/>
    <n v="85"/>
    <x v="0"/>
  </r>
  <r>
    <s v="UPI202605P2_0004945"/>
    <x v="7"/>
    <x v="2"/>
    <s v="09:13:20"/>
    <x v="10"/>
    <x v="0"/>
    <s v="CUST474241"/>
    <s v="25-34"/>
    <x v="0"/>
    <x v="2"/>
    <x v="25"/>
    <s v="Bharat Petroleum"/>
    <s v="Fuel"/>
    <x v="1"/>
    <s v="QR Scan"/>
    <x v="0"/>
    <n v="407.27"/>
    <n v="0"/>
    <n v="0"/>
    <x v="0"/>
    <m/>
    <s v="Android"/>
    <n v="21"/>
    <x v="0"/>
  </r>
  <r>
    <s v="UPI202605P2_0004946"/>
    <x v="30"/>
    <x v="1"/>
    <s v="17:53:52"/>
    <x v="0"/>
    <x v="1"/>
    <s v="CUST916661"/>
    <s v="35-44"/>
    <x v="0"/>
    <x v="9"/>
    <x v="36"/>
    <s v="Electricity Board"/>
    <s v="Recharge &amp; Bills"/>
    <x v="0"/>
    <s v="QR Scan"/>
    <x v="5"/>
    <n v="207.18"/>
    <n v="0"/>
    <n v="1.56"/>
    <x v="0"/>
    <m/>
    <s v="Android"/>
    <n v="25"/>
    <x v="0"/>
  </r>
  <r>
    <s v="UPI202605P2_0004947"/>
    <x v="17"/>
    <x v="6"/>
    <s v="18:04:41"/>
    <x v="7"/>
    <x v="3"/>
    <s v="CUST814411"/>
    <s v="35-44"/>
    <x v="0"/>
    <x v="1"/>
    <x v="28"/>
    <s v="Local Restaurant"/>
    <s v="Food &amp; Dining"/>
    <x v="3"/>
    <s v="UPI ID"/>
    <x v="0"/>
    <n v="390.78"/>
    <n v="0"/>
    <n v="0"/>
    <x v="2"/>
    <s v="Wrong UPI PIN"/>
    <s v="Android"/>
    <n v="30"/>
    <x v="0"/>
  </r>
  <r>
    <s v="UPI202605P2_0004948"/>
    <x v="15"/>
    <x v="3"/>
    <s v="14:18:09"/>
    <x v="4"/>
    <x v="2"/>
    <s v="CUST643208"/>
    <s v="25-34"/>
    <x v="0"/>
    <x v="4"/>
    <x v="37"/>
    <s v="Reliance Fresh"/>
    <s v="Grocery"/>
    <x v="2"/>
    <s v="UPI ID"/>
    <x v="5"/>
    <n v="720.85"/>
    <n v="0"/>
    <n v="0"/>
    <x v="2"/>
    <s v="Transaction Timeout"/>
    <s v="Android"/>
    <n v="41"/>
    <x v="0"/>
  </r>
  <r>
    <s v="UPI202605P2_0004949"/>
    <x v="8"/>
    <x v="4"/>
    <s v="07:38:50"/>
    <x v="6"/>
    <x v="3"/>
    <s v="CUST375246"/>
    <s v="18-24"/>
    <x v="0"/>
    <x v="2"/>
    <x v="2"/>
    <s v="MedPlus"/>
    <s v="Healthcare"/>
    <x v="4"/>
    <s v="Bank Account"/>
    <x v="3"/>
    <n v="282.83"/>
    <n v="18.28"/>
    <n v="0"/>
    <x v="0"/>
    <m/>
    <s v="iOS"/>
    <n v="7"/>
    <x v="0"/>
  </r>
  <r>
    <s v="UPI202605P2_0004950"/>
    <x v="5"/>
    <x v="3"/>
    <s v="13:26:57"/>
    <x v="8"/>
    <x v="2"/>
    <s v="CUST736674"/>
    <s v="35-44"/>
    <x v="1"/>
    <x v="0"/>
    <x v="3"/>
    <s v="HP Petrol Pump"/>
    <s v="Fuel"/>
    <x v="1"/>
    <s v="UPI ID"/>
    <x v="3"/>
    <n v="168.49"/>
    <n v="8.5"/>
    <n v="0"/>
    <x v="0"/>
    <m/>
    <s v="Android"/>
    <n v="1"/>
    <x v="0"/>
  </r>
  <r>
    <s v="UPI202605P2_0004951"/>
    <x v="17"/>
    <x v="6"/>
    <s v="18:30:18"/>
    <x v="7"/>
    <x v="2"/>
    <s v="CUST807261"/>
    <s v="25-34"/>
    <x v="0"/>
    <x v="1"/>
    <x v="28"/>
    <s v="Vi"/>
    <s v="Recharge &amp; Bills"/>
    <x v="1"/>
    <s v="UPI ID"/>
    <x v="5"/>
    <n v="1200.56"/>
    <n v="0"/>
    <n v="0"/>
    <x v="0"/>
    <m/>
    <s v="Android"/>
    <n v="39"/>
    <x v="0"/>
  </r>
  <r>
    <s v="UPI202605P2_0004952"/>
    <x v="1"/>
    <x v="1"/>
    <s v="17:10:23"/>
    <x v="0"/>
    <x v="0"/>
    <s v="CUST534914"/>
    <s v="45-54"/>
    <x v="0"/>
    <x v="4"/>
    <x v="37"/>
    <s v="HP Petrol Pump"/>
    <s v="Fuel"/>
    <x v="4"/>
    <s v="QR Scan"/>
    <x v="3"/>
    <n v="663.38"/>
    <n v="0"/>
    <n v="0"/>
    <x v="0"/>
    <m/>
    <s v="Android"/>
    <n v="39"/>
    <x v="0"/>
  </r>
  <r>
    <s v="UPI202605P2_0004953"/>
    <x v="17"/>
    <x v="6"/>
    <s v="08:59:09"/>
    <x v="12"/>
    <x v="2"/>
    <s v="CUST932907"/>
    <s v="25-34"/>
    <x v="0"/>
    <x v="4"/>
    <x v="37"/>
    <s v="Water Bill"/>
    <s v="Utilities"/>
    <x v="1"/>
    <s v="QR Scan"/>
    <x v="7"/>
    <n v="208.73"/>
    <n v="0"/>
    <n v="0"/>
    <x v="0"/>
    <m/>
    <s v="Android"/>
    <n v="1"/>
    <x v="0"/>
  </r>
  <r>
    <s v="UPI202605P2_0004954"/>
    <x v="14"/>
    <x v="5"/>
    <s v="20:01:06"/>
    <x v="3"/>
    <x v="0"/>
    <s v="CUST634827"/>
    <s v="35-44"/>
    <x v="1"/>
    <x v="2"/>
    <x v="11"/>
    <s v="Shell Fuel"/>
    <s v="Fuel"/>
    <x v="0"/>
    <s v="Bank Account"/>
    <x v="4"/>
    <n v="62.58"/>
    <n v="0"/>
    <n v="7.96"/>
    <x v="0"/>
    <m/>
    <s v="iOS"/>
    <n v="82"/>
    <x v="0"/>
  </r>
  <r>
    <s v="UPI202605P2_0004955"/>
    <x v="2"/>
    <x v="2"/>
    <s v="17:51:20"/>
    <x v="0"/>
    <x v="2"/>
    <s v="CUST865986"/>
    <s v="25-34"/>
    <x v="1"/>
    <x v="0"/>
    <x v="18"/>
    <s v="Insurance Premium"/>
    <s v="Financial Services"/>
    <x v="0"/>
    <s v="UPI ID"/>
    <x v="6"/>
    <n v="106.15"/>
    <n v="53.93"/>
    <n v="0"/>
    <x v="0"/>
    <m/>
    <s v="Android"/>
    <n v="5"/>
    <x v="0"/>
  </r>
  <r>
    <s v="UPI202605P2_0004956"/>
    <x v="29"/>
    <x v="5"/>
    <s v="16:49:47"/>
    <x v="11"/>
    <x v="0"/>
    <s v="CUST694450"/>
    <s v="25-34"/>
    <x v="0"/>
    <x v="3"/>
    <x v="21"/>
    <s v="Bharat Petroleum"/>
    <s v="Fuel"/>
    <x v="0"/>
    <s v="QR Scan"/>
    <x v="7"/>
    <n v="867.22"/>
    <n v="0"/>
    <n v="0"/>
    <x v="0"/>
    <m/>
    <s v="Android"/>
    <n v="14"/>
    <x v="0"/>
  </r>
  <r>
    <s v="UPI202605P2_0004957"/>
    <x v="7"/>
    <x v="2"/>
    <s v="16:37:45"/>
    <x v="11"/>
    <x v="1"/>
    <s v="CUST812200"/>
    <s v="25-34"/>
    <x v="1"/>
    <x v="3"/>
    <x v="21"/>
    <s v="HP Petrol Pump"/>
    <s v="Fuel"/>
    <x v="0"/>
    <s v="Mobile Number"/>
    <x v="7"/>
    <n v="1253.3499999999999"/>
    <n v="0"/>
    <n v="0"/>
    <x v="0"/>
    <m/>
    <s v="Android"/>
    <n v="25"/>
    <x v="0"/>
  </r>
  <r>
    <s v="UPI202605P2_0004958"/>
    <x v="7"/>
    <x v="2"/>
    <s v="13:13:24"/>
    <x v="8"/>
    <x v="1"/>
    <s v="CUST564227"/>
    <s v="45-54"/>
    <x v="1"/>
    <x v="6"/>
    <x v="19"/>
    <s v="Local Kirana"/>
    <s v="Grocery"/>
    <x v="2"/>
    <s v="Bank Account"/>
    <x v="3"/>
    <n v="251.32"/>
    <n v="0"/>
    <n v="0"/>
    <x v="0"/>
    <m/>
    <s v="Android"/>
    <n v="21"/>
    <x v="0"/>
  </r>
  <r>
    <s v="UPI202605P2_0004959"/>
    <x v="27"/>
    <x v="5"/>
    <s v="19:02:42"/>
    <x v="2"/>
    <x v="0"/>
    <s v="CUST408597"/>
    <s v="18-24"/>
    <x v="1"/>
    <x v="0"/>
    <x v="18"/>
    <s v="Loan EMI"/>
    <s v="Financial Services"/>
    <x v="1"/>
    <s v="QR Scan"/>
    <x v="0"/>
    <n v="669.88"/>
    <n v="0"/>
    <n v="0"/>
    <x v="0"/>
    <m/>
    <s v="iOS"/>
    <n v="23"/>
    <x v="0"/>
  </r>
  <r>
    <s v="UPI202605P2_0004960"/>
    <x v="19"/>
    <x v="2"/>
    <s v="18:24:48"/>
    <x v="7"/>
    <x v="0"/>
    <s v="CUST502747"/>
    <s v="35-44"/>
    <x v="1"/>
    <x v="9"/>
    <x v="20"/>
    <s v="Apollo Pharmacy"/>
    <s v="Healthcare"/>
    <x v="1"/>
    <s v="Mobile Number"/>
    <x v="5"/>
    <n v="70.7"/>
    <n v="0"/>
    <n v="5.2"/>
    <x v="0"/>
    <m/>
    <s v="Android"/>
    <n v="40"/>
    <x v="0"/>
  </r>
  <r>
    <s v="UPI202605P2_0004961"/>
    <x v="26"/>
    <x v="6"/>
    <s v="23:05:04"/>
    <x v="15"/>
    <x v="0"/>
    <s v="CUST143415"/>
    <s v="18-24"/>
    <x v="0"/>
    <x v="4"/>
    <x v="5"/>
    <s v="Gas Bill"/>
    <s v="Utilities"/>
    <x v="2"/>
    <s v="UPI ID"/>
    <x v="5"/>
    <n v="502.96"/>
    <n v="0"/>
    <n v="0"/>
    <x v="0"/>
    <m/>
    <s v="Android"/>
    <n v="4"/>
    <x v="0"/>
  </r>
  <r>
    <s v="UPI202605P2_0004962"/>
    <x v="7"/>
    <x v="2"/>
    <s v="21:14:36"/>
    <x v="9"/>
    <x v="1"/>
    <s v="CUST524279"/>
    <s v="25-34"/>
    <x v="0"/>
    <x v="2"/>
    <x v="11"/>
    <s v="Blinkit"/>
    <s v="Grocery"/>
    <x v="0"/>
    <s v="QR Scan"/>
    <x v="0"/>
    <n v="553.35"/>
    <n v="0"/>
    <n v="0"/>
    <x v="0"/>
    <m/>
    <s v="Android"/>
    <n v="64"/>
    <x v="0"/>
  </r>
  <r>
    <s v="UPI202605P2_0004963"/>
    <x v="0"/>
    <x v="0"/>
    <s v="16:36:40"/>
    <x v="11"/>
    <x v="0"/>
    <s v="CUST618723"/>
    <s v="25-34"/>
    <x v="0"/>
    <x v="9"/>
    <x v="36"/>
    <s v="Gas Bill"/>
    <s v="Utilities"/>
    <x v="1"/>
    <s v="Mobile Number"/>
    <x v="1"/>
    <n v="109.72"/>
    <n v="0"/>
    <n v="0"/>
    <x v="0"/>
    <m/>
    <s v="Android"/>
    <n v="44"/>
    <x v="0"/>
  </r>
  <r>
    <s v="UPI202605P2_0004964"/>
    <x v="8"/>
    <x v="4"/>
    <s v="16:26:34"/>
    <x v="11"/>
    <x v="0"/>
    <s v="CUST907790"/>
    <s v="45-54"/>
    <x v="0"/>
    <x v="8"/>
    <x v="30"/>
    <s v="Reliance Fresh"/>
    <s v="Grocery"/>
    <x v="2"/>
    <s v="UPI ID"/>
    <x v="3"/>
    <n v="1955.24"/>
    <n v="0"/>
    <n v="0"/>
    <x v="0"/>
    <m/>
    <s v="Android"/>
    <n v="35"/>
    <x v="0"/>
  </r>
  <r>
    <s v="UPI202605P2_0004965"/>
    <x v="3"/>
    <x v="0"/>
    <s v="18:54:56"/>
    <x v="7"/>
    <x v="0"/>
    <s v="CUST870881"/>
    <s v="25-34"/>
    <x v="0"/>
    <x v="9"/>
    <x v="15"/>
    <s v="Rapido"/>
    <s v="Travel"/>
    <x v="0"/>
    <s v="Mobile Number"/>
    <x v="6"/>
    <n v="342.82"/>
    <n v="0"/>
    <n v="6.91"/>
    <x v="0"/>
    <m/>
    <s v="Android"/>
    <n v="10"/>
    <x v="0"/>
  </r>
  <r>
    <s v="UPI202605P2_0004966"/>
    <x v="2"/>
    <x v="2"/>
    <s v="16:03:38"/>
    <x v="11"/>
    <x v="0"/>
    <s v="CUST413290"/>
    <s v="18-24"/>
    <x v="1"/>
    <x v="2"/>
    <x v="17"/>
    <s v="HP Petrol Pump"/>
    <s v="Fuel"/>
    <x v="1"/>
    <s v="Mobile Number"/>
    <x v="0"/>
    <n v="1271.79"/>
    <n v="0"/>
    <n v="0"/>
    <x v="1"/>
    <s v="Bank Server Down"/>
    <s v="Android"/>
    <n v="87"/>
    <x v="0"/>
  </r>
  <r>
    <s v="UPI202605P2_0004967"/>
    <x v="7"/>
    <x v="2"/>
    <s v="15:33:33"/>
    <x v="14"/>
    <x v="0"/>
    <s v="CUST294837"/>
    <s v="25-34"/>
    <x v="0"/>
    <x v="2"/>
    <x v="11"/>
    <s v="Airtel"/>
    <s v="Recharge &amp; Bills"/>
    <x v="1"/>
    <s v="UPI ID"/>
    <x v="3"/>
    <n v="3743.95"/>
    <n v="34.81"/>
    <n v="0"/>
    <x v="0"/>
    <m/>
    <s v="Android"/>
    <n v="62"/>
    <x v="0"/>
  </r>
  <r>
    <s v="UPI202605P2_0004968"/>
    <x v="25"/>
    <x v="1"/>
    <s v="14:17:12"/>
    <x v="4"/>
    <x v="5"/>
    <s v="CUST644424"/>
    <s v="18-24"/>
    <x v="1"/>
    <x v="7"/>
    <x v="31"/>
    <s v="Dominos"/>
    <s v="Food &amp; Dining"/>
    <x v="4"/>
    <s v="Collect Request"/>
    <x v="7"/>
    <n v="135.82"/>
    <n v="28.64"/>
    <n v="0"/>
    <x v="0"/>
    <m/>
    <s v="iOS"/>
    <n v="88"/>
    <x v="0"/>
  </r>
  <r>
    <s v="UPI202605P2_0004969"/>
    <x v="24"/>
    <x v="0"/>
    <s v="19:18:58"/>
    <x v="2"/>
    <x v="0"/>
    <s v="CUST883223"/>
    <s v="25-34"/>
    <x v="0"/>
    <x v="0"/>
    <x v="0"/>
    <s v="IRCTC"/>
    <s v="Travel"/>
    <x v="1"/>
    <s v="UPI ID"/>
    <x v="1"/>
    <n v="292.05"/>
    <n v="0"/>
    <n v="0"/>
    <x v="0"/>
    <m/>
    <s v="iOS"/>
    <n v="25"/>
    <x v="0"/>
  </r>
  <r>
    <s v="UPI202605P2_0004970"/>
    <x v="4"/>
    <x v="2"/>
    <s v="11:15:51"/>
    <x v="5"/>
    <x v="1"/>
    <s v="CUST811094"/>
    <s v="35-44"/>
    <x v="1"/>
    <x v="0"/>
    <x v="18"/>
    <s v="Water Bill"/>
    <s v="Utilities"/>
    <x v="1"/>
    <s v="UPI ID"/>
    <x v="1"/>
    <n v="352.98"/>
    <n v="0"/>
    <n v="0"/>
    <x v="0"/>
    <m/>
    <s v="Android"/>
    <n v="92"/>
    <x v="1"/>
  </r>
  <r>
    <s v="UPI202605P2_0004971"/>
    <x v="9"/>
    <x v="3"/>
    <s v="19:23:14"/>
    <x v="2"/>
    <x v="0"/>
    <s v="CUST281185"/>
    <s v="18-24"/>
    <x v="0"/>
    <x v="8"/>
    <x v="24"/>
    <s v="Blinkit"/>
    <s v="Grocery"/>
    <x v="1"/>
    <s v="Collect Request"/>
    <x v="6"/>
    <n v="306.22000000000003"/>
    <n v="0"/>
    <n v="0"/>
    <x v="0"/>
    <m/>
    <s v="Android"/>
    <n v="82"/>
    <x v="0"/>
  </r>
  <r>
    <s v="UPI202605P2_0004972"/>
    <x v="1"/>
    <x v="1"/>
    <s v="15:47:07"/>
    <x v="14"/>
    <x v="2"/>
    <s v="CUST562587"/>
    <s v="35-44"/>
    <x v="1"/>
    <x v="2"/>
    <x v="11"/>
    <s v="Netflix"/>
    <s v="Entertainment"/>
    <x v="1"/>
    <s v="QR Scan"/>
    <x v="3"/>
    <n v="1059.1500000000001"/>
    <n v="6.01"/>
    <n v="0"/>
    <x v="0"/>
    <m/>
    <s v="Android"/>
    <n v="84"/>
    <x v="0"/>
  </r>
  <r>
    <s v="UPI202605P2_0004973"/>
    <x v="7"/>
    <x v="2"/>
    <s v="18:28:46"/>
    <x v="7"/>
    <x v="0"/>
    <s v="CUST565689"/>
    <s v="18-24"/>
    <x v="0"/>
    <x v="1"/>
    <x v="8"/>
    <s v="MakeMyTrip"/>
    <s v="Travel"/>
    <x v="4"/>
    <s v="QR Scan"/>
    <x v="3"/>
    <n v="2446.0300000000002"/>
    <n v="0"/>
    <n v="0"/>
    <x v="0"/>
    <m/>
    <s v="Android"/>
    <n v="48"/>
    <x v="0"/>
  </r>
  <r>
    <s v="UPI202605P2_0004974"/>
    <x v="19"/>
    <x v="2"/>
    <s v="21:26:23"/>
    <x v="9"/>
    <x v="0"/>
    <s v="CUST169594"/>
    <s v="35-44"/>
    <x v="0"/>
    <x v="1"/>
    <x v="8"/>
    <s v="Insurance Premium"/>
    <s v="Financial Services"/>
    <x v="1"/>
    <s v="UPI ID"/>
    <x v="7"/>
    <n v="554.11"/>
    <n v="65.36"/>
    <n v="0"/>
    <x v="0"/>
    <m/>
    <s v="Android"/>
    <n v="20"/>
    <x v="0"/>
  </r>
  <r>
    <s v="UPI202605P2_0004975"/>
    <x v="12"/>
    <x v="1"/>
    <s v="09:35:32"/>
    <x v="10"/>
    <x v="0"/>
    <s v="CUST459700"/>
    <s v="45-54"/>
    <x v="0"/>
    <x v="2"/>
    <x v="17"/>
    <s v="JioMart"/>
    <s v="Grocery"/>
    <x v="1"/>
    <s v="Mobile Number"/>
    <x v="4"/>
    <n v="1538.97"/>
    <n v="0"/>
    <n v="0"/>
    <x v="0"/>
    <m/>
    <s v="Android"/>
    <n v="34"/>
    <x v="0"/>
  </r>
  <r>
    <s v="UPI202605P2_0004976"/>
    <x v="27"/>
    <x v="5"/>
    <s v="09:23:41"/>
    <x v="10"/>
    <x v="0"/>
    <s v="CUST808798"/>
    <s v="55+"/>
    <x v="1"/>
    <x v="2"/>
    <x v="2"/>
    <s v="Apollo Pharmacy"/>
    <s v="Healthcare"/>
    <x v="3"/>
    <s v="QR Scan"/>
    <x v="6"/>
    <n v="324.55"/>
    <n v="0"/>
    <n v="0"/>
    <x v="0"/>
    <m/>
    <s v="Android"/>
    <n v="75"/>
    <x v="0"/>
  </r>
  <r>
    <s v="UPI202605P2_0004977"/>
    <x v="1"/>
    <x v="1"/>
    <s v="15:14:28"/>
    <x v="14"/>
    <x v="1"/>
    <s v="CUST539996"/>
    <s v="55+"/>
    <x v="0"/>
    <x v="8"/>
    <x v="30"/>
    <s v="Zomato"/>
    <s v="Food &amp; Dining"/>
    <x v="1"/>
    <s v="UPI ID"/>
    <x v="5"/>
    <n v="51.19"/>
    <n v="0"/>
    <n v="1.55"/>
    <x v="0"/>
    <m/>
    <s v="Android"/>
    <n v="23"/>
    <x v="0"/>
  </r>
  <r>
    <s v="UPI202605P2_0004978"/>
    <x v="13"/>
    <x v="3"/>
    <s v="19:14:36"/>
    <x v="2"/>
    <x v="2"/>
    <s v="CUST264068"/>
    <s v="25-34"/>
    <x v="1"/>
    <x v="2"/>
    <x v="11"/>
    <s v="Indian Oil"/>
    <s v="Fuel"/>
    <x v="1"/>
    <s v="QR Scan"/>
    <x v="4"/>
    <n v="2530.08"/>
    <n v="0"/>
    <n v="0"/>
    <x v="0"/>
    <m/>
    <s v="Android"/>
    <n v="10"/>
    <x v="0"/>
  </r>
  <r>
    <s v="UPI202605P2_0004979"/>
    <x v="16"/>
    <x v="6"/>
    <s v="19:08:59"/>
    <x v="2"/>
    <x v="0"/>
    <s v="CUST363154"/>
    <s v="25-34"/>
    <x v="0"/>
    <x v="0"/>
    <x v="18"/>
    <s v="Jio"/>
    <s v="Recharge &amp; Bills"/>
    <x v="1"/>
    <s v="QR Scan"/>
    <x v="1"/>
    <n v="1899.83"/>
    <n v="0"/>
    <n v="0"/>
    <x v="1"/>
    <s v="Insufficient Balance"/>
    <s v="iOS"/>
    <n v="12"/>
    <x v="0"/>
  </r>
  <r>
    <s v="UPI202605P2_0004980"/>
    <x v="0"/>
    <x v="0"/>
    <s v="16:49:58"/>
    <x v="11"/>
    <x v="0"/>
    <s v="CUST746405"/>
    <s v="25-34"/>
    <x v="0"/>
    <x v="7"/>
    <x v="9"/>
    <s v="Loan EMI"/>
    <s v="Financial Services"/>
    <x v="1"/>
    <s v="QR Scan"/>
    <x v="7"/>
    <n v="236.14"/>
    <n v="20.98"/>
    <n v="0"/>
    <x v="0"/>
    <m/>
    <s v="iOS"/>
    <n v="31"/>
    <x v="0"/>
  </r>
  <r>
    <s v="UPI202605P2_0004981"/>
    <x v="7"/>
    <x v="2"/>
    <s v="14:37:42"/>
    <x v="4"/>
    <x v="1"/>
    <s v="CUST737280"/>
    <s v="25-34"/>
    <x v="1"/>
    <x v="9"/>
    <x v="20"/>
    <s v="HP Petrol Pump"/>
    <s v="Fuel"/>
    <x v="2"/>
    <s v="Mobile Number"/>
    <x v="3"/>
    <n v="1186.92"/>
    <n v="0"/>
    <n v="6.62"/>
    <x v="0"/>
    <m/>
    <s v="Android"/>
    <n v="67"/>
    <x v="0"/>
  </r>
  <r>
    <s v="UPI202605P2_0004982"/>
    <x v="12"/>
    <x v="1"/>
    <s v="10:16:50"/>
    <x v="13"/>
    <x v="1"/>
    <s v="CUST345154"/>
    <s v="25-34"/>
    <x v="0"/>
    <x v="4"/>
    <x v="5"/>
    <s v="Topmate"/>
    <s v="Education"/>
    <x v="1"/>
    <s v="UPI ID"/>
    <x v="0"/>
    <n v="116.08"/>
    <n v="0"/>
    <n v="0"/>
    <x v="0"/>
    <m/>
    <s v="Android"/>
    <n v="68"/>
    <x v="0"/>
  </r>
  <r>
    <s v="UPI202605P2_0004983"/>
    <x v="22"/>
    <x v="6"/>
    <s v="12:20:07"/>
    <x v="1"/>
    <x v="2"/>
    <s v="CUST113976"/>
    <s v="18-24"/>
    <x v="0"/>
    <x v="4"/>
    <x v="5"/>
    <s v="Flipkart"/>
    <s v="Shopping"/>
    <x v="4"/>
    <s v="UPI ID"/>
    <x v="3"/>
    <n v="1402.47"/>
    <n v="0"/>
    <n v="0"/>
    <x v="0"/>
    <m/>
    <s v="Android"/>
    <n v="41"/>
    <x v="0"/>
  </r>
  <r>
    <s v="UPI202605P2_0004984"/>
    <x v="0"/>
    <x v="0"/>
    <s v="09:26:32"/>
    <x v="10"/>
    <x v="1"/>
    <s v="CUST186188"/>
    <s v="25-34"/>
    <x v="1"/>
    <x v="0"/>
    <x v="3"/>
    <s v="Apollo Pharmacy"/>
    <s v="Healthcare"/>
    <x v="1"/>
    <s v="UPI ID"/>
    <x v="5"/>
    <n v="359.27"/>
    <n v="0"/>
    <n v="0"/>
    <x v="0"/>
    <m/>
    <s v="Android"/>
    <n v="52"/>
    <x v="0"/>
  </r>
  <r>
    <s v="UPI202605P2_0004985"/>
    <x v="10"/>
    <x v="4"/>
    <s v="22:36:31"/>
    <x v="16"/>
    <x v="1"/>
    <s v="CUST451638"/>
    <s v="25-34"/>
    <x v="0"/>
    <x v="1"/>
    <x v="28"/>
    <s v="MakeMyTrip"/>
    <s v="Travel"/>
    <x v="1"/>
    <s v="UPI ID"/>
    <x v="3"/>
    <n v="302.64999999999998"/>
    <n v="0"/>
    <n v="0"/>
    <x v="0"/>
    <m/>
    <s v="Android"/>
    <n v="22"/>
    <x v="0"/>
  </r>
  <r>
    <s v="UPI202605P2_0004986"/>
    <x v="28"/>
    <x v="1"/>
    <s v="17:49:12"/>
    <x v="0"/>
    <x v="0"/>
    <s v="CUST797608"/>
    <s v="25-34"/>
    <x v="0"/>
    <x v="4"/>
    <x v="12"/>
    <s v="Ajio"/>
    <s v="Shopping"/>
    <x v="1"/>
    <s v="UPI ID"/>
    <x v="3"/>
    <n v="116.57"/>
    <n v="0"/>
    <n v="0"/>
    <x v="0"/>
    <m/>
    <s v="Android"/>
    <n v="10"/>
    <x v="0"/>
  </r>
  <r>
    <s v="UPI202605P2_0004987"/>
    <x v="11"/>
    <x v="0"/>
    <s v="20:56:29"/>
    <x v="3"/>
    <x v="0"/>
    <s v="CUST599064"/>
    <s v="25-34"/>
    <x v="1"/>
    <x v="5"/>
    <x v="35"/>
    <s v="Bharat Petroleum"/>
    <s v="Fuel"/>
    <x v="1"/>
    <s v="QR Scan"/>
    <x v="7"/>
    <n v="975.34"/>
    <n v="56.1"/>
    <n v="0"/>
    <x v="0"/>
    <m/>
    <s v="Android"/>
    <n v="69"/>
    <x v="0"/>
  </r>
  <r>
    <s v="UPI202605P2_0004988"/>
    <x v="27"/>
    <x v="5"/>
    <s v="06:07:26"/>
    <x v="19"/>
    <x v="0"/>
    <s v="CUST390229"/>
    <s v="25-34"/>
    <x v="1"/>
    <x v="1"/>
    <x v="28"/>
    <s v="Local Clinic"/>
    <s v="Healthcare"/>
    <x v="0"/>
    <s v="UPI ID"/>
    <x v="6"/>
    <n v="684.37"/>
    <n v="0"/>
    <n v="0.31"/>
    <x v="0"/>
    <m/>
    <s v="iOS"/>
    <n v="47"/>
    <x v="0"/>
  </r>
  <r>
    <s v="UPI202605P2_0004989"/>
    <x v="11"/>
    <x v="0"/>
    <s v="12:35:45"/>
    <x v="1"/>
    <x v="5"/>
    <s v="CUST335622"/>
    <s v="18-24"/>
    <x v="1"/>
    <x v="2"/>
    <x v="25"/>
    <s v="IRCTC"/>
    <s v="Travel"/>
    <x v="1"/>
    <s v="Mobile Number"/>
    <x v="0"/>
    <n v="495.84"/>
    <n v="0"/>
    <n v="0"/>
    <x v="0"/>
    <m/>
    <s v="Android"/>
    <n v="90"/>
    <x v="0"/>
  </r>
  <r>
    <s v="UPI202605P2_0004990"/>
    <x v="1"/>
    <x v="1"/>
    <s v="21:47:06"/>
    <x v="9"/>
    <x v="0"/>
    <s v="CUST337222"/>
    <s v="35-44"/>
    <x v="0"/>
    <x v="0"/>
    <x v="3"/>
    <s v="Uber"/>
    <s v="Travel"/>
    <x v="1"/>
    <s v="QR Scan"/>
    <x v="1"/>
    <n v="635.69000000000005"/>
    <n v="0"/>
    <n v="0"/>
    <x v="0"/>
    <m/>
    <s v="iOS"/>
    <n v="24"/>
    <x v="0"/>
  </r>
  <r>
    <s v="UPI202605P2_0004991"/>
    <x v="23"/>
    <x v="5"/>
    <s v="10:02:53"/>
    <x v="13"/>
    <x v="2"/>
    <s v="CUST783441"/>
    <s v="25-34"/>
    <x v="0"/>
    <x v="8"/>
    <x v="30"/>
    <s v="Dmart"/>
    <s v="Grocery"/>
    <x v="3"/>
    <s v="UPI ID"/>
    <x v="6"/>
    <n v="500.08"/>
    <n v="0"/>
    <n v="1.85"/>
    <x v="0"/>
    <m/>
    <s v="Android"/>
    <n v="64"/>
    <x v="0"/>
  </r>
  <r>
    <s v="UPI202605P2_0004992"/>
    <x v="8"/>
    <x v="4"/>
    <s v="14:44:10"/>
    <x v="4"/>
    <x v="0"/>
    <s v="CUST727290"/>
    <s v="45-54"/>
    <x v="1"/>
    <x v="1"/>
    <x v="22"/>
    <s v="Vi"/>
    <s v="Recharge &amp; Bills"/>
    <x v="1"/>
    <s v="Mobile Number"/>
    <x v="0"/>
    <n v="1607.78"/>
    <n v="0"/>
    <n v="4.8899999999999997"/>
    <x v="0"/>
    <m/>
    <s v="Android"/>
    <n v="37"/>
    <x v="0"/>
  </r>
  <r>
    <s v="UPI202605P2_0004993"/>
    <x v="1"/>
    <x v="1"/>
    <s v="22:08:32"/>
    <x v="16"/>
    <x v="2"/>
    <s v="CUST138416"/>
    <s v="35-44"/>
    <x v="0"/>
    <x v="9"/>
    <x v="20"/>
    <s v="Local Restaurant"/>
    <s v="Food &amp; Dining"/>
    <x v="2"/>
    <s v="QR Scan"/>
    <x v="4"/>
    <n v="93.89"/>
    <n v="0"/>
    <n v="0"/>
    <x v="0"/>
    <m/>
    <s v="Android"/>
    <n v="63"/>
    <x v="0"/>
  </r>
  <r>
    <s v="UPI202605P2_0004994"/>
    <x v="10"/>
    <x v="4"/>
    <s v="20:58:24"/>
    <x v="3"/>
    <x v="0"/>
    <s v="CUST601682"/>
    <s v="18-24"/>
    <x v="0"/>
    <x v="3"/>
    <x v="4"/>
    <s v="Topmate"/>
    <s v="Education"/>
    <x v="1"/>
    <s v="Collect Request"/>
    <x v="1"/>
    <n v="517.77"/>
    <n v="0"/>
    <n v="0"/>
    <x v="0"/>
    <m/>
    <s v="Android"/>
    <n v="74"/>
    <x v="0"/>
  </r>
  <r>
    <s v="UPI202605P2_0004995"/>
    <x v="15"/>
    <x v="3"/>
    <s v="20:22:08"/>
    <x v="3"/>
    <x v="3"/>
    <s v="CUST422096"/>
    <s v="35-44"/>
    <x v="1"/>
    <x v="4"/>
    <x v="5"/>
    <s v="Dominos"/>
    <s v="Food &amp; Dining"/>
    <x v="1"/>
    <s v="QR Scan"/>
    <x v="5"/>
    <n v="1120.97"/>
    <n v="0"/>
    <n v="0"/>
    <x v="0"/>
    <m/>
    <s v="Android"/>
    <n v="49"/>
    <x v="0"/>
  </r>
  <r>
    <s v="UPI202605P2_0004996"/>
    <x v="11"/>
    <x v="0"/>
    <s v="14:35:15"/>
    <x v="4"/>
    <x v="1"/>
    <s v="CUST248863"/>
    <s v="35-44"/>
    <x v="1"/>
    <x v="5"/>
    <x v="10"/>
    <s v="Hotstar"/>
    <s v="Entertainment"/>
    <x v="1"/>
    <s v="QR Scan"/>
    <x v="1"/>
    <n v="801.61"/>
    <n v="0"/>
    <n v="7.43"/>
    <x v="0"/>
    <m/>
    <s v="iOS"/>
    <n v="66"/>
    <x v="0"/>
  </r>
  <r>
    <s v="UPI202605P2_0004997"/>
    <x v="23"/>
    <x v="5"/>
    <s v="18:07:21"/>
    <x v="7"/>
    <x v="1"/>
    <s v="CUST853600"/>
    <s v="25-34"/>
    <x v="0"/>
    <x v="9"/>
    <x v="20"/>
    <s v="Shell Fuel"/>
    <s v="Fuel"/>
    <x v="2"/>
    <s v="Bank Account"/>
    <x v="4"/>
    <n v="76.3"/>
    <n v="0"/>
    <n v="0"/>
    <x v="0"/>
    <m/>
    <s v="Android"/>
    <n v="66"/>
    <x v="0"/>
  </r>
  <r>
    <s v="UPI202605P2_0004998"/>
    <x v="17"/>
    <x v="6"/>
    <s v="20:57:21"/>
    <x v="3"/>
    <x v="1"/>
    <s v="CUST528401"/>
    <s v="18-24"/>
    <x v="0"/>
    <x v="4"/>
    <x v="5"/>
    <s v="Insurance Premium"/>
    <s v="Financial Services"/>
    <x v="2"/>
    <s v="Collect Request"/>
    <x v="6"/>
    <n v="95.45"/>
    <n v="74.13"/>
    <n v="0"/>
    <x v="0"/>
    <m/>
    <s v="Android"/>
    <n v="72"/>
    <x v="0"/>
  </r>
  <r>
    <s v="UPI202605P2_0004999"/>
    <x v="30"/>
    <x v="1"/>
    <s v="17:39:06"/>
    <x v="0"/>
    <x v="2"/>
    <s v="CUST628786"/>
    <s v="45-54"/>
    <x v="1"/>
    <x v="4"/>
    <x v="33"/>
    <s v="MakeMyTrip"/>
    <s v="Travel"/>
    <x v="1"/>
    <s v="QR Scan"/>
    <x v="1"/>
    <n v="1226.8900000000001"/>
    <n v="0"/>
    <n v="0.84"/>
    <x v="0"/>
    <m/>
    <s v="Android"/>
    <n v="76"/>
    <x v="0"/>
  </r>
  <r>
    <s v="UPI202605P2_0005000"/>
    <x v="8"/>
    <x v="4"/>
    <s v="23:02:04"/>
    <x v="15"/>
    <x v="2"/>
    <s v="CUST983200"/>
    <s v="35-44"/>
    <x v="1"/>
    <x v="7"/>
    <x v="31"/>
    <s v="Mutual Fund SIP"/>
    <s v="Financial Services"/>
    <x v="1"/>
    <s v="Mobile Number"/>
    <x v="7"/>
    <n v="883.16"/>
    <n v="0"/>
    <n v="0"/>
    <x v="0"/>
    <m/>
    <s v="Android"/>
    <n v="5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84B2E8-F89B-4F9D-B17E-5AE9EB283DC7}"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171:Y179" firstHeaderRow="1" firstDataRow="2" firstDataCol="1"/>
  <pivotFields count="24">
    <pivotField showAll="0"/>
    <pivotField numFmtId="14" showAll="0"/>
    <pivotField axis="axisRow" showAll="0">
      <items count="8">
        <item x="1"/>
        <item x="2"/>
        <item x="6"/>
        <item x="5"/>
        <item x="0"/>
        <item x="3"/>
        <item x="4"/>
        <item t="default"/>
      </items>
    </pivotField>
    <pivotField showAll="0"/>
    <pivotField axis="axisCol" showAll="0">
      <items count="25">
        <item x="18"/>
        <item x="20"/>
        <item x="21"/>
        <item x="22"/>
        <item x="23"/>
        <item x="17"/>
        <item x="19"/>
        <item x="6"/>
        <item x="12"/>
        <item x="10"/>
        <item x="13"/>
        <item x="5"/>
        <item x="1"/>
        <item x="8"/>
        <item x="4"/>
        <item x="14"/>
        <item x="11"/>
        <item x="0"/>
        <item x="7"/>
        <item x="2"/>
        <item x="3"/>
        <item x="9"/>
        <item x="16"/>
        <item x="15"/>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sortType="descending">
      <items count="11">
        <item x="2"/>
        <item x="3"/>
        <item x="7"/>
        <item x="4"/>
        <item x="8"/>
        <item x="5"/>
        <item x="1"/>
        <item x="0"/>
        <item x="9"/>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 showAll="0" sortType="ascending">
      <autoSortScope>
        <pivotArea dataOnly="0" outline="0" fieldPosition="0">
          <references count="1">
            <reference field="4294967294" count="1" selected="0">
              <x v="0"/>
            </reference>
          </references>
        </pivotArea>
      </autoSortScope>
    </pivotField>
    <pivotField dataField="1"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2"/>
  </rowFields>
  <rowItems count="7">
    <i>
      <x/>
    </i>
    <i>
      <x v="1"/>
    </i>
    <i>
      <x v="2"/>
    </i>
    <i>
      <x v="3"/>
    </i>
    <i>
      <x v="4"/>
    </i>
    <i>
      <x v="5"/>
    </i>
    <i>
      <x v="6"/>
    </i>
  </rowItems>
  <colFields count="1">
    <field x="4"/>
  </colFields>
  <colItems count="24">
    <i>
      <x/>
    </i>
    <i>
      <x v="1"/>
    </i>
    <i>
      <x v="2"/>
    </i>
    <i>
      <x v="3"/>
    </i>
    <i>
      <x v="4"/>
    </i>
    <i>
      <x v="5"/>
    </i>
    <i>
      <x v="6"/>
    </i>
    <i>
      <x v="7"/>
    </i>
    <i>
      <x v="8"/>
    </i>
    <i>
      <x v="9"/>
    </i>
    <i>
      <x v="10"/>
    </i>
    <i>
      <x v="11"/>
    </i>
    <i>
      <x v="12"/>
    </i>
    <i>
      <x v="13"/>
    </i>
    <i>
      <x v="14"/>
    </i>
    <i>
      <x v="15"/>
    </i>
    <i>
      <x v="16"/>
    </i>
    <i>
      <x v="17"/>
    </i>
    <i>
      <x v="18"/>
    </i>
    <i>
      <x v="19"/>
    </i>
    <i>
      <x v="20"/>
    </i>
    <i>
      <x v="21"/>
    </i>
    <i>
      <x v="22"/>
    </i>
    <i>
      <x v="23"/>
    </i>
  </colItems>
  <dataFields count="1">
    <dataField name="Sum of Amount_INR" fld="16" baseField="0" baseItem="0"/>
  </dataFields>
  <chartFormats count="5">
    <chartFormat chart="0"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BB0F4C-D789-4CEB-9EE9-3CE3102BD07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72:B79" firstHeaderRow="1" firstDataRow="1" firstDataCol="1"/>
  <pivotFields count="24">
    <pivotField showAll="0"/>
    <pivotField numFmtId="14" showAll="0"/>
    <pivotField showAll="0"/>
    <pivotField showAll="0"/>
    <pivotField showAll="0"/>
    <pivotField axis="axisRow" showAll="0" sortType="descending">
      <items count="8">
        <item x="3"/>
        <item x="5"/>
        <item x="4"/>
        <item x="1"/>
        <item x="2"/>
        <item x="0"/>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items count="11">
        <item x="2"/>
        <item x="3"/>
        <item x="7"/>
        <item x="4"/>
        <item x="8"/>
        <item x="5"/>
        <item x="1"/>
        <item x="0"/>
        <item x="9"/>
        <item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5"/>
  </rowFields>
  <rowItems count="7">
    <i>
      <x v="5"/>
    </i>
    <i>
      <x v="3"/>
    </i>
    <i>
      <x v="4"/>
    </i>
    <i>
      <x/>
    </i>
    <i>
      <x v="1"/>
    </i>
    <i>
      <x v="2"/>
    </i>
    <i>
      <x v="6"/>
    </i>
  </rowItems>
  <colItems count="1">
    <i/>
  </colItems>
  <dataFields count="1">
    <dataField name="Sum of Amount_INR" fld="16"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5" count="1" selected="0">
            <x v="0"/>
          </reference>
        </references>
      </pivotArea>
    </chartFormat>
    <chartFormat chart="6" format="11">
      <pivotArea type="data" outline="0" fieldPosition="0">
        <references count="2">
          <reference field="4294967294" count="1" selected="0">
            <x v="0"/>
          </reference>
          <reference field="5" count="1" selected="0">
            <x v="1"/>
          </reference>
        </references>
      </pivotArea>
    </chartFormat>
    <chartFormat chart="6" format="12">
      <pivotArea type="data" outline="0" fieldPosition="0">
        <references count="2">
          <reference field="4294967294" count="1" selected="0">
            <x v="0"/>
          </reference>
          <reference field="5" count="1" selected="0">
            <x v="2"/>
          </reference>
        </references>
      </pivotArea>
    </chartFormat>
    <chartFormat chart="6" format="13">
      <pivotArea type="data" outline="0" fieldPosition="0">
        <references count="2">
          <reference field="4294967294" count="1" selected="0">
            <x v="0"/>
          </reference>
          <reference field="5" count="1" selected="0">
            <x v="3"/>
          </reference>
        </references>
      </pivotArea>
    </chartFormat>
    <chartFormat chart="6" format="14">
      <pivotArea type="data" outline="0" fieldPosition="0">
        <references count="2">
          <reference field="4294967294" count="1" selected="0">
            <x v="0"/>
          </reference>
          <reference field="5" count="1" selected="0">
            <x v="4"/>
          </reference>
        </references>
      </pivotArea>
    </chartFormat>
    <chartFormat chart="6" format="15">
      <pivotArea type="data" outline="0" fieldPosition="0">
        <references count="2">
          <reference field="4294967294" count="1" selected="0">
            <x v="0"/>
          </reference>
          <reference field="5" count="1" selected="0">
            <x v="5"/>
          </reference>
        </references>
      </pivotArea>
    </chartFormat>
    <chartFormat chart="6" format="16">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C21454-3741-4AD2-8803-F5DA1D8CF74E}"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60:B67" firstHeaderRow="1" firstDataRow="1" firstDataCol="1"/>
  <pivotFields count="24">
    <pivotField showAll="0"/>
    <pivotField numFmtId="14" showAll="0"/>
    <pivotField showAll="0"/>
    <pivotField showAll="0"/>
    <pivotField showAll="0"/>
    <pivotField axis="axisRow" showAll="0">
      <items count="8">
        <item x="3"/>
        <item x="5"/>
        <item x="4"/>
        <item x="1"/>
        <item x="2"/>
        <item x="0"/>
        <item x="6"/>
        <item t="default"/>
      </items>
    </pivotField>
    <pivotField showAll="0"/>
    <pivotField showAll="0"/>
    <pivotField showAll="0">
      <items count="4">
        <item x="1"/>
        <item x="0"/>
        <item x="2"/>
        <item t="default"/>
      </items>
    </pivotField>
    <pivotField showAll="0">
      <items count="11">
        <item x="2"/>
        <item x="3"/>
        <item x="7"/>
        <item x="4"/>
        <item x="8"/>
        <item x="5"/>
        <item x="1"/>
        <item x="0"/>
        <item x="9"/>
        <item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5"/>
  </rowFields>
  <rowItems count="7">
    <i>
      <x/>
    </i>
    <i>
      <x v="1"/>
    </i>
    <i>
      <x v="2"/>
    </i>
    <i>
      <x v="3"/>
    </i>
    <i>
      <x v="4"/>
    </i>
    <i>
      <x v="5"/>
    </i>
    <i>
      <x v="6"/>
    </i>
  </rowItems>
  <colItems count="1">
    <i/>
  </colItems>
  <dataFields count="1">
    <dataField name="Sum of Amount_INR" fld="16" baseField="0" baseItem="0"/>
  </dataFields>
  <chartFormats count="16">
    <chartFormat chart="0"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5" count="1" selected="0">
            <x v="0"/>
          </reference>
        </references>
      </pivotArea>
    </chartFormat>
    <chartFormat chart="6" format="11">
      <pivotArea type="data" outline="0" fieldPosition="0">
        <references count="2">
          <reference field="4294967294" count="1" selected="0">
            <x v="0"/>
          </reference>
          <reference field="5" count="1" selected="0">
            <x v="1"/>
          </reference>
        </references>
      </pivotArea>
    </chartFormat>
    <chartFormat chart="6" format="12">
      <pivotArea type="data" outline="0" fieldPosition="0">
        <references count="2">
          <reference field="4294967294" count="1" selected="0">
            <x v="0"/>
          </reference>
          <reference field="5" count="1" selected="0">
            <x v="2"/>
          </reference>
        </references>
      </pivotArea>
    </chartFormat>
    <chartFormat chart="6" format="13">
      <pivotArea type="data" outline="0" fieldPosition="0">
        <references count="2">
          <reference field="4294967294" count="1" selected="0">
            <x v="0"/>
          </reference>
          <reference field="5" count="1" selected="0">
            <x v="3"/>
          </reference>
        </references>
      </pivotArea>
    </chartFormat>
    <chartFormat chart="6" format="14">
      <pivotArea type="data" outline="0" fieldPosition="0">
        <references count="2">
          <reference field="4294967294" count="1" selected="0">
            <x v="0"/>
          </reference>
          <reference field="5" count="1" selected="0">
            <x v="4"/>
          </reference>
        </references>
      </pivotArea>
    </chartFormat>
    <chartFormat chart="6" format="15">
      <pivotArea type="data" outline="0" fieldPosition="0">
        <references count="2">
          <reference field="4294967294" count="1" selected="0">
            <x v="0"/>
          </reference>
          <reference field="5" count="1" selected="0">
            <x v="5"/>
          </reference>
        </references>
      </pivotArea>
    </chartFormat>
    <chartFormat chart="6" format="16">
      <pivotArea type="data" outline="0" fieldPosition="0">
        <references count="2">
          <reference field="4294967294" count="1" selected="0">
            <x v="0"/>
          </reference>
          <reference field="5" count="1" selected="0">
            <x v="6"/>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BD6F46-1D94-4AC3-A431-F154D33417B2}"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82:B85" firstHeaderRow="1" firstDataRow="1" firstDataCol="1"/>
  <pivotFields count="24">
    <pivotField showAll="0"/>
    <pivotField numFmtId="14"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items count="11">
        <item x="2"/>
        <item x="3"/>
        <item x="7"/>
        <item x="4"/>
        <item x="8"/>
        <item x="5"/>
        <item x="1"/>
        <item x="0"/>
        <item x="9"/>
        <item x="6"/>
        <item t="default"/>
      </items>
    </pivotField>
    <pivotField showAll="0"/>
    <pivotField showAll="0"/>
    <pivotField showAll="0"/>
    <pivotField showAll="0"/>
    <pivotField showAll="0"/>
    <pivotField showAll="0"/>
    <pivotField dataField="1"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9"/>
  </rowFields>
  <rowItems count="3">
    <i>
      <x v="2"/>
    </i>
    <i>
      <x/>
    </i>
    <i>
      <x v="1"/>
    </i>
  </rowItems>
  <colItems count="1">
    <i/>
  </colItems>
  <dataFields count="1">
    <dataField name="Sum of Amount_INR" fld="16"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9" count="1" selected="0">
            <x v="2"/>
          </reference>
        </references>
      </pivotArea>
    </chartFormat>
    <chartFormat chart="10" format="7">
      <pivotArea type="data" outline="0" fieldPosition="0">
        <references count="2">
          <reference field="4294967294" count="1" selected="0">
            <x v="0"/>
          </reference>
          <reference field="19" count="1" selected="0">
            <x v="0"/>
          </reference>
        </references>
      </pivotArea>
    </chartFormat>
    <chartFormat chart="10" format="8">
      <pivotArea type="data" outline="0" fieldPosition="0">
        <references count="2">
          <reference field="4294967294" count="1" selected="0">
            <x v="0"/>
          </reference>
          <reference field="19" count="1" selected="0">
            <x v="1"/>
          </reference>
        </references>
      </pivotArea>
    </chartFormat>
    <chartFormat chart="7" format="1">
      <pivotArea type="data" outline="0" fieldPosition="0">
        <references count="2">
          <reference field="4294967294" count="1" selected="0">
            <x v="0"/>
          </reference>
          <reference field="19" count="1" selected="0">
            <x v="2"/>
          </reference>
        </references>
      </pivotArea>
    </chartFormat>
    <chartFormat chart="7" format="2">
      <pivotArea type="data" outline="0" fieldPosition="0">
        <references count="2">
          <reference field="4294967294" count="1" selected="0">
            <x v="0"/>
          </reference>
          <reference field="19" count="1" selected="0">
            <x v="0"/>
          </reference>
        </references>
      </pivotArea>
    </chartFormat>
    <chartFormat chart="7" format="3">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DCE529-1793-4121-8F94-DB5873CF29E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B56" firstHeaderRow="1" firstDataRow="1" firstDataCol="1"/>
  <pivotFields count="24">
    <pivotField showAll="0"/>
    <pivotField axis="axisRow" numFmtId="14" showAll="0">
      <items count="32">
        <item x="5"/>
        <item x="8"/>
        <item x="30"/>
        <item x="2"/>
        <item x="26"/>
        <item x="27"/>
        <item x="11"/>
        <item x="13"/>
        <item x="10"/>
        <item x="1"/>
        <item x="4"/>
        <item x="16"/>
        <item x="14"/>
        <item x="3"/>
        <item x="6"/>
        <item x="21"/>
        <item x="25"/>
        <item x="7"/>
        <item x="17"/>
        <item x="23"/>
        <item x="24"/>
        <item x="15"/>
        <item x="20"/>
        <item x="28"/>
        <item x="19"/>
        <item x="22"/>
        <item x="29"/>
        <item x="0"/>
        <item x="9"/>
        <item x="18"/>
        <item x="12"/>
        <item t="default"/>
      </items>
    </pivotField>
    <pivotField showAll="0"/>
    <pivotField showAll="0"/>
    <pivotField showAll="0"/>
    <pivotField showAll="0"/>
    <pivotField showAll="0"/>
    <pivotField showAll="0"/>
    <pivotField showAll="0">
      <items count="4">
        <item x="1"/>
        <item x="0"/>
        <item x="2"/>
        <item t="default"/>
      </items>
    </pivotField>
    <pivotField showAll="0">
      <items count="11">
        <item x="2"/>
        <item x="3"/>
        <item x="7"/>
        <item x="4"/>
        <item x="8"/>
        <item x="5"/>
        <item x="1"/>
        <item x="0"/>
        <item x="9"/>
        <item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Amount_INR"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68F11F-D778-4666-A6E2-F47BF8111880}"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5">
  <location ref="A112:B119" firstHeaderRow="1" firstDataRow="1" firstDataCol="1"/>
  <pivotFields count="24">
    <pivotField showAll="0"/>
    <pivotField numFmtId="14"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sortType="descending">
      <items count="11">
        <item x="2"/>
        <item x="3"/>
        <item x="7"/>
        <item x="4"/>
        <item x="8"/>
        <item x="5"/>
        <item x="1"/>
        <item x="0"/>
        <item x="9"/>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ascending">
      <items count="8">
        <item x="2"/>
        <item x="3"/>
        <item x="1"/>
        <item x="0"/>
        <item x="4"/>
        <item x="5"/>
        <item x="6"/>
        <item t="default"/>
      </items>
      <autoSortScope>
        <pivotArea dataOnly="0" outline="0" fieldPosition="0">
          <references count="1">
            <reference field="4294967294" count="1" selected="0">
              <x v="0"/>
            </reference>
          </references>
        </pivotArea>
      </autoSortScope>
    </pivotField>
    <pivotField showAll="0"/>
    <pivotField showAll="0" sortType="ascending">
      <autoSortScope>
        <pivotArea dataOnly="0" outline="0" fieldPosition="0">
          <references count="1">
            <reference field="4294967294" count="1" selected="0">
              <x v="0"/>
            </reference>
          </references>
        </pivotArea>
      </autoSortScope>
    </pivotField>
    <pivotField dataField="1"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3"/>
  </rowFields>
  <rowItems count="7">
    <i>
      <x v="6"/>
    </i>
    <i>
      <x v="5"/>
    </i>
    <i>
      <x v="4"/>
    </i>
    <i>
      <x v="1"/>
    </i>
    <i>
      <x/>
    </i>
    <i>
      <x v="3"/>
    </i>
    <i>
      <x v="2"/>
    </i>
  </rowItems>
  <colItems count="1">
    <i/>
  </colItems>
  <dataFields count="1">
    <dataField name="Sum of Amount_INR" fld="16" baseField="0" baseItem="0"/>
  </dataFields>
  <chartFormats count="4">
    <chartFormat chart="0"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C1485E-1C92-4A6F-9E1D-F538B9FB42F3}"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5">
  <location ref="A103:B111" firstHeaderRow="1" firstDataRow="1" firstDataCol="1"/>
  <pivotFields count="24">
    <pivotField showAll="0"/>
    <pivotField numFmtId="14"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sortType="descending">
      <items count="11">
        <item x="2"/>
        <item x="3"/>
        <item x="7"/>
        <item x="4"/>
        <item x="8"/>
        <item x="5"/>
        <item x="1"/>
        <item x="0"/>
        <item x="9"/>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sortType="ascending">
      <items count="9">
        <item x="1"/>
        <item x="0"/>
        <item x="7"/>
        <item x="3"/>
        <item x="6"/>
        <item x="5"/>
        <item x="2"/>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5"/>
  </rowFields>
  <rowItems count="8">
    <i>
      <x v="6"/>
    </i>
    <i>
      <x v="1"/>
    </i>
    <i>
      <x v="2"/>
    </i>
    <i>
      <x v="5"/>
    </i>
    <i>
      <x/>
    </i>
    <i>
      <x v="4"/>
    </i>
    <i>
      <x v="7"/>
    </i>
    <i>
      <x v="3"/>
    </i>
  </rowItems>
  <colItems count="1">
    <i/>
  </colItems>
  <dataFields count="1">
    <dataField name="Sum of Amount_INR" fld="16" baseField="0" baseItem="0"/>
  </dataFields>
  <chartFormats count="4">
    <chartFormat chart="0"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1F5E91-1144-4893-BD53-120AD856AD6E}"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89:B99" firstHeaderRow="1" firstDataRow="1" firstDataCol="1"/>
  <pivotFields count="24">
    <pivotField showAll="0"/>
    <pivotField numFmtId="14"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axis="axisRow" showAll="0" sortType="descending">
      <items count="11">
        <item x="2"/>
        <item x="3"/>
        <item x="7"/>
        <item x="4"/>
        <item x="8"/>
        <item x="5"/>
        <item x="1"/>
        <item x="0"/>
        <item x="9"/>
        <item x="6"/>
        <item t="default"/>
      </items>
      <autoSortScope>
        <pivotArea dataOnly="0" outline="0" fieldPosition="0">
          <references count="1">
            <reference field="4294967294" count="1" selected="0">
              <x v="0"/>
            </reference>
          </references>
        </pivotArea>
      </autoSortScope>
    </pivotField>
    <pivotField showAll="0">
      <items count="40">
        <item x="29"/>
        <item x="31"/>
        <item x="33"/>
        <item x="1"/>
        <item x="28"/>
        <item x="38"/>
        <item x="25"/>
        <item x="37"/>
        <item x="19"/>
        <item x="26"/>
        <item x="18"/>
        <item x="12"/>
        <item x="5"/>
        <item x="35"/>
        <item x="10"/>
        <item x="23"/>
        <item x="7"/>
        <item x="32"/>
        <item x="20"/>
        <item x="8"/>
        <item x="27"/>
        <item x="30"/>
        <item x="9"/>
        <item x="24"/>
        <item x="13"/>
        <item x="2"/>
        <item x="3"/>
        <item x="36"/>
        <item x="16"/>
        <item x="14"/>
        <item x="11"/>
        <item x="17"/>
        <item x="22"/>
        <item x="4"/>
        <item x="34"/>
        <item x="6"/>
        <item x="21"/>
        <item x="15"/>
        <item x="0"/>
        <item t="default"/>
      </items>
    </pivotField>
    <pivotField showAll="0"/>
    <pivotField showAll="0"/>
    <pivotField showAll="0"/>
    <pivotField showAll="0"/>
    <pivotField showAll="0"/>
    <pivotField dataField="1"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9"/>
  </rowFields>
  <rowItems count="10">
    <i>
      <x v="6"/>
    </i>
    <i>
      <x/>
    </i>
    <i>
      <x v="2"/>
    </i>
    <i>
      <x v="1"/>
    </i>
    <i>
      <x v="3"/>
    </i>
    <i>
      <x v="7"/>
    </i>
    <i>
      <x v="8"/>
    </i>
    <i>
      <x v="9"/>
    </i>
    <i>
      <x v="5"/>
    </i>
    <i>
      <x v="4"/>
    </i>
  </rowItems>
  <colItems count="1">
    <i/>
  </colItems>
  <dataFields count="1">
    <dataField name="Sum of Amount_INR" fld="16" baseField="0" baseItem="0"/>
  </dataFields>
  <chartFormats count="4">
    <chartFormat chart="0"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9F5CDC-D4ED-4805-AAB9-EDEE370CC3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4">
    <pivotField dataField="1" showAll="0"/>
    <pivotField numFmtId="14" showAll="0"/>
    <pivotField showAll="0"/>
    <pivotField showAll="0"/>
    <pivotField showAll="0"/>
    <pivotField showAll="0"/>
    <pivotField showAll="0"/>
    <pivotField showAll="0"/>
    <pivotField showAll="0">
      <items count="4">
        <item x="1"/>
        <item x="0"/>
        <item x="2"/>
        <item t="default"/>
      </items>
    </pivotField>
    <pivotField showAll="0">
      <items count="11">
        <item x="2"/>
        <item x="3"/>
        <item x="7"/>
        <item x="4"/>
        <item x="8"/>
        <item x="5"/>
        <item x="1"/>
        <item x="0"/>
        <item x="9"/>
        <item x="6"/>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Transaction_ID" fld="0" subtotal="count" baseField="0" baseItem="0"/>
    <dataField name="Sum of Amount_INR" fld="16" baseField="0" baseItem="0"/>
    <dataField name="Sum of Cashback_INR"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030B30-126E-4531-BF95-BB01B699757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1" firstHeaderRow="1" firstDataRow="1" firstDataCol="1"/>
  <pivotFields count="24">
    <pivotField dataField="1" showAll="0"/>
    <pivotField numFmtId="14" showAll="0"/>
    <pivotField showAll="0"/>
    <pivotField showAll="0"/>
    <pivotField showAll="0"/>
    <pivotField showAll="0"/>
    <pivotField showAll="0"/>
    <pivotField showAll="0"/>
    <pivotField showAll="0">
      <items count="4">
        <item x="1"/>
        <item x="0"/>
        <item x="2"/>
        <item t="default"/>
      </items>
    </pivotField>
    <pivotField showAll="0">
      <items count="11">
        <item x="2"/>
        <item x="3"/>
        <item x="7"/>
        <item x="4"/>
        <item x="8"/>
        <item x="5"/>
        <item x="1"/>
        <item x="0"/>
        <item x="9"/>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23"/>
  </rowFields>
  <rowItems count="3">
    <i>
      <x/>
    </i>
    <i>
      <x v="1"/>
    </i>
    <i t="grand">
      <x/>
    </i>
  </rowItems>
  <colItems count="1">
    <i/>
  </colItems>
  <dataFields count="1">
    <dataField name="Count of Transac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F5A74D-C856-4D22-BA06-A57C48818B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5" firstHeaderRow="1" firstDataRow="1" firstDataCol="1"/>
  <pivotFields count="24">
    <pivotField dataField="1" showAll="0"/>
    <pivotField numFmtId="14" showAll="0"/>
    <pivotField showAll="0"/>
    <pivotField showAll="0"/>
    <pivotField showAll="0"/>
    <pivotField showAll="0"/>
    <pivotField showAll="0"/>
    <pivotField showAll="0"/>
    <pivotField showAll="0">
      <items count="4">
        <item x="1"/>
        <item x="0"/>
        <item x="2"/>
        <item t="default"/>
      </items>
    </pivotField>
    <pivotField showAll="0">
      <items count="11">
        <item x="2"/>
        <item x="3"/>
        <item x="7"/>
        <item x="4"/>
        <item x="8"/>
        <item x="5"/>
        <item x="1"/>
        <item x="0"/>
        <item x="9"/>
        <item x="6"/>
        <item t="default"/>
      </items>
    </pivotField>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s>
  <rowFields count="1">
    <field x="19"/>
  </rowFields>
  <rowItems count="4">
    <i>
      <x/>
    </i>
    <i>
      <x v="1"/>
    </i>
    <i>
      <x v="2"/>
    </i>
    <i t="grand">
      <x/>
    </i>
  </rowItems>
  <colItems count="1">
    <i/>
  </colItems>
  <dataFields count="1">
    <dataField name="Count of Transac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45CD76D-2D66-4C70-B571-AFE049391E38}"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123:B147" firstHeaderRow="1" firstDataRow="1" firstDataCol="1"/>
  <pivotFields count="24">
    <pivotField showAll="0"/>
    <pivotField numFmtId="14" showAll="0"/>
    <pivotField showAll="0">
      <items count="8">
        <item x="1"/>
        <item x="2"/>
        <item x="6"/>
        <item x="5"/>
        <item x="0"/>
        <item x="3"/>
        <item x="4"/>
        <item t="default"/>
      </items>
    </pivotField>
    <pivotField showAll="0"/>
    <pivotField axis="axisRow" showAll="0">
      <items count="25">
        <item x="18"/>
        <item x="20"/>
        <item x="21"/>
        <item x="22"/>
        <item x="23"/>
        <item x="17"/>
        <item x="19"/>
        <item x="6"/>
        <item x="12"/>
        <item x="10"/>
        <item x="13"/>
        <item x="5"/>
        <item x="1"/>
        <item x="8"/>
        <item x="4"/>
        <item x="14"/>
        <item x="11"/>
        <item x="0"/>
        <item x="7"/>
        <item x="2"/>
        <item x="3"/>
        <item x="9"/>
        <item x="16"/>
        <item x="15"/>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sortType="descending">
      <items count="11">
        <item x="2"/>
        <item x="3"/>
        <item x="7"/>
        <item x="4"/>
        <item x="8"/>
        <item x="5"/>
        <item x="1"/>
        <item x="0"/>
        <item x="9"/>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 showAll="0" sortType="ascending">
      <autoSortScope>
        <pivotArea dataOnly="0" outline="0" fieldPosition="0">
          <references count="1">
            <reference field="4294967294" count="1" selected="0">
              <x v="0"/>
            </reference>
          </references>
        </pivotArea>
      </autoSortScope>
    </pivotField>
    <pivotField dataField="1"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4"/>
  </rowFields>
  <rowItems count="24">
    <i>
      <x/>
    </i>
    <i>
      <x v="1"/>
    </i>
    <i>
      <x v="2"/>
    </i>
    <i>
      <x v="3"/>
    </i>
    <i>
      <x v="4"/>
    </i>
    <i>
      <x v="5"/>
    </i>
    <i>
      <x v="6"/>
    </i>
    <i>
      <x v="7"/>
    </i>
    <i>
      <x v="8"/>
    </i>
    <i>
      <x v="9"/>
    </i>
    <i>
      <x v="10"/>
    </i>
    <i>
      <x v="11"/>
    </i>
    <i>
      <x v="12"/>
    </i>
    <i>
      <x v="13"/>
    </i>
    <i>
      <x v="14"/>
    </i>
    <i>
      <x v="15"/>
    </i>
    <i>
      <x v="16"/>
    </i>
    <i>
      <x v="17"/>
    </i>
    <i>
      <x v="18"/>
    </i>
    <i>
      <x v="19"/>
    </i>
    <i>
      <x v="20"/>
    </i>
    <i>
      <x v="21"/>
    </i>
    <i>
      <x v="22"/>
    </i>
    <i>
      <x v="23"/>
    </i>
  </rowItems>
  <colItems count="1">
    <i/>
  </colItems>
  <dataFields count="1">
    <dataField name="Sum of Amount_INR" fld="16" baseField="0" baseItem="0"/>
  </dataFields>
  <chartFormats count="5">
    <chartFormat chart="0"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0B751BE-EFD6-4A72-B62E-3DD58811C2FA}"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E20:AC28" firstHeaderRow="1" firstDataRow="2" firstDataCol="1"/>
  <pivotFields count="24">
    <pivotField showAll="0"/>
    <pivotField numFmtId="14" showAll="0"/>
    <pivotField axis="axisRow" showAll="0">
      <items count="8">
        <item x="1"/>
        <item x="2"/>
        <item x="6"/>
        <item x="5"/>
        <item x="0"/>
        <item x="3"/>
        <item x="4"/>
        <item t="default"/>
      </items>
    </pivotField>
    <pivotField showAll="0"/>
    <pivotField axis="axisCol" showAll="0">
      <items count="25">
        <item x="18"/>
        <item x="20"/>
        <item x="21"/>
        <item x="22"/>
        <item x="23"/>
        <item x="17"/>
        <item x="19"/>
        <item x="6"/>
        <item x="12"/>
        <item x="10"/>
        <item x="13"/>
        <item x="5"/>
        <item x="1"/>
        <item x="8"/>
        <item x="4"/>
        <item x="14"/>
        <item x="11"/>
        <item x="0"/>
        <item x="7"/>
        <item x="2"/>
        <item x="3"/>
        <item x="9"/>
        <item x="16"/>
        <item x="15"/>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sortType="descending">
      <items count="11">
        <item x="2"/>
        <item x="3"/>
        <item x="7"/>
        <item x="4"/>
        <item x="8"/>
        <item x="5"/>
        <item x="1"/>
        <item x="0"/>
        <item x="9"/>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 showAll="0" sortType="ascending">
      <autoSortScope>
        <pivotArea dataOnly="0" outline="0" fieldPosition="0">
          <references count="1">
            <reference field="4294967294" count="1" selected="0">
              <x v="0"/>
            </reference>
          </references>
        </pivotArea>
      </autoSortScope>
    </pivotField>
    <pivotField dataField="1"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2"/>
  </rowFields>
  <rowItems count="7">
    <i>
      <x/>
    </i>
    <i>
      <x v="1"/>
    </i>
    <i>
      <x v="2"/>
    </i>
    <i>
      <x v="3"/>
    </i>
    <i>
      <x v="4"/>
    </i>
    <i>
      <x v="5"/>
    </i>
    <i>
      <x v="6"/>
    </i>
  </rowItems>
  <colFields count="1">
    <field x="4"/>
  </colFields>
  <colItems count="24">
    <i>
      <x/>
    </i>
    <i>
      <x v="1"/>
    </i>
    <i>
      <x v="2"/>
    </i>
    <i>
      <x v="3"/>
    </i>
    <i>
      <x v="4"/>
    </i>
    <i>
      <x v="5"/>
    </i>
    <i>
      <x v="6"/>
    </i>
    <i>
      <x v="7"/>
    </i>
    <i>
      <x v="8"/>
    </i>
    <i>
      <x v="9"/>
    </i>
    <i>
      <x v="10"/>
    </i>
    <i>
      <x v="11"/>
    </i>
    <i>
      <x v="12"/>
    </i>
    <i>
      <x v="13"/>
    </i>
    <i>
      <x v="14"/>
    </i>
    <i>
      <x v="15"/>
    </i>
    <i>
      <x v="16"/>
    </i>
    <i>
      <x v="17"/>
    </i>
    <i>
      <x v="18"/>
    </i>
    <i>
      <x v="19"/>
    </i>
    <i>
      <x v="20"/>
    </i>
    <i>
      <x v="21"/>
    </i>
    <i>
      <x v="22"/>
    </i>
    <i>
      <x v="23"/>
    </i>
  </colItems>
  <dataFields count="1">
    <dataField name="Sum of Amount_INR" fld="16" baseField="0" baseItem="0"/>
  </dataFields>
  <chartFormats count="4">
    <chartFormat chart="0"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6CAF338-A6DE-40B4-8862-E3CFD1ECA116}"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F46:AD54" firstHeaderRow="1" firstDataRow="2" firstDataCol="1"/>
  <pivotFields count="24">
    <pivotField showAll="0"/>
    <pivotField numFmtId="14" showAll="0"/>
    <pivotField axis="axisRow" showAll="0">
      <items count="8">
        <item x="1"/>
        <item x="2"/>
        <item x="6"/>
        <item x="5"/>
        <item x="0"/>
        <item x="3"/>
        <item x="4"/>
        <item t="default"/>
      </items>
    </pivotField>
    <pivotField showAll="0"/>
    <pivotField axis="axisCol" showAll="0">
      <items count="25">
        <item x="18"/>
        <item x="20"/>
        <item x="21"/>
        <item x="22"/>
        <item x="23"/>
        <item x="17"/>
        <item x="19"/>
        <item x="6"/>
        <item x="12"/>
        <item x="10"/>
        <item x="13"/>
        <item x="5"/>
        <item x="1"/>
        <item x="8"/>
        <item x="4"/>
        <item x="14"/>
        <item x="11"/>
        <item x="0"/>
        <item x="7"/>
        <item x="2"/>
        <item x="3"/>
        <item x="9"/>
        <item x="16"/>
        <item x="15"/>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sortType="descending">
      <items count="11">
        <item x="2"/>
        <item x="3"/>
        <item x="7"/>
        <item x="4"/>
        <item x="8"/>
        <item x="5"/>
        <item x="1"/>
        <item x="0"/>
        <item x="9"/>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 showAll="0" sortType="ascending">
      <autoSortScope>
        <pivotArea dataOnly="0" outline="0" fieldPosition="0">
          <references count="1">
            <reference field="4294967294" count="1" selected="0">
              <x v="0"/>
            </reference>
          </references>
        </pivotArea>
      </autoSortScope>
    </pivotField>
    <pivotField dataField="1"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2"/>
  </rowFields>
  <rowItems count="7">
    <i>
      <x/>
    </i>
    <i>
      <x v="1"/>
    </i>
    <i>
      <x v="2"/>
    </i>
    <i>
      <x v="3"/>
    </i>
    <i>
      <x v="4"/>
    </i>
    <i>
      <x v="5"/>
    </i>
    <i>
      <x v="6"/>
    </i>
  </rowItems>
  <colFields count="1">
    <field x="4"/>
  </colFields>
  <colItems count="24">
    <i>
      <x/>
    </i>
    <i>
      <x v="1"/>
    </i>
    <i>
      <x v="2"/>
    </i>
    <i>
      <x v="3"/>
    </i>
    <i>
      <x v="4"/>
    </i>
    <i>
      <x v="5"/>
    </i>
    <i>
      <x v="6"/>
    </i>
    <i>
      <x v="7"/>
    </i>
    <i>
      <x v="8"/>
    </i>
    <i>
      <x v="9"/>
    </i>
    <i>
      <x v="10"/>
    </i>
    <i>
      <x v="11"/>
    </i>
    <i>
      <x v="12"/>
    </i>
    <i>
      <x v="13"/>
    </i>
    <i>
      <x v="14"/>
    </i>
    <i>
      <x v="15"/>
    </i>
    <i>
      <x v="16"/>
    </i>
    <i>
      <x v="17"/>
    </i>
    <i>
      <x v="18"/>
    </i>
    <i>
      <x v="19"/>
    </i>
    <i>
      <x v="20"/>
    </i>
    <i>
      <x v="21"/>
    </i>
    <i>
      <x v="22"/>
    </i>
    <i>
      <x v="23"/>
    </i>
  </colItems>
  <dataFields count="1">
    <dataField name="Sum of Amount_INR" fld="16" baseField="0" baseItem="0"/>
  </dataFields>
  <chartFormats count="5">
    <chartFormat chart="0"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2D2DAE9-4748-4116-B885-84B426276B46}" sourceName="Gende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11"/>
    <pivotTable tabId="3" name="PivotTable12"/>
    <pivotTable tabId="3" name="PivotTable13"/>
    <pivotTable tabId="5" name="PivotTable14"/>
    <pivotTable tabId="3" name="PivotTable14"/>
    <pivotTable tabId="5" name="PivotTable15"/>
  </pivotTables>
  <data>
    <tabular pivotCacheId="68704403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C16682C-B4CE-45FD-94E0-FA6043DB6A1B}" sourceName="State">
  <pivotTables>
    <pivotTable tabId="3" name="PivotTable8"/>
    <pivotTable tabId="3" name="PivotTable1"/>
    <pivotTable tabId="3" name="PivotTable11"/>
    <pivotTable tabId="3" name="PivotTable12"/>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5" name="PivotTable14"/>
    <pivotTable tabId="5" name="PivotTable15"/>
  </pivotTables>
  <data>
    <tabular pivotCacheId="687044038">
      <items count="10">
        <i x="2" s="1"/>
        <i x="3" s="1"/>
        <i x="7" s="1"/>
        <i x="4" s="1"/>
        <i x="8" s="1"/>
        <i x="5" s="1"/>
        <i x="1" s="1"/>
        <i x="0" s="1"/>
        <i x="9"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_Name" xr10:uid="{428CDF98-09E1-4BDF-BA83-6B22D8C3240D}" sourceName="Bank_Name">
  <pivotTables>
    <pivotTable tabId="3" name="PivotTable11"/>
  </pivotTables>
  <data>
    <tabular pivotCacheId="687044038">
      <items count="8">
        <i x="1" s="1"/>
        <i x="0" s="1"/>
        <i x="7" s="1"/>
        <i x="3" s="1"/>
        <i x="6" s="1"/>
        <i x="5"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01FCC25-3B55-4ABF-8B6B-57B3150BEBCF}" cache="Slicer_Gender" caption="Gend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DDAF241-1A04-4CD0-8EA3-ED49221BDDA2}" cache="Slicer_Gender" caption="Gender" rowHeight="247650"/>
  <slicer name="State" xr10:uid="{8EE33034-E541-4EC4-9DD0-B6816A6AEBF6}" cache="Slicer_State" caption="State" startItem="3" rowHeight="247650"/>
  <slicer name="Bank_Name" xr10:uid="{8ECD8A2B-F2BD-4CCB-9D0E-2F0B03A3CB4C}" cache="Slicer_Bank_Name" caption="Bank_Nam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1CFA87-2D95-465B-B993-4A5A5FBDA32F}" name="Table3" displayName="Table3" ref="A1:X5001" totalsRowShown="0" headerRowDxfId="5" tableBorderDxfId="4">
  <autoFilter ref="A1:X5001" xr:uid="{DA1CFA87-2D95-465B-B993-4A5A5FBDA32F}"/>
  <tableColumns count="24">
    <tableColumn id="1" xr3:uid="{9417AB58-6496-4116-8BB5-C7C8361ACE38}" name="Transaction_ID"/>
    <tableColumn id="2" xr3:uid="{08594ADE-A9F3-4138-8A12-5064F12C0036}" name="Transaction_Date" dataDxfId="3"/>
    <tableColumn id="4" xr3:uid="{62CE1782-9C9D-4DBD-871F-56DD64F92D3D}" name="Day" dataDxfId="2">
      <calculatedColumnFormula>TEXT(Table3[[#This Row],[Transaction_Date]],"dddd")</calculatedColumnFormula>
    </tableColumn>
    <tableColumn id="3" xr3:uid="{5DDA2357-E94D-4DA1-83E5-DA008E1C841D}" name="Transaction_Time" dataDxfId="1"/>
    <tableColumn id="5" xr3:uid="{42ACB80A-CE73-4DA3-A936-A6C168032276}" name="hour " dataDxfId="0">
      <calculatedColumnFormula>HOUR(Table3[[#This Row],[Transaction_Time]])</calculatedColumnFormula>
    </tableColumn>
    <tableColumn id="7" xr3:uid="{B19142C2-FE43-4CE7-8648-8A212C414A14}" name="UPI_App"/>
    <tableColumn id="8" xr3:uid="{C7E95A3C-E335-4545-8306-8C6A1E48F5D9}" name="Customer_ID"/>
    <tableColumn id="9" xr3:uid="{FDD68686-0AC5-4528-9E40-F6F964B1FF02}" name="Age_Group"/>
    <tableColumn id="10" xr3:uid="{0B02EE02-4B79-47AB-84A1-74607AD489B4}" name="Gender"/>
    <tableColumn id="11" xr3:uid="{62EFB752-DF9C-427B-A803-5BF403B7F137}" name="State"/>
    <tableColumn id="12" xr3:uid="{A5669004-57D3-4A47-AF68-A95A48FC2F59}" name="City"/>
    <tableColumn id="13" xr3:uid="{33EDE2DE-7A0D-4D99-A528-AE77E9DDEBC8}" name="Merchant_Name"/>
    <tableColumn id="14" xr3:uid="{06EF60FF-D6B5-453C-B2DA-628A6AA13C1F}" name="Merchant_Category"/>
    <tableColumn id="15" xr3:uid="{CC33AA8C-F599-47CC-B2E4-80C84F557B3E}" name="Transaction_Type"/>
    <tableColumn id="16" xr3:uid="{40AF37A3-1F2A-4C92-A5C6-4DBE9967A935}" name="Payment_Mode"/>
    <tableColumn id="17" xr3:uid="{5F7BEAB3-D2D8-4823-B462-E3EF147D400C}" name="Bank_Name"/>
    <tableColumn id="18" xr3:uid="{EA574342-890C-457B-B4D9-883D4F24331E}" name="Amount_INR"/>
    <tableColumn id="19" xr3:uid="{A008BFB3-E032-4D99-B83B-C6C08BE42051}" name="Cashback_INR"/>
    <tableColumn id="20" xr3:uid="{D2B41438-9D6D-4BC0-BB27-6DD14B92CB77}" name="Transaction_Fee_INR"/>
    <tableColumn id="21" xr3:uid="{F74E7D7F-A807-4D92-A6B3-20EB167C31B8}" name="Status"/>
    <tableColumn id="22" xr3:uid="{20ABFB0C-AFF1-4975-B994-218F1753AF69}" name="Failure_Reason"/>
    <tableColumn id="23" xr3:uid="{87CD7A6C-A0E4-434D-A4A7-27C353EB0D5B}" name="Device_OS"/>
    <tableColumn id="24" xr3:uid="{B7BD0BFE-CE3C-453A-9424-665859972CE0}" name="Risk_Score"/>
    <tableColumn id="25" xr3:uid="{2D64C2DB-63C9-49A7-98F1-3376599689B0}" name="Is_Suspected_Frau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692CB-94BC-4C12-BD80-746B18C144B4}">
  <dimension ref="A1:X5001"/>
  <sheetViews>
    <sheetView zoomScale="63" workbookViewId="0">
      <selection activeCell="E3" sqref="E3"/>
    </sheetView>
  </sheetViews>
  <sheetFormatPr defaultRowHeight="14.4" x14ac:dyDescent="0.3"/>
  <cols>
    <col min="1" max="1" width="20.33203125" bestFit="1" customWidth="1"/>
    <col min="2" max="2" width="19" bestFit="1" customWidth="1"/>
    <col min="3" max="3" width="19" customWidth="1"/>
    <col min="4" max="4" width="19.109375" bestFit="1" customWidth="1"/>
    <col min="5" max="5" width="19.109375" customWidth="1"/>
    <col min="6" max="6" width="13.6640625" bestFit="1" customWidth="1"/>
    <col min="7" max="7" width="15.109375" bestFit="1" customWidth="1"/>
    <col min="8" max="8" width="13" bestFit="1" customWidth="1"/>
    <col min="9" max="9" width="10" bestFit="1" customWidth="1"/>
    <col min="10" max="10" width="15.88671875" bestFit="1" customWidth="1"/>
    <col min="11" max="11" width="20" bestFit="1" customWidth="1"/>
    <col min="12" max="12" width="19.33203125" bestFit="1" customWidth="1"/>
    <col min="13" max="13" width="21" bestFit="1" customWidth="1"/>
    <col min="14" max="14" width="19" bestFit="1" customWidth="1"/>
    <col min="15" max="15" width="17.109375" bestFit="1" customWidth="1"/>
    <col min="16" max="16" width="20.5546875" bestFit="1" customWidth="1"/>
    <col min="17" max="17" width="14.44140625" bestFit="1" customWidth="1"/>
    <col min="18" max="18" width="16.33203125" bestFit="1" customWidth="1"/>
    <col min="19" max="19" width="22.33203125" bestFit="1" customWidth="1"/>
    <col min="20" max="20" width="9.33203125" bestFit="1" customWidth="1"/>
    <col min="21" max="21" width="22.33203125" bestFit="1" customWidth="1"/>
    <col min="22" max="22" width="13" bestFit="1" customWidth="1"/>
    <col min="23" max="23" width="13.109375" bestFit="1" customWidth="1"/>
    <col min="24" max="24" width="21.44140625" bestFit="1" customWidth="1"/>
  </cols>
  <sheetData>
    <row r="1" spans="1:24" x14ac:dyDescent="0.3">
      <c r="A1" s="1" t="s">
        <v>0</v>
      </c>
      <c r="B1" t="s">
        <v>1</v>
      </c>
      <c r="C1" t="s">
        <v>14956</v>
      </c>
      <c r="D1" s="2" t="s">
        <v>2</v>
      </c>
      <c r="E1" s="2" t="s">
        <v>14961</v>
      </c>
      <c r="F1" s="2" t="s">
        <v>3</v>
      </c>
      <c r="G1" s="2" t="s">
        <v>4</v>
      </c>
      <c r="H1" s="2" t="s">
        <v>5</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3" t="s">
        <v>21</v>
      </c>
    </row>
    <row r="2" spans="1:24" x14ac:dyDescent="0.3">
      <c r="A2" s="4" t="s">
        <v>22</v>
      </c>
      <c r="B2" s="5">
        <v>46170</v>
      </c>
      <c r="C2" s="20" t="str">
        <f>TEXT(Table3[[#This Row],[Transaction_Date]],"dddd")</f>
        <v>Thursday</v>
      </c>
      <c r="D2" t="s">
        <v>23</v>
      </c>
      <c r="E2">
        <f>HOUR(Table3[[#This Row],[Transaction_Time]])</f>
        <v>17</v>
      </c>
      <c r="F2" s="6" t="s">
        <v>24</v>
      </c>
      <c r="G2" s="6" t="s">
        <v>25</v>
      </c>
      <c r="H2" s="6" t="s">
        <v>26</v>
      </c>
      <c r="I2" s="6" t="s">
        <v>27</v>
      </c>
      <c r="J2" s="6" t="s">
        <v>28</v>
      </c>
      <c r="K2" s="6" t="s">
        <v>29</v>
      </c>
      <c r="L2" s="6" t="s">
        <v>30</v>
      </c>
      <c r="M2" s="6" t="s">
        <v>31</v>
      </c>
      <c r="N2" s="6" t="s">
        <v>32</v>
      </c>
      <c r="O2" s="6" t="s">
        <v>33</v>
      </c>
      <c r="P2" s="6" t="s">
        <v>34</v>
      </c>
      <c r="Q2" s="6">
        <v>572.53</v>
      </c>
      <c r="R2" s="6">
        <v>51.8</v>
      </c>
      <c r="S2" s="6">
        <v>0</v>
      </c>
      <c r="T2" s="6" t="s">
        <v>35</v>
      </c>
      <c r="U2" s="6"/>
      <c r="V2" s="6" t="s">
        <v>36</v>
      </c>
      <c r="W2" s="6">
        <v>7</v>
      </c>
      <c r="X2" s="7" t="s">
        <v>37</v>
      </c>
    </row>
    <row r="3" spans="1:24" x14ac:dyDescent="0.3">
      <c r="A3" s="8" t="s">
        <v>38</v>
      </c>
      <c r="B3" s="9">
        <v>46152</v>
      </c>
      <c r="C3" s="21" t="str">
        <f>TEXT(Table3[[#This Row],[Transaction_Date]],"dddd")</f>
        <v>Sunday</v>
      </c>
      <c r="D3" t="s">
        <v>39</v>
      </c>
      <c r="E3">
        <f>HOUR(Table3[[#This Row],[Transaction_Time]])</f>
        <v>12</v>
      </c>
      <c r="F3" s="10" t="s">
        <v>40</v>
      </c>
      <c r="G3" s="10" t="s">
        <v>41</v>
      </c>
      <c r="H3" s="10" t="s">
        <v>26</v>
      </c>
      <c r="I3" s="10" t="s">
        <v>42</v>
      </c>
      <c r="J3" s="10" t="s">
        <v>43</v>
      </c>
      <c r="K3" s="10" t="s">
        <v>44</v>
      </c>
      <c r="L3" s="10" t="s">
        <v>45</v>
      </c>
      <c r="M3" s="10" t="s">
        <v>31</v>
      </c>
      <c r="N3" s="10" t="s">
        <v>46</v>
      </c>
      <c r="O3" s="10" t="s">
        <v>47</v>
      </c>
      <c r="P3" s="10" t="s">
        <v>48</v>
      </c>
      <c r="Q3" s="10">
        <v>415.75</v>
      </c>
      <c r="R3" s="10">
        <v>0</v>
      </c>
      <c r="S3" s="10">
        <v>0</v>
      </c>
      <c r="T3" s="10" t="s">
        <v>35</v>
      </c>
      <c r="U3" s="10"/>
      <c r="V3" s="10" t="s">
        <v>49</v>
      </c>
      <c r="W3" s="10">
        <v>72</v>
      </c>
      <c r="X3" s="11" t="s">
        <v>37</v>
      </c>
    </row>
    <row r="4" spans="1:24" x14ac:dyDescent="0.3">
      <c r="A4" s="4" t="s">
        <v>50</v>
      </c>
      <c r="B4" s="5">
        <v>46146</v>
      </c>
      <c r="C4" s="20" t="str">
        <f>TEXT(Table3[[#This Row],[Transaction_Date]],"dddd")</f>
        <v>Monday</v>
      </c>
      <c r="D4" t="s">
        <v>51</v>
      </c>
      <c r="E4">
        <f>HOUR(Table3[[#This Row],[Transaction_Time]])</f>
        <v>19</v>
      </c>
      <c r="F4" s="6" t="s">
        <v>52</v>
      </c>
      <c r="G4" s="6" t="s">
        <v>53</v>
      </c>
      <c r="H4" s="6" t="s">
        <v>54</v>
      </c>
      <c r="I4" s="6" t="s">
        <v>27</v>
      </c>
      <c r="J4" s="6" t="s">
        <v>55</v>
      </c>
      <c r="K4" s="6" t="s">
        <v>56</v>
      </c>
      <c r="L4" s="6" t="s">
        <v>57</v>
      </c>
      <c r="M4" s="6" t="s">
        <v>58</v>
      </c>
      <c r="N4" s="6" t="s">
        <v>59</v>
      </c>
      <c r="O4" s="6" t="s">
        <v>60</v>
      </c>
      <c r="P4" s="6" t="s">
        <v>61</v>
      </c>
      <c r="Q4" s="6">
        <v>1007.05</v>
      </c>
      <c r="R4" s="6">
        <v>22.81</v>
      </c>
      <c r="S4" s="6">
        <v>0</v>
      </c>
      <c r="T4" s="6" t="s">
        <v>35</v>
      </c>
      <c r="U4" s="6"/>
      <c r="V4" s="6" t="s">
        <v>49</v>
      </c>
      <c r="W4" s="6">
        <v>29</v>
      </c>
      <c r="X4" s="7" t="s">
        <v>37</v>
      </c>
    </row>
    <row r="5" spans="1:24" x14ac:dyDescent="0.3">
      <c r="A5" s="8" t="s">
        <v>62</v>
      </c>
      <c r="B5" s="9">
        <v>46156</v>
      </c>
      <c r="C5" s="21" t="str">
        <f>TEXT(Table3[[#This Row],[Transaction_Date]],"dddd")</f>
        <v>Thursday</v>
      </c>
      <c r="D5" t="s">
        <v>63</v>
      </c>
      <c r="E5">
        <f>HOUR(Table3[[#This Row],[Transaction_Time]])</f>
        <v>20</v>
      </c>
      <c r="F5" s="10" t="s">
        <v>24</v>
      </c>
      <c r="G5" s="10" t="s">
        <v>64</v>
      </c>
      <c r="H5" s="10" t="s">
        <v>54</v>
      </c>
      <c r="I5" s="10" t="s">
        <v>42</v>
      </c>
      <c r="J5" s="10" t="s">
        <v>28</v>
      </c>
      <c r="K5" s="10" t="s">
        <v>65</v>
      </c>
      <c r="L5" s="10" t="s">
        <v>66</v>
      </c>
      <c r="M5" s="10" t="s">
        <v>67</v>
      </c>
      <c r="N5" s="10" t="s">
        <v>46</v>
      </c>
      <c r="O5" s="10" t="s">
        <v>60</v>
      </c>
      <c r="P5" s="10" t="s">
        <v>68</v>
      </c>
      <c r="Q5" s="10">
        <v>390.86</v>
      </c>
      <c r="R5" s="10">
        <v>0</v>
      </c>
      <c r="S5" s="10">
        <v>0</v>
      </c>
      <c r="T5" s="10" t="s">
        <v>35</v>
      </c>
      <c r="U5" s="10"/>
      <c r="V5" s="10" t="s">
        <v>49</v>
      </c>
      <c r="W5" s="10">
        <v>93</v>
      </c>
      <c r="X5" s="11" t="s">
        <v>69</v>
      </c>
    </row>
    <row r="6" spans="1:24" x14ac:dyDescent="0.3">
      <c r="A6" s="4" t="s">
        <v>70</v>
      </c>
      <c r="B6" s="5">
        <v>46153</v>
      </c>
      <c r="C6" s="20" t="str">
        <f>TEXT(Table3[[#This Row],[Transaction_Date]],"dddd")</f>
        <v>Monday</v>
      </c>
      <c r="D6" t="s">
        <v>71</v>
      </c>
      <c r="E6">
        <f>HOUR(Table3[[#This Row],[Transaction_Time]])</f>
        <v>14</v>
      </c>
      <c r="F6" s="6" t="s">
        <v>72</v>
      </c>
      <c r="G6" s="6" t="s">
        <v>73</v>
      </c>
      <c r="H6" s="6" t="s">
        <v>74</v>
      </c>
      <c r="I6" s="6" t="s">
        <v>42</v>
      </c>
      <c r="J6" s="6" t="s">
        <v>75</v>
      </c>
      <c r="K6" s="6" t="s">
        <v>76</v>
      </c>
      <c r="L6" s="6" t="s">
        <v>77</v>
      </c>
      <c r="M6" s="6" t="s">
        <v>31</v>
      </c>
      <c r="N6" s="6" t="s">
        <v>78</v>
      </c>
      <c r="O6" s="6" t="s">
        <v>47</v>
      </c>
      <c r="P6" s="6" t="s">
        <v>61</v>
      </c>
      <c r="Q6" s="6">
        <v>165.15</v>
      </c>
      <c r="R6" s="6">
        <v>15.37</v>
      </c>
      <c r="S6" s="6">
        <v>0</v>
      </c>
      <c r="T6" s="6" t="s">
        <v>35</v>
      </c>
      <c r="U6" s="6"/>
      <c r="V6" s="6" t="s">
        <v>36</v>
      </c>
      <c r="W6" s="6">
        <v>25</v>
      </c>
      <c r="X6" s="7" t="s">
        <v>37</v>
      </c>
    </row>
    <row r="7" spans="1:24" x14ac:dyDescent="0.3">
      <c r="A7" s="8" t="s">
        <v>79</v>
      </c>
      <c r="B7" s="9">
        <v>46143</v>
      </c>
      <c r="C7" s="21" t="str">
        <f>TEXT(Table3[[#This Row],[Transaction_Date]],"dddd")</f>
        <v>Friday</v>
      </c>
      <c r="D7" t="s">
        <v>80</v>
      </c>
      <c r="E7">
        <f>HOUR(Table3[[#This Row],[Transaction_Time]])</f>
        <v>11</v>
      </c>
      <c r="F7" s="10" t="s">
        <v>40</v>
      </c>
      <c r="G7" s="10" t="s">
        <v>81</v>
      </c>
      <c r="H7" s="10" t="s">
        <v>74</v>
      </c>
      <c r="I7" s="10" t="s">
        <v>42</v>
      </c>
      <c r="J7" s="10" t="s">
        <v>75</v>
      </c>
      <c r="K7" s="10" t="s">
        <v>76</v>
      </c>
      <c r="L7" s="10" t="s">
        <v>82</v>
      </c>
      <c r="M7" s="10" t="s">
        <v>83</v>
      </c>
      <c r="N7" s="10" t="s">
        <v>46</v>
      </c>
      <c r="O7" s="10" t="s">
        <v>47</v>
      </c>
      <c r="P7" s="10" t="s">
        <v>84</v>
      </c>
      <c r="Q7" s="10">
        <v>135.38999999999999</v>
      </c>
      <c r="R7" s="10">
        <v>0</v>
      </c>
      <c r="S7" s="10">
        <v>2.79</v>
      </c>
      <c r="T7" s="10" t="s">
        <v>35</v>
      </c>
      <c r="U7" s="10"/>
      <c r="V7" s="10" t="s">
        <v>49</v>
      </c>
      <c r="W7" s="10">
        <v>75</v>
      </c>
      <c r="X7" s="11" t="s">
        <v>37</v>
      </c>
    </row>
    <row r="8" spans="1:24" x14ac:dyDescent="0.3">
      <c r="A8" s="4" t="s">
        <v>85</v>
      </c>
      <c r="B8" s="5">
        <v>46157</v>
      </c>
      <c r="C8" s="20" t="str">
        <f>TEXT(Table3[[#This Row],[Transaction_Date]],"dddd")</f>
        <v>Friday</v>
      </c>
      <c r="D8" t="s">
        <v>86</v>
      </c>
      <c r="E8">
        <f>HOUR(Table3[[#This Row],[Transaction_Time]])</f>
        <v>7</v>
      </c>
      <c r="F8" s="6" t="s">
        <v>87</v>
      </c>
      <c r="G8" s="6" t="s">
        <v>88</v>
      </c>
      <c r="H8" s="6" t="s">
        <v>89</v>
      </c>
      <c r="I8" s="6" t="s">
        <v>27</v>
      </c>
      <c r="J8" s="6" t="s">
        <v>90</v>
      </c>
      <c r="K8" s="6" t="s">
        <v>91</v>
      </c>
      <c r="L8" s="6" t="s">
        <v>92</v>
      </c>
      <c r="M8" s="6" t="s">
        <v>93</v>
      </c>
      <c r="N8" s="6" t="s">
        <v>46</v>
      </c>
      <c r="O8" s="6" t="s">
        <v>60</v>
      </c>
      <c r="P8" s="6" t="s">
        <v>68</v>
      </c>
      <c r="Q8" s="6">
        <v>169.57</v>
      </c>
      <c r="R8" s="6">
        <v>15.45</v>
      </c>
      <c r="S8" s="6">
        <v>0</v>
      </c>
      <c r="T8" s="6" t="s">
        <v>35</v>
      </c>
      <c r="U8" s="6"/>
      <c r="V8" s="6" t="s">
        <v>49</v>
      </c>
      <c r="W8" s="6">
        <v>81</v>
      </c>
      <c r="X8" s="7" t="s">
        <v>37</v>
      </c>
    </row>
    <row r="9" spans="1:24" x14ac:dyDescent="0.3">
      <c r="A9" s="8" t="s">
        <v>94</v>
      </c>
      <c r="B9" s="9">
        <v>46160</v>
      </c>
      <c r="C9" s="21" t="str">
        <f>TEXT(Table3[[#This Row],[Transaction_Date]],"dddd")</f>
        <v>Monday</v>
      </c>
      <c r="D9" t="s">
        <v>95</v>
      </c>
      <c r="E9">
        <f>HOUR(Table3[[#This Row],[Transaction_Time]])</f>
        <v>18</v>
      </c>
      <c r="F9" s="10" t="s">
        <v>24</v>
      </c>
      <c r="G9" s="10" t="s">
        <v>96</v>
      </c>
      <c r="H9" s="10" t="s">
        <v>97</v>
      </c>
      <c r="I9" s="10" t="s">
        <v>27</v>
      </c>
      <c r="J9" s="10" t="s">
        <v>98</v>
      </c>
      <c r="K9" s="10" t="s">
        <v>99</v>
      </c>
      <c r="L9" s="10" t="s">
        <v>100</v>
      </c>
      <c r="M9" s="10" t="s">
        <v>101</v>
      </c>
      <c r="N9" s="10" t="s">
        <v>46</v>
      </c>
      <c r="O9" s="10" t="s">
        <v>47</v>
      </c>
      <c r="P9" s="10" t="s">
        <v>68</v>
      </c>
      <c r="Q9" s="10">
        <v>936.58</v>
      </c>
      <c r="R9" s="10">
        <v>0</v>
      </c>
      <c r="S9" s="10">
        <v>3.76</v>
      </c>
      <c r="T9" s="10" t="s">
        <v>35</v>
      </c>
      <c r="U9" s="10"/>
      <c r="V9" s="10" t="s">
        <v>49</v>
      </c>
      <c r="W9" s="10">
        <v>23</v>
      </c>
      <c r="X9" s="11" t="s">
        <v>37</v>
      </c>
    </row>
    <row r="10" spans="1:24" x14ac:dyDescent="0.3">
      <c r="A10" s="4" t="s">
        <v>102</v>
      </c>
      <c r="B10" s="5">
        <v>46144</v>
      </c>
      <c r="C10" s="20" t="str">
        <f>TEXT(Table3[[#This Row],[Transaction_Date]],"dddd")</f>
        <v>Saturday</v>
      </c>
      <c r="D10" t="s">
        <v>103</v>
      </c>
      <c r="E10">
        <f>HOUR(Table3[[#This Row],[Transaction_Time]])</f>
        <v>11</v>
      </c>
      <c r="F10" s="6" t="s">
        <v>24</v>
      </c>
      <c r="G10" s="6" t="s">
        <v>104</v>
      </c>
      <c r="H10" s="6" t="s">
        <v>26</v>
      </c>
      <c r="I10" s="6" t="s">
        <v>42</v>
      </c>
      <c r="J10" s="6" t="s">
        <v>105</v>
      </c>
      <c r="K10" s="6" t="s">
        <v>106</v>
      </c>
      <c r="L10" s="6" t="s">
        <v>107</v>
      </c>
      <c r="M10" s="6" t="s">
        <v>93</v>
      </c>
      <c r="N10" s="6" t="s">
        <v>46</v>
      </c>
      <c r="O10" s="6" t="s">
        <v>47</v>
      </c>
      <c r="P10" s="6" t="s">
        <v>108</v>
      </c>
      <c r="Q10" s="6">
        <v>316.48</v>
      </c>
      <c r="R10" s="6">
        <v>0</v>
      </c>
      <c r="S10" s="6">
        <v>7.64</v>
      </c>
      <c r="T10" s="6" t="s">
        <v>35</v>
      </c>
      <c r="U10" s="6"/>
      <c r="V10" s="6" t="s">
        <v>49</v>
      </c>
      <c r="W10" s="6">
        <v>88</v>
      </c>
      <c r="X10" s="7" t="s">
        <v>37</v>
      </c>
    </row>
    <row r="11" spans="1:24" x14ac:dyDescent="0.3">
      <c r="A11" s="8" t="s">
        <v>109</v>
      </c>
      <c r="B11" s="9">
        <v>46171</v>
      </c>
      <c r="C11" s="21" t="str">
        <f>TEXT(Table3[[#This Row],[Transaction_Date]],"dddd")</f>
        <v>Friday</v>
      </c>
      <c r="D11" t="s">
        <v>110</v>
      </c>
      <c r="E11">
        <f>HOUR(Table3[[#This Row],[Transaction_Time]])</f>
        <v>19</v>
      </c>
      <c r="F11" s="10" t="s">
        <v>24</v>
      </c>
      <c r="G11" s="10" t="s">
        <v>111</v>
      </c>
      <c r="H11" s="10" t="s">
        <v>54</v>
      </c>
      <c r="I11" s="10" t="s">
        <v>42</v>
      </c>
      <c r="J11" s="10" t="s">
        <v>43</v>
      </c>
      <c r="K11" s="10" t="s">
        <v>112</v>
      </c>
      <c r="L11" s="10" t="s">
        <v>113</v>
      </c>
      <c r="M11" s="10" t="s">
        <v>114</v>
      </c>
      <c r="N11" s="10" t="s">
        <v>78</v>
      </c>
      <c r="O11" s="10" t="s">
        <v>33</v>
      </c>
      <c r="P11" s="10" t="s">
        <v>115</v>
      </c>
      <c r="Q11" s="10">
        <v>612.77</v>
      </c>
      <c r="R11" s="10">
        <v>0</v>
      </c>
      <c r="S11" s="10">
        <v>0</v>
      </c>
      <c r="T11" s="10" t="s">
        <v>35</v>
      </c>
      <c r="U11" s="10"/>
      <c r="V11" s="10" t="s">
        <v>49</v>
      </c>
      <c r="W11" s="10">
        <v>81</v>
      </c>
      <c r="X11" s="11" t="s">
        <v>37</v>
      </c>
    </row>
    <row r="12" spans="1:24" x14ac:dyDescent="0.3">
      <c r="A12" s="4" t="s">
        <v>116</v>
      </c>
      <c r="B12" s="5">
        <v>46151</v>
      </c>
      <c r="C12" s="20" t="str">
        <f>TEXT(Table3[[#This Row],[Transaction_Date]],"dddd")</f>
        <v>Saturday</v>
      </c>
      <c r="D12" t="s">
        <v>117</v>
      </c>
      <c r="E12">
        <f>HOUR(Table3[[#This Row],[Transaction_Time]])</f>
        <v>19</v>
      </c>
      <c r="F12" s="6" t="s">
        <v>24</v>
      </c>
      <c r="G12" s="6" t="s">
        <v>118</v>
      </c>
      <c r="H12" s="6" t="s">
        <v>89</v>
      </c>
      <c r="I12" s="6" t="s">
        <v>42</v>
      </c>
      <c r="J12" s="6" t="s">
        <v>119</v>
      </c>
      <c r="K12" s="6" t="s">
        <v>120</v>
      </c>
      <c r="L12" s="6" t="s">
        <v>121</v>
      </c>
      <c r="M12" s="6" t="s">
        <v>122</v>
      </c>
      <c r="N12" s="6" t="s">
        <v>78</v>
      </c>
      <c r="O12" s="6" t="s">
        <v>33</v>
      </c>
      <c r="P12" s="6" t="s">
        <v>84</v>
      </c>
      <c r="Q12" s="6">
        <v>457.86</v>
      </c>
      <c r="R12" s="6">
        <v>0</v>
      </c>
      <c r="S12" s="6">
        <v>5.23</v>
      </c>
      <c r="T12" s="6" t="s">
        <v>35</v>
      </c>
      <c r="U12" s="6"/>
      <c r="V12" s="6" t="s">
        <v>49</v>
      </c>
      <c r="W12" s="6">
        <v>2</v>
      </c>
      <c r="X12" s="7" t="s">
        <v>37</v>
      </c>
    </row>
    <row r="13" spans="1:24" x14ac:dyDescent="0.3">
      <c r="A13" s="8" t="s">
        <v>123</v>
      </c>
      <c r="B13" s="9">
        <v>46149</v>
      </c>
      <c r="C13" s="21" t="str">
        <f>TEXT(Table3[[#This Row],[Transaction_Date]],"dddd")</f>
        <v>Thursday</v>
      </c>
      <c r="D13" t="s">
        <v>124</v>
      </c>
      <c r="E13">
        <f>HOUR(Table3[[#This Row],[Transaction_Time]])</f>
        <v>13</v>
      </c>
      <c r="F13" s="10" t="s">
        <v>24</v>
      </c>
      <c r="G13" s="10" t="s">
        <v>125</v>
      </c>
      <c r="H13" s="10" t="s">
        <v>89</v>
      </c>
      <c r="I13" s="10" t="s">
        <v>42</v>
      </c>
      <c r="J13" s="10" t="s">
        <v>98</v>
      </c>
      <c r="K13" s="10" t="s">
        <v>126</v>
      </c>
      <c r="L13" s="10" t="s">
        <v>127</v>
      </c>
      <c r="M13" s="10" t="s">
        <v>114</v>
      </c>
      <c r="N13" s="10" t="s">
        <v>46</v>
      </c>
      <c r="O13" s="10" t="s">
        <v>33</v>
      </c>
      <c r="P13" s="10" t="s">
        <v>128</v>
      </c>
      <c r="Q13" s="10">
        <v>175.83</v>
      </c>
      <c r="R13" s="10">
        <v>49.99</v>
      </c>
      <c r="S13" s="10">
        <v>0</v>
      </c>
      <c r="T13" s="10" t="s">
        <v>35</v>
      </c>
      <c r="U13" s="10"/>
      <c r="V13" s="10" t="s">
        <v>49</v>
      </c>
      <c r="W13" s="10">
        <v>58</v>
      </c>
      <c r="X13" s="11" t="s">
        <v>37</v>
      </c>
    </row>
    <row r="14" spans="1:24" x14ac:dyDescent="0.3">
      <c r="A14" s="4" t="s">
        <v>129</v>
      </c>
      <c r="B14" s="5">
        <v>46170</v>
      </c>
      <c r="C14" s="20" t="str">
        <f>TEXT(Table3[[#This Row],[Transaction_Date]],"dddd")</f>
        <v>Thursday</v>
      </c>
      <c r="D14" t="s">
        <v>130</v>
      </c>
      <c r="E14">
        <f>HOUR(Table3[[#This Row],[Transaction_Time]])</f>
        <v>21</v>
      </c>
      <c r="F14" s="6" t="s">
        <v>24</v>
      </c>
      <c r="G14" s="6" t="s">
        <v>131</v>
      </c>
      <c r="H14" s="6" t="s">
        <v>54</v>
      </c>
      <c r="I14" s="6" t="s">
        <v>27</v>
      </c>
      <c r="J14" s="6" t="s">
        <v>28</v>
      </c>
      <c r="K14" s="6" t="s">
        <v>65</v>
      </c>
      <c r="L14" s="6" t="s">
        <v>132</v>
      </c>
      <c r="M14" s="6" t="s">
        <v>93</v>
      </c>
      <c r="N14" s="6" t="s">
        <v>59</v>
      </c>
      <c r="O14" s="6" t="s">
        <v>33</v>
      </c>
      <c r="P14" s="6" t="s">
        <v>108</v>
      </c>
      <c r="Q14" s="6">
        <v>903.86</v>
      </c>
      <c r="R14" s="6">
        <v>0</v>
      </c>
      <c r="S14" s="6">
        <v>0</v>
      </c>
      <c r="T14" s="6" t="s">
        <v>35</v>
      </c>
      <c r="U14" s="6"/>
      <c r="V14" s="6" t="s">
        <v>36</v>
      </c>
      <c r="W14" s="6">
        <v>32</v>
      </c>
      <c r="X14" s="7" t="s">
        <v>37</v>
      </c>
    </row>
    <row r="15" spans="1:24" x14ac:dyDescent="0.3">
      <c r="A15" s="8" t="s">
        <v>133</v>
      </c>
      <c r="B15" s="9">
        <v>46173</v>
      </c>
      <c r="C15" s="21" t="str">
        <f>TEXT(Table3[[#This Row],[Transaction_Date]],"dddd")</f>
        <v>Sunday</v>
      </c>
      <c r="D15" t="s">
        <v>134</v>
      </c>
      <c r="E15">
        <f>HOUR(Table3[[#This Row],[Transaction_Time]])</f>
        <v>9</v>
      </c>
      <c r="F15" s="10" t="s">
        <v>52</v>
      </c>
      <c r="G15" s="10" t="s">
        <v>135</v>
      </c>
      <c r="H15" s="10" t="s">
        <v>26</v>
      </c>
      <c r="I15" s="10" t="s">
        <v>42</v>
      </c>
      <c r="J15" s="10" t="s">
        <v>55</v>
      </c>
      <c r="K15" s="10" t="s">
        <v>136</v>
      </c>
      <c r="L15" s="10" t="s">
        <v>92</v>
      </c>
      <c r="M15" s="10" t="s">
        <v>93</v>
      </c>
      <c r="N15" s="10" t="s">
        <v>59</v>
      </c>
      <c r="O15" s="10" t="s">
        <v>47</v>
      </c>
      <c r="P15" s="10" t="s">
        <v>48</v>
      </c>
      <c r="Q15" s="10">
        <v>443.46</v>
      </c>
      <c r="R15" s="10">
        <v>0</v>
      </c>
      <c r="S15" s="10">
        <v>0</v>
      </c>
      <c r="T15" s="10" t="s">
        <v>35</v>
      </c>
      <c r="U15" s="10"/>
      <c r="V15" s="10" t="s">
        <v>49</v>
      </c>
      <c r="W15" s="10">
        <v>4</v>
      </c>
      <c r="X15" s="11" t="s">
        <v>37</v>
      </c>
    </row>
    <row r="16" spans="1:24" x14ac:dyDescent="0.3">
      <c r="A16" s="4" t="s">
        <v>137</v>
      </c>
      <c r="B16" s="5">
        <v>46150</v>
      </c>
      <c r="C16" s="20" t="str">
        <f>TEXT(Table3[[#This Row],[Transaction_Date]],"dddd")</f>
        <v>Friday</v>
      </c>
      <c r="D16" t="s">
        <v>138</v>
      </c>
      <c r="E16">
        <f>HOUR(Table3[[#This Row],[Transaction_Time]])</f>
        <v>20</v>
      </c>
      <c r="F16" s="6" t="s">
        <v>24</v>
      </c>
      <c r="G16" s="6" t="s">
        <v>139</v>
      </c>
      <c r="H16" s="6" t="s">
        <v>54</v>
      </c>
      <c r="I16" s="6" t="s">
        <v>27</v>
      </c>
      <c r="J16" s="6" t="s">
        <v>90</v>
      </c>
      <c r="K16" s="6" t="s">
        <v>140</v>
      </c>
      <c r="L16" s="6" t="s">
        <v>127</v>
      </c>
      <c r="M16" s="6" t="s">
        <v>114</v>
      </c>
      <c r="N16" s="6" t="s">
        <v>59</v>
      </c>
      <c r="O16" s="6" t="s">
        <v>141</v>
      </c>
      <c r="P16" s="6" t="s">
        <v>115</v>
      </c>
      <c r="Q16" s="6">
        <v>847.64</v>
      </c>
      <c r="R16" s="6">
        <v>0</v>
      </c>
      <c r="S16" s="6">
        <v>0</v>
      </c>
      <c r="T16" s="6" t="s">
        <v>35</v>
      </c>
      <c r="U16" s="6"/>
      <c r="V16" s="6" t="s">
        <v>49</v>
      </c>
      <c r="W16" s="6">
        <v>81</v>
      </c>
      <c r="X16" s="7" t="s">
        <v>37</v>
      </c>
    </row>
    <row r="17" spans="1:24" x14ac:dyDescent="0.3">
      <c r="A17" s="8" t="s">
        <v>142</v>
      </c>
      <c r="B17" s="9">
        <v>46170</v>
      </c>
      <c r="C17" s="21" t="str">
        <f>TEXT(Table3[[#This Row],[Transaction_Date]],"dddd")</f>
        <v>Thursday</v>
      </c>
      <c r="D17" t="s">
        <v>143</v>
      </c>
      <c r="E17">
        <f>HOUR(Table3[[#This Row],[Transaction_Time]])</f>
        <v>19</v>
      </c>
      <c r="F17" s="10" t="s">
        <v>40</v>
      </c>
      <c r="G17" s="10" t="s">
        <v>144</v>
      </c>
      <c r="H17" s="10" t="s">
        <v>26</v>
      </c>
      <c r="I17" s="10" t="s">
        <v>27</v>
      </c>
      <c r="J17" s="10" t="s">
        <v>55</v>
      </c>
      <c r="K17" s="10" t="s">
        <v>136</v>
      </c>
      <c r="L17" s="10" t="s">
        <v>145</v>
      </c>
      <c r="M17" s="10" t="s">
        <v>146</v>
      </c>
      <c r="N17" s="10" t="s">
        <v>46</v>
      </c>
      <c r="O17" s="10" t="s">
        <v>60</v>
      </c>
      <c r="P17" s="10" t="s">
        <v>108</v>
      </c>
      <c r="Q17" s="10">
        <v>823.72</v>
      </c>
      <c r="R17" s="10">
        <v>0</v>
      </c>
      <c r="S17" s="10">
        <v>0</v>
      </c>
      <c r="T17" s="10" t="s">
        <v>35</v>
      </c>
      <c r="U17" s="10"/>
      <c r="V17" s="10" t="s">
        <v>49</v>
      </c>
      <c r="W17" s="10">
        <v>68</v>
      </c>
      <c r="X17" s="11" t="s">
        <v>37</v>
      </c>
    </row>
    <row r="18" spans="1:24" x14ac:dyDescent="0.3">
      <c r="A18" s="4" t="s">
        <v>147</v>
      </c>
      <c r="B18" s="5">
        <v>46155</v>
      </c>
      <c r="C18" s="20" t="str">
        <f>TEXT(Table3[[#This Row],[Transaction_Date]],"dddd")</f>
        <v>Wednesday</v>
      </c>
      <c r="D18" t="s">
        <v>148</v>
      </c>
      <c r="E18">
        <f>HOUR(Table3[[#This Row],[Transaction_Time]])</f>
        <v>16</v>
      </c>
      <c r="F18" s="6" t="s">
        <v>40</v>
      </c>
      <c r="G18" s="6" t="s">
        <v>149</v>
      </c>
      <c r="H18" s="6" t="s">
        <v>54</v>
      </c>
      <c r="I18" s="6" t="s">
        <v>27</v>
      </c>
      <c r="J18" s="6" t="s">
        <v>150</v>
      </c>
      <c r="K18" s="6" t="s">
        <v>151</v>
      </c>
      <c r="L18" s="6" t="s">
        <v>152</v>
      </c>
      <c r="M18" s="6" t="s">
        <v>93</v>
      </c>
      <c r="N18" s="6" t="s">
        <v>46</v>
      </c>
      <c r="O18" s="6" t="s">
        <v>60</v>
      </c>
      <c r="P18" s="6" t="s">
        <v>48</v>
      </c>
      <c r="Q18" s="6">
        <v>93.37</v>
      </c>
      <c r="R18" s="6">
        <v>0</v>
      </c>
      <c r="S18" s="6">
        <v>3.51</v>
      </c>
      <c r="T18" s="6" t="s">
        <v>35</v>
      </c>
      <c r="U18" s="6"/>
      <c r="V18" s="6" t="s">
        <v>36</v>
      </c>
      <c r="W18" s="6">
        <v>86</v>
      </c>
      <c r="X18" s="7" t="s">
        <v>37</v>
      </c>
    </row>
    <row r="19" spans="1:24" x14ac:dyDescent="0.3">
      <c r="A19" s="8" t="s">
        <v>153</v>
      </c>
      <c r="B19" s="9">
        <v>46164</v>
      </c>
      <c r="C19" s="21" t="str">
        <f>TEXT(Table3[[#This Row],[Transaction_Date]],"dddd")</f>
        <v>Friday</v>
      </c>
      <c r="D19" t="s">
        <v>154</v>
      </c>
      <c r="E19">
        <f>HOUR(Table3[[#This Row],[Transaction_Time]])</f>
        <v>9</v>
      </c>
      <c r="F19" s="10" t="s">
        <v>24</v>
      </c>
      <c r="G19" s="10" t="s">
        <v>155</v>
      </c>
      <c r="H19" s="10" t="s">
        <v>74</v>
      </c>
      <c r="I19" s="10" t="s">
        <v>42</v>
      </c>
      <c r="J19" s="10" t="s">
        <v>75</v>
      </c>
      <c r="K19" s="10" t="s">
        <v>156</v>
      </c>
      <c r="L19" s="10" t="s">
        <v>157</v>
      </c>
      <c r="M19" s="10" t="s">
        <v>83</v>
      </c>
      <c r="N19" s="10" t="s">
        <v>59</v>
      </c>
      <c r="O19" s="10" t="s">
        <v>141</v>
      </c>
      <c r="P19" s="10" t="s">
        <v>115</v>
      </c>
      <c r="Q19" s="10">
        <v>421.61</v>
      </c>
      <c r="R19" s="10">
        <v>0</v>
      </c>
      <c r="S19" s="10">
        <v>0</v>
      </c>
      <c r="T19" s="10" t="s">
        <v>35</v>
      </c>
      <c r="U19" s="10"/>
      <c r="V19" s="10" t="s">
        <v>49</v>
      </c>
      <c r="W19" s="10">
        <v>71</v>
      </c>
      <c r="X19" s="11" t="s">
        <v>37</v>
      </c>
    </row>
    <row r="20" spans="1:24" x14ac:dyDescent="0.3">
      <c r="A20" s="4" t="s">
        <v>158</v>
      </c>
      <c r="B20" s="5">
        <v>46170</v>
      </c>
      <c r="C20" s="20" t="str">
        <f>TEXT(Table3[[#This Row],[Transaction_Date]],"dddd")</f>
        <v>Thursday</v>
      </c>
      <c r="D20" t="s">
        <v>159</v>
      </c>
      <c r="E20">
        <f>HOUR(Table3[[#This Row],[Transaction_Time]])</f>
        <v>17</v>
      </c>
      <c r="F20" s="6" t="s">
        <v>40</v>
      </c>
      <c r="G20" s="6" t="s">
        <v>160</v>
      </c>
      <c r="H20" s="6" t="s">
        <v>54</v>
      </c>
      <c r="I20" s="6" t="s">
        <v>42</v>
      </c>
      <c r="J20" s="6" t="s">
        <v>75</v>
      </c>
      <c r="K20" s="6" t="s">
        <v>76</v>
      </c>
      <c r="L20" s="6" t="s">
        <v>161</v>
      </c>
      <c r="M20" s="6" t="s">
        <v>162</v>
      </c>
      <c r="N20" s="6" t="s">
        <v>46</v>
      </c>
      <c r="O20" s="6" t="s">
        <v>47</v>
      </c>
      <c r="P20" s="6" t="s">
        <v>84</v>
      </c>
      <c r="Q20" s="6">
        <v>380.87</v>
      </c>
      <c r="R20" s="6">
        <v>0</v>
      </c>
      <c r="S20" s="6">
        <v>0</v>
      </c>
      <c r="T20" s="6" t="s">
        <v>35</v>
      </c>
      <c r="U20" s="6"/>
      <c r="V20" s="6" t="s">
        <v>49</v>
      </c>
      <c r="W20" s="6">
        <v>55</v>
      </c>
      <c r="X20" s="7" t="s">
        <v>37</v>
      </c>
    </row>
    <row r="21" spans="1:24" x14ac:dyDescent="0.3">
      <c r="A21" s="8" t="s">
        <v>163</v>
      </c>
      <c r="B21" s="9">
        <v>46155</v>
      </c>
      <c r="C21" s="21" t="str">
        <f>TEXT(Table3[[#This Row],[Transaction_Date]],"dddd")</f>
        <v>Wednesday</v>
      </c>
      <c r="D21" t="s">
        <v>164</v>
      </c>
      <c r="E21">
        <f>HOUR(Table3[[#This Row],[Transaction_Time]])</f>
        <v>13</v>
      </c>
      <c r="F21" s="10" t="s">
        <v>52</v>
      </c>
      <c r="G21" s="10" t="s">
        <v>165</v>
      </c>
      <c r="H21" s="10" t="s">
        <v>74</v>
      </c>
      <c r="I21" s="10" t="s">
        <v>27</v>
      </c>
      <c r="J21" s="10" t="s">
        <v>166</v>
      </c>
      <c r="K21" s="10" t="s">
        <v>167</v>
      </c>
      <c r="L21" s="10" t="s">
        <v>82</v>
      </c>
      <c r="M21" s="10" t="s">
        <v>83</v>
      </c>
      <c r="N21" s="10" t="s">
        <v>32</v>
      </c>
      <c r="O21" s="10" t="s">
        <v>47</v>
      </c>
      <c r="P21" s="10" t="s">
        <v>68</v>
      </c>
      <c r="Q21" s="10">
        <v>1253.6500000000001</v>
      </c>
      <c r="R21" s="10">
        <v>57.01</v>
      </c>
      <c r="S21" s="10">
        <v>0</v>
      </c>
      <c r="T21" s="10" t="s">
        <v>35</v>
      </c>
      <c r="U21" s="10"/>
      <c r="V21" s="10" t="s">
        <v>49</v>
      </c>
      <c r="W21" s="10">
        <v>8</v>
      </c>
      <c r="X21" s="11" t="s">
        <v>37</v>
      </c>
    </row>
    <row r="22" spans="1:24" x14ac:dyDescent="0.3">
      <c r="A22" s="4" t="s">
        <v>168</v>
      </c>
      <c r="B22" s="5">
        <v>46154</v>
      </c>
      <c r="C22" s="20" t="str">
        <f>TEXT(Table3[[#This Row],[Transaction_Date]],"dddd")</f>
        <v>Tuesday</v>
      </c>
      <c r="D22" t="s">
        <v>169</v>
      </c>
      <c r="E22">
        <f>HOUR(Table3[[#This Row],[Transaction_Time]])</f>
        <v>9</v>
      </c>
      <c r="F22" s="6" t="s">
        <v>24</v>
      </c>
      <c r="G22" s="6" t="s">
        <v>170</v>
      </c>
      <c r="H22" s="6" t="s">
        <v>54</v>
      </c>
      <c r="I22" s="6" t="s">
        <v>42</v>
      </c>
      <c r="J22" s="6" t="s">
        <v>43</v>
      </c>
      <c r="K22" s="6" t="s">
        <v>112</v>
      </c>
      <c r="L22" s="6" t="s">
        <v>171</v>
      </c>
      <c r="M22" s="6" t="s">
        <v>67</v>
      </c>
      <c r="N22" s="6" t="s">
        <v>59</v>
      </c>
      <c r="O22" s="6" t="s">
        <v>141</v>
      </c>
      <c r="P22" s="6" t="s">
        <v>84</v>
      </c>
      <c r="Q22" s="6">
        <v>704.4</v>
      </c>
      <c r="R22" s="6">
        <v>0</v>
      </c>
      <c r="S22" s="6">
        <v>0</v>
      </c>
      <c r="T22" s="6" t="s">
        <v>35</v>
      </c>
      <c r="U22" s="6"/>
      <c r="V22" s="6" t="s">
        <v>36</v>
      </c>
      <c r="W22" s="6">
        <v>68</v>
      </c>
      <c r="X22" s="7" t="s">
        <v>37</v>
      </c>
    </row>
    <row r="23" spans="1:24" x14ac:dyDescent="0.3">
      <c r="A23" s="8" t="s">
        <v>172</v>
      </c>
      <c r="B23" s="9">
        <v>46154</v>
      </c>
      <c r="C23" s="21" t="str">
        <f>TEXT(Table3[[#This Row],[Transaction_Date]],"dddd")</f>
        <v>Tuesday</v>
      </c>
      <c r="D23" t="s">
        <v>173</v>
      </c>
      <c r="E23">
        <f>HOUR(Table3[[#This Row],[Transaction_Time]])</f>
        <v>19</v>
      </c>
      <c r="F23" s="10" t="s">
        <v>24</v>
      </c>
      <c r="G23" s="10" t="s">
        <v>174</v>
      </c>
      <c r="H23" s="10" t="s">
        <v>26</v>
      </c>
      <c r="I23" s="10" t="s">
        <v>27</v>
      </c>
      <c r="J23" s="10" t="s">
        <v>150</v>
      </c>
      <c r="K23" s="10" t="s">
        <v>175</v>
      </c>
      <c r="L23" s="10" t="s">
        <v>161</v>
      </c>
      <c r="M23" s="10" t="s">
        <v>162</v>
      </c>
      <c r="N23" s="10" t="s">
        <v>176</v>
      </c>
      <c r="O23" s="10" t="s">
        <v>33</v>
      </c>
      <c r="P23" s="10" t="s">
        <v>68</v>
      </c>
      <c r="Q23" s="10">
        <v>584.99</v>
      </c>
      <c r="R23" s="10">
        <v>0</v>
      </c>
      <c r="S23" s="10">
        <v>0</v>
      </c>
      <c r="T23" s="10" t="s">
        <v>35</v>
      </c>
      <c r="U23" s="10"/>
      <c r="V23" s="10" t="s">
        <v>49</v>
      </c>
      <c r="W23" s="10">
        <v>51</v>
      </c>
      <c r="X23" s="11" t="s">
        <v>37</v>
      </c>
    </row>
    <row r="24" spans="1:24" x14ac:dyDescent="0.3">
      <c r="A24" s="4" t="s">
        <v>177</v>
      </c>
      <c r="B24" s="5">
        <v>46161</v>
      </c>
      <c r="C24" s="20" t="str">
        <f>TEXT(Table3[[#This Row],[Transaction_Date]],"dddd")</f>
        <v>Tuesday</v>
      </c>
      <c r="D24" t="s">
        <v>178</v>
      </c>
      <c r="E24">
        <f>HOUR(Table3[[#This Row],[Transaction_Time]])</f>
        <v>11</v>
      </c>
      <c r="F24" s="6" t="s">
        <v>52</v>
      </c>
      <c r="G24" s="6" t="s">
        <v>179</v>
      </c>
      <c r="H24" s="6" t="s">
        <v>54</v>
      </c>
      <c r="I24" s="6" t="s">
        <v>27</v>
      </c>
      <c r="J24" s="6" t="s">
        <v>55</v>
      </c>
      <c r="K24" s="6" t="s">
        <v>180</v>
      </c>
      <c r="L24" s="6" t="s">
        <v>127</v>
      </c>
      <c r="M24" s="6" t="s">
        <v>114</v>
      </c>
      <c r="N24" s="6" t="s">
        <v>176</v>
      </c>
      <c r="O24" s="6" t="s">
        <v>141</v>
      </c>
      <c r="P24" s="6" t="s">
        <v>108</v>
      </c>
      <c r="Q24" s="6">
        <v>1315.95</v>
      </c>
      <c r="R24" s="6">
        <v>0</v>
      </c>
      <c r="S24" s="6">
        <v>5.95</v>
      </c>
      <c r="T24" s="6" t="s">
        <v>35</v>
      </c>
      <c r="U24" s="6"/>
      <c r="V24" s="6" t="s">
        <v>49</v>
      </c>
      <c r="W24" s="6">
        <v>76</v>
      </c>
      <c r="X24" s="7" t="s">
        <v>37</v>
      </c>
    </row>
    <row r="25" spans="1:24" x14ac:dyDescent="0.3">
      <c r="A25" s="8" t="s">
        <v>181</v>
      </c>
      <c r="B25" s="9">
        <v>46154</v>
      </c>
      <c r="C25" s="21" t="str">
        <f>TEXT(Table3[[#This Row],[Transaction_Date]],"dddd")</f>
        <v>Tuesday</v>
      </c>
      <c r="D25" t="s">
        <v>182</v>
      </c>
      <c r="E25">
        <f>HOUR(Table3[[#This Row],[Transaction_Time]])</f>
        <v>12</v>
      </c>
      <c r="F25" s="10" t="s">
        <v>40</v>
      </c>
      <c r="G25" s="10" t="s">
        <v>183</v>
      </c>
      <c r="H25" s="10" t="s">
        <v>89</v>
      </c>
      <c r="I25" s="10" t="s">
        <v>27</v>
      </c>
      <c r="J25" s="10" t="s">
        <v>90</v>
      </c>
      <c r="K25" s="10" t="s">
        <v>91</v>
      </c>
      <c r="L25" s="10" t="s">
        <v>184</v>
      </c>
      <c r="M25" s="10" t="s">
        <v>146</v>
      </c>
      <c r="N25" s="10" t="s">
        <v>59</v>
      </c>
      <c r="O25" s="10" t="s">
        <v>47</v>
      </c>
      <c r="P25" s="10" t="s">
        <v>128</v>
      </c>
      <c r="Q25" s="10">
        <v>866.08</v>
      </c>
      <c r="R25" s="10">
        <v>28.67</v>
      </c>
      <c r="S25" s="10">
        <v>3.94</v>
      </c>
      <c r="T25" s="10" t="s">
        <v>35</v>
      </c>
      <c r="U25" s="10"/>
      <c r="V25" s="10" t="s">
        <v>49</v>
      </c>
      <c r="W25" s="10">
        <v>32</v>
      </c>
      <c r="X25" s="11" t="s">
        <v>37</v>
      </c>
    </row>
    <row r="26" spans="1:24" x14ac:dyDescent="0.3">
      <c r="A26" s="4" t="s">
        <v>185</v>
      </c>
      <c r="B26" s="5">
        <v>46172</v>
      </c>
      <c r="C26" s="20" t="str">
        <f>TEXT(Table3[[#This Row],[Transaction_Date]],"dddd")</f>
        <v>Saturday</v>
      </c>
      <c r="D26" t="s">
        <v>186</v>
      </c>
      <c r="E26">
        <f>HOUR(Table3[[#This Row],[Transaction_Time]])</f>
        <v>13</v>
      </c>
      <c r="F26" s="6" t="s">
        <v>72</v>
      </c>
      <c r="G26" s="6" t="s">
        <v>187</v>
      </c>
      <c r="H26" s="6" t="s">
        <v>54</v>
      </c>
      <c r="I26" s="6" t="s">
        <v>42</v>
      </c>
      <c r="J26" s="6" t="s">
        <v>28</v>
      </c>
      <c r="K26" s="6" t="s">
        <v>188</v>
      </c>
      <c r="L26" s="6" t="s">
        <v>113</v>
      </c>
      <c r="M26" s="6" t="s">
        <v>114</v>
      </c>
      <c r="N26" s="6" t="s">
        <v>46</v>
      </c>
      <c r="O26" s="6" t="s">
        <v>60</v>
      </c>
      <c r="P26" s="6" t="s">
        <v>68</v>
      </c>
      <c r="Q26" s="6">
        <v>1423.41</v>
      </c>
      <c r="R26" s="6">
        <v>4.58</v>
      </c>
      <c r="S26" s="6">
        <v>0</v>
      </c>
      <c r="T26" s="6" t="s">
        <v>35</v>
      </c>
      <c r="U26" s="6"/>
      <c r="V26" s="6" t="s">
        <v>49</v>
      </c>
      <c r="W26" s="6">
        <v>100</v>
      </c>
      <c r="X26" s="7" t="s">
        <v>37</v>
      </c>
    </row>
    <row r="27" spans="1:24" x14ac:dyDescent="0.3">
      <c r="A27" s="8" t="s">
        <v>189</v>
      </c>
      <c r="B27" s="9">
        <v>46167</v>
      </c>
      <c r="C27" s="21" t="str">
        <f>TEXT(Table3[[#This Row],[Transaction_Date]],"dddd")</f>
        <v>Monday</v>
      </c>
      <c r="D27" t="s">
        <v>190</v>
      </c>
      <c r="E27">
        <f>HOUR(Table3[[#This Row],[Transaction_Time]])</f>
        <v>11</v>
      </c>
      <c r="F27" s="10" t="s">
        <v>24</v>
      </c>
      <c r="G27" s="10" t="s">
        <v>191</v>
      </c>
      <c r="H27" s="10" t="s">
        <v>26</v>
      </c>
      <c r="I27" s="10" t="s">
        <v>42</v>
      </c>
      <c r="J27" s="10" t="s">
        <v>75</v>
      </c>
      <c r="K27" s="10" t="s">
        <v>156</v>
      </c>
      <c r="L27" s="10" t="s">
        <v>100</v>
      </c>
      <c r="M27" s="10" t="s">
        <v>101</v>
      </c>
      <c r="N27" s="10" t="s">
        <v>46</v>
      </c>
      <c r="O27" s="10" t="s">
        <v>47</v>
      </c>
      <c r="P27" s="10" t="s">
        <v>61</v>
      </c>
      <c r="Q27" s="10">
        <v>916.85</v>
      </c>
      <c r="R27" s="10">
        <v>0</v>
      </c>
      <c r="S27" s="10">
        <v>0</v>
      </c>
      <c r="T27" s="10" t="s">
        <v>35</v>
      </c>
      <c r="U27" s="10"/>
      <c r="V27" s="10" t="s">
        <v>49</v>
      </c>
      <c r="W27" s="10">
        <v>96</v>
      </c>
      <c r="X27" s="11" t="s">
        <v>69</v>
      </c>
    </row>
    <row r="28" spans="1:24" x14ac:dyDescent="0.3">
      <c r="A28" s="4" t="s">
        <v>192</v>
      </c>
      <c r="B28" s="5">
        <v>46150</v>
      </c>
      <c r="C28" s="20" t="str">
        <f>TEXT(Table3[[#This Row],[Transaction_Date]],"dddd")</f>
        <v>Friday</v>
      </c>
      <c r="D28" t="s">
        <v>193</v>
      </c>
      <c r="E28">
        <f>HOUR(Table3[[#This Row],[Transaction_Time]])</f>
        <v>21</v>
      </c>
      <c r="F28" s="6" t="s">
        <v>24</v>
      </c>
      <c r="G28" s="6" t="s">
        <v>194</v>
      </c>
      <c r="H28" s="6" t="s">
        <v>54</v>
      </c>
      <c r="I28" s="6" t="s">
        <v>27</v>
      </c>
      <c r="J28" s="6" t="s">
        <v>105</v>
      </c>
      <c r="K28" s="6" t="s">
        <v>195</v>
      </c>
      <c r="L28" s="6" t="s">
        <v>196</v>
      </c>
      <c r="M28" s="6" t="s">
        <v>83</v>
      </c>
      <c r="N28" s="6" t="s">
        <v>59</v>
      </c>
      <c r="O28" s="6" t="s">
        <v>47</v>
      </c>
      <c r="P28" s="6" t="s">
        <v>84</v>
      </c>
      <c r="Q28" s="6">
        <v>419.25</v>
      </c>
      <c r="R28" s="6">
        <v>72.41</v>
      </c>
      <c r="S28" s="6">
        <v>0</v>
      </c>
      <c r="T28" s="6" t="s">
        <v>35</v>
      </c>
      <c r="U28" s="6"/>
      <c r="V28" s="6" t="s">
        <v>49</v>
      </c>
      <c r="W28" s="6">
        <v>80</v>
      </c>
      <c r="X28" s="7" t="s">
        <v>37</v>
      </c>
    </row>
    <row r="29" spans="1:24" x14ac:dyDescent="0.3">
      <c r="A29" s="8" t="s">
        <v>197</v>
      </c>
      <c r="B29" s="9">
        <v>46165</v>
      </c>
      <c r="C29" s="21" t="str">
        <f>TEXT(Table3[[#This Row],[Transaction_Date]],"dddd")</f>
        <v>Saturday</v>
      </c>
      <c r="D29" t="s">
        <v>198</v>
      </c>
      <c r="E29">
        <f>HOUR(Table3[[#This Row],[Transaction_Time]])</f>
        <v>17</v>
      </c>
      <c r="F29" s="10" t="s">
        <v>40</v>
      </c>
      <c r="G29" s="10" t="s">
        <v>199</v>
      </c>
      <c r="H29" s="10" t="s">
        <v>89</v>
      </c>
      <c r="I29" s="10" t="s">
        <v>42</v>
      </c>
      <c r="J29" s="10" t="s">
        <v>55</v>
      </c>
      <c r="K29" s="10" t="s">
        <v>56</v>
      </c>
      <c r="L29" s="10" t="s">
        <v>200</v>
      </c>
      <c r="M29" s="10" t="s">
        <v>146</v>
      </c>
      <c r="N29" s="10" t="s">
        <v>32</v>
      </c>
      <c r="O29" s="10" t="s">
        <v>47</v>
      </c>
      <c r="P29" s="10" t="s">
        <v>68</v>
      </c>
      <c r="Q29" s="10">
        <v>367.86</v>
      </c>
      <c r="R29" s="10">
        <v>0</v>
      </c>
      <c r="S29" s="10">
        <v>0</v>
      </c>
      <c r="T29" s="10" t="s">
        <v>35</v>
      </c>
      <c r="U29" s="10"/>
      <c r="V29" s="10" t="s">
        <v>49</v>
      </c>
      <c r="W29" s="10">
        <v>13</v>
      </c>
      <c r="X29" s="11" t="s">
        <v>37</v>
      </c>
    </row>
    <row r="30" spans="1:24" x14ac:dyDescent="0.3">
      <c r="A30" s="4" t="s">
        <v>201</v>
      </c>
      <c r="B30" s="5">
        <v>46172</v>
      </c>
      <c r="C30" s="20" t="str">
        <f>TEXT(Table3[[#This Row],[Transaction_Date]],"dddd")</f>
        <v>Saturday</v>
      </c>
      <c r="D30" t="s">
        <v>202</v>
      </c>
      <c r="E30">
        <f>HOUR(Table3[[#This Row],[Transaction_Time]])</f>
        <v>18</v>
      </c>
      <c r="F30" s="6" t="s">
        <v>52</v>
      </c>
      <c r="G30" s="6" t="s">
        <v>203</v>
      </c>
      <c r="H30" s="6" t="s">
        <v>26</v>
      </c>
      <c r="I30" s="6" t="s">
        <v>27</v>
      </c>
      <c r="J30" s="6" t="s">
        <v>166</v>
      </c>
      <c r="K30" s="6" t="s">
        <v>204</v>
      </c>
      <c r="L30" s="6" t="s">
        <v>205</v>
      </c>
      <c r="M30" s="6" t="s">
        <v>162</v>
      </c>
      <c r="N30" s="6" t="s">
        <v>46</v>
      </c>
      <c r="O30" s="6" t="s">
        <v>141</v>
      </c>
      <c r="P30" s="6" t="s">
        <v>34</v>
      </c>
      <c r="Q30" s="6">
        <v>322.5</v>
      </c>
      <c r="R30" s="6">
        <v>0</v>
      </c>
      <c r="S30" s="6">
        <v>0</v>
      </c>
      <c r="T30" s="6" t="s">
        <v>35</v>
      </c>
      <c r="U30" s="6"/>
      <c r="V30" s="6" t="s">
        <v>49</v>
      </c>
      <c r="W30" s="6">
        <v>26</v>
      </c>
      <c r="X30" s="7" t="s">
        <v>37</v>
      </c>
    </row>
    <row r="31" spans="1:24" x14ac:dyDescent="0.3">
      <c r="A31" s="8" t="s">
        <v>206</v>
      </c>
      <c r="B31" s="9">
        <v>46157</v>
      </c>
      <c r="C31" s="21" t="str">
        <f>TEXT(Table3[[#This Row],[Transaction_Date]],"dddd")</f>
        <v>Friday</v>
      </c>
      <c r="D31" t="s">
        <v>207</v>
      </c>
      <c r="E31">
        <f>HOUR(Table3[[#This Row],[Transaction_Time]])</f>
        <v>13</v>
      </c>
      <c r="F31" s="10" t="s">
        <v>24</v>
      </c>
      <c r="G31" s="10" t="s">
        <v>208</v>
      </c>
      <c r="H31" s="10" t="s">
        <v>74</v>
      </c>
      <c r="I31" s="10" t="s">
        <v>27</v>
      </c>
      <c r="J31" s="10" t="s">
        <v>55</v>
      </c>
      <c r="K31" s="10" t="s">
        <v>136</v>
      </c>
      <c r="L31" s="10" t="s">
        <v>161</v>
      </c>
      <c r="M31" s="10" t="s">
        <v>162</v>
      </c>
      <c r="N31" s="10" t="s">
        <v>78</v>
      </c>
      <c r="O31" s="10" t="s">
        <v>141</v>
      </c>
      <c r="P31" s="10" t="s">
        <v>48</v>
      </c>
      <c r="Q31" s="10">
        <v>697.36</v>
      </c>
      <c r="R31" s="10">
        <v>0</v>
      </c>
      <c r="S31" s="10">
        <v>0</v>
      </c>
      <c r="T31" s="10" t="s">
        <v>35</v>
      </c>
      <c r="U31" s="10"/>
      <c r="V31" s="10" t="s">
        <v>36</v>
      </c>
      <c r="W31" s="10">
        <v>55</v>
      </c>
      <c r="X31" s="11" t="s">
        <v>37</v>
      </c>
    </row>
    <row r="32" spans="1:24" x14ac:dyDescent="0.3">
      <c r="A32" s="4" t="s">
        <v>209</v>
      </c>
      <c r="B32" s="5">
        <v>46173</v>
      </c>
      <c r="C32" s="20" t="str">
        <f>TEXT(Table3[[#This Row],[Transaction_Date]],"dddd")</f>
        <v>Sunday</v>
      </c>
      <c r="D32" t="s">
        <v>210</v>
      </c>
      <c r="E32">
        <f>HOUR(Table3[[#This Row],[Transaction_Time]])</f>
        <v>18</v>
      </c>
      <c r="F32" s="6" t="s">
        <v>24</v>
      </c>
      <c r="G32" s="6" t="s">
        <v>211</v>
      </c>
      <c r="H32" s="6" t="s">
        <v>26</v>
      </c>
      <c r="I32" s="6" t="s">
        <v>42</v>
      </c>
      <c r="J32" s="6" t="s">
        <v>75</v>
      </c>
      <c r="K32" s="6" t="s">
        <v>212</v>
      </c>
      <c r="L32" s="6" t="s">
        <v>213</v>
      </c>
      <c r="M32" s="6" t="s">
        <v>214</v>
      </c>
      <c r="N32" s="6" t="s">
        <v>46</v>
      </c>
      <c r="O32" s="6" t="s">
        <v>47</v>
      </c>
      <c r="P32" s="6" t="s">
        <v>61</v>
      </c>
      <c r="Q32" s="6">
        <v>728.27</v>
      </c>
      <c r="R32" s="6">
        <v>0</v>
      </c>
      <c r="S32" s="6">
        <v>0</v>
      </c>
      <c r="T32" s="6" t="s">
        <v>35</v>
      </c>
      <c r="U32" s="6"/>
      <c r="V32" s="6" t="s">
        <v>49</v>
      </c>
      <c r="W32" s="6">
        <v>17</v>
      </c>
      <c r="X32" s="7" t="s">
        <v>37</v>
      </c>
    </row>
    <row r="33" spans="1:24" x14ac:dyDescent="0.3">
      <c r="A33" s="8" t="s">
        <v>215</v>
      </c>
      <c r="B33" s="9">
        <v>46158</v>
      </c>
      <c r="C33" s="21" t="str">
        <f>TEXT(Table3[[#This Row],[Transaction_Date]],"dddd")</f>
        <v>Saturday</v>
      </c>
      <c r="D33" t="s">
        <v>216</v>
      </c>
      <c r="E33">
        <f>HOUR(Table3[[#This Row],[Transaction_Time]])</f>
        <v>13</v>
      </c>
      <c r="F33" s="10" t="s">
        <v>24</v>
      </c>
      <c r="G33" s="10" t="s">
        <v>217</v>
      </c>
      <c r="H33" s="10" t="s">
        <v>74</v>
      </c>
      <c r="I33" s="10" t="s">
        <v>27</v>
      </c>
      <c r="J33" s="10" t="s">
        <v>43</v>
      </c>
      <c r="K33" s="10" t="s">
        <v>44</v>
      </c>
      <c r="L33" s="10" t="s">
        <v>145</v>
      </c>
      <c r="M33" s="10" t="s">
        <v>146</v>
      </c>
      <c r="N33" s="10" t="s">
        <v>78</v>
      </c>
      <c r="O33" s="10" t="s">
        <v>60</v>
      </c>
      <c r="P33" s="10" t="s">
        <v>68</v>
      </c>
      <c r="Q33" s="10">
        <v>288.88</v>
      </c>
      <c r="R33" s="10">
        <v>0</v>
      </c>
      <c r="S33" s="10">
        <v>6.05</v>
      </c>
      <c r="T33" s="10" t="s">
        <v>35</v>
      </c>
      <c r="U33" s="10"/>
      <c r="V33" s="10" t="s">
        <v>49</v>
      </c>
      <c r="W33" s="10">
        <v>47</v>
      </c>
      <c r="X33" s="11" t="s">
        <v>37</v>
      </c>
    </row>
    <row r="34" spans="1:24" x14ac:dyDescent="0.3">
      <c r="A34" s="4" t="s">
        <v>218</v>
      </c>
      <c r="B34" s="5">
        <v>46170</v>
      </c>
      <c r="C34" s="20" t="str">
        <f>TEXT(Table3[[#This Row],[Transaction_Date]],"dddd")</f>
        <v>Thursday</v>
      </c>
      <c r="D34" t="s">
        <v>219</v>
      </c>
      <c r="E34">
        <f>HOUR(Table3[[#This Row],[Transaction_Time]])</f>
        <v>8</v>
      </c>
      <c r="F34" s="6" t="s">
        <v>40</v>
      </c>
      <c r="G34" s="6" t="s">
        <v>220</v>
      </c>
      <c r="H34" s="6" t="s">
        <v>26</v>
      </c>
      <c r="I34" s="6" t="s">
        <v>42</v>
      </c>
      <c r="J34" s="6" t="s">
        <v>119</v>
      </c>
      <c r="K34" s="6" t="s">
        <v>120</v>
      </c>
      <c r="L34" s="6" t="s">
        <v>221</v>
      </c>
      <c r="M34" s="6" t="s">
        <v>67</v>
      </c>
      <c r="N34" s="6" t="s">
        <v>32</v>
      </c>
      <c r="O34" s="6" t="s">
        <v>60</v>
      </c>
      <c r="P34" s="6" t="s">
        <v>48</v>
      </c>
      <c r="Q34" s="6">
        <v>631.83000000000004</v>
      </c>
      <c r="R34" s="6">
        <v>0</v>
      </c>
      <c r="S34" s="6">
        <v>0</v>
      </c>
      <c r="T34" s="6" t="s">
        <v>35</v>
      </c>
      <c r="U34" s="6"/>
      <c r="V34" s="6" t="s">
        <v>49</v>
      </c>
      <c r="W34" s="6">
        <v>62</v>
      </c>
      <c r="X34" s="7" t="s">
        <v>37</v>
      </c>
    </row>
    <row r="35" spans="1:24" x14ac:dyDescent="0.3">
      <c r="A35" s="8" t="s">
        <v>222</v>
      </c>
      <c r="B35" s="9">
        <v>46146</v>
      </c>
      <c r="C35" s="21" t="str">
        <f>TEXT(Table3[[#This Row],[Transaction_Date]],"dddd")</f>
        <v>Monday</v>
      </c>
      <c r="D35" t="s">
        <v>223</v>
      </c>
      <c r="E35">
        <f>HOUR(Table3[[#This Row],[Transaction_Time]])</f>
        <v>19</v>
      </c>
      <c r="F35" s="10" t="s">
        <v>24</v>
      </c>
      <c r="G35" s="10" t="s">
        <v>224</v>
      </c>
      <c r="H35" s="10" t="s">
        <v>26</v>
      </c>
      <c r="I35" s="10" t="s">
        <v>27</v>
      </c>
      <c r="J35" s="10" t="s">
        <v>98</v>
      </c>
      <c r="K35" s="10" t="s">
        <v>126</v>
      </c>
      <c r="L35" s="10" t="s">
        <v>225</v>
      </c>
      <c r="M35" s="10" t="s">
        <v>214</v>
      </c>
      <c r="N35" s="10" t="s">
        <v>59</v>
      </c>
      <c r="O35" s="10" t="s">
        <v>60</v>
      </c>
      <c r="P35" s="10" t="s">
        <v>115</v>
      </c>
      <c r="Q35" s="10">
        <v>5595.53</v>
      </c>
      <c r="R35" s="10">
        <v>0</v>
      </c>
      <c r="S35" s="10">
        <v>0</v>
      </c>
      <c r="T35" s="10" t="s">
        <v>35</v>
      </c>
      <c r="U35" s="10"/>
      <c r="V35" s="10" t="s">
        <v>49</v>
      </c>
      <c r="W35" s="10">
        <v>82</v>
      </c>
      <c r="X35" s="11" t="s">
        <v>37</v>
      </c>
    </row>
    <row r="36" spans="1:24" x14ac:dyDescent="0.3">
      <c r="A36" s="4" t="s">
        <v>226</v>
      </c>
      <c r="B36" s="5">
        <v>46168</v>
      </c>
      <c r="C36" s="20" t="str">
        <f>TEXT(Table3[[#This Row],[Transaction_Date]],"dddd")</f>
        <v>Tuesday</v>
      </c>
      <c r="D36" t="s">
        <v>227</v>
      </c>
      <c r="E36">
        <f>HOUR(Table3[[#This Row],[Transaction_Time]])</f>
        <v>8</v>
      </c>
      <c r="F36" s="6" t="s">
        <v>40</v>
      </c>
      <c r="G36" s="6" t="s">
        <v>228</v>
      </c>
      <c r="H36" s="6" t="s">
        <v>54</v>
      </c>
      <c r="I36" s="6" t="s">
        <v>42</v>
      </c>
      <c r="J36" s="6" t="s">
        <v>43</v>
      </c>
      <c r="K36" s="6" t="s">
        <v>229</v>
      </c>
      <c r="L36" s="6" t="s">
        <v>230</v>
      </c>
      <c r="M36" s="6" t="s">
        <v>83</v>
      </c>
      <c r="N36" s="6" t="s">
        <v>32</v>
      </c>
      <c r="O36" s="6" t="s">
        <v>47</v>
      </c>
      <c r="P36" s="6" t="s">
        <v>128</v>
      </c>
      <c r="Q36" s="6">
        <v>126.66</v>
      </c>
      <c r="R36" s="6">
        <v>0</v>
      </c>
      <c r="S36" s="6">
        <v>0</v>
      </c>
      <c r="T36" s="6" t="s">
        <v>35</v>
      </c>
      <c r="U36" s="6"/>
      <c r="V36" s="6" t="s">
        <v>49</v>
      </c>
      <c r="W36" s="6">
        <v>66</v>
      </c>
      <c r="X36" s="7" t="s">
        <v>37</v>
      </c>
    </row>
    <row r="37" spans="1:24" x14ac:dyDescent="0.3">
      <c r="A37" s="8" t="s">
        <v>231</v>
      </c>
      <c r="B37" s="9">
        <v>46156</v>
      </c>
      <c r="C37" s="21" t="str">
        <f>TEXT(Table3[[#This Row],[Transaction_Date]],"dddd")</f>
        <v>Thursday</v>
      </c>
      <c r="D37" t="s">
        <v>232</v>
      </c>
      <c r="E37">
        <f>HOUR(Table3[[#This Row],[Transaction_Time]])</f>
        <v>20</v>
      </c>
      <c r="F37" s="10" t="s">
        <v>72</v>
      </c>
      <c r="G37" s="10" t="s">
        <v>233</v>
      </c>
      <c r="H37" s="10" t="s">
        <v>54</v>
      </c>
      <c r="I37" s="10" t="s">
        <v>42</v>
      </c>
      <c r="J37" s="10" t="s">
        <v>28</v>
      </c>
      <c r="K37" s="10" t="s">
        <v>188</v>
      </c>
      <c r="L37" s="10" t="s">
        <v>205</v>
      </c>
      <c r="M37" s="10" t="s">
        <v>162</v>
      </c>
      <c r="N37" s="10" t="s">
        <v>32</v>
      </c>
      <c r="O37" s="10" t="s">
        <v>141</v>
      </c>
      <c r="P37" s="10" t="s">
        <v>61</v>
      </c>
      <c r="Q37" s="10">
        <v>398.18</v>
      </c>
      <c r="R37" s="10">
        <v>0</v>
      </c>
      <c r="S37" s="10">
        <v>0</v>
      </c>
      <c r="T37" s="10" t="s">
        <v>35</v>
      </c>
      <c r="U37" s="10"/>
      <c r="V37" s="10" t="s">
        <v>49</v>
      </c>
      <c r="W37" s="10">
        <v>97</v>
      </c>
      <c r="X37" s="11" t="s">
        <v>37</v>
      </c>
    </row>
    <row r="38" spans="1:24" x14ac:dyDescent="0.3">
      <c r="A38" s="4" t="s">
        <v>234</v>
      </c>
      <c r="B38" s="5">
        <v>46162</v>
      </c>
      <c r="C38" s="20" t="str">
        <f>TEXT(Table3[[#This Row],[Transaction_Date]],"dddd")</f>
        <v>Wednesday</v>
      </c>
      <c r="D38" t="s">
        <v>235</v>
      </c>
      <c r="E38">
        <f>HOUR(Table3[[#This Row],[Transaction_Time]])</f>
        <v>18</v>
      </c>
      <c r="F38" s="6" t="s">
        <v>52</v>
      </c>
      <c r="G38" s="6" t="s">
        <v>236</v>
      </c>
      <c r="H38" s="6" t="s">
        <v>89</v>
      </c>
      <c r="I38" s="6" t="s">
        <v>42</v>
      </c>
      <c r="J38" s="6" t="s">
        <v>166</v>
      </c>
      <c r="K38" s="6" t="s">
        <v>237</v>
      </c>
      <c r="L38" s="6" t="s">
        <v>221</v>
      </c>
      <c r="M38" s="6" t="s">
        <v>67</v>
      </c>
      <c r="N38" s="6" t="s">
        <v>46</v>
      </c>
      <c r="O38" s="6" t="s">
        <v>141</v>
      </c>
      <c r="P38" s="6" t="s">
        <v>128</v>
      </c>
      <c r="Q38" s="6">
        <v>100.7</v>
      </c>
      <c r="R38" s="6">
        <v>0</v>
      </c>
      <c r="S38" s="6">
        <v>0</v>
      </c>
      <c r="T38" s="6" t="s">
        <v>35</v>
      </c>
      <c r="U38" s="6"/>
      <c r="V38" s="6" t="s">
        <v>49</v>
      </c>
      <c r="W38" s="6">
        <v>29</v>
      </c>
      <c r="X38" s="7" t="s">
        <v>37</v>
      </c>
    </row>
    <row r="39" spans="1:24" x14ac:dyDescent="0.3">
      <c r="A39" s="8" t="s">
        <v>238</v>
      </c>
      <c r="B39" s="9">
        <v>46150</v>
      </c>
      <c r="C39" s="21" t="str">
        <f>TEXT(Table3[[#This Row],[Transaction_Date]],"dddd")</f>
        <v>Friday</v>
      </c>
      <c r="D39" t="s">
        <v>239</v>
      </c>
      <c r="E39">
        <f>HOUR(Table3[[#This Row],[Transaction_Time]])</f>
        <v>20</v>
      </c>
      <c r="F39" s="10" t="s">
        <v>52</v>
      </c>
      <c r="G39" s="10" t="s">
        <v>240</v>
      </c>
      <c r="H39" s="10" t="s">
        <v>54</v>
      </c>
      <c r="I39" s="10" t="s">
        <v>27</v>
      </c>
      <c r="J39" s="10" t="s">
        <v>75</v>
      </c>
      <c r="K39" s="10" t="s">
        <v>76</v>
      </c>
      <c r="L39" s="10" t="s">
        <v>241</v>
      </c>
      <c r="M39" s="10" t="s">
        <v>101</v>
      </c>
      <c r="N39" s="10" t="s">
        <v>46</v>
      </c>
      <c r="O39" s="10" t="s">
        <v>47</v>
      </c>
      <c r="P39" s="10" t="s">
        <v>108</v>
      </c>
      <c r="Q39" s="10">
        <v>963.64</v>
      </c>
      <c r="R39" s="10">
        <v>0</v>
      </c>
      <c r="S39" s="10">
        <v>6.53</v>
      </c>
      <c r="T39" s="10" t="s">
        <v>35</v>
      </c>
      <c r="U39" s="10"/>
      <c r="V39" s="10" t="s">
        <v>49</v>
      </c>
      <c r="W39" s="10">
        <v>22</v>
      </c>
      <c r="X39" s="11" t="s">
        <v>37</v>
      </c>
    </row>
    <row r="40" spans="1:24" x14ac:dyDescent="0.3">
      <c r="A40" s="4" t="s">
        <v>242</v>
      </c>
      <c r="B40" s="5">
        <v>46151</v>
      </c>
      <c r="C40" s="20" t="str">
        <f>TEXT(Table3[[#This Row],[Transaction_Date]],"dddd")</f>
        <v>Saturday</v>
      </c>
      <c r="D40" t="s">
        <v>243</v>
      </c>
      <c r="E40">
        <f>HOUR(Table3[[#This Row],[Transaction_Time]])</f>
        <v>12</v>
      </c>
      <c r="F40" s="6" t="s">
        <v>40</v>
      </c>
      <c r="G40" s="6" t="s">
        <v>244</v>
      </c>
      <c r="H40" s="6" t="s">
        <v>97</v>
      </c>
      <c r="I40" s="6" t="s">
        <v>42</v>
      </c>
      <c r="J40" s="6" t="s">
        <v>150</v>
      </c>
      <c r="K40" s="6" t="s">
        <v>245</v>
      </c>
      <c r="L40" s="6" t="s">
        <v>246</v>
      </c>
      <c r="M40" s="6" t="s">
        <v>214</v>
      </c>
      <c r="N40" s="6" t="s">
        <v>32</v>
      </c>
      <c r="O40" s="6" t="s">
        <v>47</v>
      </c>
      <c r="P40" s="6" t="s">
        <v>61</v>
      </c>
      <c r="Q40" s="6">
        <v>321.26</v>
      </c>
      <c r="R40" s="6">
        <v>70.87</v>
      </c>
      <c r="S40" s="6">
        <v>0</v>
      </c>
      <c r="T40" s="6" t="s">
        <v>35</v>
      </c>
      <c r="U40" s="6"/>
      <c r="V40" s="6" t="s">
        <v>36</v>
      </c>
      <c r="W40" s="6">
        <v>8</v>
      </c>
      <c r="X40" s="7" t="s">
        <v>37</v>
      </c>
    </row>
    <row r="41" spans="1:24" x14ac:dyDescent="0.3">
      <c r="A41" s="8" t="s">
        <v>247</v>
      </c>
      <c r="B41" s="9">
        <v>46171</v>
      </c>
      <c r="C41" s="21" t="str">
        <f>TEXT(Table3[[#This Row],[Transaction_Date]],"dddd")</f>
        <v>Friday</v>
      </c>
      <c r="D41" t="s">
        <v>248</v>
      </c>
      <c r="E41">
        <f>HOUR(Table3[[#This Row],[Transaction_Time]])</f>
        <v>17</v>
      </c>
      <c r="F41" s="10" t="s">
        <v>24</v>
      </c>
      <c r="G41" s="10" t="s">
        <v>249</v>
      </c>
      <c r="H41" s="10" t="s">
        <v>26</v>
      </c>
      <c r="I41" s="10" t="s">
        <v>27</v>
      </c>
      <c r="J41" s="10" t="s">
        <v>166</v>
      </c>
      <c r="K41" s="10" t="s">
        <v>167</v>
      </c>
      <c r="L41" s="10" t="s">
        <v>241</v>
      </c>
      <c r="M41" s="10" t="s">
        <v>101</v>
      </c>
      <c r="N41" s="10" t="s">
        <v>46</v>
      </c>
      <c r="O41" s="10" t="s">
        <v>141</v>
      </c>
      <c r="P41" s="10" t="s">
        <v>108</v>
      </c>
      <c r="Q41" s="10">
        <v>758.72</v>
      </c>
      <c r="R41" s="10">
        <v>0</v>
      </c>
      <c r="S41" s="10">
        <v>0</v>
      </c>
      <c r="T41" s="10" t="s">
        <v>35</v>
      </c>
      <c r="U41" s="10"/>
      <c r="V41" s="10" t="s">
        <v>49</v>
      </c>
      <c r="W41" s="10">
        <v>40</v>
      </c>
      <c r="X41" s="11" t="s">
        <v>37</v>
      </c>
    </row>
    <row r="42" spans="1:24" x14ac:dyDescent="0.3">
      <c r="A42" s="4" t="s">
        <v>250</v>
      </c>
      <c r="B42" s="5">
        <v>46156</v>
      </c>
      <c r="C42" s="20" t="str">
        <f>TEXT(Table3[[#This Row],[Transaction_Date]],"dddd")</f>
        <v>Thursday</v>
      </c>
      <c r="D42" t="s">
        <v>251</v>
      </c>
      <c r="E42">
        <f>HOUR(Table3[[#This Row],[Transaction_Time]])</f>
        <v>17</v>
      </c>
      <c r="F42" s="6" t="s">
        <v>87</v>
      </c>
      <c r="G42" s="6" t="s">
        <v>252</v>
      </c>
      <c r="H42" s="6" t="s">
        <v>89</v>
      </c>
      <c r="I42" s="6" t="s">
        <v>27</v>
      </c>
      <c r="J42" s="6" t="s">
        <v>150</v>
      </c>
      <c r="K42" s="6" t="s">
        <v>151</v>
      </c>
      <c r="L42" s="6" t="s">
        <v>213</v>
      </c>
      <c r="M42" s="6" t="s">
        <v>214</v>
      </c>
      <c r="N42" s="6" t="s">
        <v>176</v>
      </c>
      <c r="O42" s="6" t="s">
        <v>47</v>
      </c>
      <c r="P42" s="6" t="s">
        <v>61</v>
      </c>
      <c r="Q42" s="6">
        <v>593.15</v>
      </c>
      <c r="R42" s="6">
        <v>65.010000000000005</v>
      </c>
      <c r="S42" s="6">
        <v>0</v>
      </c>
      <c r="T42" s="6" t="s">
        <v>35</v>
      </c>
      <c r="U42" s="6"/>
      <c r="V42" s="6" t="s">
        <v>49</v>
      </c>
      <c r="W42" s="6">
        <v>27</v>
      </c>
      <c r="X42" s="7" t="s">
        <v>37</v>
      </c>
    </row>
    <row r="43" spans="1:24" x14ac:dyDescent="0.3">
      <c r="A43" s="8" t="s">
        <v>253</v>
      </c>
      <c r="B43" s="9">
        <v>46163</v>
      </c>
      <c r="C43" s="21" t="str">
        <f>TEXT(Table3[[#This Row],[Transaction_Date]],"dddd")</f>
        <v>Thursday</v>
      </c>
      <c r="D43" t="s">
        <v>254</v>
      </c>
      <c r="E43">
        <f>HOUR(Table3[[#This Row],[Transaction_Time]])</f>
        <v>14</v>
      </c>
      <c r="F43" s="10" t="s">
        <v>40</v>
      </c>
      <c r="G43" s="10" t="s">
        <v>255</v>
      </c>
      <c r="H43" s="10" t="s">
        <v>54</v>
      </c>
      <c r="I43" s="10" t="s">
        <v>42</v>
      </c>
      <c r="J43" s="10" t="s">
        <v>55</v>
      </c>
      <c r="K43" s="10" t="s">
        <v>256</v>
      </c>
      <c r="L43" s="10" t="s">
        <v>257</v>
      </c>
      <c r="M43" s="10" t="s">
        <v>93</v>
      </c>
      <c r="N43" s="10" t="s">
        <v>46</v>
      </c>
      <c r="O43" s="10" t="s">
        <v>33</v>
      </c>
      <c r="P43" s="10" t="s">
        <v>115</v>
      </c>
      <c r="Q43" s="10">
        <v>526.69000000000005</v>
      </c>
      <c r="R43" s="10">
        <v>0</v>
      </c>
      <c r="S43" s="10">
        <v>6.58</v>
      </c>
      <c r="T43" s="10" t="s">
        <v>35</v>
      </c>
      <c r="U43" s="10"/>
      <c r="V43" s="10" t="s">
        <v>49</v>
      </c>
      <c r="W43" s="10">
        <v>77</v>
      </c>
      <c r="X43" s="11" t="s">
        <v>37</v>
      </c>
    </row>
    <row r="44" spans="1:24" x14ac:dyDescent="0.3">
      <c r="A44" s="4" t="s">
        <v>258</v>
      </c>
      <c r="B44" s="5">
        <v>46155</v>
      </c>
      <c r="C44" s="20" t="str">
        <f>TEXT(Table3[[#This Row],[Transaction_Date]],"dddd")</f>
        <v>Wednesday</v>
      </c>
      <c r="D44" t="s">
        <v>259</v>
      </c>
      <c r="E44">
        <f>HOUR(Table3[[#This Row],[Transaction_Time]])</f>
        <v>16</v>
      </c>
      <c r="F44" s="6" t="s">
        <v>52</v>
      </c>
      <c r="G44" s="6" t="s">
        <v>260</v>
      </c>
      <c r="H44" s="6" t="s">
        <v>26</v>
      </c>
      <c r="I44" s="6" t="s">
        <v>27</v>
      </c>
      <c r="J44" s="6" t="s">
        <v>43</v>
      </c>
      <c r="K44" s="6" t="s">
        <v>112</v>
      </c>
      <c r="L44" s="6" t="s">
        <v>161</v>
      </c>
      <c r="M44" s="6" t="s">
        <v>162</v>
      </c>
      <c r="N44" s="6" t="s">
        <v>46</v>
      </c>
      <c r="O44" s="6" t="s">
        <v>47</v>
      </c>
      <c r="P44" s="6" t="s">
        <v>128</v>
      </c>
      <c r="Q44" s="6">
        <v>435.8</v>
      </c>
      <c r="R44" s="6">
        <v>0</v>
      </c>
      <c r="S44" s="6">
        <v>0</v>
      </c>
      <c r="T44" s="6" t="s">
        <v>35</v>
      </c>
      <c r="U44" s="6"/>
      <c r="V44" s="6" t="s">
        <v>49</v>
      </c>
      <c r="W44" s="6">
        <v>42</v>
      </c>
      <c r="X44" s="7" t="s">
        <v>37</v>
      </c>
    </row>
    <row r="45" spans="1:24" x14ac:dyDescent="0.3">
      <c r="A45" s="8" t="s">
        <v>261</v>
      </c>
      <c r="B45" s="9">
        <v>46143</v>
      </c>
      <c r="C45" s="21" t="str">
        <f>TEXT(Table3[[#This Row],[Transaction_Date]],"dddd")</f>
        <v>Friday</v>
      </c>
      <c r="D45" t="s">
        <v>262</v>
      </c>
      <c r="E45">
        <f>HOUR(Table3[[#This Row],[Transaction_Time]])</f>
        <v>8</v>
      </c>
      <c r="F45" s="10" t="s">
        <v>24</v>
      </c>
      <c r="G45" s="10" t="s">
        <v>263</v>
      </c>
      <c r="H45" s="10" t="s">
        <v>74</v>
      </c>
      <c r="I45" s="10" t="s">
        <v>27</v>
      </c>
      <c r="J45" s="10" t="s">
        <v>119</v>
      </c>
      <c r="K45" s="10" t="s">
        <v>264</v>
      </c>
      <c r="L45" s="10" t="s">
        <v>152</v>
      </c>
      <c r="M45" s="10" t="s">
        <v>93</v>
      </c>
      <c r="N45" s="10" t="s">
        <v>46</v>
      </c>
      <c r="O45" s="10" t="s">
        <v>47</v>
      </c>
      <c r="P45" s="10" t="s">
        <v>128</v>
      </c>
      <c r="Q45" s="10">
        <v>268.74</v>
      </c>
      <c r="R45" s="10">
        <v>0</v>
      </c>
      <c r="S45" s="10">
        <v>0</v>
      </c>
      <c r="T45" s="10" t="s">
        <v>35</v>
      </c>
      <c r="U45" s="10"/>
      <c r="V45" s="10" t="s">
        <v>49</v>
      </c>
      <c r="W45" s="10">
        <v>46</v>
      </c>
      <c r="X45" s="11" t="s">
        <v>37</v>
      </c>
    </row>
    <row r="46" spans="1:24" x14ac:dyDescent="0.3">
      <c r="A46" s="4" t="s">
        <v>265</v>
      </c>
      <c r="B46" s="5">
        <v>46153</v>
      </c>
      <c r="C46" s="20" t="str">
        <f>TEXT(Table3[[#This Row],[Transaction_Date]],"dddd")</f>
        <v>Monday</v>
      </c>
      <c r="D46" t="s">
        <v>266</v>
      </c>
      <c r="E46">
        <f>HOUR(Table3[[#This Row],[Transaction_Time]])</f>
        <v>17</v>
      </c>
      <c r="F46" s="6" t="s">
        <v>52</v>
      </c>
      <c r="G46" s="6" t="s">
        <v>267</v>
      </c>
      <c r="H46" s="6" t="s">
        <v>54</v>
      </c>
      <c r="I46" s="6" t="s">
        <v>42</v>
      </c>
      <c r="J46" s="6" t="s">
        <v>55</v>
      </c>
      <c r="K46" s="6" t="s">
        <v>256</v>
      </c>
      <c r="L46" s="6" t="s">
        <v>57</v>
      </c>
      <c r="M46" s="6" t="s">
        <v>58</v>
      </c>
      <c r="N46" s="6" t="s">
        <v>46</v>
      </c>
      <c r="O46" s="6" t="s">
        <v>47</v>
      </c>
      <c r="P46" s="6" t="s">
        <v>48</v>
      </c>
      <c r="Q46" s="6">
        <v>45.26</v>
      </c>
      <c r="R46" s="6">
        <v>0</v>
      </c>
      <c r="S46" s="6">
        <v>0</v>
      </c>
      <c r="T46" s="6" t="s">
        <v>35</v>
      </c>
      <c r="U46" s="6"/>
      <c r="V46" s="6" t="s">
        <v>36</v>
      </c>
      <c r="W46" s="6">
        <v>43</v>
      </c>
      <c r="X46" s="7" t="s">
        <v>37</v>
      </c>
    </row>
    <row r="47" spans="1:24" x14ac:dyDescent="0.3">
      <c r="A47" s="8" t="s">
        <v>268</v>
      </c>
      <c r="B47" s="9">
        <v>46146</v>
      </c>
      <c r="C47" s="21" t="str">
        <f>TEXT(Table3[[#This Row],[Transaction_Date]],"dddd")</f>
        <v>Monday</v>
      </c>
      <c r="D47" t="s">
        <v>269</v>
      </c>
      <c r="E47">
        <f>HOUR(Table3[[#This Row],[Transaction_Time]])</f>
        <v>14</v>
      </c>
      <c r="F47" s="10" t="s">
        <v>24</v>
      </c>
      <c r="G47" s="10" t="s">
        <v>270</v>
      </c>
      <c r="H47" s="10" t="s">
        <v>54</v>
      </c>
      <c r="I47" s="10" t="s">
        <v>27</v>
      </c>
      <c r="J47" s="10" t="s">
        <v>105</v>
      </c>
      <c r="K47" s="10" t="s">
        <v>106</v>
      </c>
      <c r="L47" s="10" t="s">
        <v>271</v>
      </c>
      <c r="M47" s="10" t="s">
        <v>83</v>
      </c>
      <c r="N47" s="10" t="s">
        <v>272</v>
      </c>
      <c r="O47" s="10" t="s">
        <v>141</v>
      </c>
      <c r="P47" s="10" t="s">
        <v>68</v>
      </c>
      <c r="Q47" s="10">
        <v>138.6</v>
      </c>
      <c r="R47" s="10">
        <v>0</v>
      </c>
      <c r="S47" s="10">
        <v>2.58</v>
      </c>
      <c r="T47" s="10" t="s">
        <v>35</v>
      </c>
      <c r="U47" s="10"/>
      <c r="V47" s="10" t="s">
        <v>49</v>
      </c>
      <c r="W47" s="10">
        <v>3</v>
      </c>
      <c r="X47" s="11" t="s">
        <v>37</v>
      </c>
    </row>
    <row r="48" spans="1:24" x14ac:dyDescent="0.3">
      <c r="A48" s="4" t="s">
        <v>273</v>
      </c>
      <c r="B48" s="5">
        <v>46152</v>
      </c>
      <c r="C48" s="20" t="str">
        <f>TEXT(Table3[[#This Row],[Transaction_Date]],"dddd")</f>
        <v>Sunday</v>
      </c>
      <c r="D48" t="s">
        <v>274</v>
      </c>
      <c r="E48">
        <f>HOUR(Table3[[#This Row],[Transaction_Time]])</f>
        <v>13</v>
      </c>
      <c r="F48" s="6" t="s">
        <v>24</v>
      </c>
      <c r="G48" s="6" t="s">
        <v>275</v>
      </c>
      <c r="H48" s="6" t="s">
        <v>26</v>
      </c>
      <c r="I48" s="6" t="s">
        <v>27</v>
      </c>
      <c r="J48" s="6" t="s">
        <v>119</v>
      </c>
      <c r="K48" s="6" t="s">
        <v>276</v>
      </c>
      <c r="L48" s="6" t="s">
        <v>196</v>
      </c>
      <c r="M48" s="6" t="s">
        <v>83</v>
      </c>
      <c r="N48" s="6" t="s">
        <v>46</v>
      </c>
      <c r="O48" s="6" t="s">
        <v>60</v>
      </c>
      <c r="P48" s="6" t="s">
        <v>68</v>
      </c>
      <c r="Q48" s="6">
        <v>246.13</v>
      </c>
      <c r="R48" s="6">
        <v>0</v>
      </c>
      <c r="S48" s="6">
        <v>0</v>
      </c>
      <c r="T48" s="6" t="s">
        <v>35</v>
      </c>
      <c r="U48" s="6"/>
      <c r="V48" s="6" t="s">
        <v>49</v>
      </c>
      <c r="W48" s="6">
        <v>10</v>
      </c>
      <c r="X48" s="7" t="s">
        <v>37</v>
      </c>
    </row>
    <row r="49" spans="1:24" x14ac:dyDescent="0.3">
      <c r="A49" s="8" t="s">
        <v>277</v>
      </c>
      <c r="B49" s="9">
        <v>46159</v>
      </c>
      <c r="C49" s="21" t="str">
        <f>TEXT(Table3[[#This Row],[Transaction_Date]],"dddd")</f>
        <v>Sunday</v>
      </c>
      <c r="D49" t="s">
        <v>278</v>
      </c>
      <c r="E49">
        <f>HOUR(Table3[[#This Row],[Transaction_Time]])</f>
        <v>12</v>
      </c>
      <c r="F49" s="10" t="s">
        <v>52</v>
      </c>
      <c r="G49" s="10" t="s">
        <v>279</v>
      </c>
      <c r="H49" s="10" t="s">
        <v>89</v>
      </c>
      <c r="I49" s="10" t="s">
        <v>42</v>
      </c>
      <c r="J49" s="10" t="s">
        <v>119</v>
      </c>
      <c r="K49" s="10" t="s">
        <v>276</v>
      </c>
      <c r="L49" s="10" t="s">
        <v>161</v>
      </c>
      <c r="M49" s="10" t="s">
        <v>162</v>
      </c>
      <c r="N49" s="10" t="s">
        <v>46</v>
      </c>
      <c r="O49" s="10" t="s">
        <v>60</v>
      </c>
      <c r="P49" s="10" t="s">
        <v>48</v>
      </c>
      <c r="Q49" s="10">
        <v>626.92999999999995</v>
      </c>
      <c r="R49" s="10">
        <v>0</v>
      </c>
      <c r="S49" s="10">
        <v>2.1</v>
      </c>
      <c r="T49" s="10" t="s">
        <v>280</v>
      </c>
      <c r="U49" s="10" t="s">
        <v>281</v>
      </c>
      <c r="V49" s="10" t="s">
        <v>49</v>
      </c>
      <c r="W49" s="10">
        <v>26</v>
      </c>
      <c r="X49" s="11" t="s">
        <v>37</v>
      </c>
    </row>
    <row r="50" spans="1:24" x14ac:dyDescent="0.3">
      <c r="A50" s="4" t="s">
        <v>282</v>
      </c>
      <c r="B50" s="5">
        <v>46156</v>
      </c>
      <c r="C50" s="20" t="str">
        <f>TEXT(Table3[[#This Row],[Transaction_Date]],"dddd")</f>
        <v>Thursday</v>
      </c>
      <c r="D50" t="s">
        <v>283</v>
      </c>
      <c r="E50">
        <f>HOUR(Table3[[#This Row],[Transaction_Time]])</f>
        <v>21</v>
      </c>
      <c r="F50" s="6" t="s">
        <v>72</v>
      </c>
      <c r="G50" s="6" t="s">
        <v>284</v>
      </c>
      <c r="H50" s="6" t="s">
        <v>89</v>
      </c>
      <c r="I50" s="6" t="s">
        <v>27</v>
      </c>
      <c r="J50" s="6" t="s">
        <v>43</v>
      </c>
      <c r="K50" s="6" t="s">
        <v>285</v>
      </c>
      <c r="L50" s="6" t="s">
        <v>286</v>
      </c>
      <c r="M50" s="6" t="s">
        <v>122</v>
      </c>
      <c r="N50" s="6" t="s">
        <v>59</v>
      </c>
      <c r="O50" s="6" t="s">
        <v>60</v>
      </c>
      <c r="P50" s="10" t="s">
        <v>68</v>
      </c>
      <c r="Q50" s="6">
        <v>172.82</v>
      </c>
      <c r="R50" s="6">
        <v>0</v>
      </c>
      <c r="S50" s="6">
        <v>0</v>
      </c>
      <c r="T50" s="6" t="s">
        <v>35</v>
      </c>
      <c r="U50" s="6"/>
      <c r="V50" s="6" t="s">
        <v>36</v>
      </c>
      <c r="W50" s="6">
        <v>33</v>
      </c>
      <c r="X50" s="7" t="s">
        <v>37</v>
      </c>
    </row>
    <row r="51" spans="1:24" x14ac:dyDescent="0.3">
      <c r="A51" s="8" t="s">
        <v>287</v>
      </c>
      <c r="B51" s="9">
        <v>46157</v>
      </c>
      <c r="C51" s="21" t="str">
        <f>TEXT(Table3[[#This Row],[Transaction_Date]],"dddd")</f>
        <v>Friday</v>
      </c>
      <c r="D51" t="s">
        <v>288</v>
      </c>
      <c r="E51">
        <f>HOUR(Table3[[#This Row],[Transaction_Time]])</f>
        <v>9</v>
      </c>
      <c r="F51" s="10" t="s">
        <v>24</v>
      </c>
      <c r="G51" s="10" t="s">
        <v>289</v>
      </c>
      <c r="H51" s="10" t="s">
        <v>89</v>
      </c>
      <c r="I51" s="10" t="s">
        <v>42</v>
      </c>
      <c r="J51" s="10" t="s">
        <v>90</v>
      </c>
      <c r="K51" s="10" t="s">
        <v>91</v>
      </c>
      <c r="L51" s="10" t="s">
        <v>290</v>
      </c>
      <c r="M51" s="10" t="s">
        <v>93</v>
      </c>
      <c r="N51" s="10" t="s">
        <v>291</v>
      </c>
      <c r="O51" s="10" t="s">
        <v>141</v>
      </c>
      <c r="P51" s="10" t="s">
        <v>48</v>
      </c>
      <c r="Q51" s="10">
        <v>1891.52</v>
      </c>
      <c r="R51" s="10">
        <v>0</v>
      </c>
      <c r="S51" s="10">
        <v>0</v>
      </c>
      <c r="T51" s="10" t="s">
        <v>35</v>
      </c>
      <c r="U51" s="10"/>
      <c r="V51" s="10" t="s">
        <v>49</v>
      </c>
      <c r="W51" s="10">
        <v>33</v>
      </c>
      <c r="X51" s="11" t="s">
        <v>37</v>
      </c>
    </row>
    <row r="52" spans="1:24" x14ac:dyDescent="0.3">
      <c r="A52" s="4" t="s">
        <v>292</v>
      </c>
      <c r="B52" s="5">
        <v>46159</v>
      </c>
      <c r="C52" s="20" t="str">
        <f>TEXT(Table3[[#This Row],[Transaction_Date]],"dddd")</f>
        <v>Sunday</v>
      </c>
      <c r="D52" t="s">
        <v>293</v>
      </c>
      <c r="E52">
        <f>HOUR(Table3[[#This Row],[Transaction_Time]])</f>
        <v>19</v>
      </c>
      <c r="F52" s="6" t="s">
        <v>24</v>
      </c>
      <c r="G52" s="6" t="s">
        <v>294</v>
      </c>
      <c r="H52" s="6" t="s">
        <v>26</v>
      </c>
      <c r="I52" s="6" t="s">
        <v>42</v>
      </c>
      <c r="J52" s="6" t="s">
        <v>75</v>
      </c>
      <c r="K52" s="6" t="s">
        <v>295</v>
      </c>
      <c r="L52" s="6" t="s">
        <v>296</v>
      </c>
      <c r="M52" s="6" t="s">
        <v>146</v>
      </c>
      <c r="N52" s="6" t="s">
        <v>59</v>
      </c>
      <c r="O52" s="6" t="s">
        <v>297</v>
      </c>
      <c r="P52" s="6" t="s">
        <v>115</v>
      </c>
      <c r="Q52" s="6">
        <v>107.66</v>
      </c>
      <c r="R52" s="6">
        <v>0</v>
      </c>
      <c r="S52" s="6">
        <v>5.01</v>
      </c>
      <c r="T52" s="6" t="s">
        <v>35</v>
      </c>
      <c r="U52" s="6"/>
      <c r="V52" s="6" t="s">
        <v>49</v>
      </c>
      <c r="W52" s="6">
        <v>62</v>
      </c>
      <c r="X52" s="7" t="s">
        <v>37</v>
      </c>
    </row>
    <row r="53" spans="1:24" x14ac:dyDescent="0.3">
      <c r="A53" s="8" t="s">
        <v>298</v>
      </c>
      <c r="B53" s="9">
        <v>46149</v>
      </c>
      <c r="C53" s="21" t="str">
        <f>TEXT(Table3[[#This Row],[Transaction_Date]],"dddd")</f>
        <v>Thursday</v>
      </c>
      <c r="D53" t="s">
        <v>299</v>
      </c>
      <c r="E53">
        <f>HOUR(Table3[[#This Row],[Transaction_Time]])</f>
        <v>13</v>
      </c>
      <c r="F53" s="10" t="s">
        <v>24</v>
      </c>
      <c r="G53" s="10" t="s">
        <v>300</v>
      </c>
      <c r="H53" s="10" t="s">
        <v>89</v>
      </c>
      <c r="I53" s="10" t="s">
        <v>27</v>
      </c>
      <c r="J53" s="10" t="s">
        <v>166</v>
      </c>
      <c r="K53" s="10" t="s">
        <v>167</v>
      </c>
      <c r="L53" s="10" t="s">
        <v>205</v>
      </c>
      <c r="M53" s="10" t="s">
        <v>162</v>
      </c>
      <c r="N53" s="10" t="s">
        <v>46</v>
      </c>
      <c r="O53" s="10" t="s">
        <v>60</v>
      </c>
      <c r="P53" s="10" t="s">
        <v>108</v>
      </c>
      <c r="Q53" s="10">
        <v>6623.29</v>
      </c>
      <c r="R53" s="10">
        <v>0</v>
      </c>
      <c r="S53" s="10">
        <v>0</v>
      </c>
      <c r="T53" s="10" t="s">
        <v>35</v>
      </c>
      <c r="U53" s="10"/>
      <c r="V53" s="10" t="s">
        <v>49</v>
      </c>
      <c r="W53" s="10">
        <v>54</v>
      </c>
      <c r="X53" s="11" t="s">
        <v>37</v>
      </c>
    </row>
    <row r="54" spans="1:24" x14ac:dyDescent="0.3">
      <c r="A54" s="4" t="s">
        <v>301</v>
      </c>
      <c r="B54" s="5">
        <v>46151</v>
      </c>
      <c r="C54" s="20" t="str">
        <f>TEXT(Table3[[#This Row],[Transaction_Date]],"dddd")</f>
        <v>Saturday</v>
      </c>
      <c r="D54" t="s">
        <v>302</v>
      </c>
      <c r="E54">
        <f>HOUR(Table3[[#This Row],[Transaction_Time]])</f>
        <v>10</v>
      </c>
      <c r="F54" s="6" t="s">
        <v>24</v>
      </c>
      <c r="G54" s="6" t="s">
        <v>303</v>
      </c>
      <c r="H54" s="6" t="s">
        <v>26</v>
      </c>
      <c r="I54" s="6" t="s">
        <v>42</v>
      </c>
      <c r="J54" s="6" t="s">
        <v>166</v>
      </c>
      <c r="K54" s="6" t="s">
        <v>167</v>
      </c>
      <c r="L54" s="6" t="s">
        <v>304</v>
      </c>
      <c r="M54" s="6" t="s">
        <v>31</v>
      </c>
      <c r="N54" s="6" t="s">
        <v>46</v>
      </c>
      <c r="O54" s="6" t="s">
        <v>47</v>
      </c>
      <c r="P54" s="6" t="s">
        <v>34</v>
      </c>
      <c r="Q54" s="6">
        <v>575.35</v>
      </c>
      <c r="R54" s="6">
        <v>42.09</v>
      </c>
      <c r="S54" s="6">
        <v>3.58</v>
      </c>
      <c r="T54" s="6" t="s">
        <v>35</v>
      </c>
      <c r="U54" s="6"/>
      <c r="V54" s="6" t="s">
        <v>49</v>
      </c>
      <c r="W54" s="6">
        <v>85</v>
      </c>
      <c r="X54" s="7" t="s">
        <v>37</v>
      </c>
    </row>
    <row r="55" spans="1:24" x14ac:dyDescent="0.3">
      <c r="A55" s="8" t="s">
        <v>305</v>
      </c>
      <c r="B55" s="9">
        <v>46167</v>
      </c>
      <c r="C55" s="21" t="str">
        <f>TEXT(Table3[[#This Row],[Transaction_Date]],"dddd")</f>
        <v>Monday</v>
      </c>
      <c r="D55" t="s">
        <v>306</v>
      </c>
      <c r="E55">
        <f>HOUR(Table3[[#This Row],[Transaction_Time]])</f>
        <v>20</v>
      </c>
      <c r="F55" s="10" t="s">
        <v>24</v>
      </c>
      <c r="G55" s="10" t="s">
        <v>307</v>
      </c>
      <c r="H55" s="10" t="s">
        <v>74</v>
      </c>
      <c r="I55" s="10" t="s">
        <v>42</v>
      </c>
      <c r="J55" s="10" t="s">
        <v>28</v>
      </c>
      <c r="K55" s="10" t="s">
        <v>188</v>
      </c>
      <c r="L55" s="10" t="s">
        <v>308</v>
      </c>
      <c r="M55" s="10" t="s">
        <v>58</v>
      </c>
      <c r="N55" s="10" t="s">
        <v>59</v>
      </c>
      <c r="O55" s="10" t="s">
        <v>60</v>
      </c>
      <c r="P55" s="10" t="s">
        <v>68</v>
      </c>
      <c r="Q55" s="10">
        <v>51.31</v>
      </c>
      <c r="R55" s="10">
        <v>31.58</v>
      </c>
      <c r="S55" s="10">
        <v>0</v>
      </c>
      <c r="T55" s="10" t="s">
        <v>35</v>
      </c>
      <c r="U55" s="10"/>
      <c r="V55" s="10" t="s">
        <v>49</v>
      </c>
      <c r="W55" s="10">
        <v>40</v>
      </c>
      <c r="X55" s="11" t="s">
        <v>37</v>
      </c>
    </row>
    <row r="56" spans="1:24" x14ac:dyDescent="0.3">
      <c r="A56" s="4" t="s">
        <v>309</v>
      </c>
      <c r="B56" s="5">
        <v>46147</v>
      </c>
      <c r="C56" s="20" t="str">
        <f>TEXT(Table3[[#This Row],[Transaction_Date]],"dddd")</f>
        <v>Tuesday</v>
      </c>
      <c r="D56" t="s">
        <v>310</v>
      </c>
      <c r="E56">
        <f>HOUR(Table3[[#This Row],[Transaction_Time]])</f>
        <v>19</v>
      </c>
      <c r="F56" s="6" t="s">
        <v>24</v>
      </c>
      <c r="G56" s="6" t="s">
        <v>311</v>
      </c>
      <c r="H56" s="6" t="s">
        <v>26</v>
      </c>
      <c r="I56" s="6" t="s">
        <v>27</v>
      </c>
      <c r="J56" s="6" t="s">
        <v>105</v>
      </c>
      <c r="K56" s="6" t="s">
        <v>106</v>
      </c>
      <c r="L56" s="6" t="s">
        <v>246</v>
      </c>
      <c r="M56" s="6" t="s">
        <v>214</v>
      </c>
      <c r="N56" s="6" t="s">
        <v>46</v>
      </c>
      <c r="O56" s="6" t="s">
        <v>141</v>
      </c>
      <c r="P56" s="6" t="s">
        <v>84</v>
      </c>
      <c r="Q56" s="6">
        <v>84.25</v>
      </c>
      <c r="R56" s="6">
        <v>0</v>
      </c>
      <c r="S56" s="6">
        <v>0</v>
      </c>
      <c r="T56" s="6" t="s">
        <v>35</v>
      </c>
      <c r="U56" s="6"/>
      <c r="V56" s="6" t="s">
        <v>49</v>
      </c>
      <c r="W56" s="6">
        <v>45</v>
      </c>
      <c r="X56" s="7" t="s">
        <v>37</v>
      </c>
    </row>
    <row r="57" spans="1:24" x14ac:dyDescent="0.3">
      <c r="A57" s="8" t="s">
        <v>312</v>
      </c>
      <c r="B57" s="9">
        <v>46156</v>
      </c>
      <c r="C57" s="21" t="str">
        <f>TEXT(Table3[[#This Row],[Transaction_Date]],"dddd")</f>
        <v>Thursday</v>
      </c>
      <c r="D57" t="s">
        <v>313</v>
      </c>
      <c r="E57">
        <f>HOUR(Table3[[#This Row],[Transaction_Time]])</f>
        <v>9</v>
      </c>
      <c r="F57" s="10" t="s">
        <v>52</v>
      </c>
      <c r="G57" s="10" t="s">
        <v>314</v>
      </c>
      <c r="H57" s="10" t="s">
        <v>89</v>
      </c>
      <c r="I57" s="10" t="s">
        <v>27</v>
      </c>
      <c r="J57" s="10" t="s">
        <v>43</v>
      </c>
      <c r="K57" s="10" t="s">
        <v>285</v>
      </c>
      <c r="L57" s="10" t="s">
        <v>121</v>
      </c>
      <c r="M57" s="10" t="s">
        <v>122</v>
      </c>
      <c r="N57" s="10" t="s">
        <v>46</v>
      </c>
      <c r="O57" s="10" t="s">
        <v>60</v>
      </c>
      <c r="P57" s="10" t="s">
        <v>84</v>
      </c>
      <c r="Q57" s="10">
        <v>998.9</v>
      </c>
      <c r="R57" s="10">
        <v>0</v>
      </c>
      <c r="S57" s="10">
        <v>2.58</v>
      </c>
      <c r="T57" s="10" t="s">
        <v>280</v>
      </c>
      <c r="U57" s="10" t="s">
        <v>315</v>
      </c>
      <c r="V57" s="10" t="s">
        <v>36</v>
      </c>
      <c r="W57" s="10">
        <v>97</v>
      </c>
      <c r="X57" s="11" t="s">
        <v>37</v>
      </c>
    </row>
    <row r="58" spans="1:24" x14ac:dyDescent="0.3">
      <c r="A58" s="4" t="s">
        <v>316</v>
      </c>
      <c r="B58" s="5">
        <v>46159</v>
      </c>
      <c r="C58" s="20" t="str">
        <f>TEXT(Table3[[#This Row],[Transaction_Date]],"dddd")</f>
        <v>Sunday</v>
      </c>
      <c r="D58" t="s">
        <v>317</v>
      </c>
      <c r="E58">
        <f>HOUR(Table3[[#This Row],[Transaction_Time]])</f>
        <v>20</v>
      </c>
      <c r="F58" s="6" t="s">
        <v>40</v>
      </c>
      <c r="G58" s="6" t="s">
        <v>318</v>
      </c>
      <c r="H58" s="6" t="s">
        <v>26</v>
      </c>
      <c r="I58" s="6" t="s">
        <v>42</v>
      </c>
      <c r="J58" s="6" t="s">
        <v>150</v>
      </c>
      <c r="K58" s="6" t="s">
        <v>319</v>
      </c>
      <c r="L58" s="6" t="s">
        <v>92</v>
      </c>
      <c r="M58" s="6" t="s">
        <v>93</v>
      </c>
      <c r="N58" s="6" t="s">
        <v>46</v>
      </c>
      <c r="O58" s="6" t="s">
        <v>47</v>
      </c>
      <c r="P58" s="6" t="s">
        <v>84</v>
      </c>
      <c r="Q58" s="6">
        <v>1454.46</v>
      </c>
      <c r="R58" s="6">
        <v>0</v>
      </c>
      <c r="S58" s="6">
        <v>0</v>
      </c>
      <c r="T58" s="6" t="s">
        <v>35</v>
      </c>
      <c r="U58" s="6"/>
      <c r="V58" s="6" t="s">
        <v>49</v>
      </c>
      <c r="W58" s="6">
        <v>94</v>
      </c>
      <c r="X58" s="7" t="s">
        <v>37</v>
      </c>
    </row>
    <row r="59" spans="1:24" x14ac:dyDescent="0.3">
      <c r="A59" s="8" t="s">
        <v>320</v>
      </c>
      <c r="B59" s="9">
        <v>46162</v>
      </c>
      <c r="C59" s="21" t="str">
        <f>TEXT(Table3[[#This Row],[Transaction_Date]],"dddd")</f>
        <v>Wednesday</v>
      </c>
      <c r="D59" t="s">
        <v>321</v>
      </c>
      <c r="E59">
        <f>HOUR(Table3[[#This Row],[Transaction_Time]])</f>
        <v>11</v>
      </c>
      <c r="F59" s="10" t="s">
        <v>40</v>
      </c>
      <c r="G59" s="10" t="s">
        <v>322</v>
      </c>
      <c r="H59" s="10" t="s">
        <v>89</v>
      </c>
      <c r="I59" s="10" t="s">
        <v>27</v>
      </c>
      <c r="J59" s="10" t="s">
        <v>119</v>
      </c>
      <c r="K59" s="10" t="s">
        <v>323</v>
      </c>
      <c r="L59" s="10" t="s">
        <v>82</v>
      </c>
      <c r="M59" s="10" t="s">
        <v>83</v>
      </c>
      <c r="N59" s="10" t="s">
        <v>291</v>
      </c>
      <c r="O59" s="10" t="s">
        <v>60</v>
      </c>
      <c r="P59" s="10" t="s">
        <v>128</v>
      </c>
      <c r="Q59" s="10">
        <v>895.69</v>
      </c>
      <c r="R59" s="10">
        <v>0</v>
      </c>
      <c r="S59" s="10">
        <v>7.79</v>
      </c>
      <c r="T59" s="10" t="s">
        <v>35</v>
      </c>
      <c r="U59" s="10"/>
      <c r="V59" s="10" t="s">
        <v>49</v>
      </c>
      <c r="W59" s="10">
        <v>66</v>
      </c>
      <c r="X59" s="11" t="s">
        <v>37</v>
      </c>
    </row>
    <row r="60" spans="1:24" x14ac:dyDescent="0.3">
      <c r="A60" s="4" t="s">
        <v>324</v>
      </c>
      <c r="B60" s="5">
        <v>46165</v>
      </c>
      <c r="C60" s="20" t="str">
        <f>TEXT(Table3[[#This Row],[Transaction_Date]],"dddd")</f>
        <v>Saturday</v>
      </c>
      <c r="D60" t="s">
        <v>325</v>
      </c>
      <c r="E60">
        <f>HOUR(Table3[[#This Row],[Transaction_Time]])</f>
        <v>10</v>
      </c>
      <c r="F60" s="6" t="s">
        <v>24</v>
      </c>
      <c r="G60" s="6" t="s">
        <v>326</v>
      </c>
      <c r="H60" s="6" t="s">
        <v>26</v>
      </c>
      <c r="I60" s="6" t="s">
        <v>42</v>
      </c>
      <c r="J60" s="6" t="s">
        <v>98</v>
      </c>
      <c r="K60" s="6" t="s">
        <v>99</v>
      </c>
      <c r="L60" s="6" t="s">
        <v>327</v>
      </c>
      <c r="M60" s="6" t="s">
        <v>114</v>
      </c>
      <c r="N60" s="6" t="s">
        <v>46</v>
      </c>
      <c r="O60" s="6" t="s">
        <v>33</v>
      </c>
      <c r="P60" s="10" t="s">
        <v>68</v>
      </c>
      <c r="Q60" s="6">
        <v>311.52</v>
      </c>
      <c r="R60" s="6">
        <v>0</v>
      </c>
      <c r="S60" s="6">
        <v>4.42</v>
      </c>
      <c r="T60" s="6" t="s">
        <v>35</v>
      </c>
      <c r="U60" s="6"/>
      <c r="V60" s="6" t="s">
        <v>36</v>
      </c>
      <c r="W60" s="6">
        <v>38</v>
      </c>
      <c r="X60" s="7" t="s">
        <v>37</v>
      </c>
    </row>
    <row r="61" spans="1:24" x14ac:dyDescent="0.3">
      <c r="A61" s="8" t="s">
        <v>328</v>
      </c>
      <c r="B61" s="9">
        <v>46152</v>
      </c>
      <c r="C61" s="21" t="str">
        <f>TEXT(Table3[[#This Row],[Transaction_Date]],"dddd")</f>
        <v>Sunday</v>
      </c>
      <c r="D61" t="s">
        <v>329</v>
      </c>
      <c r="E61">
        <f>HOUR(Table3[[#This Row],[Transaction_Time]])</f>
        <v>16</v>
      </c>
      <c r="F61" s="10" t="s">
        <v>40</v>
      </c>
      <c r="G61" s="10" t="s">
        <v>330</v>
      </c>
      <c r="H61" s="10" t="s">
        <v>74</v>
      </c>
      <c r="I61" s="10" t="s">
        <v>27</v>
      </c>
      <c r="J61" s="10" t="s">
        <v>98</v>
      </c>
      <c r="K61" s="10" t="s">
        <v>126</v>
      </c>
      <c r="L61" s="10" t="s">
        <v>230</v>
      </c>
      <c r="M61" s="10" t="s">
        <v>83</v>
      </c>
      <c r="N61" s="10" t="s">
        <v>46</v>
      </c>
      <c r="O61" s="10" t="s">
        <v>141</v>
      </c>
      <c r="P61" s="10" t="s">
        <v>48</v>
      </c>
      <c r="Q61" s="10">
        <v>743.71</v>
      </c>
      <c r="R61" s="10">
        <v>62.53</v>
      </c>
      <c r="S61" s="10">
        <v>0</v>
      </c>
      <c r="T61" s="10" t="s">
        <v>35</v>
      </c>
      <c r="U61" s="10"/>
      <c r="V61" s="10" t="s">
        <v>49</v>
      </c>
      <c r="W61" s="10">
        <v>87</v>
      </c>
      <c r="X61" s="11" t="s">
        <v>37</v>
      </c>
    </row>
    <row r="62" spans="1:24" x14ac:dyDescent="0.3">
      <c r="A62" s="4" t="s">
        <v>331</v>
      </c>
      <c r="B62" s="5">
        <v>46154</v>
      </c>
      <c r="C62" s="20" t="str">
        <f>TEXT(Table3[[#This Row],[Transaction_Date]],"dddd")</f>
        <v>Tuesday</v>
      </c>
      <c r="D62" t="s">
        <v>332</v>
      </c>
      <c r="E62">
        <f>HOUR(Table3[[#This Row],[Transaction_Time]])</f>
        <v>13</v>
      </c>
      <c r="F62" s="6" t="s">
        <v>40</v>
      </c>
      <c r="G62" s="6" t="s">
        <v>333</v>
      </c>
      <c r="H62" s="6" t="s">
        <v>54</v>
      </c>
      <c r="I62" s="6" t="s">
        <v>27</v>
      </c>
      <c r="J62" s="6" t="s">
        <v>55</v>
      </c>
      <c r="K62" s="6" t="s">
        <v>136</v>
      </c>
      <c r="L62" s="6" t="s">
        <v>334</v>
      </c>
      <c r="M62" s="6" t="s">
        <v>58</v>
      </c>
      <c r="N62" s="6" t="s">
        <v>59</v>
      </c>
      <c r="O62" s="6" t="s">
        <v>47</v>
      </c>
      <c r="P62" s="6" t="s">
        <v>48</v>
      </c>
      <c r="Q62" s="6">
        <v>643.23</v>
      </c>
      <c r="R62" s="6">
        <v>0</v>
      </c>
      <c r="S62" s="6">
        <v>5.64</v>
      </c>
      <c r="T62" s="6" t="s">
        <v>35</v>
      </c>
      <c r="U62" s="6"/>
      <c r="V62" s="6" t="s">
        <v>49</v>
      </c>
      <c r="W62" s="6">
        <v>82</v>
      </c>
      <c r="X62" s="7" t="s">
        <v>37</v>
      </c>
    </row>
    <row r="63" spans="1:24" x14ac:dyDescent="0.3">
      <c r="A63" s="8" t="s">
        <v>335</v>
      </c>
      <c r="B63" s="9">
        <v>46163</v>
      </c>
      <c r="C63" s="21" t="str">
        <f>TEXT(Table3[[#This Row],[Transaction_Date]],"dddd")</f>
        <v>Thursday</v>
      </c>
      <c r="D63" t="s">
        <v>336</v>
      </c>
      <c r="E63">
        <f>HOUR(Table3[[#This Row],[Transaction_Time]])</f>
        <v>21</v>
      </c>
      <c r="F63" s="10" t="s">
        <v>87</v>
      </c>
      <c r="G63" s="10" t="s">
        <v>337</v>
      </c>
      <c r="H63" s="10" t="s">
        <v>54</v>
      </c>
      <c r="I63" s="10" t="s">
        <v>27</v>
      </c>
      <c r="J63" s="10" t="s">
        <v>98</v>
      </c>
      <c r="K63" s="10" t="s">
        <v>338</v>
      </c>
      <c r="L63" s="10" t="s">
        <v>334</v>
      </c>
      <c r="M63" s="10" t="s">
        <v>58</v>
      </c>
      <c r="N63" s="10" t="s">
        <v>59</v>
      </c>
      <c r="O63" s="10" t="s">
        <v>33</v>
      </c>
      <c r="P63" s="10" t="s">
        <v>108</v>
      </c>
      <c r="Q63" s="10">
        <v>426.79</v>
      </c>
      <c r="R63" s="10">
        <v>0</v>
      </c>
      <c r="S63" s="10">
        <v>0</v>
      </c>
      <c r="T63" s="10" t="s">
        <v>35</v>
      </c>
      <c r="U63" s="10"/>
      <c r="V63" s="10" t="s">
        <v>49</v>
      </c>
      <c r="W63" s="10">
        <v>14</v>
      </c>
      <c r="X63" s="11" t="s">
        <v>37</v>
      </c>
    </row>
    <row r="64" spans="1:24" x14ac:dyDescent="0.3">
      <c r="A64" s="4" t="s">
        <v>339</v>
      </c>
      <c r="B64" s="5">
        <v>46152</v>
      </c>
      <c r="C64" s="20" t="str">
        <f>TEXT(Table3[[#This Row],[Transaction_Date]],"dddd")</f>
        <v>Sunday</v>
      </c>
      <c r="D64" t="s">
        <v>340</v>
      </c>
      <c r="E64">
        <f>HOUR(Table3[[#This Row],[Transaction_Time]])</f>
        <v>19</v>
      </c>
      <c r="F64" s="6" t="s">
        <v>40</v>
      </c>
      <c r="G64" s="6" t="s">
        <v>341</v>
      </c>
      <c r="H64" s="6" t="s">
        <v>54</v>
      </c>
      <c r="I64" s="6" t="s">
        <v>27</v>
      </c>
      <c r="J64" s="6" t="s">
        <v>105</v>
      </c>
      <c r="K64" s="6" t="s">
        <v>106</v>
      </c>
      <c r="L64" s="6" t="s">
        <v>342</v>
      </c>
      <c r="M64" s="6" t="s">
        <v>162</v>
      </c>
      <c r="N64" s="6" t="s">
        <v>59</v>
      </c>
      <c r="O64" s="6" t="s">
        <v>47</v>
      </c>
      <c r="P64" s="6" t="s">
        <v>108</v>
      </c>
      <c r="Q64" s="6">
        <v>156.99</v>
      </c>
      <c r="R64" s="6">
        <v>0</v>
      </c>
      <c r="S64" s="6">
        <v>0</v>
      </c>
      <c r="T64" s="6" t="s">
        <v>35</v>
      </c>
      <c r="U64" s="6"/>
      <c r="V64" s="6" t="s">
        <v>49</v>
      </c>
      <c r="W64" s="6">
        <v>14</v>
      </c>
      <c r="X64" s="7" t="s">
        <v>37</v>
      </c>
    </row>
    <row r="65" spans="1:24" x14ac:dyDescent="0.3">
      <c r="A65" s="8" t="s">
        <v>343</v>
      </c>
      <c r="B65" s="9">
        <v>46148</v>
      </c>
      <c r="C65" s="21" t="str">
        <f>TEXT(Table3[[#This Row],[Transaction_Date]],"dddd")</f>
        <v>Wednesday</v>
      </c>
      <c r="D65" t="s">
        <v>344</v>
      </c>
      <c r="E65">
        <f>HOUR(Table3[[#This Row],[Transaction_Time]])</f>
        <v>11</v>
      </c>
      <c r="F65" s="10" t="s">
        <v>24</v>
      </c>
      <c r="G65" s="10" t="s">
        <v>345</v>
      </c>
      <c r="H65" s="10" t="s">
        <v>26</v>
      </c>
      <c r="I65" s="10" t="s">
        <v>27</v>
      </c>
      <c r="J65" s="10" t="s">
        <v>90</v>
      </c>
      <c r="K65" s="10" t="s">
        <v>346</v>
      </c>
      <c r="L65" s="10" t="s">
        <v>66</v>
      </c>
      <c r="M65" s="10" t="s">
        <v>67</v>
      </c>
      <c r="N65" s="10" t="s">
        <v>78</v>
      </c>
      <c r="O65" s="10" t="s">
        <v>47</v>
      </c>
      <c r="P65" s="10" t="s">
        <v>48</v>
      </c>
      <c r="Q65" s="10">
        <v>2532.54</v>
      </c>
      <c r="R65" s="10">
        <v>0</v>
      </c>
      <c r="S65" s="10">
        <v>0</v>
      </c>
      <c r="T65" s="10" t="s">
        <v>35</v>
      </c>
      <c r="U65" s="10"/>
      <c r="V65" s="10" t="s">
        <v>49</v>
      </c>
      <c r="W65" s="10">
        <v>99</v>
      </c>
      <c r="X65" s="11" t="s">
        <v>37</v>
      </c>
    </row>
    <row r="66" spans="1:24" x14ac:dyDescent="0.3">
      <c r="A66" s="4" t="s">
        <v>347</v>
      </c>
      <c r="B66" s="5">
        <v>46150</v>
      </c>
      <c r="C66" s="20" t="str">
        <f>TEXT(Table3[[#This Row],[Transaction_Date]],"dddd")</f>
        <v>Friday</v>
      </c>
      <c r="D66" t="s">
        <v>348</v>
      </c>
      <c r="E66">
        <f>HOUR(Table3[[#This Row],[Transaction_Time]])</f>
        <v>9</v>
      </c>
      <c r="F66" s="6" t="s">
        <v>24</v>
      </c>
      <c r="G66" s="6" t="s">
        <v>349</v>
      </c>
      <c r="H66" s="6" t="s">
        <v>26</v>
      </c>
      <c r="I66" s="6" t="s">
        <v>42</v>
      </c>
      <c r="J66" s="6" t="s">
        <v>90</v>
      </c>
      <c r="K66" s="6" t="s">
        <v>91</v>
      </c>
      <c r="L66" s="6" t="s">
        <v>350</v>
      </c>
      <c r="M66" s="6" t="s">
        <v>31</v>
      </c>
      <c r="N66" s="6" t="s">
        <v>291</v>
      </c>
      <c r="O66" s="6" t="s">
        <v>47</v>
      </c>
      <c r="P66" s="6" t="s">
        <v>68</v>
      </c>
      <c r="Q66" s="6">
        <v>339.76</v>
      </c>
      <c r="R66" s="6">
        <v>0</v>
      </c>
      <c r="S66" s="6">
        <v>1.24</v>
      </c>
      <c r="T66" s="6" t="s">
        <v>35</v>
      </c>
      <c r="U66" s="6"/>
      <c r="V66" s="6" t="s">
        <v>49</v>
      </c>
      <c r="W66" s="6">
        <v>30</v>
      </c>
      <c r="X66" s="7" t="s">
        <v>37</v>
      </c>
    </row>
    <row r="67" spans="1:24" x14ac:dyDescent="0.3">
      <c r="A67" s="8" t="s">
        <v>351</v>
      </c>
      <c r="B67" s="9">
        <v>46173</v>
      </c>
      <c r="C67" s="21" t="str">
        <f>TEXT(Table3[[#This Row],[Transaction_Date]],"dddd")</f>
        <v>Sunday</v>
      </c>
      <c r="D67" t="s">
        <v>352</v>
      </c>
      <c r="E67">
        <f>HOUR(Table3[[#This Row],[Transaction_Time]])</f>
        <v>8</v>
      </c>
      <c r="F67" s="10" t="s">
        <v>24</v>
      </c>
      <c r="G67" s="10" t="s">
        <v>353</v>
      </c>
      <c r="H67" s="10" t="s">
        <v>89</v>
      </c>
      <c r="I67" s="10" t="s">
        <v>27</v>
      </c>
      <c r="J67" s="10" t="s">
        <v>28</v>
      </c>
      <c r="K67" s="10" t="s">
        <v>65</v>
      </c>
      <c r="L67" s="10" t="s">
        <v>327</v>
      </c>
      <c r="M67" s="10" t="s">
        <v>114</v>
      </c>
      <c r="N67" s="10" t="s">
        <v>32</v>
      </c>
      <c r="O67" s="10" t="s">
        <v>60</v>
      </c>
      <c r="P67" s="10" t="s">
        <v>128</v>
      </c>
      <c r="Q67" s="10">
        <v>206.55</v>
      </c>
      <c r="R67" s="10">
        <v>41.31</v>
      </c>
      <c r="S67" s="10">
        <v>0</v>
      </c>
      <c r="T67" s="10" t="s">
        <v>35</v>
      </c>
      <c r="U67" s="10"/>
      <c r="V67" s="10" t="s">
        <v>49</v>
      </c>
      <c r="W67" s="10">
        <v>67</v>
      </c>
      <c r="X67" s="11" t="s">
        <v>37</v>
      </c>
    </row>
    <row r="68" spans="1:24" x14ac:dyDescent="0.3">
      <c r="A68" s="4" t="s">
        <v>354</v>
      </c>
      <c r="B68" s="5">
        <v>46144</v>
      </c>
      <c r="C68" s="20" t="str">
        <f>TEXT(Table3[[#This Row],[Transaction_Date]],"dddd")</f>
        <v>Saturday</v>
      </c>
      <c r="D68" t="s">
        <v>355</v>
      </c>
      <c r="E68">
        <f>HOUR(Table3[[#This Row],[Transaction_Time]])</f>
        <v>19</v>
      </c>
      <c r="F68" s="6" t="s">
        <v>24</v>
      </c>
      <c r="G68" s="6" t="s">
        <v>356</v>
      </c>
      <c r="H68" s="6" t="s">
        <v>89</v>
      </c>
      <c r="I68" s="6" t="s">
        <v>42</v>
      </c>
      <c r="J68" s="6" t="s">
        <v>105</v>
      </c>
      <c r="K68" s="6" t="s">
        <v>195</v>
      </c>
      <c r="L68" s="6" t="s">
        <v>357</v>
      </c>
      <c r="M68" s="6" t="s">
        <v>122</v>
      </c>
      <c r="N68" s="6" t="s">
        <v>32</v>
      </c>
      <c r="O68" s="6" t="s">
        <v>60</v>
      </c>
      <c r="P68" s="6" t="s">
        <v>108</v>
      </c>
      <c r="Q68" s="6">
        <v>508.24</v>
      </c>
      <c r="R68" s="6">
        <v>0</v>
      </c>
      <c r="S68" s="6">
        <v>0</v>
      </c>
      <c r="T68" s="6" t="s">
        <v>280</v>
      </c>
      <c r="U68" s="6" t="s">
        <v>281</v>
      </c>
      <c r="V68" s="6" t="s">
        <v>49</v>
      </c>
      <c r="W68" s="6">
        <v>91</v>
      </c>
      <c r="X68" s="7" t="s">
        <v>37</v>
      </c>
    </row>
    <row r="69" spans="1:24" x14ac:dyDescent="0.3">
      <c r="A69" s="8" t="s">
        <v>358</v>
      </c>
      <c r="B69" s="9">
        <v>46166</v>
      </c>
      <c r="C69" s="21" t="str">
        <f>TEXT(Table3[[#This Row],[Transaction_Date]],"dddd")</f>
        <v>Sunday</v>
      </c>
      <c r="D69" t="s">
        <v>359</v>
      </c>
      <c r="E69">
        <f>HOUR(Table3[[#This Row],[Transaction_Time]])</f>
        <v>15</v>
      </c>
      <c r="F69" s="10" t="s">
        <v>40</v>
      </c>
      <c r="G69" s="10" t="s">
        <v>360</v>
      </c>
      <c r="H69" s="10" t="s">
        <v>26</v>
      </c>
      <c r="I69" s="10" t="s">
        <v>42</v>
      </c>
      <c r="J69" s="10" t="s">
        <v>28</v>
      </c>
      <c r="K69" s="10" t="s">
        <v>188</v>
      </c>
      <c r="L69" s="10" t="s">
        <v>342</v>
      </c>
      <c r="M69" s="10" t="s">
        <v>162</v>
      </c>
      <c r="N69" s="10" t="s">
        <v>46</v>
      </c>
      <c r="O69" s="10" t="s">
        <v>33</v>
      </c>
      <c r="P69" s="10" t="s">
        <v>68</v>
      </c>
      <c r="Q69" s="10">
        <v>377.74</v>
      </c>
      <c r="R69" s="10">
        <v>0</v>
      </c>
      <c r="S69" s="10">
        <v>0</v>
      </c>
      <c r="T69" s="10" t="s">
        <v>35</v>
      </c>
      <c r="U69" s="10"/>
      <c r="V69" s="10" t="s">
        <v>49</v>
      </c>
      <c r="W69" s="10">
        <v>62</v>
      </c>
      <c r="X69" s="11" t="s">
        <v>37</v>
      </c>
    </row>
    <row r="70" spans="1:24" x14ac:dyDescent="0.3">
      <c r="A70" s="4" t="s">
        <v>361</v>
      </c>
      <c r="B70" s="5">
        <v>46143</v>
      </c>
      <c r="C70" s="20" t="str">
        <f>TEXT(Table3[[#This Row],[Transaction_Date]],"dddd")</f>
        <v>Friday</v>
      </c>
      <c r="D70" t="s">
        <v>362</v>
      </c>
      <c r="E70">
        <f>HOUR(Table3[[#This Row],[Transaction_Time]])</f>
        <v>12</v>
      </c>
      <c r="F70" s="6" t="s">
        <v>24</v>
      </c>
      <c r="G70" s="6" t="s">
        <v>363</v>
      </c>
      <c r="H70" s="6" t="s">
        <v>54</v>
      </c>
      <c r="I70" s="6" t="s">
        <v>42</v>
      </c>
      <c r="J70" s="6" t="s">
        <v>166</v>
      </c>
      <c r="K70" s="6" t="s">
        <v>204</v>
      </c>
      <c r="L70" s="6" t="s">
        <v>364</v>
      </c>
      <c r="M70" s="6" t="s">
        <v>114</v>
      </c>
      <c r="N70" s="6" t="s">
        <v>176</v>
      </c>
      <c r="O70" s="6" t="s">
        <v>47</v>
      </c>
      <c r="P70" s="6" t="s">
        <v>48</v>
      </c>
      <c r="Q70" s="6">
        <v>810.16</v>
      </c>
      <c r="R70" s="6">
        <v>0</v>
      </c>
      <c r="S70" s="6">
        <v>0</v>
      </c>
      <c r="T70" s="6" t="s">
        <v>35</v>
      </c>
      <c r="U70" s="6"/>
      <c r="V70" s="6" t="s">
        <v>49</v>
      </c>
      <c r="W70" s="6">
        <v>41</v>
      </c>
      <c r="X70" s="7" t="s">
        <v>37</v>
      </c>
    </row>
    <row r="71" spans="1:24" x14ac:dyDescent="0.3">
      <c r="A71" s="8" t="s">
        <v>365</v>
      </c>
      <c r="B71" s="9">
        <v>46164</v>
      </c>
      <c r="C71" s="21" t="str">
        <f>TEXT(Table3[[#This Row],[Transaction_Date]],"dddd")</f>
        <v>Friday</v>
      </c>
      <c r="D71" t="s">
        <v>366</v>
      </c>
      <c r="E71">
        <f>HOUR(Table3[[#This Row],[Transaction_Time]])</f>
        <v>14</v>
      </c>
      <c r="F71" s="10" t="s">
        <v>40</v>
      </c>
      <c r="G71" s="10" t="s">
        <v>367</v>
      </c>
      <c r="H71" s="10" t="s">
        <v>26</v>
      </c>
      <c r="I71" s="10" t="s">
        <v>42</v>
      </c>
      <c r="J71" s="10" t="s">
        <v>150</v>
      </c>
      <c r="K71" s="10" t="s">
        <v>175</v>
      </c>
      <c r="L71" s="10" t="s">
        <v>196</v>
      </c>
      <c r="M71" s="10" t="s">
        <v>83</v>
      </c>
      <c r="N71" s="10" t="s">
        <v>32</v>
      </c>
      <c r="O71" s="10" t="s">
        <v>47</v>
      </c>
      <c r="P71" s="10" t="s">
        <v>128</v>
      </c>
      <c r="Q71" s="10">
        <v>262.07</v>
      </c>
      <c r="R71" s="10">
        <v>0</v>
      </c>
      <c r="S71" s="10">
        <v>0</v>
      </c>
      <c r="T71" s="10" t="s">
        <v>35</v>
      </c>
      <c r="U71" s="10"/>
      <c r="V71" s="10" t="s">
        <v>49</v>
      </c>
      <c r="W71" s="10">
        <v>47</v>
      </c>
      <c r="X71" s="11" t="s">
        <v>37</v>
      </c>
    </row>
    <row r="72" spans="1:24" x14ac:dyDescent="0.3">
      <c r="A72" s="4" t="s">
        <v>368</v>
      </c>
      <c r="B72" s="5">
        <v>46167</v>
      </c>
      <c r="C72" s="20" t="str">
        <f>TEXT(Table3[[#This Row],[Transaction_Date]],"dddd")</f>
        <v>Monday</v>
      </c>
      <c r="D72" t="s">
        <v>369</v>
      </c>
      <c r="E72">
        <f>HOUR(Table3[[#This Row],[Transaction_Time]])</f>
        <v>16</v>
      </c>
      <c r="F72" s="6" t="s">
        <v>370</v>
      </c>
      <c r="G72" s="6" t="s">
        <v>371</v>
      </c>
      <c r="H72" s="6" t="s">
        <v>26</v>
      </c>
      <c r="I72" s="6" t="s">
        <v>27</v>
      </c>
      <c r="J72" s="6" t="s">
        <v>55</v>
      </c>
      <c r="K72" s="6" t="s">
        <v>56</v>
      </c>
      <c r="L72" s="6" t="s">
        <v>196</v>
      </c>
      <c r="M72" s="6" t="s">
        <v>83</v>
      </c>
      <c r="N72" s="6" t="s">
        <v>32</v>
      </c>
      <c r="O72" s="6" t="s">
        <v>60</v>
      </c>
      <c r="P72" s="6" t="s">
        <v>108</v>
      </c>
      <c r="Q72" s="6">
        <v>328.6</v>
      </c>
      <c r="R72" s="6">
        <v>0</v>
      </c>
      <c r="S72" s="6">
        <v>0</v>
      </c>
      <c r="T72" s="6" t="s">
        <v>35</v>
      </c>
      <c r="U72" s="6"/>
      <c r="V72" s="6" t="s">
        <v>49</v>
      </c>
      <c r="W72" s="6">
        <v>1</v>
      </c>
      <c r="X72" s="7" t="s">
        <v>37</v>
      </c>
    </row>
    <row r="73" spans="1:24" x14ac:dyDescent="0.3">
      <c r="A73" s="8" t="s">
        <v>372</v>
      </c>
      <c r="B73" s="9">
        <v>46166</v>
      </c>
      <c r="C73" s="21" t="str">
        <f>TEXT(Table3[[#This Row],[Transaction_Date]],"dddd")</f>
        <v>Sunday</v>
      </c>
      <c r="D73" t="s">
        <v>373</v>
      </c>
      <c r="E73">
        <f>HOUR(Table3[[#This Row],[Transaction_Time]])</f>
        <v>11</v>
      </c>
      <c r="F73" s="10" t="s">
        <v>24</v>
      </c>
      <c r="G73" s="10" t="s">
        <v>374</v>
      </c>
      <c r="H73" s="10" t="s">
        <v>26</v>
      </c>
      <c r="I73" s="10" t="s">
        <v>27</v>
      </c>
      <c r="J73" s="10" t="s">
        <v>28</v>
      </c>
      <c r="K73" s="10" t="s">
        <v>29</v>
      </c>
      <c r="L73" s="10" t="s">
        <v>375</v>
      </c>
      <c r="M73" s="10" t="s">
        <v>58</v>
      </c>
      <c r="N73" s="10" t="s">
        <v>46</v>
      </c>
      <c r="O73" s="10" t="s">
        <v>47</v>
      </c>
      <c r="P73" s="10" t="s">
        <v>108</v>
      </c>
      <c r="Q73" s="10">
        <v>382.27</v>
      </c>
      <c r="R73" s="10">
        <v>0</v>
      </c>
      <c r="S73" s="10">
        <v>1.31</v>
      </c>
      <c r="T73" s="10" t="s">
        <v>35</v>
      </c>
      <c r="U73" s="10"/>
      <c r="V73" s="10" t="s">
        <v>49</v>
      </c>
      <c r="W73" s="10">
        <v>37</v>
      </c>
      <c r="X73" s="11" t="s">
        <v>37</v>
      </c>
    </row>
    <row r="74" spans="1:24" x14ac:dyDescent="0.3">
      <c r="A74" s="4" t="s">
        <v>376</v>
      </c>
      <c r="B74" s="5">
        <v>46163</v>
      </c>
      <c r="C74" s="20" t="str">
        <f>TEXT(Table3[[#This Row],[Transaction_Date]],"dddd")</f>
        <v>Thursday</v>
      </c>
      <c r="D74" t="s">
        <v>377</v>
      </c>
      <c r="E74">
        <f>HOUR(Table3[[#This Row],[Transaction_Time]])</f>
        <v>23</v>
      </c>
      <c r="F74" s="6" t="s">
        <v>40</v>
      </c>
      <c r="G74" s="6" t="s">
        <v>378</v>
      </c>
      <c r="H74" s="6" t="s">
        <v>54</v>
      </c>
      <c r="I74" s="6" t="s">
        <v>27</v>
      </c>
      <c r="J74" s="6" t="s">
        <v>119</v>
      </c>
      <c r="K74" s="6" t="s">
        <v>264</v>
      </c>
      <c r="L74" s="6" t="s">
        <v>257</v>
      </c>
      <c r="M74" s="6" t="s">
        <v>93</v>
      </c>
      <c r="N74" s="6" t="s">
        <v>32</v>
      </c>
      <c r="O74" s="6" t="s">
        <v>297</v>
      </c>
      <c r="P74" s="6" t="s">
        <v>34</v>
      </c>
      <c r="Q74" s="6">
        <v>549.83000000000004</v>
      </c>
      <c r="R74" s="6">
        <v>0</v>
      </c>
      <c r="S74" s="6">
        <v>5.16</v>
      </c>
      <c r="T74" s="6" t="s">
        <v>35</v>
      </c>
      <c r="U74" s="6"/>
      <c r="V74" s="6" t="s">
        <v>36</v>
      </c>
      <c r="W74" s="6">
        <v>99</v>
      </c>
      <c r="X74" s="7" t="s">
        <v>69</v>
      </c>
    </row>
    <row r="75" spans="1:24" x14ac:dyDescent="0.3">
      <c r="A75" s="8" t="s">
        <v>379</v>
      </c>
      <c r="B75" s="9">
        <v>46154</v>
      </c>
      <c r="C75" s="21" t="str">
        <f>TEXT(Table3[[#This Row],[Transaction_Date]],"dddd")</f>
        <v>Tuesday</v>
      </c>
      <c r="D75" t="s">
        <v>380</v>
      </c>
      <c r="E75">
        <f>HOUR(Table3[[#This Row],[Transaction_Time]])</f>
        <v>14</v>
      </c>
      <c r="F75" s="10" t="s">
        <v>24</v>
      </c>
      <c r="G75" s="10" t="s">
        <v>381</v>
      </c>
      <c r="H75" s="10" t="s">
        <v>97</v>
      </c>
      <c r="I75" s="10" t="s">
        <v>27</v>
      </c>
      <c r="J75" s="10" t="s">
        <v>55</v>
      </c>
      <c r="K75" s="10" t="s">
        <v>256</v>
      </c>
      <c r="L75" s="10" t="s">
        <v>290</v>
      </c>
      <c r="M75" s="10" t="s">
        <v>93</v>
      </c>
      <c r="N75" s="10" t="s">
        <v>32</v>
      </c>
      <c r="O75" s="10" t="s">
        <v>60</v>
      </c>
      <c r="P75" s="10" t="s">
        <v>68</v>
      </c>
      <c r="Q75" s="10">
        <v>337.93</v>
      </c>
      <c r="R75" s="10">
        <v>0</v>
      </c>
      <c r="S75" s="10">
        <v>0</v>
      </c>
      <c r="T75" s="10" t="s">
        <v>35</v>
      </c>
      <c r="U75" s="10"/>
      <c r="V75" s="10" t="s">
        <v>49</v>
      </c>
      <c r="W75" s="10">
        <v>32</v>
      </c>
      <c r="X75" s="11" t="s">
        <v>37</v>
      </c>
    </row>
    <row r="76" spans="1:24" x14ac:dyDescent="0.3">
      <c r="A76" s="4" t="s">
        <v>382</v>
      </c>
      <c r="B76" s="5">
        <v>46161</v>
      </c>
      <c r="C76" s="20" t="str">
        <f>TEXT(Table3[[#This Row],[Transaction_Date]],"dddd")</f>
        <v>Tuesday</v>
      </c>
      <c r="D76" t="s">
        <v>383</v>
      </c>
      <c r="E76">
        <f>HOUR(Table3[[#This Row],[Transaction_Time]])</f>
        <v>10</v>
      </c>
      <c r="F76" s="6" t="s">
        <v>40</v>
      </c>
      <c r="G76" s="6" t="s">
        <v>384</v>
      </c>
      <c r="H76" s="6" t="s">
        <v>54</v>
      </c>
      <c r="I76" s="6" t="s">
        <v>27</v>
      </c>
      <c r="J76" s="6" t="s">
        <v>150</v>
      </c>
      <c r="K76" s="6" t="s">
        <v>151</v>
      </c>
      <c r="L76" s="6" t="s">
        <v>327</v>
      </c>
      <c r="M76" s="6" t="s">
        <v>114</v>
      </c>
      <c r="N76" s="6" t="s">
        <v>59</v>
      </c>
      <c r="O76" s="6" t="s">
        <v>33</v>
      </c>
      <c r="P76" s="6" t="s">
        <v>128</v>
      </c>
      <c r="Q76" s="6">
        <v>38.380000000000003</v>
      </c>
      <c r="R76" s="6">
        <v>0</v>
      </c>
      <c r="S76" s="6">
        <v>0</v>
      </c>
      <c r="T76" s="6" t="s">
        <v>280</v>
      </c>
      <c r="U76" s="6" t="s">
        <v>385</v>
      </c>
      <c r="V76" s="6" t="s">
        <v>49</v>
      </c>
      <c r="W76" s="6">
        <v>9</v>
      </c>
      <c r="X76" s="7" t="s">
        <v>37</v>
      </c>
    </row>
    <row r="77" spans="1:24" x14ac:dyDescent="0.3">
      <c r="A77" s="8" t="s">
        <v>386</v>
      </c>
      <c r="B77" s="9">
        <v>46157</v>
      </c>
      <c r="C77" s="21" t="str">
        <f>TEXT(Table3[[#This Row],[Transaction_Date]],"dddd")</f>
        <v>Friday</v>
      </c>
      <c r="D77" t="s">
        <v>387</v>
      </c>
      <c r="E77">
        <f>HOUR(Table3[[#This Row],[Transaction_Time]])</f>
        <v>13</v>
      </c>
      <c r="F77" s="10" t="s">
        <v>24</v>
      </c>
      <c r="G77" s="10" t="s">
        <v>388</v>
      </c>
      <c r="H77" s="10" t="s">
        <v>74</v>
      </c>
      <c r="I77" s="10" t="s">
        <v>27</v>
      </c>
      <c r="J77" s="10" t="s">
        <v>90</v>
      </c>
      <c r="K77" s="10" t="s">
        <v>91</v>
      </c>
      <c r="L77" s="10" t="s">
        <v>205</v>
      </c>
      <c r="M77" s="10" t="s">
        <v>162</v>
      </c>
      <c r="N77" s="10" t="s">
        <v>291</v>
      </c>
      <c r="O77" s="10" t="s">
        <v>141</v>
      </c>
      <c r="P77" s="10" t="s">
        <v>84</v>
      </c>
      <c r="Q77" s="10">
        <v>158.65</v>
      </c>
      <c r="R77" s="10">
        <v>0</v>
      </c>
      <c r="S77" s="10">
        <v>0</v>
      </c>
      <c r="T77" s="10" t="s">
        <v>35</v>
      </c>
      <c r="U77" s="10"/>
      <c r="V77" s="10" t="s">
        <v>49</v>
      </c>
      <c r="W77" s="10">
        <v>67</v>
      </c>
      <c r="X77" s="11" t="s">
        <v>37</v>
      </c>
    </row>
    <row r="78" spans="1:24" x14ac:dyDescent="0.3">
      <c r="A78" s="4" t="s">
        <v>389</v>
      </c>
      <c r="B78" s="5">
        <v>46143</v>
      </c>
      <c r="C78" s="20" t="str">
        <f>TEXT(Table3[[#This Row],[Transaction_Date]],"dddd")</f>
        <v>Friday</v>
      </c>
      <c r="D78" t="s">
        <v>390</v>
      </c>
      <c r="E78">
        <f>HOUR(Table3[[#This Row],[Transaction_Time]])</f>
        <v>11</v>
      </c>
      <c r="F78" s="6" t="s">
        <v>24</v>
      </c>
      <c r="G78" s="6" t="s">
        <v>391</v>
      </c>
      <c r="H78" s="6" t="s">
        <v>54</v>
      </c>
      <c r="I78" s="6" t="s">
        <v>27</v>
      </c>
      <c r="J78" s="6" t="s">
        <v>166</v>
      </c>
      <c r="K78" s="6" t="s">
        <v>237</v>
      </c>
      <c r="L78" s="6" t="s">
        <v>296</v>
      </c>
      <c r="M78" s="6" t="s">
        <v>146</v>
      </c>
      <c r="N78" s="6" t="s">
        <v>46</v>
      </c>
      <c r="O78" s="6" t="s">
        <v>33</v>
      </c>
      <c r="P78" s="6" t="s">
        <v>108</v>
      </c>
      <c r="Q78" s="6">
        <v>1415.51</v>
      </c>
      <c r="R78" s="6">
        <v>0</v>
      </c>
      <c r="S78" s="6">
        <v>0</v>
      </c>
      <c r="T78" s="6" t="s">
        <v>35</v>
      </c>
      <c r="U78" s="6"/>
      <c r="V78" s="6" t="s">
        <v>49</v>
      </c>
      <c r="W78" s="6">
        <v>30</v>
      </c>
      <c r="X78" s="7" t="s">
        <v>37</v>
      </c>
    </row>
    <row r="79" spans="1:24" x14ac:dyDescent="0.3">
      <c r="A79" s="8" t="s">
        <v>392</v>
      </c>
      <c r="B79" s="9">
        <v>46152</v>
      </c>
      <c r="C79" s="21" t="str">
        <f>TEXT(Table3[[#This Row],[Transaction_Date]],"dddd")</f>
        <v>Sunday</v>
      </c>
      <c r="D79" t="s">
        <v>393</v>
      </c>
      <c r="E79">
        <f>HOUR(Table3[[#This Row],[Transaction_Time]])</f>
        <v>9</v>
      </c>
      <c r="F79" s="10" t="s">
        <v>87</v>
      </c>
      <c r="G79" s="10" t="s">
        <v>394</v>
      </c>
      <c r="H79" s="10" t="s">
        <v>26</v>
      </c>
      <c r="I79" s="10" t="s">
        <v>27</v>
      </c>
      <c r="J79" s="10" t="s">
        <v>166</v>
      </c>
      <c r="K79" s="10" t="s">
        <v>237</v>
      </c>
      <c r="L79" s="10" t="s">
        <v>375</v>
      </c>
      <c r="M79" s="10" t="s">
        <v>58</v>
      </c>
      <c r="N79" s="10" t="s">
        <v>176</v>
      </c>
      <c r="O79" s="10" t="s">
        <v>47</v>
      </c>
      <c r="P79" s="10" t="s">
        <v>115</v>
      </c>
      <c r="Q79" s="10">
        <v>86.77</v>
      </c>
      <c r="R79" s="10">
        <v>6.95</v>
      </c>
      <c r="S79" s="10">
        <v>1.69</v>
      </c>
      <c r="T79" s="10" t="s">
        <v>35</v>
      </c>
      <c r="U79" s="10"/>
      <c r="V79" s="10" t="s">
        <v>49</v>
      </c>
      <c r="W79" s="10">
        <v>51</v>
      </c>
      <c r="X79" s="11" t="s">
        <v>37</v>
      </c>
    </row>
    <row r="80" spans="1:24" x14ac:dyDescent="0.3">
      <c r="A80" s="4" t="s">
        <v>395</v>
      </c>
      <c r="B80" s="5">
        <v>46147</v>
      </c>
      <c r="C80" s="20" t="str">
        <f>TEXT(Table3[[#This Row],[Transaction_Date]],"dddd")</f>
        <v>Tuesday</v>
      </c>
      <c r="D80" t="s">
        <v>396</v>
      </c>
      <c r="E80">
        <f>HOUR(Table3[[#This Row],[Transaction_Time]])</f>
        <v>11</v>
      </c>
      <c r="F80" s="6" t="s">
        <v>40</v>
      </c>
      <c r="G80" s="6" t="s">
        <v>397</v>
      </c>
      <c r="H80" s="6" t="s">
        <v>74</v>
      </c>
      <c r="I80" s="6" t="s">
        <v>27</v>
      </c>
      <c r="J80" s="6" t="s">
        <v>150</v>
      </c>
      <c r="K80" s="6" t="s">
        <v>398</v>
      </c>
      <c r="L80" s="6" t="s">
        <v>296</v>
      </c>
      <c r="M80" s="6" t="s">
        <v>146</v>
      </c>
      <c r="N80" s="6" t="s">
        <v>78</v>
      </c>
      <c r="O80" s="6" t="s">
        <v>60</v>
      </c>
      <c r="P80" s="6" t="s">
        <v>34</v>
      </c>
      <c r="Q80" s="6">
        <v>897.7</v>
      </c>
      <c r="R80" s="6">
        <v>0</v>
      </c>
      <c r="S80" s="6">
        <v>0</v>
      </c>
      <c r="T80" s="6" t="s">
        <v>35</v>
      </c>
      <c r="U80" s="6"/>
      <c r="V80" s="6" t="s">
        <v>49</v>
      </c>
      <c r="W80" s="6">
        <v>1</v>
      </c>
      <c r="X80" s="7" t="s">
        <v>37</v>
      </c>
    </row>
    <row r="81" spans="1:24" x14ac:dyDescent="0.3">
      <c r="A81" s="8" t="s">
        <v>399</v>
      </c>
      <c r="B81" s="9">
        <v>46166</v>
      </c>
      <c r="C81" s="21" t="str">
        <f>TEXT(Table3[[#This Row],[Transaction_Date]],"dddd")</f>
        <v>Sunday</v>
      </c>
      <c r="D81" t="s">
        <v>400</v>
      </c>
      <c r="E81">
        <f>HOUR(Table3[[#This Row],[Transaction_Time]])</f>
        <v>20</v>
      </c>
      <c r="F81" s="10" t="s">
        <v>40</v>
      </c>
      <c r="G81" s="10" t="s">
        <v>401</v>
      </c>
      <c r="H81" s="10" t="s">
        <v>89</v>
      </c>
      <c r="I81" s="10" t="s">
        <v>27</v>
      </c>
      <c r="J81" s="10" t="s">
        <v>119</v>
      </c>
      <c r="K81" s="10" t="s">
        <v>323</v>
      </c>
      <c r="L81" s="10" t="s">
        <v>171</v>
      </c>
      <c r="M81" s="10" t="s">
        <v>67</v>
      </c>
      <c r="N81" s="10" t="s">
        <v>272</v>
      </c>
      <c r="O81" s="10" t="s">
        <v>47</v>
      </c>
      <c r="P81" s="10" t="s">
        <v>34</v>
      </c>
      <c r="Q81" s="10">
        <v>168.85</v>
      </c>
      <c r="R81" s="10">
        <v>0</v>
      </c>
      <c r="S81" s="10">
        <v>0</v>
      </c>
      <c r="T81" s="10" t="s">
        <v>280</v>
      </c>
      <c r="U81" s="10" t="s">
        <v>402</v>
      </c>
      <c r="V81" s="10" t="s">
        <v>49</v>
      </c>
      <c r="W81" s="10">
        <v>38</v>
      </c>
      <c r="X81" s="11" t="s">
        <v>37</v>
      </c>
    </row>
    <row r="82" spans="1:24" x14ac:dyDescent="0.3">
      <c r="A82" s="4" t="s">
        <v>403</v>
      </c>
      <c r="B82" s="5">
        <v>46151</v>
      </c>
      <c r="C82" s="20" t="str">
        <f>TEXT(Table3[[#This Row],[Transaction_Date]],"dddd")</f>
        <v>Saturday</v>
      </c>
      <c r="D82" t="s">
        <v>404</v>
      </c>
      <c r="E82">
        <f>HOUR(Table3[[#This Row],[Transaction_Time]])</f>
        <v>11</v>
      </c>
      <c r="F82" s="6" t="s">
        <v>40</v>
      </c>
      <c r="G82" s="6" t="s">
        <v>405</v>
      </c>
      <c r="H82" s="6" t="s">
        <v>26</v>
      </c>
      <c r="I82" s="6" t="s">
        <v>27</v>
      </c>
      <c r="J82" s="6" t="s">
        <v>55</v>
      </c>
      <c r="K82" s="6" t="s">
        <v>180</v>
      </c>
      <c r="L82" s="6" t="s">
        <v>304</v>
      </c>
      <c r="M82" s="6" t="s">
        <v>31</v>
      </c>
      <c r="N82" s="6" t="s">
        <v>32</v>
      </c>
      <c r="O82" s="6" t="s">
        <v>60</v>
      </c>
      <c r="P82" s="6" t="s">
        <v>115</v>
      </c>
      <c r="Q82" s="6">
        <v>629.29999999999995</v>
      </c>
      <c r="R82" s="6">
        <v>0</v>
      </c>
      <c r="S82" s="6">
        <v>0</v>
      </c>
      <c r="T82" s="6" t="s">
        <v>406</v>
      </c>
      <c r="U82" s="6" t="s">
        <v>407</v>
      </c>
      <c r="V82" s="6" t="s">
        <v>36</v>
      </c>
      <c r="W82" s="6">
        <v>72</v>
      </c>
      <c r="X82" s="7" t="s">
        <v>37</v>
      </c>
    </row>
    <row r="83" spans="1:24" x14ac:dyDescent="0.3">
      <c r="A83" s="8" t="s">
        <v>408</v>
      </c>
      <c r="B83" s="9">
        <v>46163</v>
      </c>
      <c r="C83" s="21" t="str">
        <f>TEXT(Table3[[#This Row],[Transaction_Date]],"dddd")</f>
        <v>Thursday</v>
      </c>
      <c r="D83" t="s">
        <v>409</v>
      </c>
      <c r="E83">
        <f>HOUR(Table3[[#This Row],[Transaction_Time]])</f>
        <v>11</v>
      </c>
      <c r="F83" s="10" t="s">
        <v>24</v>
      </c>
      <c r="G83" s="10" t="s">
        <v>410</v>
      </c>
      <c r="H83" s="10" t="s">
        <v>89</v>
      </c>
      <c r="I83" s="10" t="s">
        <v>27</v>
      </c>
      <c r="J83" s="10" t="s">
        <v>98</v>
      </c>
      <c r="K83" s="10" t="s">
        <v>99</v>
      </c>
      <c r="L83" s="10" t="s">
        <v>161</v>
      </c>
      <c r="M83" s="10" t="s">
        <v>162</v>
      </c>
      <c r="N83" s="10" t="s">
        <v>46</v>
      </c>
      <c r="O83" s="10" t="s">
        <v>60</v>
      </c>
      <c r="P83" s="10" t="s">
        <v>68</v>
      </c>
      <c r="Q83" s="10">
        <v>2702.04</v>
      </c>
      <c r="R83" s="10">
        <v>0</v>
      </c>
      <c r="S83" s="10">
        <v>0</v>
      </c>
      <c r="T83" s="10" t="s">
        <v>35</v>
      </c>
      <c r="U83" s="10"/>
      <c r="V83" s="10" t="s">
        <v>36</v>
      </c>
      <c r="W83" s="10">
        <v>10</v>
      </c>
      <c r="X83" s="11" t="s">
        <v>37</v>
      </c>
    </row>
    <row r="84" spans="1:24" x14ac:dyDescent="0.3">
      <c r="A84" s="4" t="s">
        <v>411</v>
      </c>
      <c r="B84" s="5">
        <v>46169</v>
      </c>
      <c r="C84" s="20" t="str">
        <f>TEXT(Table3[[#This Row],[Transaction_Date]],"dddd")</f>
        <v>Wednesday</v>
      </c>
      <c r="D84" t="s">
        <v>412</v>
      </c>
      <c r="E84">
        <f>HOUR(Table3[[#This Row],[Transaction_Time]])</f>
        <v>21</v>
      </c>
      <c r="F84" s="6" t="s">
        <v>24</v>
      </c>
      <c r="G84" s="6" t="s">
        <v>413</v>
      </c>
      <c r="H84" s="6" t="s">
        <v>74</v>
      </c>
      <c r="I84" s="6" t="s">
        <v>27</v>
      </c>
      <c r="J84" s="6" t="s">
        <v>28</v>
      </c>
      <c r="K84" s="6" t="s">
        <v>188</v>
      </c>
      <c r="L84" s="6" t="s">
        <v>213</v>
      </c>
      <c r="M84" s="6" t="s">
        <v>214</v>
      </c>
      <c r="N84" s="6" t="s">
        <v>59</v>
      </c>
      <c r="O84" s="6" t="s">
        <v>141</v>
      </c>
      <c r="P84" s="6" t="s">
        <v>34</v>
      </c>
      <c r="Q84" s="6">
        <v>835.21</v>
      </c>
      <c r="R84" s="6">
        <v>0</v>
      </c>
      <c r="S84" s="6">
        <v>0</v>
      </c>
      <c r="T84" s="6" t="s">
        <v>35</v>
      </c>
      <c r="U84" s="6"/>
      <c r="V84" s="6" t="s">
        <v>36</v>
      </c>
      <c r="W84" s="6">
        <v>61</v>
      </c>
      <c r="X84" s="7" t="s">
        <v>37</v>
      </c>
    </row>
    <row r="85" spans="1:24" x14ac:dyDescent="0.3">
      <c r="A85" s="8" t="s">
        <v>414</v>
      </c>
      <c r="B85" s="9">
        <v>46147</v>
      </c>
      <c r="C85" s="21" t="str">
        <f>TEXT(Table3[[#This Row],[Transaction_Date]],"dddd")</f>
        <v>Tuesday</v>
      </c>
      <c r="D85" t="s">
        <v>415</v>
      </c>
      <c r="E85">
        <f>HOUR(Table3[[#This Row],[Transaction_Time]])</f>
        <v>15</v>
      </c>
      <c r="F85" s="10" t="s">
        <v>416</v>
      </c>
      <c r="G85" s="10" t="s">
        <v>417</v>
      </c>
      <c r="H85" s="10" t="s">
        <v>74</v>
      </c>
      <c r="I85" s="10" t="s">
        <v>42</v>
      </c>
      <c r="J85" s="10" t="s">
        <v>43</v>
      </c>
      <c r="K85" s="10" t="s">
        <v>229</v>
      </c>
      <c r="L85" s="10" t="s">
        <v>357</v>
      </c>
      <c r="M85" s="10" t="s">
        <v>122</v>
      </c>
      <c r="N85" s="10" t="s">
        <v>59</v>
      </c>
      <c r="O85" s="10" t="s">
        <v>47</v>
      </c>
      <c r="P85" s="10" t="s">
        <v>108</v>
      </c>
      <c r="Q85" s="10">
        <v>727.9</v>
      </c>
      <c r="R85" s="10">
        <v>0</v>
      </c>
      <c r="S85" s="10">
        <v>6.24</v>
      </c>
      <c r="T85" s="10" t="s">
        <v>35</v>
      </c>
      <c r="U85" s="10"/>
      <c r="V85" s="10" t="s">
        <v>49</v>
      </c>
      <c r="W85" s="10">
        <v>56</v>
      </c>
      <c r="X85" s="11" t="s">
        <v>37</v>
      </c>
    </row>
    <row r="86" spans="1:24" x14ac:dyDescent="0.3">
      <c r="A86" s="4" t="s">
        <v>418</v>
      </c>
      <c r="B86" s="5">
        <v>46158</v>
      </c>
      <c r="C86" s="20" t="str">
        <f>TEXT(Table3[[#This Row],[Transaction_Date]],"dddd")</f>
        <v>Saturday</v>
      </c>
      <c r="D86" t="s">
        <v>419</v>
      </c>
      <c r="E86">
        <f>HOUR(Table3[[#This Row],[Transaction_Time]])</f>
        <v>19</v>
      </c>
      <c r="F86" s="6" t="s">
        <v>87</v>
      </c>
      <c r="G86" s="6" t="s">
        <v>420</v>
      </c>
      <c r="H86" s="6" t="s">
        <v>26</v>
      </c>
      <c r="I86" s="6" t="s">
        <v>27</v>
      </c>
      <c r="J86" s="6" t="s">
        <v>119</v>
      </c>
      <c r="K86" s="6" t="s">
        <v>264</v>
      </c>
      <c r="L86" s="6" t="s">
        <v>334</v>
      </c>
      <c r="M86" s="6" t="s">
        <v>58</v>
      </c>
      <c r="N86" s="6" t="s">
        <v>46</v>
      </c>
      <c r="O86" s="6" t="s">
        <v>47</v>
      </c>
      <c r="P86" s="6" t="s">
        <v>108</v>
      </c>
      <c r="Q86" s="6">
        <v>663.34</v>
      </c>
      <c r="R86" s="6">
        <v>0</v>
      </c>
      <c r="S86" s="6">
        <v>7.04</v>
      </c>
      <c r="T86" s="6" t="s">
        <v>406</v>
      </c>
      <c r="U86" s="6" t="s">
        <v>385</v>
      </c>
      <c r="V86" s="6" t="s">
        <v>49</v>
      </c>
      <c r="W86" s="6">
        <v>97</v>
      </c>
      <c r="X86" s="7" t="s">
        <v>37</v>
      </c>
    </row>
    <row r="87" spans="1:24" x14ac:dyDescent="0.3">
      <c r="A87" s="8" t="s">
        <v>421</v>
      </c>
      <c r="B87" s="9">
        <v>46165</v>
      </c>
      <c r="C87" s="21" t="str">
        <f>TEXT(Table3[[#This Row],[Transaction_Date]],"dddd")</f>
        <v>Saturday</v>
      </c>
      <c r="D87" t="s">
        <v>422</v>
      </c>
      <c r="E87">
        <f>HOUR(Table3[[#This Row],[Transaction_Time]])</f>
        <v>9</v>
      </c>
      <c r="F87" s="10" t="s">
        <v>52</v>
      </c>
      <c r="G87" s="10" t="s">
        <v>423</v>
      </c>
      <c r="H87" s="10" t="s">
        <v>74</v>
      </c>
      <c r="I87" s="10" t="s">
        <v>42</v>
      </c>
      <c r="J87" s="10" t="s">
        <v>28</v>
      </c>
      <c r="K87" s="10" t="s">
        <v>65</v>
      </c>
      <c r="L87" s="10" t="s">
        <v>424</v>
      </c>
      <c r="M87" s="10" t="s">
        <v>122</v>
      </c>
      <c r="N87" s="10" t="s">
        <v>78</v>
      </c>
      <c r="O87" s="10" t="s">
        <v>60</v>
      </c>
      <c r="P87" s="10" t="s">
        <v>48</v>
      </c>
      <c r="Q87" s="10">
        <v>2855.34</v>
      </c>
      <c r="R87" s="10">
        <v>0</v>
      </c>
      <c r="S87" s="10">
        <v>0</v>
      </c>
      <c r="T87" s="10" t="s">
        <v>35</v>
      </c>
      <c r="U87" s="10"/>
      <c r="V87" s="10" t="s">
        <v>36</v>
      </c>
      <c r="W87" s="10">
        <v>52</v>
      </c>
      <c r="X87" s="11" t="s">
        <v>37</v>
      </c>
    </row>
    <row r="88" spans="1:24" x14ac:dyDescent="0.3">
      <c r="A88" s="4" t="s">
        <v>425</v>
      </c>
      <c r="B88" s="5">
        <v>46157</v>
      </c>
      <c r="C88" s="20" t="str">
        <f>TEXT(Table3[[#This Row],[Transaction_Date]],"dddd")</f>
        <v>Friday</v>
      </c>
      <c r="D88" t="s">
        <v>426</v>
      </c>
      <c r="E88">
        <f>HOUR(Table3[[#This Row],[Transaction_Time]])</f>
        <v>14</v>
      </c>
      <c r="F88" s="6" t="s">
        <v>40</v>
      </c>
      <c r="G88" s="6" t="s">
        <v>427</v>
      </c>
      <c r="H88" s="6" t="s">
        <v>54</v>
      </c>
      <c r="I88" s="6" t="s">
        <v>42</v>
      </c>
      <c r="J88" s="6" t="s">
        <v>105</v>
      </c>
      <c r="K88" s="6" t="s">
        <v>106</v>
      </c>
      <c r="L88" s="6" t="s">
        <v>428</v>
      </c>
      <c r="M88" s="6" t="s">
        <v>83</v>
      </c>
      <c r="N88" s="6" t="s">
        <v>78</v>
      </c>
      <c r="O88" s="6" t="s">
        <v>297</v>
      </c>
      <c r="P88" s="6" t="s">
        <v>68</v>
      </c>
      <c r="Q88" s="6">
        <v>60.3</v>
      </c>
      <c r="R88" s="6">
        <v>0</v>
      </c>
      <c r="S88" s="6">
        <v>0</v>
      </c>
      <c r="T88" s="6" t="s">
        <v>35</v>
      </c>
      <c r="U88" s="6"/>
      <c r="V88" s="6" t="s">
        <v>49</v>
      </c>
      <c r="W88" s="6">
        <v>96</v>
      </c>
      <c r="X88" s="7" t="s">
        <v>37</v>
      </c>
    </row>
    <row r="89" spans="1:24" x14ac:dyDescent="0.3">
      <c r="A89" s="8" t="s">
        <v>429</v>
      </c>
      <c r="B89" s="9">
        <v>46147</v>
      </c>
      <c r="C89" s="21" t="str">
        <f>TEXT(Table3[[#This Row],[Transaction_Date]],"dddd")</f>
        <v>Tuesday</v>
      </c>
      <c r="D89" t="s">
        <v>430</v>
      </c>
      <c r="E89">
        <f>HOUR(Table3[[#This Row],[Transaction_Time]])</f>
        <v>18</v>
      </c>
      <c r="F89" s="10" t="s">
        <v>52</v>
      </c>
      <c r="G89" s="10" t="s">
        <v>431</v>
      </c>
      <c r="H89" s="10" t="s">
        <v>97</v>
      </c>
      <c r="I89" s="10" t="s">
        <v>42</v>
      </c>
      <c r="J89" s="10" t="s">
        <v>166</v>
      </c>
      <c r="K89" s="10" t="s">
        <v>204</v>
      </c>
      <c r="L89" s="10" t="s">
        <v>213</v>
      </c>
      <c r="M89" s="10" t="s">
        <v>214</v>
      </c>
      <c r="N89" s="10" t="s">
        <v>59</v>
      </c>
      <c r="O89" s="10" t="s">
        <v>141</v>
      </c>
      <c r="P89" s="10" t="s">
        <v>68</v>
      </c>
      <c r="Q89" s="10">
        <v>531.13</v>
      </c>
      <c r="R89" s="10">
        <v>0</v>
      </c>
      <c r="S89" s="10">
        <v>0</v>
      </c>
      <c r="T89" s="10" t="s">
        <v>35</v>
      </c>
      <c r="U89" s="10"/>
      <c r="V89" s="10" t="s">
        <v>49</v>
      </c>
      <c r="W89" s="10">
        <v>62</v>
      </c>
      <c r="X89" s="11" t="s">
        <v>37</v>
      </c>
    </row>
    <row r="90" spans="1:24" x14ac:dyDescent="0.3">
      <c r="A90" s="4" t="s">
        <v>432</v>
      </c>
      <c r="B90" s="5">
        <v>46173</v>
      </c>
      <c r="C90" s="20" t="str">
        <f>TEXT(Table3[[#This Row],[Transaction_Date]],"dddd")</f>
        <v>Sunday</v>
      </c>
      <c r="D90" t="s">
        <v>433</v>
      </c>
      <c r="E90">
        <f>HOUR(Table3[[#This Row],[Transaction_Time]])</f>
        <v>22</v>
      </c>
      <c r="F90" s="6" t="s">
        <v>24</v>
      </c>
      <c r="G90" s="6" t="s">
        <v>434</v>
      </c>
      <c r="H90" s="6" t="s">
        <v>89</v>
      </c>
      <c r="I90" s="6" t="s">
        <v>27</v>
      </c>
      <c r="J90" s="6" t="s">
        <v>150</v>
      </c>
      <c r="K90" s="6" t="s">
        <v>398</v>
      </c>
      <c r="L90" s="6" t="s">
        <v>435</v>
      </c>
      <c r="M90" s="6" t="s">
        <v>101</v>
      </c>
      <c r="N90" s="6" t="s">
        <v>46</v>
      </c>
      <c r="O90" s="6" t="s">
        <v>60</v>
      </c>
      <c r="P90" s="10" t="s">
        <v>68</v>
      </c>
      <c r="Q90" s="6">
        <v>829.4</v>
      </c>
      <c r="R90" s="6">
        <v>0</v>
      </c>
      <c r="S90" s="6">
        <v>0</v>
      </c>
      <c r="T90" s="6" t="s">
        <v>35</v>
      </c>
      <c r="U90" s="6"/>
      <c r="V90" s="6" t="s">
        <v>49</v>
      </c>
      <c r="W90" s="6">
        <v>56</v>
      </c>
      <c r="X90" s="7" t="s">
        <v>37</v>
      </c>
    </row>
    <row r="91" spans="1:24" x14ac:dyDescent="0.3">
      <c r="A91" s="8" t="s">
        <v>436</v>
      </c>
      <c r="B91" s="9">
        <v>46165</v>
      </c>
      <c r="C91" s="21" t="str">
        <f>TEXT(Table3[[#This Row],[Transaction_Date]],"dddd")</f>
        <v>Saturday</v>
      </c>
      <c r="D91" t="s">
        <v>437</v>
      </c>
      <c r="E91">
        <f>HOUR(Table3[[#This Row],[Transaction_Time]])</f>
        <v>14</v>
      </c>
      <c r="F91" s="10" t="s">
        <v>24</v>
      </c>
      <c r="G91" s="10" t="s">
        <v>438</v>
      </c>
      <c r="H91" s="10" t="s">
        <v>26</v>
      </c>
      <c r="I91" s="10" t="s">
        <v>42</v>
      </c>
      <c r="J91" s="10" t="s">
        <v>166</v>
      </c>
      <c r="K91" s="10" t="s">
        <v>237</v>
      </c>
      <c r="L91" s="10" t="s">
        <v>196</v>
      </c>
      <c r="M91" s="10" t="s">
        <v>83</v>
      </c>
      <c r="N91" s="10" t="s">
        <v>32</v>
      </c>
      <c r="O91" s="10" t="s">
        <v>47</v>
      </c>
      <c r="P91" s="10" t="s">
        <v>108</v>
      </c>
      <c r="Q91" s="10">
        <v>161.82</v>
      </c>
      <c r="R91" s="10">
        <v>0</v>
      </c>
      <c r="S91" s="10">
        <v>0</v>
      </c>
      <c r="T91" s="10" t="s">
        <v>280</v>
      </c>
      <c r="U91" s="10" t="s">
        <v>315</v>
      </c>
      <c r="V91" s="10" t="s">
        <v>49</v>
      </c>
      <c r="W91" s="10">
        <v>70</v>
      </c>
      <c r="X91" s="11" t="s">
        <v>37</v>
      </c>
    </row>
    <row r="92" spans="1:24" x14ac:dyDescent="0.3">
      <c r="A92" s="4" t="s">
        <v>439</v>
      </c>
      <c r="B92" s="5">
        <v>46150</v>
      </c>
      <c r="C92" s="20" t="str">
        <f>TEXT(Table3[[#This Row],[Transaction_Date]],"dddd")</f>
        <v>Friday</v>
      </c>
      <c r="D92" t="s">
        <v>440</v>
      </c>
      <c r="E92">
        <f>HOUR(Table3[[#This Row],[Transaction_Time]])</f>
        <v>20</v>
      </c>
      <c r="F92" s="6" t="s">
        <v>24</v>
      </c>
      <c r="G92" s="6" t="s">
        <v>441</v>
      </c>
      <c r="H92" s="6" t="s">
        <v>54</v>
      </c>
      <c r="I92" s="6" t="s">
        <v>27</v>
      </c>
      <c r="J92" s="6" t="s">
        <v>98</v>
      </c>
      <c r="K92" s="6" t="s">
        <v>338</v>
      </c>
      <c r="L92" s="6" t="s">
        <v>200</v>
      </c>
      <c r="M92" s="6" t="s">
        <v>146</v>
      </c>
      <c r="N92" s="6" t="s">
        <v>46</v>
      </c>
      <c r="O92" s="6" t="s">
        <v>297</v>
      </c>
      <c r="P92" s="6" t="s">
        <v>128</v>
      </c>
      <c r="Q92" s="6">
        <v>26.51</v>
      </c>
      <c r="R92" s="6">
        <v>0</v>
      </c>
      <c r="S92" s="6">
        <v>0</v>
      </c>
      <c r="T92" s="6" t="s">
        <v>35</v>
      </c>
      <c r="U92" s="6"/>
      <c r="V92" s="6" t="s">
        <v>49</v>
      </c>
      <c r="W92" s="6">
        <v>66</v>
      </c>
      <c r="X92" s="7" t="s">
        <v>37</v>
      </c>
    </row>
    <row r="93" spans="1:24" x14ac:dyDescent="0.3">
      <c r="A93" s="8" t="s">
        <v>442</v>
      </c>
      <c r="B93" s="9">
        <v>46167</v>
      </c>
      <c r="C93" s="21" t="str">
        <f>TEXT(Table3[[#This Row],[Transaction_Date]],"dddd")</f>
        <v>Monday</v>
      </c>
      <c r="D93" t="s">
        <v>443</v>
      </c>
      <c r="E93">
        <f>HOUR(Table3[[#This Row],[Transaction_Time]])</f>
        <v>11</v>
      </c>
      <c r="F93" s="10" t="s">
        <v>24</v>
      </c>
      <c r="G93" s="10" t="s">
        <v>444</v>
      </c>
      <c r="H93" s="10" t="s">
        <v>89</v>
      </c>
      <c r="I93" s="10" t="s">
        <v>27</v>
      </c>
      <c r="J93" s="10" t="s">
        <v>105</v>
      </c>
      <c r="K93" s="10" t="s">
        <v>195</v>
      </c>
      <c r="L93" s="10" t="s">
        <v>445</v>
      </c>
      <c r="M93" s="10" t="s">
        <v>162</v>
      </c>
      <c r="N93" s="10" t="s">
        <v>46</v>
      </c>
      <c r="O93" s="10" t="s">
        <v>47</v>
      </c>
      <c r="P93" s="10" t="s">
        <v>34</v>
      </c>
      <c r="Q93" s="10">
        <v>448.54</v>
      </c>
      <c r="R93" s="10">
        <v>0</v>
      </c>
      <c r="S93" s="10">
        <v>0</v>
      </c>
      <c r="T93" s="10" t="s">
        <v>35</v>
      </c>
      <c r="U93" s="10"/>
      <c r="V93" s="10" t="s">
        <v>49</v>
      </c>
      <c r="W93" s="10">
        <v>57</v>
      </c>
      <c r="X93" s="11" t="s">
        <v>37</v>
      </c>
    </row>
    <row r="94" spans="1:24" x14ac:dyDescent="0.3">
      <c r="A94" s="4" t="s">
        <v>446</v>
      </c>
      <c r="B94" s="5">
        <v>46167</v>
      </c>
      <c r="C94" s="20" t="str">
        <f>TEXT(Table3[[#This Row],[Transaction_Date]],"dddd")</f>
        <v>Monday</v>
      </c>
      <c r="D94" t="s">
        <v>447</v>
      </c>
      <c r="E94">
        <f>HOUR(Table3[[#This Row],[Transaction_Time]])</f>
        <v>14</v>
      </c>
      <c r="F94" s="6" t="s">
        <v>24</v>
      </c>
      <c r="G94" s="6" t="s">
        <v>448</v>
      </c>
      <c r="H94" s="6" t="s">
        <v>54</v>
      </c>
      <c r="I94" s="6" t="s">
        <v>27</v>
      </c>
      <c r="J94" s="6" t="s">
        <v>98</v>
      </c>
      <c r="K94" s="6" t="s">
        <v>126</v>
      </c>
      <c r="L94" s="6" t="s">
        <v>161</v>
      </c>
      <c r="M94" s="6" t="s">
        <v>162</v>
      </c>
      <c r="N94" s="6" t="s">
        <v>176</v>
      </c>
      <c r="O94" s="6" t="s">
        <v>47</v>
      </c>
      <c r="P94" s="10" t="s">
        <v>68</v>
      </c>
      <c r="Q94" s="6">
        <v>658.36</v>
      </c>
      <c r="R94" s="6">
        <v>0</v>
      </c>
      <c r="S94" s="6">
        <v>0</v>
      </c>
      <c r="T94" s="6" t="s">
        <v>35</v>
      </c>
      <c r="U94" s="6"/>
      <c r="V94" s="6" t="s">
        <v>49</v>
      </c>
      <c r="W94" s="6">
        <v>19</v>
      </c>
      <c r="X94" s="7" t="s">
        <v>37</v>
      </c>
    </row>
    <row r="95" spans="1:24" x14ac:dyDescent="0.3">
      <c r="A95" s="8" t="s">
        <v>449</v>
      </c>
      <c r="B95" s="9">
        <v>46156</v>
      </c>
      <c r="C95" s="21" t="str">
        <f>TEXT(Table3[[#This Row],[Transaction_Date]],"dddd")</f>
        <v>Thursday</v>
      </c>
      <c r="D95" t="s">
        <v>450</v>
      </c>
      <c r="E95">
        <f>HOUR(Table3[[#This Row],[Transaction_Time]])</f>
        <v>12</v>
      </c>
      <c r="F95" s="10" t="s">
        <v>40</v>
      </c>
      <c r="G95" s="10" t="s">
        <v>451</v>
      </c>
      <c r="H95" s="10" t="s">
        <v>97</v>
      </c>
      <c r="I95" s="10" t="s">
        <v>27</v>
      </c>
      <c r="J95" s="10" t="s">
        <v>150</v>
      </c>
      <c r="K95" s="10" t="s">
        <v>175</v>
      </c>
      <c r="L95" s="10" t="s">
        <v>364</v>
      </c>
      <c r="M95" s="10" t="s">
        <v>114</v>
      </c>
      <c r="N95" s="10" t="s">
        <v>32</v>
      </c>
      <c r="O95" s="10" t="s">
        <v>33</v>
      </c>
      <c r="P95" s="10" t="s">
        <v>108</v>
      </c>
      <c r="Q95" s="10">
        <v>208</v>
      </c>
      <c r="R95" s="10">
        <v>0</v>
      </c>
      <c r="S95" s="10">
        <v>0</v>
      </c>
      <c r="T95" s="10" t="s">
        <v>35</v>
      </c>
      <c r="U95" s="10"/>
      <c r="V95" s="10" t="s">
        <v>49</v>
      </c>
      <c r="W95" s="10">
        <v>61</v>
      </c>
      <c r="X95" s="11" t="s">
        <v>37</v>
      </c>
    </row>
    <row r="96" spans="1:24" x14ac:dyDescent="0.3">
      <c r="A96" s="4" t="s">
        <v>452</v>
      </c>
      <c r="B96" s="5">
        <v>46169</v>
      </c>
      <c r="C96" s="20" t="str">
        <f>TEXT(Table3[[#This Row],[Transaction_Date]],"dddd")</f>
        <v>Wednesday</v>
      </c>
      <c r="D96" t="s">
        <v>453</v>
      </c>
      <c r="E96">
        <f>HOUR(Table3[[#This Row],[Transaction_Time]])</f>
        <v>15</v>
      </c>
      <c r="F96" s="6" t="s">
        <v>24</v>
      </c>
      <c r="G96" s="6" t="s">
        <v>454</v>
      </c>
      <c r="H96" s="6" t="s">
        <v>97</v>
      </c>
      <c r="I96" s="6" t="s">
        <v>455</v>
      </c>
      <c r="J96" s="6" t="s">
        <v>119</v>
      </c>
      <c r="K96" s="6" t="s">
        <v>323</v>
      </c>
      <c r="L96" s="6" t="s">
        <v>157</v>
      </c>
      <c r="M96" s="6" t="s">
        <v>83</v>
      </c>
      <c r="N96" s="6" t="s">
        <v>32</v>
      </c>
      <c r="O96" s="6" t="s">
        <v>47</v>
      </c>
      <c r="P96" s="6" t="s">
        <v>115</v>
      </c>
      <c r="Q96" s="6">
        <v>670.02</v>
      </c>
      <c r="R96" s="6">
        <v>0</v>
      </c>
      <c r="S96" s="6">
        <v>0</v>
      </c>
      <c r="T96" s="6" t="s">
        <v>35</v>
      </c>
      <c r="U96" s="6"/>
      <c r="V96" s="6" t="s">
        <v>49</v>
      </c>
      <c r="W96" s="6">
        <v>35</v>
      </c>
      <c r="X96" s="7" t="s">
        <v>37</v>
      </c>
    </row>
    <row r="97" spans="1:24" x14ac:dyDescent="0.3">
      <c r="A97" s="8" t="s">
        <v>456</v>
      </c>
      <c r="B97" s="9">
        <v>46170</v>
      </c>
      <c r="C97" s="21" t="str">
        <f>TEXT(Table3[[#This Row],[Transaction_Date]],"dddd")</f>
        <v>Thursday</v>
      </c>
      <c r="D97" t="s">
        <v>457</v>
      </c>
      <c r="E97">
        <f>HOUR(Table3[[#This Row],[Transaction_Time]])</f>
        <v>16</v>
      </c>
      <c r="F97" s="10" t="s">
        <v>24</v>
      </c>
      <c r="G97" s="10" t="s">
        <v>458</v>
      </c>
      <c r="H97" s="10" t="s">
        <v>26</v>
      </c>
      <c r="I97" s="10" t="s">
        <v>42</v>
      </c>
      <c r="J97" s="10" t="s">
        <v>98</v>
      </c>
      <c r="K97" s="10" t="s">
        <v>459</v>
      </c>
      <c r="L97" s="10" t="s">
        <v>127</v>
      </c>
      <c r="M97" s="10" t="s">
        <v>114</v>
      </c>
      <c r="N97" s="10" t="s">
        <v>176</v>
      </c>
      <c r="O97" s="10" t="s">
        <v>297</v>
      </c>
      <c r="P97" s="10" t="s">
        <v>108</v>
      </c>
      <c r="Q97" s="10">
        <v>265.58999999999997</v>
      </c>
      <c r="R97" s="10">
        <v>0</v>
      </c>
      <c r="S97" s="10">
        <v>0</v>
      </c>
      <c r="T97" s="10" t="s">
        <v>35</v>
      </c>
      <c r="U97" s="10"/>
      <c r="V97" s="10" t="s">
        <v>49</v>
      </c>
      <c r="W97" s="10">
        <v>72</v>
      </c>
      <c r="X97" s="11" t="s">
        <v>37</v>
      </c>
    </row>
    <row r="98" spans="1:24" x14ac:dyDescent="0.3">
      <c r="A98" s="4" t="s">
        <v>460</v>
      </c>
      <c r="B98" s="5">
        <v>46171</v>
      </c>
      <c r="C98" s="20" t="str">
        <f>TEXT(Table3[[#This Row],[Transaction_Date]],"dddd")</f>
        <v>Friday</v>
      </c>
      <c r="D98" t="s">
        <v>461</v>
      </c>
      <c r="E98">
        <f>HOUR(Table3[[#This Row],[Transaction_Time]])</f>
        <v>23</v>
      </c>
      <c r="F98" s="6" t="s">
        <v>24</v>
      </c>
      <c r="G98" s="6" t="s">
        <v>462</v>
      </c>
      <c r="H98" s="6" t="s">
        <v>89</v>
      </c>
      <c r="I98" s="6" t="s">
        <v>27</v>
      </c>
      <c r="J98" s="6" t="s">
        <v>75</v>
      </c>
      <c r="K98" s="6" t="s">
        <v>212</v>
      </c>
      <c r="L98" s="6" t="s">
        <v>463</v>
      </c>
      <c r="M98" s="6" t="s">
        <v>101</v>
      </c>
      <c r="N98" s="6" t="s">
        <v>59</v>
      </c>
      <c r="O98" s="6" t="s">
        <v>141</v>
      </c>
      <c r="P98" s="6" t="s">
        <v>84</v>
      </c>
      <c r="Q98" s="6">
        <v>1847.36</v>
      </c>
      <c r="R98" s="6">
        <v>0</v>
      </c>
      <c r="S98" s="6">
        <v>0</v>
      </c>
      <c r="T98" s="6" t="s">
        <v>35</v>
      </c>
      <c r="U98" s="6"/>
      <c r="V98" s="6" t="s">
        <v>49</v>
      </c>
      <c r="W98" s="6">
        <v>63</v>
      </c>
      <c r="X98" s="7" t="s">
        <v>37</v>
      </c>
    </row>
    <row r="99" spans="1:24" x14ac:dyDescent="0.3">
      <c r="A99" s="8" t="s">
        <v>464</v>
      </c>
      <c r="B99" s="9">
        <v>46172</v>
      </c>
      <c r="C99" s="21" t="str">
        <f>TEXT(Table3[[#This Row],[Transaction_Date]],"dddd")</f>
        <v>Saturday</v>
      </c>
      <c r="D99" t="s">
        <v>465</v>
      </c>
      <c r="E99">
        <f>HOUR(Table3[[#This Row],[Transaction_Time]])</f>
        <v>21</v>
      </c>
      <c r="F99" s="10" t="s">
        <v>52</v>
      </c>
      <c r="G99" s="10" t="s">
        <v>466</v>
      </c>
      <c r="H99" s="10" t="s">
        <v>74</v>
      </c>
      <c r="I99" s="10" t="s">
        <v>27</v>
      </c>
      <c r="J99" s="10" t="s">
        <v>119</v>
      </c>
      <c r="K99" s="10" t="s">
        <v>276</v>
      </c>
      <c r="L99" s="10" t="s">
        <v>121</v>
      </c>
      <c r="M99" s="10" t="s">
        <v>122</v>
      </c>
      <c r="N99" s="10" t="s">
        <v>78</v>
      </c>
      <c r="O99" s="10" t="s">
        <v>47</v>
      </c>
      <c r="P99" s="10" t="s">
        <v>115</v>
      </c>
      <c r="Q99" s="10">
        <v>99.4</v>
      </c>
      <c r="R99" s="10">
        <v>0</v>
      </c>
      <c r="S99" s="10">
        <v>0</v>
      </c>
      <c r="T99" s="10" t="s">
        <v>35</v>
      </c>
      <c r="U99" s="10"/>
      <c r="V99" s="10" t="s">
        <v>49</v>
      </c>
      <c r="W99" s="10">
        <v>32</v>
      </c>
      <c r="X99" s="11" t="s">
        <v>37</v>
      </c>
    </row>
    <row r="100" spans="1:24" x14ac:dyDescent="0.3">
      <c r="A100" s="4" t="s">
        <v>467</v>
      </c>
      <c r="B100" s="5">
        <v>46164</v>
      </c>
      <c r="C100" s="20" t="str">
        <f>TEXT(Table3[[#This Row],[Transaction_Date]],"dddd")</f>
        <v>Friday</v>
      </c>
      <c r="D100" t="s">
        <v>468</v>
      </c>
      <c r="E100">
        <f>HOUR(Table3[[#This Row],[Transaction_Time]])</f>
        <v>20</v>
      </c>
      <c r="F100" s="6" t="s">
        <v>87</v>
      </c>
      <c r="G100" s="6" t="s">
        <v>469</v>
      </c>
      <c r="H100" s="6" t="s">
        <v>89</v>
      </c>
      <c r="I100" s="6" t="s">
        <v>27</v>
      </c>
      <c r="J100" s="6" t="s">
        <v>119</v>
      </c>
      <c r="K100" s="6" t="s">
        <v>276</v>
      </c>
      <c r="L100" s="6" t="s">
        <v>435</v>
      </c>
      <c r="M100" s="6" t="s">
        <v>101</v>
      </c>
      <c r="N100" s="6" t="s">
        <v>32</v>
      </c>
      <c r="O100" s="6" t="s">
        <v>141</v>
      </c>
      <c r="P100" s="10" t="s">
        <v>68</v>
      </c>
      <c r="Q100" s="6">
        <v>659.07</v>
      </c>
      <c r="R100" s="6">
        <v>0</v>
      </c>
      <c r="S100" s="6">
        <v>0</v>
      </c>
      <c r="T100" s="6" t="s">
        <v>35</v>
      </c>
      <c r="U100" s="6"/>
      <c r="V100" s="6" t="s">
        <v>49</v>
      </c>
      <c r="W100" s="6">
        <v>53</v>
      </c>
      <c r="X100" s="7" t="s">
        <v>37</v>
      </c>
    </row>
    <row r="101" spans="1:24" x14ac:dyDescent="0.3">
      <c r="A101" s="8" t="s">
        <v>470</v>
      </c>
      <c r="B101" s="9">
        <v>46160</v>
      </c>
      <c r="C101" s="21" t="str">
        <f>TEXT(Table3[[#This Row],[Transaction_Date]],"dddd")</f>
        <v>Monday</v>
      </c>
      <c r="D101" t="s">
        <v>471</v>
      </c>
      <c r="E101">
        <f>HOUR(Table3[[#This Row],[Transaction_Time]])</f>
        <v>15</v>
      </c>
      <c r="F101" s="10" t="s">
        <v>52</v>
      </c>
      <c r="G101" s="10" t="s">
        <v>472</v>
      </c>
      <c r="H101" s="10" t="s">
        <v>26</v>
      </c>
      <c r="I101" s="10" t="s">
        <v>27</v>
      </c>
      <c r="J101" s="10" t="s">
        <v>119</v>
      </c>
      <c r="K101" s="10" t="s">
        <v>323</v>
      </c>
      <c r="L101" s="10" t="s">
        <v>161</v>
      </c>
      <c r="M101" s="10" t="s">
        <v>162</v>
      </c>
      <c r="N101" s="10" t="s">
        <v>78</v>
      </c>
      <c r="O101" s="10" t="s">
        <v>47</v>
      </c>
      <c r="P101" s="10" t="s">
        <v>48</v>
      </c>
      <c r="Q101" s="10">
        <v>494.85</v>
      </c>
      <c r="R101" s="10">
        <v>1.1599999999999999</v>
      </c>
      <c r="S101" s="10">
        <v>6.29</v>
      </c>
      <c r="T101" s="10" t="s">
        <v>35</v>
      </c>
      <c r="U101" s="10"/>
      <c r="V101" s="10" t="s">
        <v>36</v>
      </c>
      <c r="W101" s="10">
        <v>70</v>
      </c>
      <c r="X101" s="11" t="s">
        <v>37</v>
      </c>
    </row>
    <row r="102" spans="1:24" x14ac:dyDescent="0.3">
      <c r="A102" s="4" t="s">
        <v>473</v>
      </c>
      <c r="B102" s="5">
        <v>46157</v>
      </c>
      <c r="C102" s="20" t="str">
        <f>TEXT(Table3[[#This Row],[Transaction_Date]],"dddd")</f>
        <v>Friday</v>
      </c>
      <c r="D102" t="s">
        <v>474</v>
      </c>
      <c r="E102">
        <f>HOUR(Table3[[#This Row],[Transaction_Time]])</f>
        <v>14</v>
      </c>
      <c r="F102" s="6" t="s">
        <v>40</v>
      </c>
      <c r="G102" s="6" t="s">
        <v>475</v>
      </c>
      <c r="H102" s="6" t="s">
        <v>54</v>
      </c>
      <c r="I102" s="6" t="s">
        <v>27</v>
      </c>
      <c r="J102" s="6" t="s">
        <v>166</v>
      </c>
      <c r="K102" s="6" t="s">
        <v>476</v>
      </c>
      <c r="L102" s="6" t="s">
        <v>477</v>
      </c>
      <c r="M102" s="6" t="s">
        <v>101</v>
      </c>
      <c r="N102" s="6" t="s">
        <v>78</v>
      </c>
      <c r="O102" s="6" t="s">
        <v>47</v>
      </c>
      <c r="P102" s="6" t="s">
        <v>34</v>
      </c>
      <c r="Q102" s="6">
        <v>129.25</v>
      </c>
      <c r="R102" s="6">
        <v>0</v>
      </c>
      <c r="S102" s="6">
        <v>0</v>
      </c>
      <c r="T102" s="6" t="s">
        <v>35</v>
      </c>
      <c r="U102" s="6"/>
      <c r="V102" s="6" t="s">
        <v>36</v>
      </c>
      <c r="W102" s="6">
        <v>95</v>
      </c>
      <c r="X102" s="7" t="s">
        <v>37</v>
      </c>
    </row>
    <row r="103" spans="1:24" x14ac:dyDescent="0.3">
      <c r="A103" s="8" t="s">
        <v>478</v>
      </c>
      <c r="B103" s="9">
        <v>46164</v>
      </c>
      <c r="C103" s="21" t="str">
        <f>TEXT(Table3[[#This Row],[Transaction_Date]],"dddd")</f>
        <v>Friday</v>
      </c>
      <c r="D103" t="s">
        <v>479</v>
      </c>
      <c r="E103">
        <f>HOUR(Table3[[#This Row],[Transaction_Time]])</f>
        <v>13</v>
      </c>
      <c r="F103" s="10" t="s">
        <v>52</v>
      </c>
      <c r="G103" s="10" t="s">
        <v>480</v>
      </c>
      <c r="H103" s="10" t="s">
        <v>26</v>
      </c>
      <c r="I103" s="10" t="s">
        <v>42</v>
      </c>
      <c r="J103" s="10" t="s">
        <v>55</v>
      </c>
      <c r="K103" s="10" t="s">
        <v>136</v>
      </c>
      <c r="L103" s="10" t="s">
        <v>286</v>
      </c>
      <c r="M103" s="10" t="s">
        <v>122</v>
      </c>
      <c r="N103" s="10" t="s">
        <v>32</v>
      </c>
      <c r="O103" s="10" t="s">
        <v>47</v>
      </c>
      <c r="P103" s="10" t="s">
        <v>68</v>
      </c>
      <c r="Q103" s="10">
        <v>550.04</v>
      </c>
      <c r="R103" s="10">
        <v>0</v>
      </c>
      <c r="S103" s="10">
        <v>0</v>
      </c>
      <c r="T103" s="10" t="s">
        <v>35</v>
      </c>
      <c r="U103" s="10"/>
      <c r="V103" s="10" t="s">
        <v>36</v>
      </c>
      <c r="W103" s="10">
        <v>65</v>
      </c>
      <c r="X103" s="11" t="s">
        <v>37</v>
      </c>
    </row>
    <row r="104" spans="1:24" x14ac:dyDescent="0.3">
      <c r="A104" s="4" t="s">
        <v>481</v>
      </c>
      <c r="B104" s="5">
        <v>46160</v>
      </c>
      <c r="C104" s="20" t="str">
        <f>TEXT(Table3[[#This Row],[Transaction_Date]],"dddd")</f>
        <v>Monday</v>
      </c>
      <c r="D104" t="s">
        <v>482</v>
      </c>
      <c r="E104">
        <f>HOUR(Table3[[#This Row],[Transaction_Time]])</f>
        <v>20</v>
      </c>
      <c r="F104" s="6" t="s">
        <v>24</v>
      </c>
      <c r="G104" s="6" t="s">
        <v>483</v>
      </c>
      <c r="H104" s="6" t="s">
        <v>26</v>
      </c>
      <c r="I104" s="6" t="s">
        <v>42</v>
      </c>
      <c r="J104" s="6" t="s">
        <v>90</v>
      </c>
      <c r="K104" s="6" t="s">
        <v>140</v>
      </c>
      <c r="L104" s="6" t="s">
        <v>257</v>
      </c>
      <c r="M104" s="6" t="s">
        <v>93</v>
      </c>
      <c r="N104" s="6" t="s">
        <v>32</v>
      </c>
      <c r="O104" s="6" t="s">
        <v>60</v>
      </c>
      <c r="P104" s="6" t="s">
        <v>84</v>
      </c>
      <c r="Q104" s="6">
        <v>798.92</v>
      </c>
      <c r="R104" s="6">
        <v>0</v>
      </c>
      <c r="S104" s="6">
        <v>0</v>
      </c>
      <c r="T104" s="6" t="s">
        <v>35</v>
      </c>
      <c r="U104" s="6"/>
      <c r="V104" s="6" t="s">
        <v>49</v>
      </c>
      <c r="W104" s="6">
        <v>5</v>
      </c>
      <c r="X104" s="7" t="s">
        <v>37</v>
      </c>
    </row>
    <row r="105" spans="1:24" x14ac:dyDescent="0.3">
      <c r="A105" s="8" t="s">
        <v>484</v>
      </c>
      <c r="B105" s="9">
        <v>46153</v>
      </c>
      <c r="C105" s="21" t="str">
        <f>TEXT(Table3[[#This Row],[Transaction_Date]],"dddd")</f>
        <v>Monday</v>
      </c>
      <c r="D105" t="s">
        <v>485</v>
      </c>
      <c r="E105">
        <f>HOUR(Table3[[#This Row],[Transaction_Time]])</f>
        <v>12</v>
      </c>
      <c r="F105" s="10" t="s">
        <v>52</v>
      </c>
      <c r="G105" s="10" t="s">
        <v>486</v>
      </c>
      <c r="H105" s="10" t="s">
        <v>54</v>
      </c>
      <c r="I105" s="10" t="s">
        <v>42</v>
      </c>
      <c r="J105" s="10" t="s">
        <v>98</v>
      </c>
      <c r="K105" s="10" t="s">
        <v>126</v>
      </c>
      <c r="L105" s="10" t="s">
        <v>286</v>
      </c>
      <c r="M105" s="10" t="s">
        <v>122</v>
      </c>
      <c r="N105" s="10" t="s">
        <v>32</v>
      </c>
      <c r="O105" s="10" t="s">
        <v>60</v>
      </c>
      <c r="P105" s="10" t="s">
        <v>48</v>
      </c>
      <c r="Q105" s="10">
        <v>287.14</v>
      </c>
      <c r="R105" s="10">
        <v>0</v>
      </c>
      <c r="S105" s="10">
        <v>0</v>
      </c>
      <c r="T105" s="10" t="s">
        <v>35</v>
      </c>
      <c r="U105" s="10"/>
      <c r="V105" s="10" t="s">
        <v>49</v>
      </c>
      <c r="W105" s="10">
        <v>27</v>
      </c>
      <c r="X105" s="11" t="s">
        <v>37</v>
      </c>
    </row>
    <row r="106" spans="1:24" x14ac:dyDescent="0.3">
      <c r="A106" s="4" t="s">
        <v>487</v>
      </c>
      <c r="B106" s="5">
        <v>46154</v>
      </c>
      <c r="C106" s="20" t="str">
        <f>TEXT(Table3[[#This Row],[Transaction_Date]],"dddd")</f>
        <v>Tuesday</v>
      </c>
      <c r="D106" t="s">
        <v>488</v>
      </c>
      <c r="E106">
        <f>HOUR(Table3[[#This Row],[Transaction_Time]])</f>
        <v>23</v>
      </c>
      <c r="F106" s="6" t="s">
        <v>40</v>
      </c>
      <c r="G106" s="6" t="s">
        <v>489</v>
      </c>
      <c r="H106" s="6" t="s">
        <v>26</v>
      </c>
      <c r="I106" s="6" t="s">
        <v>42</v>
      </c>
      <c r="J106" s="6" t="s">
        <v>75</v>
      </c>
      <c r="K106" s="6" t="s">
        <v>295</v>
      </c>
      <c r="L106" s="6" t="s">
        <v>184</v>
      </c>
      <c r="M106" s="6" t="s">
        <v>146</v>
      </c>
      <c r="N106" s="6" t="s">
        <v>46</v>
      </c>
      <c r="O106" s="6" t="s">
        <v>60</v>
      </c>
      <c r="P106" s="10" t="s">
        <v>68</v>
      </c>
      <c r="Q106" s="6">
        <v>1575.83</v>
      </c>
      <c r="R106" s="6">
        <v>0</v>
      </c>
      <c r="S106" s="6">
        <v>0</v>
      </c>
      <c r="T106" s="6" t="s">
        <v>406</v>
      </c>
      <c r="U106" s="6" t="s">
        <v>315</v>
      </c>
      <c r="V106" s="6" t="s">
        <v>36</v>
      </c>
      <c r="W106" s="6">
        <v>35</v>
      </c>
      <c r="X106" s="7" t="s">
        <v>37</v>
      </c>
    </row>
    <row r="107" spans="1:24" x14ac:dyDescent="0.3">
      <c r="A107" s="8" t="s">
        <v>490</v>
      </c>
      <c r="B107" s="9">
        <v>46148</v>
      </c>
      <c r="C107" s="21" t="str">
        <f>TEXT(Table3[[#This Row],[Transaction_Date]],"dddd")</f>
        <v>Wednesday</v>
      </c>
      <c r="D107" t="s">
        <v>491</v>
      </c>
      <c r="E107">
        <f>HOUR(Table3[[#This Row],[Transaction_Time]])</f>
        <v>18</v>
      </c>
      <c r="F107" s="10" t="s">
        <v>24</v>
      </c>
      <c r="G107" s="10" t="s">
        <v>492</v>
      </c>
      <c r="H107" s="10" t="s">
        <v>54</v>
      </c>
      <c r="I107" s="10" t="s">
        <v>27</v>
      </c>
      <c r="J107" s="10" t="s">
        <v>98</v>
      </c>
      <c r="K107" s="10" t="s">
        <v>459</v>
      </c>
      <c r="L107" s="10" t="s">
        <v>161</v>
      </c>
      <c r="M107" s="10" t="s">
        <v>162</v>
      </c>
      <c r="N107" s="10" t="s">
        <v>32</v>
      </c>
      <c r="O107" s="10" t="s">
        <v>60</v>
      </c>
      <c r="P107" s="10" t="s">
        <v>68</v>
      </c>
      <c r="Q107" s="10">
        <v>133.82</v>
      </c>
      <c r="R107" s="10">
        <v>0</v>
      </c>
      <c r="S107" s="10">
        <v>0</v>
      </c>
      <c r="T107" s="10" t="s">
        <v>35</v>
      </c>
      <c r="U107" s="10"/>
      <c r="V107" s="10" t="s">
        <v>49</v>
      </c>
      <c r="W107" s="10">
        <v>66</v>
      </c>
      <c r="X107" s="11" t="s">
        <v>37</v>
      </c>
    </row>
    <row r="108" spans="1:24" x14ac:dyDescent="0.3">
      <c r="A108" s="4" t="s">
        <v>493</v>
      </c>
      <c r="B108" s="5">
        <v>46172</v>
      </c>
      <c r="C108" s="20" t="str">
        <f>TEXT(Table3[[#This Row],[Transaction_Date]],"dddd")</f>
        <v>Saturday</v>
      </c>
      <c r="D108" t="s">
        <v>494</v>
      </c>
      <c r="E108">
        <f>HOUR(Table3[[#This Row],[Transaction_Time]])</f>
        <v>12</v>
      </c>
      <c r="F108" s="6" t="s">
        <v>24</v>
      </c>
      <c r="G108" s="6" t="s">
        <v>495</v>
      </c>
      <c r="H108" s="6" t="s">
        <v>26</v>
      </c>
      <c r="I108" s="6" t="s">
        <v>42</v>
      </c>
      <c r="J108" s="6" t="s">
        <v>105</v>
      </c>
      <c r="K108" s="6" t="s">
        <v>106</v>
      </c>
      <c r="L108" s="6" t="s">
        <v>257</v>
      </c>
      <c r="M108" s="6" t="s">
        <v>93</v>
      </c>
      <c r="N108" s="6" t="s">
        <v>46</v>
      </c>
      <c r="O108" s="6" t="s">
        <v>60</v>
      </c>
      <c r="P108" s="6" t="s">
        <v>48</v>
      </c>
      <c r="Q108" s="6">
        <v>533.24</v>
      </c>
      <c r="R108" s="6">
        <v>0</v>
      </c>
      <c r="S108" s="6">
        <v>2.5</v>
      </c>
      <c r="T108" s="6" t="s">
        <v>280</v>
      </c>
      <c r="U108" s="6" t="s">
        <v>496</v>
      </c>
      <c r="V108" s="6" t="s">
        <v>49</v>
      </c>
      <c r="W108" s="6">
        <v>41</v>
      </c>
      <c r="X108" s="7" t="s">
        <v>37</v>
      </c>
    </row>
    <row r="109" spans="1:24" x14ac:dyDescent="0.3">
      <c r="A109" s="8" t="s">
        <v>497</v>
      </c>
      <c r="B109" s="9">
        <v>46150</v>
      </c>
      <c r="C109" s="21" t="str">
        <f>TEXT(Table3[[#This Row],[Transaction_Date]],"dddd")</f>
        <v>Friday</v>
      </c>
      <c r="D109" t="s">
        <v>498</v>
      </c>
      <c r="E109">
        <f>HOUR(Table3[[#This Row],[Transaction_Time]])</f>
        <v>18</v>
      </c>
      <c r="F109" s="10" t="s">
        <v>72</v>
      </c>
      <c r="G109" s="10" t="s">
        <v>499</v>
      </c>
      <c r="H109" s="10" t="s">
        <v>74</v>
      </c>
      <c r="I109" s="10" t="s">
        <v>27</v>
      </c>
      <c r="J109" s="10" t="s">
        <v>43</v>
      </c>
      <c r="K109" s="10" t="s">
        <v>112</v>
      </c>
      <c r="L109" s="10" t="s">
        <v>500</v>
      </c>
      <c r="M109" s="10" t="s">
        <v>67</v>
      </c>
      <c r="N109" s="10" t="s">
        <v>32</v>
      </c>
      <c r="O109" s="10" t="s">
        <v>141</v>
      </c>
      <c r="P109" s="10" t="s">
        <v>84</v>
      </c>
      <c r="Q109" s="10">
        <v>494.41</v>
      </c>
      <c r="R109" s="10">
        <v>58.09</v>
      </c>
      <c r="S109" s="10">
        <v>0</v>
      </c>
      <c r="T109" s="10" t="s">
        <v>35</v>
      </c>
      <c r="U109" s="10"/>
      <c r="V109" s="10" t="s">
        <v>36</v>
      </c>
      <c r="W109" s="10">
        <v>58</v>
      </c>
      <c r="X109" s="11" t="s">
        <v>37</v>
      </c>
    </row>
    <row r="110" spans="1:24" x14ac:dyDescent="0.3">
      <c r="A110" s="4" t="s">
        <v>501</v>
      </c>
      <c r="B110" s="5">
        <v>46171</v>
      </c>
      <c r="C110" s="20" t="str">
        <f>TEXT(Table3[[#This Row],[Transaction_Date]],"dddd")</f>
        <v>Friday</v>
      </c>
      <c r="D110" t="s">
        <v>494</v>
      </c>
      <c r="E110">
        <f>HOUR(Table3[[#This Row],[Transaction_Time]])</f>
        <v>12</v>
      </c>
      <c r="F110" s="6" t="s">
        <v>416</v>
      </c>
      <c r="G110" s="6" t="s">
        <v>502</v>
      </c>
      <c r="H110" s="6" t="s">
        <v>89</v>
      </c>
      <c r="I110" s="6" t="s">
        <v>27</v>
      </c>
      <c r="J110" s="6" t="s">
        <v>55</v>
      </c>
      <c r="K110" s="6" t="s">
        <v>56</v>
      </c>
      <c r="L110" s="6" t="s">
        <v>503</v>
      </c>
      <c r="M110" s="6" t="s">
        <v>214</v>
      </c>
      <c r="N110" s="6" t="s">
        <v>32</v>
      </c>
      <c r="O110" s="6" t="s">
        <v>60</v>
      </c>
      <c r="P110" s="6" t="s">
        <v>108</v>
      </c>
      <c r="Q110" s="6">
        <v>677.42</v>
      </c>
      <c r="R110" s="6">
        <v>0</v>
      </c>
      <c r="S110" s="6">
        <v>0</v>
      </c>
      <c r="T110" s="6" t="s">
        <v>35</v>
      </c>
      <c r="U110" s="6"/>
      <c r="V110" s="6" t="s">
        <v>36</v>
      </c>
      <c r="W110" s="6">
        <v>86</v>
      </c>
      <c r="X110" s="7" t="s">
        <v>37</v>
      </c>
    </row>
    <row r="111" spans="1:24" x14ac:dyDescent="0.3">
      <c r="A111" s="8" t="s">
        <v>504</v>
      </c>
      <c r="B111" s="9">
        <v>46157</v>
      </c>
      <c r="C111" s="21" t="str">
        <f>TEXT(Table3[[#This Row],[Transaction_Date]],"dddd")</f>
        <v>Friday</v>
      </c>
      <c r="D111" t="s">
        <v>505</v>
      </c>
      <c r="E111">
        <f>HOUR(Table3[[#This Row],[Transaction_Time]])</f>
        <v>15</v>
      </c>
      <c r="F111" s="10" t="s">
        <v>24</v>
      </c>
      <c r="G111" s="10" t="s">
        <v>506</v>
      </c>
      <c r="H111" s="10" t="s">
        <v>26</v>
      </c>
      <c r="I111" s="10" t="s">
        <v>42</v>
      </c>
      <c r="J111" s="10" t="s">
        <v>98</v>
      </c>
      <c r="K111" s="10" t="s">
        <v>99</v>
      </c>
      <c r="L111" s="10" t="s">
        <v>127</v>
      </c>
      <c r="M111" s="10" t="s">
        <v>114</v>
      </c>
      <c r="N111" s="10" t="s">
        <v>46</v>
      </c>
      <c r="O111" s="10" t="s">
        <v>33</v>
      </c>
      <c r="P111" s="10" t="s">
        <v>108</v>
      </c>
      <c r="Q111" s="10">
        <v>963.22</v>
      </c>
      <c r="R111" s="10">
        <v>0</v>
      </c>
      <c r="S111" s="10">
        <v>0</v>
      </c>
      <c r="T111" s="10" t="s">
        <v>35</v>
      </c>
      <c r="U111" s="10"/>
      <c r="V111" s="10" t="s">
        <v>49</v>
      </c>
      <c r="W111" s="10">
        <v>22</v>
      </c>
      <c r="X111" s="11" t="s">
        <v>37</v>
      </c>
    </row>
    <row r="112" spans="1:24" x14ac:dyDescent="0.3">
      <c r="A112" s="4" t="s">
        <v>507</v>
      </c>
      <c r="B112" s="5">
        <v>46151</v>
      </c>
      <c r="C112" s="20" t="str">
        <f>TEXT(Table3[[#This Row],[Transaction_Date]],"dddd")</f>
        <v>Saturday</v>
      </c>
      <c r="D112" t="s">
        <v>508</v>
      </c>
      <c r="E112">
        <f>HOUR(Table3[[#This Row],[Transaction_Time]])</f>
        <v>16</v>
      </c>
      <c r="F112" s="6" t="s">
        <v>370</v>
      </c>
      <c r="G112" s="6" t="s">
        <v>509</v>
      </c>
      <c r="H112" s="6" t="s">
        <v>97</v>
      </c>
      <c r="I112" s="6" t="s">
        <v>42</v>
      </c>
      <c r="J112" s="6" t="s">
        <v>166</v>
      </c>
      <c r="K112" s="6" t="s">
        <v>237</v>
      </c>
      <c r="L112" s="6" t="s">
        <v>205</v>
      </c>
      <c r="M112" s="6" t="s">
        <v>162</v>
      </c>
      <c r="N112" s="6" t="s">
        <v>46</v>
      </c>
      <c r="O112" s="6" t="s">
        <v>47</v>
      </c>
      <c r="P112" s="6" t="s">
        <v>34</v>
      </c>
      <c r="Q112" s="6">
        <v>535.54999999999995</v>
      </c>
      <c r="R112" s="6">
        <v>70.83</v>
      </c>
      <c r="S112" s="6">
        <v>0</v>
      </c>
      <c r="T112" s="6" t="s">
        <v>35</v>
      </c>
      <c r="U112" s="6"/>
      <c r="V112" s="6" t="s">
        <v>49</v>
      </c>
      <c r="W112" s="6">
        <v>95</v>
      </c>
      <c r="X112" s="7" t="s">
        <v>37</v>
      </c>
    </row>
    <row r="113" spans="1:24" x14ac:dyDescent="0.3">
      <c r="A113" s="8" t="s">
        <v>510</v>
      </c>
      <c r="B113" s="9">
        <v>46144</v>
      </c>
      <c r="C113" s="21" t="str">
        <f>TEXT(Table3[[#This Row],[Transaction_Date]],"dddd")</f>
        <v>Saturday</v>
      </c>
      <c r="D113" t="s">
        <v>511</v>
      </c>
      <c r="E113">
        <f>HOUR(Table3[[#This Row],[Transaction_Time]])</f>
        <v>9</v>
      </c>
      <c r="F113" s="10" t="s">
        <v>24</v>
      </c>
      <c r="G113" s="10" t="s">
        <v>512</v>
      </c>
      <c r="H113" s="10" t="s">
        <v>54</v>
      </c>
      <c r="I113" s="10" t="s">
        <v>27</v>
      </c>
      <c r="J113" s="10" t="s">
        <v>43</v>
      </c>
      <c r="K113" s="10" t="s">
        <v>285</v>
      </c>
      <c r="L113" s="10" t="s">
        <v>213</v>
      </c>
      <c r="M113" s="10" t="s">
        <v>214</v>
      </c>
      <c r="N113" s="10" t="s">
        <v>32</v>
      </c>
      <c r="O113" s="10" t="s">
        <v>33</v>
      </c>
      <c r="P113" s="10" t="s">
        <v>115</v>
      </c>
      <c r="Q113" s="10">
        <v>77.95</v>
      </c>
      <c r="R113" s="10">
        <v>0</v>
      </c>
      <c r="S113" s="10">
        <v>0</v>
      </c>
      <c r="T113" s="10" t="s">
        <v>35</v>
      </c>
      <c r="U113" s="10"/>
      <c r="V113" s="10" t="s">
        <v>49</v>
      </c>
      <c r="W113" s="10">
        <v>41</v>
      </c>
      <c r="X113" s="11" t="s">
        <v>37</v>
      </c>
    </row>
    <row r="114" spans="1:24" x14ac:dyDescent="0.3">
      <c r="A114" s="4" t="s">
        <v>513</v>
      </c>
      <c r="B114" s="5">
        <v>46156</v>
      </c>
      <c r="C114" s="20" t="str">
        <f>TEXT(Table3[[#This Row],[Transaction_Date]],"dddd")</f>
        <v>Thursday</v>
      </c>
      <c r="D114" t="s">
        <v>514</v>
      </c>
      <c r="E114">
        <f>HOUR(Table3[[#This Row],[Transaction_Time]])</f>
        <v>17</v>
      </c>
      <c r="F114" s="6" t="s">
        <v>72</v>
      </c>
      <c r="G114" s="6" t="s">
        <v>515</v>
      </c>
      <c r="H114" s="6" t="s">
        <v>54</v>
      </c>
      <c r="I114" s="6" t="s">
        <v>27</v>
      </c>
      <c r="J114" s="6" t="s">
        <v>90</v>
      </c>
      <c r="K114" s="6" t="s">
        <v>140</v>
      </c>
      <c r="L114" s="6" t="s">
        <v>271</v>
      </c>
      <c r="M114" s="6" t="s">
        <v>83</v>
      </c>
      <c r="N114" s="6" t="s">
        <v>272</v>
      </c>
      <c r="O114" s="6" t="s">
        <v>47</v>
      </c>
      <c r="P114" s="6" t="s">
        <v>84</v>
      </c>
      <c r="Q114" s="6">
        <v>380.63</v>
      </c>
      <c r="R114" s="6">
        <v>0</v>
      </c>
      <c r="S114" s="6">
        <v>0</v>
      </c>
      <c r="T114" s="6" t="s">
        <v>35</v>
      </c>
      <c r="U114" s="6"/>
      <c r="V114" s="6" t="s">
        <v>49</v>
      </c>
      <c r="W114" s="6">
        <v>68</v>
      </c>
      <c r="X114" s="7" t="s">
        <v>37</v>
      </c>
    </row>
    <row r="115" spans="1:24" x14ac:dyDescent="0.3">
      <c r="A115" s="8" t="s">
        <v>516</v>
      </c>
      <c r="B115" s="9">
        <v>46157</v>
      </c>
      <c r="C115" s="21" t="str">
        <f>TEXT(Table3[[#This Row],[Transaction_Date]],"dddd")</f>
        <v>Friday</v>
      </c>
      <c r="D115" t="s">
        <v>517</v>
      </c>
      <c r="E115">
        <f>HOUR(Table3[[#This Row],[Transaction_Time]])</f>
        <v>11</v>
      </c>
      <c r="F115" s="10" t="s">
        <v>370</v>
      </c>
      <c r="G115" s="10" t="s">
        <v>518</v>
      </c>
      <c r="H115" s="10" t="s">
        <v>26</v>
      </c>
      <c r="I115" s="10" t="s">
        <v>27</v>
      </c>
      <c r="J115" s="10" t="s">
        <v>98</v>
      </c>
      <c r="K115" s="10" t="s">
        <v>99</v>
      </c>
      <c r="L115" s="10" t="s">
        <v>225</v>
      </c>
      <c r="M115" s="10" t="s">
        <v>214</v>
      </c>
      <c r="N115" s="10" t="s">
        <v>46</v>
      </c>
      <c r="O115" s="10" t="s">
        <v>47</v>
      </c>
      <c r="P115" s="10" t="s">
        <v>84</v>
      </c>
      <c r="Q115" s="10">
        <v>493.07</v>
      </c>
      <c r="R115" s="10">
        <v>48.05</v>
      </c>
      <c r="S115" s="10">
        <v>0</v>
      </c>
      <c r="T115" s="10" t="s">
        <v>35</v>
      </c>
      <c r="U115" s="10"/>
      <c r="V115" s="10" t="s">
        <v>49</v>
      </c>
      <c r="W115" s="10">
        <v>90</v>
      </c>
      <c r="X115" s="11" t="s">
        <v>37</v>
      </c>
    </row>
    <row r="116" spans="1:24" x14ac:dyDescent="0.3">
      <c r="A116" s="4" t="s">
        <v>519</v>
      </c>
      <c r="B116" s="5">
        <v>46156</v>
      </c>
      <c r="C116" s="20" t="str">
        <f>TEXT(Table3[[#This Row],[Transaction_Date]],"dddd")</f>
        <v>Thursday</v>
      </c>
      <c r="D116" t="s">
        <v>520</v>
      </c>
      <c r="E116">
        <f>HOUR(Table3[[#This Row],[Transaction_Time]])</f>
        <v>17</v>
      </c>
      <c r="F116" s="6" t="s">
        <v>24</v>
      </c>
      <c r="G116" s="6" t="s">
        <v>521</v>
      </c>
      <c r="H116" s="6" t="s">
        <v>26</v>
      </c>
      <c r="I116" s="6" t="s">
        <v>27</v>
      </c>
      <c r="J116" s="6" t="s">
        <v>98</v>
      </c>
      <c r="K116" s="6" t="s">
        <v>459</v>
      </c>
      <c r="L116" s="6" t="s">
        <v>477</v>
      </c>
      <c r="M116" s="6" t="s">
        <v>101</v>
      </c>
      <c r="N116" s="6" t="s">
        <v>78</v>
      </c>
      <c r="O116" s="6" t="s">
        <v>47</v>
      </c>
      <c r="P116" s="6" t="s">
        <v>128</v>
      </c>
      <c r="Q116" s="6">
        <v>550.42999999999995</v>
      </c>
      <c r="R116" s="6">
        <v>0</v>
      </c>
      <c r="S116" s="6">
        <v>0</v>
      </c>
      <c r="T116" s="6" t="s">
        <v>35</v>
      </c>
      <c r="U116" s="6"/>
      <c r="V116" s="6" t="s">
        <v>49</v>
      </c>
      <c r="W116" s="6">
        <v>83</v>
      </c>
      <c r="X116" s="7" t="s">
        <v>37</v>
      </c>
    </row>
    <row r="117" spans="1:24" x14ac:dyDescent="0.3">
      <c r="A117" s="8" t="s">
        <v>522</v>
      </c>
      <c r="B117" s="9">
        <v>46162</v>
      </c>
      <c r="C117" s="21" t="str">
        <f>TEXT(Table3[[#This Row],[Transaction_Date]],"dddd")</f>
        <v>Wednesday</v>
      </c>
      <c r="D117" t="s">
        <v>523</v>
      </c>
      <c r="E117">
        <f>HOUR(Table3[[#This Row],[Transaction_Time]])</f>
        <v>8</v>
      </c>
      <c r="F117" s="10" t="s">
        <v>24</v>
      </c>
      <c r="G117" s="10" t="s">
        <v>524</v>
      </c>
      <c r="H117" s="10" t="s">
        <v>74</v>
      </c>
      <c r="I117" s="10" t="s">
        <v>42</v>
      </c>
      <c r="J117" s="10" t="s">
        <v>43</v>
      </c>
      <c r="K117" s="10" t="s">
        <v>112</v>
      </c>
      <c r="L117" s="10" t="s">
        <v>152</v>
      </c>
      <c r="M117" s="10" t="s">
        <v>93</v>
      </c>
      <c r="N117" s="10" t="s">
        <v>46</v>
      </c>
      <c r="O117" s="10" t="s">
        <v>33</v>
      </c>
      <c r="P117" s="10" t="s">
        <v>48</v>
      </c>
      <c r="Q117" s="10">
        <v>272.45</v>
      </c>
      <c r="R117" s="10">
        <v>0</v>
      </c>
      <c r="S117" s="10">
        <v>0</v>
      </c>
      <c r="T117" s="10" t="s">
        <v>35</v>
      </c>
      <c r="U117" s="10"/>
      <c r="V117" s="10" t="s">
        <v>49</v>
      </c>
      <c r="W117" s="10">
        <v>20</v>
      </c>
      <c r="X117" s="11" t="s">
        <v>37</v>
      </c>
    </row>
    <row r="118" spans="1:24" x14ac:dyDescent="0.3">
      <c r="A118" s="4" t="s">
        <v>525</v>
      </c>
      <c r="B118" s="5">
        <v>46164</v>
      </c>
      <c r="C118" s="20" t="str">
        <f>TEXT(Table3[[#This Row],[Transaction_Date]],"dddd")</f>
        <v>Friday</v>
      </c>
      <c r="D118" t="s">
        <v>526</v>
      </c>
      <c r="E118">
        <f>HOUR(Table3[[#This Row],[Transaction_Time]])</f>
        <v>18</v>
      </c>
      <c r="F118" s="6" t="s">
        <v>416</v>
      </c>
      <c r="G118" s="6" t="s">
        <v>527</v>
      </c>
      <c r="H118" s="6" t="s">
        <v>26</v>
      </c>
      <c r="I118" s="6" t="s">
        <v>42</v>
      </c>
      <c r="J118" s="6" t="s">
        <v>119</v>
      </c>
      <c r="K118" s="6" t="s">
        <v>120</v>
      </c>
      <c r="L118" s="6" t="s">
        <v>82</v>
      </c>
      <c r="M118" s="6" t="s">
        <v>83</v>
      </c>
      <c r="N118" s="6" t="s">
        <v>59</v>
      </c>
      <c r="O118" s="6" t="s">
        <v>47</v>
      </c>
      <c r="P118" s="6" t="s">
        <v>108</v>
      </c>
      <c r="Q118" s="6">
        <v>2753.2</v>
      </c>
      <c r="R118" s="6">
        <v>0</v>
      </c>
      <c r="S118" s="6">
        <v>0</v>
      </c>
      <c r="T118" s="6" t="s">
        <v>35</v>
      </c>
      <c r="U118" s="6"/>
      <c r="V118" s="6" t="s">
        <v>49</v>
      </c>
      <c r="W118" s="6">
        <v>74</v>
      </c>
      <c r="X118" s="7" t="s">
        <v>37</v>
      </c>
    </row>
    <row r="119" spans="1:24" x14ac:dyDescent="0.3">
      <c r="A119" s="8" t="s">
        <v>528</v>
      </c>
      <c r="B119" s="9">
        <v>46145</v>
      </c>
      <c r="C119" s="21" t="str">
        <f>TEXT(Table3[[#This Row],[Transaction_Date]],"dddd")</f>
        <v>Sunday</v>
      </c>
      <c r="D119" t="s">
        <v>529</v>
      </c>
      <c r="E119">
        <f>HOUR(Table3[[#This Row],[Transaction_Time]])</f>
        <v>12</v>
      </c>
      <c r="F119" s="10" t="s">
        <v>416</v>
      </c>
      <c r="G119" s="10" t="s">
        <v>530</v>
      </c>
      <c r="H119" s="10" t="s">
        <v>26</v>
      </c>
      <c r="I119" s="10" t="s">
        <v>42</v>
      </c>
      <c r="J119" s="10" t="s">
        <v>98</v>
      </c>
      <c r="K119" s="10" t="s">
        <v>126</v>
      </c>
      <c r="L119" s="10" t="s">
        <v>107</v>
      </c>
      <c r="M119" s="10" t="s">
        <v>93</v>
      </c>
      <c r="N119" s="10" t="s">
        <v>59</v>
      </c>
      <c r="O119" s="10" t="s">
        <v>47</v>
      </c>
      <c r="P119" s="10" t="s">
        <v>115</v>
      </c>
      <c r="Q119" s="10">
        <v>772.66</v>
      </c>
      <c r="R119" s="10">
        <v>0</v>
      </c>
      <c r="S119" s="10">
        <v>0</v>
      </c>
      <c r="T119" s="10" t="s">
        <v>35</v>
      </c>
      <c r="U119" s="10"/>
      <c r="V119" s="10" t="s">
        <v>49</v>
      </c>
      <c r="W119" s="10">
        <v>40</v>
      </c>
      <c r="X119" s="11" t="s">
        <v>37</v>
      </c>
    </row>
    <row r="120" spans="1:24" x14ac:dyDescent="0.3">
      <c r="A120" s="4" t="s">
        <v>531</v>
      </c>
      <c r="B120" s="5">
        <v>46173</v>
      </c>
      <c r="C120" s="20" t="str">
        <f>TEXT(Table3[[#This Row],[Transaction_Date]],"dddd")</f>
        <v>Sunday</v>
      </c>
      <c r="D120" t="s">
        <v>532</v>
      </c>
      <c r="E120">
        <f>HOUR(Table3[[#This Row],[Transaction_Time]])</f>
        <v>18</v>
      </c>
      <c r="F120" s="6" t="s">
        <v>24</v>
      </c>
      <c r="G120" s="6" t="s">
        <v>533</v>
      </c>
      <c r="H120" s="6" t="s">
        <v>26</v>
      </c>
      <c r="I120" s="6" t="s">
        <v>27</v>
      </c>
      <c r="J120" s="6" t="s">
        <v>150</v>
      </c>
      <c r="K120" s="6" t="s">
        <v>319</v>
      </c>
      <c r="L120" s="6" t="s">
        <v>327</v>
      </c>
      <c r="M120" s="6" t="s">
        <v>114</v>
      </c>
      <c r="N120" s="6" t="s">
        <v>46</v>
      </c>
      <c r="O120" s="6" t="s">
        <v>33</v>
      </c>
      <c r="P120" s="6" t="s">
        <v>68</v>
      </c>
      <c r="Q120" s="6">
        <v>1908.07</v>
      </c>
      <c r="R120" s="6">
        <v>0</v>
      </c>
      <c r="S120" s="6">
        <v>5.03</v>
      </c>
      <c r="T120" s="6" t="s">
        <v>35</v>
      </c>
      <c r="U120" s="6"/>
      <c r="V120" s="6" t="s">
        <v>49</v>
      </c>
      <c r="W120" s="6">
        <v>50</v>
      </c>
      <c r="X120" s="7" t="s">
        <v>37</v>
      </c>
    </row>
    <row r="121" spans="1:24" x14ac:dyDescent="0.3">
      <c r="A121" s="8" t="s">
        <v>534</v>
      </c>
      <c r="B121" s="9">
        <v>46152</v>
      </c>
      <c r="C121" s="21" t="str">
        <f>TEXT(Table3[[#This Row],[Transaction_Date]],"dddd")</f>
        <v>Sunday</v>
      </c>
      <c r="D121" t="s">
        <v>535</v>
      </c>
      <c r="E121">
        <f>HOUR(Table3[[#This Row],[Transaction_Time]])</f>
        <v>12</v>
      </c>
      <c r="F121" s="10" t="s">
        <v>416</v>
      </c>
      <c r="G121" s="10" t="s">
        <v>536</v>
      </c>
      <c r="H121" s="10" t="s">
        <v>54</v>
      </c>
      <c r="I121" s="10" t="s">
        <v>42</v>
      </c>
      <c r="J121" s="10" t="s">
        <v>119</v>
      </c>
      <c r="K121" s="10" t="s">
        <v>323</v>
      </c>
      <c r="L121" s="10" t="s">
        <v>537</v>
      </c>
      <c r="M121" s="10" t="s">
        <v>122</v>
      </c>
      <c r="N121" s="10" t="s">
        <v>78</v>
      </c>
      <c r="O121" s="10" t="s">
        <v>47</v>
      </c>
      <c r="P121" s="10" t="s">
        <v>68</v>
      </c>
      <c r="Q121" s="10">
        <v>271.76</v>
      </c>
      <c r="R121" s="10">
        <v>0</v>
      </c>
      <c r="S121" s="10">
        <v>0</v>
      </c>
      <c r="T121" s="10" t="s">
        <v>35</v>
      </c>
      <c r="U121" s="10"/>
      <c r="V121" s="10" t="s">
        <v>49</v>
      </c>
      <c r="W121" s="10">
        <v>48</v>
      </c>
      <c r="X121" s="11" t="s">
        <v>37</v>
      </c>
    </row>
    <row r="122" spans="1:24" x14ac:dyDescent="0.3">
      <c r="A122" s="4" t="s">
        <v>538</v>
      </c>
      <c r="B122" s="5">
        <v>46165</v>
      </c>
      <c r="C122" s="20" t="str">
        <f>TEXT(Table3[[#This Row],[Transaction_Date]],"dddd")</f>
        <v>Saturday</v>
      </c>
      <c r="D122" t="s">
        <v>539</v>
      </c>
      <c r="E122">
        <f>HOUR(Table3[[#This Row],[Transaction_Time]])</f>
        <v>18</v>
      </c>
      <c r="F122" s="6" t="s">
        <v>24</v>
      </c>
      <c r="G122" s="6" t="s">
        <v>540</v>
      </c>
      <c r="H122" s="6" t="s">
        <v>26</v>
      </c>
      <c r="I122" s="6" t="s">
        <v>27</v>
      </c>
      <c r="J122" s="6" t="s">
        <v>119</v>
      </c>
      <c r="K122" s="6" t="s">
        <v>276</v>
      </c>
      <c r="L122" s="6" t="s">
        <v>121</v>
      </c>
      <c r="M122" s="6" t="s">
        <v>122</v>
      </c>
      <c r="N122" s="6" t="s">
        <v>46</v>
      </c>
      <c r="O122" s="6" t="s">
        <v>60</v>
      </c>
      <c r="P122" s="6" t="s">
        <v>48</v>
      </c>
      <c r="Q122" s="6">
        <v>533.08000000000004</v>
      </c>
      <c r="R122" s="6">
        <v>0</v>
      </c>
      <c r="S122" s="6">
        <v>4.84</v>
      </c>
      <c r="T122" s="6" t="s">
        <v>35</v>
      </c>
      <c r="U122" s="6"/>
      <c r="V122" s="6" t="s">
        <v>49</v>
      </c>
      <c r="W122" s="6">
        <v>97</v>
      </c>
      <c r="X122" s="7" t="s">
        <v>69</v>
      </c>
    </row>
    <row r="123" spans="1:24" x14ac:dyDescent="0.3">
      <c r="A123" s="8" t="s">
        <v>541</v>
      </c>
      <c r="B123" s="9">
        <v>46151</v>
      </c>
      <c r="C123" s="21" t="str">
        <f>TEXT(Table3[[#This Row],[Transaction_Date]],"dddd")</f>
        <v>Saturday</v>
      </c>
      <c r="D123" t="s">
        <v>542</v>
      </c>
      <c r="E123">
        <f>HOUR(Table3[[#This Row],[Transaction_Time]])</f>
        <v>21</v>
      </c>
      <c r="F123" s="10" t="s">
        <v>24</v>
      </c>
      <c r="G123" s="10" t="s">
        <v>543</v>
      </c>
      <c r="H123" s="10" t="s">
        <v>74</v>
      </c>
      <c r="I123" s="10" t="s">
        <v>27</v>
      </c>
      <c r="J123" s="10" t="s">
        <v>150</v>
      </c>
      <c r="K123" s="10" t="s">
        <v>151</v>
      </c>
      <c r="L123" s="10" t="s">
        <v>544</v>
      </c>
      <c r="M123" s="10" t="s">
        <v>114</v>
      </c>
      <c r="N123" s="10" t="s">
        <v>176</v>
      </c>
      <c r="O123" s="10" t="s">
        <v>47</v>
      </c>
      <c r="P123" s="10" t="s">
        <v>128</v>
      </c>
      <c r="Q123" s="10">
        <v>365.42</v>
      </c>
      <c r="R123" s="10">
        <v>12.07</v>
      </c>
      <c r="S123" s="10">
        <v>0</v>
      </c>
      <c r="T123" s="10" t="s">
        <v>35</v>
      </c>
      <c r="U123" s="10"/>
      <c r="V123" s="10" t="s">
        <v>49</v>
      </c>
      <c r="W123" s="10">
        <v>56</v>
      </c>
      <c r="X123" s="11" t="s">
        <v>37</v>
      </c>
    </row>
    <row r="124" spans="1:24" x14ac:dyDescent="0.3">
      <c r="A124" s="4" t="s">
        <v>545</v>
      </c>
      <c r="B124" s="5">
        <v>46170</v>
      </c>
      <c r="C124" s="20" t="str">
        <f>TEXT(Table3[[#This Row],[Transaction_Date]],"dddd")</f>
        <v>Thursday</v>
      </c>
      <c r="D124" t="s">
        <v>546</v>
      </c>
      <c r="E124">
        <f>HOUR(Table3[[#This Row],[Transaction_Time]])</f>
        <v>5</v>
      </c>
      <c r="F124" s="6" t="s">
        <v>40</v>
      </c>
      <c r="G124" s="6" t="s">
        <v>547</v>
      </c>
      <c r="H124" s="6" t="s">
        <v>54</v>
      </c>
      <c r="I124" s="6" t="s">
        <v>27</v>
      </c>
      <c r="J124" s="6" t="s">
        <v>28</v>
      </c>
      <c r="K124" s="6" t="s">
        <v>65</v>
      </c>
      <c r="L124" s="6" t="s">
        <v>145</v>
      </c>
      <c r="M124" s="6" t="s">
        <v>146</v>
      </c>
      <c r="N124" s="6" t="s">
        <v>78</v>
      </c>
      <c r="O124" s="6" t="s">
        <v>297</v>
      </c>
      <c r="P124" s="6" t="s">
        <v>68</v>
      </c>
      <c r="Q124" s="6">
        <v>3310.4</v>
      </c>
      <c r="R124" s="6">
        <v>0</v>
      </c>
      <c r="S124" s="6">
        <v>0.4</v>
      </c>
      <c r="T124" s="6" t="s">
        <v>35</v>
      </c>
      <c r="U124" s="6"/>
      <c r="V124" s="6" t="s">
        <v>49</v>
      </c>
      <c r="W124" s="6">
        <v>12</v>
      </c>
      <c r="X124" s="7" t="s">
        <v>37</v>
      </c>
    </row>
    <row r="125" spans="1:24" x14ac:dyDescent="0.3">
      <c r="A125" s="8" t="s">
        <v>548</v>
      </c>
      <c r="B125" s="9">
        <v>46162</v>
      </c>
      <c r="C125" s="21" t="str">
        <f>TEXT(Table3[[#This Row],[Transaction_Date]],"dddd")</f>
        <v>Wednesday</v>
      </c>
      <c r="D125" t="s">
        <v>549</v>
      </c>
      <c r="E125">
        <f>HOUR(Table3[[#This Row],[Transaction_Time]])</f>
        <v>23</v>
      </c>
      <c r="F125" s="10" t="s">
        <v>24</v>
      </c>
      <c r="G125" s="10" t="s">
        <v>550</v>
      </c>
      <c r="H125" s="10" t="s">
        <v>26</v>
      </c>
      <c r="I125" s="10" t="s">
        <v>27</v>
      </c>
      <c r="J125" s="10" t="s">
        <v>150</v>
      </c>
      <c r="K125" s="10" t="s">
        <v>245</v>
      </c>
      <c r="L125" s="10" t="s">
        <v>428</v>
      </c>
      <c r="M125" s="10" t="s">
        <v>83</v>
      </c>
      <c r="N125" s="10" t="s">
        <v>46</v>
      </c>
      <c r="O125" s="10" t="s">
        <v>60</v>
      </c>
      <c r="P125" s="10" t="s">
        <v>68</v>
      </c>
      <c r="Q125" s="10">
        <v>1625.01</v>
      </c>
      <c r="R125" s="10">
        <v>0</v>
      </c>
      <c r="S125" s="10">
        <v>0</v>
      </c>
      <c r="T125" s="10" t="s">
        <v>280</v>
      </c>
      <c r="U125" s="10" t="s">
        <v>385</v>
      </c>
      <c r="V125" s="10" t="s">
        <v>49</v>
      </c>
      <c r="W125" s="10">
        <v>97</v>
      </c>
      <c r="X125" s="11" t="s">
        <v>37</v>
      </c>
    </row>
    <row r="126" spans="1:24" x14ac:dyDescent="0.3">
      <c r="A126" s="4" t="s">
        <v>551</v>
      </c>
      <c r="B126" s="5">
        <v>46144</v>
      </c>
      <c r="C126" s="20" t="str">
        <f>TEXT(Table3[[#This Row],[Transaction_Date]],"dddd")</f>
        <v>Saturday</v>
      </c>
      <c r="D126" t="s">
        <v>552</v>
      </c>
      <c r="E126">
        <f>HOUR(Table3[[#This Row],[Transaction_Time]])</f>
        <v>11</v>
      </c>
      <c r="F126" s="6" t="s">
        <v>40</v>
      </c>
      <c r="G126" s="6" t="s">
        <v>553</v>
      </c>
      <c r="H126" s="6" t="s">
        <v>54</v>
      </c>
      <c r="I126" s="6" t="s">
        <v>27</v>
      </c>
      <c r="J126" s="6" t="s">
        <v>166</v>
      </c>
      <c r="K126" s="6" t="s">
        <v>476</v>
      </c>
      <c r="L126" s="6" t="s">
        <v>225</v>
      </c>
      <c r="M126" s="6" t="s">
        <v>214</v>
      </c>
      <c r="N126" s="6" t="s">
        <v>32</v>
      </c>
      <c r="O126" s="6" t="s">
        <v>60</v>
      </c>
      <c r="P126" s="6" t="s">
        <v>115</v>
      </c>
      <c r="Q126" s="6">
        <v>666.92</v>
      </c>
      <c r="R126" s="6">
        <v>0</v>
      </c>
      <c r="S126" s="6">
        <v>0</v>
      </c>
      <c r="T126" s="6" t="s">
        <v>280</v>
      </c>
      <c r="U126" s="6" t="s">
        <v>281</v>
      </c>
      <c r="V126" s="6" t="s">
        <v>49</v>
      </c>
      <c r="W126" s="6">
        <v>5</v>
      </c>
      <c r="X126" s="7" t="s">
        <v>37</v>
      </c>
    </row>
    <row r="127" spans="1:24" x14ac:dyDescent="0.3">
      <c r="A127" s="8" t="s">
        <v>554</v>
      </c>
      <c r="B127" s="9">
        <v>46171</v>
      </c>
      <c r="C127" s="21" t="str">
        <f>TEXT(Table3[[#This Row],[Transaction_Date]],"dddd")</f>
        <v>Friday</v>
      </c>
      <c r="D127" t="s">
        <v>555</v>
      </c>
      <c r="E127">
        <f>HOUR(Table3[[#This Row],[Transaction_Time]])</f>
        <v>21</v>
      </c>
      <c r="F127" s="10" t="s">
        <v>24</v>
      </c>
      <c r="G127" s="10" t="s">
        <v>556</v>
      </c>
      <c r="H127" s="10" t="s">
        <v>54</v>
      </c>
      <c r="I127" s="10" t="s">
        <v>27</v>
      </c>
      <c r="J127" s="10" t="s">
        <v>43</v>
      </c>
      <c r="K127" s="10" t="s">
        <v>285</v>
      </c>
      <c r="L127" s="10" t="s">
        <v>57</v>
      </c>
      <c r="M127" s="10" t="s">
        <v>58</v>
      </c>
      <c r="N127" s="10" t="s">
        <v>46</v>
      </c>
      <c r="O127" s="10" t="s">
        <v>47</v>
      </c>
      <c r="P127" s="10" t="s">
        <v>48</v>
      </c>
      <c r="Q127" s="10">
        <v>492.28</v>
      </c>
      <c r="R127" s="10">
        <v>0</v>
      </c>
      <c r="S127" s="10">
        <v>0</v>
      </c>
      <c r="T127" s="10" t="s">
        <v>280</v>
      </c>
      <c r="U127" s="10" t="s">
        <v>496</v>
      </c>
      <c r="V127" s="10" t="s">
        <v>49</v>
      </c>
      <c r="W127" s="10">
        <v>64</v>
      </c>
      <c r="X127" s="11" t="s">
        <v>37</v>
      </c>
    </row>
    <row r="128" spans="1:24" x14ac:dyDescent="0.3">
      <c r="A128" s="4" t="s">
        <v>557</v>
      </c>
      <c r="B128" s="5">
        <v>46163</v>
      </c>
      <c r="C128" s="20" t="str">
        <f>TEXT(Table3[[#This Row],[Transaction_Date]],"dddd")</f>
        <v>Thursday</v>
      </c>
      <c r="D128" t="s">
        <v>558</v>
      </c>
      <c r="E128">
        <f>HOUR(Table3[[#This Row],[Transaction_Time]])</f>
        <v>20</v>
      </c>
      <c r="F128" s="6" t="s">
        <v>40</v>
      </c>
      <c r="G128" s="6" t="s">
        <v>559</v>
      </c>
      <c r="H128" s="6" t="s">
        <v>54</v>
      </c>
      <c r="I128" s="6" t="s">
        <v>42</v>
      </c>
      <c r="J128" s="6" t="s">
        <v>119</v>
      </c>
      <c r="K128" s="6" t="s">
        <v>264</v>
      </c>
      <c r="L128" s="6" t="s">
        <v>92</v>
      </c>
      <c r="M128" s="6" t="s">
        <v>93</v>
      </c>
      <c r="N128" s="6" t="s">
        <v>59</v>
      </c>
      <c r="O128" s="6" t="s">
        <v>60</v>
      </c>
      <c r="P128" s="6" t="s">
        <v>34</v>
      </c>
      <c r="Q128" s="6">
        <v>744.31</v>
      </c>
      <c r="R128" s="6">
        <v>0</v>
      </c>
      <c r="S128" s="6">
        <v>6.29</v>
      </c>
      <c r="T128" s="6" t="s">
        <v>35</v>
      </c>
      <c r="U128" s="6"/>
      <c r="V128" s="6" t="s">
        <v>49</v>
      </c>
      <c r="W128" s="6">
        <v>63</v>
      </c>
      <c r="X128" s="7" t="s">
        <v>37</v>
      </c>
    </row>
    <row r="129" spans="1:24" x14ac:dyDescent="0.3">
      <c r="A129" s="8" t="s">
        <v>560</v>
      </c>
      <c r="B129" s="9">
        <v>46156</v>
      </c>
      <c r="C129" s="21" t="str">
        <f>TEXT(Table3[[#This Row],[Transaction_Date]],"dddd")</f>
        <v>Thursday</v>
      </c>
      <c r="D129" t="s">
        <v>561</v>
      </c>
      <c r="E129">
        <f>HOUR(Table3[[#This Row],[Transaction_Time]])</f>
        <v>10</v>
      </c>
      <c r="F129" s="10" t="s">
        <v>40</v>
      </c>
      <c r="G129" s="10" t="s">
        <v>562</v>
      </c>
      <c r="H129" s="10" t="s">
        <v>26</v>
      </c>
      <c r="I129" s="10" t="s">
        <v>42</v>
      </c>
      <c r="J129" s="10" t="s">
        <v>43</v>
      </c>
      <c r="K129" s="10" t="s">
        <v>285</v>
      </c>
      <c r="L129" s="10" t="s">
        <v>205</v>
      </c>
      <c r="M129" s="10" t="s">
        <v>162</v>
      </c>
      <c r="N129" s="10" t="s">
        <v>32</v>
      </c>
      <c r="O129" s="10" t="s">
        <v>60</v>
      </c>
      <c r="P129" s="10" t="s">
        <v>128</v>
      </c>
      <c r="Q129" s="10">
        <v>3406.36</v>
      </c>
      <c r="R129" s="10">
        <v>0</v>
      </c>
      <c r="S129" s="10">
        <v>0</v>
      </c>
      <c r="T129" s="10" t="s">
        <v>35</v>
      </c>
      <c r="U129" s="10"/>
      <c r="V129" s="10" t="s">
        <v>49</v>
      </c>
      <c r="W129" s="10">
        <v>37</v>
      </c>
      <c r="X129" s="11" t="s">
        <v>37</v>
      </c>
    </row>
    <row r="130" spans="1:24" x14ac:dyDescent="0.3">
      <c r="A130" s="4" t="s">
        <v>563</v>
      </c>
      <c r="B130" s="5">
        <v>46147</v>
      </c>
      <c r="C130" s="20" t="str">
        <f>TEXT(Table3[[#This Row],[Transaction_Date]],"dddd")</f>
        <v>Tuesday</v>
      </c>
      <c r="D130" t="s">
        <v>564</v>
      </c>
      <c r="E130">
        <f>HOUR(Table3[[#This Row],[Transaction_Time]])</f>
        <v>18</v>
      </c>
      <c r="F130" s="6" t="s">
        <v>24</v>
      </c>
      <c r="G130" s="6" t="s">
        <v>565</v>
      </c>
      <c r="H130" s="6" t="s">
        <v>54</v>
      </c>
      <c r="I130" s="6" t="s">
        <v>42</v>
      </c>
      <c r="J130" s="6" t="s">
        <v>119</v>
      </c>
      <c r="K130" s="6" t="s">
        <v>276</v>
      </c>
      <c r="L130" s="6" t="s">
        <v>107</v>
      </c>
      <c r="M130" s="6" t="s">
        <v>93</v>
      </c>
      <c r="N130" s="6" t="s">
        <v>46</v>
      </c>
      <c r="O130" s="6" t="s">
        <v>141</v>
      </c>
      <c r="P130" s="6" t="s">
        <v>115</v>
      </c>
      <c r="Q130" s="6">
        <v>287.77999999999997</v>
      </c>
      <c r="R130" s="6">
        <v>0</v>
      </c>
      <c r="S130" s="6">
        <v>4.3099999999999996</v>
      </c>
      <c r="T130" s="6" t="s">
        <v>35</v>
      </c>
      <c r="U130" s="6"/>
      <c r="V130" s="6" t="s">
        <v>49</v>
      </c>
      <c r="W130" s="6">
        <v>53</v>
      </c>
      <c r="X130" s="7" t="s">
        <v>37</v>
      </c>
    </row>
    <row r="131" spans="1:24" x14ac:dyDescent="0.3">
      <c r="A131" s="8" t="s">
        <v>566</v>
      </c>
      <c r="B131" s="9">
        <v>46171</v>
      </c>
      <c r="C131" s="21" t="str">
        <f>TEXT(Table3[[#This Row],[Transaction_Date]],"dddd")</f>
        <v>Friday</v>
      </c>
      <c r="D131" t="s">
        <v>567</v>
      </c>
      <c r="E131">
        <f>HOUR(Table3[[#This Row],[Transaction_Time]])</f>
        <v>18</v>
      </c>
      <c r="F131" s="10" t="s">
        <v>40</v>
      </c>
      <c r="G131" s="10" t="s">
        <v>568</v>
      </c>
      <c r="H131" s="10" t="s">
        <v>74</v>
      </c>
      <c r="I131" s="10" t="s">
        <v>27</v>
      </c>
      <c r="J131" s="10" t="s">
        <v>43</v>
      </c>
      <c r="K131" s="10" t="s">
        <v>229</v>
      </c>
      <c r="L131" s="10" t="s">
        <v>45</v>
      </c>
      <c r="M131" s="10" t="s">
        <v>31</v>
      </c>
      <c r="N131" s="10" t="s">
        <v>59</v>
      </c>
      <c r="O131" s="10" t="s">
        <v>33</v>
      </c>
      <c r="P131" s="10" t="s">
        <v>48</v>
      </c>
      <c r="Q131" s="10">
        <v>689.86</v>
      </c>
      <c r="R131" s="10">
        <v>0</v>
      </c>
      <c r="S131" s="10">
        <v>0</v>
      </c>
      <c r="T131" s="10" t="s">
        <v>406</v>
      </c>
      <c r="U131" s="10" t="s">
        <v>385</v>
      </c>
      <c r="V131" s="10" t="s">
        <v>49</v>
      </c>
      <c r="W131" s="10">
        <v>82</v>
      </c>
      <c r="X131" s="11" t="s">
        <v>37</v>
      </c>
    </row>
    <row r="132" spans="1:24" x14ac:dyDescent="0.3">
      <c r="A132" s="4" t="s">
        <v>569</v>
      </c>
      <c r="B132" s="5">
        <v>46164</v>
      </c>
      <c r="C132" s="20" t="str">
        <f>TEXT(Table3[[#This Row],[Transaction_Date]],"dddd")</f>
        <v>Friday</v>
      </c>
      <c r="D132" t="s">
        <v>570</v>
      </c>
      <c r="E132">
        <f>HOUR(Table3[[#This Row],[Transaction_Time]])</f>
        <v>19</v>
      </c>
      <c r="F132" s="6" t="s">
        <v>52</v>
      </c>
      <c r="G132" s="6" t="s">
        <v>571</v>
      </c>
      <c r="H132" s="6" t="s">
        <v>89</v>
      </c>
      <c r="I132" s="6" t="s">
        <v>27</v>
      </c>
      <c r="J132" s="6" t="s">
        <v>90</v>
      </c>
      <c r="K132" s="6" t="s">
        <v>572</v>
      </c>
      <c r="L132" s="6" t="s">
        <v>30</v>
      </c>
      <c r="M132" s="6" t="s">
        <v>31</v>
      </c>
      <c r="N132" s="6" t="s">
        <v>78</v>
      </c>
      <c r="O132" s="6" t="s">
        <v>33</v>
      </c>
      <c r="P132" s="10" t="s">
        <v>68</v>
      </c>
      <c r="Q132" s="6">
        <v>714.59</v>
      </c>
      <c r="R132" s="6">
        <v>0</v>
      </c>
      <c r="S132" s="6">
        <v>6.25</v>
      </c>
      <c r="T132" s="6" t="s">
        <v>35</v>
      </c>
      <c r="U132" s="6"/>
      <c r="V132" s="6" t="s">
        <v>49</v>
      </c>
      <c r="W132" s="6">
        <v>100</v>
      </c>
      <c r="X132" s="7" t="s">
        <v>37</v>
      </c>
    </row>
    <row r="133" spans="1:24" x14ac:dyDescent="0.3">
      <c r="A133" s="8" t="s">
        <v>573</v>
      </c>
      <c r="B133" s="9">
        <v>46152</v>
      </c>
      <c r="C133" s="21" t="str">
        <f>TEXT(Table3[[#This Row],[Transaction_Date]],"dddd")</f>
        <v>Sunday</v>
      </c>
      <c r="D133" t="s">
        <v>574</v>
      </c>
      <c r="E133">
        <f>HOUR(Table3[[#This Row],[Transaction_Time]])</f>
        <v>18</v>
      </c>
      <c r="F133" s="10" t="s">
        <v>40</v>
      </c>
      <c r="G133" s="10" t="s">
        <v>575</v>
      </c>
      <c r="H133" s="10" t="s">
        <v>54</v>
      </c>
      <c r="I133" s="10" t="s">
        <v>42</v>
      </c>
      <c r="J133" s="10" t="s">
        <v>98</v>
      </c>
      <c r="K133" s="10" t="s">
        <v>338</v>
      </c>
      <c r="L133" s="10" t="s">
        <v>544</v>
      </c>
      <c r="M133" s="10" t="s">
        <v>114</v>
      </c>
      <c r="N133" s="10" t="s">
        <v>46</v>
      </c>
      <c r="O133" s="10" t="s">
        <v>141</v>
      </c>
      <c r="P133" s="10" t="s">
        <v>84</v>
      </c>
      <c r="Q133" s="10">
        <v>455.55</v>
      </c>
      <c r="R133" s="10">
        <v>0</v>
      </c>
      <c r="S133" s="10">
        <v>0</v>
      </c>
      <c r="T133" s="10" t="s">
        <v>406</v>
      </c>
      <c r="U133" s="10" t="s">
        <v>385</v>
      </c>
      <c r="V133" s="10" t="s">
        <v>36</v>
      </c>
      <c r="W133" s="10">
        <v>41</v>
      </c>
      <c r="X133" s="11" t="s">
        <v>37</v>
      </c>
    </row>
    <row r="134" spans="1:24" x14ac:dyDescent="0.3">
      <c r="A134" s="4" t="s">
        <v>576</v>
      </c>
      <c r="B134" s="5">
        <v>46152</v>
      </c>
      <c r="C134" s="20" t="str">
        <f>TEXT(Table3[[#This Row],[Transaction_Date]],"dddd")</f>
        <v>Sunday</v>
      </c>
      <c r="D134" t="s">
        <v>577</v>
      </c>
      <c r="E134">
        <f>HOUR(Table3[[#This Row],[Transaction_Time]])</f>
        <v>12</v>
      </c>
      <c r="F134" s="6" t="s">
        <v>24</v>
      </c>
      <c r="G134" s="6" t="s">
        <v>578</v>
      </c>
      <c r="H134" s="6" t="s">
        <v>26</v>
      </c>
      <c r="I134" s="6" t="s">
        <v>42</v>
      </c>
      <c r="J134" s="6" t="s">
        <v>43</v>
      </c>
      <c r="K134" s="6" t="s">
        <v>112</v>
      </c>
      <c r="L134" s="6" t="s">
        <v>357</v>
      </c>
      <c r="M134" s="6" t="s">
        <v>122</v>
      </c>
      <c r="N134" s="6" t="s">
        <v>46</v>
      </c>
      <c r="O134" s="6" t="s">
        <v>60</v>
      </c>
      <c r="P134" s="6" t="s">
        <v>84</v>
      </c>
      <c r="Q134" s="6">
        <v>227.89</v>
      </c>
      <c r="R134" s="6">
        <v>0</v>
      </c>
      <c r="S134" s="6">
        <v>0</v>
      </c>
      <c r="T134" s="6" t="s">
        <v>35</v>
      </c>
      <c r="U134" s="6"/>
      <c r="V134" s="6" t="s">
        <v>49</v>
      </c>
      <c r="W134" s="6">
        <v>73</v>
      </c>
      <c r="X134" s="7" t="s">
        <v>37</v>
      </c>
    </row>
    <row r="135" spans="1:24" x14ac:dyDescent="0.3">
      <c r="A135" s="8" t="s">
        <v>579</v>
      </c>
      <c r="B135" s="9">
        <v>46164</v>
      </c>
      <c r="C135" s="21" t="str">
        <f>TEXT(Table3[[#This Row],[Transaction_Date]],"dddd")</f>
        <v>Friday</v>
      </c>
      <c r="D135" t="s">
        <v>580</v>
      </c>
      <c r="E135">
        <f>HOUR(Table3[[#This Row],[Transaction_Time]])</f>
        <v>19</v>
      </c>
      <c r="F135" s="10" t="s">
        <v>40</v>
      </c>
      <c r="G135" s="10" t="s">
        <v>581</v>
      </c>
      <c r="H135" s="10" t="s">
        <v>26</v>
      </c>
      <c r="I135" s="10" t="s">
        <v>27</v>
      </c>
      <c r="J135" s="10" t="s">
        <v>166</v>
      </c>
      <c r="K135" s="10" t="s">
        <v>237</v>
      </c>
      <c r="L135" s="10" t="s">
        <v>445</v>
      </c>
      <c r="M135" s="10" t="s">
        <v>162</v>
      </c>
      <c r="N135" s="10" t="s">
        <v>272</v>
      </c>
      <c r="O135" s="10" t="s">
        <v>47</v>
      </c>
      <c r="P135" s="10" t="s">
        <v>48</v>
      </c>
      <c r="Q135" s="10">
        <v>135.99</v>
      </c>
      <c r="R135" s="10">
        <v>0</v>
      </c>
      <c r="S135" s="10">
        <v>0</v>
      </c>
      <c r="T135" s="10" t="s">
        <v>35</v>
      </c>
      <c r="U135" s="10"/>
      <c r="V135" s="10" t="s">
        <v>49</v>
      </c>
      <c r="W135" s="10">
        <v>47</v>
      </c>
      <c r="X135" s="11" t="s">
        <v>37</v>
      </c>
    </row>
    <row r="136" spans="1:24" x14ac:dyDescent="0.3">
      <c r="A136" s="4" t="s">
        <v>582</v>
      </c>
      <c r="B136" s="5">
        <v>46148</v>
      </c>
      <c r="C136" s="20" t="str">
        <f>TEXT(Table3[[#This Row],[Transaction_Date]],"dddd")</f>
        <v>Wednesday</v>
      </c>
      <c r="D136" t="s">
        <v>583</v>
      </c>
      <c r="E136">
        <f>HOUR(Table3[[#This Row],[Transaction_Time]])</f>
        <v>12</v>
      </c>
      <c r="F136" s="6" t="s">
        <v>87</v>
      </c>
      <c r="G136" s="6" t="s">
        <v>584</v>
      </c>
      <c r="H136" s="6" t="s">
        <v>89</v>
      </c>
      <c r="I136" s="6" t="s">
        <v>42</v>
      </c>
      <c r="J136" s="6" t="s">
        <v>28</v>
      </c>
      <c r="K136" s="6" t="s">
        <v>29</v>
      </c>
      <c r="L136" s="6" t="s">
        <v>296</v>
      </c>
      <c r="M136" s="6" t="s">
        <v>146</v>
      </c>
      <c r="N136" s="6" t="s">
        <v>59</v>
      </c>
      <c r="O136" s="6" t="s">
        <v>297</v>
      </c>
      <c r="P136" s="6" t="s">
        <v>115</v>
      </c>
      <c r="Q136" s="6">
        <v>393.69</v>
      </c>
      <c r="R136" s="6">
        <v>0</v>
      </c>
      <c r="S136" s="6">
        <v>0</v>
      </c>
      <c r="T136" s="6" t="s">
        <v>35</v>
      </c>
      <c r="U136" s="6"/>
      <c r="V136" s="6" t="s">
        <v>49</v>
      </c>
      <c r="W136" s="6">
        <v>85</v>
      </c>
      <c r="X136" s="7" t="s">
        <v>37</v>
      </c>
    </row>
    <row r="137" spans="1:24" x14ac:dyDescent="0.3">
      <c r="A137" s="8" t="s">
        <v>585</v>
      </c>
      <c r="B137" s="9">
        <v>46170</v>
      </c>
      <c r="C137" s="21" t="str">
        <f>TEXT(Table3[[#This Row],[Transaction_Date]],"dddd")</f>
        <v>Thursday</v>
      </c>
      <c r="D137" t="s">
        <v>586</v>
      </c>
      <c r="E137">
        <f>HOUR(Table3[[#This Row],[Transaction_Time]])</f>
        <v>13</v>
      </c>
      <c r="F137" s="10" t="s">
        <v>24</v>
      </c>
      <c r="G137" s="10" t="s">
        <v>587</v>
      </c>
      <c r="H137" s="10" t="s">
        <v>54</v>
      </c>
      <c r="I137" s="10" t="s">
        <v>42</v>
      </c>
      <c r="J137" s="10" t="s">
        <v>43</v>
      </c>
      <c r="K137" s="10" t="s">
        <v>285</v>
      </c>
      <c r="L137" s="10" t="s">
        <v>364</v>
      </c>
      <c r="M137" s="10" t="s">
        <v>114</v>
      </c>
      <c r="N137" s="10" t="s">
        <v>59</v>
      </c>
      <c r="O137" s="10" t="s">
        <v>60</v>
      </c>
      <c r="P137" s="10" t="s">
        <v>68</v>
      </c>
      <c r="Q137" s="10">
        <v>591.76</v>
      </c>
      <c r="R137" s="10">
        <v>0</v>
      </c>
      <c r="S137" s="10">
        <v>0</v>
      </c>
      <c r="T137" s="10" t="s">
        <v>35</v>
      </c>
      <c r="U137" s="10"/>
      <c r="V137" s="10" t="s">
        <v>49</v>
      </c>
      <c r="W137" s="10">
        <v>18</v>
      </c>
      <c r="X137" s="11" t="s">
        <v>37</v>
      </c>
    </row>
    <row r="138" spans="1:24" x14ac:dyDescent="0.3">
      <c r="A138" s="4" t="s">
        <v>588</v>
      </c>
      <c r="B138" s="5">
        <v>46170</v>
      </c>
      <c r="C138" s="20" t="str">
        <f>TEXT(Table3[[#This Row],[Transaction_Date]],"dddd")</f>
        <v>Thursday</v>
      </c>
      <c r="D138" t="s">
        <v>589</v>
      </c>
      <c r="E138">
        <f>HOUR(Table3[[#This Row],[Transaction_Time]])</f>
        <v>20</v>
      </c>
      <c r="F138" s="6" t="s">
        <v>40</v>
      </c>
      <c r="G138" s="6" t="s">
        <v>590</v>
      </c>
      <c r="H138" s="6" t="s">
        <v>26</v>
      </c>
      <c r="I138" s="6" t="s">
        <v>27</v>
      </c>
      <c r="J138" s="6" t="s">
        <v>55</v>
      </c>
      <c r="K138" s="6" t="s">
        <v>180</v>
      </c>
      <c r="L138" s="6" t="s">
        <v>200</v>
      </c>
      <c r="M138" s="6" t="s">
        <v>146</v>
      </c>
      <c r="N138" s="6" t="s">
        <v>176</v>
      </c>
      <c r="O138" s="6" t="s">
        <v>47</v>
      </c>
      <c r="P138" s="6" t="s">
        <v>48</v>
      </c>
      <c r="Q138" s="6">
        <v>789.35</v>
      </c>
      <c r="R138" s="6">
        <v>55.54</v>
      </c>
      <c r="S138" s="6">
        <v>0</v>
      </c>
      <c r="T138" s="6" t="s">
        <v>35</v>
      </c>
      <c r="U138" s="6"/>
      <c r="V138" s="6" t="s">
        <v>49</v>
      </c>
      <c r="W138" s="6">
        <v>40</v>
      </c>
      <c r="X138" s="7" t="s">
        <v>37</v>
      </c>
    </row>
    <row r="139" spans="1:24" x14ac:dyDescent="0.3">
      <c r="A139" s="8" t="s">
        <v>591</v>
      </c>
      <c r="B139" s="9">
        <v>46150</v>
      </c>
      <c r="C139" s="21" t="str">
        <f>TEXT(Table3[[#This Row],[Transaction_Date]],"dddd")</f>
        <v>Friday</v>
      </c>
      <c r="D139" t="s">
        <v>592</v>
      </c>
      <c r="E139">
        <f>HOUR(Table3[[#This Row],[Transaction_Time]])</f>
        <v>12</v>
      </c>
      <c r="F139" s="10" t="s">
        <v>24</v>
      </c>
      <c r="G139" s="10" t="s">
        <v>593</v>
      </c>
      <c r="H139" s="10" t="s">
        <v>89</v>
      </c>
      <c r="I139" s="10" t="s">
        <v>27</v>
      </c>
      <c r="J139" s="10" t="s">
        <v>75</v>
      </c>
      <c r="K139" s="10" t="s">
        <v>76</v>
      </c>
      <c r="L139" s="10" t="s">
        <v>428</v>
      </c>
      <c r="M139" s="10" t="s">
        <v>83</v>
      </c>
      <c r="N139" s="10" t="s">
        <v>78</v>
      </c>
      <c r="O139" s="10" t="s">
        <v>60</v>
      </c>
      <c r="P139" s="10" t="s">
        <v>68</v>
      </c>
      <c r="Q139" s="10">
        <v>1552.05</v>
      </c>
      <c r="R139" s="10">
        <v>0</v>
      </c>
      <c r="S139" s="10">
        <v>0</v>
      </c>
      <c r="T139" s="10" t="s">
        <v>280</v>
      </c>
      <c r="U139" s="10" t="s">
        <v>496</v>
      </c>
      <c r="V139" s="10" t="s">
        <v>49</v>
      </c>
      <c r="W139" s="10">
        <v>11</v>
      </c>
      <c r="X139" s="11" t="s">
        <v>37</v>
      </c>
    </row>
    <row r="140" spans="1:24" x14ac:dyDescent="0.3">
      <c r="A140" s="4" t="s">
        <v>594</v>
      </c>
      <c r="B140" s="5">
        <v>46160</v>
      </c>
      <c r="C140" s="20" t="str">
        <f>TEXT(Table3[[#This Row],[Transaction_Date]],"dddd")</f>
        <v>Monday</v>
      </c>
      <c r="D140" t="s">
        <v>595</v>
      </c>
      <c r="E140">
        <f>HOUR(Table3[[#This Row],[Transaction_Time]])</f>
        <v>8</v>
      </c>
      <c r="F140" s="6" t="s">
        <v>52</v>
      </c>
      <c r="G140" s="6" t="s">
        <v>596</v>
      </c>
      <c r="H140" s="6" t="s">
        <v>54</v>
      </c>
      <c r="I140" s="6" t="s">
        <v>27</v>
      </c>
      <c r="J140" s="6" t="s">
        <v>55</v>
      </c>
      <c r="K140" s="6" t="s">
        <v>180</v>
      </c>
      <c r="L140" s="6" t="s">
        <v>100</v>
      </c>
      <c r="M140" s="6" t="s">
        <v>101</v>
      </c>
      <c r="N140" s="6" t="s">
        <v>46</v>
      </c>
      <c r="O140" s="6" t="s">
        <v>60</v>
      </c>
      <c r="P140" s="6" t="s">
        <v>128</v>
      </c>
      <c r="Q140" s="6">
        <v>125.69</v>
      </c>
      <c r="R140" s="6">
        <v>0</v>
      </c>
      <c r="S140" s="6">
        <v>3.42</v>
      </c>
      <c r="T140" s="6" t="s">
        <v>35</v>
      </c>
      <c r="U140" s="6"/>
      <c r="V140" s="6" t="s">
        <v>49</v>
      </c>
      <c r="W140" s="6">
        <v>10</v>
      </c>
      <c r="X140" s="7" t="s">
        <v>37</v>
      </c>
    </row>
    <row r="141" spans="1:24" x14ac:dyDescent="0.3">
      <c r="A141" s="8" t="s">
        <v>597</v>
      </c>
      <c r="B141" s="9">
        <v>46167</v>
      </c>
      <c r="C141" s="21" t="str">
        <f>TEXT(Table3[[#This Row],[Transaction_Date]],"dddd")</f>
        <v>Monday</v>
      </c>
      <c r="D141" t="s">
        <v>598</v>
      </c>
      <c r="E141">
        <f>HOUR(Table3[[#This Row],[Transaction_Time]])</f>
        <v>19</v>
      </c>
      <c r="F141" s="10" t="s">
        <v>40</v>
      </c>
      <c r="G141" s="10" t="s">
        <v>599</v>
      </c>
      <c r="H141" s="10" t="s">
        <v>89</v>
      </c>
      <c r="I141" s="10" t="s">
        <v>27</v>
      </c>
      <c r="J141" s="10" t="s">
        <v>90</v>
      </c>
      <c r="K141" s="10" t="s">
        <v>346</v>
      </c>
      <c r="L141" s="10" t="s">
        <v>500</v>
      </c>
      <c r="M141" s="10" t="s">
        <v>67</v>
      </c>
      <c r="N141" s="10" t="s">
        <v>32</v>
      </c>
      <c r="O141" s="10" t="s">
        <v>47</v>
      </c>
      <c r="P141" s="10" t="s">
        <v>68</v>
      </c>
      <c r="Q141" s="10">
        <v>223.56</v>
      </c>
      <c r="R141" s="10">
        <v>0</v>
      </c>
      <c r="S141" s="10">
        <v>0</v>
      </c>
      <c r="T141" s="10" t="s">
        <v>280</v>
      </c>
      <c r="U141" s="10" t="s">
        <v>315</v>
      </c>
      <c r="V141" s="10" t="s">
        <v>36</v>
      </c>
      <c r="W141" s="10">
        <v>31</v>
      </c>
      <c r="X141" s="11" t="s">
        <v>37</v>
      </c>
    </row>
    <row r="142" spans="1:24" x14ac:dyDescent="0.3">
      <c r="A142" s="4" t="s">
        <v>600</v>
      </c>
      <c r="B142" s="5">
        <v>46170</v>
      </c>
      <c r="C142" s="20" t="str">
        <f>TEXT(Table3[[#This Row],[Transaction_Date]],"dddd")</f>
        <v>Thursday</v>
      </c>
      <c r="D142" t="s">
        <v>601</v>
      </c>
      <c r="E142">
        <f>HOUR(Table3[[#This Row],[Transaction_Time]])</f>
        <v>13</v>
      </c>
      <c r="F142" s="6" t="s">
        <v>52</v>
      </c>
      <c r="G142" s="6" t="s">
        <v>602</v>
      </c>
      <c r="H142" s="6" t="s">
        <v>74</v>
      </c>
      <c r="I142" s="6" t="s">
        <v>27</v>
      </c>
      <c r="J142" s="6" t="s">
        <v>98</v>
      </c>
      <c r="K142" s="6" t="s">
        <v>338</v>
      </c>
      <c r="L142" s="6" t="s">
        <v>290</v>
      </c>
      <c r="M142" s="6" t="s">
        <v>93</v>
      </c>
      <c r="N142" s="6" t="s">
        <v>46</v>
      </c>
      <c r="O142" s="6" t="s">
        <v>60</v>
      </c>
      <c r="P142" s="6" t="s">
        <v>128</v>
      </c>
      <c r="Q142" s="6">
        <v>543.01</v>
      </c>
      <c r="R142" s="6">
        <v>0</v>
      </c>
      <c r="S142" s="6">
        <v>0</v>
      </c>
      <c r="T142" s="6" t="s">
        <v>35</v>
      </c>
      <c r="U142" s="6"/>
      <c r="V142" s="6" t="s">
        <v>49</v>
      </c>
      <c r="W142" s="6">
        <v>19</v>
      </c>
      <c r="X142" s="7" t="s">
        <v>37</v>
      </c>
    </row>
    <row r="143" spans="1:24" x14ac:dyDescent="0.3">
      <c r="A143" s="8" t="s">
        <v>603</v>
      </c>
      <c r="B143" s="9">
        <v>46170</v>
      </c>
      <c r="C143" s="21" t="str">
        <f>TEXT(Table3[[#This Row],[Transaction_Date]],"dddd")</f>
        <v>Thursday</v>
      </c>
      <c r="D143" t="s">
        <v>604</v>
      </c>
      <c r="E143">
        <f>HOUR(Table3[[#This Row],[Transaction_Time]])</f>
        <v>22</v>
      </c>
      <c r="F143" s="10" t="s">
        <v>24</v>
      </c>
      <c r="G143" s="10" t="s">
        <v>605</v>
      </c>
      <c r="H143" s="10" t="s">
        <v>26</v>
      </c>
      <c r="I143" s="10" t="s">
        <v>27</v>
      </c>
      <c r="J143" s="10" t="s">
        <v>28</v>
      </c>
      <c r="K143" s="10" t="s">
        <v>65</v>
      </c>
      <c r="L143" s="10" t="s">
        <v>241</v>
      </c>
      <c r="M143" s="10" t="s">
        <v>101</v>
      </c>
      <c r="N143" s="10" t="s">
        <v>32</v>
      </c>
      <c r="O143" s="10" t="s">
        <v>297</v>
      </c>
      <c r="P143" s="10" t="s">
        <v>128</v>
      </c>
      <c r="Q143" s="10">
        <v>138.63</v>
      </c>
      <c r="R143" s="10">
        <v>0</v>
      </c>
      <c r="S143" s="10">
        <v>0</v>
      </c>
      <c r="T143" s="10" t="s">
        <v>35</v>
      </c>
      <c r="U143" s="10"/>
      <c r="V143" s="10" t="s">
        <v>36</v>
      </c>
      <c r="W143" s="10">
        <v>43</v>
      </c>
      <c r="X143" s="11" t="s">
        <v>37</v>
      </c>
    </row>
    <row r="144" spans="1:24" x14ac:dyDescent="0.3">
      <c r="A144" s="4" t="s">
        <v>606</v>
      </c>
      <c r="B144" s="5">
        <v>46171</v>
      </c>
      <c r="C144" s="20" t="str">
        <f>TEXT(Table3[[#This Row],[Transaction_Date]],"dddd")</f>
        <v>Friday</v>
      </c>
      <c r="D144" t="s">
        <v>607</v>
      </c>
      <c r="E144">
        <f>HOUR(Table3[[#This Row],[Transaction_Time]])</f>
        <v>14</v>
      </c>
      <c r="F144" s="6" t="s">
        <v>40</v>
      </c>
      <c r="G144" s="6" t="s">
        <v>608</v>
      </c>
      <c r="H144" s="6" t="s">
        <v>26</v>
      </c>
      <c r="I144" s="6" t="s">
        <v>27</v>
      </c>
      <c r="J144" s="6" t="s">
        <v>43</v>
      </c>
      <c r="K144" s="6" t="s">
        <v>285</v>
      </c>
      <c r="L144" s="6" t="s">
        <v>246</v>
      </c>
      <c r="M144" s="6" t="s">
        <v>214</v>
      </c>
      <c r="N144" s="6" t="s">
        <v>46</v>
      </c>
      <c r="O144" s="6" t="s">
        <v>47</v>
      </c>
      <c r="P144" s="6" t="s">
        <v>115</v>
      </c>
      <c r="Q144" s="6">
        <v>133.31</v>
      </c>
      <c r="R144" s="6">
        <v>0</v>
      </c>
      <c r="S144" s="6">
        <v>0</v>
      </c>
      <c r="T144" s="6" t="s">
        <v>35</v>
      </c>
      <c r="U144" s="6"/>
      <c r="V144" s="6" t="s">
        <v>49</v>
      </c>
      <c r="W144" s="6">
        <v>10</v>
      </c>
      <c r="X144" s="7" t="s">
        <v>37</v>
      </c>
    </row>
    <row r="145" spans="1:24" x14ac:dyDescent="0.3">
      <c r="A145" s="8" t="s">
        <v>609</v>
      </c>
      <c r="B145" s="9">
        <v>46173</v>
      </c>
      <c r="C145" s="21" t="str">
        <f>TEXT(Table3[[#This Row],[Transaction_Date]],"dddd")</f>
        <v>Sunday</v>
      </c>
      <c r="D145" t="s">
        <v>610</v>
      </c>
      <c r="E145">
        <f>HOUR(Table3[[#This Row],[Transaction_Time]])</f>
        <v>17</v>
      </c>
      <c r="F145" s="10" t="s">
        <v>87</v>
      </c>
      <c r="G145" s="10" t="s">
        <v>611</v>
      </c>
      <c r="H145" s="10" t="s">
        <v>26</v>
      </c>
      <c r="I145" s="10" t="s">
        <v>42</v>
      </c>
      <c r="J145" s="10" t="s">
        <v>119</v>
      </c>
      <c r="K145" s="10" t="s">
        <v>264</v>
      </c>
      <c r="L145" s="10" t="s">
        <v>445</v>
      </c>
      <c r="M145" s="10" t="s">
        <v>162</v>
      </c>
      <c r="N145" s="10" t="s">
        <v>59</v>
      </c>
      <c r="O145" s="10" t="s">
        <v>60</v>
      </c>
      <c r="P145" s="10" t="s">
        <v>108</v>
      </c>
      <c r="Q145" s="10">
        <v>195.99</v>
      </c>
      <c r="R145" s="10">
        <v>0</v>
      </c>
      <c r="S145" s="10">
        <v>0</v>
      </c>
      <c r="T145" s="10" t="s">
        <v>35</v>
      </c>
      <c r="U145" s="10"/>
      <c r="V145" s="10" t="s">
        <v>49</v>
      </c>
      <c r="W145" s="10">
        <v>58</v>
      </c>
      <c r="X145" s="11" t="s">
        <v>37</v>
      </c>
    </row>
    <row r="146" spans="1:24" x14ac:dyDescent="0.3">
      <c r="A146" s="4" t="s">
        <v>612</v>
      </c>
      <c r="B146" s="5">
        <v>46166</v>
      </c>
      <c r="C146" s="20" t="str">
        <f>TEXT(Table3[[#This Row],[Transaction_Date]],"dddd")</f>
        <v>Sunday</v>
      </c>
      <c r="D146" t="s">
        <v>613</v>
      </c>
      <c r="E146">
        <f>HOUR(Table3[[#This Row],[Transaction_Time]])</f>
        <v>21</v>
      </c>
      <c r="F146" s="6" t="s">
        <v>24</v>
      </c>
      <c r="G146" s="6" t="s">
        <v>614</v>
      </c>
      <c r="H146" s="6" t="s">
        <v>54</v>
      </c>
      <c r="I146" s="6" t="s">
        <v>42</v>
      </c>
      <c r="J146" s="6" t="s">
        <v>90</v>
      </c>
      <c r="K146" s="6" t="s">
        <v>572</v>
      </c>
      <c r="L146" s="6" t="s">
        <v>537</v>
      </c>
      <c r="M146" s="6" t="s">
        <v>122</v>
      </c>
      <c r="N146" s="6" t="s">
        <v>46</v>
      </c>
      <c r="O146" s="6" t="s">
        <v>47</v>
      </c>
      <c r="P146" s="6" t="s">
        <v>108</v>
      </c>
      <c r="Q146" s="6">
        <v>763.66</v>
      </c>
      <c r="R146" s="6">
        <v>0</v>
      </c>
      <c r="S146" s="6">
        <v>0</v>
      </c>
      <c r="T146" s="6" t="s">
        <v>35</v>
      </c>
      <c r="U146" s="6"/>
      <c r="V146" s="6" t="s">
        <v>49</v>
      </c>
      <c r="W146" s="6">
        <v>2</v>
      </c>
      <c r="X146" s="7" t="s">
        <v>37</v>
      </c>
    </row>
    <row r="147" spans="1:24" x14ac:dyDescent="0.3">
      <c r="A147" s="8" t="s">
        <v>615</v>
      </c>
      <c r="B147" s="9">
        <v>46161</v>
      </c>
      <c r="C147" s="21" t="str">
        <f>TEXT(Table3[[#This Row],[Transaction_Date]],"dddd")</f>
        <v>Tuesday</v>
      </c>
      <c r="D147" t="s">
        <v>616</v>
      </c>
      <c r="E147">
        <f>HOUR(Table3[[#This Row],[Transaction_Time]])</f>
        <v>10</v>
      </c>
      <c r="F147" s="10" t="s">
        <v>24</v>
      </c>
      <c r="G147" s="10" t="s">
        <v>617</v>
      </c>
      <c r="H147" s="10" t="s">
        <v>89</v>
      </c>
      <c r="I147" s="10" t="s">
        <v>42</v>
      </c>
      <c r="J147" s="10" t="s">
        <v>43</v>
      </c>
      <c r="K147" s="10" t="s">
        <v>285</v>
      </c>
      <c r="L147" s="10" t="s">
        <v>618</v>
      </c>
      <c r="M147" s="10" t="s">
        <v>214</v>
      </c>
      <c r="N147" s="10" t="s">
        <v>46</v>
      </c>
      <c r="O147" s="10" t="s">
        <v>47</v>
      </c>
      <c r="P147" s="10" t="s">
        <v>128</v>
      </c>
      <c r="Q147" s="10">
        <v>721.52</v>
      </c>
      <c r="R147" s="10">
        <v>42.49</v>
      </c>
      <c r="S147" s="10">
        <v>0</v>
      </c>
      <c r="T147" s="10" t="s">
        <v>35</v>
      </c>
      <c r="U147" s="10"/>
      <c r="V147" s="10" t="s">
        <v>49</v>
      </c>
      <c r="W147" s="10">
        <v>93</v>
      </c>
      <c r="X147" s="11" t="s">
        <v>37</v>
      </c>
    </row>
    <row r="148" spans="1:24" x14ac:dyDescent="0.3">
      <c r="A148" s="4" t="s">
        <v>619</v>
      </c>
      <c r="B148" s="5">
        <v>46151</v>
      </c>
      <c r="C148" s="20" t="str">
        <f>TEXT(Table3[[#This Row],[Transaction_Date]],"dddd")</f>
        <v>Saturday</v>
      </c>
      <c r="D148" t="s">
        <v>620</v>
      </c>
      <c r="E148">
        <f>HOUR(Table3[[#This Row],[Transaction_Time]])</f>
        <v>13</v>
      </c>
      <c r="F148" s="6" t="s">
        <v>24</v>
      </c>
      <c r="G148" s="6" t="s">
        <v>621</v>
      </c>
      <c r="H148" s="6" t="s">
        <v>54</v>
      </c>
      <c r="I148" s="6" t="s">
        <v>42</v>
      </c>
      <c r="J148" s="6" t="s">
        <v>150</v>
      </c>
      <c r="K148" s="6" t="s">
        <v>175</v>
      </c>
      <c r="L148" s="6" t="s">
        <v>357</v>
      </c>
      <c r="M148" s="6" t="s">
        <v>122</v>
      </c>
      <c r="N148" s="6" t="s">
        <v>46</v>
      </c>
      <c r="O148" s="6" t="s">
        <v>47</v>
      </c>
      <c r="P148" s="6" t="s">
        <v>128</v>
      </c>
      <c r="Q148" s="6">
        <v>101.4</v>
      </c>
      <c r="R148" s="6">
        <v>0</v>
      </c>
      <c r="S148" s="6">
        <v>0</v>
      </c>
      <c r="T148" s="6" t="s">
        <v>406</v>
      </c>
      <c r="U148" s="6" t="s">
        <v>407</v>
      </c>
      <c r="V148" s="6" t="s">
        <v>36</v>
      </c>
      <c r="W148" s="6">
        <v>46</v>
      </c>
      <c r="X148" s="7" t="s">
        <v>37</v>
      </c>
    </row>
    <row r="149" spans="1:24" x14ac:dyDescent="0.3">
      <c r="A149" s="8" t="s">
        <v>622</v>
      </c>
      <c r="B149" s="9">
        <v>46171</v>
      </c>
      <c r="C149" s="21" t="str">
        <f>TEXT(Table3[[#This Row],[Transaction_Date]],"dddd")</f>
        <v>Friday</v>
      </c>
      <c r="D149" t="s">
        <v>623</v>
      </c>
      <c r="E149">
        <f>HOUR(Table3[[#This Row],[Transaction_Time]])</f>
        <v>14</v>
      </c>
      <c r="F149" s="10" t="s">
        <v>416</v>
      </c>
      <c r="G149" s="10" t="s">
        <v>624</v>
      </c>
      <c r="H149" s="10" t="s">
        <v>89</v>
      </c>
      <c r="I149" s="10" t="s">
        <v>27</v>
      </c>
      <c r="J149" s="10" t="s">
        <v>105</v>
      </c>
      <c r="K149" s="10" t="s">
        <v>106</v>
      </c>
      <c r="L149" s="10" t="s">
        <v>334</v>
      </c>
      <c r="M149" s="10" t="s">
        <v>58</v>
      </c>
      <c r="N149" s="10" t="s">
        <v>46</v>
      </c>
      <c r="O149" s="10" t="s">
        <v>47</v>
      </c>
      <c r="P149" s="10" t="s">
        <v>68</v>
      </c>
      <c r="Q149" s="10">
        <v>423.09</v>
      </c>
      <c r="R149" s="10">
        <v>0</v>
      </c>
      <c r="S149" s="10">
        <v>5.08</v>
      </c>
      <c r="T149" s="10" t="s">
        <v>35</v>
      </c>
      <c r="U149" s="10"/>
      <c r="V149" s="10" t="s">
        <v>49</v>
      </c>
      <c r="W149" s="10">
        <v>11</v>
      </c>
      <c r="X149" s="11" t="s">
        <v>37</v>
      </c>
    </row>
    <row r="150" spans="1:24" x14ac:dyDescent="0.3">
      <c r="A150" s="4" t="s">
        <v>625</v>
      </c>
      <c r="B150" s="5">
        <v>46154</v>
      </c>
      <c r="C150" s="20" t="str">
        <f>TEXT(Table3[[#This Row],[Transaction_Date]],"dddd")</f>
        <v>Tuesday</v>
      </c>
      <c r="D150" t="s">
        <v>626</v>
      </c>
      <c r="E150">
        <f>HOUR(Table3[[#This Row],[Transaction_Time]])</f>
        <v>13</v>
      </c>
      <c r="F150" s="6" t="s">
        <v>24</v>
      </c>
      <c r="G150" s="6" t="s">
        <v>627</v>
      </c>
      <c r="H150" s="6" t="s">
        <v>26</v>
      </c>
      <c r="I150" s="6" t="s">
        <v>27</v>
      </c>
      <c r="J150" s="6" t="s">
        <v>150</v>
      </c>
      <c r="K150" s="6" t="s">
        <v>398</v>
      </c>
      <c r="L150" s="6" t="s">
        <v>30</v>
      </c>
      <c r="M150" s="6" t="s">
        <v>31</v>
      </c>
      <c r="N150" s="6" t="s">
        <v>176</v>
      </c>
      <c r="O150" s="6" t="s">
        <v>47</v>
      </c>
      <c r="P150" s="10" t="s">
        <v>68</v>
      </c>
      <c r="Q150" s="6">
        <v>836.87</v>
      </c>
      <c r="R150" s="6">
        <v>68.97</v>
      </c>
      <c r="S150" s="6">
        <v>5.74</v>
      </c>
      <c r="T150" s="6" t="s">
        <v>35</v>
      </c>
      <c r="U150" s="6"/>
      <c r="V150" s="6" t="s">
        <v>36</v>
      </c>
      <c r="W150" s="6">
        <v>78</v>
      </c>
      <c r="X150" s="7" t="s">
        <v>37</v>
      </c>
    </row>
    <row r="151" spans="1:24" x14ac:dyDescent="0.3">
      <c r="A151" s="8" t="s">
        <v>628</v>
      </c>
      <c r="B151" s="9">
        <v>46148</v>
      </c>
      <c r="C151" s="21" t="str">
        <f>TEXT(Table3[[#This Row],[Transaction_Date]],"dddd")</f>
        <v>Wednesday</v>
      </c>
      <c r="D151" t="s">
        <v>629</v>
      </c>
      <c r="E151">
        <f>HOUR(Table3[[#This Row],[Transaction_Time]])</f>
        <v>22</v>
      </c>
      <c r="F151" s="10" t="s">
        <v>24</v>
      </c>
      <c r="G151" s="10" t="s">
        <v>630</v>
      </c>
      <c r="H151" s="10" t="s">
        <v>54</v>
      </c>
      <c r="I151" s="10" t="s">
        <v>27</v>
      </c>
      <c r="J151" s="10" t="s">
        <v>166</v>
      </c>
      <c r="K151" s="10" t="s">
        <v>204</v>
      </c>
      <c r="L151" s="10" t="s">
        <v>500</v>
      </c>
      <c r="M151" s="10" t="s">
        <v>67</v>
      </c>
      <c r="N151" s="10" t="s">
        <v>32</v>
      </c>
      <c r="O151" s="10" t="s">
        <v>47</v>
      </c>
      <c r="P151" s="10" t="s">
        <v>108</v>
      </c>
      <c r="Q151" s="10">
        <v>348.97</v>
      </c>
      <c r="R151" s="10">
        <v>0</v>
      </c>
      <c r="S151" s="10">
        <v>6.28</v>
      </c>
      <c r="T151" s="10" t="s">
        <v>35</v>
      </c>
      <c r="U151" s="10"/>
      <c r="V151" s="10" t="s">
        <v>36</v>
      </c>
      <c r="W151" s="10">
        <v>32</v>
      </c>
      <c r="X151" s="11" t="s">
        <v>37</v>
      </c>
    </row>
    <row r="152" spans="1:24" x14ac:dyDescent="0.3">
      <c r="A152" s="4" t="s">
        <v>631</v>
      </c>
      <c r="B152" s="5">
        <v>46171</v>
      </c>
      <c r="C152" s="20" t="str">
        <f>TEXT(Table3[[#This Row],[Transaction_Date]],"dddd")</f>
        <v>Friday</v>
      </c>
      <c r="D152" t="s">
        <v>632</v>
      </c>
      <c r="E152">
        <f>HOUR(Table3[[#This Row],[Transaction_Time]])</f>
        <v>13</v>
      </c>
      <c r="F152" s="6" t="s">
        <v>72</v>
      </c>
      <c r="G152" s="6" t="s">
        <v>633</v>
      </c>
      <c r="H152" s="6" t="s">
        <v>54</v>
      </c>
      <c r="I152" s="6" t="s">
        <v>27</v>
      </c>
      <c r="J152" s="6" t="s">
        <v>105</v>
      </c>
      <c r="K152" s="6" t="s">
        <v>106</v>
      </c>
      <c r="L152" s="6" t="s">
        <v>634</v>
      </c>
      <c r="M152" s="6" t="s">
        <v>114</v>
      </c>
      <c r="N152" s="6" t="s">
        <v>46</v>
      </c>
      <c r="O152" s="6" t="s">
        <v>297</v>
      </c>
      <c r="P152" s="6" t="s">
        <v>34</v>
      </c>
      <c r="Q152" s="6">
        <v>275.77</v>
      </c>
      <c r="R152" s="6">
        <v>0</v>
      </c>
      <c r="S152" s="6">
        <v>0</v>
      </c>
      <c r="T152" s="6" t="s">
        <v>35</v>
      </c>
      <c r="U152" s="6"/>
      <c r="V152" s="6" t="s">
        <v>49</v>
      </c>
      <c r="W152" s="6">
        <v>53</v>
      </c>
      <c r="X152" s="7" t="s">
        <v>37</v>
      </c>
    </row>
    <row r="153" spans="1:24" x14ac:dyDescent="0.3">
      <c r="A153" s="8" t="s">
        <v>635</v>
      </c>
      <c r="B153" s="9">
        <v>46161</v>
      </c>
      <c r="C153" s="21" t="str">
        <f>TEXT(Table3[[#This Row],[Transaction_Date]],"dddd")</f>
        <v>Tuesday</v>
      </c>
      <c r="D153" t="s">
        <v>636</v>
      </c>
      <c r="E153">
        <f>HOUR(Table3[[#This Row],[Transaction_Time]])</f>
        <v>18</v>
      </c>
      <c r="F153" s="10" t="s">
        <v>24</v>
      </c>
      <c r="G153" s="10" t="s">
        <v>637</v>
      </c>
      <c r="H153" s="10" t="s">
        <v>54</v>
      </c>
      <c r="I153" s="10" t="s">
        <v>42</v>
      </c>
      <c r="J153" s="10" t="s">
        <v>55</v>
      </c>
      <c r="K153" s="10" t="s">
        <v>136</v>
      </c>
      <c r="L153" s="10" t="s">
        <v>171</v>
      </c>
      <c r="M153" s="10" t="s">
        <v>67</v>
      </c>
      <c r="N153" s="10" t="s">
        <v>32</v>
      </c>
      <c r="O153" s="10" t="s">
        <v>141</v>
      </c>
      <c r="P153" s="10" t="s">
        <v>68</v>
      </c>
      <c r="Q153" s="10">
        <v>93.08</v>
      </c>
      <c r="R153" s="10">
        <v>0</v>
      </c>
      <c r="S153" s="10">
        <v>2.63</v>
      </c>
      <c r="T153" s="10" t="s">
        <v>35</v>
      </c>
      <c r="U153" s="10"/>
      <c r="V153" s="10" t="s">
        <v>49</v>
      </c>
      <c r="W153" s="10">
        <v>76</v>
      </c>
      <c r="X153" s="11" t="s">
        <v>37</v>
      </c>
    </row>
    <row r="154" spans="1:24" x14ac:dyDescent="0.3">
      <c r="A154" s="4" t="s">
        <v>638</v>
      </c>
      <c r="B154" s="5">
        <v>46154</v>
      </c>
      <c r="C154" s="20" t="str">
        <f>TEXT(Table3[[#This Row],[Transaction_Date]],"dddd")</f>
        <v>Tuesday</v>
      </c>
      <c r="D154" t="s">
        <v>639</v>
      </c>
      <c r="E154">
        <f>HOUR(Table3[[#This Row],[Transaction_Time]])</f>
        <v>16</v>
      </c>
      <c r="F154" s="6" t="s">
        <v>416</v>
      </c>
      <c r="G154" s="6" t="s">
        <v>640</v>
      </c>
      <c r="H154" s="6" t="s">
        <v>89</v>
      </c>
      <c r="I154" s="6" t="s">
        <v>42</v>
      </c>
      <c r="J154" s="6" t="s">
        <v>98</v>
      </c>
      <c r="K154" s="6" t="s">
        <v>338</v>
      </c>
      <c r="L154" s="6" t="s">
        <v>342</v>
      </c>
      <c r="M154" s="6" t="s">
        <v>162</v>
      </c>
      <c r="N154" s="6" t="s">
        <v>32</v>
      </c>
      <c r="O154" s="6" t="s">
        <v>47</v>
      </c>
      <c r="P154" s="6" t="s">
        <v>84</v>
      </c>
      <c r="Q154" s="6">
        <v>471.27</v>
      </c>
      <c r="R154" s="6">
        <v>0</v>
      </c>
      <c r="S154" s="6">
        <v>5.32</v>
      </c>
      <c r="T154" s="6" t="s">
        <v>35</v>
      </c>
      <c r="U154" s="6"/>
      <c r="V154" s="6" t="s">
        <v>49</v>
      </c>
      <c r="W154" s="6">
        <v>68</v>
      </c>
      <c r="X154" s="7" t="s">
        <v>37</v>
      </c>
    </row>
    <row r="155" spans="1:24" x14ac:dyDescent="0.3">
      <c r="A155" s="8" t="s">
        <v>641</v>
      </c>
      <c r="B155" s="9">
        <v>46171</v>
      </c>
      <c r="C155" s="21" t="str">
        <f>TEXT(Table3[[#This Row],[Transaction_Date]],"dddd")</f>
        <v>Friday</v>
      </c>
      <c r="D155" t="s">
        <v>642</v>
      </c>
      <c r="E155">
        <f>HOUR(Table3[[#This Row],[Transaction_Time]])</f>
        <v>22</v>
      </c>
      <c r="F155" s="10" t="s">
        <v>52</v>
      </c>
      <c r="G155" s="10" t="s">
        <v>643</v>
      </c>
      <c r="H155" s="10" t="s">
        <v>26</v>
      </c>
      <c r="I155" s="10" t="s">
        <v>27</v>
      </c>
      <c r="J155" s="10" t="s">
        <v>28</v>
      </c>
      <c r="K155" s="10" t="s">
        <v>29</v>
      </c>
      <c r="L155" s="10" t="s">
        <v>424</v>
      </c>
      <c r="M155" s="10" t="s">
        <v>122</v>
      </c>
      <c r="N155" s="10" t="s">
        <v>59</v>
      </c>
      <c r="O155" s="10" t="s">
        <v>60</v>
      </c>
      <c r="P155" s="10" t="s">
        <v>68</v>
      </c>
      <c r="Q155" s="10">
        <v>206.01</v>
      </c>
      <c r="R155" s="10">
        <v>0</v>
      </c>
      <c r="S155" s="10">
        <v>1.95</v>
      </c>
      <c r="T155" s="10" t="s">
        <v>406</v>
      </c>
      <c r="U155" s="10" t="s">
        <v>402</v>
      </c>
      <c r="V155" s="10" t="s">
        <v>49</v>
      </c>
      <c r="W155" s="10">
        <v>27</v>
      </c>
      <c r="X155" s="11" t="s">
        <v>37</v>
      </c>
    </row>
    <row r="156" spans="1:24" x14ac:dyDescent="0.3">
      <c r="A156" s="4" t="s">
        <v>644</v>
      </c>
      <c r="B156" s="5">
        <v>46154</v>
      </c>
      <c r="C156" s="20" t="str">
        <f>TEXT(Table3[[#This Row],[Transaction_Date]],"dddd")</f>
        <v>Tuesday</v>
      </c>
      <c r="D156" t="s">
        <v>645</v>
      </c>
      <c r="E156">
        <f>HOUR(Table3[[#This Row],[Transaction_Time]])</f>
        <v>20</v>
      </c>
      <c r="F156" s="6" t="s">
        <v>24</v>
      </c>
      <c r="G156" s="6" t="s">
        <v>646</v>
      </c>
      <c r="H156" s="6" t="s">
        <v>54</v>
      </c>
      <c r="I156" s="6" t="s">
        <v>42</v>
      </c>
      <c r="J156" s="6" t="s">
        <v>28</v>
      </c>
      <c r="K156" s="6" t="s">
        <v>65</v>
      </c>
      <c r="L156" s="6" t="s">
        <v>647</v>
      </c>
      <c r="M156" s="6" t="s">
        <v>31</v>
      </c>
      <c r="N156" s="6" t="s">
        <v>46</v>
      </c>
      <c r="O156" s="6" t="s">
        <v>47</v>
      </c>
      <c r="P156" s="6" t="s">
        <v>48</v>
      </c>
      <c r="Q156" s="6">
        <v>4056.8</v>
      </c>
      <c r="R156" s="6">
        <v>0</v>
      </c>
      <c r="S156" s="6">
        <v>0</v>
      </c>
      <c r="T156" s="6" t="s">
        <v>35</v>
      </c>
      <c r="U156" s="6"/>
      <c r="V156" s="6" t="s">
        <v>36</v>
      </c>
      <c r="W156" s="6">
        <v>82</v>
      </c>
      <c r="X156" s="7" t="s">
        <v>37</v>
      </c>
    </row>
    <row r="157" spans="1:24" x14ac:dyDescent="0.3">
      <c r="A157" s="8" t="s">
        <v>648</v>
      </c>
      <c r="B157" s="9">
        <v>46161</v>
      </c>
      <c r="C157" s="21" t="str">
        <f>TEXT(Table3[[#This Row],[Transaction_Date]],"dddd")</f>
        <v>Tuesday</v>
      </c>
      <c r="D157" t="s">
        <v>649</v>
      </c>
      <c r="E157">
        <f>HOUR(Table3[[#This Row],[Transaction_Time]])</f>
        <v>10</v>
      </c>
      <c r="F157" s="10" t="s">
        <v>370</v>
      </c>
      <c r="G157" s="10" t="s">
        <v>650</v>
      </c>
      <c r="H157" s="10" t="s">
        <v>54</v>
      </c>
      <c r="I157" s="10" t="s">
        <v>42</v>
      </c>
      <c r="J157" s="10" t="s">
        <v>119</v>
      </c>
      <c r="K157" s="10" t="s">
        <v>323</v>
      </c>
      <c r="L157" s="10" t="s">
        <v>424</v>
      </c>
      <c r="M157" s="10" t="s">
        <v>122</v>
      </c>
      <c r="N157" s="10" t="s">
        <v>46</v>
      </c>
      <c r="O157" s="10" t="s">
        <v>47</v>
      </c>
      <c r="P157" s="10" t="s">
        <v>34</v>
      </c>
      <c r="Q157" s="10">
        <v>463.48</v>
      </c>
      <c r="R157" s="10">
        <v>0</v>
      </c>
      <c r="S157" s="10">
        <v>0</v>
      </c>
      <c r="T157" s="10" t="s">
        <v>35</v>
      </c>
      <c r="U157" s="10"/>
      <c r="V157" s="10" t="s">
        <v>49</v>
      </c>
      <c r="W157" s="10">
        <v>91</v>
      </c>
      <c r="X157" s="11" t="s">
        <v>37</v>
      </c>
    </row>
    <row r="158" spans="1:24" x14ac:dyDescent="0.3">
      <c r="A158" s="4" t="s">
        <v>651</v>
      </c>
      <c r="B158" s="5">
        <v>46143</v>
      </c>
      <c r="C158" s="20" t="str">
        <f>TEXT(Table3[[#This Row],[Transaction_Date]],"dddd")</f>
        <v>Friday</v>
      </c>
      <c r="D158" t="s">
        <v>652</v>
      </c>
      <c r="E158">
        <f>HOUR(Table3[[#This Row],[Transaction_Time]])</f>
        <v>10</v>
      </c>
      <c r="F158" s="6" t="s">
        <v>72</v>
      </c>
      <c r="G158" s="6" t="s">
        <v>653</v>
      </c>
      <c r="H158" s="6" t="s">
        <v>26</v>
      </c>
      <c r="I158" s="6" t="s">
        <v>42</v>
      </c>
      <c r="J158" s="6" t="s">
        <v>150</v>
      </c>
      <c r="K158" s="6" t="s">
        <v>245</v>
      </c>
      <c r="L158" s="6" t="s">
        <v>334</v>
      </c>
      <c r="M158" s="6" t="s">
        <v>58</v>
      </c>
      <c r="N158" s="6" t="s">
        <v>46</v>
      </c>
      <c r="O158" s="6" t="s">
        <v>60</v>
      </c>
      <c r="P158" s="6" t="s">
        <v>34</v>
      </c>
      <c r="Q158" s="6">
        <v>147.91</v>
      </c>
      <c r="R158" s="6">
        <v>0</v>
      </c>
      <c r="S158" s="6">
        <v>0</v>
      </c>
      <c r="T158" s="6" t="s">
        <v>280</v>
      </c>
      <c r="U158" s="6" t="s">
        <v>407</v>
      </c>
      <c r="V158" s="6" t="s">
        <v>49</v>
      </c>
      <c r="W158" s="6">
        <v>80</v>
      </c>
      <c r="X158" s="7" t="s">
        <v>37</v>
      </c>
    </row>
    <row r="159" spans="1:24" x14ac:dyDescent="0.3">
      <c r="A159" s="8" t="s">
        <v>654</v>
      </c>
      <c r="B159" s="9">
        <v>46170</v>
      </c>
      <c r="C159" s="21" t="str">
        <f>TEXT(Table3[[#This Row],[Transaction_Date]],"dddd")</f>
        <v>Thursday</v>
      </c>
      <c r="D159" t="s">
        <v>655</v>
      </c>
      <c r="E159">
        <f>HOUR(Table3[[#This Row],[Transaction_Time]])</f>
        <v>11</v>
      </c>
      <c r="F159" s="10" t="s">
        <v>40</v>
      </c>
      <c r="G159" s="10" t="s">
        <v>656</v>
      </c>
      <c r="H159" s="10" t="s">
        <v>26</v>
      </c>
      <c r="I159" s="10" t="s">
        <v>27</v>
      </c>
      <c r="J159" s="10" t="s">
        <v>119</v>
      </c>
      <c r="K159" s="10" t="s">
        <v>323</v>
      </c>
      <c r="L159" s="10" t="s">
        <v>161</v>
      </c>
      <c r="M159" s="10" t="s">
        <v>162</v>
      </c>
      <c r="N159" s="10" t="s">
        <v>46</v>
      </c>
      <c r="O159" s="10" t="s">
        <v>141</v>
      </c>
      <c r="P159" s="10" t="s">
        <v>68</v>
      </c>
      <c r="Q159" s="10">
        <v>1155.32</v>
      </c>
      <c r="R159" s="10">
        <v>0</v>
      </c>
      <c r="S159" s="10">
        <v>0</v>
      </c>
      <c r="T159" s="10" t="s">
        <v>280</v>
      </c>
      <c r="U159" s="10" t="s">
        <v>281</v>
      </c>
      <c r="V159" s="10" t="s">
        <v>36</v>
      </c>
      <c r="W159" s="10">
        <v>80</v>
      </c>
      <c r="X159" s="11" t="s">
        <v>37</v>
      </c>
    </row>
    <row r="160" spans="1:24" x14ac:dyDescent="0.3">
      <c r="A160" s="4" t="s">
        <v>657</v>
      </c>
      <c r="B160" s="5">
        <v>46161</v>
      </c>
      <c r="C160" s="20" t="str">
        <f>TEXT(Table3[[#This Row],[Transaction_Date]],"dddd")</f>
        <v>Tuesday</v>
      </c>
      <c r="D160" t="s">
        <v>658</v>
      </c>
      <c r="E160">
        <f>HOUR(Table3[[#This Row],[Transaction_Time]])</f>
        <v>19</v>
      </c>
      <c r="F160" s="6" t="s">
        <v>52</v>
      </c>
      <c r="G160" s="6" t="s">
        <v>659</v>
      </c>
      <c r="H160" s="6" t="s">
        <v>89</v>
      </c>
      <c r="I160" s="6" t="s">
        <v>42</v>
      </c>
      <c r="J160" s="6" t="s">
        <v>90</v>
      </c>
      <c r="K160" s="6" t="s">
        <v>572</v>
      </c>
      <c r="L160" s="6" t="s">
        <v>145</v>
      </c>
      <c r="M160" s="6" t="s">
        <v>146</v>
      </c>
      <c r="N160" s="6" t="s">
        <v>59</v>
      </c>
      <c r="O160" s="6" t="s">
        <v>33</v>
      </c>
      <c r="P160" s="6" t="s">
        <v>48</v>
      </c>
      <c r="Q160" s="6">
        <v>2374.34</v>
      </c>
      <c r="R160" s="6">
        <v>0</v>
      </c>
      <c r="S160" s="6">
        <v>2.5</v>
      </c>
      <c r="T160" s="6" t="s">
        <v>35</v>
      </c>
      <c r="U160" s="6"/>
      <c r="V160" s="6" t="s">
        <v>36</v>
      </c>
      <c r="W160" s="6">
        <v>61</v>
      </c>
      <c r="X160" s="7" t="s">
        <v>37</v>
      </c>
    </row>
    <row r="161" spans="1:24" x14ac:dyDescent="0.3">
      <c r="A161" s="8" t="s">
        <v>660</v>
      </c>
      <c r="B161" s="9">
        <v>46148</v>
      </c>
      <c r="C161" s="21" t="str">
        <f>TEXT(Table3[[#This Row],[Transaction_Date]],"dddd")</f>
        <v>Wednesday</v>
      </c>
      <c r="D161" t="s">
        <v>661</v>
      </c>
      <c r="E161">
        <f>HOUR(Table3[[#This Row],[Transaction_Time]])</f>
        <v>18</v>
      </c>
      <c r="F161" s="10" t="s">
        <v>40</v>
      </c>
      <c r="G161" s="10" t="s">
        <v>662</v>
      </c>
      <c r="H161" s="10" t="s">
        <v>26</v>
      </c>
      <c r="I161" s="10" t="s">
        <v>27</v>
      </c>
      <c r="J161" s="10" t="s">
        <v>166</v>
      </c>
      <c r="K161" s="10" t="s">
        <v>237</v>
      </c>
      <c r="L161" s="10" t="s">
        <v>241</v>
      </c>
      <c r="M161" s="10" t="s">
        <v>101</v>
      </c>
      <c r="N161" s="10" t="s">
        <v>46</v>
      </c>
      <c r="O161" s="10" t="s">
        <v>60</v>
      </c>
      <c r="P161" s="10" t="s">
        <v>68</v>
      </c>
      <c r="Q161" s="10">
        <v>592.49</v>
      </c>
      <c r="R161" s="10">
        <v>34.909999999999997</v>
      </c>
      <c r="S161" s="10">
        <v>0</v>
      </c>
      <c r="T161" s="10" t="s">
        <v>35</v>
      </c>
      <c r="U161" s="10"/>
      <c r="V161" s="10" t="s">
        <v>49</v>
      </c>
      <c r="W161" s="10">
        <v>90</v>
      </c>
      <c r="X161" s="11" t="s">
        <v>37</v>
      </c>
    </row>
    <row r="162" spans="1:24" x14ac:dyDescent="0.3">
      <c r="A162" s="4" t="s">
        <v>663</v>
      </c>
      <c r="B162" s="5">
        <v>46164</v>
      </c>
      <c r="C162" s="20" t="str">
        <f>TEXT(Table3[[#This Row],[Transaction_Date]],"dddd")</f>
        <v>Friday</v>
      </c>
      <c r="D162" t="s">
        <v>664</v>
      </c>
      <c r="E162">
        <f>HOUR(Table3[[#This Row],[Transaction_Time]])</f>
        <v>12</v>
      </c>
      <c r="F162" s="6" t="s">
        <v>52</v>
      </c>
      <c r="G162" s="6" t="s">
        <v>665</v>
      </c>
      <c r="H162" s="6" t="s">
        <v>74</v>
      </c>
      <c r="I162" s="6" t="s">
        <v>27</v>
      </c>
      <c r="J162" s="6" t="s">
        <v>55</v>
      </c>
      <c r="K162" s="6" t="s">
        <v>136</v>
      </c>
      <c r="L162" s="6" t="s">
        <v>357</v>
      </c>
      <c r="M162" s="6" t="s">
        <v>122</v>
      </c>
      <c r="N162" s="6" t="s">
        <v>32</v>
      </c>
      <c r="O162" s="6" t="s">
        <v>47</v>
      </c>
      <c r="P162" s="6" t="s">
        <v>128</v>
      </c>
      <c r="Q162" s="6">
        <v>2732.26</v>
      </c>
      <c r="R162" s="6">
        <v>34.08</v>
      </c>
      <c r="S162" s="6">
        <v>0</v>
      </c>
      <c r="T162" s="6" t="s">
        <v>35</v>
      </c>
      <c r="U162" s="6"/>
      <c r="V162" s="6" t="s">
        <v>49</v>
      </c>
      <c r="W162" s="6">
        <v>20</v>
      </c>
      <c r="X162" s="7" t="s">
        <v>37</v>
      </c>
    </row>
    <row r="163" spans="1:24" x14ac:dyDescent="0.3">
      <c r="A163" s="8" t="s">
        <v>666</v>
      </c>
      <c r="B163" s="9">
        <v>46160</v>
      </c>
      <c r="C163" s="21" t="str">
        <f>TEXT(Table3[[#This Row],[Transaction_Date]],"dddd")</f>
        <v>Monday</v>
      </c>
      <c r="D163" t="s">
        <v>667</v>
      </c>
      <c r="E163">
        <f>HOUR(Table3[[#This Row],[Transaction_Time]])</f>
        <v>18</v>
      </c>
      <c r="F163" s="10" t="s">
        <v>24</v>
      </c>
      <c r="G163" s="10" t="s">
        <v>668</v>
      </c>
      <c r="H163" s="10" t="s">
        <v>54</v>
      </c>
      <c r="I163" s="10" t="s">
        <v>27</v>
      </c>
      <c r="J163" s="10" t="s">
        <v>166</v>
      </c>
      <c r="K163" s="10" t="s">
        <v>476</v>
      </c>
      <c r="L163" s="10" t="s">
        <v>350</v>
      </c>
      <c r="M163" s="10" t="s">
        <v>31</v>
      </c>
      <c r="N163" s="10" t="s">
        <v>32</v>
      </c>
      <c r="O163" s="10" t="s">
        <v>33</v>
      </c>
      <c r="P163" s="10" t="s">
        <v>68</v>
      </c>
      <c r="Q163" s="10">
        <v>584.23</v>
      </c>
      <c r="R163" s="10">
        <v>0</v>
      </c>
      <c r="S163" s="10">
        <v>0</v>
      </c>
      <c r="T163" s="10" t="s">
        <v>35</v>
      </c>
      <c r="U163" s="10"/>
      <c r="V163" s="10" t="s">
        <v>49</v>
      </c>
      <c r="W163" s="10">
        <v>58</v>
      </c>
      <c r="X163" s="11" t="s">
        <v>37</v>
      </c>
    </row>
    <row r="164" spans="1:24" x14ac:dyDescent="0.3">
      <c r="A164" s="4" t="s">
        <v>669</v>
      </c>
      <c r="B164" s="5">
        <v>46163</v>
      </c>
      <c r="C164" s="20" t="str">
        <f>TEXT(Table3[[#This Row],[Transaction_Date]],"dddd")</f>
        <v>Thursday</v>
      </c>
      <c r="D164" t="s">
        <v>670</v>
      </c>
      <c r="E164">
        <f>HOUR(Table3[[#This Row],[Transaction_Time]])</f>
        <v>8</v>
      </c>
      <c r="F164" s="6" t="s">
        <v>24</v>
      </c>
      <c r="G164" s="6" t="s">
        <v>671</v>
      </c>
      <c r="H164" s="6" t="s">
        <v>26</v>
      </c>
      <c r="I164" s="6" t="s">
        <v>27</v>
      </c>
      <c r="J164" s="6" t="s">
        <v>28</v>
      </c>
      <c r="K164" s="6" t="s">
        <v>29</v>
      </c>
      <c r="L164" s="6" t="s">
        <v>132</v>
      </c>
      <c r="M164" s="6" t="s">
        <v>93</v>
      </c>
      <c r="N164" s="6" t="s">
        <v>46</v>
      </c>
      <c r="O164" s="6" t="s">
        <v>297</v>
      </c>
      <c r="P164" s="10" t="s">
        <v>68</v>
      </c>
      <c r="Q164" s="6">
        <v>50.27</v>
      </c>
      <c r="R164" s="6">
        <v>0</v>
      </c>
      <c r="S164" s="6">
        <v>0</v>
      </c>
      <c r="T164" s="6" t="s">
        <v>35</v>
      </c>
      <c r="U164" s="6"/>
      <c r="V164" s="6" t="s">
        <v>36</v>
      </c>
      <c r="W164" s="6">
        <v>12</v>
      </c>
      <c r="X164" s="7" t="s">
        <v>37</v>
      </c>
    </row>
    <row r="165" spans="1:24" x14ac:dyDescent="0.3">
      <c r="A165" s="8" t="s">
        <v>672</v>
      </c>
      <c r="B165" s="9">
        <v>46146</v>
      </c>
      <c r="C165" s="21" t="str">
        <f>TEXT(Table3[[#This Row],[Transaction_Date]],"dddd")</f>
        <v>Monday</v>
      </c>
      <c r="D165" t="s">
        <v>673</v>
      </c>
      <c r="E165">
        <f>HOUR(Table3[[#This Row],[Transaction_Time]])</f>
        <v>11</v>
      </c>
      <c r="F165" s="10" t="s">
        <v>24</v>
      </c>
      <c r="G165" s="10" t="s">
        <v>674</v>
      </c>
      <c r="H165" s="10" t="s">
        <v>26</v>
      </c>
      <c r="I165" s="10" t="s">
        <v>42</v>
      </c>
      <c r="J165" s="10" t="s">
        <v>105</v>
      </c>
      <c r="K165" s="10" t="s">
        <v>675</v>
      </c>
      <c r="L165" s="10" t="s">
        <v>107</v>
      </c>
      <c r="M165" s="10" t="s">
        <v>93</v>
      </c>
      <c r="N165" s="10" t="s">
        <v>78</v>
      </c>
      <c r="O165" s="10" t="s">
        <v>47</v>
      </c>
      <c r="P165" s="10" t="s">
        <v>115</v>
      </c>
      <c r="Q165" s="10">
        <v>930.3</v>
      </c>
      <c r="R165" s="10">
        <v>0</v>
      </c>
      <c r="S165" s="10">
        <v>0</v>
      </c>
      <c r="T165" s="10" t="s">
        <v>35</v>
      </c>
      <c r="U165" s="10"/>
      <c r="V165" s="10" t="s">
        <v>36</v>
      </c>
      <c r="W165" s="10">
        <v>82</v>
      </c>
      <c r="X165" s="11" t="s">
        <v>37</v>
      </c>
    </row>
    <row r="166" spans="1:24" x14ac:dyDescent="0.3">
      <c r="A166" s="4" t="s">
        <v>676</v>
      </c>
      <c r="B166" s="5">
        <v>46164</v>
      </c>
      <c r="C166" s="20" t="str">
        <f>TEXT(Table3[[#This Row],[Transaction_Date]],"dddd")</f>
        <v>Friday</v>
      </c>
      <c r="D166" t="s">
        <v>677</v>
      </c>
      <c r="E166">
        <f>HOUR(Table3[[#This Row],[Transaction_Time]])</f>
        <v>13</v>
      </c>
      <c r="F166" s="6" t="s">
        <v>52</v>
      </c>
      <c r="G166" s="6" t="s">
        <v>678</v>
      </c>
      <c r="H166" s="6" t="s">
        <v>54</v>
      </c>
      <c r="I166" s="6" t="s">
        <v>42</v>
      </c>
      <c r="J166" s="6" t="s">
        <v>98</v>
      </c>
      <c r="K166" s="6" t="s">
        <v>338</v>
      </c>
      <c r="L166" s="6" t="s">
        <v>77</v>
      </c>
      <c r="M166" s="6" t="s">
        <v>31</v>
      </c>
      <c r="N166" s="6" t="s">
        <v>59</v>
      </c>
      <c r="O166" s="6" t="s">
        <v>47</v>
      </c>
      <c r="P166" s="6" t="s">
        <v>48</v>
      </c>
      <c r="Q166" s="6">
        <v>2549.1</v>
      </c>
      <c r="R166" s="6">
        <v>0</v>
      </c>
      <c r="S166" s="6">
        <v>1.43</v>
      </c>
      <c r="T166" s="6" t="s">
        <v>35</v>
      </c>
      <c r="U166" s="6"/>
      <c r="V166" s="6" t="s">
        <v>49</v>
      </c>
      <c r="W166" s="6">
        <v>93</v>
      </c>
      <c r="X166" s="7" t="s">
        <v>37</v>
      </c>
    </row>
    <row r="167" spans="1:24" x14ac:dyDescent="0.3">
      <c r="A167" s="8" t="s">
        <v>679</v>
      </c>
      <c r="B167" s="9">
        <v>46143</v>
      </c>
      <c r="C167" s="21" t="str">
        <f>TEXT(Table3[[#This Row],[Transaction_Date]],"dddd")</f>
        <v>Friday</v>
      </c>
      <c r="D167" t="s">
        <v>680</v>
      </c>
      <c r="E167">
        <f>HOUR(Table3[[#This Row],[Transaction_Time]])</f>
        <v>20</v>
      </c>
      <c r="F167" s="10" t="s">
        <v>52</v>
      </c>
      <c r="G167" s="10" t="s">
        <v>681</v>
      </c>
      <c r="H167" s="10" t="s">
        <v>89</v>
      </c>
      <c r="I167" s="10" t="s">
        <v>27</v>
      </c>
      <c r="J167" s="10" t="s">
        <v>105</v>
      </c>
      <c r="K167" s="10" t="s">
        <v>675</v>
      </c>
      <c r="L167" s="10" t="s">
        <v>682</v>
      </c>
      <c r="M167" s="10" t="s">
        <v>214</v>
      </c>
      <c r="N167" s="10" t="s">
        <v>272</v>
      </c>
      <c r="O167" s="10" t="s">
        <v>60</v>
      </c>
      <c r="P167" s="10" t="s">
        <v>34</v>
      </c>
      <c r="Q167" s="10">
        <v>355.76</v>
      </c>
      <c r="R167" s="10">
        <v>0</v>
      </c>
      <c r="S167" s="10">
        <v>0</v>
      </c>
      <c r="T167" s="10" t="s">
        <v>35</v>
      </c>
      <c r="U167" s="10"/>
      <c r="V167" s="10" t="s">
        <v>36</v>
      </c>
      <c r="W167" s="10">
        <v>47</v>
      </c>
      <c r="X167" s="11" t="s">
        <v>37</v>
      </c>
    </row>
    <row r="168" spans="1:24" x14ac:dyDescent="0.3">
      <c r="A168" s="4" t="s">
        <v>683</v>
      </c>
      <c r="B168" s="5">
        <v>46145</v>
      </c>
      <c r="C168" s="20" t="str">
        <f>TEXT(Table3[[#This Row],[Transaction_Date]],"dddd")</f>
        <v>Sunday</v>
      </c>
      <c r="D168" t="s">
        <v>684</v>
      </c>
      <c r="E168">
        <f>HOUR(Table3[[#This Row],[Transaction_Time]])</f>
        <v>18</v>
      </c>
      <c r="F168" s="6" t="s">
        <v>24</v>
      </c>
      <c r="G168" s="6" t="s">
        <v>685</v>
      </c>
      <c r="H168" s="6" t="s">
        <v>54</v>
      </c>
      <c r="I168" s="6" t="s">
        <v>27</v>
      </c>
      <c r="J168" s="6" t="s">
        <v>119</v>
      </c>
      <c r="K168" s="6" t="s">
        <v>276</v>
      </c>
      <c r="L168" s="6" t="s">
        <v>145</v>
      </c>
      <c r="M168" s="6" t="s">
        <v>146</v>
      </c>
      <c r="N168" s="6" t="s">
        <v>176</v>
      </c>
      <c r="O168" s="6" t="s">
        <v>47</v>
      </c>
      <c r="P168" s="6" t="s">
        <v>48</v>
      </c>
      <c r="Q168" s="6">
        <v>1019.37</v>
      </c>
      <c r="R168" s="6">
        <v>0</v>
      </c>
      <c r="S168" s="6">
        <v>0</v>
      </c>
      <c r="T168" s="6" t="s">
        <v>35</v>
      </c>
      <c r="U168" s="6"/>
      <c r="V168" s="6" t="s">
        <v>36</v>
      </c>
      <c r="W168" s="6">
        <v>81</v>
      </c>
      <c r="X168" s="7" t="s">
        <v>37</v>
      </c>
    </row>
    <row r="169" spans="1:24" x14ac:dyDescent="0.3">
      <c r="A169" s="8" t="s">
        <v>686</v>
      </c>
      <c r="B169" s="9">
        <v>46172</v>
      </c>
      <c r="C169" s="21" t="str">
        <f>TEXT(Table3[[#This Row],[Transaction_Date]],"dddd")</f>
        <v>Saturday</v>
      </c>
      <c r="D169" t="s">
        <v>687</v>
      </c>
      <c r="E169">
        <f>HOUR(Table3[[#This Row],[Transaction_Time]])</f>
        <v>12</v>
      </c>
      <c r="F169" s="10" t="s">
        <v>40</v>
      </c>
      <c r="G169" s="10" t="s">
        <v>688</v>
      </c>
      <c r="H169" s="10" t="s">
        <v>26</v>
      </c>
      <c r="I169" s="10" t="s">
        <v>42</v>
      </c>
      <c r="J169" s="10" t="s">
        <v>90</v>
      </c>
      <c r="K169" s="10" t="s">
        <v>572</v>
      </c>
      <c r="L169" s="10" t="s">
        <v>290</v>
      </c>
      <c r="M169" s="10" t="s">
        <v>93</v>
      </c>
      <c r="N169" s="10" t="s">
        <v>59</v>
      </c>
      <c r="O169" s="10" t="s">
        <v>60</v>
      </c>
      <c r="P169" s="10" t="s">
        <v>128</v>
      </c>
      <c r="Q169" s="10">
        <v>1654.52</v>
      </c>
      <c r="R169" s="10">
        <v>0</v>
      </c>
      <c r="S169" s="10">
        <v>0</v>
      </c>
      <c r="T169" s="10" t="s">
        <v>35</v>
      </c>
      <c r="U169" s="10"/>
      <c r="V169" s="10" t="s">
        <v>49</v>
      </c>
      <c r="W169" s="10">
        <v>16</v>
      </c>
      <c r="X169" s="11" t="s">
        <v>37</v>
      </c>
    </row>
    <row r="170" spans="1:24" x14ac:dyDescent="0.3">
      <c r="A170" s="4" t="s">
        <v>689</v>
      </c>
      <c r="B170" s="5">
        <v>46153</v>
      </c>
      <c r="C170" s="20" t="str">
        <f>TEXT(Table3[[#This Row],[Transaction_Date]],"dddd")</f>
        <v>Monday</v>
      </c>
      <c r="D170" t="s">
        <v>690</v>
      </c>
      <c r="E170">
        <f>HOUR(Table3[[#This Row],[Transaction_Time]])</f>
        <v>12</v>
      </c>
      <c r="F170" s="6" t="s">
        <v>24</v>
      </c>
      <c r="G170" s="6" t="s">
        <v>691</v>
      </c>
      <c r="H170" s="6" t="s">
        <v>54</v>
      </c>
      <c r="I170" s="6" t="s">
        <v>27</v>
      </c>
      <c r="J170" s="6" t="s">
        <v>150</v>
      </c>
      <c r="K170" s="6" t="s">
        <v>151</v>
      </c>
      <c r="L170" s="6" t="s">
        <v>241</v>
      </c>
      <c r="M170" s="6" t="s">
        <v>101</v>
      </c>
      <c r="N170" s="6" t="s">
        <v>59</v>
      </c>
      <c r="O170" s="6" t="s">
        <v>60</v>
      </c>
      <c r="P170" s="6" t="s">
        <v>115</v>
      </c>
      <c r="Q170" s="6">
        <v>373.28</v>
      </c>
      <c r="R170" s="6">
        <v>0</v>
      </c>
      <c r="S170" s="6">
        <v>0</v>
      </c>
      <c r="T170" s="6" t="s">
        <v>35</v>
      </c>
      <c r="U170" s="6"/>
      <c r="V170" s="6" t="s">
        <v>49</v>
      </c>
      <c r="W170" s="6">
        <v>33</v>
      </c>
      <c r="X170" s="7" t="s">
        <v>37</v>
      </c>
    </row>
    <row r="171" spans="1:24" x14ac:dyDescent="0.3">
      <c r="A171" s="8" t="s">
        <v>692</v>
      </c>
      <c r="B171" s="9">
        <v>46151</v>
      </c>
      <c r="C171" s="21" t="str">
        <f>TEXT(Table3[[#This Row],[Transaction_Date]],"dddd")</f>
        <v>Saturday</v>
      </c>
      <c r="D171" t="s">
        <v>693</v>
      </c>
      <c r="E171">
        <f>HOUR(Table3[[#This Row],[Transaction_Time]])</f>
        <v>14</v>
      </c>
      <c r="F171" s="10" t="s">
        <v>24</v>
      </c>
      <c r="G171" s="10" t="s">
        <v>694</v>
      </c>
      <c r="H171" s="10" t="s">
        <v>89</v>
      </c>
      <c r="I171" s="10" t="s">
        <v>27</v>
      </c>
      <c r="J171" s="10" t="s">
        <v>166</v>
      </c>
      <c r="K171" s="10" t="s">
        <v>476</v>
      </c>
      <c r="L171" s="10" t="s">
        <v>304</v>
      </c>
      <c r="M171" s="10" t="s">
        <v>31</v>
      </c>
      <c r="N171" s="10" t="s">
        <v>32</v>
      </c>
      <c r="O171" s="10" t="s">
        <v>47</v>
      </c>
      <c r="P171" s="10" t="s">
        <v>115</v>
      </c>
      <c r="Q171" s="10">
        <v>377.86</v>
      </c>
      <c r="R171" s="10">
        <v>0</v>
      </c>
      <c r="S171" s="10">
        <v>0</v>
      </c>
      <c r="T171" s="10" t="s">
        <v>35</v>
      </c>
      <c r="U171" s="10"/>
      <c r="V171" s="10" t="s">
        <v>49</v>
      </c>
      <c r="W171" s="10">
        <v>7</v>
      </c>
      <c r="X171" s="11" t="s">
        <v>37</v>
      </c>
    </row>
    <row r="172" spans="1:24" x14ac:dyDescent="0.3">
      <c r="A172" s="4" t="s">
        <v>695</v>
      </c>
      <c r="B172" s="5">
        <v>46156</v>
      </c>
      <c r="C172" s="20" t="str">
        <f>TEXT(Table3[[#This Row],[Transaction_Date]],"dddd")</f>
        <v>Thursday</v>
      </c>
      <c r="D172" t="s">
        <v>332</v>
      </c>
      <c r="E172">
        <f>HOUR(Table3[[#This Row],[Transaction_Time]])</f>
        <v>13</v>
      </c>
      <c r="F172" s="6" t="s">
        <v>40</v>
      </c>
      <c r="G172" s="6" t="s">
        <v>696</v>
      </c>
      <c r="H172" s="6" t="s">
        <v>26</v>
      </c>
      <c r="I172" s="6" t="s">
        <v>27</v>
      </c>
      <c r="J172" s="6" t="s">
        <v>105</v>
      </c>
      <c r="K172" s="6" t="s">
        <v>675</v>
      </c>
      <c r="L172" s="6" t="s">
        <v>445</v>
      </c>
      <c r="M172" s="6" t="s">
        <v>162</v>
      </c>
      <c r="N172" s="6" t="s">
        <v>46</v>
      </c>
      <c r="O172" s="6" t="s">
        <v>33</v>
      </c>
      <c r="P172" s="6" t="s">
        <v>68</v>
      </c>
      <c r="Q172" s="6">
        <v>419.03</v>
      </c>
      <c r="R172" s="6">
        <v>0</v>
      </c>
      <c r="S172" s="6">
        <v>0</v>
      </c>
      <c r="T172" s="6" t="s">
        <v>35</v>
      </c>
      <c r="U172" s="6"/>
      <c r="V172" s="6" t="s">
        <v>49</v>
      </c>
      <c r="W172" s="6">
        <v>91</v>
      </c>
      <c r="X172" s="7" t="s">
        <v>37</v>
      </c>
    </row>
    <row r="173" spans="1:24" x14ac:dyDescent="0.3">
      <c r="A173" s="8" t="s">
        <v>697</v>
      </c>
      <c r="B173" s="9">
        <v>46154</v>
      </c>
      <c r="C173" s="21" t="str">
        <f>TEXT(Table3[[#This Row],[Transaction_Date]],"dddd")</f>
        <v>Tuesday</v>
      </c>
      <c r="D173" t="s">
        <v>698</v>
      </c>
      <c r="E173">
        <f>HOUR(Table3[[#This Row],[Transaction_Time]])</f>
        <v>20</v>
      </c>
      <c r="F173" s="10" t="s">
        <v>40</v>
      </c>
      <c r="G173" s="10" t="s">
        <v>699</v>
      </c>
      <c r="H173" s="10" t="s">
        <v>74</v>
      </c>
      <c r="I173" s="10" t="s">
        <v>42</v>
      </c>
      <c r="J173" s="10" t="s">
        <v>119</v>
      </c>
      <c r="K173" s="10" t="s">
        <v>323</v>
      </c>
      <c r="L173" s="10" t="s">
        <v>364</v>
      </c>
      <c r="M173" s="10" t="s">
        <v>114</v>
      </c>
      <c r="N173" s="10" t="s">
        <v>46</v>
      </c>
      <c r="O173" s="10" t="s">
        <v>60</v>
      </c>
      <c r="P173" s="10" t="s">
        <v>34</v>
      </c>
      <c r="Q173" s="10">
        <v>1308.9000000000001</v>
      </c>
      <c r="R173" s="10">
        <v>0</v>
      </c>
      <c r="S173" s="10">
        <v>0</v>
      </c>
      <c r="T173" s="10" t="s">
        <v>35</v>
      </c>
      <c r="U173" s="10"/>
      <c r="V173" s="10" t="s">
        <v>49</v>
      </c>
      <c r="W173" s="10">
        <v>62</v>
      </c>
      <c r="X173" s="11" t="s">
        <v>37</v>
      </c>
    </row>
    <row r="174" spans="1:24" x14ac:dyDescent="0.3">
      <c r="A174" s="4" t="s">
        <v>700</v>
      </c>
      <c r="B174" s="5">
        <v>46161</v>
      </c>
      <c r="C174" s="20" t="str">
        <f>TEXT(Table3[[#This Row],[Transaction_Date]],"dddd")</f>
        <v>Tuesday</v>
      </c>
      <c r="D174" t="s">
        <v>701</v>
      </c>
      <c r="E174">
        <f>HOUR(Table3[[#This Row],[Transaction_Time]])</f>
        <v>17</v>
      </c>
      <c r="F174" s="6" t="s">
        <v>24</v>
      </c>
      <c r="G174" s="6" t="s">
        <v>702</v>
      </c>
      <c r="H174" s="6" t="s">
        <v>54</v>
      </c>
      <c r="I174" s="6" t="s">
        <v>42</v>
      </c>
      <c r="J174" s="6" t="s">
        <v>105</v>
      </c>
      <c r="K174" s="6" t="s">
        <v>675</v>
      </c>
      <c r="L174" s="6" t="s">
        <v>500</v>
      </c>
      <c r="M174" s="6" t="s">
        <v>67</v>
      </c>
      <c r="N174" s="6" t="s">
        <v>78</v>
      </c>
      <c r="O174" s="6" t="s">
        <v>60</v>
      </c>
      <c r="P174" s="6" t="s">
        <v>48</v>
      </c>
      <c r="Q174" s="6">
        <v>209.98</v>
      </c>
      <c r="R174" s="6">
        <v>19.34</v>
      </c>
      <c r="S174" s="6">
        <v>0</v>
      </c>
      <c r="T174" s="6" t="s">
        <v>35</v>
      </c>
      <c r="U174" s="6"/>
      <c r="V174" s="6" t="s">
        <v>36</v>
      </c>
      <c r="W174" s="6">
        <v>49</v>
      </c>
      <c r="X174" s="7" t="s">
        <v>37</v>
      </c>
    </row>
    <row r="175" spans="1:24" x14ac:dyDescent="0.3">
      <c r="A175" s="8" t="s">
        <v>703</v>
      </c>
      <c r="B175" s="9">
        <v>46152</v>
      </c>
      <c r="C175" s="21" t="str">
        <f>TEXT(Table3[[#This Row],[Transaction_Date]],"dddd")</f>
        <v>Sunday</v>
      </c>
      <c r="D175" t="s">
        <v>422</v>
      </c>
      <c r="E175">
        <f>HOUR(Table3[[#This Row],[Transaction_Time]])</f>
        <v>9</v>
      </c>
      <c r="F175" s="10" t="s">
        <v>24</v>
      </c>
      <c r="G175" s="10" t="s">
        <v>704</v>
      </c>
      <c r="H175" s="10" t="s">
        <v>54</v>
      </c>
      <c r="I175" s="10" t="s">
        <v>27</v>
      </c>
      <c r="J175" s="10" t="s">
        <v>28</v>
      </c>
      <c r="K175" s="10" t="s">
        <v>29</v>
      </c>
      <c r="L175" s="10" t="s">
        <v>82</v>
      </c>
      <c r="M175" s="10" t="s">
        <v>83</v>
      </c>
      <c r="N175" s="10" t="s">
        <v>46</v>
      </c>
      <c r="O175" s="10" t="s">
        <v>33</v>
      </c>
      <c r="P175" s="10" t="s">
        <v>115</v>
      </c>
      <c r="Q175" s="10">
        <v>299.75</v>
      </c>
      <c r="R175" s="10">
        <v>0</v>
      </c>
      <c r="S175" s="10">
        <v>0</v>
      </c>
      <c r="T175" s="10" t="s">
        <v>35</v>
      </c>
      <c r="U175" s="10"/>
      <c r="V175" s="10" t="s">
        <v>49</v>
      </c>
      <c r="W175" s="10">
        <v>60</v>
      </c>
      <c r="X175" s="11" t="s">
        <v>37</v>
      </c>
    </row>
    <row r="176" spans="1:24" x14ac:dyDescent="0.3">
      <c r="A176" s="4" t="s">
        <v>705</v>
      </c>
      <c r="B176" s="5">
        <v>46169</v>
      </c>
      <c r="C176" s="20" t="str">
        <f>TEXT(Table3[[#This Row],[Transaction_Date]],"dddd")</f>
        <v>Wednesday</v>
      </c>
      <c r="D176" t="s">
        <v>706</v>
      </c>
      <c r="E176">
        <f>HOUR(Table3[[#This Row],[Transaction_Time]])</f>
        <v>18</v>
      </c>
      <c r="F176" s="6" t="s">
        <v>52</v>
      </c>
      <c r="G176" s="6" t="s">
        <v>707</v>
      </c>
      <c r="H176" s="6" t="s">
        <v>26</v>
      </c>
      <c r="I176" s="6" t="s">
        <v>42</v>
      </c>
      <c r="J176" s="6" t="s">
        <v>75</v>
      </c>
      <c r="K176" s="6" t="s">
        <v>76</v>
      </c>
      <c r="L176" s="6" t="s">
        <v>445</v>
      </c>
      <c r="M176" s="6" t="s">
        <v>162</v>
      </c>
      <c r="N176" s="6" t="s">
        <v>176</v>
      </c>
      <c r="O176" s="6" t="s">
        <v>33</v>
      </c>
      <c r="P176" s="10" t="s">
        <v>68</v>
      </c>
      <c r="Q176" s="6">
        <v>47.34</v>
      </c>
      <c r="R176" s="6">
        <v>0</v>
      </c>
      <c r="S176" s="6">
        <v>0</v>
      </c>
      <c r="T176" s="6" t="s">
        <v>35</v>
      </c>
      <c r="U176" s="6"/>
      <c r="V176" s="6" t="s">
        <v>36</v>
      </c>
      <c r="W176" s="6">
        <v>78</v>
      </c>
      <c r="X176" s="7" t="s">
        <v>37</v>
      </c>
    </row>
    <row r="177" spans="1:24" x14ac:dyDescent="0.3">
      <c r="A177" s="8" t="s">
        <v>708</v>
      </c>
      <c r="B177" s="9">
        <v>46158</v>
      </c>
      <c r="C177" s="21" t="str">
        <f>TEXT(Table3[[#This Row],[Transaction_Date]],"dddd")</f>
        <v>Saturday</v>
      </c>
      <c r="D177" t="s">
        <v>709</v>
      </c>
      <c r="E177">
        <f>HOUR(Table3[[#This Row],[Transaction_Time]])</f>
        <v>17</v>
      </c>
      <c r="F177" s="10" t="s">
        <v>40</v>
      </c>
      <c r="G177" s="10" t="s">
        <v>710</v>
      </c>
      <c r="H177" s="10" t="s">
        <v>97</v>
      </c>
      <c r="I177" s="10" t="s">
        <v>42</v>
      </c>
      <c r="J177" s="10" t="s">
        <v>28</v>
      </c>
      <c r="K177" s="10" t="s">
        <v>65</v>
      </c>
      <c r="L177" s="10" t="s">
        <v>127</v>
      </c>
      <c r="M177" s="10" t="s">
        <v>114</v>
      </c>
      <c r="N177" s="10" t="s">
        <v>32</v>
      </c>
      <c r="O177" s="10" t="s">
        <v>60</v>
      </c>
      <c r="P177" s="10" t="s">
        <v>108</v>
      </c>
      <c r="Q177" s="10">
        <v>280.49</v>
      </c>
      <c r="R177" s="10">
        <v>0</v>
      </c>
      <c r="S177" s="10">
        <v>0</v>
      </c>
      <c r="T177" s="10" t="s">
        <v>35</v>
      </c>
      <c r="U177" s="10"/>
      <c r="V177" s="10" t="s">
        <v>49</v>
      </c>
      <c r="W177" s="10">
        <v>62</v>
      </c>
      <c r="X177" s="11" t="s">
        <v>37</v>
      </c>
    </row>
    <row r="178" spans="1:24" x14ac:dyDescent="0.3">
      <c r="A178" s="4" t="s">
        <v>711</v>
      </c>
      <c r="B178" s="5">
        <v>46155</v>
      </c>
      <c r="C178" s="20" t="str">
        <f>TEXT(Table3[[#This Row],[Transaction_Date]],"dddd")</f>
        <v>Wednesday</v>
      </c>
      <c r="D178" t="s">
        <v>712</v>
      </c>
      <c r="E178">
        <f>HOUR(Table3[[#This Row],[Transaction_Time]])</f>
        <v>14</v>
      </c>
      <c r="F178" s="6" t="s">
        <v>24</v>
      </c>
      <c r="G178" s="6" t="s">
        <v>713</v>
      </c>
      <c r="H178" s="6" t="s">
        <v>54</v>
      </c>
      <c r="I178" s="6" t="s">
        <v>27</v>
      </c>
      <c r="J178" s="6" t="s">
        <v>43</v>
      </c>
      <c r="K178" s="6" t="s">
        <v>229</v>
      </c>
      <c r="L178" s="6" t="s">
        <v>171</v>
      </c>
      <c r="M178" s="6" t="s">
        <v>67</v>
      </c>
      <c r="N178" s="6" t="s">
        <v>32</v>
      </c>
      <c r="O178" s="6" t="s">
        <v>47</v>
      </c>
      <c r="P178" s="6" t="s">
        <v>128</v>
      </c>
      <c r="Q178" s="6">
        <v>7524.76</v>
      </c>
      <c r="R178" s="6">
        <v>0</v>
      </c>
      <c r="S178" s="6">
        <v>0</v>
      </c>
      <c r="T178" s="6" t="s">
        <v>35</v>
      </c>
      <c r="U178" s="6"/>
      <c r="V178" s="6" t="s">
        <v>49</v>
      </c>
      <c r="W178" s="6">
        <v>87</v>
      </c>
      <c r="X178" s="7" t="s">
        <v>37</v>
      </c>
    </row>
    <row r="179" spans="1:24" x14ac:dyDescent="0.3">
      <c r="A179" s="8" t="s">
        <v>714</v>
      </c>
      <c r="B179" s="9">
        <v>46168</v>
      </c>
      <c r="C179" s="21" t="str">
        <f>TEXT(Table3[[#This Row],[Transaction_Date]],"dddd")</f>
        <v>Tuesday</v>
      </c>
      <c r="D179" t="s">
        <v>715</v>
      </c>
      <c r="E179">
        <f>HOUR(Table3[[#This Row],[Transaction_Time]])</f>
        <v>12</v>
      </c>
      <c r="F179" s="10" t="s">
        <v>24</v>
      </c>
      <c r="G179" s="10" t="s">
        <v>716</v>
      </c>
      <c r="H179" s="10" t="s">
        <v>97</v>
      </c>
      <c r="I179" s="10" t="s">
        <v>42</v>
      </c>
      <c r="J179" s="10" t="s">
        <v>105</v>
      </c>
      <c r="K179" s="10" t="s">
        <v>675</v>
      </c>
      <c r="L179" s="10" t="s">
        <v>271</v>
      </c>
      <c r="M179" s="10" t="s">
        <v>83</v>
      </c>
      <c r="N179" s="10" t="s">
        <v>46</v>
      </c>
      <c r="O179" s="10" t="s">
        <v>47</v>
      </c>
      <c r="P179" s="10" t="s">
        <v>48</v>
      </c>
      <c r="Q179" s="10">
        <v>341.04</v>
      </c>
      <c r="R179" s="10">
        <v>0</v>
      </c>
      <c r="S179" s="10">
        <v>0</v>
      </c>
      <c r="T179" s="10" t="s">
        <v>35</v>
      </c>
      <c r="U179" s="10"/>
      <c r="V179" s="10" t="s">
        <v>49</v>
      </c>
      <c r="W179" s="10">
        <v>55</v>
      </c>
      <c r="X179" s="11" t="s">
        <v>37</v>
      </c>
    </row>
    <row r="180" spans="1:24" x14ac:dyDescent="0.3">
      <c r="A180" s="4" t="s">
        <v>717</v>
      </c>
      <c r="B180" s="5">
        <v>46147</v>
      </c>
      <c r="C180" s="20" t="str">
        <f>TEXT(Table3[[#This Row],[Transaction_Date]],"dddd")</f>
        <v>Tuesday</v>
      </c>
      <c r="D180" t="s">
        <v>718</v>
      </c>
      <c r="E180">
        <f>HOUR(Table3[[#This Row],[Transaction_Time]])</f>
        <v>0</v>
      </c>
      <c r="F180" s="6" t="s">
        <v>52</v>
      </c>
      <c r="G180" s="6" t="s">
        <v>719</v>
      </c>
      <c r="H180" s="6" t="s">
        <v>74</v>
      </c>
      <c r="I180" s="6" t="s">
        <v>42</v>
      </c>
      <c r="J180" s="6" t="s">
        <v>43</v>
      </c>
      <c r="K180" s="6" t="s">
        <v>285</v>
      </c>
      <c r="L180" s="6" t="s">
        <v>445</v>
      </c>
      <c r="M180" s="6" t="s">
        <v>162</v>
      </c>
      <c r="N180" s="6" t="s">
        <v>59</v>
      </c>
      <c r="O180" s="6" t="s">
        <v>60</v>
      </c>
      <c r="P180" s="6" t="s">
        <v>84</v>
      </c>
      <c r="Q180" s="6">
        <v>272.91000000000003</v>
      </c>
      <c r="R180" s="6">
        <v>0</v>
      </c>
      <c r="S180" s="6">
        <v>0.28999999999999998</v>
      </c>
      <c r="T180" s="6" t="s">
        <v>35</v>
      </c>
      <c r="U180" s="6"/>
      <c r="V180" s="6" t="s">
        <v>49</v>
      </c>
      <c r="W180" s="6">
        <v>76</v>
      </c>
      <c r="X180" s="7" t="s">
        <v>37</v>
      </c>
    </row>
    <row r="181" spans="1:24" x14ac:dyDescent="0.3">
      <c r="A181" s="8" t="s">
        <v>720</v>
      </c>
      <c r="B181" s="9">
        <v>46143</v>
      </c>
      <c r="C181" s="21" t="str">
        <f>TEXT(Table3[[#This Row],[Transaction_Date]],"dddd")</f>
        <v>Friday</v>
      </c>
      <c r="D181" t="s">
        <v>721</v>
      </c>
      <c r="E181">
        <f>HOUR(Table3[[#This Row],[Transaction_Time]])</f>
        <v>16</v>
      </c>
      <c r="F181" s="10" t="s">
        <v>52</v>
      </c>
      <c r="G181" s="10" t="s">
        <v>722</v>
      </c>
      <c r="H181" s="10" t="s">
        <v>26</v>
      </c>
      <c r="I181" s="10" t="s">
        <v>42</v>
      </c>
      <c r="J181" s="10" t="s">
        <v>105</v>
      </c>
      <c r="K181" s="10" t="s">
        <v>195</v>
      </c>
      <c r="L181" s="10" t="s">
        <v>364</v>
      </c>
      <c r="M181" s="10" t="s">
        <v>114</v>
      </c>
      <c r="N181" s="10" t="s">
        <v>32</v>
      </c>
      <c r="O181" s="10" t="s">
        <v>47</v>
      </c>
      <c r="P181" s="10" t="s">
        <v>115</v>
      </c>
      <c r="Q181" s="10">
        <v>119.77</v>
      </c>
      <c r="R181" s="10">
        <v>0</v>
      </c>
      <c r="S181" s="10">
        <v>0.4</v>
      </c>
      <c r="T181" s="10" t="s">
        <v>35</v>
      </c>
      <c r="U181" s="10"/>
      <c r="V181" s="10" t="s">
        <v>49</v>
      </c>
      <c r="W181" s="10">
        <v>39</v>
      </c>
      <c r="X181" s="11" t="s">
        <v>37</v>
      </c>
    </row>
    <row r="182" spans="1:24" x14ac:dyDescent="0.3">
      <c r="A182" s="4" t="s">
        <v>723</v>
      </c>
      <c r="B182" s="5">
        <v>46150</v>
      </c>
      <c r="C182" s="20" t="str">
        <f>TEXT(Table3[[#This Row],[Transaction_Date]],"dddd")</f>
        <v>Friday</v>
      </c>
      <c r="D182" t="s">
        <v>724</v>
      </c>
      <c r="E182">
        <f>HOUR(Table3[[#This Row],[Transaction_Time]])</f>
        <v>19</v>
      </c>
      <c r="F182" s="6" t="s">
        <v>24</v>
      </c>
      <c r="G182" s="6" t="s">
        <v>725</v>
      </c>
      <c r="H182" s="6" t="s">
        <v>74</v>
      </c>
      <c r="I182" s="6" t="s">
        <v>27</v>
      </c>
      <c r="J182" s="6" t="s">
        <v>98</v>
      </c>
      <c r="K182" s="6" t="s">
        <v>99</v>
      </c>
      <c r="L182" s="6" t="s">
        <v>213</v>
      </c>
      <c r="M182" s="6" t="s">
        <v>214</v>
      </c>
      <c r="N182" s="6" t="s">
        <v>78</v>
      </c>
      <c r="O182" s="6" t="s">
        <v>47</v>
      </c>
      <c r="P182" s="6" t="s">
        <v>128</v>
      </c>
      <c r="Q182" s="6">
        <v>670.96</v>
      </c>
      <c r="R182" s="6">
        <v>0</v>
      </c>
      <c r="S182" s="6">
        <v>0</v>
      </c>
      <c r="T182" s="6" t="s">
        <v>35</v>
      </c>
      <c r="U182" s="6"/>
      <c r="V182" s="6" t="s">
        <v>49</v>
      </c>
      <c r="W182" s="6">
        <v>55</v>
      </c>
      <c r="X182" s="7" t="s">
        <v>37</v>
      </c>
    </row>
    <row r="183" spans="1:24" x14ac:dyDescent="0.3">
      <c r="A183" s="8" t="s">
        <v>726</v>
      </c>
      <c r="B183" s="9">
        <v>46156</v>
      </c>
      <c r="C183" s="21" t="str">
        <f>TEXT(Table3[[#This Row],[Transaction_Date]],"dddd")</f>
        <v>Thursday</v>
      </c>
      <c r="D183" t="s">
        <v>727</v>
      </c>
      <c r="E183">
        <f>HOUR(Table3[[#This Row],[Transaction_Time]])</f>
        <v>14</v>
      </c>
      <c r="F183" s="10" t="s">
        <v>24</v>
      </c>
      <c r="G183" s="10" t="s">
        <v>728</v>
      </c>
      <c r="H183" s="10" t="s">
        <v>54</v>
      </c>
      <c r="I183" s="10" t="s">
        <v>42</v>
      </c>
      <c r="J183" s="10" t="s">
        <v>90</v>
      </c>
      <c r="K183" s="10" t="s">
        <v>140</v>
      </c>
      <c r="L183" s="10" t="s">
        <v>357</v>
      </c>
      <c r="M183" s="10" t="s">
        <v>122</v>
      </c>
      <c r="N183" s="10" t="s">
        <v>46</v>
      </c>
      <c r="O183" s="10" t="s">
        <v>47</v>
      </c>
      <c r="P183" s="10" t="s">
        <v>68</v>
      </c>
      <c r="Q183" s="10">
        <v>640.88</v>
      </c>
      <c r="R183" s="10">
        <v>0</v>
      </c>
      <c r="S183" s="10">
        <v>0</v>
      </c>
      <c r="T183" s="10" t="s">
        <v>35</v>
      </c>
      <c r="U183" s="10"/>
      <c r="V183" s="10" t="s">
        <v>49</v>
      </c>
      <c r="W183" s="10">
        <v>32</v>
      </c>
      <c r="X183" s="11" t="s">
        <v>37</v>
      </c>
    </row>
    <row r="184" spans="1:24" x14ac:dyDescent="0.3">
      <c r="A184" s="4" t="s">
        <v>729</v>
      </c>
      <c r="B184" s="5">
        <v>46143</v>
      </c>
      <c r="C184" s="20" t="str">
        <f>TEXT(Table3[[#This Row],[Transaction_Date]],"dddd")</f>
        <v>Friday</v>
      </c>
      <c r="D184" t="s">
        <v>730</v>
      </c>
      <c r="E184">
        <f>HOUR(Table3[[#This Row],[Transaction_Time]])</f>
        <v>13</v>
      </c>
      <c r="F184" s="6" t="s">
        <v>52</v>
      </c>
      <c r="G184" s="6" t="s">
        <v>731</v>
      </c>
      <c r="H184" s="6" t="s">
        <v>74</v>
      </c>
      <c r="I184" s="6" t="s">
        <v>42</v>
      </c>
      <c r="J184" s="6" t="s">
        <v>75</v>
      </c>
      <c r="K184" s="6" t="s">
        <v>295</v>
      </c>
      <c r="L184" s="6" t="s">
        <v>445</v>
      </c>
      <c r="M184" s="6" t="s">
        <v>162</v>
      </c>
      <c r="N184" s="6" t="s">
        <v>32</v>
      </c>
      <c r="O184" s="6" t="s">
        <v>47</v>
      </c>
      <c r="P184" s="6" t="s">
        <v>84</v>
      </c>
      <c r="Q184" s="6">
        <v>909.62</v>
      </c>
      <c r="R184" s="6">
        <v>41.96</v>
      </c>
      <c r="S184" s="6">
        <v>2.11</v>
      </c>
      <c r="T184" s="6" t="s">
        <v>35</v>
      </c>
      <c r="U184" s="6"/>
      <c r="V184" s="6" t="s">
        <v>49</v>
      </c>
      <c r="W184" s="6">
        <v>82</v>
      </c>
      <c r="X184" s="7" t="s">
        <v>37</v>
      </c>
    </row>
    <row r="185" spans="1:24" x14ac:dyDescent="0.3">
      <c r="A185" s="8" t="s">
        <v>732</v>
      </c>
      <c r="B185" s="9">
        <v>46155</v>
      </c>
      <c r="C185" s="21" t="str">
        <f>TEXT(Table3[[#This Row],[Transaction_Date]],"dddd")</f>
        <v>Wednesday</v>
      </c>
      <c r="D185" t="s">
        <v>733</v>
      </c>
      <c r="E185">
        <f>HOUR(Table3[[#This Row],[Transaction_Time]])</f>
        <v>20</v>
      </c>
      <c r="F185" s="10" t="s">
        <v>24</v>
      </c>
      <c r="G185" s="10" t="s">
        <v>734</v>
      </c>
      <c r="H185" s="10" t="s">
        <v>26</v>
      </c>
      <c r="I185" s="10" t="s">
        <v>42</v>
      </c>
      <c r="J185" s="10" t="s">
        <v>150</v>
      </c>
      <c r="K185" s="10" t="s">
        <v>319</v>
      </c>
      <c r="L185" s="10" t="s">
        <v>157</v>
      </c>
      <c r="M185" s="10" t="s">
        <v>83</v>
      </c>
      <c r="N185" s="10" t="s">
        <v>291</v>
      </c>
      <c r="O185" s="10" t="s">
        <v>297</v>
      </c>
      <c r="P185" s="10" t="s">
        <v>48</v>
      </c>
      <c r="Q185" s="10">
        <v>2536.87</v>
      </c>
      <c r="R185" s="10">
        <v>0</v>
      </c>
      <c r="S185" s="10">
        <v>0.79</v>
      </c>
      <c r="T185" s="10" t="s">
        <v>35</v>
      </c>
      <c r="U185" s="10"/>
      <c r="V185" s="10" t="s">
        <v>49</v>
      </c>
      <c r="W185" s="10">
        <v>17</v>
      </c>
      <c r="X185" s="11" t="s">
        <v>37</v>
      </c>
    </row>
    <row r="186" spans="1:24" x14ac:dyDescent="0.3">
      <c r="A186" s="4" t="s">
        <v>735</v>
      </c>
      <c r="B186" s="5">
        <v>46148</v>
      </c>
      <c r="C186" s="20" t="str">
        <f>TEXT(Table3[[#This Row],[Transaction_Date]],"dddd")</f>
        <v>Wednesday</v>
      </c>
      <c r="D186" t="s">
        <v>736</v>
      </c>
      <c r="E186">
        <f>HOUR(Table3[[#This Row],[Transaction_Time]])</f>
        <v>12</v>
      </c>
      <c r="F186" s="6" t="s">
        <v>24</v>
      </c>
      <c r="G186" s="6" t="s">
        <v>737</v>
      </c>
      <c r="H186" s="6" t="s">
        <v>26</v>
      </c>
      <c r="I186" s="6" t="s">
        <v>27</v>
      </c>
      <c r="J186" s="6" t="s">
        <v>28</v>
      </c>
      <c r="K186" s="6" t="s">
        <v>65</v>
      </c>
      <c r="L186" s="6" t="s">
        <v>375</v>
      </c>
      <c r="M186" s="6" t="s">
        <v>58</v>
      </c>
      <c r="N186" s="6" t="s">
        <v>46</v>
      </c>
      <c r="O186" s="6" t="s">
        <v>60</v>
      </c>
      <c r="P186" s="6" t="s">
        <v>84</v>
      </c>
      <c r="Q186" s="6">
        <v>223.99</v>
      </c>
      <c r="R186" s="6">
        <v>0</v>
      </c>
      <c r="S186" s="6">
        <v>5.99</v>
      </c>
      <c r="T186" s="6" t="s">
        <v>35</v>
      </c>
      <c r="U186" s="6"/>
      <c r="V186" s="6" t="s">
        <v>49</v>
      </c>
      <c r="W186" s="6">
        <v>15</v>
      </c>
      <c r="X186" s="7" t="s">
        <v>37</v>
      </c>
    </row>
    <row r="187" spans="1:24" x14ac:dyDescent="0.3">
      <c r="A187" s="8" t="s">
        <v>738</v>
      </c>
      <c r="B187" s="9">
        <v>46166</v>
      </c>
      <c r="C187" s="21" t="str">
        <f>TEXT(Table3[[#This Row],[Transaction_Date]],"dddd")</f>
        <v>Sunday</v>
      </c>
      <c r="D187" t="s">
        <v>739</v>
      </c>
      <c r="E187">
        <f>HOUR(Table3[[#This Row],[Transaction_Time]])</f>
        <v>14</v>
      </c>
      <c r="F187" s="10" t="s">
        <v>24</v>
      </c>
      <c r="G187" s="10" t="s">
        <v>740</v>
      </c>
      <c r="H187" s="10" t="s">
        <v>89</v>
      </c>
      <c r="I187" s="10" t="s">
        <v>42</v>
      </c>
      <c r="J187" s="10" t="s">
        <v>166</v>
      </c>
      <c r="K187" s="10" t="s">
        <v>237</v>
      </c>
      <c r="L187" s="10" t="s">
        <v>221</v>
      </c>
      <c r="M187" s="10" t="s">
        <v>67</v>
      </c>
      <c r="N187" s="10" t="s">
        <v>46</v>
      </c>
      <c r="O187" s="10" t="s">
        <v>141</v>
      </c>
      <c r="P187" s="10" t="s">
        <v>128</v>
      </c>
      <c r="Q187" s="10">
        <v>87.1</v>
      </c>
      <c r="R187" s="10">
        <v>23.73</v>
      </c>
      <c r="S187" s="10">
        <v>0</v>
      </c>
      <c r="T187" s="10" t="s">
        <v>35</v>
      </c>
      <c r="U187" s="10"/>
      <c r="V187" s="10" t="s">
        <v>49</v>
      </c>
      <c r="W187" s="10">
        <v>95</v>
      </c>
      <c r="X187" s="11" t="s">
        <v>69</v>
      </c>
    </row>
    <row r="188" spans="1:24" x14ac:dyDescent="0.3">
      <c r="A188" s="4" t="s">
        <v>741</v>
      </c>
      <c r="B188" s="5">
        <v>46155</v>
      </c>
      <c r="C188" s="20" t="str">
        <f>TEXT(Table3[[#This Row],[Transaction_Date]],"dddd")</f>
        <v>Wednesday</v>
      </c>
      <c r="D188" t="s">
        <v>742</v>
      </c>
      <c r="E188">
        <f>HOUR(Table3[[#This Row],[Transaction_Time]])</f>
        <v>12</v>
      </c>
      <c r="F188" s="6" t="s">
        <v>40</v>
      </c>
      <c r="G188" s="6" t="s">
        <v>743</v>
      </c>
      <c r="H188" s="6" t="s">
        <v>26</v>
      </c>
      <c r="I188" s="6" t="s">
        <v>42</v>
      </c>
      <c r="J188" s="6" t="s">
        <v>98</v>
      </c>
      <c r="K188" s="6" t="s">
        <v>338</v>
      </c>
      <c r="L188" s="6" t="s">
        <v>350</v>
      </c>
      <c r="M188" s="6" t="s">
        <v>31</v>
      </c>
      <c r="N188" s="6" t="s">
        <v>78</v>
      </c>
      <c r="O188" s="6" t="s">
        <v>47</v>
      </c>
      <c r="P188" s="6" t="s">
        <v>108</v>
      </c>
      <c r="Q188" s="6">
        <v>134.65</v>
      </c>
      <c r="R188" s="6">
        <v>55.3</v>
      </c>
      <c r="S188" s="6">
        <v>3.52</v>
      </c>
      <c r="T188" s="6" t="s">
        <v>35</v>
      </c>
      <c r="U188" s="6"/>
      <c r="V188" s="6" t="s">
        <v>49</v>
      </c>
      <c r="W188" s="6">
        <v>15</v>
      </c>
      <c r="X188" s="7" t="s">
        <v>37</v>
      </c>
    </row>
    <row r="189" spans="1:24" x14ac:dyDescent="0.3">
      <c r="A189" s="8" t="s">
        <v>744</v>
      </c>
      <c r="B189" s="9">
        <v>46159</v>
      </c>
      <c r="C189" s="21" t="str">
        <f>TEXT(Table3[[#This Row],[Transaction_Date]],"dddd")</f>
        <v>Sunday</v>
      </c>
      <c r="D189" t="s">
        <v>745</v>
      </c>
      <c r="E189">
        <f>HOUR(Table3[[#This Row],[Transaction_Time]])</f>
        <v>14</v>
      </c>
      <c r="F189" s="10" t="s">
        <v>24</v>
      </c>
      <c r="G189" s="10" t="s">
        <v>746</v>
      </c>
      <c r="H189" s="10" t="s">
        <v>97</v>
      </c>
      <c r="I189" s="10" t="s">
        <v>27</v>
      </c>
      <c r="J189" s="10" t="s">
        <v>90</v>
      </c>
      <c r="K189" s="10" t="s">
        <v>140</v>
      </c>
      <c r="L189" s="10" t="s">
        <v>127</v>
      </c>
      <c r="M189" s="10" t="s">
        <v>114</v>
      </c>
      <c r="N189" s="10" t="s">
        <v>272</v>
      </c>
      <c r="O189" s="10" t="s">
        <v>47</v>
      </c>
      <c r="P189" s="10" t="s">
        <v>34</v>
      </c>
      <c r="Q189" s="10">
        <v>330.86</v>
      </c>
      <c r="R189" s="10">
        <v>0</v>
      </c>
      <c r="S189" s="10">
        <v>0</v>
      </c>
      <c r="T189" s="10" t="s">
        <v>35</v>
      </c>
      <c r="U189" s="10"/>
      <c r="V189" s="10" t="s">
        <v>36</v>
      </c>
      <c r="W189" s="10">
        <v>45</v>
      </c>
      <c r="X189" s="11" t="s">
        <v>37</v>
      </c>
    </row>
    <row r="190" spans="1:24" x14ac:dyDescent="0.3">
      <c r="A190" s="4" t="s">
        <v>747</v>
      </c>
      <c r="B190" s="5">
        <v>46164</v>
      </c>
      <c r="C190" s="20" t="str">
        <f>TEXT(Table3[[#This Row],[Transaction_Date]],"dddd")</f>
        <v>Friday</v>
      </c>
      <c r="D190" t="s">
        <v>748</v>
      </c>
      <c r="E190">
        <f>HOUR(Table3[[#This Row],[Transaction_Time]])</f>
        <v>19</v>
      </c>
      <c r="F190" s="6" t="s">
        <v>370</v>
      </c>
      <c r="G190" s="6" t="s">
        <v>749</v>
      </c>
      <c r="H190" s="6" t="s">
        <v>89</v>
      </c>
      <c r="I190" s="6" t="s">
        <v>42</v>
      </c>
      <c r="J190" s="6" t="s">
        <v>55</v>
      </c>
      <c r="K190" s="6" t="s">
        <v>256</v>
      </c>
      <c r="L190" s="6" t="s">
        <v>503</v>
      </c>
      <c r="M190" s="6" t="s">
        <v>214</v>
      </c>
      <c r="N190" s="6" t="s">
        <v>46</v>
      </c>
      <c r="O190" s="6" t="s">
        <v>60</v>
      </c>
      <c r="P190" s="6" t="s">
        <v>84</v>
      </c>
      <c r="Q190" s="6">
        <v>327.51</v>
      </c>
      <c r="R190" s="6">
        <v>0</v>
      </c>
      <c r="S190" s="6">
        <v>0</v>
      </c>
      <c r="T190" s="6" t="s">
        <v>35</v>
      </c>
      <c r="U190" s="6"/>
      <c r="V190" s="6" t="s">
        <v>36</v>
      </c>
      <c r="W190" s="6">
        <v>81</v>
      </c>
      <c r="X190" s="7" t="s">
        <v>37</v>
      </c>
    </row>
    <row r="191" spans="1:24" x14ac:dyDescent="0.3">
      <c r="A191" s="8" t="s">
        <v>750</v>
      </c>
      <c r="B191" s="9">
        <v>46169</v>
      </c>
      <c r="C191" s="21" t="str">
        <f>TEXT(Table3[[#This Row],[Transaction_Date]],"dddd")</f>
        <v>Wednesday</v>
      </c>
      <c r="D191" t="s">
        <v>751</v>
      </c>
      <c r="E191">
        <f>HOUR(Table3[[#This Row],[Transaction_Time]])</f>
        <v>17</v>
      </c>
      <c r="F191" s="10" t="s">
        <v>24</v>
      </c>
      <c r="G191" s="10" t="s">
        <v>752</v>
      </c>
      <c r="H191" s="10" t="s">
        <v>54</v>
      </c>
      <c r="I191" s="10" t="s">
        <v>42</v>
      </c>
      <c r="J191" s="10" t="s">
        <v>98</v>
      </c>
      <c r="K191" s="10" t="s">
        <v>338</v>
      </c>
      <c r="L191" s="10" t="s">
        <v>682</v>
      </c>
      <c r="M191" s="10" t="s">
        <v>214</v>
      </c>
      <c r="N191" s="10" t="s">
        <v>59</v>
      </c>
      <c r="O191" s="10" t="s">
        <v>33</v>
      </c>
      <c r="P191" s="10" t="s">
        <v>48</v>
      </c>
      <c r="Q191" s="10">
        <v>111.43</v>
      </c>
      <c r="R191" s="10">
        <v>0</v>
      </c>
      <c r="S191" s="10">
        <v>0</v>
      </c>
      <c r="T191" s="10" t="s">
        <v>35</v>
      </c>
      <c r="U191" s="10"/>
      <c r="V191" s="10" t="s">
        <v>49</v>
      </c>
      <c r="W191" s="10">
        <v>83</v>
      </c>
      <c r="X191" s="11" t="s">
        <v>37</v>
      </c>
    </row>
    <row r="192" spans="1:24" x14ac:dyDescent="0.3">
      <c r="A192" s="4" t="s">
        <v>753</v>
      </c>
      <c r="B192" s="5">
        <v>46165</v>
      </c>
      <c r="C192" s="20" t="str">
        <f>TEXT(Table3[[#This Row],[Transaction_Date]],"dddd")</f>
        <v>Saturday</v>
      </c>
      <c r="D192" t="s">
        <v>754</v>
      </c>
      <c r="E192">
        <f>HOUR(Table3[[#This Row],[Transaction_Time]])</f>
        <v>19</v>
      </c>
      <c r="F192" s="6" t="s">
        <v>24</v>
      </c>
      <c r="G192" s="6" t="s">
        <v>755</v>
      </c>
      <c r="H192" s="6" t="s">
        <v>26</v>
      </c>
      <c r="I192" s="6" t="s">
        <v>27</v>
      </c>
      <c r="J192" s="6" t="s">
        <v>75</v>
      </c>
      <c r="K192" s="6" t="s">
        <v>212</v>
      </c>
      <c r="L192" s="6" t="s">
        <v>213</v>
      </c>
      <c r="M192" s="6" t="s">
        <v>214</v>
      </c>
      <c r="N192" s="6" t="s">
        <v>46</v>
      </c>
      <c r="O192" s="6" t="s">
        <v>47</v>
      </c>
      <c r="P192" s="6" t="s">
        <v>108</v>
      </c>
      <c r="Q192" s="6">
        <v>503.19</v>
      </c>
      <c r="R192" s="6">
        <v>0</v>
      </c>
      <c r="S192" s="6">
        <v>0</v>
      </c>
      <c r="T192" s="6" t="s">
        <v>35</v>
      </c>
      <c r="U192" s="6"/>
      <c r="V192" s="6" t="s">
        <v>36</v>
      </c>
      <c r="W192" s="6">
        <v>86</v>
      </c>
      <c r="X192" s="7" t="s">
        <v>37</v>
      </c>
    </row>
    <row r="193" spans="1:24" x14ac:dyDescent="0.3">
      <c r="A193" s="8" t="s">
        <v>756</v>
      </c>
      <c r="B193" s="9">
        <v>46157</v>
      </c>
      <c r="C193" s="21" t="str">
        <f>TEXT(Table3[[#This Row],[Transaction_Date]],"dddd")</f>
        <v>Friday</v>
      </c>
      <c r="D193" t="s">
        <v>757</v>
      </c>
      <c r="E193">
        <f>HOUR(Table3[[#This Row],[Transaction_Time]])</f>
        <v>11</v>
      </c>
      <c r="F193" s="10" t="s">
        <v>40</v>
      </c>
      <c r="G193" s="10" t="s">
        <v>758</v>
      </c>
      <c r="H193" s="10" t="s">
        <v>26</v>
      </c>
      <c r="I193" s="10" t="s">
        <v>42</v>
      </c>
      <c r="J193" s="10" t="s">
        <v>28</v>
      </c>
      <c r="K193" s="10" t="s">
        <v>188</v>
      </c>
      <c r="L193" s="10" t="s">
        <v>184</v>
      </c>
      <c r="M193" s="10" t="s">
        <v>146</v>
      </c>
      <c r="N193" s="10" t="s">
        <v>32</v>
      </c>
      <c r="O193" s="10" t="s">
        <v>141</v>
      </c>
      <c r="P193" s="10" t="s">
        <v>84</v>
      </c>
      <c r="Q193" s="10">
        <v>99.6</v>
      </c>
      <c r="R193" s="10">
        <v>0</v>
      </c>
      <c r="S193" s="10">
        <v>0</v>
      </c>
      <c r="T193" s="10" t="s">
        <v>35</v>
      </c>
      <c r="U193" s="10"/>
      <c r="V193" s="10" t="s">
        <v>49</v>
      </c>
      <c r="W193" s="10">
        <v>21</v>
      </c>
      <c r="X193" s="11" t="s">
        <v>37</v>
      </c>
    </row>
    <row r="194" spans="1:24" x14ac:dyDescent="0.3">
      <c r="A194" s="4" t="s">
        <v>759</v>
      </c>
      <c r="B194" s="5">
        <v>46149</v>
      </c>
      <c r="C194" s="20" t="str">
        <f>TEXT(Table3[[#This Row],[Transaction_Date]],"dddd")</f>
        <v>Thursday</v>
      </c>
      <c r="D194" t="s">
        <v>760</v>
      </c>
      <c r="E194">
        <f>HOUR(Table3[[#This Row],[Transaction_Time]])</f>
        <v>17</v>
      </c>
      <c r="F194" s="6" t="s">
        <v>72</v>
      </c>
      <c r="G194" s="6" t="s">
        <v>761</v>
      </c>
      <c r="H194" s="6" t="s">
        <v>54</v>
      </c>
      <c r="I194" s="6" t="s">
        <v>42</v>
      </c>
      <c r="J194" s="6" t="s">
        <v>75</v>
      </c>
      <c r="K194" s="6" t="s">
        <v>212</v>
      </c>
      <c r="L194" s="6" t="s">
        <v>152</v>
      </c>
      <c r="M194" s="6" t="s">
        <v>93</v>
      </c>
      <c r="N194" s="6" t="s">
        <v>272</v>
      </c>
      <c r="O194" s="6" t="s">
        <v>141</v>
      </c>
      <c r="P194" s="6" t="s">
        <v>48</v>
      </c>
      <c r="Q194" s="6">
        <v>13889.65</v>
      </c>
      <c r="R194" s="6">
        <v>0</v>
      </c>
      <c r="S194" s="6">
        <v>0</v>
      </c>
      <c r="T194" s="6" t="s">
        <v>35</v>
      </c>
      <c r="U194" s="6"/>
      <c r="V194" s="6" t="s">
        <v>49</v>
      </c>
      <c r="W194" s="6">
        <v>22</v>
      </c>
      <c r="X194" s="7" t="s">
        <v>37</v>
      </c>
    </row>
    <row r="195" spans="1:24" x14ac:dyDescent="0.3">
      <c r="A195" s="8" t="s">
        <v>762</v>
      </c>
      <c r="B195" s="9">
        <v>46154</v>
      </c>
      <c r="C195" s="21" t="str">
        <f>TEXT(Table3[[#This Row],[Transaction_Date]],"dddd")</f>
        <v>Tuesday</v>
      </c>
      <c r="D195" t="s">
        <v>763</v>
      </c>
      <c r="E195">
        <f>HOUR(Table3[[#This Row],[Transaction_Time]])</f>
        <v>14</v>
      </c>
      <c r="F195" s="10" t="s">
        <v>370</v>
      </c>
      <c r="G195" s="10" t="s">
        <v>764</v>
      </c>
      <c r="H195" s="10" t="s">
        <v>26</v>
      </c>
      <c r="I195" s="10" t="s">
        <v>27</v>
      </c>
      <c r="J195" s="10" t="s">
        <v>166</v>
      </c>
      <c r="K195" s="10" t="s">
        <v>204</v>
      </c>
      <c r="L195" s="10" t="s">
        <v>296</v>
      </c>
      <c r="M195" s="10" t="s">
        <v>146</v>
      </c>
      <c r="N195" s="10" t="s">
        <v>46</v>
      </c>
      <c r="O195" s="10" t="s">
        <v>47</v>
      </c>
      <c r="P195" s="10" t="s">
        <v>48</v>
      </c>
      <c r="Q195" s="10">
        <v>482.18</v>
      </c>
      <c r="R195" s="10">
        <v>0</v>
      </c>
      <c r="S195" s="10">
        <v>0</v>
      </c>
      <c r="T195" s="10" t="s">
        <v>35</v>
      </c>
      <c r="U195" s="10"/>
      <c r="V195" s="10" t="s">
        <v>49</v>
      </c>
      <c r="W195" s="10">
        <v>72</v>
      </c>
      <c r="X195" s="11" t="s">
        <v>37</v>
      </c>
    </row>
    <row r="196" spans="1:24" x14ac:dyDescent="0.3">
      <c r="A196" s="4" t="s">
        <v>765</v>
      </c>
      <c r="B196" s="5">
        <v>46171</v>
      </c>
      <c r="C196" s="20" t="str">
        <f>TEXT(Table3[[#This Row],[Transaction_Date]],"dddd")</f>
        <v>Friday</v>
      </c>
      <c r="D196" t="s">
        <v>766</v>
      </c>
      <c r="E196">
        <f>HOUR(Table3[[#This Row],[Transaction_Time]])</f>
        <v>16</v>
      </c>
      <c r="F196" s="6" t="s">
        <v>416</v>
      </c>
      <c r="G196" s="6" t="s">
        <v>767</v>
      </c>
      <c r="H196" s="6" t="s">
        <v>89</v>
      </c>
      <c r="I196" s="6" t="s">
        <v>27</v>
      </c>
      <c r="J196" s="6" t="s">
        <v>90</v>
      </c>
      <c r="K196" s="6" t="s">
        <v>346</v>
      </c>
      <c r="L196" s="6" t="s">
        <v>57</v>
      </c>
      <c r="M196" s="6" t="s">
        <v>58</v>
      </c>
      <c r="N196" s="6" t="s">
        <v>176</v>
      </c>
      <c r="O196" s="6" t="s">
        <v>60</v>
      </c>
      <c r="P196" s="6" t="s">
        <v>108</v>
      </c>
      <c r="Q196" s="6">
        <v>738.81</v>
      </c>
      <c r="R196" s="6">
        <v>49.94</v>
      </c>
      <c r="S196" s="6">
        <v>0</v>
      </c>
      <c r="T196" s="6" t="s">
        <v>35</v>
      </c>
      <c r="U196" s="6"/>
      <c r="V196" s="6" t="s">
        <v>36</v>
      </c>
      <c r="W196" s="6">
        <v>100</v>
      </c>
      <c r="X196" s="7" t="s">
        <v>69</v>
      </c>
    </row>
    <row r="197" spans="1:24" x14ac:dyDescent="0.3">
      <c r="A197" s="8" t="s">
        <v>768</v>
      </c>
      <c r="B197" s="9">
        <v>46160</v>
      </c>
      <c r="C197" s="21" t="str">
        <f>TEXT(Table3[[#This Row],[Transaction_Date]],"dddd")</f>
        <v>Monday</v>
      </c>
      <c r="D197" t="s">
        <v>769</v>
      </c>
      <c r="E197">
        <f>HOUR(Table3[[#This Row],[Transaction_Time]])</f>
        <v>21</v>
      </c>
      <c r="F197" s="10" t="s">
        <v>370</v>
      </c>
      <c r="G197" s="10" t="s">
        <v>770</v>
      </c>
      <c r="H197" s="10" t="s">
        <v>26</v>
      </c>
      <c r="I197" s="10" t="s">
        <v>27</v>
      </c>
      <c r="J197" s="10" t="s">
        <v>166</v>
      </c>
      <c r="K197" s="10" t="s">
        <v>476</v>
      </c>
      <c r="L197" s="10" t="s">
        <v>271</v>
      </c>
      <c r="M197" s="10" t="s">
        <v>83</v>
      </c>
      <c r="N197" s="10" t="s">
        <v>59</v>
      </c>
      <c r="O197" s="10" t="s">
        <v>141</v>
      </c>
      <c r="P197" s="10" t="s">
        <v>68</v>
      </c>
      <c r="Q197" s="10">
        <v>3543.44</v>
      </c>
      <c r="R197" s="10">
        <v>0</v>
      </c>
      <c r="S197" s="10">
        <v>0</v>
      </c>
      <c r="T197" s="10" t="s">
        <v>35</v>
      </c>
      <c r="U197" s="10"/>
      <c r="V197" s="10" t="s">
        <v>49</v>
      </c>
      <c r="W197" s="10">
        <v>3</v>
      </c>
      <c r="X197" s="11" t="s">
        <v>37</v>
      </c>
    </row>
    <row r="198" spans="1:24" x14ac:dyDescent="0.3">
      <c r="A198" s="4" t="s">
        <v>771</v>
      </c>
      <c r="B198" s="5">
        <v>46173</v>
      </c>
      <c r="C198" s="20" t="str">
        <f>TEXT(Table3[[#This Row],[Transaction_Date]],"dddd")</f>
        <v>Sunday</v>
      </c>
      <c r="D198" t="s">
        <v>772</v>
      </c>
      <c r="E198">
        <f>HOUR(Table3[[#This Row],[Transaction_Time]])</f>
        <v>18</v>
      </c>
      <c r="F198" s="6" t="s">
        <v>24</v>
      </c>
      <c r="G198" s="6" t="s">
        <v>773</v>
      </c>
      <c r="H198" s="6" t="s">
        <v>89</v>
      </c>
      <c r="I198" s="6" t="s">
        <v>42</v>
      </c>
      <c r="J198" s="6" t="s">
        <v>150</v>
      </c>
      <c r="K198" s="6" t="s">
        <v>398</v>
      </c>
      <c r="L198" s="6" t="s">
        <v>334</v>
      </c>
      <c r="M198" s="6" t="s">
        <v>58</v>
      </c>
      <c r="N198" s="6" t="s">
        <v>46</v>
      </c>
      <c r="O198" s="6" t="s">
        <v>141</v>
      </c>
      <c r="P198" s="6" t="s">
        <v>108</v>
      </c>
      <c r="Q198" s="6">
        <v>566.80999999999995</v>
      </c>
      <c r="R198" s="6">
        <v>0</v>
      </c>
      <c r="S198" s="6">
        <v>0</v>
      </c>
      <c r="T198" s="6" t="s">
        <v>35</v>
      </c>
      <c r="U198" s="6"/>
      <c r="V198" s="6" t="s">
        <v>36</v>
      </c>
      <c r="W198" s="6">
        <v>38</v>
      </c>
      <c r="X198" s="7" t="s">
        <v>37</v>
      </c>
    </row>
    <row r="199" spans="1:24" x14ac:dyDescent="0.3">
      <c r="A199" s="8" t="s">
        <v>774</v>
      </c>
      <c r="B199" s="9">
        <v>46159</v>
      </c>
      <c r="C199" s="21" t="str">
        <f>TEXT(Table3[[#This Row],[Transaction_Date]],"dddd")</f>
        <v>Sunday</v>
      </c>
      <c r="D199" t="s">
        <v>775</v>
      </c>
      <c r="E199">
        <f>HOUR(Table3[[#This Row],[Transaction_Time]])</f>
        <v>18</v>
      </c>
      <c r="F199" s="10" t="s">
        <v>24</v>
      </c>
      <c r="G199" s="10" t="s">
        <v>776</v>
      </c>
      <c r="H199" s="10" t="s">
        <v>54</v>
      </c>
      <c r="I199" s="10" t="s">
        <v>42</v>
      </c>
      <c r="J199" s="10" t="s">
        <v>43</v>
      </c>
      <c r="K199" s="10" t="s">
        <v>44</v>
      </c>
      <c r="L199" s="10" t="s">
        <v>171</v>
      </c>
      <c r="M199" s="10" t="s">
        <v>67</v>
      </c>
      <c r="N199" s="10" t="s">
        <v>59</v>
      </c>
      <c r="O199" s="10" t="s">
        <v>141</v>
      </c>
      <c r="P199" s="10" t="s">
        <v>34</v>
      </c>
      <c r="Q199" s="10">
        <v>2759.7</v>
      </c>
      <c r="R199" s="10">
        <v>0</v>
      </c>
      <c r="S199" s="10">
        <v>0</v>
      </c>
      <c r="T199" s="10" t="s">
        <v>35</v>
      </c>
      <c r="U199" s="10"/>
      <c r="V199" s="10" t="s">
        <v>49</v>
      </c>
      <c r="W199" s="10">
        <v>76</v>
      </c>
      <c r="X199" s="11" t="s">
        <v>37</v>
      </c>
    </row>
    <row r="200" spans="1:24" x14ac:dyDescent="0.3">
      <c r="A200" s="4" t="s">
        <v>777</v>
      </c>
      <c r="B200" s="5">
        <v>46159</v>
      </c>
      <c r="C200" s="20" t="str">
        <f>TEXT(Table3[[#This Row],[Transaction_Date]],"dddd")</f>
        <v>Sunday</v>
      </c>
      <c r="D200" t="s">
        <v>778</v>
      </c>
      <c r="E200">
        <f>HOUR(Table3[[#This Row],[Transaction_Time]])</f>
        <v>9</v>
      </c>
      <c r="F200" s="6" t="s">
        <v>52</v>
      </c>
      <c r="G200" s="6" t="s">
        <v>779</v>
      </c>
      <c r="H200" s="6" t="s">
        <v>54</v>
      </c>
      <c r="I200" s="6" t="s">
        <v>27</v>
      </c>
      <c r="J200" s="6" t="s">
        <v>150</v>
      </c>
      <c r="K200" s="6" t="s">
        <v>175</v>
      </c>
      <c r="L200" s="6" t="s">
        <v>286</v>
      </c>
      <c r="M200" s="6" t="s">
        <v>122</v>
      </c>
      <c r="N200" s="6" t="s">
        <v>46</v>
      </c>
      <c r="O200" s="6" t="s">
        <v>47</v>
      </c>
      <c r="P200" s="6" t="s">
        <v>34</v>
      </c>
      <c r="Q200" s="6">
        <v>449.22</v>
      </c>
      <c r="R200" s="6">
        <v>0</v>
      </c>
      <c r="S200" s="6">
        <v>7.07</v>
      </c>
      <c r="T200" s="6" t="s">
        <v>35</v>
      </c>
      <c r="U200" s="6"/>
      <c r="V200" s="6" t="s">
        <v>36</v>
      </c>
      <c r="W200" s="6">
        <v>42</v>
      </c>
      <c r="X200" s="7" t="s">
        <v>37</v>
      </c>
    </row>
    <row r="201" spans="1:24" x14ac:dyDescent="0.3">
      <c r="A201" s="8" t="s">
        <v>780</v>
      </c>
      <c r="B201" s="9">
        <v>46143</v>
      </c>
      <c r="C201" s="21" t="str">
        <f>TEXT(Table3[[#This Row],[Transaction_Date]],"dddd")</f>
        <v>Friday</v>
      </c>
      <c r="D201" t="s">
        <v>781</v>
      </c>
      <c r="E201">
        <f>HOUR(Table3[[#This Row],[Transaction_Time]])</f>
        <v>18</v>
      </c>
      <c r="F201" s="10" t="s">
        <v>24</v>
      </c>
      <c r="G201" s="10" t="s">
        <v>782</v>
      </c>
      <c r="H201" s="10" t="s">
        <v>54</v>
      </c>
      <c r="I201" s="10" t="s">
        <v>42</v>
      </c>
      <c r="J201" s="10" t="s">
        <v>43</v>
      </c>
      <c r="K201" s="10" t="s">
        <v>112</v>
      </c>
      <c r="L201" s="10" t="s">
        <v>121</v>
      </c>
      <c r="M201" s="10" t="s">
        <v>122</v>
      </c>
      <c r="N201" s="10" t="s">
        <v>176</v>
      </c>
      <c r="O201" s="10" t="s">
        <v>141</v>
      </c>
      <c r="P201" s="10" t="s">
        <v>68</v>
      </c>
      <c r="Q201" s="10">
        <v>154.34</v>
      </c>
      <c r="R201" s="10">
        <v>0</v>
      </c>
      <c r="S201" s="10">
        <v>0</v>
      </c>
      <c r="T201" s="10" t="s">
        <v>35</v>
      </c>
      <c r="U201" s="10"/>
      <c r="V201" s="10" t="s">
        <v>49</v>
      </c>
      <c r="W201" s="10">
        <v>3</v>
      </c>
      <c r="X201" s="11" t="s">
        <v>37</v>
      </c>
    </row>
    <row r="202" spans="1:24" x14ac:dyDescent="0.3">
      <c r="A202" s="4" t="s">
        <v>783</v>
      </c>
      <c r="B202" s="5">
        <v>46168</v>
      </c>
      <c r="C202" s="20" t="str">
        <f>TEXT(Table3[[#This Row],[Transaction_Date]],"dddd")</f>
        <v>Tuesday</v>
      </c>
      <c r="D202" t="s">
        <v>784</v>
      </c>
      <c r="E202">
        <f>HOUR(Table3[[#This Row],[Transaction_Time]])</f>
        <v>11</v>
      </c>
      <c r="F202" s="6" t="s">
        <v>24</v>
      </c>
      <c r="G202" s="6" t="s">
        <v>785</v>
      </c>
      <c r="H202" s="6" t="s">
        <v>26</v>
      </c>
      <c r="I202" s="6" t="s">
        <v>42</v>
      </c>
      <c r="J202" s="6" t="s">
        <v>105</v>
      </c>
      <c r="K202" s="6" t="s">
        <v>106</v>
      </c>
      <c r="L202" s="6" t="s">
        <v>45</v>
      </c>
      <c r="M202" s="6" t="s">
        <v>31</v>
      </c>
      <c r="N202" s="6" t="s">
        <v>46</v>
      </c>
      <c r="O202" s="6" t="s">
        <v>297</v>
      </c>
      <c r="P202" s="6" t="s">
        <v>115</v>
      </c>
      <c r="Q202" s="6">
        <v>332.95</v>
      </c>
      <c r="R202" s="6">
        <v>0</v>
      </c>
      <c r="S202" s="6">
        <v>4.4000000000000004</v>
      </c>
      <c r="T202" s="6" t="s">
        <v>35</v>
      </c>
      <c r="U202" s="6"/>
      <c r="V202" s="6" t="s">
        <v>49</v>
      </c>
      <c r="W202" s="6">
        <v>11</v>
      </c>
      <c r="X202" s="7" t="s">
        <v>37</v>
      </c>
    </row>
    <row r="203" spans="1:24" x14ac:dyDescent="0.3">
      <c r="A203" s="8" t="s">
        <v>786</v>
      </c>
      <c r="B203" s="9">
        <v>46152</v>
      </c>
      <c r="C203" s="21" t="str">
        <f>TEXT(Table3[[#This Row],[Transaction_Date]],"dddd")</f>
        <v>Sunday</v>
      </c>
      <c r="D203" t="s">
        <v>787</v>
      </c>
      <c r="E203">
        <f>HOUR(Table3[[#This Row],[Transaction_Time]])</f>
        <v>11</v>
      </c>
      <c r="F203" s="10" t="s">
        <v>24</v>
      </c>
      <c r="G203" s="10" t="s">
        <v>788</v>
      </c>
      <c r="H203" s="10" t="s">
        <v>26</v>
      </c>
      <c r="I203" s="10" t="s">
        <v>455</v>
      </c>
      <c r="J203" s="10" t="s">
        <v>119</v>
      </c>
      <c r="K203" s="10" t="s">
        <v>264</v>
      </c>
      <c r="L203" s="10" t="s">
        <v>463</v>
      </c>
      <c r="M203" s="10" t="s">
        <v>101</v>
      </c>
      <c r="N203" s="10" t="s">
        <v>46</v>
      </c>
      <c r="O203" s="10" t="s">
        <v>60</v>
      </c>
      <c r="P203" s="10" t="s">
        <v>68</v>
      </c>
      <c r="Q203" s="10">
        <v>1108.1300000000001</v>
      </c>
      <c r="R203" s="10">
        <v>0</v>
      </c>
      <c r="S203" s="10">
        <v>0</v>
      </c>
      <c r="T203" s="10" t="s">
        <v>35</v>
      </c>
      <c r="U203" s="10"/>
      <c r="V203" s="10" t="s">
        <v>49</v>
      </c>
      <c r="W203" s="10">
        <v>19</v>
      </c>
      <c r="X203" s="11" t="s">
        <v>37</v>
      </c>
    </row>
    <row r="204" spans="1:24" x14ac:dyDescent="0.3">
      <c r="A204" s="4" t="s">
        <v>789</v>
      </c>
      <c r="B204" s="5">
        <v>46169</v>
      </c>
      <c r="C204" s="20" t="str">
        <f>TEXT(Table3[[#This Row],[Transaction_Date]],"dddd")</f>
        <v>Wednesday</v>
      </c>
      <c r="D204" t="s">
        <v>790</v>
      </c>
      <c r="E204">
        <f>HOUR(Table3[[#This Row],[Transaction_Time]])</f>
        <v>20</v>
      </c>
      <c r="F204" s="6" t="s">
        <v>40</v>
      </c>
      <c r="G204" s="6" t="s">
        <v>791</v>
      </c>
      <c r="H204" s="6" t="s">
        <v>26</v>
      </c>
      <c r="I204" s="6" t="s">
        <v>455</v>
      </c>
      <c r="J204" s="6" t="s">
        <v>55</v>
      </c>
      <c r="K204" s="6" t="s">
        <v>180</v>
      </c>
      <c r="L204" s="6" t="s">
        <v>152</v>
      </c>
      <c r="M204" s="6" t="s">
        <v>93</v>
      </c>
      <c r="N204" s="6" t="s">
        <v>78</v>
      </c>
      <c r="O204" s="6" t="s">
        <v>60</v>
      </c>
      <c r="P204" s="10" t="s">
        <v>68</v>
      </c>
      <c r="Q204" s="6">
        <v>181.61</v>
      </c>
      <c r="R204" s="6">
        <v>49.2</v>
      </c>
      <c r="S204" s="6">
        <v>0</v>
      </c>
      <c r="T204" s="6" t="s">
        <v>35</v>
      </c>
      <c r="U204" s="6"/>
      <c r="V204" s="6" t="s">
        <v>49</v>
      </c>
      <c r="W204" s="6">
        <v>84</v>
      </c>
      <c r="X204" s="7" t="s">
        <v>37</v>
      </c>
    </row>
    <row r="205" spans="1:24" x14ac:dyDescent="0.3">
      <c r="A205" s="8" t="s">
        <v>792</v>
      </c>
      <c r="B205" s="9">
        <v>46165</v>
      </c>
      <c r="C205" s="21" t="str">
        <f>TEXT(Table3[[#This Row],[Transaction_Date]],"dddd")</f>
        <v>Saturday</v>
      </c>
      <c r="D205" t="s">
        <v>793</v>
      </c>
      <c r="E205">
        <f>HOUR(Table3[[#This Row],[Transaction_Time]])</f>
        <v>14</v>
      </c>
      <c r="F205" s="10" t="s">
        <v>24</v>
      </c>
      <c r="G205" s="10" t="s">
        <v>794</v>
      </c>
      <c r="H205" s="10" t="s">
        <v>97</v>
      </c>
      <c r="I205" s="10" t="s">
        <v>27</v>
      </c>
      <c r="J205" s="10" t="s">
        <v>55</v>
      </c>
      <c r="K205" s="10" t="s">
        <v>256</v>
      </c>
      <c r="L205" s="10" t="s">
        <v>200</v>
      </c>
      <c r="M205" s="10" t="s">
        <v>146</v>
      </c>
      <c r="N205" s="10" t="s">
        <v>46</v>
      </c>
      <c r="O205" s="10" t="s">
        <v>47</v>
      </c>
      <c r="P205" s="10" t="s">
        <v>34</v>
      </c>
      <c r="Q205" s="10">
        <v>115.74</v>
      </c>
      <c r="R205" s="10">
        <v>0</v>
      </c>
      <c r="S205" s="10">
        <v>7.52</v>
      </c>
      <c r="T205" s="10" t="s">
        <v>35</v>
      </c>
      <c r="U205" s="10"/>
      <c r="V205" s="10" t="s">
        <v>49</v>
      </c>
      <c r="W205" s="10">
        <v>25</v>
      </c>
      <c r="X205" s="11" t="s">
        <v>37</v>
      </c>
    </row>
    <row r="206" spans="1:24" x14ac:dyDescent="0.3">
      <c r="A206" s="4" t="s">
        <v>795</v>
      </c>
      <c r="B206" s="5">
        <v>46159</v>
      </c>
      <c r="C206" s="20" t="str">
        <f>TEXT(Table3[[#This Row],[Transaction_Date]],"dddd")</f>
        <v>Sunday</v>
      </c>
      <c r="D206" t="s">
        <v>796</v>
      </c>
      <c r="E206">
        <f>HOUR(Table3[[#This Row],[Transaction_Time]])</f>
        <v>11</v>
      </c>
      <c r="F206" s="6" t="s">
        <v>52</v>
      </c>
      <c r="G206" s="6" t="s">
        <v>797</v>
      </c>
      <c r="H206" s="6" t="s">
        <v>74</v>
      </c>
      <c r="I206" s="6" t="s">
        <v>42</v>
      </c>
      <c r="J206" s="6" t="s">
        <v>166</v>
      </c>
      <c r="K206" s="6" t="s">
        <v>476</v>
      </c>
      <c r="L206" s="6" t="s">
        <v>127</v>
      </c>
      <c r="M206" s="6" t="s">
        <v>114</v>
      </c>
      <c r="N206" s="6" t="s">
        <v>46</v>
      </c>
      <c r="O206" s="6" t="s">
        <v>141</v>
      </c>
      <c r="P206" s="6" t="s">
        <v>68</v>
      </c>
      <c r="Q206" s="6">
        <v>2633.81</v>
      </c>
      <c r="R206" s="6">
        <v>0</v>
      </c>
      <c r="S206" s="6">
        <v>0</v>
      </c>
      <c r="T206" s="6" t="s">
        <v>35</v>
      </c>
      <c r="U206" s="6"/>
      <c r="V206" s="6" t="s">
        <v>49</v>
      </c>
      <c r="W206" s="6">
        <v>75</v>
      </c>
      <c r="X206" s="7" t="s">
        <v>37</v>
      </c>
    </row>
    <row r="207" spans="1:24" x14ac:dyDescent="0.3">
      <c r="A207" s="8" t="s">
        <v>798</v>
      </c>
      <c r="B207" s="9">
        <v>46151</v>
      </c>
      <c r="C207" s="21" t="str">
        <f>TEXT(Table3[[#This Row],[Transaction_Date]],"dddd")</f>
        <v>Saturday</v>
      </c>
      <c r="D207" t="s">
        <v>799</v>
      </c>
      <c r="E207">
        <f>HOUR(Table3[[#This Row],[Transaction_Time]])</f>
        <v>15</v>
      </c>
      <c r="F207" s="10" t="s">
        <v>24</v>
      </c>
      <c r="G207" s="10" t="s">
        <v>800</v>
      </c>
      <c r="H207" s="10" t="s">
        <v>26</v>
      </c>
      <c r="I207" s="10" t="s">
        <v>42</v>
      </c>
      <c r="J207" s="10" t="s">
        <v>28</v>
      </c>
      <c r="K207" s="10" t="s">
        <v>65</v>
      </c>
      <c r="L207" s="10" t="s">
        <v>801</v>
      </c>
      <c r="M207" s="10" t="s">
        <v>58</v>
      </c>
      <c r="N207" s="10" t="s">
        <v>59</v>
      </c>
      <c r="O207" s="10" t="s">
        <v>47</v>
      </c>
      <c r="P207" s="10" t="s">
        <v>84</v>
      </c>
      <c r="Q207" s="10">
        <v>302.02999999999997</v>
      </c>
      <c r="R207" s="10">
        <v>0</v>
      </c>
      <c r="S207" s="10">
        <v>0</v>
      </c>
      <c r="T207" s="10" t="s">
        <v>35</v>
      </c>
      <c r="U207" s="10"/>
      <c r="V207" s="10" t="s">
        <v>49</v>
      </c>
      <c r="W207" s="10">
        <v>80</v>
      </c>
      <c r="X207" s="11" t="s">
        <v>37</v>
      </c>
    </row>
    <row r="208" spans="1:24" x14ac:dyDescent="0.3">
      <c r="A208" s="4" t="s">
        <v>802</v>
      </c>
      <c r="B208" s="5">
        <v>46155</v>
      </c>
      <c r="C208" s="20" t="str">
        <f>TEXT(Table3[[#This Row],[Transaction_Date]],"dddd")</f>
        <v>Wednesday</v>
      </c>
      <c r="D208" t="s">
        <v>803</v>
      </c>
      <c r="E208">
        <f>HOUR(Table3[[#This Row],[Transaction_Time]])</f>
        <v>18</v>
      </c>
      <c r="F208" s="6" t="s">
        <v>87</v>
      </c>
      <c r="G208" s="6" t="s">
        <v>804</v>
      </c>
      <c r="H208" s="6" t="s">
        <v>89</v>
      </c>
      <c r="I208" s="6" t="s">
        <v>27</v>
      </c>
      <c r="J208" s="6" t="s">
        <v>150</v>
      </c>
      <c r="K208" s="6" t="s">
        <v>151</v>
      </c>
      <c r="L208" s="6" t="s">
        <v>205</v>
      </c>
      <c r="M208" s="6" t="s">
        <v>162</v>
      </c>
      <c r="N208" s="6" t="s">
        <v>46</v>
      </c>
      <c r="O208" s="6" t="s">
        <v>47</v>
      </c>
      <c r="P208" s="6" t="s">
        <v>108</v>
      </c>
      <c r="Q208" s="6">
        <v>567.39</v>
      </c>
      <c r="R208" s="6">
        <v>0</v>
      </c>
      <c r="S208" s="6">
        <v>0</v>
      </c>
      <c r="T208" s="6" t="s">
        <v>406</v>
      </c>
      <c r="U208" s="6" t="s">
        <v>281</v>
      </c>
      <c r="V208" s="6" t="s">
        <v>49</v>
      </c>
      <c r="W208" s="6">
        <v>57</v>
      </c>
      <c r="X208" s="7" t="s">
        <v>37</v>
      </c>
    </row>
    <row r="209" spans="1:24" x14ac:dyDescent="0.3">
      <c r="A209" s="8" t="s">
        <v>805</v>
      </c>
      <c r="B209" s="9">
        <v>46158</v>
      </c>
      <c r="C209" s="21" t="str">
        <f>TEXT(Table3[[#This Row],[Transaction_Date]],"dddd")</f>
        <v>Saturday</v>
      </c>
      <c r="D209" t="s">
        <v>806</v>
      </c>
      <c r="E209">
        <f>HOUR(Table3[[#This Row],[Transaction_Time]])</f>
        <v>19</v>
      </c>
      <c r="F209" s="10" t="s">
        <v>24</v>
      </c>
      <c r="G209" s="10" t="s">
        <v>807</v>
      </c>
      <c r="H209" s="10" t="s">
        <v>89</v>
      </c>
      <c r="I209" s="10" t="s">
        <v>27</v>
      </c>
      <c r="J209" s="10" t="s">
        <v>105</v>
      </c>
      <c r="K209" s="10" t="s">
        <v>106</v>
      </c>
      <c r="L209" s="10" t="s">
        <v>271</v>
      </c>
      <c r="M209" s="10" t="s">
        <v>83</v>
      </c>
      <c r="N209" s="10" t="s">
        <v>176</v>
      </c>
      <c r="O209" s="10" t="s">
        <v>141</v>
      </c>
      <c r="P209" s="10" t="s">
        <v>68</v>
      </c>
      <c r="Q209" s="10">
        <v>428.18</v>
      </c>
      <c r="R209" s="10">
        <v>0</v>
      </c>
      <c r="S209" s="10">
        <v>4.5599999999999996</v>
      </c>
      <c r="T209" s="10" t="s">
        <v>280</v>
      </c>
      <c r="U209" s="10" t="s">
        <v>496</v>
      </c>
      <c r="V209" s="10" t="s">
        <v>49</v>
      </c>
      <c r="W209" s="10">
        <v>68</v>
      </c>
      <c r="X209" s="11" t="s">
        <v>37</v>
      </c>
    </row>
    <row r="210" spans="1:24" x14ac:dyDescent="0.3">
      <c r="A210" s="4" t="s">
        <v>808</v>
      </c>
      <c r="B210" s="5">
        <v>46156</v>
      </c>
      <c r="C210" s="20" t="str">
        <f>TEXT(Table3[[#This Row],[Transaction_Date]],"dddd")</f>
        <v>Thursday</v>
      </c>
      <c r="D210" t="s">
        <v>809</v>
      </c>
      <c r="E210">
        <f>HOUR(Table3[[#This Row],[Transaction_Time]])</f>
        <v>9</v>
      </c>
      <c r="F210" s="6" t="s">
        <v>24</v>
      </c>
      <c r="G210" s="6" t="s">
        <v>810</v>
      </c>
      <c r="H210" s="6" t="s">
        <v>26</v>
      </c>
      <c r="I210" s="6" t="s">
        <v>27</v>
      </c>
      <c r="J210" s="6" t="s">
        <v>119</v>
      </c>
      <c r="K210" s="6" t="s">
        <v>276</v>
      </c>
      <c r="L210" s="6" t="s">
        <v>152</v>
      </c>
      <c r="M210" s="6" t="s">
        <v>93</v>
      </c>
      <c r="N210" s="6" t="s">
        <v>32</v>
      </c>
      <c r="O210" s="6" t="s">
        <v>60</v>
      </c>
      <c r="P210" s="6" t="s">
        <v>48</v>
      </c>
      <c r="Q210" s="6">
        <v>247.73</v>
      </c>
      <c r="R210" s="6">
        <v>0</v>
      </c>
      <c r="S210" s="6">
        <v>0</v>
      </c>
      <c r="T210" s="6" t="s">
        <v>35</v>
      </c>
      <c r="U210" s="6"/>
      <c r="V210" s="6" t="s">
        <v>49</v>
      </c>
      <c r="W210" s="6">
        <v>79</v>
      </c>
      <c r="X210" s="7" t="s">
        <v>37</v>
      </c>
    </row>
    <row r="211" spans="1:24" x14ac:dyDescent="0.3">
      <c r="A211" s="8" t="s">
        <v>811</v>
      </c>
      <c r="B211" s="9">
        <v>46157</v>
      </c>
      <c r="C211" s="21" t="str">
        <f>TEXT(Table3[[#This Row],[Transaction_Date]],"dddd")</f>
        <v>Friday</v>
      </c>
      <c r="D211" t="s">
        <v>812</v>
      </c>
      <c r="E211">
        <f>HOUR(Table3[[#This Row],[Transaction_Time]])</f>
        <v>10</v>
      </c>
      <c r="F211" s="10" t="s">
        <v>24</v>
      </c>
      <c r="G211" s="10" t="s">
        <v>813</v>
      </c>
      <c r="H211" s="10" t="s">
        <v>89</v>
      </c>
      <c r="I211" s="10" t="s">
        <v>27</v>
      </c>
      <c r="J211" s="10" t="s">
        <v>166</v>
      </c>
      <c r="K211" s="10" t="s">
        <v>167</v>
      </c>
      <c r="L211" s="10" t="s">
        <v>45</v>
      </c>
      <c r="M211" s="10" t="s">
        <v>31</v>
      </c>
      <c r="N211" s="10" t="s">
        <v>32</v>
      </c>
      <c r="O211" s="10" t="s">
        <v>47</v>
      </c>
      <c r="P211" s="10" t="s">
        <v>68</v>
      </c>
      <c r="Q211" s="10">
        <v>348.58</v>
      </c>
      <c r="R211" s="10">
        <v>0</v>
      </c>
      <c r="S211" s="10">
        <v>3.25</v>
      </c>
      <c r="T211" s="10" t="s">
        <v>35</v>
      </c>
      <c r="U211" s="10"/>
      <c r="V211" s="10" t="s">
        <v>49</v>
      </c>
      <c r="W211" s="10">
        <v>33</v>
      </c>
      <c r="X211" s="11" t="s">
        <v>37</v>
      </c>
    </row>
    <row r="212" spans="1:24" x14ac:dyDescent="0.3">
      <c r="A212" s="4" t="s">
        <v>814</v>
      </c>
      <c r="B212" s="5">
        <v>46153</v>
      </c>
      <c r="C212" s="20" t="str">
        <f>TEXT(Table3[[#This Row],[Transaction_Date]],"dddd")</f>
        <v>Monday</v>
      </c>
      <c r="D212" t="s">
        <v>815</v>
      </c>
      <c r="E212">
        <f>HOUR(Table3[[#This Row],[Transaction_Time]])</f>
        <v>15</v>
      </c>
      <c r="F212" s="6" t="s">
        <v>24</v>
      </c>
      <c r="G212" s="6" t="s">
        <v>816</v>
      </c>
      <c r="H212" s="6" t="s">
        <v>26</v>
      </c>
      <c r="I212" s="6" t="s">
        <v>27</v>
      </c>
      <c r="J212" s="6" t="s">
        <v>98</v>
      </c>
      <c r="K212" s="6" t="s">
        <v>338</v>
      </c>
      <c r="L212" s="6" t="s">
        <v>500</v>
      </c>
      <c r="M212" s="6" t="s">
        <v>67</v>
      </c>
      <c r="N212" s="6" t="s">
        <v>176</v>
      </c>
      <c r="O212" s="6" t="s">
        <v>47</v>
      </c>
      <c r="P212" s="6" t="s">
        <v>48</v>
      </c>
      <c r="Q212" s="6">
        <v>756.47</v>
      </c>
      <c r="R212" s="6">
        <v>0</v>
      </c>
      <c r="S212" s="6">
        <v>0</v>
      </c>
      <c r="T212" s="6" t="s">
        <v>35</v>
      </c>
      <c r="U212" s="6"/>
      <c r="V212" s="6" t="s">
        <v>36</v>
      </c>
      <c r="W212" s="6">
        <v>14</v>
      </c>
      <c r="X212" s="7" t="s">
        <v>37</v>
      </c>
    </row>
    <row r="213" spans="1:24" x14ac:dyDescent="0.3">
      <c r="A213" s="8" t="s">
        <v>817</v>
      </c>
      <c r="B213" s="9">
        <v>46173</v>
      </c>
      <c r="C213" s="21" t="str">
        <f>TEXT(Table3[[#This Row],[Transaction_Date]],"dddd")</f>
        <v>Sunday</v>
      </c>
      <c r="D213" t="s">
        <v>818</v>
      </c>
      <c r="E213">
        <f>HOUR(Table3[[#This Row],[Transaction_Time]])</f>
        <v>20</v>
      </c>
      <c r="F213" s="10" t="s">
        <v>40</v>
      </c>
      <c r="G213" s="10" t="s">
        <v>819</v>
      </c>
      <c r="H213" s="10" t="s">
        <v>26</v>
      </c>
      <c r="I213" s="10" t="s">
        <v>42</v>
      </c>
      <c r="J213" s="10" t="s">
        <v>43</v>
      </c>
      <c r="K213" s="10" t="s">
        <v>112</v>
      </c>
      <c r="L213" s="10" t="s">
        <v>350</v>
      </c>
      <c r="M213" s="10" t="s">
        <v>31</v>
      </c>
      <c r="N213" s="10" t="s">
        <v>176</v>
      </c>
      <c r="O213" s="10" t="s">
        <v>60</v>
      </c>
      <c r="P213" s="10" t="s">
        <v>34</v>
      </c>
      <c r="Q213" s="10">
        <v>70.66</v>
      </c>
      <c r="R213" s="10">
        <v>0</v>
      </c>
      <c r="S213" s="10">
        <v>0</v>
      </c>
      <c r="T213" s="10" t="s">
        <v>35</v>
      </c>
      <c r="U213" s="10"/>
      <c r="V213" s="10" t="s">
        <v>49</v>
      </c>
      <c r="W213" s="10">
        <v>32</v>
      </c>
      <c r="X213" s="11" t="s">
        <v>37</v>
      </c>
    </row>
    <row r="214" spans="1:24" x14ac:dyDescent="0.3">
      <c r="A214" s="4" t="s">
        <v>820</v>
      </c>
      <c r="B214" s="5">
        <v>46173</v>
      </c>
      <c r="C214" s="20" t="str">
        <f>TEXT(Table3[[#This Row],[Transaction_Date]],"dddd")</f>
        <v>Sunday</v>
      </c>
      <c r="D214" t="s">
        <v>821</v>
      </c>
      <c r="E214">
        <f>HOUR(Table3[[#This Row],[Transaction_Time]])</f>
        <v>10</v>
      </c>
      <c r="F214" s="6" t="s">
        <v>40</v>
      </c>
      <c r="G214" s="6" t="s">
        <v>822</v>
      </c>
      <c r="H214" s="6" t="s">
        <v>54</v>
      </c>
      <c r="I214" s="6" t="s">
        <v>42</v>
      </c>
      <c r="J214" s="6" t="s">
        <v>75</v>
      </c>
      <c r="K214" s="6" t="s">
        <v>212</v>
      </c>
      <c r="L214" s="6" t="s">
        <v>647</v>
      </c>
      <c r="M214" s="6" t="s">
        <v>31</v>
      </c>
      <c r="N214" s="6" t="s">
        <v>46</v>
      </c>
      <c r="O214" s="6" t="s">
        <v>47</v>
      </c>
      <c r="P214" s="6" t="s">
        <v>108</v>
      </c>
      <c r="Q214" s="6">
        <v>82.95</v>
      </c>
      <c r="R214" s="6">
        <v>0</v>
      </c>
      <c r="S214" s="6">
        <v>0</v>
      </c>
      <c r="T214" s="6" t="s">
        <v>35</v>
      </c>
      <c r="U214" s="6"/>
      <c r="V214" s="6" t="s">
        <v>36</v>
      </c>
      <c r="W214" s="6">
        <v>80</v>
      </c>
      <c r="X214" s="7" t="s">
        <v>37</v>
      </c>
    </row>
    <row r="215" spans="1:24" x14ac:dyDescent="0.3">
      <c r="A215" s="8" t="s">
        <v>823</v>
      </c>
      <c r="B215" s="9">
        <v>46143</v>
      </c>
      <c r="C215" s="21" t="str">
        <f>TEXT(Table3[[#This Row],[Transaction_Date]],"dddd")</f>
        <v>Friday</v>
      </c>
      <c r="D215" t="s">
        <v>824</v>
      </c>
      <c r="E215">
        <f>HOUR(Table3[[#This Row],[Transaction_Time]])</f>
        <v>16</v>
      </c>
      <c r="F215" s="10" t="s">
        <v>40</v>
      </c>
      <c r="G215" s="10" t="s">
        <v>825</v>
      </c>
      <c r="H215" s="10" t="s">
        <v>54</v>
      </c>
      <c r="I215" s="10" t="s">
        <v>27</v>
      </c>
      <c r="J215" s="10" t="s">
        <v>166</v>
      </c>
      <c r="K215" s="10" t="s">
        <v>204</v>
      </c>
      <c r="L215" s="10" t="s">
        <v>826</v>
      </c>
      <c r="M215" s="10" t="s">
        <v>101</v>
      </c>
      <c r="N215" s="10" t="s">
        <v>176</v>
      </c>
      <c r="O215" s="10" t="s">
        <v>47</v>
      </c>
      <c r="P215" s="10" t="s">
        <v>108</v>
      </c>
      <c r="Q215" s="10">
        <v>333.62</v>
      </c>
      <c r="R215" s="10">
        <v>65.8</v>
      </c>
      <c r="S215" s="10">
        <v>0</v>
      </c>
      <c r="T215" s="10" t="s">
        <v>35</v>
      </c>
      <c r="U215" s="10"/>
      <c r="V215" s="10" t="s">
        <v>49</v>
      </c>
      <c r="W215" s="10">
        <v>84</v>
      </c>
      <c r="X215" s="11" t="s">
        <v>37</v>
      </c>
    </row>
    <row r="216" spans="1:24" x14ac:dyDescent="0.3">
      <c r="A216" s="4" t="s">
        <v>827</v>
      </c>
      <c r="B216" s="5">
        <v>46143</v>
      </c>
      <c r="C216" s="20" t="str">
        <f>TEXT(Table3[[#This Row],[Transaction_Date]],"dddd")</f>
        <v>Friday</v>
      </c>
      <c r="D216" t="s">
        <v>828</v>
      </c>
      <c r="E216">
        <f>HOUR(Table3[[#This Row],[Transaction_Time]])</f>
        <v>12</v>
      </c>
      <c r="F216" s="6" t="s">
        <v>24</v>
      </c>
      <c r="G216" s="6" t="s">
        <v>829</v>
      </c>
      <c r="H216" s="6" t="s">
        <v>26</v>
      </c>
      <c r="I216" s="6" t="s">
        <v>42</v>
      </c>
      <c r="J216" s="6" t="s">
        <v>105</v>
      </c>
      <c r="K216" s="6" t="s">
        <v>195</v>
      </c>
      <c r="L216" s="6" t="s">
        <v>230</v>
      </c>
      <c r="M216" s="6" t="s">
        <v>83</v>
      </c>
      <c r="N216" s="6" t="s">
        <v>176</v>
      </c>
      <c r="O216" s="6" t="s">
        <v>47</v>
      </c>
      <c r="P216" s="6" t="s">
        <v>115</v>
      </c>
      <c r="Q216" s="6">
        <v>458.4</v>
      </c>
      <c r="R216" s="6">
        <v>0</v>
      </c>
      <c r="S216" s="6">
        <v>0</v>
      </c>
      <c r="T216" s="6" t="s">
        <v>35</v>
      </c>
      <c r="U216" s="6"/>
      <c r="V216" s="6" t="s">
        <v>49</v>
      </c>
      <c r="W216" s="6">
        <v>51</v>
      </c>
      <c r="X216" s="7" t="s">
        <v>37</v>
      </c>
    </row>
    <row r="217" spans="1:24" x14ac:dyDescent="0.3">
      <c r="A217" s="8" t="s">
        <v>830</v>
      </c>
      <c r="B217" s="9">
        <v>46169</v>
      </c>
      <c r="C217" s="21" t="str">
        <f>TEXT(Table3[[#This Row],[Transaction_Date]],"dddd")</f>
        <v>Wednesday</v>
      </c>
      <c r="D217" t="s">
        <v>831</v>
      </c>
      <c r="E217">
        <f>HOUR(Table3[[#This Row],[Transaction_Time]])</f>
        <v>14</v>
      </c>
      <c r="F217" s="10" t="s">
        <v>24</v>
      </c>
      <c r="G217" s="10" t="s">
        <v>832</v>
      </c>
      <c r="H217" s="10" t="s">
        <v>54</v>
      </c>
      <c r="I217" s="10" t="s">
        <v>42</v>
      </c>
      <c r="J217" s="10" t="s">
        <v>119</v>
      </c>
      <c r="K217" s="10" t="s">
        <v>323</v>
      </c>
      <c r="L217" s="10" t="s">
        <v>246</v>
      </c>
      <c r="M217" s="10" t="s">
        <v>214</v>
      </c>
      <c r="N217" s="10" t="s">
        <v>176</v>
      </c>
      <c r="O217" s="10" t="s">
        <v>60</v>
      </c>
      <c r="P217" s="10" t="s">
        <v>115</v>
      </c>
      <c r="Q217" s="10">
        <v>483.78</v>
      </c>
      <c r="R217" s="10">
        <v>0</v>
      </c>
      <c r="S217" s="10">
        <v>5.12</v>
      </c>
      <c r="T217" s="10" t="s">
        <v>35</v>
      </c>
      <c r="U217" s="10"/>
      <c r="V217" s="10" t="s">
        <v>49</v>
      </c>
      <c r="W217" s="10">
        <v>69</v>
      </c>
      <c r="X217" s="11" t="s">
        <v>37</v>
      </c>
    </row>
    <row r="218" spans="1:24" x14ac:dyDescent="0.3">
      <c r="A218" s="4" t="s">
        <v>833</v>
      </c>
      <c r="B218" s="5">
        <v>46151</v>
      </c>
      <c r="C218" s="20" t="str">
        <f>TEXT(Table3[[#This Row],[Transaction_Date]],"dddd")</f>
        <v>Saturday</v>
      </c>
      <c r="D218" t="s">
        <v>834</v>
      </c>
      <c r="E218">
        <f>HOUR(Table3[[#This Row],[Transaction_Time]])</f>
        <v>20</v>
      </c>
      <c r="F218" s="6" t="s">
        <v>40</v>
      </c>
      <c r="G218" s="6" t="s">
        <v>835</v>
      </c>
      <c r="H218" s="6" t="s">
        <v>89</v>
      </c>
      <c r="I218" s="6" t="s">
        <v>27</v>
      </c>
      <c r="J218" s="6" t="s">
        <v>105</v>
      </c>
      <c r="K218" s="6" t="s">
        <v>675</v>
      </c>
      <c r="L218" s="6" t="s">
        <v>304</v>
      </c>
      <c r="M218" s="6" t="s">
        <v>31</v>
      </c>
      <c r="N218" s="6" t="s">
        <v>78</v>
      </c>
      <c r="O218" s="6" t="s">
        <v>60</v>
      </c>
      <c r="P218" s="6" t="s">
        <v>84</v>
      </c>
      <c r="Q218" s="6">
        <v>6816.98</v>
      </c>
      <c r="R218" s="6">
        <v>23.48</v>
      </c>
      <c r="S218" s="6">
        <v>0</v>
      </c>
      <c r="T218" s="6" t="s">
        <v>35</v>
      </c>
      <c r="U218" s="6"/>
      <c r="V218" s="6" t="s">
        <v>49</v>
      </c>
      <c r="W218" s="6">
        <v>30</v>
      </c>
      <c r="X218" s="7" t="s">
        <v>37</v>
      </c>
    </row>
    <row r="219" spans="1:24" x14ac:dyDescent="0.3">
      <c r="A219" s="8" t="s">
        <v>836</v>
      </c>
      <c r="B219" s="9">
        <v>46145</v>
      </c>
      <c r="C219" s="21" t="str">
        <f>TEXT(Table3[[#This Row],[Transaction_Date]],"dddd")</f>
        <v>Sunday</v>
      </c>
      <c r="D219" t="s">
        <v>837</v>
      </c>
      <c r="E219">
        <f>HOUR(Table3[[#This Row],[Transaction_Time]])</f>
        <v>20</v>
      </c>
      <c r="F219" s="10" t="s">
        <v>416</v>
      </c>
      <c r="G219" s="10" t="s">
        <v>838</v>
      </c>
      <c r="H219" s="10" t="s">
        <v>97</v>
      </c>
      <c r="I219" s="10" t="s">
        <v>27</v>
      </c>
      <c r="J219" s="10" t="s">
        <v>28</v>
      </c>
      <c r="K219" s="10" t="s">
        <v>29</v>
      </c>
      <c r="L219" s="10" t="s">
        <v>113</v>
      </c>
      <c r="M219" s="10" t="s">
        <v>114</v>
      </c>
      <c r="N219" s="10" t="s">
        <v>32</v>
      </c>
      <c r="O219" s="10" t="s">
        <v>47</v>
      </c>
      <c r="P219" s="10" t="s">
        <v>68</v>
      </c>
      <c r="Q219" s="10">
        <v>147.84</v>
      </c>
      <c r="R219" s="10">
        <v>0</v>
      </c>
      <c r="S219" s="10">
        <v>0</v>
      </c>
      <c r="T219" s="10" t="s">
        <v>35</v>
      </c>
      <c r="U219" s="10"/>
      <c r="V219" s="10" t="s">
        <v>49</v>
      </c>
      <c r="W219" s="10">
        <v>44</v>
      </c>
      <c r="X219" s="11" t="s">
        <v>37</v>
      </c>
    </row>
    <row r="220" spans="1:24" x14ac:dyDescent="0.3">
      <c r="A220" s="4" t="s">
        <v>839</v>
      </c>
      <c r="B220" s="5">
        <v>46149</v>
      </c>
      <c r="C220" s="20" t="str">
        <f>TEXT(Table3[[#This Row],[Transaction_Date]],"dddd")</f>
        <v>Thursday</v>
      </c>
      <c r="D220" t="s">
        <v>840</v>
      </c>
      <c r="E220">
        <f>HOUR(Table3[[#This Row],[Transaction_Time]])</f>
        <v>10</v>
      </c>
      <c r="F220" s="6" t="s">
        <v>72</v>
      </c>
      <c r="G220" s="6" t="s">
        <v>841</v>
      </c>
      <c r="H220" s="6" t="s">
        <v>89</v>
      </c>
      <c r="I220" s="6" t="s">
        <v>42</v>
      </c>
      <c r="J220" s="6" t="s">
        <v>98</v>
      </c>
      <c r="K220" s="6" t="s">
        <v>459</v>
      </c>
      <c r="L220" s="6" t="s">
        <v>544</v>
      </c>
      <c r="M220" s="6" t="s">
        <v>114</v>
      </c>
      <c r="N220" s="6" t="s">
        <v>59</v>
      </c>
      <c r="O220" s="6" t="s">
        <v>60</v>
      </c>
      <c r="P220" s="6" t="s">
        <v>34</v>
      </c>
      <c r="Q220" s="6">
        <v>701.94</v>
      </c>
      <c r="R220" s="6">
        <v>0</v>
      </c>
      <c r="S220" s="6">
        <v>2.6</v>
      </c>
      <c r="T220" s="6" t="s">
        <v>35</v>
      </c>
      <c r="U220" s="6"/>
      <c r="V220" s="6" t="s">
        <v>36</v>
      </c>
      <c r="W220" s="6">
        <v>31</v>
      </c>
      <c r="X220" s="7" t="s">
        <v>37</v>
      </c>
    </row>
    <row r="221" spans="1:24" x14ac:dyDescent="0.3">
      <c r="A221" s="8" t="s">
        <v>842</v>
      </c>
      <c r="B221" s="9">
        <v>46156</v>
      </c>
      <c r="C221" s="21" t="str">
        <f>TEXT(Table3[[#This Row],[Transaction_Date]],"dddd")</f>
        <v>Thursday</v>
      </c>
      <c r="D221" t="s">
        <v>843</v>
      </c>
      <c r="E221">
        <f>HOUR(Table3[[#This Row],[Transaction_Time]])</f>
        <v>15</v>
      </c>
      <c r="F221" s="10" t="s">
        <v>72</v>
      </c>
      <c r="G221" s="10" t="s">
        <v>844</v>
      </c>
      <c r="H221" s="10" t="s">
        <v>89</v>
      </c>
      <c r="I221" s="10" t="s">
        <v>27</v>
      </c>
      <c r="J221" s="10" t="s">
        <v>98</v>
      </c>
      <c r="K221" s="10" t="s">
        <v>459</v>
      </c>
      <c r="L221" s="10" t="s">
        <v>205</v>
      </c>
      <c r="M221" s="10" t="s">
        <v>162</v>
      </c>
      <c r="N221" s="10" t="s">
        <v>272</v>
      </c>
      <c r="O221" s="10" t="s">
        <v>47</v>
      </c>
      <c r="P221" s="10" t="s">
        <v>128</v>
      </c>
      <c r="Q221" s="10">
        <v>313.64999999999998</v>
      </c>
      <c r="R221" s="10">
        <v>0</v>
      </c>
      <c r="S221" s="10">
        <v>0</v>
      </c>
      <c r="T221" s="10" t="s">
        <v>35</v>
      </c>
      <c r="U221" s="10"/>
      <c r="V221" s="10" t="s">
        <v>49</v>
      </c>
      <c r="W221" s="10">
        <v>61</v>
      </c>
      <c r="X221" s="11" t="s">
        <v>37</v>
      </c>
    </row>
    <row r="222" spans="1:24" x14ac:dyDescent="0.3">
      <c r="A222" s="4" t="s">
        <v>845</v>
      </c>
      <c r="B222" s="5">
        <v>46170</v>
      </c>
      <c r="C222" s="20" t="str">
        <f>TEXT(Table3[[#This Row],[Transaction_Date]],"dddd")</f>
        <v>Thursday</v>
      </c>
      <c r="D222" t="s">
        <v>846</v>
      </c>
      <c r="E222">
        <f>HOUR(Table3[[#This Row],[Transaction_Time]])</f>
        <v>20</v>
      </c>
      <c r="F222" s="6" t="s">
        <v>40</v>
      </c>
      <c r="G222" s="6" t="s">
        <v>847</v>
      </c>
      <c r="H222" s="6" t="s">
        <v>54</v>
      </c>
      <c r="I222" s="6" t="s">
        <v>42</v>
      </c>
      <c r="J222" s="6" t="s">
        <v>119</v>
      </c>
      <c r="K222" s="6" t="s">
        <v>264</v>
      </c>
      <c r="L222" s="6" t="s">
        <v>107</v>
      </c>
      <c r="M222" s="6" t="s">
        <v>93</v>
      </c>
      <c r="N222" s="6" t="s">
        <v>46</v>
      </c>
      <c r="O222" s="6" t="s">
        <v>33</v>
      </c>
      <c r="P222" s="6" t="s">
        <v>108</v>
      </c>
      <c r="Q222" s="6">
        <v>1800.15</v>
      </c>
      <c r="R222" s="6">
        <v>0</v>
      </c>
      <c r="S222" s="6">
        <v>0</v>
      </c>
      <c r="T222" s="6" t="s">
        <v>35</v>
      </c>
      <c r="U222" s="6"/>
      <c r="V222" s="6" t="s">
        <v>49</v>
      </c>
      <c r="W222" s="6">
        <v>26</v>
      </c>
      <c r="X222" s="7" t="s">
        <v>37</v>
      </c>
    </row>
    <row r="223" spans="1:24" x14ac:dyDescent="0.3">
      <c r="A223" s="8" t="s">
        <v>848</v>
      </c>
      <c r="B223" s="9">
        <v>46170</v>
      </c>
      <c r="C223" s="21" t="str">
        <f>TEXT(Table3[[#This Row],[Transaction_Date]],"dddd")</f>
        <v>Thursday</v>
      </c>
      <c r="D223" t="s">
        <v>849</v>
      </c>
      <c r="E223">
        <f>HOUR(Table3[[#This Row],[Transaction_Time]])</f>
        <v>19</v>
      </c>
      <c r="F223" s="10" t="s">
        <v>24</v>
      </c>
      <c r="G223" s="10" t="s">
        <v>850</v>
      </c>
      <c r="H223" s="10" t="s">
        <v>97</v>
      </c>
      <c r="I223" s="10" t="s">
        <v>42</v>
      </c>
      <c r="J223" s="10" t="s">
        <v>105</v>
      </c>
      <c r="K223" s="10" t="s">
        <v>106</v>
      </c>
      <c r="L223" s="10" t="s">
        <v>230</v>
      </c>
      <c r="M223" s="10" t="s">
        <v>83</v>
      </c>
      <c r="N223" s="10" t="s">
        <v>32</v>
      </c>
      <c r="O223" s="10" t="s">
        <v>60</v>
      </c>
      <c r="P223" s="10" t="s">
        <v>128</v>
      </c>
      <c r="Q223" s="10">
        <v>882.86</v>
      </c>
      <c r="R223" s="10">
        <v>0</v>
      </c>
      <c r="S223" s="10">
        <v>0</v>
      </c>
      <c r="T223" s="10" t="s">
        <v>35</v>
      </c>
      <c r="U223" s="10"/>
      <c r="V223" s="10" t="s">
        <v>49</v>
      </c>
      <c r="W223" s="10">
        <v>39</v>
      </c>
      <c r="X223" s="11" t="s">
        <v>37</v>
      </c>
    </row>
    <row r="224" spans="1:24" x14ac:dyDescent="0.3">
      <c r="A224" s="4" t="s">
        <v>851</v>
      </c>
      <c r="B224" s="5">
        <v>46165</v>
      </c>
      <c r="C224" s="20" t="str">
        <f>TEXT(Table3[[#This Row],[Transaction_Date]],"dddd")</f>
        <v>Saturday</v>
      </c>
      <c r="D224" t="s">
        <v>852</v>
      </c>
      <c r="E224">
        <f>HOUR(Table3[[#This Row],[Transaction_Time]])</f>
        <v>11</v>
      </c>
      <c r="F224" s="6" t="s">
        <v>40</v>
      </c>
      <c r="G224" s="6" t="s">
        <v>853</v>
      </c>
      <c r="H224" s="6" t="s">
        <v>74</v>
      </c>
      <c r="I224" s="6" t="s">
        <v>42</v>
      </c>
      <c r="J224" s="6" t="s">
        <v>105</v>
      </c>
      <c r="K224" s="6" t="s">
        <v>675</v>
      </c>
      <c r="L224" s="6" t="s">
        <v>230</v>
      </c>
      <c r="M224" s="6" t="s">
        <v>83</v>
      </c>
      <c r="N224" s="6" t="s">
        <v>46</v>
      </c>
      <c r="O224" s="6" t="s">
        <v>60</v>
      </c>
      <c r="P224" s="6" t="s">
        <v>48</v>
      </c>
      <c r="Q224" s="6">
        <v>202.8</v>
      </c>
      <c r="R224" s="6">
        <v>0</v>
      </c>
      <c r="S224" s="6">
        <v>0</v>
      </c>
      <c r="T224" s="6" t="s">
        <v>35</v>
      </c>
      <c r="U224" s="6"/>
      <c r="V224" s="6" t="s">
        <v>49</v>
      </c>
      <c r="W224" s="6">
        <v>57</v>
      </c>
      <c r="X224" s="7" t="s">
        <v>37</v>
      </c>
    </row>
    <row r="225" spans="1:24" x14ac:dyDescent="0.3">
      <c r="A225" s="8" t="s">
        <v>854</v>
      </c>
      <c r="B225" s="9">
        <v>46173</v>
      </c>
      <c r="C225" s="21" t="str">
        <f>TEXT(Table3[[#This Row],[Transaction_Date]],"dddd")</f>
        <v>Sunday</v>
      </c>
      <c r="D225" t="s">
        <v>855</v>
      </c>
      <c r="E225">
        <f>HOUR(Table3[[#This Row],[Transaction_Time]])</f>
        <v>18</v>
      </c>
      <c r="F225" s="10" t="s">
        <v>24</v>
      </c>
      <c r="G225" s="10" t="s">
        <v>856</v>
      </c>
      <c r="H225" s="10" t="s">
        <v>89</v>
      </c>
      <c r="I225" s="10" t="s">
        <v>42</v>
      </c>
      <c r="J225" s="10" t="s">
        <v>105</v>
      </c>
      <c r="K225" s="10" t="s">
        <v>195</v>
      </c>
      <c r="L225" s="10" t="s">
        <v>132</v>
      </c>
      <c r="M225" s="10" t="s">
        <v>93</v>
      </c>
      <c r="N225" s="10" t="s">
        <v>46</v>
      </c>
      <c r="O225" s="10" t="s">
        <v>33</v>
      </c>
      <c r="P225" s="10" t="s">
        <v>108</v>
      </c>
      <c r="Q225" s="10">
        <v>193.2</v>
      </c>
      <c r="R225" s="10">
        <v>0</v>
      </c>
      <c r="S225" s="10">
        <v>0</v>
      </c>
      <c r="T225" s="10" t="s">
        <v>280</v>
      </c>
      <c r="U225" s="10" t="s">
        <v>315</v>
      </c>
      <c r="V225" s="10" t="s">
        <v>49</v>
      </c>
      <c r="W225" s="10">
        <v>20</v>
      </c>
      <c r="X225" s="11" t="s">
        <v>37</v>
      </c>
    </row>
    <row r="226" spans="1:24" x14ac:dyDescent="0.3">
      <c r="A226" s="4" t="s">
        <v>857</v>
      </c>
      <c r="B226" s="5">
        <v>46163</v>
      </c>
      <c r="C226" s="20" t="str">
        <f>TEXT(Table3[[#This Row],[Transaction_Date]],"dddd")</f>
        <v>Thursday</v>
      </c>
      <c r="D226" t="s">
        <v>858</v>
      </c>
      <c r="E226">
        <f>HOUR(Table3[[#This Row],[Transaction_Time]])</f>
        <v>13</v>
      </c>
      <c r="F226" s="6" t="s">
        <v>87</v>
      </c>
      <c r="G226" s="6" t="s">
        <v>859</v>
      </c>
      <c r="H226" s="6" t="s">
        <v>97</v>
      </c>
      <c r="I226" s="6" t="s">
        <v>42</v>
      </c>
      <c r="J226" s="6" t="s">
        <v>90</v>
      </c>
      <c r="K226" s="6" t="s">
        <v>346</v>
      </c>
      <c r="L226" s="6" t="s">
        <v>157</v>
      </c>
      <c r="M226" s="6" t="s">
        <v>83</v>
      </c>
      <c r="N226" s="6" t="s">
        <v>46</v>
      </c>
      <c r="O226" s="6" t="s">
        <v>60</v>
      </c>
      <c r="P226" s="6" t="s">
        <v>115</v>
      </c>
      <c r="Q226" s="6">
        <v>121.68</v>
      </c>
      <c r="R226" s="6">
        <v>0</v>
      </c>
      <c r="S226" s="6">
        <v>0</v>
      </c>
      <c r="T226" s="6" t="s">
        <v>35</v>
      </c>
      <c r="U226" s="6"/>
      <c r="V226" s="6" t="s">
        <v>36</v>
      </c>
      <c r="W226" s="6">
        <v>84</v>
      </c>
      <c r="X226" s="7" t="s">
        <v>37</v>
      </c>
    </row>
    <row r="227" spans="1:24" x14ac:dyDescent="0.3">
      <c r="A227" s="8" t="s">
        <v>860</v>
      </c>
      <c r="B227" s="9">
        <v>46165</v>
      </c>
      <c r="C227" s="21" t="str">
        <f>TEXT(Table3[[#This Row],[Transaction_Date]],"dddd")</f>
        <v>Saturday</v>
      </c>
      <c r="D227" t="s">
        <v>861</v>
      </c>
      <c r="E227">
        <f>HOUR(Table3[[#This Row],[Transaction_Time]])</f>
        <v>9</v>
      </c>
      <c r="F227" s="10" t="s">
        <v>52</v>
      </c>
      <c r="G227" s="10" t="s">
        <v>862</v>
      </c>
      <c r="H227" s="10" t="s">
        <v>89</v>
      </c>
      <c r="I227" s="10" t="s">
        <v>42</v>
      </c>
      <c r="J227" s="10" t="s">
        <v>150</v>
      </c>
      <c r="K227" s="10" t="s">
        <v>398</v>
      </c>
      <c r="L227" s="10" t="s">
        <v>342</v>
      </c>
      <c r="M227" s="10" t="s">
        <v>162</v>
      </c>
      <c r="N227" s="10" t="s">
        <v>32</v>
      </c>
      <c r="O227" s="10" t="s">
        <v>60</v>
      </c>
      <c r="P227" s="10" t="s">
        <v>128</v>
      </c>
      <c r="Q227" s="10">
        <v>173.04</v>
      </c>
      <c r="R227" s="10">
        <v>0</v>
      </c>
      <c r="S227" s="10">
        <v>0</v>
      </c>
      <c r="T227" s="10" t="s">
        <v>35</v>
      </c>
      <c r="U227" s="10"/>
      <c r="V227" s="10" t="s">
        <v>49</v>
      </c>
      <c r="W227" s="10">
        <v>43</v>
      </c>
      <c r="X227" s="11" t="s">
        <v>37</v>
      </c>
    </row>
    <row r="228" spans="1:24" x14ac:dyDescent="0.3">
      <c r="A228" s="4" t="s">
        <v>863</v>
      </c>
      <c r="B228" s="5">
        <v>46156</v>
      </c>
      <c r="C228" s="20" t="str">
        <f>TEXT(Table3[[#This Row],[Transaction_Date]],"dddd")</f>
        <v>Thursday</v>
      </c>
      <c r="D228" t="s">
        <v>864</v>
      </c>
      <c r="E228">
        <f>HOUR(Table3[[#This Row],[Transaction_Time]])</f>
        <v>13</v>
      </c>
      <c r="F228" s="6" t="s">
        <v>40</v>
      </c>
      <c r="G228" s="6" t="s">
        <v>865</v>
      </c>
      <c r="H228" s="6" t="s">
        <v>97</v>
      </c>
      <c r="I228" s="6" t="s">
        <v>27</v>
      </c>
      <c r="J228" s="6" t="s">
        <v>105</v>
      </c>
      <c r="K228" s="6" t="s">
        <v>106</v>
      </c>
      <c r="L228" s="6" t="s">
        <v>327</v>
      </c>
      <c r="M228" s="6" t="s">
        <v>114</v>
      </c>
      <c r="N228" s="6" t="s">
        <v>176</v>
      </c>
      <c r="O228" s="6" t="s">
        <v>47</v>
      </c>
      <c r="P228" s="10" t="s">
        <v>68</v>
      </c>
      <c r="Q228" s="6">
        <v>242.5</v>
      </c>
      <c r="R228" s="6">
        <v>0</v>
      </c>
      <c r="S228" s="6">
        <v>0</v>
      </c>
      <c r="T228" s="6" t="s">
        <v>35</v>
      </c>
      <c r="U228" s="6"/>
      <c r="V228" s="6" t="s">
        <v>49</v>
      </c>
      <c r="W228" s="6">
        <v>59</v>
      </c>
      <c r="X228" s="7" t="s">
        <v>37</v>
      </c>
    </row>
    <row r="229" spans="1:24" x14ac:dyDescent="0.3">
      <c r="A229" s="8" t="s">
        <v>866</v>
      </c>
      <c r="B229" s="9">
        <v>46165</v>
      </c>
      <c r="C229" s="21" t="str">
        <f>TEXT(Table3[[#This Row],[Transaction_Date]],"dddd")</f>
        <v>Saturday</v>
      </c>
      <c r="D229" t="s">
        <v>867</v>
      </c>
      <c r="E229">
        <f>HOUR(Table3[[#This Row],[Transaction_Time]])</f>
        <v>11</v>
      </c>
      <c r="F229" s="10" t="s">
        <v>52</v>
      </c>
      <c r="G229" s="10" t="s">
        <v>868</v>
      </c>
      <c r="H229" s="10" t="s">
        <v>97</v>
      </c>
      <c r="I229" s="10" t="s">
        <v>27</v>
      </c>
      <c r="J229" s="10" t="s">
        <v>98</v>
      </c>
      <c r="K229" s="10" t="s">
        <v>338</v>
      </c>
      <c r="L229" s="10" t="s">
        <v>45</v>
      </c>
      <c r="M229" s="10" t="s">
        <v>31</v>
      </c>
      <c r="N229" s="10" t="s">
        <v>272</v>
      </c>
      <c r="O229" s="10" t="s">
        <v>47</v>
      </c>
      <c r="P229" s="10" t="s">
        <v>115</v>
      </c>
      <c r="Q229" s="10">
        <v>1519.5</v>
      </c>
      <c r="R229" s="10">
        <v>17.739999999999998</v>
      </c>
      <c r="S229" s="10">
        <v>0</v>
      </c>
      <c r="T229" s="10" t="s">
        <v>35</v>
      </c>
      <c r="U229" s="10"/>
      <c r="V229" s="10" t="s">
        <v>36</v>
      </c>
      <c r="W229" s="10">
        <v>21</v>
      </c>
      <c r="X229" s="11" t="s">
        <v>37</v>
      </c>
    </row>
    <row r="230" spans="1:24" x14ac:dyDescent="0.3">
      <c r="A230" s="4" t="s">
        <v>869</v>
      </c>
      <c r="B230" s="5">
        <v>46163</v>
      </c>
      <c r="C230" s="20" t="str">
        <f>TEXT(Table3[[#This Row],[Transaction_Date]],"dddd")</f>
        <v>Thursday</v>
      </c>
      <c r="D230" t="s">
        <v>870</v>
      </c>
      <c r="E230">
        <f>HOUR(Table3[[#This Row],[Transaction_Time]])</f>
        <v>13</v>
      </c>
      <c r="F230" s="6" t="s">
        <v>24</v>
      </c>
      <c r="G230" s="6" t="s">
        <v>871</v>
      </c>
      <c r="H230" s="6" t="s">
        <v>54</v>
      </c>
      <c r="I230" s="6" t="s">
        <v>27</v>
      </c>
      <c r="J230" s="6" t="s">
        <v>75</v>
      </c>
      <c r="K230" s="6" t="s">
        <v>212</v>
      </c>
      <c r="L230" s="6" t="s">
        <v>375</v>
      </c>
      <c r="M230" s="6" t="s">
        <v>58</v>
      </c>
      <c r="N230" s="6" t="s">
        <v>78</v>
      </c>
      <c r="O230" s="6" t="s">
        <v>60</v>
      </c>
      <c r="P230" s="6" t="s">
        <v>48</v>
      </c>
      <c r="Q230" s="6">
        <v>7859.66</v>
      </c>
      <c r="R230" s="6">
        <v>0</v>
      </c>
      <c r="S230" s="6">
        <v>1.56</v>
      </c>
      <c r="T230" s="6" t="s">
        <v>35</v>
      </c>
      <c r="U230" s="6"/>
      <c r="V230" s="6" t="s">
        <v>49</v>
      </c>
      <c r="W230" s="6">
        <v>71</v>
      </c>
      <c r="X230" s="7" t="s">
        <v>37</v>
      </c>
    </row>
    <row r="231" spans="1:24" x14ac:dyDescent="0.3">
      <c r="A231" s="8" t="s">
        <v>872</v>
      </c>
      <c r="B231" s="9">
        <v>46172</v>
      </c>
      <c r="C231" s="21" t="str">
        <f>TEXT(Table3[[#This Row],[Transaction_Date]],"dddd")</f>
        <v>Saturday</v>
      </c>
      <c r="D231" t="s">
        <v>873</v>
      </c>
      <c r="E231">
        <f>HOUR(Table3[[#This Row],[Transaction_Time]])</f>
        <v>8</v>
      </c>
      <c r="F231" s="10" t="s">
        <v>416</v>
      </c>
      <c r="G231" s="10" t="s">
        <v>874</v>
      </c>
      <c r="H231" s="10" t="s">
        <v>89</v>
      </c>
      <c r="I231" s="10" t="s">
        <v>42</v>
      </c>
      <c r="J231" s="10" t="s">
        <v>75</v>
      </c>
      <c r="K231" s="10" t="s">
        <v>156</v>
      </c>
      <c r="L231" s="10" t="s">
        <v>77</v>
      </c>
      <c r="M231" s="10" t="s">
        <v>31</v>
      </c>
      <c r="N231" s="10" t="s">
        <v>272</v>
      </c>
      <c r="O231" s="10" t="s">
        <v>141</v>
      </c>
      <c r="P231" s="10" t="s">
        <v>84</v>
      </c>
      <c r="Q231" s="10">
        <v>778.61</v>
      </c>
      <c r="R231" s="10">
        <v>0</v>
      </c>
      <c r="S231" s="10">
        <v>0</v>
      </c>
      <c r="T231" s="10" t="s">
        <v>35</v>
      </c>
      <c r="U231" s="10"/>
      <c r="V231" s="10" t="s">
        <v>36</v>
      </c>
      <c r="W231" s="10">
        <v>43</v>
      </c>
      <c r="X231" s="11" t="s">
        <v>37</v>
      </c>
    </row>
    <row r="232" spans="1:24" x14ac:dyDescent="0.3">
      <c r="A232" s="4" t="s">
        <v>875</v>
      </c>
      <c r="B232" s="5">
        <v>46158</v>
      </c>
      <c r="C232" s="20" t="str">
        <f>TEXT(Table3[[#This Row],[Transaction_Date]],"dddd")</f>
        <v>Saturday</v>
      </c>
      <c r="D232" t="s">
        <v>876</v>
      </c>
      <c r="E232">
        <f>HOUR(Table3[[#This Row],[Transaction_Time]])</f>
        <v>14</v>
      </c>
      <c r="F232" s="6" t="s">
        <v>40</v>
      </c>
      <c r="G232" s="6" t="s">
        <v>877</v>
      </c>
      <c r="H232" s="6" t="s">
        <v>26</v>
      </c>
      <c r="I232" s="6" t="s">
        <v>42</v>
      </c>
      <c r="J232" s="6" t="s">
        <v>119</v>
      </c>
      <c r="K232" s="6" t="s">
        <v>323</v>
      </c>
      <c r="L232" s="6" t="s">
        <v>463</v>
      </c>
      <c r="M232" s="6" t="s">
        <v>101</v>
      </c>
      <c r="N232" s="6" t="s">
        <v>59</v>
      </c>
      <c r="O232" s="6" t="s">
        <v>33</v>
      </c>
      <c r="P232" s="10" t="s">
        <v>68</v>
      </c>
      <c r="Q232" s="6">
        <v>269.44</v>
      </c>
      <c r="R232" s="6">
        <v>0</v>
      </c>
      <c r="S232" s="6">
        <v>4.76</v>
      </c>
      <c r="T232" s="6" t="s">
        <v>35</v>
      </c>
      <c r="U232" s="6"/>
      <c r="V232" s="6" t="s">
        <v>49</v>
      </c>
      <c r="W232" s="6">
        <v>79</v>
      </c>
      <c r="X232" s="7" t="s">
        <v>37</v>
      </c>
    </row>
    <row r="233" spans="1:24" x14ac:dyDescent="0.3">
      <c r="A233" s="8" t="s">
        <v>878</v>
      </c>
      <c r="B233" s="9">
        <v>46169</v>
      </c>
      <c r="C233" s="21" t="str">
        <f>TEXT(Table3[[#This Row],[Transaction_Date]],"dddd")</f>
        <v>Wednesday</v>
      </c>
      <c r="D233" t="s">
        <v>879</v>
      </c>
      <c r="E233">
        <f>HOUR(Table3[[#This Row],[Transaction_Time]])</f>
        <v>21</v>
      </c>
      <c r="F233" s="10" t="s">
        <v>40</v>
      </c>
      <c r="G233" s="10" t="s">
        <v>880</v>
      </c>
      <c r="H233" s="10" t="s">
        <v>97</v>
      </c>
      <c r="I233" s="10" t="s">
        <v>27</v>
      </c>
      <c r="J233" s="10" t="s">
        <v>55</v>
      </c>
      <c r="K233" s="10" t="s">
        <v>136</v>
      </c>
      <c r="L233" s="10" t="s">
        <v>286</v>
      </c>
      <c r="M233" s="10" t="s">
        <v>122</v>
      </c>
      <c r="N233" s="10" t="s">
        <v>176</v>
      </c>
      <c r="O233" s="10" t="s">
        <v>33</v>
      </c>
      <c r="P233" s="10" t="s">
        <v>84</v>
      </c>
      <c r="Q233" s="10">
        <v>181.84</v>
      </c>
      <c r="R233" s="10">
        <v>0</v>
      </c>
      <c r="S233" s="10">
        <v>5.43</v>
      </c>
      <c r="T233" s="10" t="s">
        <v>35</v>
      </c>
      <c r="U233" s="10"/>
      <c r="V233" s="10" t="s">
        <v>36</v>
      </c>
      <c r="W233" s="10">
        <v>24</v>
      </c>
      <c r="X233" s="11" t="s">
        <v>37</v>
      </c>
    </row>
    <row r="234" spans="1:24" x14ac:dyDescent="0.3">
      <c r="A234" s="4" t="s">
        <v>881</v>
      </c>
      <c r="B234" s="5">
        <v>46159</v>
      </c>
      <c r="C234" s="20" t="str">
        <f>TEXT(Table3[[#This Row],[Transaction_Date]],"dddd")</f>
        <v>Sunday</v>
      </c>
      <c r="D234" t="s">
        <v>882</v>
      </c>
      <c r="E234">
        <f>HOUR(Table3[[#This Row],[Transaction_Time]])</f>
        <v>20</v>
      </c>
      <c r="F234" s="6" t="s">
        <v>24</v>
      </c>
      <c r="G234" s="6" t="s">
        <v>883</v>
      </c>
      <c r="H234" s="6" t="s">
        <v>54</v>
      </c>
      <c r="I234" s="6" t="s">
        <v>42</v>
      </c>
      <c r="J234" s="6" t="s">
        <v>98</v>
      </c>
      <c r="K234" s="6" t="s">
        <v>338</v>
      </c>
      <c r="L234" s="6" t="s">
        <v>77</v>
      </c>
      <c r="M234" s="6" t="s">
        <v>31</v>
      </c>
      <c r="N234" s="6" t="s">
        <v>46</v>
      </c>
      <c r="O234" s="6" t="s">
        <v>141</v>
      </c>
      <c r="P234" s="6" t="s">
        <v>115</v>
      </c>
      <c r="Q234" s="6">
        <v>827.15</v>
      </c>
      <c r="R234" s="6">
        <v>67.05</v>
      </c>
      <c r="S234" s="6">
        <v>0</v>
      </c>
      <c r="T234" s="6" t="s">
        <v>35</v>
      </c>
      <c r="U234" s="6"/>
      <c r="V234" s="6" t="s">
        <v>49</v>
      </c>
      <c r="W234" s="6">
        <v>74</v>
      </c>
      <c r="X234" s="7" t="s">
        <v>37</v>
      </c>
    </row>
    <row r="235" spans="1:24" x14ac:dyDescent="0.3">
      <c r="A235" s="8" t="s">
        <v>884</v>
      </c>
      <c r="B235" s="9">
        <v>46149</v>
      </c>
      <c r="C235" s="21" t="str">
        <f>TEXT(Table3[[#This Row],[Transaction_Date]],"dddd")</f>
        <v>Thursday</v>
      </c>
      <c r="D235" t="s">
        <v>885</v>
      </c>
      <c r="E235">
        <f>HOUR(Table3[[#This Row],[Transaction_Time]])</f>
        <v>15</v>
      </c>
      <c r="F235" s="10" t="s">
        <v>24</v>
      </c>
      <c r="G235" s="10" t="s">
        <v>886</v>
      </c>
      <c r="H235" s="10" t="s">
        <v>26</v>
      </c>
      <c r="I235" s="10" t="s">
        <v>42</v>
      </c>
      <c r="J235" s="10" t="s">
        <v>43</v>
      </c>
      <c r="K235" s="10" t="s">
        <v>44</v>
      </c>
      <c r="L235" s="10" t="s">
        <v>171</v>
      </c>
      <c r="M235" s="10" t="s">
        <v>67</v>
      </c>
      <c r="N235" s="10" t="s">
        <v>32</v>
      </c>
      <c r="O235" s="10" t="s">
        <v>141</v>
      </c>
      <c r="P235" s="10" t="s">
        <v>34</v>
      </c>
      <c r="Q235" s="10">
        <v>740.6</v>
      </c>
      <c r="R235" s="10">
        <v>0</v>
      </c>
      <c r="S235" s="10">
        <v>3.53</v>
      </c>
      <c r="T235" s="10" t="s">
        <v>35</v>
      </c>
      <c r="U235" s="10"/>
      <c r="V235" s="10" t="s">
        <v>49</v>
      </c>
      <c r="W235" s="10">
        <v>50</v>
      </c>
      <c r="X235" s="11" t="s">
        <v>37</v>
      </c>
    </row>
    <row r="236" spans="1:24" x14ac:dyDescent="0.3">
      <c r="A236" s="4" t="s">
        <v>887</v>
      </c>
      <c r="B236" s="5">
        <v>46150</v>
      </c>
      <c r="C236" s="20" t="str">
        <f>TEXT(Table3[[#This Row],[Transaction_Date]],"dddd")</f>
        <v>Friday</v>
      </c>
      <c r="D236" t="s">
        <v>888</v>
      </c>
      <c r="E236">
        <f>HOUR(Table3[[#This Row],[Transaction_Time]])</f>
        <v>19</v>
      </c>
      <c r="F236" s="6" t="s">
        <v>24</v>
      </c>
      <c r="G236" s="6" t="s">
        <v>889</v>
      </c>
      <c r="H236" s="6" t="s">
        <v>54</v>
      </c>
      <c r="I236" s="6" t="s">
        <v>455</v>
      </c>
      <c r="J236" s="6" t="s">
        <v>28</v>
      </c>
      <c r="K236" s="6" t="s">
        <v>188</v>
      </c>
      <c r="L236" s="6" t="s">
        <v>647</v>
      </c>
      <c r="M236" s="6" t="s">
        <v>31</v>
      </c>
      <c r="N236" s="6" t="s">
        <v>59</v>
      </c>
      <c r="O236" s="6" t="s">
        <v>60</v>
      </c>
      <c r="P236" s="6" t="s">
        <v>34</v>
      </c>
      <c r="Q236" s="6">
        <v>44.05</v>
      </c>
      <c r="R236" s="6">
        <v>0</v>
      </c>
      <c r="S236" s="6">
        <v>0</v>
      </c>
      <c r="T236" s="6" t="s">
        <v>35</v>
      </c>
      <c r="U236" s="6"/>
      <c r="V236" s="6" t="s">
        <v>49</v>
      </c>
      <c r="W236" s="6">
        <v>86</v>
      </c>
      <c r="X236" s="7" t="s">
        <v>37</v>
      </c>
    </row>
    <row r="237" spans="1:24" x14ac:dyDescent="0.3">
      <c r="A237" s="8" t="s">
        <v>890</v>
      </c>
      <c r="B237" s="9">
        <v>46154</v>
      </c>
      <c r="C237" s="21" t="str">
        <f>TEXT(Table3[[#This Row],[Transaction_Date]],"dddd")</f>
        <v>Tuesday</v>
      </c>
      <c r="D237" t="s">
        <v>891</v>
      </c>
      <c r="E237">
        <f>HOUR(Table3[[#This Row],[Transaction_Time]])</f>
        <v>21</v>
      </c>
      <c r="F237" s="10" t="s">
        <v>24</v>
      </c>
      <c r="G237" s="10" t="s">
        <v>892</v>
      </c>
      <c r="H237" s="10" t="s">
        <v>89</v>
      </c>
      <c r="I237" s="10" t="s">
        <v>42</v>
      </c>
      <c r="J237" s="10" t="s">
        <v>28</v>
      </c>
      <c r="K237" s="10" t="s">
        <v>188</v>
      </c>
      <c r="L237" s="10" t="s">
        <v>271</v>
      </c>
      <c r="M237" s="10" t="s">
        <v>83</v>
      </c>
      <c r="N237" s="10" t="s">
        <v>46</v>
      </c>
      <c r="O237" s="10" t="s">
        <v>33</v>
      </c>
      <c r="P237" s="10" t="s">
        <v>48</v>
      </c>
      <c r="Q237" s="10">
        <v>717.46</v>
      </c>
      <c r="R237" s="10">
        <v>0</v>
      </c>
      <c r="S237" s="10">
        <v>3.93</v>
      </c>
      <c r="T237" s="10" t="s">
        <v>35</v>
      </c>
      <c r="U237" s="10"/>
      <c r="V237" s="10" t="s">
        <v>49</v>
      </c>
      <c r="W237" s="10">
        <v>67</v>
      </c>
      <c r="X237" s="11" t="s">
        <v>37</v>
      </c>
    </row>
    <row r="238" spans="1:24" x14ac:dyDescent="0.3">
      <c r="A238" s="4" t="s">
        <v>893</v>
      </c>
      <c r="B238" s="5">
        <v>46170</v>
      </c>
      <c r="C238" s="20" t="str">
        <f>TEXT(Table3[[#This Row],[Transaction_Date]],"dddd")</f>
        <v>Thursday</v>
      </c>
      <c r="D238" t="s">
        <v>894</v>
      </c>
      <c r="E238">
        <f>HOUR(Table3[[#This Row],[Transaction_Time]])</f>
        <v>19</v>
      </c>
      <c r="F238" s="6" t="s">
        <v>24</v>
      </c>
      <c r="G238" s="6" t="s">
        <v>895</v>
      </c>
      <c r="H238" s="6" t="s">
        <v>54</v>
      </c>
      <c r="I238" s="6" t="s">
        <v>27</v>
      </c>
      <c r="J238" s="6" t="s">
        <v>28</v>
      </c>
      <c r="K238" s="6" t="s">
        <v>188</v>
      </c>
      <c r="L238" s="6" t="s">
        <v>286</v>
      </c>
      <c r="M238" s="6" t="s">
        <v>122</v>
      </c>
      <c r="N238" s="6" t="s">
        <v>46</v>
      </c>
      <c r="O238" s="6" t="s">
        <v>60</v>
      </c>
      <c r="P238" s="6" t="s">
        <v>34</v>
      </c>
      <c r="Q238" s="6">
        <v>190.62</v>
      </c>
      <c r="R238" s="6">
        <v>0</v>
      </c>
      <c r="S238" s="6">
        <v>0</v>
      </c>
      <c r="T238" s="6" t="s">
        <v>280</v>
      </c>
      <c r="U238" s="6" t="s">
        <v>385</v>
      </c>
      <c r="V238" s="6" t="s">
        <v>49</v>
      </c>
      <c r="W238" s="6">
        <v>61</v>
      </c>
      <c r="X238" s="7" t="s">
        <v>37</v>
      </c>
    </row>
    <row r="239" spans="1:24" x14ac:dyDescent="0.3">
      <c r="A239" s="8" t="s">
        <v>896</v>
      </c>
      <c r="B239" s="9">
        <v>46152</v>
      </c>
      <c r="C239" s="21" t="str">
        <f>TEXT(Table3[[#This Row],[Transaction_Date]],"dddd")</f>
        <v>Sunday</v>
      </c>
      <c r="D239" t="s">
        <v>897</v>
      </c>
      <c r="E239">
        <f>HOUR(Table3[[#This Row],[Transaction_Time]])</f>
        <v>17</v>
      </c>
      <c r="F239" s="10" t="s">
        <v>40</v>
      </c>
      <c r="G239" s="10" t="s">
        <v>898</v>
      </c>
      <c r="H239" s="10" t="s">
        <v>89</v>
      </c>
      <c r="I239" s="10" t="s">
        <v>27</v>
      </c>
      <c r="J239" s="10" t="s">
        <v>150</v>
      </c>
      <c r="K239" s="10" t="s">
        <v>398</v>
      </c>
      <c r="L239" s="10" t="s">
        <v>161</v>
      </c>
      <c r="M239" s="10" t="s">
        <v>162</v>
      </c>
      <c r="N239" s="10" t="s">
        <v>46</v>
      </c>
      <c r="O239" s="10" t="s">
        <v>47</v>
      </c>
      <c r="P239" s="10" t="s">
        <v>128</v>
      </c>
      <c r="Q239" s="10">
        <v>637.54</v>
      </c>
      <c r="R239" s="10">
        <v>0</v>
      </c>
      <c r="S239" s="10">
        <v>0</v>
      </c>
      <c r="T239" s="10" t="s">
        <v>35</v>
      </c>
      <c r="U239" s="10"/>
      <c r="V239" s="10" t="s">
        <v>36</v>
      </c>
      <c r="W239" s="10">
        <v>98</v>
      </c>
      <c r="X239" s="11" t="s">
        <v>37</v>
      </c>
    </row>
    <row r="240" spans="1:24" x14ac:dyDescent="0.3">
      <c r="A240" s="4" t="s">
        <v>899</v>
      </c>
      <c r="B240" s="5">
        <v>46144</v>
      </c>
      <c r="C240" s="20" t="str">
        <f>TEXT(Table3[[#This Row],[Transaction_Date]],"dddd")</f>
        <v>Saturday</v>
      </c>
      <c r="D240" t="s">
        <v>900</v>
      </c>
      <c r="E240">
        <f>HOUR(Table3[[#This Row],[Transaction_Time]])</f>
        <v>11</v>
      </c>
      <c r="F240" s="6" t="s">
        <v>40</v>
      </c>
      <c r="G240" s="6" t="s">
        <v>901</v>
      </c>
      <c r="H240" s="6" t="s">
        <v>89</v>
      </c>
      <c r="I240" s="6" t="s">
        <v>42</v>
      </c>
      <c r="J240" s="6" t="s">
        <v>150</v>
      </c>
      <c r="K240" s="6" t="s">
        <v>175</v>
      </c>
      <c r="L240" s="6" t="s">
        <v>424</v>
      </c>
      <c r="M240" s="6" t="s">
        <v>122</v>
      </c>
      <c r="N240" s="6" t="s">
        <v>176</v>
      </c>
      <c r="O240" s="6" t="s">
        <v>141</v>
      </c>
      <c r="P240" s="10" t="s">
        <v>68</v>
      </c>
      <c r="Q240" s="6">
        <v>135.99</v>
      </c>
      <c r="R240" s="6">
        <v>0</v>
      </c>
      <c r="S240" s="6">
        <v>4.08</v>
      </c>
      <c r="T240" s="6" t="s">
        <v>35</v>
      </c>
      <c r="U240" s="6"/>
      <c r="V240" s="6" t="s">
        <v>49</v>
      </c>
      <c r="W240" s="6">
        <v>77</v>
      </c>
      <c r="X240" s="7" t="s">
        <v>37</v>
      </c>
    </row>
    <row r="241" spans="1:24" x14ac:dyDescent="0.3">
      <c r="A241" s="8" t="s">
        <v>902</v>
      </c>
      <c r="B241" s="9">
        <v>46149</v>
      </c>
      <c r="C241" s="21" t="str">
        <f>TEXT(Table3[[#This Row],[Transaction_Date]],"dddd")</f>
        <v>Thursday</v>
      </c>
      <c r="D241" t="s">
        <v>903</v>
      </c>
      <c r="E241">
        <f>HOUR(Table3[[#This Row],[Transaction_Time]])</f>
        <v>7</v>
      </c>
      <c r="F241" s="10" t="s">
        <v>24</v>
      </c>
      <c r="G241" s="10" t="s">
        <v>904</v>
      </c>
      <c r="H241" s="10" t="s">
        <v>26</v>
      </c>
      <c r="I241" s="10" t="s">
        <v>27</v>
      </c>
      <c r="J241" s="10" t="s">
        <v>28</v>
      </c>
      <c r="K241" s="10" t="s">
        <v>29</v>
      </c>
      <c r="L241" s="10" t="s">
        <v>445</v>
      </c>
      <c r="M241" s="10" t="s">
        <v>162</v>
      </c>
      <c r="N241" s="10" t="s">
        <v>46</v>
      </c>
      <c r="O241" s="10" t="s">
        <v>60</v>
      </c>
      <c r="P241" s="10" t="s">
        <v>115</v>
      </c>
      <c r="Q241" s="10">
        <v>395.73</v>
      </c>
      <c r="R241" s="10">
        <v>0</v>
      </c>
      <c r="S241" s="10">
        <v>0</v>
      </c>
      <c r="T241" s="10" t="s">
        <v>35</v>
      </c>
      <c r="U241" s="10"/>
      <c r="V241" s="10" t="s">
        <v>36</v>
      </c>
      <c r="W241" s="10">
        <v>24</v>
      </c>
      <c r="X241" s="11" t="s">
        <v>37</v>
      </c>
    </row>
    <row r="242" spans="1:24" x14ac:dyDescent="0.3">
      <c r="A242" s="4" t="s">
        <v>905</v>
      </c>
      <c r="B242" s="5">
        <v>46168</v>
      </c>
      <c r="C242" s="20" t="str">
        <f>TEXT(Table3[[#This Row],[Transaction_Date]],"dddd")</f>
        <v>Tuesday</v>
      </c>
      <c r="D242" t="s">
        <v>906</v>
      </c>
      <c r="E242">
        <f>HOUR(Table3[[#This Row],[Transaction_Time]])</f>
        <v>18</v>
      </c>
      <c r="F242" s="6" t="s">
        <v>72</v>
      </c>
      <c r="G242" s="6" t="s">
        <v>907</v>
      </c>
      <c r="H242" s="6" t="s">
        <v>26</v>
      </c>
      <c r="I242" s="6" t="s">
        <v>42</v>
      </c>
      <c r="J242" s="6" t="s">
        <v>75</v>
      </c>
      <c r="K242" s="6" t="s">
        <v>295</v>
      </c>
      <c r="L242" s="6" t="s">
        <v>271</v>
      </c>
      <c r="M242" s="6" t="s">
        <v>83</v>
      </c>
      <c r="N242" s="6" t="s">
        <v>291</v>
      </c>
      <c r="O242" s="6" t="s">
        <v>60</v>
      </c>
      <c r="P242" s="6" t="s">
        <v>68</v>
      </c>
      <c r="Q242" s="6">
        <v>2511.37</v>
      </c>
      <c r="R242" s="6">
        <v>28.91</v>
      </c>
      <c r="S242" s="6">
        <v>5.86</v>
      </c>
      <c r="T242" s="6" t="s">
        <v>35</v>
      </c>
      <c r="U242" s="6"/>
      <c r="V242" s="6" t="s">
        <v>49</v>
      </c>
      <c r="W242" s="6">
        <v>28</v>
      </c>
      <c r="X242" s="7" t="s">
        <v>37</v>
      </c>
    </row>
    <row r="243" spans="1:24" x14ac:dyDescent="0.3">
      <c r="A243" s="8" t="s">
        <v>908</v>
      </c>
      <c r="B243" s="9">
        <v>46162</v>
      </c>
      <c r="C243" s="21" t="str">
        <f>TEXT(Table3[[#This Row],[Transaction_Date]],"dddd")</f>
        <v>Wednesday</v>
      </c>
      <c r="D243" t="s">
        <v>909</v>
      </c>
      <c r="E243">
        <f>HOUR(Table3[[#This Row],[Transaction_Time]])</f>
        <v>10</v>
      </c>
      <c r="F243" s="10" t="s">
        <v>40</v>
      </c>
      <c r="G243" s="10" t="s">
        <v>910</v>
      </c>
      <c r="H243" s="10" t="s">
        <v>26</v>
      </c>
      <c r="I243" s="10" t="s">
        <v>42</v>
      </c>
      <c r="J243" s="10" t="s">
        <v>105</v>
      </c>
      <c r="K243" s="10" t="s">
        <v>675</v>
      </c>
      <c r="L243" s="10" t="s">
        <v>200</v>
      </c>
      <c r="M243" s="10" t="s">
        <v>146</v>
      </c>
      <c r="N243" s="10" t="s">
        <v>291</v>
      </c>
      <c r="O243" s="10" t="s">
        <v>141</v>
      </c>
      <c r="P243" s="10" t="s">
        <v>68</v>
      </c>
      <c r="Q243" s="10">
        <v>562.47</v>
      </c>
      <c r="R243" s="10">
        <v>0</v>
      </c>
      <c r="S243" s="10">
        <v>0</v>
      </c>
      <c r="T243" s="10" t="s">
        <v>35</v>
      </c>
      <c r="U243" s="10"/>
      <c r="V243" s="10" t="s">
        <v>36</v>
      </c>
      <c r="W243" s="10">
        <v>3</v>
      </c>
      <c r="X243" s="11" t="s">
        <v>37</v>
      </c>
    </row>
    <row r="244" spans="1:24" x14ac:dyDescent="0.3">
      <c r="A244" s="4" t="s">
        <v>911</v>
      </c>
      <c r="B244" s="5">
        <v>46160</v>
      </c>
      <c r="C244" s="20" t="str">
        <f>TEXT(Table3[[#This Row],[Transaction_Date]],"dddd")</f>
        <v>Monday</v>
      </c>
      <c r="D244" t="s">
        <v>912</v>
      </c>
      <c r="E244">
        <f>HOUR(Table3[[#This Row],[Transaction_Time]])</f>
        <v>10</v>
      </c>
      <c r="F244" s="6" t="s">
        <v>24</v>
      </c>
      <c r="G244" s="6" t="s">
        <v>913</v>
      </c>
      <c r="H244" s="6" t="s">
        <v>89</v>
      </c>
      <c r="I244" s="6" t="s">
        <v>27</v>
      </c>
      <c r="J244" s="6" t="s">
        <v>75</v>
      </c>
      <c r="K244" s="6" t="s">
        <v>212</v>
      </c>
      <c r="L244" s="6" t="s">
        <v>132</v>
      </c>
      <c r="M244" s="6" t="s">
        <v>93</v>
      </c>
      <c r="N244" s="6" t="s">
        <v>32</v>
      </c>
      <c r="O244" s="6" t="s">
        <v>47</v>
      </c>
      <c r="P244" s="6" t="s">
        <v>34</v>
      </c>
      <c r="Q244" s="6">
        <v>1054.08</v>
      </c>
      <c r="R244" s="6">
        <v>0</v>
      </c>
      <c r="S244" s="6">
        <v>0</v>
      </c>
      <c r="T244" s="6" t="s">
        <v>35</v>
      </c>
      <c r="U244" s="6"/>
      <c r="V244" s="6" t="s">
        <v>49</v>
      </c>
      <c r="W244" s="6">
        <v>57</v>
      </c>
      <c r="X244" s="7" t="s">
        <v>37</v>
      </c>
    </row>
    <row r="245" spans="1:24" x14ac:dyDescent="0.3">
      <c r="A245" s="8" t="s">
        <v>914</v>
      </c>
      <c r="B245" s="9">
        <v>46151</v>
      </c>
      <c r="C245" s="21" t="str">
        <f>TEXT(Table3[[#This Row],[Transaction_Date]],"dddd")</f>
        <v>Saturday</v>
      </c>
      <c r="D245" t="s">
        <v>915</v>
      </c>
      <c r="E245">
        <f>HOUR(Table3[[#This Row],[Transaction_Time]])</f>
        <v>7</v>
      </c>
      <c r="F245" s="10" t="s">
        <v>24</v>
      </c>
      <c r="G245" s="10" t="s">
        <v>916</v>
      </c>
      <c r="H245" s="10" t="s">
        <v>26</v>
      </c>
      <c r="I245" s="10" t="s">
        <v>42</v>
      </c>
      <c r="J245" s="10" t="s">
        <v>119</v>
      </c>
      <c r="K245" s="10" t="s">
        <v>276</v>
      </c>
      <c r="L245" s="10" t="s">
        <v>296</v>
      </c>
      <c r="M245" s="10" t="s">
        <v>146</v>
      </c>
      <c r="N245" s="10" t="s">
        <v>46</v>
      </c>
      <c r="O245" s="10" t="s">
        <v>60</v>
      </c>
      <c r="P245" s="10" t="s">
        <v>84</v>
      </c>
      <c r="Q245" s="10">
        <v>96.56</v>
      </c>
      <c r="R245" s="10">
        <v>0</v>
      </c>
      <c r="S245" s="10">
        <v>5.46</v>
      </c>
      <c r="T245" s="10" t="s">
        <v>280</v>
      </c>
      <c r="U245" s="10" t="s">
        <v>496</v>
      </c>
      <c r="V245" s="10" t="s">
        <v>49</v>
      </c>
      <c r="W245" s="10">
        <v>16</v>
      </c>
      <c r="X245" s="11" t="s">
        <v>37</v>
      </c>
    </row>
    <row r="246" spans="1:24" x14ac:dyDescent="0.3">
      <c r="A246" s="4" t="s">
        <v>917</v>
      </c>
      <c r="B246" s="5">
        <v>46166</v>
      </c>
      <c r="C246" s="20" t="str">
        <f>TEXT(Table3[[#This Row],[Transaction_Date]],"dddd")</f>
        <v>Sunday</v>
      </c>
      <c r="D246" t="s">
        <v>918</v>
      </c>
      <c r="E246">
        <f>HOUR(Table3[[#This Row],[Transaction_Time]])</f>
        <v>17</v>
      </c>
      <c r="F246" s="6" t="s">
        <v>72</v>
      </c>
      <c r="G246" s="6" t="s">
        <v>919</v>
      </c>
      <c r="H246" s="6" t="s">
        <v>89</v>
      </c>
      <c r="I246" s="6" t="s">
        <v>27</v>
      </c>
      <c r="J246" s="6" t="s">
        <v>75</v>
      </c>
      <c r="K246" s="6" t="s">
        <v>76</v>
      </c>
      <c r="L246" s="6" t="s">
        <v>435</v>
      </c>
      <c r="M246" s="6" t="s">
        <v>101</v>
      </c>
      <c r="N246" s="6" t="s">
        <v>32</v>
      </c>
      <c r="O246" s="6" t="s">
        <v>60</v>
      </c>
      <c r="P246" s="6" t="s">
        <v>108</v>
      </c>
      <c r="Q246" s="6">
        <v>63.3</v>
      </c>
      <c r="R246" s="6">
        <v>0</v>
      </c>
      <c r="S246" s="6">
        <v>0</v>
      </c>
      <c r="T246" s="6" t="s">
        <v>35</v>
      </c>
      <c r="U246" s="6"/>
      <c r="V246" s="6" t="s">
        <v>49</v>
      </c>
      <c r="W246" s="6">
        <v>19</v>
      </c>
      <c r="X246" s="7" t="s">
        <v>37</v>
      </c>
    </row>
    <row r="247" spans="1:24" x14ac:dyDescent="0.3">
      <c r="A247" s="8" t="s">
        <v>920</v>
      </c>
      <c r="B247" s="9">
        <v>46172</v>
      </c>
      <c r="C247" s="21" t="str">
        <f>TEXT(Table3[[#This Row],[Transaction_Date]],"dddd")</f>
        <v>Saturday</v>
      </c>
      <c r="D247" t="s">
        <v>921</v>
      </c>
      <c r="E247">
        <f>HOUR(Table3[[#This Row],[Transaction_Time]])</f>
        <v>18</v>
      </c>
      <c r="F247" s="10" t="s">
        <v>24</v>
      </c>
      <c r="G247" s="10" t="s">
        <v>922</v>
      </c>
      <c r="H247" s="10" t="s">
        <v>26</v>
      </c>
      <c r="I247" s="10" t="s">
        <v>27</v>
      </c>
      <c r="J247" s="10" t="s">
        <v>55</v>
      </c>
      <c r="K247" s="10" t="s">
        <v>180</v>
      </c>
      <c r="L247" s="10" t="s">
        <v>82</v>
      </c>
      <c r="M247" s="10" t="s">
        <v>83</v>
      </c>
      <c r="N247" s="10" t="s">
        <v>32</v>
      </c>
      <c r="O247" s="10" t="s">
        <v>141</v>
      </c>
      <c r="P247" s="10" t="s">
        <v>108</v>
      </c>
      <c r="Q247" s="10">
        <v>498.94</v>
      </c>
      <c r="R247" s="10">
        <v>0</v>
      </c>
      <c r="S247" s="10">
        <v>4.59</v>
      </c>
      <c r="T247" s="10" t="s">
        <v>35</v>
      </c>
      <c r="U247" s="10"/>
      <c r="V247" s="10" t="s">
        <v>49</v>
      </c>
      <c r="W247" s="10">
        <v>46</v>
      </c>
      <c r="X247" s="11" t="s">
        <v>37</v>
      </c>
    </row>
    <row r="248" spans="1:24" x14ac:dyDescent="0.3">
      <c r="A248" s="4" t="s">
        <v>923</v>
      </c>
      <c r="B248" s="5">
        <v>46158</v>
      </c>
      <c r="C248" s="20" t="str">
        <f>TEXT(Table3[[#This Row],[Transaction_Date]],"dddd")</f>
        <v>Saturday</v>
      </c>
      <c r="D248" t="s">
        <v>924</v>
      </c>
      <c r="E248">
        <f>HOUR(Table3[[#This Row],[Transaction_Time]])</f>
        <v>15</v>
      </c>
      <c r="F248" s="6" t="s">
        <v>40</v>
      </c>
      <c r="G248" s="6" t="s">
        <v>925</v>
      </c>
      <c r="H248" s="6" t="s">
        <v>26</v>
      </c>
      <c r="I248" s="6" t="s">
        <v>27</v>
      </c>
      <c r="J248" s="6" t="s">
        <v>105</v>
      </c>
      <c r="K248" s="6" t="s">
        <v>675</v>
      </c>
      <c r="L248" s="6" t="s">
        <v>308</v>
      </c>
      <c r="M248" s="6" t="s">
        <v>58</v>
      </c>
      <c r="N248" s="6" t="s">
        <v>46</v>
      </c>
      <c r="O248" s="6" t="s">
        <v>60</v>
      </c>
      <c r="P248" s="6" t="s">
        <v>84</v>
      </c>
      <c r="Q248" s="6">
        <v>298.38</v>
      </c>
      <c r="R248" s="6">
        <v>33.46</v>
      </c>
      <c r="S248" s="6">
        <v>0</v>
      </c>
      <c r="T248" s="6" t="s">
        <v>35</v>
      </c>
      <c r="U248" s="6"/>
      <c r="V248" s="6" t="s">
        <v>36</v>
      </c>
      <c r="W248" s="6">
        <v>57</v>
      </c>
      <c r="X248" s="7" t="s">
        <v>37</v>
      </c>
    </row>
    <row r="249" spans="1:24" x14ac:dyDescent="0.3">
      <c r="A249" s="8" t="s">
        <v>926</v>
      </c>
      <c r="B249" s="9">
        <v>46167</v>
      </c>
      <c r="C249" s="21" t="str">
        <f>TEXT(Table3[[#This Row],[Transaction_Date]],"dddd")</f>
        <v>Monday</v>
      </c>
      <c r="D249" t="s">
        <v>927</v>
      </c>
      <c r="E249">
        <f>HOUR(Table3[[#This Row],[Transaction_Time]])</f>
        <v>13</v>
      </c>
      <c r="F249" s="10" t="s">
        <v>24</v>
      </c>
      <c r="G249" s="10" t="s">
        <v>928</v>
      </c>
      <c r="H249" s="10" t="s">
        <v>74</v>
      </c>
      <c r="I249" s="10" t="s">
        <v>27</v>
      </c>
      <c r="J249" s="10" t="s">
        <v>55</v>
      </c>
      <c r="K249" s="10" t="s">
        <v>180</v>
      </c>
      <c r="L249" s="10" t="s">
        <v>205</v>
      </c>
      <c r="M249" s="10" t="s">
        <v>162</v>
      </c>
      <c r="N249" s="10" t="s">
        <v>291</v>
      </c>
      <c r="O249" s="10" t="s">
        <v>141</v>
      </c>
      <c r="P249" s="10" t="s">
        <v>68</v>
      </c>
      <c r="Q249" s="10">
        <v>646.94000000000005</v>
      </c>
      <c r="R249" s="10">
        <v>3.29</v>
      </c>
      <c r="S249" s="10">
        <v>0</v>
      </c>
      <c r="T249" s="10" t="s">
        <v>35</v>
      </c>
      <c r="U249" s="10"/>
      <c r="V249" s="10" t="s">
        <v>49</v>
      </c>
      <c r="W249" s="10">
        <v>85</v>
      </c>
      <c r="X249" s="11" t="s">
        <v>37</v>
      </c>
    </row>
    <row r="250" spans="1:24" x14ac:dyDescent="0.3">
      <c r="A250" s="4" t="s">
        <v>929</v>
      </c>
      <c r="B250" s="5">
        <v>46144</v>
      </c>
      <c r="C250" s="20" t="str">
        <f>TEXT(Table3[[#This Row],[Transaction_Date]],"dddd")</f>
        <v>Saturday</v>
      </c>
      <c r="D250" t="s">
        <v>930</v>
      </c>
      <c r="E250">
        <f>HOUR(Table3[[#This Row],[Transaction_Time]])</f>
        <v>13</v>
      </c>
      <c r="F250" s="6" t="s">
        <v>40</v>
      </c>
      <c r="G250" s="6" t="s">
        <v>931</v>
      </c>
      <c r="H250" s="6" t="s">
        <v>74</v>
      </c>
      <c r="I250" s="6" t="s">
        <v>27</v>
      </c>
      <c r="J250" s="6" t="s">
        <v>43</v>
      </c>
      <c r="K250" s="6" t="s">
        <v>229</v>
      </c>
      <c r="L250" s="6" t="s">
        <v>221</v>
      </c>
      <c r="M250" s="6" t="s">
        <v>67</v>
      </c>
      <c r="N250" s="6" t="s">
        <v>32</v>
      </c>
      <c r="O250" s="6" t="s">
        <v>47</v>
      </c>
      <c r="P250" s="6" t="s">
        <v>48</v>
      </c>
      <c r="Q250" s="6">
        <v>158.94</v>
      </c>
      <c r="R250" s="6">
        <v>0</v>
      </c>
      <c r="S250" s="6">
        <v>6.15</v>
      </c>
      <c r="T250" s="6" t="s">
        <v>35</v>
      </c>
      <c r="U250" s="6"/>
      <c r="V250" s="6" t="s">
        <v>49</v>
      </c>
      <c r="W250" s="6">
        <v>44</v>
      </c>
      <c r="X250" s="7" t="s">
        <v>37</v>
      </c>
    </row>
    <row r="251" spans="1:24" x14ac:dyDescent="0.3">
      <c r="A251" s="8" t="s">
        <v>932</v>
      </c>
      <c r="B251" s="9">
        <v>46143</v>
      </c>
      <c r="C251" s="21" t="str">
        <f>TEXT(Table3[[#This Row],[Transaction_Date]],"dddd")</f>
        <v>Friday</v>
      </c>
      <c r="D251" t="s">
        <v>933</v>
      </c>
      <c r="E251">
        <f>HOUR(Table3[[#This Row],[Transaction_Time]])</f>
        <v>13</v>
      </c>
      <c r="F251" s="10" t="s">
        <v>52</v>
      </c>
      <c r="G251" s="10" t="s">
        <v>934</v>
      </c>
      <c r="H251" s="10" t="s">
        <v>89</v>
      </c>
      <c r="I251" s="10" t="s">
        <v>27</v>
      </c>
      <c r="J251" s="10" t="s">
        <v>119</v>
      </c>
      <c r="K251" s="10" t="s">
        <v>120</v>
      </c>
      <c r="L251" s="10" t="s">
        <v>271</v>
      </c>
      <c r="M251" s="10" t="s">
        <v>83</v>
      </c>
      <c r="N251" s="10" t="s">
        <v>46</v>
      </c>
      <c r="O251" s="10" t="s">
        <v>47</v>
      </c>
      <c r="P251" s="10" t="s">
        <v>48</v>
      </c>
      <c r="Q251" s="10">
        <v>1415.9</v>
      </c>
      <c r="R251" s="10">
        <v>15.37</v>
      </c>
      <c r="S251" s="10">
        <v>0</v>
      </c>
      <c r="T251" s="10" t="s">
        <v>35</v>
      </c>
      <c r="U251" s="10"/>
      <c r="V251" s="10" t="s">
        <v>49</v>
      </c>
      <c r="W251" s="10">
        <v>75</v>
      </c>
      <c r="X251" s="11" t="s">
        <v>37</v>
      </c>
    </row>
    <row r="252" spans="1:24" x14ac:dyDescent="0.3">
      <c r="A252" s="4" t="s">
        <v>935</v>
      </c>
      <c r="B252" s="5">
        <v>46146</v>
      </c>
      <c r="C252" s="20" t="str">
        <f>TEXT(Table3[[#This Row],[Transaction_Date]],"dddd")</f>
        <v>Monday</v>
      </c>
      <c r="D252" t="s">
        <v>936</v>
      </c>
      <c r="E252">
        <f>HOUR(Table3[[#This Row],[Transaction_Time]])</f>
        <v>14</v>
      </c>
      <c r="F252" s="6" t="s">
        <v>24</v>
      </c>
      <c r="G252" s="6" t="s">
        <v>937</v>
      </c>
      <c r="H252" s="6" t="s">
        <v>54</v>
      </c>
      <c r="I252" s="6" t="s">
        <v>27</v>
      </c>
      <c r="J252" s="6" t="s">
        <v>105</v>
      </c>
      <c r="K252" s="6" t="s">
        <v>195</v>
      </c>
      <c r="L252" s="6" t="s">
        <v>30</v>
      </c>
      <c r="M252" s="6" t="s">
        <v>31</v>
      </c>
      <c r="N252" s="6" t="s">
        <v>32</v>
      </c>
      <c r="O252" s="6" t="s">
        <v>47</v>
      </c>
      <c r="P252" s="6" t="s">
        <v>108</v>
      </c>
      <c r="Q252" s="6">
        <v>213.15</v>
      </c>
      <c r="R252" s="6">
        <v>0</v>
      </c>
      <c r="S252" s="6">
        <v>0</v>
      </c>
      <c r="T252" s="6" t="s">
        <v>35</v>
      </c>
      <c r="U252" s="6"/>
      <c r="V252" s="6" t="s">
        <v>49</v>
      </c>
      <c r="W252" s="6">
        <v>52</v>
      </c>
      <c r="X252" s="7" t="s">
        <v>37</v>
      </c>
    </row>
    <row r="253" spans="1:24" x14ac:dyDescent="0.3">
      <c r="A253" s="8" t="s">
        <v>938</v>
      </c>
      <c r="B253" s="9">
        <v>46170</v>
      </c>
      <c r="C253" s="21" t="str">
        <f>TEXT(Table3[[#This Row],[Transaction_Date]],"dddd")</f>
        <v>Thursday</v>
      </c>
      <c r="D253" t="s">
        <v>939</v>
      </c>
      <c r="E253">
        <f>HOUR(Table3[[#This Row],[Transaction_Time]])</f>
        <v>15</v>
      </c>
      <c r="F253" s="10" t="s">
        <v>24</v>
      </c>
      <c r="G253" s="10" t="s">
        <v>940</v>
      </c>
      <c r="H253" s="10" t="s">
        <v>74</v>
      </c>
      <c r="I253" s="10" t="s">
        <v>27</v>
      </c>
      <c r="J253" s="10" t="s">
        <v>55</v>
      </c>
      <c r="K253" s="10" t="s">
        <v>56</v>
      </c>
      <c r="L253" s="10" t="s">
        <v>161</v>
      </c>
      <c r="M253" s="10" t="s">
        <v>162</v>
      </c>
      <c r="N253" s="10" t="s">
        <v>176</v>
      </c>
      <c r="O253" s="10" t="s">
        <v>60</v>
      </c>
      <c r="P253" s="10" t="s">
        <v>68</v>
      </c>
      <c r="Q253" s="10">
        <v>787.23</v>
      </c>
      <c r="R253" s="10">
        <v>0</v>
      </c>
      <c r="S253" s="10">
        <v>0</v>
      </c>
      <c r="T253" s="10" t="s">
        <v>406</v>
      </c>
      <c r="U253" s="10" t="s">
        <v>385</v>
      </c>
      <c r="V253" s="10" t="s">
        <v>49</v>
      </c>
      <c r="W253" s="10">
        <v>58</v>
      </c>
      <c r="X253" s="11" t="s">
        <v>37</v>
      </c>
    </row>
    <row r="254" spans="1:24" x14ac:dyDescent="0.3">
      <c r="A254" s="4" t="s">
        <v>941</v>
      </c>
      <c r="B254" s="5">
        <v>46145</v>
      </c>
      <c r="C254" s="20" t="str">
        <f>TEXT(Table3[[#This Row],[Transaction_Date]],"dddd")</f>
        <v>Sunday</v>
      </c>
      <c r="D254" t="s">
        <v>942</v>
      </c>
      <c r="E254">
        <f>HOUR(Table3[[#This Row],[Transaction_Time]])</f>
        <v>8</v>
      </c>
      <c r="F254" s="6" t="s">
        <v>24</v>
      </c>
      <c r="G254" s="6" t="s">
        <v>943</v>
      </c>
      <c r="H254" s="6" t="s">
        <v>54</v>
      </c>
      <c r="I254" s="6" t="s">
        <v>42</v>
      </c>
      <c r="J254" s="6" t="s">
        <v>98</v>
      </c>
      <c r="K254" s="6" t="s">
        <v>99</v>
      </c>
      <c r="L254" s="6" t="s">
        <v>327</v>
      </c>
      <c r="M254" s="6" t="s">
        <v>114</v>
      </c>
      <c r="N254" s="6" t="s">
        <v>46</v>
      </c>
      <c r="O254" s="6" t="s">
        <v>47</v>
      </c>
      <c r="P254" s="6" t="s">
        <v>108</v>
      </c>
      <c r="Q254" s="6">
        <v>1548.37</v>
      </c>
      <c r="R254" s="6">
        <v>0</v>
      </c>
      <c r="S254" s="6">
        <v>0</v>
      </c>
      <c r="T254" s="6" t="s">
        <v>35</v>
      </c>
      <c r="U254" s="6"/>
      <c r="V254" s="6" t="s">
        <v>49</v>
      </c>
      <c r="W254" s="6">
        <v>25</v>
      </c>
      <c r="X254" s="7" t="s">
        <v>37</v>
      </c>
    </row>
    <row r="255" spans="1:24" x14ac:dyDescent="0.3">
      <c r="A255" s="8" t="s">
        <v>944</v>
      </c>
      <c r="B255" s="9">
        <v>46145</v>
      </c>
      <c r="C255" s="21" t="str">
        <f>TEXT(Table3[[#This Row],[Transaction_Date]],"dddd")</f>
        <v>Sunday</v>
      </c>
      <c r="D255" t="s">
        <v>945</v>
      </c>
      <c r="E255">
        <f>HOUR(Table3[[#This Row],[Transaction_Time]])</f>
        <v>18</v>
      </c>
      <c r="F255" s="10" t="s">
        <v>416</v>
      </c>
      <c r="G255" s="10" t="s">
        <v>946</v>
      </c>
      <c r="H255" s="10" t="s">
        <v>74</v>
      </c>
      <c r="I255" s="10" t="s">
        <v>27</v>
      </c>
      <c r="J255" s="10" t="s">
        <v>43</v>
      </c>
      <c r="K255" s="10" t="s">
        <v>285</v>
      </c>
      <c r="L255" s="10" t="s">
        <v>296</v>
      </c>
      <c r="M255" s="10" t="s">
        <v>146</v>
      </c>
      <c r="N255" s="10" t="s">
        <v>46</v>
      </c>
      <c r="O255" s="10" t="s">
        <v>47</v>
      </c>
      <c r="P255" s="10" t="s">
        <v>48</v>
      </c>
      <c r="Q255" s="10">
        <v>645.32000000000005</v>
      </c>
      <c r="R255" s="10">
        <v>0</v>
      </c>
      <c r="S255" s="10">
        <v>0</v>
      </c>
      <c r="T255" s="10" t="s">
        <v>35</v>
      </c>
      <c r="U255" s="10"/>
      <c r="V255" s="10" t="s">
        <v>49</v>
      </c>
      <c r="W255" s="10">
        <v>6</v>
      </c>
      <c r="X255" s="11" t="s">
        <v>37</v>
      </c>
    </row>
    <row r="256" spans="1:24" x14ac:dyDescent="0.3">
      <c r="A256" s="4" t="s">
        <v>947</v>
      </c>
      <c r="B256" s="5">
        <v>46164</v>
      </c>
      <c r="C256" s="20" t="str">
        <f>TEXT(Table3[[#This Row],[Transaction_Date]],"dddd")</f>
        <v>Friday</v>
      </c>
      <c r="D256" t="s">
        <v>948</v>
      </c>
      <c r="E256">
        <f>HOUR(Table3[[#This Row],[Transaction_Time]])</f>
        <v>8</v>
      </c>
      <c r="F256" s="6" t="s">
        <v>370</v>
      </c>
      <c r="G256" s="6" t="s">
        <v>949</v>
      </c>
      <c r="H256" s="6" t="s">
        <v>74</v>
      </c>
      <c r="I256" s="6" t="s">
        <v>42</v>
      </c>
      <c r="J256" s="6" t="s">
        <v>28</v>
      </c>
      <c r="K256" s="6" t="s">
        <v>29</v>
      </c>
      <c r="L256" s="6" t="s">
        <v>304</v>
      </c>
      <c r="M256" s="6" t="s">
        <v>31</v>
      </c>
      <c r="N256" s="6" t="s">
        <v>176</v>
      </c>
      <c r="O256" s="6" t="s">
        <v>47</v>
      </c>
      <c r="P256" s="6" t="s">
        <v>128</v>
      </c>
      <c r="Q256" s="6">
        <v>126.89</v>
      </c>
      <c r="R256" s="6">
        <v>0</v>
      </c>
      <c r="S256" s="6">
        <v>0</v>
      </c>
      <c r="T256" s="6" t="s">
        <v>35</v>
      </c>
      <c r="U256" s="6"/>
      <c r="V256" s="6" t="s">
        <v>36</v>
      </c>
      <c r="W256" s="6">
        <v>77</v>
      </c>
      <c r="X256" s="7" t="s">
        <v>37</v>
      </c>
    </row>
    <row r="257" spans="1:24" x14ac:dyDescent="0.3">
      <c r="A257" s="8" t="s">
        <v>950</v>
      </c>
      <c r="B257" s="9">
        <v>46155</v>
      </c>
      <c r="C257" s="21" t="str">
        <f>TEXT(Table3[[#This Row],[Transaction_Date]],"dddd")</f>
        <v>Wednesday</v>
      </c>
      <c r="D257" t="s">
        <v>951</v>
      </c>
      <c r="E257">
        <f>HOUR(Table3[[#This Row],[Transaction_Time]])</f>
        <v>11</v>
      </c>
      <c r="F257" s="10" t="s">
        <v>24</v>
      </c>
      <c r="G257" s="10" t="s">
        <v>952</v>
      </c>
      <c r="H257" s="10" t="s">
        <v>26</v>
      </c>
      <c r="I257" s="10" t="s">
        <v>27</v>
      </c>
      <c r="J257" s="10" t="s">
        <v>28</v>
      </c>
      <c r="K257" s="10" t="s">
        <v>29</v>
      </c>
      <c r="L257" s="10" t="s">
        <v>428</v>
      </c>
      <c r="M257" s="10" t="s">
        <v>83</v>
      </c>
      <c r="N257" s="10" t="s">
        <v>46</v>
      </c>
      <c r="O257" s="10" t="s">
        <v>141</v>
      </c>
      <c r="P257" s="10" t="s">
        <v>48</v>
      </c>
      <c r="Q257" s="10">
        <v>1034.42</v>
      </c>
      <c r="R257" s="10">
        <v>0</v>
      </c>
      <c r="S257" s="10">
        <v>7.02</v>
      </c>
      <c r="T257" s="10" t="s">
        <v>35</v>
      </c>
      <c r="U257" s="10"/>
      <c r="V257" s="10" t="s">
        <v>49</v>
      </c>
      <c r="W257" s="10">
        <v>36</v>
      </c>
      <c r="X257" s="11" t="s">
        <v>37</v>
      </c>
    </row>
    <row r="258" spans="1:24" x14ac:dyDescent="0.3">
      <c r="A258" s="4" t="s">
        <v>953</v>
      </c>
      <c r="B258" s="5">
        <v>46157</v>
      </c>
      <c r="C258" s="20" t="str">
        <f>TEXT(Table3[[#This Row],[Transaction_Date]],"dddd")</f>
        <v>Friday</v>
      </c>
      <c r="D258" t="s">
        <v>954</v>
      </c>
      <c r="E258">
        <f>HOUR(Table3[[#This Row],[Transaction_Time]])</f>
        <v>10</v>
      </c>
      <c r="F258" s="6" t="s">
        <v>52</v>
      </c>
      <c r="G258" s="6" t="s">
        <v>955</v>
      </c>
      <c r="H258" s="6" t="s">
        <v>26</v>
      </c>
      <c r="I258" s="6" t="s">
        <v>27</v>
      </c>
      <c r="J258" s="6" t="s">
        <v>75</v>
      </c>
      <c r="K258" s="6" t="s">
        <v>212</v>
      </c>
      <c r="L258" s="6" t="s">
        <v>132</v>
      </c>
      <c r="M258" s="6" t="s">
        <v>93</v>
      </c>
      <c r="N258" s="6" t="s">
        <v>46</v>
      </c>
      <c r="O258" s="6" t="s">
        <v>60</v>
      </c>
      <c r="P258" s="6" t="s">
        <v>34</v>
      </c>
      <c r="Q258" s="6">
        <v>205.79</v>
      </c>
      <c r="R258" s="6">
        <v>0</v>
      </c>
      <c r="S258" s="6">
        <v>0.8</v>
      </c>
      <c r="T258" s="6" t="s">
        <v>35</v>
      </c>
      <c r="U258" s="6"/>
      <c r="V258" s="6" t="s">
        <v>49</v>
      </c>
      <c r="W258" s="6">
        <v>70</v>
      </c>
      <c r="X258" s="7" t="s">
        <v>37</v>
      </c>
    </row>
    <row r="259" spans="1:24" x14ac:dyDescent="0.3">
      <c r="A259" s="8" t="s">
        <v>956</v>
      </c>
      <c r="B259" s="9">
        <v>46153</v>
      </c>
      <c r="C259" s="21" t="str">
        <f>TEXT(Table3[[#This Row],[Transaction_Date]],"dddd")</f>
        <v>Monday</v>
      </c>
      <c r="D259" t="s">
        <v>957</v>
      </c>
      <c r="E259">
        <f>HOUR(Table3[[#This Row],[Transaction_Time]])</f>
        <v>18</v>
      </c>
      <c r="F259" s="10" t="s">
        <v>24</v>
      </c>
      <c r="G259" s="10" t="s">
        <v>958</v>
      </c>
      <c r="H259" s="10" t="s">
        <v>89</v>
      </c>
      <c r="I259" s="10" t="s">
        <v>27</v>
      </c>
      <c r="J259" s="10" t="s">
        <v>55</v>
      </c>
      <c r="K259" s="10" t="s">
        <v>180</v>
      </c>
      <c r="L259" s="10" t="s">
        <v>145</v>
      </c>
      <c r="M259" s="10" t="s">
        <v>146</v>
      </c>
      <c r="N259" s="10" t="s">
        <v>46</v>
      </c>
      <c r="O259" s="10" t="s">
        <v>141</v>
      </c>
      <c r="P259" s="10" t="s">
        <v>34</v>
      </c>
      <c r="Q259" s="10">
        <v>433.35</v>
      </c>
      <c r="R259" s="10">
        <v>0</v>
      </c>
      <c r="S259" s="10">
        <v>0</v>
      </c>
      <c r="T259" s="10" t="s">
        <v>35</v>
      </c>
      <c r="U259" s="10"/>
      <c r="V259" s="10" t="s">
        <v>49</v>
      </c>
      <c r="W259" s="10">
        <v>31</v>
      </c>
      <c r="X259" s="11" t="s">
        <v>37</v>
      </c>
    </row>
    <row r="260" spans="1:24" x14ac:dyDescent="0.3">
      <c r="A260" s="4" t="s">
        <v>959</v>
      </c>
      <c r="B260" s="5">
        <v>46167</v>
      </c>
      <c r="C260" s="20" t="str">
        <f>TEXT(Table3[[#This Row],[Transaction_Date]],"dddd")</f>
        <v>Monday</v>
      </c>
      <c r="D260" t="s">
        <v>960</v>
      </c>
      <c r="E260">
        <f>HOUR(Table3[[#This Row],[Transaction_Time]])</f>
        <v>15</v>
      </c>
      <c r="F260" s="6" t="s">
        <v>52</v>
      </c>
      <c r="G260" s="6" t="s">
        <v>961</v>
      </c>
      <c r="H260" s="6" t="s">
        <v>26</v>
      </c>
      <c r="I260" s="6" t="s">
        <v>27</v>
      </c>
      <c r="J260" s="6" t="s">
        <v>119</v>
      </c>
      <c r="K260" s="6" t="s">
        <v>323</v>
      </c>
      <c r="L260" s="6" t="s">
        <v>647</v>
      </c>
      <c r="M260" s="6" t="s">
        <v>31</v>
      </c>
      <c r="N260" s="6" t="s">
        <v>46</v>
      </c>
      <c r="O260" s="6" t="s">
        <v>47</v>
      </c>
      <c r="P260" s="10" t="s">
        <v>68</v>
      </c>
      <c r="Q260" s="6">
        <v>2131.34</v>
      </c>
      <c r="R260" s="6">
        <v>0</v>
      </c>
      <c r="S260" s="6">
        <v>0</v>
      </c>
      <c r="T260" s="6" t="s">
        <v>35</v>
      </c>
      <c r="U260" s="6"/>
      <c r="V260" s="6" t="s">
        <v>36</v>
      </c>
      <c r="W260" s="6">
        <v>82</v>
      </c>
      <c r="X260" s="7" t="s">
        <v>37</v>
      </c>
    </row>
    <row r="261" spans="1:24" x14ac:dyDescent="0.3">
      <c r="A261" s="8" t="s">
        <v>962</v>
      </c>
      <c r="B261" s="9">
        <v>46158</v>
      </c>
      <c r="C261" s="21" t="str">
        <f>TEXT(Table3[[#This Row],[Transaction_Date]],"dddd")</f>
        <v>Saturday</v>
      </c>
      <c r="D261" t="s">
        <v>963</v>
      </c>
      <c r="E261">
        <f>HOUR(Table3[[#This Row],[Transaction_Time]])</f>
        <v>13</v>
      </c>
      <c r="F261" s="10" t="s">
        <v>24</v>
      </c>
      <c r="G261" s="10" t="s">
        <v>964</v>
      </c>
      <c r="H261" s="10" t="s">
        <v>89</v>
      </c>
      <c r="I261" s="10" t="s">
        <v>27</v>
      </c>
      <c r="J261" s="10" t="s">
        <v>28</v>
      </c>
      <c r="K261" s="10" t="s">
        <v>65</v>
      </c>
      <c r="L261" s="10" t="s">
        <v>113</v>
      </c>
      <c r="M261" s="10" t="s">
        <v>114</v>
      </c>
      <c r="N261" s="10" t="s">
        <v>46</v>
      </c>
      <c r="O261" s="10" t="s">
        <v>141</v>
      </c>
      <c r="P261" s="10" t="s">
        <v>84</v>
      </c>
      <c r="Q261" s="10">
        <v>973.43</v>
      </c>
      <c r="R261" s="10">
        <v>0</v>
      </c>
      <c r="S261" s="10">
        <v>0</v>
      </c>
      <c r="T261" s="10" t="s">
        <v>35</v>
      </c>
      <c r="U261" s="10"/>
      <c r="V261" s="10" t="s">
        <v>49</v>
      </c>
      <c r="W261" s="10">
        <v>20</v>
      </c>
      <c r="X261" s="11" t="s">
        <v>37</v>
      </c>
    </row>
    <row r="262" spans="1:24" x14ac:dyDescent="0.3">
      <c r="A262" s="4" t="s">
        <v>965</v>
      </c>
      <c r="B262" s="5">
        <v>46173</v>
      </c>
      <c r="C262" s="20" t="str">
        <f>TEXT(Table3[[#This Row],[Transaction_Date]],"dddd")</f>
        <v>Sunday</v>
      </c>
      <c r="D262" t="s">
        <v>966</v>
      </c>
      <c r="E262">
        <f>HOUR(Table3[[#This Row],[Transaction_Time]])</f>
        <v>21</v>
      </c>
      <c r="F262" s="6" t="s">
        <v>40</v>
      </c>
      <c r="G262" s="6" t="s">
        <v>967</v>
      </c>
      <c r="H262" s="6" t="s">
        <v>26</v>
      </c>
      <c r="I262" s="6" t="s">
        <v>27</v>
      </c>
      <c r="J262" s="6" t="s">
        <v>166</v>
      </c>
      <c r="K262" s="6" t="s">
        <v>167</v>
      </c>
      <c r="L262" s="6" t="s">
        <v>221</v>
      </c>
      <c r="M262" s="6" t="s">
        <v>67</v>
      </c>
      <c r="N262" s="6" t="s">
        <v>78</v>
      </c>
      <c r="O262" s="6" t="s">
        <v>47</v>
      </c>
      <c r="P262" s="6" t="s">
        <v>68</v>
      </c>
      <c r="Q262" s="6">
        <v>1738.59</v>
      </c>
      <c r="R262" s="6">
        <v>0</v>
      </c>
      <c r="S262" s="6">
        <v>1.05</v>
      </c>
      <c r="T262" s="6" t="s">
        <v>35</v>
      </c>
      <c r="U262" s="6"/>
      <c r="V262" s="6" t="s">
        <v>36</v>
      </c>
      <c r="W262" s="6">
        <v>3</v>
      </c>
      <c r="X262" s="7" t="s">
        <v>37</v>
      </c>
    </row>
    <row r="263" spans="1:24" x14ac:dyDescent="0.3">
      <c r="A263" s="8" t="s">
        <v>968</v>
      </c>
      <c r="B263" s="9">
        <v>46159</v>
      </c>
      <c r="C263" s="21" t="str">
        <f>TEXT(Table3[[#This Row],[Transaction_Date]],"dddd")</f>
        <v>Sunday</v>
      </c>
      <c r="D263" t="s">
        <v>969</v>
      </c>
      <c r="E263">
        <f>HOUR(Table3[[#This Row],[Transaction_Time]])</f>
        <v>19</v>
      </c>
      <c r="F263" s="10" t="s">
        <v>24</v>
      </c>
      <c r="G263" s="10" t="s">
        <v>970</v>
      </c>
      <c r="H263" s="10" t="s">
        <v>54</v>
      </c>
      <c r="I263" s="10" t="s">
        <v>27</v>
      </c>
      <c r="J263" s="10" t="s">
        <v>166</v>
      </c>
      <c r="K263" s="10" t="s">
        <v>167</v>
      </c>
      <c r="L263" s="10" t="s">
        <v>503</v>
      </c>
      <c r="M263" s="10" t="s">
        <v>214</v>
      </c>
      <c r="N263" s="10" t="s">
        <v>272</v>
      </c>
      <c r="O263" s="10" t="s">
        <v>141</v>
      </c>
      <c r="P263" s="10" t="s">
        <v>108</v>
      </c>
      <c r="Q263" s="10">
        <v>177.77</v>
      </c>
      <c r="R263" s="10">
        <v>0</v>
      </c>
      <c r="S263" s="10">
        <v>0</v>
      </c>
      <c r="T263" s="10" t="s">
        <v>35</v>
      </c>
      <c r="U263" s="10"/>
      <c r="V263" s="10" t="s">
        <v>49</v>
      </c>
      <c r="W263" s="10">
        <v>88</v>
      </c>
      <c r="X263" s="11" t="s">
        <v>37</v>
      </c>
    </row>
    <row r="264" spans="1:24" x14ac:dyDescent="0.3">
      <c r="A264" s="4" t="s">
        <v>971</v>
      </c>
      <c r="B264" s="5">
        <v>46148</v>
      </c>
      <c r="C264" s="20" t="str">
        <f>TEXT(Table3[[#This Row],[Transaction_Date]],"dddd")</f>
        <v>Wednesday</v>
      </c>
      <c r="D264" t="s">
        <v>972</v>
      </c>
      <c r="E264">
        <f>HOUR(Table3[[#This Row],[Transaction_Time]])</f>
        <v>9</v>
      </c>
      <c r="F264" s="6" t="s">
        <v>40</v>
      </c>
      <c r="G264" s="6" t="s">
        <v>973</v>
      </c>
      <c r="H264" s="6" t="s">
        <v>26</v>
      </c>
      <c r="I264" s="6" t="s">
        <v>42</v>
      </c>
      <c r="J264" s="6" t="s">
        <v>55</v>
      </c>
      <c r="K264" s="6" t="s">
        <v>180</v>
      </c>
      <c r="L264" s="6" t="s">
        <v>82</v>
      </c>
      <c r="M264" s="6" t="s">
        <v>83</v>
      </c>
      <c r="N264" s="6" t="s">
        <v>176</v>
      </c>
      <c r="O264" s="6" t="s">
        <v>33</v>
      </c>
      <c r="P264" s="6" t="s">
        <v>68</v>
      </c>
      <c r="Q264" s="6">
        <v>94.94</v>
      </c>
      <c r="R264" s="6">
        <v>0</v>
      </c>
      <c r="S264" s="6">
        <v>0</v>
      </c>
      <c r="T264" s="6" t="s">
        <v>35</v>
      </c>
      <c r="U264" s="6"/>
      <c r="V264" s="6" t="s">
        <v>49</v>
      </c>
      <c r="W264" s="6">
        <v>14</v>
      </c>
      <c r="X264" s="7" t="s">
        <v>37</v>
      </c>
    </row>
    <row r="265" spans="1:24" x14ac:dyDescent="0.3">
      <c r="A265" s="8" t="s">
        <v>974</v>
      </c>
      <c r="B265" s="9">
        <v>46146</v>
      </c>
      <c r="C265" s="21" t="str">
        <f>TEXT(Table3[[#This Row],[Transaction_Date]],"dddd")</f>
        <v>Monday</v>
      </c>
      <c r="D265" t="s">
        <v>975</v>
      </c>
      <c r="E265">
        <f>HOUR(Table3[[#This Row],[Transaction_Time]])</f>
        <v>12</v>
      </c>
      <c r="F265" s="10" t="s">
        <v>52</v>
      </c>
      <c r="G265" s="10" t="s">
        <v>976</v>
      </c>
      <c r="H265" s="10" t="s">
        <v>74</v>
      </c>
      <c r="I265" s="10" t="s">
        <v>27</v>
      </c>
      <c r="J265" s="10" t="s">
        <v>119</v>
      </c>
      <c r="K265" s="10" t="s">
        <v>264</v>
      </c>
      <c r="L265" s="10" t="s">
        <v>424</v>
      </c>
      <c r="M265" s="10" t="s">
        <v>122</v>
      </c>
      <c r="N265" s="10" t="s">
        <v>32</v>
      </c>
      <c r="O265" s="10" t="s">
        <v>47</v>
      </c>
      <c r="P265" s="10" t="s">
        <v>68</v>
      </c>
      <c r="Q265" s="10">
        <v>7527.15</v>
      </c>
      <c r="R265" s="10">
        <v>0</v>
      </c>
      <c r="S265" s="10">
        <v>5.94</v>
      </c>
      <c r="T265" s="10" t="s">
        <v>280</v>
      </c>
      <c r="U265" s="10" t="s">
        <v>281</v>
      </c>
      <c r="V265" s="10" t="s">
        <v>49</v>
      </c>
      <c r="W265" s="10">
        <v>92</v>
      </c>
      <c r="X265" s="11" t="s">
        <v>69</v>
      </c>
    </row>
    <row r="266" spans="1:24" x14ac:dyDescent="0.3">
      <c r="A266" s="4" t="s">
        <v>977</v>
      </c>
      <c r="B266" s="5">
        <v>46169</v>
      </c>
      <c r="C266" s="20" t="str">
        <f>TEXT(Table3[[#This Row],[Transaction_Date]],"dddd")</f>
        <v>Wednesday</v>
      </c>
      <c r="D266" t="s">
        <v>978</v>
      </c>
      <c r="E266">
        <f>HOUR(Table3[[#This Row],[Transaction_Time]])</f>
        <v>21</v>
      </c>
      <c r="F266" s="6" t="s">
        <v>87</v>
      </c>
      <c r="G266" s="6" t="s">
        <v>979</v>
      </c>
      <c r="H266" s="6" t="s">
        <v>54</v>
      </c>
      <c r="I266" s="6" t="s">
        <v>42</v>
      </c>
      <c r="J266" s="6" t="s">
        <v>150</v>
      </c>
      <c r="K266" s="6" t="s">
        <v>245</v>
      </c>
      <c r="L266" s="6" t="s">
        <v>463</v>
      </c>
      <c r="M266" s="6" t="s">
        <v>101</v>
      </c>
      <c r="N266" s="6" t="s">
        <v>176</v>
      </c>
      <c r="O266" s="6" t="s">
        <v>47</v>
      </c>
      <c r="P266" s="6" t="s">
        <v>128</v>
      </c>
      <c r="Q266" s="6">
        <v>99.17</v>
      </c>
      <c r="R266" s="6">
        <v>0</v>
      </c>
      <c r="S266" s="6">
        <v>7.54</v>
      </c>
      <c r="T266" s="6" t="s">
        <v>406</v>
      </c>
      <c r="U266" s="6" t="s">
        <v>402</v>
      </c>
      <c r="V266" s="6" t="s">
        <v>49</v>
      </c>
      <c r="W266" s="6">
        <v>59</v>
      </c>
      <c r="X266" s="7" t="s">
        <v>37</v>
      </c>
    </row>
    <row r="267" spans="1:24" x14ac:dyDescent="0.3">
      <c r="A267" s="8" t="s">
        <v>980</v>
      </c>
      <c r="B267" s="9">
        <v>46149</v>
      </c>
      <c r="C267" s="21" t="str">
        <f>TEXT(Table3[[#This Row],[Transaction_Date]],"dddd")</f>
        <v>Thursday</v>
      </c>
      <c r="D267" t="s">
        <v>981</v>
      </c>
      <c r="E267">
        <f>HOUR(Table3[[#This Row],[Transaction_Time]])</f>
        <v>11</v>
      </c>
      <c r="F267" s="10" t="s">
        <v>40</v>
      </c>
      <c r="G267" s="10" t="s">
        <v>982</v>
      </c>
      <c r="H267" s="10" t="s">
        <v>26</v>
      </c>
      <c r="I267" s="10" t="s">
        <v>27</v>
      </c>
      <c r="J267" s="10" t="s">
        <v>166</v>
      </c>
      <c r="K267" s="10" t="s">
        <v>167</v>
      </c>
      <c r="L267" s="10" t="s">
        <v>477</v>
      </c>
      <c r="M267" s="10" t="s">
        <v>101</v>
      </c>
      <c r="N267" s="10" t="s">
        <v>32</v>
      </c>
      <c r="O267" s="10" t="s">
        <v>141</v>
      </c>
      <c r="P267" s="10" t="s">
        <v>48</v>
      </c>
      <c r="Q267" s="10">
        <v>86.63</v>
      </c>
      <c r="R267" s="10">
        <v>0</v>
      </c>
      <c r="S267" s="10">
        <v>0</v>
      </c>
      <c r="T267" s="10" t="s">
        <v>35</v>
      </c>
      <c r="U267" s="10"/>
      <c r="V267" s="10" t="s">
        <v>49</v>
      </c>
      <c r="W267" s="10">
        <v>54</v>
      </c>
      <c r="X267" s="11" t="s">
        <v>37</v>
      </c>
    </row>
    <row r="268" spans="1:24" x14ac:dyDescent="0.3">
      <c r="A268" s="4" t="s">
        <v>983</v>
      </c>
      <c r="B268" s="5">
        <v>46161</v>
      </c>
      <c r="C268" s="20" t="str">
        <f>TEXT(Table3[[#This Row],[Transaction_Date]],"dddd")</f>
        <v>Tuesday</v>
      </c>
      <c r="D268" t="s">
        <v>984</v>
      </c>
      <c r="E268">
        <f>HOUR(Table3[[#This Row],[Transaction_Time]])</f>
        <v>19</v>
      </c>
      <c r="F268" s="6" t="s">
        <v>416</v>
      </c>
      <c r="G268" s="6" t="s">
        <v>985</v>
      </c>
      <c r="H268" s="6" t="s">
        <v>54</v>
      </c>
      <c r="I268" s="6" t="s">
        <v>42</v>
      </c>
      <c r="J268" s="6" t="s">
        <v>119</v>
      </c>
      <c r="K268" s="6" t="s">
        <v>120</v>
      </c>
      <c r="L268" s="6" t="s">
        <v>375</v>
      </c>
      <c r="M268" s="6" t="s">
        <v>58</v>
      </c>
      <c r="N268" s="6" t="s">
        <v>32</v>
      </c>
      <c r="O268" s="6" t="s">
        <v>297</v>
      </c>
      <c r="P268" s="6" t="s">
        <v>108</v>
      </c>
      <c r="Q268" s="6">
        <v>325.54000000000002</v>
      </c>
      <c r="R268" s="6">
        <v>0</v>
      </c>
      <c r="S268" s="6">
        <v>1.86</v>
      </c>
      <c r="T268" s="6" t="s">
        <v>35</v>
      </c>
      <c r="U268" s="6"/>
      <c r="V268" s="6" t="s">
        <v>36</v>
      </c>
      <c r="W268" s="6">
        <v>63</v>
      </c>
      <c r="X268" s="7" t="s">
        <v>37</v>
      </c>
    </row>
    <row r="269" spans="1:24" x14ac:dyDescent="0.3">
      <c r="A269" s="8" t="s">
        <v>986</v>
      </c>
      <c r="B269" s="9">
        <v>46158</v>
      </c>
      <c r="C269" s="21" t="str">
        <f>TEXT(Table3[[#This Row],[Transaction_Date]],"dddd")</f>
        <v>Saturday</v>
      </c>
      <c r="D269" t="s">
        <v>987</v>
      </c>
      <c r="E269">
        <f>HOUR(Table3[[#This Row],[Transaction_Time]])</f>
        <v>18</v>
      </c>
      <c r="F269" s="10" t="s">
        <v>52</v>
      </c>
      <c r="G269" s="10" t="s">
        <v>988</v>
      </c>
      <c r="H269" s="10" t="s">
        <v>97</v>
      </c>
      <c r="I269" s="10" t="s">
        <v>42</v>
      </c>
      <c r="J269" s="10" t="s">
        <v>166</v>
      </c>
      <c r="K269" s="10" t="s">
        <v>476</v>
      </c>
      <c r="L269" s="10" t="s">
        <v>213</v>
      </c>
      <c r="M269" s="10" t="s">
        <v>214</v>
      </c>
      <c r="N269" s="10" t="s">
        <v>176</v>
      </c>
      <c r="O269" s="10" t="s">
        <v>47</v>
      </c>
      <c r="P269" s="10" t="s">
        <v>68</v>
      </c>
      <c r="Q269" s="10">
        <v>309.75</v>
      </c>
      <c r="R269" s="10">
        <v>0</v>
      </c>
      <c r="S269" s="10">
        <v>0</v>
      </c>
      <c r="T269" s="10" t="s">
        <v>280</v>
      </c>
      <c r="U269" s="10" t="s">
        <v>407</v>
      </c>
      <c r="V269" s="10" t="s">
        <v>49</v>
      </c>
      <c r="W269" s="10">
        <v>59</v>
      </c>
      <c r="X269" s="11" t="s">
        <v>37</v>
      </c>
    </row>
    <row r="270" spans="1:24" x14ac:dyDescent="0.3">
      <c r="A270" s="4" t="s">
        <v>989</v>
      </c>
      <c r="B270" s="5">
        <v>46155</v>
      </c>
      <c r="C270" s="20" t="str">
        <f>TEXT(Table3[[#This Row],[Transaction_Date]],"dddd")</f>
        <v>Wednesday</v>
      </c>
      <c r="D270" t="s">
        <v>990</v>
      </c>
      <c r="E270">
        <f>HOUR(Table3[[#This Row],[Transaction_Time]])</f>
        <v>18</v>
      </c>
      <c r="F270" s="6" t="s">
        <v>24</v>
      </c>
      <c r="G270" s="6" t="s">
        <v>991</v>
      </c>
      <c r="H270" s="6" t="s">
        <v>97</v>
      </c>
      <c r="I270" s="6" t="s">
        <v>27</v>
      </c>
      <c r="J270" s="6" t="s">
        <v>166</v>
      </c>
      <c r="K270" s="6" t="s">
        <v>237</v>
      </c>
      <c r="L270" s="6" t="s">
        <v>205</v>
      </c>
      <c r="M270" s="6" t="s">
        <v>162</v>
      </c>
      <c r="N270" s="6" t="s">
        <v>59</v>
      </c>
      <c r="O270" s="6" t="s">
        <v>47</v>
      </c>
      <c r="P270" s="6" t="s">
        <v>34</v>
      </c>
      <c r="Q270" s="6">
        <v>1260.94</v>
      </c>
      <c r="R270" s="6">
        <v>0</v>
      </c>
      <c r="S270" s="6">
        <v>0</v>
      </c>
      <c r="T270" s="6" t="s">
        <v>280</v>
      </c>
      <c r="U270" s="6" t="s">
        <v>315</v>
      </c>
      <c r="V270" s="6" t="s">
        <v>49</v>
      </c>
      <c r="W270" s="6">
        <v>3</v>
      </c>
      <c r="X270" s="7" t="s">
        <v>37</v>
      </c>
    </row>
    <row r="271" spans="1:24" x14ac:dyDescent="0.3">
      <c r="A271" s="8" t="s">
        <v>992</v>
      </c>
      <c r="B271" s="9">
        <v>46163</v>
      </c>
      <c r="C271" s="21" t="str">
        <f>TEXT(Table3[[#This Row],[Transaction_Date]],"dddd")</f>
        <v>Thursday</v>
      </c>
      <c r="D271" t="s">
        <v>993</v>
      </c>
      <c r="E271">
        <f>HOUR(Table3[[#This Row],[Transaction_Time]])</f>
        <v>19</v>
      </c>
      <c r="F271" s="10" t="s">
        <v>52</v>
      </c>
      <c r="G271" s="10" t="s">
        <v>994</v>
      </c>
      <c r="H271" s="10" t="s">
        <v>97</v>
      </c>
      <c r="I271" s="10" t="s">
        <v>27</v>
      </c>
      <c r="J271" s="10" t="s">
        <v>166</v>
      </c>
      <c r="K271" s="10" t="s">
        <v>237</v>
      </c>
      <c r="L271" s="10" t="s">
        <v>221</v>
      </c>
      <c r="M271" s="10" t="s">
        <v>67</v>
      </c>
      <c r="N271" s="10" t="s">
        <v>46</v>
      </c>
      <c r="O271" s="10" t="s">
        <v>47</v>
      </c>
      <c r="P271" s="10" t="s">
        <v>108</v>
      </c>
      <c r="Q271" s="10">
        <v>153.69999999999999</v>
      </c>
      <c r="R271" s="10">
        <v>0</v>
      </c>
      <c r="S271" s="10">
        <v>0</v>
      </c>
      <c r="T271" s="10" t="s">
        <v>35</v>
      </c>
      <c r="U271" s="10"/>
      <c r="V271" s="10" t="s">
        <v>49</v>
      </c>
      <c r="W271" s="10">
        <v>80</v>
      </c>
      <c r="X271" s="11" t="s">
        <v>69</v>
      </c>
    </row>
    <row r="272" spans="1:24" x14ac:dyDescent="0.3">
      <c r="A272" s="4" t="s">
        <v>995</v>
      </c>
      <c r="B272" s="5">
        <v>46154</v>
      </c>
      <c r="C272" s="20" t="str">
        <f>TEXT(Table3[[#This Row],[Transaction_Date]],"dddd")</f>
        <v>Tuesday</v>
      </c>
      <c r="D272" t="s">
        <v>996</v>
      </c>
      <c r="E272">
        <f>HOUR(Table3[[#This Row],[Transaction_Time]])</f>
        <v>8</v>
      </c>
      <c r="F272" s="6" t="s">
        <v>40</v>
      </c>
      <c r="G272" s="6" t="s">
        <v>997</v>
      </c>
      <c r="H272" s="6" t="s">
        <v>54</v>
      </c>
      <c r="I272" s="6" t="s">
        <v>42</v>
      </c>
      <c r="J272" s="6" t="s">
        <v>90</v>
      </c>
      <c r="K272" s="6" t="s">
        <v>140</v>
      </c>
      <c r="L272" s="6" t="s">
        <v>428</v>
      </c>
      <c r="M272" s="6" t="s">
        <v>83</v>
      </c>
      <c r="N272" s="6" t="s">
        <v>32</v>
      </c>
      <c r="O272" s="6" t="s">
        <v>47</v>
      </c>
      <c r="P272" s="6" t="s">
        <v>128</v>
      </c>
      <c r="Q272" s="6">
        <v>1063.49</v>
      </c>
      <c r="R272" s="6">
        <v>0</v>
      </c>
      <c r="S272" s="6">
        <v>0</v>
      </c>
      <c r="T272" s="6" t="s">
        <v>35</v>
      </c>
      <c r="U272" s="6"/>
      <c r="V272" s="6" t="s">
        <v>49</v>
      </c>
      <c r="W272" s="6">
        <v>93</v>
      </c>
      <c r="X272" s="7" t="s">
        <v>69</v>
      </c>
    </row>
    <row r="273" spans="1:24" x14ac:dyDescent="0.3">
      <c r="A273" s="8" t="s">
        <v>998</v>
      </c>
      <c r="B273" s="9">
        <v>46171</v>
      </c>
      <c r="C273" s="21" t="str">
        <f>TEXT(Table3[[#This Row],[Transaction_Date]],"dddd")</f>
        <v>Friday</v>
      </c>
      <c r="D273" t="s">
        <v>999</v>
      </c>
      <c r="E273">
        <f>HOUR(Table3[[#This Row],[Transaction_Time]])</f>
        <v>18</v>
      </c>
      <c r="F273" s="10" t="s">
        <v>24</v>
      </c>
      <c r="G273" s="10" t="s">
        <v>1000</v>
      </c>
      <c r="H273" s="10" t="s">
        <v>89</v>
      </c>
      <c r="I273" s="10" t="s">
        <v>27</v>
      </c>
      <c r="J273" s="10" t="s">
        <v>150</v>
      </c>
      <c r="K273" s="10" t="s">
        <v>245</v>
      </c>
      <c r="L273" s="10" t="s">
        <v>45</v>
      </c>
      <c r="M273" s="10" t="s">
        <v>31</v>
      </c>
      <c r="N273" s="10" t="s">
        <v>78</v>
      </c>
      <c r="O273" s="10" t="s">
        <v>47</v>
      </c>
      <c r="P273" s="10" t="s">
        <v>48</v>
      </c>
      <c r="Q273" s="10">
        <v>952.23</v>
      </c>
      <c r="R273" s="10">
        <v>0</v>
      </c>
      <c r="S273" s="10">
        <v>0</v>
      </c>
      <c r="T273" s="10" t="s">
        <v>35</v>
      </c>
      <c r="U273" s="10"/>
      <c r="V273" s="10" t="s">
        <v>49</v>
      </c>
      <c r="W273" s="10">
        <v>14</v>
      </c>
      <c r="X273" s="11" t="s">
        <v>37</v>
      </c>
    </row>
    <row r="274" spans="1:24" x14ac:dyDescent="0.3">
      <c r="A274" s="4" t="s">
        <v>1001</v>
      </c>
      <c r="B274" s="5">
        <v>46154</v>
      </c>
      <c r="C274" s="20" t="str">
        <f>TEXT(Table3[[#This Row],[Transaction_Date]],"dddd")</f>
        <v>Tuesday</v>
      </c>
      <c r="D274" t="s">
        <v>1002</v>
      </c>
      <c r="E274">
        <f>HOUR(Table3[[#This Row],[Transaction_Time]])</f>
        <v>18</v>
      </c>
      <c r="F274" s="6" t="s">
        <v>24</v>
      </c>
      <c r="G274" s="6" t="s">
        <v>1003</v>
      </c>
      <c r="H274" s="6" t="s">
        <v>26</v>
      </c>
      <c r="I274" s="6" t="s">
        <v>27</v>
      </c>
      <c r="J274" s="6" t="s">
        <v>28</v>
      </c>
      <c r="K274" s="6" t="s">
        <v>65</v>
      </c>
      <c r="L274" s="6" t="s">
        <v>801</v>
      </c>
      <c r="M274" s="6" t="s">
        <v>58</v>
      </c>
      <c r="N274" s="6" t="s">
        <v>46</v>
      </c>
      <c r="O274" s="6" t="s">
        <v>141</v>
      </c>
      <c r="P274" s="6" t="s">
        <v>34</v>
      </c>
      <c r="Q274" s="6">
        <v>354.6</v>
      </c>
      <c r="R274" s="6">
        <v>0</v>
      </c>
      <c r="S274" s="6">
        <v>0</v>
      </c>
      <c r="T274" s="6" t="s">
        <v>280</v>
      </c>
      <c r="U274" s="6" t="s">
        <v>281</v>
      </c>
      <c r="V274" s="6" t="s">
        <v>49</v>
      </c>
      <c r="W274" s="6">
        <v>86</v>
      </c>
      <c r="X274" s="7" t="s">
        <v>37</v>
      </c>
    </row>
    <row r="275" spans="1:24" x14ac:dyDescent="0.3">
      <c r="A275" s="8" t="s">
        <v>1004</v>
      </c>
      <c r="B275" s="9">
        <v>46146</v>
      </c>
      <c r="C275" s="21" t="str">
        <f>TEXT(Table3[[#This Row],[Transaction_Date]],"dddd")</f>
        <v>Monday</v>
      </c>
      <c r="D275" t="s">
        <v>1005</v>
      </c>
      <c r="E275">
        <f>HOUR(Table3[[#This Row],[Transaction_Time]])</f>
        <v>14</v>
      </c>
      <c r="F275" s="10" t="s">
        <v>24</v>
      </c>
      <c r="G275" s="10" t="s">
        <v>1006</v>
      </c>
      <c r="H275" s="10" t="s">
        <v>89</v>
      </c>
      <c r="I275" s="10" t="s">
        <v>27</v>
      </c>
      <c r="J275" s="10" t="s">
        <v>75</v>
      </c>
      <c r="K275" s="10" t="s">
        <v>76</v>
      </c>
      <c r="L275" s="10" t="s">
        <v>205</v>
      </c>
      <c r="M275" s="10" t="s">
        <v>162</v>
      </c>
      <c r="N275" s="10" t="s">
        <v>46</v>
      </c>
      <c r="O275" s="10" t="s">
        <v>47</v>
      </c>
      <c r="P275" s="10" t="s">
        <v>128</v>
      </c>
      <c r="Q275" s="10">
        <v>203.11</v>
      </c>
      <c r="R275" s="10">
        <v>0</v>
      </c>
      <c r="S275" s="10">
        <v>0</v>
      </c>
      <c r="T275" s="10" t="s">
        <v>35</v>
      </c>
      <c r="U275" s="10"/>
      <c r="V275" s="10" t="s">
        <v>36</v>
      </c>
      <c r="W275" s="10">
        <v>1</v>
      </c>
      <c r="X275" s="11" t="s">
        <v>37</v>
      </c>
    </row>
    <row r="276" spans="1:24" x14ac:dyDescent="0.3">
      <c r="A276" s="4" t="s">
        <v>1007</v>
      </c>
      <c r="B276" s="5">
        <v>46166</v>
      </c>
      <c r="C276" s="20" t="str">
        <f>TEXT(Table3[[#This Row],[Transaction_Date]],"dddd")</f>
        <v>Sunday</v>
      </c>
      <c r="D276" t="s">
        <v>1008</v>
      </c>
      <c r="E276">
        <f>HOUR(Table3[[#This Row],[Transaction_Time]])</f>
        <v>14</v>
      </c>
      <c r="F276" s="6" t="s">
        <v>24</v>
      </c>
      <c r="G276" s="6" t="s">
        <v>1009</v>
      </c>
      <c r="H276" s="6" t="s">
        <v>97</v>
      </c>
      <c r="I276" s="6" t="s">
        <v>42</v>
      </c>
      <c r="J276" s="6" t="s">
        <v>43</v>
      </c>
      <c r="K276" s="6" t="s">
        <v>44</v>
      </c>
      <c r="L276" s="6" t="s">
        <v>171</v>
      </c>
      <c r="M276" s="6" t="s">
        <v>67</v>
      </c>
      <c r="N276" s="6" t="s">
        <v>46</v>
      </c>
      <c r="O276" s="6" t="s">
        <v>60</v>
      </c>
      <c r="P276" s="6" t="s">
        <v>48</v>
      </c>
      <c r="Q276" s="6">
        <v>11580.54</v>
      </c>
      <c r="R276" s="6">
        <v>0</v>
      </c>
      <c r="S276" s="6">
        <v>0</v>
      </c>
      <c r="T276" s="6" t="s">
        <v>35</v>
      </c>
      <c r="U276" s="6"/>
      <c r="V276" s="6" t="s">
        <v>49</v>
      </c>
      <c r="W276" s="6">
        <v>6</v>
      </c>
      <c r="X276" s="7" t="s">
        <v>37</v>
      </c>
    </row>
    <row r="277" spans="1:24" x14ac:dyDescent="0.3">
      <c r="A277" s="8" t="s">
        <v>1010</v>
      </c>
      <c r="B277" s="9">
        <v>46160</v>
      </c>
      <c r="C277" s="21" t="str">
        <f>TEXT(Table3[[#This Row],[Transaction_Date]],"dddd")</f>
        <v>Monday</v>
      </c>
      <c r="D277" t="s">
        <v>1011</v>
      </c>
      <c r="E277">
        <f>HOUR(Table3[[#This Row],[Transaction_Time]])</f>
        <v>20</v>
      </c>
      <c r="F277" s="10" t="s">
        <v>40</v>
      </c>
      <c r="G277" s="10" t="s">
        <v>1012</v>
      </c>
      <c r="H277" s="10" t="s">
        <v>26</v>
      </c>
      <c r="I277" s="10" t="s">
        <v>42</v>
      </c>
      <c r="J277" s="10" t="s">
        <v>28</v>
      </c>
      <c r="K277" s="10" t="s">
        <v>65</v>
      </c>
      <c r="L277" s="10" t="s">
        <v>286</v>
      </c>
      <c r="M277" s="10" t="s">
        <v>122</v>
      </c>
      <c r="N277" s="10" t="s">
        <v>32</v>
      </c>
      <c r="O277" s="10" t="s">
        <v>60</v>
      </c>
      <c r="P277" s="10" t="s">
        <v>128</v>
      </c>
      <c r="Q277" s="10">
        <v>718.49</v>
      </c>
      <c r="R277" s="10">
        <v>0</v>
      </c>
      <c r="S277" s="10">
        <v>0</v>
      </c>
      <c r="T277" s="10" t="s">
        <v>35</v>
      </c>
      <c r="U277" s="10"/>
      <c r="V277" s="10" t="s">
        <v>49</v>
      </c>
      <c r="W277" s="10">
        <v>30</v>
      </c>
      <c r="X277" s="11" t="s">
        <v>37</v>
      </c>
    </row>
    <row r="278" spans="1:24" x14ac:dyDescent="0.3">
      <c r="A278" s="4" t="s">
        <v>1013</v>
      </c>
      <c r="B278" s="5">
        <v>46156</v>
      </c>
      <c r="C278" s="20" t="str">
        <f>TEXT(Table3[[#This Row],[Transaction_Date]],"dddd")</f>
        <v>Thursday</v>
      </c>
      <c r="D278" t="s">
        <v>1014</v>
      </c>
      <c r="E278">
        <f>HOUR(Table3[[#This Row],[Transaction_Time]])</f>
        <v>10</v>
      </c>
      <c r="F278" s="6" t="s">
        <v>24</v>
      </c>
      <c r="G278" s="6" t="s">
        <v>1015</v>
      </c>
      <c r="H278" s="6" t="s">
        <v>89</v>
      </c>
      <c r="I278" s="6" t="s">
        <v>27</v>
      </c>
      <c r="J278" s="6" t="s">
        <v>150</v>
      </c>
      <c r="K278" s="6" t="s">
        <v>245</v>
      </c>
      <c r="L278" s="6" t="s">
        <v>682</v>
      </c>
      <c r="M278" s="6" t="s">
        <v>214</v>
      </c>
      <c r="N278" s="6" t="s">
        <v>176</v>
      </c>
      <c r="O278" s="6" t="s">
        <v>60</v>
      </c>
      <c r="P278" s="6" t="s">
        <v>128</v>
      </c>
      <c r="Q278" s="6">
        <v>655.05999999999995</v>
      </c>
      <c r="R278" s="6">
        <v>0</v>
      </c>
      <c r="S278" s="6">
        <v>0</v>
      </c>
      <c r="T278" s="6" t="s">
        <v>35</v>
      </c>
      <c r="U278" s="6"/>
      <c r="V278" s="6" t="s">
        <v>36</v>
      </c>
      <c r="W278" s="6">
        <v>24</v>
      </c>
      <c r="X278" s="7" t="s">
        <v>37</v>
      </c>
    </row>
    <row r="279" spans="1:24" x14ac:dyDescent="0.3">
      <c r="A279" s="8" t="s">
        <v>1016</v>
      </c>
      <c r="B279" s="9">
        <v>46166</v>
      </c>
      <c r="C279" s="21" t="str">
        <f>TEXT(Table3[[#This Row],[Transaction_Date]],"dddd")</f>
        <v>Sunday</v>
      </c>
      <c r="D279" t="s">
        <v>1017</v>
      </c>
      <c r="E279">
        <f>HOUR(Table3[[#This Row],[Transaction_Time]])</f>
        <v>16</v>
      </c>
      <c r="F279" s="10" t="s">
        <v>370</v>
      </c>
      <c r="G279" s="10" t="s">
        <v>1018</v>
      </c>
      <c r="H279" s="10" t="s">
        <v>54</v>
      </c>
      <c r="I279" s="10" t="s">
        <v>42</v>
      </c>
      <c r="J279" s="10" t="s">
        <v>150</v>
      </c>
      <c r="K279" s="10" t="s">
        <v>245</v>
      </c>
      <c r="L279" s="10" t="s">
        <v>327</v>
      </c>
      <c r="M279" s="10" t="s">
        <v>114</v>
      </c>
      <c r="N279" s="10" t="s">
        <v>32</v>
      </c>
      <c r="O279" s="10" t="s">
        <v>141</v>
      </c>
      <c r="P279" s="10" t="s">
        <v>68</v>
      </c>
      <c r="Q279" s="10">
        <v>3380.33</v>
      </c>
      <c r="R279" s="10">
        <v>0</v>
      </c>
      <c r="S279" s="10">
        <v>0</v>
      </c>
      <c r="T279" s="10" t="s">
        <v>35</v>
      </c>
      <c r="U279" s="10"/>
      <c r="V279" s="10" t="s">
        <v>49</v>
      </c>
      <c r="W279" s="10">
        <v>27</v>
      </c>
      <c r="X279" s="11" t="s">
        <v>37</v>
      </c>
    </row>
    <row r="280" spans="1:24" x14ac:dyDescent="0.3">
      <c r="A280" s="4" t="s">
        <v>1019</v>
      </c>
      <c r="B280" s="5">
        <v>46173</v>
      </c>
      <c r="C280" s="20" t="str">
        <f>TEXT(Table3[[#This Row],[Transaction_Date]],"dddd")</f>
        <v>Sunday</v>
      </c>
      <c r="D280" t="s">
        <v>1020</v>
      </c>
      <c r="E280">
        <f>HOUR(Table3[[#This Row],[Transaction_Time]])</f>
        <v>17</v>
      </c>
      <c r="F280" s="6" t="s">
        <v>87</v>
      </c>
      <c r="G280" s="6" t="s">
        <v>1021</v>
      </c>
      <c r="H280" s="6" t="s">
        <v>97</v>
      </c>
      <c r="I280" s="6" t="s">
        <v>27</v>
      </c>
      <c r="J280" s="6" t="s">
        <v>166</v>
      </c>
      <c r="K280" s="6" t="s">
        <v>167</v>
      </c>
      <c r="L280" s="6" t="s">
        <v>161</v>
      </c>
      <c r="M280" s="6" t="s">
        <v>162</v>
      </c>
      <c r="N280" s="6" t="s">
        <v>46</v>
      </c>
      <c r="O280" s="6" t="s">
        <v>47</v>
      </c>
      <c r="P280" s="6" t="s">
        <v>115</v>
      </c>
      <c r="Q280" s="6">
        <v>748.18</v>
      </c>
      <c r="R280" s="6">
        <v>50.29</v>
      </c>
      <c r="S280" s="6">
        <v>0</v>
      </c>
      <c r="T280" s="6" t="s">
        <v>35</v>
      </c>
      <c r="U280" s="6"/>
      <c r="V280" s="6" t="s">
        <v>49</v>
      </c>
      <c r="W280" s="6">
        <v>64</v>
      </c>
      <c r="X280" s="7" t="s">
        <v>37</v>
      </c>
    </row>
    <row r="281" spans="1:24" x14ac:dyDescent="0.3">
      <c r="A281" s="8" t="s">
        <v>1022</v>
      </c>
      <c r="B281" s="9">
        <v>46166</v>
      </c>
      <c r="C281" s="21" t="str">
        <f>TEXT(Table3[[#This Row],[Transaction_Date]],"dddd")</f>
        <v>Sunday</v>
      </c>
      <c r="D281" t="s">
        <v>1023</v>
      </c>
      <c r="E281">
        <f>HOUR(Table3[[#This Row],[Transaction_Time]])</f>
        <v>19</v>
      </c>
      <c r="F281" s="10" t="s">
        <v>72</v>
      </c>
      <c r="G281" s="10" t="s">
        <v>1024</v>
      </c>
      <c r="H281" s="10" t="s">
        <v>74</v>
      </c>
      <c r="I281" s="10" t="s">
        <v>27</v>
      </c>
      <c r="J281" s="10" t="s">
        <v>28</v>
      </c>
      <c r="K281" s="10" t="s">
        <v>65</v>
      </c>
      <c r="L281" s="10" t="s">
        <v>200</v>
      </c>
      <c r="M281" s="10" t="s">
        <v>146</v>
      </c>
      <c r="N281" s="10" t="s">
        <v>32</v>
      </c>
      <c r="O281" s="10" t="s">
        <v>60</v>
      </c>
      <c r="P281" s="10" t="s">
        <v>108</v>
      </c>
      <c r="Q281" s="10">
        <v>1028.8</v>
      </c>
      <c r="R281" s="10">
        <v>0</v>
      </c>
      <c r="S281" s="10">
        <v>0.77</v>
      </c>
      <c r="T281" s="10" t="s">
        <v>35</v>
      </c>
      <c r="U281" s="10"/>
      <c r="V281" s="10" t="s">
        <v>36</v>
      </c>
      <c r="W281" s="10">
        <v>50</v>
      </c>
      <c r="X281" s="11" t="s">
        <v>37</v>
      </c>
    </row>
    <row r="282" spans="1:24" x14ac:dyDescent="0.3">
      <c r="A282" s="4" t="s">
        <v>1025</v>
      </c>
      <c r="B282" s="5">
        <v>46149</v>
      </c>
      <c r="C282" s="20" t="str">
        <f>TEXT(Table3[[#This Row],[Transaction_Date]],"dddd")</f>
        <v>Thursday</v>
      </c>
      <c r="D282" t="s">
        <v>1026</v>
      </c>
      <c r="E282">
        <f>HOUR(Table3[[#This Row],[Transaction_Time]])</f>
        <v>19</v>
      </c>
      <c r="F282" s="6" t="s">
        <v>24</v>
      </c>
      <c r="G282" s="6" t="s">
        <v>1027</v>
      </c>
      <c r="H282" s="6" t="s">
        <v>74</v>
      </c>
      <c r="I282" s="6" t="s">
        <v>42</v>
      </c>
      <c r="J282" s="6" t="s">
        <v>28</v>
      </c>
      <c r="K282" s="6" t="s">
        <v>29</v>
      </c>
      <c r="L282" s="6" t="s">
        <v>45</v>
      </c>
      <c r="M282" s="6" t="s">
        <v>31</v>
      </c>
      <c r="N282" s="6" t="s">
        <v>46</v>
      </c>
      <c r="O282" s="6" t="s">
        <v>141</v>
      </c>
      <c r="P282" s="6" t="s">
        <v>84</v>
      </c>
      <c r="Q282" s="6">
        <v>160.12</v>
      </c>
      <c r="R282" s="6">
        <v>0</v>
      </c>
      <c r="S282" s="6">
        <v>0</v>
      </c>
      <c r="T282" s="6" t="s">
        <v>280</v>
      </c>
      <c r="U282" s="6" t="s">
        <v>407</v>
      </c>
      <c r="V282" s="6" t="s">
        <v>49</v>
      </c>
      <c r="W282" s="6">
        <v>2</v>
      </c>
      <c r="X282" s="7" t="s">
        <v>37</v>
      </c>
    </row>
    <row r="283" spans="1:24" x14ac:dyDescent="0.3">
      <c r="A283" s="8" t="s">
        <v>1028</v>
      </c>
      <c r="B283" s="9">
        <v>46168</v>
      </c>
      <c r="C283" s="21" t="str">
        <f>TEXT(Table3[[#This Row],[Transaction_Date]],"dddd")</f>
        <v>Tuesday</v>
      </c>
      <c r="D283" t="s">
        <v>1029</v>
      </c>
      <c r="E283">
        <f>HOUR(Table3[[#This Row],[Transaction_Time]])</f>
        <v>13</v>
      </c>
      <c r="F283" s="10" t="s">
        <v>40</v>
      </c>
      <c r="G283" s="10" t="s">
        <v>1030</v>
      </c>
      <c r="H283" s="10" t="s">
        <v>74</v>
      </c>
      <c r="I283" s="10" t="s">
        <v>42</v>
      </c>
      <c r="J283" s="10" t="s">
        <v>28</v>
      </c>
      <c r="K283" s="10" t="s">
        <v>29</v>
      </c>
      <c r="L283" s="10" t="s">
        <v>618</v>
      </c>
      <c r="M283" s="10" t="s">
        <v>214</v>
      </c>
      <c r="N283" s="10" t="s">
        <v>78</v>
      </c>
      <c r="O283" s="10" t="s">
        <v>60</v>
      </c>
      <c r="P283" s="10" t="s">
        <v>68</v>
      </c>
      <c r="Q283" s="10">
        <v>742.71</v>
      </c>
      <c r="R283" s="10">
        <v>38.47</v>
      </c>
      <c r="S283" s="10">
        <v>0</v>
      </c>
      <c r="T283" s="10" t="s">
        <v>35</v>
      </c>
      <c r="U283" s="10"/>
      <c r="V283" s="10" t="s">
        <v>49</v>
      </c>
      <c r="W283" s="10">
        <v>5</v>
      </c>
      <c r="X283" s="11" t="s">
        <v>37</v>
      </c>
    </row>
    <row r="284" spans="1:24" x14ac:dyDescent="0.3">
      <c r="A284" s="4" t="s">
        <v>1031</v>
      </c>
      <c r="B284" s="5">
        <v>46157</v>
      </c>
      <c r="C284" s="20" t="str">
        <f>TEXT(Table3[[#This Row],[Transaction_Date]],"dddd")</f>
        <v>Friday</v>
      </c>
      <c r="D284" t="s">
        <v>1032</v>
      </c>
      <c r="E284">
        <f>HOUR(Table3[[#This Row],[Transaction_Time]])</f>
        <v>21</v>
      </c>
      <c r="F284" s="6" t="s">
        <v>52</v>
      </c>
      <c r="G284" s="6" t="s">
        <v>1033</v>
      </c>
      <c r="H284" s="6" t="s">
        <v>89</v>
      </c>
      <c r="I284" s="6" t="s">
        <v>42</v>
      </c>
      <c r="J284" s="6" t="s">
        <v>166</v>
      </c>
      <c r="K284" s="6" t="s">
        <v>204</v>
      </c>
      <c r="L284" s="6" t="s">
        <v>132</v>
      </c>
      <c r="M284" s="6" t="s">
        <v>93</v>
      </c>
      <c r="N284" s="6" t="s">
        <v>78</v>
      </c>
      <c r="O284" s="6" t="s">
        <v>60</v>
      </c>
      <c r="P284" s="6" t="s">
        <v>34</v>
      </c>
      <c r="Q284" s="6">
        <v>776.05</v>
      </c>
      <c r="R284" s="6">
        <v>0</v>
      </c>
      <c r="S284" s="6">
        <v>0</v>
      </c>
      <c r="T284" s="6" t="s">
        <v>35</v>
      </c>
      <c r="U284" s="6"/>
      <c r="V284" s="6" t="s">
        <v>49</v>
      </c>
      <c r="W284" s="6">
        <v>37</v>
      </c>
      <c r="X284" s="7" t="s">
        <v>37</v>
      </c>
    </row>
    <row r="285" spans="1:24" x14ac:dyDescent="0.3">
      <c r="A285" s="8" t="s">
        <v>1034</v>
      </c>
      <c r="B285" s="9">
        <v>46164</v>
      </c>
      <c r="C285" s="21" t="str">
        <f>TEXT(Table3[[#This Row],[Transaction_Date]],"dddd")</f>
        <v>Friday</v>
      </c>
      <c r="D285" t="s">
        <v>1035</v>
      </c>
      <c r="E285">
        <f>HOUR(Table3[[#This Row],[Transaction_Time]])</f>
        <v>15</v>
      </c>
      <c r="F285" s="10" t="s">
        <v>24</v>
      </c>
      <c r="G285" s="10" t="s">
        <v>1036</v>
      </c>
      <c r="H285" s="10" t="s">
        <v>26</v>
      </c>
      <c r="I285" s="10" t="s">
        <v>27</v>
      </c>
      <c r="J285" s="10" t="s">
        <v>43</v>
      </c>
      <c r="K285" s="10" t="s">
        <v>285</v>
      </c>
      <c r="L285" s="10" t="s">
        <v>100</v>
      </c>
      <c r="M285" s="10" t="s">
        <v>101</v>
      </c>
      <c r="N285" s="10" t="s">
        <v>46</v>
      </c>
      <c r="O285" s="10" t="s">
        <v>47</v>
      </c>
      <c r="P285" s="10" t="s">
        <v>48</v>
      </c>
      <c r="Q285" s="10">
        <v>892.8</v>
      </c>
      <c r="R285" s="10">
        <v>0</v>
      </c>
      <c r="S285" s="10">
        <v>0</v>
      </c>
      <c r="T285" s="10" t="s">
        <v>35</v>
      </c>
      <c r="U285" s="10"/>
      <c r="V285" s="10" t="s">
        <v>49</v>
      </c>
      <c r="W285" s="10">
        <v>61</v>
      </c>
      <c r="X285" s="11" t="s">
        <v>37</v>
      </c>
    </row>
    <row r="286" spans="1:24" x14ac:dyDescent="0.3">
      <c r="A286" s="4" t="s">
        <v>1037</v>
      </c>
      <c r="B286" s="5">
        <v>46154</v>
      </c>
      <c r="C286" s="20" t="str">
        <f>TEXT(Table3[[#This Row],[Transaction_Date]],"dddd")</f>
        <v>Tuesday</v>
      </c>
      <c r="D286" t="s">
        <v>1038</v>
      </c>
      <c r="E286">
        <f>HOUR(Table3[[#This Row],[Transaction_Time]])</f>
        <v>17</v>
      </c>
      <c r="F286" s="6" t="s">
        <v>24</v>
      </c>
      <c r="G286" s="6" t="s">
        <v>1039</v>
      </c>
      <c r="H286" s="6" t="s">
        <v>54</v>
      </c>
      <c r="I286" s="6" t="s">
        <v>42</v>
      </c>
      <c r="J286" s="6" t="s">
        <v>28</v>
      </c>
      <c r="K286" s="6" t="s">
        <v>29</v>
      </c>
      <c r="L286" s="6" t="s">
        <v>92</v>
      </c>
      <c r="M286" s="6" t="s">
        <v>93</v>
      </c>
      <c r="N286" s="6" t="s">
        <v>32</v>
      </c>
      <c r="O286" s="6" t="s">
        <v>141</v>
      </c>
      <c r="P286" s="6" t="s">
        <v>48</v>
      </c>
      <c r="Q286" s="6">
        <v>980.3</v>
      </c>
      <c r="R286" s="6">
        <v>0</v>
      </c>
      <c r="S286" s="6">
        <v>0</v>
      </c>
      <c r="T286" s="6" t="s">
        <v>35</v>
      </c>
      <c r="U286" s="6"/>
      <c r="V286" s="6" t="s">
        <v>49</v>
      </c>
      <c r="W286" s="6">
        <v>87</v>
      </c>
      <c r="X286" s="7" t="s">
        <v>37</v>
      </c>
    </row>
    <row r="287" spans="1:24" x14ac:dyDescent="0.3">
      <c r="A287" s="8" t="s">
        <v>1040</v>
      </c>
      <c r="B287" s="9">
        <v>46148</v>
      </c>
      <c r="C287" s="21" t="str">
        <f>TEXT(Table3[[#This Row],[Transaction_Date]],"dddd")</f>
        <v>Wednesday</v>
      </c>
      <c r="D287" t="s">
        <v>1041</v>
      </c>
      <c r="E287">
        <f>HOUR(Table3[[#This Row],[Transaction_Time]])</f>
        <v>13</v>
      </c>
      <c r="F287" s="10" t="s">
        <v>52</v>
      </c>
      <c r="G287" s="10" t="s">
        <v>1042</v>
      </c>
      <c r="H287" s="10" t="s">
        <v>54</v>
      </c>
      <c r="I287" s="10" t="s">
        <v>42</v>
      </c>
      <c r="J287" s="10" t="s">
        <v>98</v>
      </c>
      <c r="K287" s="10" t="s">
        <v>338</v>
      </c>
      <c r="L287" s="10" t="s">
        <v>152</v>
      </c>
      <c r="M287" s="10" t="s">
        <v>93</v>
      </c>
      <c r="N287" s="10" t="s">
        <v>32</v>
      </c>
      <c r="O287" s="10" t="s">
        <v>60</v>
      </c>
      <c r="P287" s="10" t="s">
        <v>84</v>
      </c>
      <c r="Q287" s="10">
        <v>608.84</v>
      </c>
      <c r="R287" s="10">
        <v>25.16</v>
      </c>
      <c r="S287" s="10">
        <v>0</v>
      </c>
      <c r="T287" s="10" t="s">
        <v>35</v>
      </c>
      <c r="U287" s="10"/>
      <c r="V287" s="10" t="s">
        <v>49</v>
      </c>
      <c r="W287" s="10">
        <v>78</v>
      </c>
      <c r="X287" s="11" t="s">
        <v>37</v>
      </c>
    </row>
    <row r="288" spans="1:24" x14ac:dyDescent="0.3">
      <c r="A288" s="4" t="s">
        <v>1043</v>
      </c>
      <c r="B288" s="5">
        <v>46147</v>
      </c>
      <c r="C288" s="20" t="str">
        <f>TEXT(Table3[[#This Row],[Transaction_Date]],"dddd")</f>
        <v>Tuesday</v>
      </c>
      <c r="D288" t="s">
        <v>1044</v>
      </c>
      <c r="E288">
        <f>HOUR(Table3[[#This Row],[Transaction_Time]])</f>
        <v>13</v>
      </c>
      <c r="F288" s="6" t="s">
        <v>24</v>
      </c>
      <c r="G288" s="6" t="s">
        <v>1045</v>
      </c>
      <c r="H288" s="6" t="s">
        <v>26</v>
      </c>
      <c r="I288" s="6" t="s">
        <v>27</v>
      </c>
      <c r="J288" s="6" t="s">
        <v>55</v>
      </c>
      <c r="K288" s="6" t="s">
        <v>256</v>
      </c>
      <c r="L288" s="6" t="s">
        <v>634</v>
      </c>
      <c r="M288" s="6" t="s">
        <v>114</v>
      </c>
      <c r="N288" s="6" t="s">
        <v>32</v>
      </c>
      <c r="O288" s="6" t="s">
        <v>60</v>
      </c>
      <c r="P288" s="6" t="s">
        <v>108</v>
      </c>
      <c r="Q288" s="6">
        <v>88.21</v>
      </c>
      <c r="R288" s="6">
        <v>0</v>
      </c>
      <c r="S288" s="6">
        <v>0</v>
      </c>
      <c r="T288" s="6" t="s">
        <v>35</v>
      </c>
      <c r="U288" s="6"/>
      <c r="V288" s="6" t="s">
        <v>49</v>
      </c>
      <c r="W288" s="6">
        <v>23</v>
      </c>
      <c r="X288" s="7" t="s">
        <v>37</v>
      </c>
    </row>
    <row r="289" spans="1:24" x14ac:dyDescent="0.3">
      <c r="A289" s="8" t="s">
        <v>1046</v>
      </c>
      <c r="B289" s="9">
        <v>46159</v>
      </c>
      <c r="C289" s="21" t="str">
        <f>TEXT(Table3[[#This Row],[Transaction_Date]],"dddd")</f>
        <v>Sunday</v>
      </c>
      <c r="D289" t="s">
        <v>1047</v>
      </c>
      <c r="E289">
        <f>HOUR(Table3[[#This Row],[Transaction_Time]])</f>
        <v>13</v>
      </c>
      <c r="F289" s="10" t="s">
        <v>52</v>
      </c>
      <c r="G289" s="10" t="s">
        <v>1048</v>
      </c>
      <c r="H289" s="10" t="s">
        <v>26</v>
      </c>
      <c r="I289" s="10" t="s">
        <v>27</v>
      </c>
      <c r="J289" s="10" t="s">
        <v>150</v>
      </c>
      <c r="K289" s="10" t="s">
        <v>151</v>
      </c>
      <c r="L289" s="10" t="s">
        <v>92</v>
      </c>
      <c r="M289" s="10" t="s">
        <v>93</v>
      </c>
      <c r="N289" s="10" t="s">
        <v>32</v>
      </c>
      <c r="O289" s="10" t="s">
        <v>60</v>
      </c>
      <c r="P289" s="10" t="s">
        <v>48</v>
      </c>
      <c r="Q289" s="10">
        <v>399.78</v>
      </c>
      <c r="R289" s="10">
        <v>0</v>
      </c>
      <c r="S289" s="10">
        <v>3.08</v>
      </c>
      <c r="T289" s="10" t="s">
        <v>35</v>
      </c>
      <c r="U289" s="10"/>
      <c r="V289" s="10" t="s">
        <v>49</v>
      </c>
      <c r="W289" s="10">
        <v>97</v>
      </c>
      <c r="X289" s="11" t="s">
        <v>69</v>
      </c>
    </row>
    <row r="290" spans="1:24" x14ac:dyDescent="0.3">
      <c r="A290" s="4" t="s">
        <v>1049</v>
      </c>
      <c r="B290" s="5">
        <v>46156</v>
      </c>
      <c r="C290" s="20" t="str">
        <f>TEXT(Table3[[#This Row],[Transaction_Date]],"dddd")</f>
        <v>Thursday</v>
      </c>
      <c r="D290" t="s">
        <v>1050</v>
      </c>
      <c r="E290">
        <f>HOUR(Table3[[#This Row],[Transaction_Time]])</f>
        <v>12</v>
      </c>
      <c r="F290" s="6" t="s">
        <v>24</v>
      </c>
      <c r="G290" s="6" t="s">
        <v>1051</v>
      </c>
      <c r="H290" s="6" t="s">
        <v>89</v>
      </c>
      <c r="I290" s="6" t="s">
        <v>27</v>
      </c>
      <c r="J290" s="6" t="s">
        <v>98</v>
      </c>
      <c r="K290" s="6" t="s">
        <v>459</v>
      </c>
      <c r="L290" s="6" t="s">
        <v>121</v>
      </c>
      <c r="M290" s="6" t="s">
        <v>122</v>
      </c>
      <c r="N290" s="6" t="s">
        <v>59</v>
      </c>
      <c r="O290" s="6" t="s">
        <v>60</v>
      </c>
      <c r="P290" s="10" t="s">
        <v>68</v>
      </c>
      <c r="Q290" s="6">
        <v>162.43</v>
      </c>
      <c r="R290" s="6">
        <v>0</v>
      </c>
      <c r="S290" s="6">
        <v>0</v>
      </c>
      <c r="T290" s="6" t="s">
        <v>35</v>
      </c>
      <c r="U290" s="6"/>
      <c r="V290" s="6" t="s">
        <v>49</v>
      </c>
      <c r="W290" s="6">
        <v>73</v>
      </c>
      <c r="X290" s="7" t="s">
        <v>37</v>
      </c>
    </row>
    <row r="291" spans="1:24" x14ac:dyDescent="0.3">
      <c r="A291" s="8" t="s">
        <v>1052</v>
      </c>
      <c r="B291" s="9">
        <v>46153</v>
      </c>
      <c r="C291" s="21" t="str">
        <f>TEXT(Table3[[#This Row],[Transaction_Date]],"dddd")</f>
        <v>Monday</v>
      </c>
      <c r="D291" t="s">
        <v>1053</v>
      </c>
      <c r="E291">
        <f>HOUR(Table3[[#This Row],[Transaction_Time]])</f>
        <v>20</v>
      </c>
      <c r="F291" s="10" t="s">
        <v>72</v>
      </c>
      <c r="G291" s="10" t="s">
        <v>1054</v>
      </c>
      <c r="H291" s="10" t="s">
        <v>89</v>
      </c>
      <c r="I291" s="10" t="s">
        <v>42</v>
      </c>
      <c r="J291" s="10" t="s">
        <v>119</v>
      </c>
      <c r="K291" s="10" t="s">
        <v>264</v>
      </c>
      <c r="L291" s="10" t="s">
        <v>132</v>
      </c>
      <c r="M291" s="10" t="s">
        <v>93</v>
      </c>
      <c r="N291" s="10" t="s">
        <v>59</v>
      </c>
      <c r="O291" s="10" t="s">
        <v>47</v>
      </c>
      <c r="P291" s="10" t="s">
        <v>68</v>
      </c>
      <c r="Q291" s="10">
        <v>11995.14</v>
      </c>
      <c r="R291" s="10">
        <v>0</v>
      </c>
      <c r="S291" s="10">
        <v>0</v>
      </c>
      <c r="T291" s="10" t="s">
        <v>35</v>
      </c>
      <c r="U291" s="10"/>
      <c r="V291" s="10" t="s">
        <v>49</v>
      </c>
      <c r="W291" s="10">
        <v>48</v>
      </c>
      <c r="X291" s="11" t="s">
        <v>37</v>
      </c>
    </row>
    <row r="292" spans="1:24" x14ac:dyDescent="0.3">
      <c r="A292" s="4" t="s">
        <v>1055</v>
      </c>
      <c r="B292" s="5">
        <v>46152</v>
      </c>
      <c r="C292" s="20" t="str">
        <f>TEXT(Table3[[#This Row],[Transaction_Date]],"dddd")</f>
        <v>Sunday</v>
      </c>
      <c r="D292" t="s">
        <v>1056</v>
      </c>
      <c r="E292">
        <f>HOUR(Table3[[#This Row],[Transaction_Time]])</f>
        <v>16</v>
      </c>
      <c r="F292" s="6" t="s">
        <v>40</v>
      </c>
      <c r="G292" s="6" t="s">
        <v>1057</v>
      </c>
      <c r="H292" s="6" t="s">
        <v>54</v>
      </c>
      <c r="I292" s="6" t="s">
        <v>27</v>
      </c>
      <c r="J292" s="6" t="s">
        <v>150</v>
      </c>
      <c r="K292" s="6" t="s">
        <v>175</v>
      </c>
      <c r="L292" s="6" t="s">
        <v>350</v>
      </c>
      <c r="M292" s="6" t="s">
        <v>31</v>
      </c>
      <c r="N292" s="6" t="s">
        <v>32</v>
      </c>
      <c r="O292" s="6" t="s">
        <v>60</v>
      </c>
      <c r="P292" s="6" t="s">
        <v>84</v>
      </c>
      <c r="Q292" s="6">
        <v>240.02</v>
      </c>
      <c r="R292" s="6">
        <v>0</v>
      </c>
      <c r="S292" s="6">
        <v>0</v>
      </c>
      <c r="T292" s="6" t="s">
        <v>35</v>
      </c>
      <c r="U292" s="6"/>
      <c r="V292" s="6" t="s">
        <v>49</v>
      </c>
      <c r="W292" s="6">
        <v>65</v>
      </c>
      <c r="X292" s="7" t="s">
        <v>37</v>
      </c>
    </row>
    <row r="293" spans="1:24" x14ac:dyDescent="0.3">
      <c r="A293" s="8" t="s">
        <v>1058</v>
      </c>
      <c r="B293" s="9">
        <v>46162</v>
      </c>
      <c r="C293" s="21" t="str">
        <f>TEXT(Table3[[#This Row],[Transaction_Date]],"dddd")</f>
        <v>Wednesday</v>
      </c>
      <c r="D293" t="s">
        <v>1059</v>
      </c>
      <c r="E293">
        <f>HOUR(Table3[[#This Row],[Transaction_Time]])</f>
        <v>11</v>
      </c>
      <c r="F293" s="10" t="s">
        <v>370</v>
      </c>
      <c r="G293" s="10" t="s">
        <v>1060</v>
      </c>
      <c r="H293" s="10" t="s">
        <v>26</v>
      </c>
      <c r="I293" s="10" t="s">
        <v>42</v>
      </c>
      <c r="J293" s="10" t="s">
        <v>43</v>
      </c>
      <c r="K293" s="10" t="s">
        <v>229</v>
      </c>
      <c r="L293" s="10" t="s">
        <v>350</v>
      </c>
      <c r="M293" s="10" t="s">
        <v>31</v>
      </c>
      <c r="N293" s="10" t="s">
        <v>46</v>
      </c>
      <c r="O293" s="10" t="s">
        <v>60</v>
      </c>
      <c r="P293" s="10" t="s">
        <v>68</v>
      </c>
      <c r="Q293" s="10">
        <v>536.72</v>
      </c>
      <c r="R293" s="10">
        <v>0</v>
      </c>
      <c r="S293" s="10">
        <v>0</v>
      </c>
      <c r="T293" s="10" t="s">
        <v>35</v>
      </c>
      <c r="U293" s="10"/>
      <c r="V293" s="10" t="s">
        <v>49</v>
      </c>
      <c r="W293" s="10">
        <v>33</v>
      </c>
      <c r="X293" s="11" t="s">
        <v>37</v>
      </c>
    </row>
    <row r="294" spans="1:24" x14ac:dyDescent="0.3">
      <c r="A294" s="4" t="s">
        <v>1061</v>
      </c>
      <c r="B294" s="5">
        <v>46144</v>
      </c>
      <c r="C294" s="20" t="str">
        <f>TEXT(Table3[[#This Row],[Transaction_Date]],"dddd")</f>
        <v>Saturday</v>
      </c>
      <c r="D294" t="s">
        <v>1062</v>
      </c>
      <c r="E294">
        <f>HOUR(Table3[[#This Row],[Transaction_Time]])</f>
        <v>16</v>
      </c>
      <c r="F294" s="6" t="s">
        <v>87</v>
      </c>
      <c r="G294" s="6" t="s">
        <v>1063</v>
      </c>
      <c r="H294" s="6" t="s">
        <v>89</v>
      </c>
      <c r="I294" s="6" t="s">
        <v>42</v>
      </c>
      <c r="J294" s="6" t="s">
        <v>166</v>
      </c>
      <c r="K294" s="6" t="s">
        <v>167</v>
      </c>
      <c r="L294" s="6" t="s">
        <v>152</v>
      </c>
      <c r="M294" s="6" t="s">
        <v>93</v>
      </c>
      <c r="N294" s="6" t="s">
        <v>46</v>
      </c>
      <c r="O294" s="6" t="s">
        <v>60</v>
      </c>
      <c r="P294" s="6" t="s">
        <v>84</v>
      </c>
      <c r="Q294" s="6">
        <v>238.65</v>
      </c>
      <c r="R294" s="6">
        <v>0</v>
      </c>
      <c r="S294" s="6">
        <v>0</v>
      </c>
      <c r="T294" s="6" t="s">
        <v>35</v>
      </c>
      <c r="U294" s="6"/>
      <c r="V294" s="6" t="s">
        <v>49</v>
      </c>
      <c r="W294" s="6">
        <v>18</v>
      </c>
      <c r="X294" s="7" t="s">
        <v>37</v>
      </c>
    </row>
    <row r="295" spans="1:24" x14ac:dyDescent="0.3">
      <c r="A295" s="8" t="s">
        <v>1064</v>
      </c>
      <c r="B295" s="9">
        <v>46169</v>
      </c>
      <c r="C295" s="21" t="str">
        <f>TEXT(Table3[[#This Row],[Transaction_Date]],"dddd")</f>
        <v>Wednesday</v>
      </c>
      <c r="D295" t="s">
        <v>1065</v>
      </c>
      <c r="E295">
        <f>HOUR(Table3[[#This Row],[Transaction_Time]])</f>
        <v>15</v>
      </c>
      <c r="F295" s="10" t="s">
        <v>24</v>
      </c>
      <c r="G295" s="10" t="s">
        <v>1066</v>
      </c>
      <c r="H295" s="10" t="s">
        <v>74</v>
      </c>
      <c r="I295" s="10" t="s">
        <v>42</v>
      </c>
      <c r="J295" s="10" t="s">
        <v>43</v>
      </c>
      <c r="K295" s="10" t="s">
        <v>44</v>
      </c>
      <c r="L295" s="10" t="s">
        <v>30</v>
      </c>
      <c r="M295" s="10" t="s">
        <v>31</v>
      </c>
      <c r="N295" s="10" t="s">
        <v>32</v>
      </c>
      <c r="O295" s="10" t="s">
        <v>47</v>
      </c>
      <c r="P295" s="10" t="s">
        <v>115</v>
      </c>
      <c r="Q295" s="10">
        <v>2507.65</v>
      </c>
      <c r="R295" s="10">
        <v>0</v>
      </c>
      <c r="S295" s="10">
        <v>0</v>
      </c>
      <c r="T295" s="10" t="s">
        <v>35</v>
      </c>
      <c r="U295" s="10"/>
      <c r="V295" s="10" t="s">
        <v>49</v>
      </c>
      <c r="W295" s="10">
        <v>29</v>
      </c>
      <c r="X295" s="11" t="s">
        <v>37</v>
      </c>
    </row>
    <row r="296" spans="1:24" x14ac:dyDescent="0.3">
      <c r="A296" s="4" t="s">
        <v>1067</v>
      </c>
      <c r="B296" s="5">
        <v>46153</v>
      </c>
      <c r="C296" s="20" t="str">
        <f>TEXT(Table3[[#This Row],[Transaction_Date]],"dddd")</f>
        <v>Monday</v>
      </c>
      <c r="D296" t="s">
        <v>1068</v>
      </c>
      <c r="E296">
        <f>HOUR(Table3[[#This Row],[Transaction_Time]])</f>
        <v>15</v>
      </c>
      <c r="F296" s="6" t="s">
        <v>40</v>
      </c>
      <c r="G296" s="6" t="s">
        <v>1069</v>
      </c>
      <c r="H296" s="6" t="s">
        <v>54</v>
      </c>
      <c r="I296" s="6" t="s">
        <v>42</v>
      </c>
      <c r="J296" s="6" t="s">
        <v>98</v>
      </c>
      <c r="K296" s="6" t="s">
        <v>126</v>
      </c>
      <c r="L296" s="6" t="s">
        <v>200</v>
      </c>
      <c r="M296" s="6" t="s">
        <v>146</v>
      </c>
      <c r="N296" s="6" t="s">
        <v>32</v>
      </c>
      <c r="O296" s="6" t="s">
        <v>47</v>
      </c>
      <c r="P296" s="6" t="s">
        <v>48</v>
      </c>
      <c r="Q296" s="6">
        <v>137.47</v>
      </c>
      <c r="R296" s="6">
        <v>0</v>
      </c>
      <c r="S296" s="6">
        <v>0</v>
      </c>
      <c r="T296" s="6" t="s">
        <v>35</v>
      </c>
      <c r="U296" s="6"/>
      <c r="V296" s="6" t="s">
        <v>36</v>
      </c>
      <c r="W296" s="6">
        <v>38</v>
      </c>
      <c r="X296" s="7" t="s">
        <v>37</v>
      </c>
    </row>
    <row r="297" spans="1:24" x14ac:dyDescent="0.3">
      <c r="A297" s="8" t="s">
        <v>1070</v>
      </c>
      <c r="B297" s="9">
        <v>46157</v>
      </c>
      <c r="C297" s="21" t="str">
        <f>TEXT(Table3[[#This Row],[Transaction_Date]],"dddd")</f>
        <v>Friday</v>
      </c>
      <c r="D297" t="s">
        <v>1071</v>
      </c>
      <c r="E297">
        <f>HOUR(Table3[[#This Row],[Transaction_Time]])</f>
        <v>12</v>
      </c>
      <c r="F297" s="10" t="s">
        <v>24</v>
      </c>
      <c r="G297" s="10" t="s">
        <v>1072</v>
      </c>
      <c r="H297" s="10" t="s">
        <v>74</v>
      </c>
      <c r="I297" s="10" t="s">
        <v>42</v>
      </c>
      <c r="J297" s="10" t="s">
        <v>166</v>
      </c>
      <c r="K297" s="10" t="s">
        <v>237</v>
      </c>
      <c r="L297" s="10" t="s">
        <v>357</v>
      </c>
      <c r="M297" s="10" t="s">
        <v>122</v>
      </c>
      <c r="N297" s="10" t="s">
        <v>59</v>
      </c>
      <c r="O297" s="10" t="s">
        <v>47</v>
      </c>
      <c r="P297" s="10" t="s">
        <v>115</v>
      </c>
      <c r="Q297" s="10">
        <v>96.4</v>
      </c>
      <c r="R297" s="10">
        <v>30.91</v>
      </c>
      <c r="S297" s="10">
        <v>7.92</v>
      </c>
      <c r="T297" s="10" t="s">
        <v>35</v>
      </c>
      <c r="U297" s="10"/>
      <c r="V297" s="10" t="s">
        <v>49</v>
      </c>
      <c r="W297" s="10">
        <v>100</v>
      </c>
      <c r="X297" s="11" t="s">
        <v>37</v>
      </c>
    </row>
    <row r="298" spans="1:24" x14ac:dyDescent="0.3">
      <c r="A298" s="4" t="s">
        <v>1073</v>
      </c>
      <c r="B298" s="5">
        <v>46159</v>
      </c>
      <c r="C298" s="20" t="str">
        <f>TEXT(Table3[[#This Row],[Transaction_Date]],"dddd")</f>
        <v>Sunday</v>
      </c>
      <c r="D298" t="s">
        <v>1074</v>
      </c>
      <c r="E298">
        <f>HOUR(Table3[[#This Row],[Transaction_Time]])</f>
        <v>11</v>
      </c>
      <c r="F298" s="6" t="s">
        <v>52</v>
      </c>
      <c r="G298" s="6" t="s">
        <v>1075</v>
      </c>
      <c r="H298" s="6" t="s">
        <v>26</v>
      </c>
      <c r="I298" s="6" t="s">
        <v>27</v>
      </c>
      <c r="J298" s="6" t="s">
        <v>55</v>
      </c>
      <c r="K298" s="6" t="s">
        <v>180</v>
      </c>
      <c r="L298" s="6" t="s">
        <v>342</v>
      </c>
      <c r="M298" s="6" t="s">
        <v>162</v>
      </c>
      <c r="N298" s="6" t="s">
        <v>59</v>
      </c>
      <c r="O298" s="6" t="s">
        <v>33</v>
      </c>
      <c r="P298" s="6" t="s">
        <v>128</v>
      </c>
      <c r="Q298" s="6">
        <v>65.010000000000005</v>
      </c>
      <c r="R298" s="6">
        <v>52.53</v>
      </c>
      <c r="S298" s="6">
        <v>4.6900000000000004</v>
      </c>
      <c r="T298" s="6" t="s">
        <v>35</v>
      </c>
      <c r="U298" s="6"/>
      <c r="V298" s="6" t="s">
        <v>49</v>
      </c>
      <c r="W298" s="6">
        <v>17</v>
      </c>
      <c r="X298" s="7" t="s">
        <v>37</v>
      </c>
    </row>
    <row r="299" spans="1:24" x14ac:dyDescent="0.3">
      <c r="A299" s="8" t="s">
        <v>1076</v>
      </c>
      <c r="B299" s="9">
        <v>46144</v>
      </c>
      <c r="C299" s="21" t="str">
        <f>TEXT(Table3[[#This Row],[Transaction_Date]],"dddd")</f>
        <v>Saturday</v>
      </c>
      <c r="D299" t="s">
        <v>1077</v>
      </c>
      <c r="E299">
        <f>HOUR(Table3[[#This Row],[Transaction_Time]])</f>
        <v>13</v>
      </c>
      <c r="F299" s="10" t="s">
        <v>24</v>
      </c>
      <c r="G299" s="10" t="s">
        <v>1078</v>
      </c>
      <c r="H299" s="10" t="s">
        <v>26</v>
      </c>
      <c r="I299" s="10" t="s">
        <v>42</v>
      </c>
      <c r="J299" s="10" t="s">
        <v>150</v>
      </c>
      <c r="K299" s="10" t="s">
        <v>245</v>
      </c>
      <c r="L299" s="10" t="s">
        <v>296</v>
      </c>
      <c r="M299" s="10" t="s">
        <v>146</v>
      </c>
      <c r="N299" s="10" t="s">
        <v>46</v>
      </c>
      <c r="O299" s="10" t="s">
        <v>47</v>
      </c>
      <c r="P299" s="10" t="s">
        <v>34</v>
      </c>
      <c r="Q299" s="10">
        <v>352.16</v>
      </c>
      <c r="R299" s="10">
        <v>0</v>
      </c>
      <c r="S299" s="10">
        <v>0</v>
      </c>
      <c r="T299" s="10" t="s">
        <v>35</v>
      </c>
      <c r="U299" s="10"/>
      <c r="V299" s="10" t="s">
        <v>36</v>
      </c>
      <c r="W299" s="10">
        <v>64</v>
      </c>
      <c r="X299" s="11" t="s">
        <v>37</v>
      </c>
    </row>
    <row r="300" spans="1:24" x14ac:dyDescent="0.3">
      <c r="A300" s="4" t="s">
        <v>1079</v>
      </c>
      <c r="B300" s="5">
        <v>46163</v>
      </c>
      <c r="C300" s="20" t="str">
        <f>TEXT(Table3[[#This Row],[Transaction_Date]],"dddd")</f>
        <v>Thursday</v>
      </c>
      <c r="D300" t="s">
        <v>1080</v>
      </c>
      <c r="E300">
        <f>HOUR(Table3[[#This Row],[Transaction_Time]])</f>
        <v>13</v>
      </c>
      <c r="F300" s="6" t="s">
        <v>40</v>
      </c>
      <c r="G300" s="6" t="s">
        <v>1081</v>
      </c>
      <c r="H300" s="6" t="s">
        <v>89</v>
      </c>
      <c r="I300" s="6" t="s">
        <v>27</v>
      </c>
      <c r="J300" s="6" t="s">
        <v>55</v>
      </c>
      <c r="K300" s="6" t="s">
        <v>136</v>
      </c>
      <c r="L300" s="6" t="s">
        <v>121</v>
      </c>
      <c r="M300" s="6" t="s">
        <v>122</v>
      </c>
      <c r="N300" s="6" t="s">
        <v>46</v>
      </c>
      <c r="O300" s="6" t="s">
        <v>60</v>
      </c>
      <c r="P300" s="10" t="s">
        <v>68</v>
      </c>
      <c r="Q300" s="6">
        <v>361.5</v>
      </c>
      <c r="R300" s="6">
        <v>0</v>
      </c>
      <c r="S300" s="6">
        <v>0</v>
      </c>
      <c r="T300" s="6" t="s">
        <v>35</v>
      </c>
      <c r="U300" s="6"/>
      <c r="V300" s="6" t="s">
        <v>49</v>
      </c>
      <c r="W300" s="6">
        <v>86</v>
      </c>
      <c r="X300" s="7" t="s">
        <v>37</v>
      </c>
    </row>
    <row r="301" spans="1:24" x14ac:dyDescent="0.3">
      <c r="A301" s="8" t="s">
        <v>1082</v>
      </c>
      <c r="B301" s="9">
        <v>46150</v>
      </c>
      <c r="C301" s="21" t="str">
        <f>TEXT(Table3[[#This Row],[Transaction_Date]],"dddd")</f>
        <v>Friday</v>
      </c>
      <c r="D301" t="s">
        <v>1083</v>
      </c>
      <c r="E301">
        <f>HOUR(Table3[[#This Row],[Transaction_Time]])</f>
        <v>13</v>
      </c>
      <c r="F301" s="10" t="s">
        <v>24</v>
      </c>
      <c r="G301" s="10" t="s">
        <v>1084</v>
      </c>
      <c r="H301" s="10" t="s">
        <v>54</v>
      </c>
      <c r="I301" s="10" t="s">
        <v>42</v>
      </c>
      <c r="J301" s="10" t="s">
        <v>28</v>
      </c>
      <c r="K301" s="10" t="s">
        <v>65</v>
      </c>
      <c r="L301" s="10" t="s">
        <v>801</v>
      </c>
      <c r="M301" s="10" t="s">
        <v>58</v>
      </c>
      <c r="N301" s="10" t="s">
        <v>46</v>
      </c>
      <c r="O301" s="10" t="s">
        <v>141</v>
      </c>
      <c r="P301" s="10" t="s">
        <v>34</v>
      </c>
      <c r="Q301" s="10">
        <v>160.59</v>
      </c>
      <c r="R301" s="10">
        <v>0</v>
      </c>
      <c r="S301" s="10">
        <v>0</v>
      </c>
      <c r="T301" s="10" t="s">
        <v>35</v>
      </c>
      <c r="U301" s="10"/>
      <c r="V301" s="10" t="s">
        <v>49</v>
      </c>
      <c r="W301" s="10">
        <v>78</v>
      </c>
      <c r="X301" s="11" t="s">
        <v>37</v>
      </c>
    </row>
    <row r="302" spans="1:24" x14ac:dyDescent="0.3">
      <c r="A302" s="4" t="s">
        <v>1085</v>
      </c>
      <c r="B302" s="5">
        <v>46145</v>
      </c>
      <c r="C302" s="20" t="str">
        <f>TEXT(Table3[[#This Row],[Transaction_Date]],"dddd")</f>
        <v>Sunday</v>
      </c>
      <c r="D302" t="s">
        <v>1086</v>
      </c>
      <c r="E302">
        <f>HOUR(Table3[[#This Row],[Transaction_Time]])</f>
        <v>12</v>
      </c>
      <c r="F302" s="6" t="s">
        <v>416</v>
      </c>
      <c r="G302" s="6" t="s">
        <v>1087</v>
      </c>
      <c r="H302" s="6" t="s">
        <v>89</v>
      </c>
      <c r="I302" s="6" t="s">
        <v>42</v>
      </c>
      <c r="J302" s="6" t="s">
        <v>75</v>
      </c>
      <c r="K302" s="6" t="s">
        <v>295</v>
      </c>
      <c r="L302" s="6" t="s">
        <v>184</v>
      </c>
      <c r="M302" s="6" t="s">
        <v>146</v>
      </c>
      <c r="N302" s="6" t="s">
        <v>78</v>
      </c>
      <c r="O302" s="6" t="s">
        <v>47</v>
      </c>
      <c r="P302" s="6" t="s">
        <v>84</v>
      </c>
      <c r="Q302" s="6">
        <v>1018.91</v>
      </c>
      <c r="R302" s="6">
        <v>0</v>
      </c>
      <c r="S302" s="6">
        <v>0</v>
      </c>
      <c r="T302" s="6" t="s">
        <v>35</v>
      </c>
      <c r="U302" s="6"/>
      <c r="V302" s="6" t="s">
        <v>36</v>
      </c>
      <c r="W302" s="6">
        <v>5</v>
      </c>
      <c r="X302" s="7" t="s">
        <v>37</v>
      </c>
    </row>
    <row r="303" spans="1:24" x14ac:dyDescent="0.3">
      <c r="A303" s="8" t="s">
        <v>1088</v>
      </c>
      <c r="B303" s="9">
        <v>46151</v>
      </c>
      <c r="C303" s="21" t="str">
        <f>TEXT(Table3[[#This Row],[Transaction_Date]],"dddd")</f>
        <v>Saturday</v>
      </c>
      <c r="D303" t="s">
        <v>1089</v>
      </c>
      <c r="E303">
        <f>HOUR(Table3[[#This Row],[Transaction_Time]])</f>
        <v>10</v>
      </c>
      <c r="F303" s="10" t="s">
        <v>416</v>
      </c>
      <c r="G303" s="10" t="s">
        <v>1090</v>
      </c>
      <c r="H303" s="10" t="s">
        <v>89</v>
      </c>
      <c r="I303" s="10" t="s">
        <v>42</v>
      </c>
      <c r="J303" s="10" t="s">
        <v>75</v>
      </c>
      <c r="K303" s="10" t="s">
        <v>212</v>
      </c>
      <c r="L303" s="10" t="s">
        <v>477</v>
      </c>
      <c r="M303" s="10" t="s">
        <v>101</v>
      </c>
      <c r="N303" s="10" t="s">
        <v>78</v>
      </c>
      <c r="O303" s="10" t="s">
        <v>141</v>
      </c>
      <c r="P303" s="10" t="s">
        <v>68</v>
      </c>
      <c r="Q303" s="10">
        <v>160.07</v>
      </c>
      <c r="R303" s="10">
        <v>0</v>
      </c>
      <c r="S303" s="10">
        <v>7.82</v>
      </c>
      <c r="T303" s="10" t="s">
        <v>35</v>
      </c>
      <c r="U303" s="10"/>
      <c r="V303" s="10" t="s">
        <v>49</v>
      </c>
      <c r="W303" s="10">
        <v>18</v>
      </c>
      <c r="X303" s="11" t="s">
        <v>37</v>
      </c>
    </row>
    <row r="304" spans="1:24" x14ac:dyDescent="0.3">
      <c r="A304" s="4" t="s">
        <v>1091</v>
      </c>
      <c r="B304" s="5">
        <v>46151</v>
      </c>
      <c r="C304" s="20" t="str">
        <f>TEXT(Table3[[#This Row],[Transaction_Date]],"dddd")</f>
        <v>Saturday</v>
      </c>
      <c r="D304" t="s">
        <v>1092</v>
      </c>
      <c r="E304">
        <f>HOUR(Table3[[#This Row],[Transaction_Time]])</f>
        <v>9</v>
      </c>
      <c r="F304" s="6" t="s">
        <v>40</v>
      </c>
      <c r="G304" s="6" t="s">
        <v>1093</v>
      </c>
      <c r="H304" s="6" t="s">
        <v>26</v>
      </c>
      <c r="I304" s="6" t="s">
        <v>42</v>
      </c>
      <c r="J304" s="6" t="s">
        <v>43</v>
      </c>
      <c r="K304" s="6" t="s">
        <v>285</v>
      </c>
      <c r="L304" s="6" t="s">
        <v>424</v>
      </c>
      <c r="M304" s="6" t="s">
        <v>122</v>
      </c>
      <c r="N304" s="6" t="s">
        <v>176</v>
      </c>
      <c r="O304" s="6" t="s">
        <v>141</v>
      </c>
      <c r="P304" s="6" t="s">
        <v>48</v>
      </c>
      <c r="Q304" s="6">
        <v>3299.67</v>
      </c>
      <c r="R304" s="6">
        <v>0</v>
      </c>
      <c r="S304" s="6">
        <v>3.69</v>
      </c>
      <c r="T304" s="6" t="s">
        <v>35</v>
      </c>
      <c r="U304" s="6"/>
      <c r="V304" s="6" t="s">
        <v>49</v>
      </c>
      <c r="W304" s="6">
        <v>51</v>
      </c>
      <c r="X304" s="7" t="s">
        <v>37</v>
      </c>
    </row>
    <row r="305" spans="1:24" x14ac:dyDescent="0.3">
      <c r="A305" s="8" t="s">
        <v>1094</v>
      </c>
      <c r="B305" s="9">
        <v>46151</v>
      </c>
      <c r="C305" s="21" t="str">
        <f>TEXT(Table3[[#This Row],[Transaction_Date]],"dddd")</f>
        <v>Saturday</v>
      </c>
      <c r="D305" t="s">
        <v>1095</v>
      </c>
      <c r="E305">
        <f>HOUR(Table3[[#This Row],[Transaction_Time]])</f>
        <v>18</v>
      </c>
      <c r="F305" s="10" t="s">
        <v>40</v>
      </c>
      <c r="G305" s="10" t="s">
        <v>1096</v>
      </c>
      <c r="H305" s="10" t="s">
        <v>54</v>
      </c>
      <c r="I305" s="10" t="s">
        <v>27</v>
      </c>
      <c r="J305" s="10" t="s">
        <v>55</v>
      </c>
      <c r="K305" s="10" t="s">
        <v>56</v>
      </c>
      <c r="L305" s="10" t="s">
        <v>171</v>
      </c>
      <c r="M305" s="10" t="s">
        <v>67</v>
      </c>
      <c r="N305" s="10" t="s">
        <v>176</v>
      </c>
      <c r="O305" s="10" t="s">
        <v>297</v>
      </c>
      <c r="P305" s="10" t="s">
        <v>128</v>
      </c>
      <c r="Q305" s="10">
        <v>330.69</v>
      </c>
      <c r="R305" s="10">
        <v>53.93</v>
      </c>
      <c r="S305" s="10">
        <v>0</v>
      </c>
      <c r="T305" s="10" t="s">
        <v>35</v>
      </c>
      <c r="U305" s="10"/>
      <c r="V305" s="10" t="s">
        <v>49</v>
      </c>
      <c r="W305" s="10">
        <v>89</v>
      </c>
      <c r="X305" s="11" t="s">
        <v>37</v>
      </c>
    </row>
    <row r="306" spans="1:24" x14ac:dyDescent="0.3">
      <c r="A306" s="4" t="s">
        <v>1097</v>
      </c>
      <c r="B306" s="5">
        <v>46157</v>
      </c>
      <c r="C306" s="20" t="str">
        <f>TEXT(Table3[[#This Row],[Transaction_Date]],"dddd")</f>
        <v>Friday</v>
      </c>
      <c r="D306" t="s">
        <v>1098</v>
      </c>
      <c r="E306">
        <f>HOUR(Table3[[#This Row],[Transaction_Time]])</f>
        <v>19</v>
      </c>
      <c r="F306" s="6" t="s">
        <v>24</v>
      </c>
      <c r="G306" s="6" t="s">
        <v>1099</v>
      </c>
      <c r="H306" s="6" t="s">
        <v>26</v>
      </c>
      <c r="I306" s="6" t="s">
        <v>42</v>
      </c>
      <c r="J306" s="6" t="s">
        <v>119</v>
      </c>
      <c r="K306" s="6" t="s">
        <v>120</v>
      </c>
      <c r="L306" s="6" t="s">
        <v>334</v>
      </c>
      <c r="M306" s="6" t="s">
        <v>58</v>
      </c>
      <c r="N306" s="6" t="s">
        <v>272</v>
      </c>
      <c r="O306" s="6" t="s">
        <v>47</v>
      </c>
      <c r="P306" s="6" t="s">
        <v>108</v>
      </c>
      <c r="Q306" s="6">
        <v>2259.81</v>
      </c>
      <c r="R306" s="6">
        <v>0</v>
      </c>
      <c r="S306" s="6">
        <v>0</v>
      </c>
      <c r="T306" s="6" t="s">
        <v>35</v>
      </c>
      <c r="U306" s="6"/>
      <c r="V306" s="6" t="s">
        <v>49</v>
      </c>
      <c r="W306" s="6">
        <v>64</v>
      </c>
      <c r="X306" s="7" t="s">
        <v>37</v>
      </c>
    </row>
    <row r="307" spans="1:24" x14ac:dyDescent="0.3">
      <c r="A307" s="8" t="s">
        <v>1100</v>
      </c>
      <c r="B307" s="9">
        <v>46169</v>
      </c>
      <c r="C307" s="21" t="str">
        <f>TEXT(Table3[[#This Row],[Transaction_Date]],"dddd")</f>
        <v>Wednesday</v>
      </c>
      <c r="D307" t="s">
        <v>1101</v>
      </c>
      <c r="E307">
        <f>HOUR(Table3[[#This Row],[Transaction_Time]])</f>
        <v>17</v>
      </c>
      <c r="F307" s="10" t="s">
        <v>24</v>
      </c>
      <c r="G307" s="10" t="s">
        <v>1102</v>
      </c>
      <c r="H307" s="10" t="s">
        <v>89</v>
      </c>
      <c r="I307" s="10" t="s">
        <v>42</v>
      </c>
      <c r="J307" s="10" t="s">
        <v>98</v>
      </c>
      <c r="K307" s="10" t="s">
        <v>126</v>
      </c>
      <c r="L307" s="10" t="s">
        <v>107</v>
      </c>
      <c r="M307" s="10" t="s">
        <v>93</v>
      </c>
      <c r="N307" s="10" t="s">
        <v>32</v>
      </c>
      <c r="O307" s="10" t="s">
        <v>60</v>
      </c>
      <c r="P307" s="10" t="s">
        <v>68</v>
      </c>
      <c r="Q307" s="10">
        <v>199.09</v>
      </c>
      <c r="R307" s="10">
        <v>0</v>
      </c>
      <c r="S307" s="10">
        <v>0</v>
      </c>
      <c r="T307" s="10" t="s">
        <v>35</v>
      </c>
      <c r="U307" s="10"/>
      <c r="V307" s="10" t="s">
        <v>49</v>
      </c>
      <c r="W307" s="10">
        <v>14</v>
      </c>
      <c r="X307" s="11" t="s">
        <v>37</v>
      </c>
    </row>
    <row r="308" spans="1:24" x14ac:dyDescent="0.3">
      <c r="A308" s="4" t="s">
        <v>1103</v>
      </c>
      <c r="B308" s="5">
        <v>46143</v>
      </c>
      <c r="C308" s="20" t="str">
        <f>TEXT(Table3[[#This Row],[Transaction_Date]],"dddd")</f>
        <v>Friday</v>
      </c>
      <c r="D308" t="s">
        <v>1104</v>
      </c>
      <c r="E308">
        <f>HOUR(Table3[[#This Row],[Transaction_Time]])</f>
        <v>17</v>
      </c>
      <c r="F308" s="6" t="s">
        <v>416</v>
      </c>
      <c r="G308" s="6" t="s">
        <v>1105</v>
      </c>
      <c r="H308" s="6" t="s">
        <v>74</v>
      </c>
      <c r="I308" s="6" t="s">
        <v>42</v>
      </c>
      <c r="J308" s="6" t="s">
        <v>105</v>
      </c>
      <c r="K308" s="6" t="s">
        <v>106</v>
      </c>
      <c r="L308" s="6" t="s">
        <v>196</v>
      </c>
      <c r="M308" s="6" t="s">
        <v>83</v>
      </c>
      <c r="N308" s="6" t="s">
        <v>59</v>
      </c>
      <c r="O308" s="6" t="s">
        <v>60</v>
      </c>
      <c r="P308" s="10" t="s">
        <v>68</v>
      </c>
      <c r="Q308" s="6">
        <v>1816.16</v>
      </c>
      <c r="R308" s="6">
        <v>44.17</v>
      </c>
      <c r="S308" s="6">
        <v>2.75</v>
      </c>
      <c r="T308" s="6" t="s">
        <v>35</v>
      </c>
      <c r="U308" s="6"/>
      <c r="V308" s="6" t="s">
        <v>49</v>
      </c>
      <c r="W308" s="6">
        <v>13</v>
      </c>
      <c r="X308" s="7" t="s">
        <v>37</v>
      </c>
    </row>
    <row r="309" spans="1:24" x14ac:dyDescent="0.3">
      <c r="A309" s="8" t="s">
        <v>1106</v>
      </c>
      <c r="B309" s="9">
        <v>46164</v>
      </c>
      <c r="C309" s="21" t="str">
        <f>TEXT(Table3[[#This Row],[Transaction_Date]],"dddd")</f>
        <v>Friday</v>
      </c>
      <c r="D309" t="s">
        <v>1107</v>
      </c>
      <c r="E309">
        <f>HOUR(Table3[[#This Row],[Transaction_Time]])</f>
        <v>11</v>
      </c>
      <c r="F309" s="10" t="s">
        <v>40</v>
      </c>
      <c r="G309" s="10" t="s">
        <v>1108</v>
      </c>
      <c r="H309" s="10" t="s">
        <v>89</v>
      </c>
      <c r="I309" s="10" t="s">
        <v>42</v>
      </c>
      <c r="J309" s="10" t="s">
        <v>28</v>
      </c>
      <c r="K309" s="10" t="s">
        <v>188</v>
      </c>
      <c r="L309" s="10" t="s">
        <v>184</v>
      </c>
      <c r="M309" s="10" t="s">
        <v>146</v>
      </c>
      <c r="N309" s="10" t="s">
        <v>59</v>
      </c>
      <c r="O309" s="10" t="s">
        <v>47</v>
      </c>
      <c r="P309" s="10" t="s">
        <v>115</v>
      </c>
      <c r="Q309" s="10">
        <v>289.68</v>
      </c>
      <c r="R309" s="10">
        <v>0</v>
      </c>
      <c r="S309" s="10">
        <v>0</v>
      </c>
      <c r="T309" s="10" t="s">
        <v>35</v>
      </c>
      <c r="U309" s="10"/>
      <c r="V309" s="10" t="s">
        <v>49</v>
      </c>
      <c r="W309" s="10">
        <v>54</v>
      </c>
      <c r="X309" s="11" t="s">
        <v>37</v>
      </c>
    </row>
    <row r="310" spans="1:24" x14ac:dyDescent="0.3">
      <c r="A310" s="4" t="s">
        <v>1109</v>
      </c>
      <c r="B310" s="5">
        <v>46153</v>
      </c>
      <c r="C310" s="20" t="str">
        <f>TEXT(Table3[[#This Row],[Transaction_Date]],"dddd")</f>
        <v>Monday</v>
      </c>
      <c r="D310" t="s">
        <v>1110</v>
      </c>
      <c r="E310">
        <f>HOUR(Table3[[#This Row],[Transaction_Time]])</f>
        <v>11</v>
      </c>
      <c r="F310" s="6" t="s">
        <v>87</v>
      </c>
      <c r="G310" s="6" t="s">
        <v>1111</v>
      </c>
      <c r="H310" s="6" t="s">
        <v>54</v>
      </c>
      <c r="I310" s="6" t="s">
        <v>42</v>
      </c>
      <c r="J310" s="6" t="s">
        <v>166</v>
      </c>
      <c r="K310" s="6" t="s">
        <v>204</v>
      </c>
      <c r="L310" s="6" t="s">
        <v>171</v>
      </c>
      <c r="M310" s="6" t="s">
        <v>67</v>
      </c>
      <c r="N310" s="6" t="s">
        <v>59</v>
      </c>
      <c r="O310" s="6" t="s">
        <v>60</v>
      </c>
      <c r="P310" s="6" t="s">
        <v>115</v>
      </c>
      <c r="Q310" s="6">
        <v>63.98</v>
      </c>
      <c r="R310" s="6">
        <v>2.0499999999999998</v>
      </c>
      <c r="S310" s="6">
        <v>0</v>
      </c>
      <c r="T310" s="6" t="s">
        <v>35</v>
      </c>
      <c r="U310" s="6"/>
      <c r="V310" s="6" t="s">
        <v>49</v>
      </c>
      <c r="W310" s="6">
        <v>11</v>
      </c>
      <c r="X310" s="7" t="s">
        <v>37</v>
      </c>
    </row>
    <row r="311" spans="1:24" x14ac:dyDescent="0.3">
      <c r="A311" s="8" t="s">
        <v>1112</v>
      </c>
      <c r="B311" s="9">
        <v>46169</v>
      </c>
      <c r="C311" s="21" t="str">
        <f>TEXT(Table3[[#This Row],[Transaction_Date]],"dddd")</f>
        <v>Wednesday</v>
      </c>
      <c r="D311" t="s">
        <v>1113</v>
      </c>
      <c r="E311">
        <f>HOUR(Table3[[#This Row],[Transaction_Time]])</f>
        <v>16</v>
      </c>
      <c r="F311" s="10" t="s">
        <v>24</v>
      </c>
      <c r="G311" s="10" t="s">
        <v>1114</v>
      </c>
      <c r="H311" s="10" t="s">
        <v>26</v>
      </c>
      <c r="I311" s="10" t="s">
        <v>27</v>
      </c>
      <c r="J311" s="10" t="s">
        <v>105</v>
      </c>
      <c r="K311" s="10" t="s">
        <v>195</v>
      </c>
      <c r="L311" s="10" t="s">
        <v>503</v>
      </c>
      <c r="M311" s="10" t="s">
        <v>214</v>
      </c>
      <c r="N311" s="10" t="s">
        <v>46</v>
      </c>
      <c r="O311" s="10" t="s">
        <v>60</v>
      </c>
      <c r="P311" s="10" t="s">
        <v>115</v>
      </c>
      <c r="Q311" s="10">
        <v>293.16000000000003</v>
      </c>
      <c r="R311" s="10">
        <v>0</v>
      </c>
      <c r="S311" s="10">
        <v>0</v>
      </c>
      <c r="T311" s="10" t="s">
        <v>35</v>
      </c>
      <c r="U311" s="10"/>
      <c r="V311" s="10" t="s">
        <v>49</v>
      </c>
      <c r="W311" s="10">
        <v>97</v>
      </c>
      <c r="X311" s="11" t="s">
        <v>69</v>
      </c>
    </row>
    <row r="312" spans="1:24" x14ac:dyDescent="0.3">
      <c r="A312" s="4" t="s">
        <v>1115</v>
      </c>
      <c r="B312" s="5">
        <v>46165</v>
      </c>
      <c r="C312" s="20" t="str">
        <f>TEXT(Table3[[#This Row],[Transaction_Date]],"dddd")</f>
        <v>Saturday</v>
      </c>
      <c r="D312" t="s">
        <v>1116</v>
      </c>
      <c r="E312">
        <f>HOUR(Table3[[#This Row],[Transaction_Time]])</f>
        <v>22</v>
      </c>
      <c r="F312" s="6" t="s">
        <v>24</v>
      </c>
      <c r="G312" s="6" t="s">
        <v>1117</v>
      </c>
      <c r="H312" s="6" t="s">
        <v>26</v>
      </c>
      <c r="I312" s="6" t="s">
        <v>27</v>
      </c>
      <c r="J312" s="6" t="s">
        <v>119</v>
      </c>
      <c r="K312" s="6" t="s">
        <v>120</v>
      </c>
      <c r="L312" s="6" t="s">
        <v>66</v>
      </c>
      <c r="M312" s="6" t="s">
        <v>67</v>
      </c>
      <c r="N312" s="6" t="s">
        <v>176</v>
      </c>
      <c r="O312" s="6" t="s">
        <v>47</v>
      </c>
      <c r="P312" s="6" t="s">
        <v>48</v>
      </c>
      <c r="Q312" s="6">
        <v>1444.04</v>
      </c>
      <c r="R312" s="6">
        <v>0</v>
      </c>
      <c r="S312" s="6">
        <v>0</v>
      </c>
      <c r="T312" s="6" t="s">
        <v>406</v>
      </c>
      <c r="U312" s="6" t="s">
        <v>407</v>
      </c>
      <c r="V312" s="6" t="s">
        <v>36</v>
      </c>
      <c r="W312" s="6">
        <v>80</v>
      </c>
      <c r="X312" s="7" t="s">
        <v>37</v>
      </c>
    </row>
    <row r="313" spans="1:24" x14ac:dyDescent="0.3">
      <c r="A313" s="8" t="s">
        <v>1118</v>
      </c>
      <c r="B313" s="9">
        <v>46147</v>
      </c>
      <c r="C313" s="21" t="str">
        <f>TEXT(Table3[[#This Row],[Transaction_Date]],"dddd")</f>
        <v>Tuesday</v>
      </c>
      <c r="D313" t="s">
        <v>1119</v>
      </c>
      <c r="E313">
        <f>HOUR(Table3[[#This Row],[Transaction_Time]])</f>
        <v>18</v>
      </c>
      <c r="F313" s="10" t="s">
        <v>87</v>
      </c>
      <c r="G313" s="10" t="s">
        <v>1120</v>
      </c>
      <c r="H313" s="10" t="s">
        <v>26</v>
      </c>
      <c r="I313" s="10" t="s">
        <v>27</v>
      </c>
      <c r="J313" s="10" t="s">
        <v>28</v>
      </c>
      <c r="K313" s="10" t="s">
        <v>65</v>
      </c>
      <c r="L313" s="10" t="s">
        <v>57</v>
      </c>
      <c r="M313" s="10" t="s">
        <v>58</v>
      </c>
      <c r="N313" s="10" t="s">
        <v>59</v>
      </c>
      <c r="O313" s="10" t="s">
        <v>60</v>
      </c>
      <c r="P313" s="10" t="s">
        <v>84</v>
      </c>
      <c r="Q313" s="10">
        <v>217.5</v>
      </c>
      <c r="R313" s="10">
        <v>0</v>
      </c>
      <c r="S313" s="10">
        <v>0</v>
      </c>
      <c r="T313" s="10" t="s">
        <v>35</v>
      </c>
      <c r="U313" s="10"/>
      <c r="V313" s="10" t="s">
        <v>49</v>
      </c>
      <c r="W313" s="10">
        <v>55</v>
      </c>
      <c r="X313" s="11" t="s">
        <v>37</v>
      </c>
    </row>
    <row r="314" spans="1:24" x14ac:dyDescent="0.3">
      <c r="A314" s="4" t="s">
        <v>1121</v>
      </c>
      <c r="B314" s="5">
        <v>46158</v>
      </c>
      <c r="C314" s="20" t="str">
        <f>TEXT(Table3[[#This Row],[Transaction_Date]],"dddd")</f>
        <v>Saturday</v>
      </c>
      <c r="D314" t="s">
        <v>1122</v>
      </c>
      <c r="E314">
        <f>HOUR(Table3[[#This Row],[Transaction_Time]])</f>
        <v>20</v>
      </c>
      <c r="F314" s="6" t="s">
        <v>24</v>
      </c>
      <c r="G314" s="6" t="s">
        <v>1123</v>
      </c>
      <c r="H314" s="6" t="s">
        <v>26</v>
      </c>
      <c r="I314" s="6" t="s">
        <v>42</v>
      </c>
      <c r="J314" s="6" t="s">
        <v>55</v>
      </c>
      <c r="K314" s="6" t="s">
        <v>56</v>
      </c>
      <c r="L314" s="6" t="s">
        <v>327</v>
      </c>
      <c r="M314" s="6" t="s">
        <v>114</v>
      </c>
      <c r="N314" s="6" t="s">
        <v>176</v>
      </c>
      <c r="O314" s="6" t="s">
        <v>60</v>
      </c>
      <c r="P314" s="6" t="s">
        <v>48</v>
      </c>
      <c r="Q314" s="6">
        <v>951.81</v>
      </c>
      <c r="R314" s="6">
        <v>0</v>
      </c>
      <c r="S314" s="6">
        <v>0</v>
      </c>
      <c r="T314" s="6" t="s">
        <v>35</v>
      </c>
      <c r="U314" s="6"/>
      <c r="V314" s="6" t="s">
        <v>49</v>
      </c>
      <c r="W314" s="6">
        <v>95</v>
      </c>
      <c r="X314" s="7" t="s">
        <v>69</v>
      </c>
    </row>
    <row r="315" spans="1:24" x14ac:dyDescent="0.3">
      <c r="A315" s="8" t="s">
        <v>1124</v>
      </c>
      <c r="B315" s="9">
        <v>46165</v>
      </c>
      <c r="C315" s="21" t="str">
        <f>TEXT(Table3[[#This Row],[Transaction_Date]],"dddd")</f>
        <v>Saturday</v>
      </c>
      <c r="D315" t="s">
        <v>1125</v>
      </c>
      <c r="E315">
        <f>HOUR(Table3[[#This Row],[Transaction_Time]])</f>
        <v>20</v>
      </c>
      <c r="F315" s="10" t="s">
        <v>52</v>
      </c>
      <c r="G315" s="10" t="s">
        <v>1126</v>
      </c>
      <c r="H315" s="10" t="s">
        <v>26</v>
      </c>
      <c r="I315" s="10" t="s">
        <v>27</v>
      </c>
      <c r="J315" s="10" t="s">
        <v>119</v>
      </c>
      <c r="K315" s="10" t="s">
        <v>323</v>
      </c>
      <c r="L315" s="10" t="s">
        <v>500</v>
      </c>
      <c r="M315" s="10" t="s">
        <v>67</v>
      </c>
      <c r="N315" s="10" t="s">
        <v>59</v>
      </c>
      <c r="O315" s="10" t="s">
        <v>33</v>
      </c>
      <c r="P315" s="10" t="s">
        <v>48</v>
      </c>
      <c r="Q315" s="10">
        <v>2542.15</v>
      </c>
      <c r="R315" s="10">
        <v>0</v>
      </c>
      <c r="S315" s="10">
        <v>4.55</v>
      </c>
      <c r="T315" s="10" t="s">
        <v>35</v>
      </c>
      <c r="U315" s="10"/>
      <c r="V315" s="10" t="s">
        <v>49</v>
      </c>
      <c r="W315" s="10">
        <v>23</v>
      </c>
      <c r="X315" s="11" t="s">
        <v>37</v>
      </c>
    </row>
    <row r="316" spans="1:24" x14ac:dyDescent="0.3">
      <c r="A316" s="4" t="s">
        <v>1127</v>
      </c>
      <c r="B316" s="5">
        <v>46173</v>
      </c>
      <c r="C316" s="20" t="str">
        <f>TEXT(Table3[[#This Row],[Transaction_Date]],"dddd")</f>
        <v>Sunday</v>
      </c>
      <c r="D316" t="s">
        <v>1128</v>
      </c>
      <c r="E316">
        <f>HOUR(Table3[[#This Row],[Transaction_Time]])</f>
        <v>15</v>
      </c>
      <c r="F316" s="6" t="s">
        <v>24</v>
      </c>
      <c r="G316" s="6" t="s">
        <v>1129</v>
      </c>
      <c r="H316" s="6" t="s">
        <v>89</v>
      </c>
      <c r="I316" s="6" t="s">
        <v>27</v>
      </c>
      <c r="J316" s="6" t="s">
        <v>43</v>
      </c>
      <c r="K316" s="6" t="s">
        <v>44</v>
      </c>
      <c r="L316" s="6" t="s">
        <v>357</v>
      </c>
      <c r="M316" s="6" t="s">
        <v>122</v>
      </c>
      <c r="N316" s="6" t="s">
        <v>46</v>
      </c>
      <c r="O316" s="6" t="s">
        <v>47</v>
      </c>
      <c r="P316" s="6" t="s">
        <v>108</v>
      </c>
      <c r="Q316" s="6">
        <v>235.71</v>
      </c>
      <c r="R316" s="6">
        <v>0</v>
      </c>
      <c r="S316" s="6">
        <v>0</v>
      </c>
      <c r="T316" s="6" t="s">
        <v>280</v>
      </c>
      <c r="U316" s="6" t="s">
        <v>315</v>
      </c>
      <c r="V316" s="6" t="s">
        <v>49</v>
      </c>
      <c r="W316" s="6">
        <v>34</v>
      </c>
      <c r="X316" s="7" t="s">
        <v>37</v>
      </c>
    </row>
    <row r="317" spans="1:24" x14ac:dyDescent="0.3">
      <c r="A317" s="8" t="s">
        <v>1130</v>
      </c>
      <c r="B317" s="9">
        <v>46159</v>
      </c>
      <c r="C317" s="21" t="str">
        <f>TEXT(Table3[[#This Row],[Transaction_Date]],"dddd")</f>
        <v>Sunday</v>
      </c>
      <c r="D317" t="s">
        <v>1131</v>
      </c>
      <c r="E317">
        <f>HOUR(Table3[[#This Row],[Transaction_Time]])</f>
        <v>11</v>
      </c>
      <c r="F317" s="10" t="s">
        <v>40</v>
      </c>
      <c r="G317" s="10" t="s">
        <v>1132</v>
      </c>
      <c r="H317" s="10" t="s">
        <v>54</v>
      </c>
      <c r="I317" s="10" t="s">
        <v>27</v>
      </c>
      <c r="J317" s="10" t="s">
        <v>150</v>
      </c>
      <c r="K317" s="10" t="s">
        <v>175</v>
      </c>
      <c r="L317" s="10" t="s">
        <v>200</v>
      </c>
      <c r="M317" s="10" t="s">
        <v>146</v>
      </c>
      <c r="N317" s="10" t="s">
        <v>59</v>
      </c>
      <c r="O317" s="10" t="s">
        <v>47</v>
      </c>
      <c r="P317" s="10" t="s">
        <v>48</v>
      </c>
      <c r="Q317" s="10">
        <v>518.16999999999996</v>
      </c>
      <c r="R317" s="10">
        <v>0</v>
      </c>
      <c r="S317" s="10">
        <v>0</v>
      </c>
      <c r="T317" s="10" t="s">
        <v>35</v>
      </c>
      <c r="U317" s="10"/>
      <c r="V317" s="10" t="s">
        <v>49</v>
      </c>
      <c r="W317" s="10">
        <v>66</v>
      </c>
      <c r="X317" s="11" t="s">
        <v>37</v>
      </c>
    </row>
    <row r="318" spans="1:24" x14ac:dyDescent="0.3">
      <c r="A318" s="4" t="s">
        <v>1133</v>
      </c>
      <c r="B318" s="5">
        <v>46168</v>
      </c>
      <c r="C318" s="20" t="str">
        <f>TEXT(Table3[[#This Row],[Transaction_Date]],"dddd")</f>
        <v>Tuesday</v>
      </c>
      <c r="D318" t="s">
        <v>1134</v>
      </c>
      <c r="E318">
        <f>HOUR(Table3[[#This Row],[Transaction_Time]])</f>
        <v>21</v>
      </c>
      <c r="F318" s="6" t="s">
        <v>40</v>
      </c>
      <c r="G318" s="6" t="s">
        <v>1135</v>
      </c>
      <c r="H318" s="6" t="s">
        <v>54</v>
      </c>
      <c r="I318" s="6" t="s">
        <v>27</v>
      </c>
      <c r="J318" s="6" t="s">
        <v>105</v>
      </c>
      <c r="K318" s="6" t="s">
        <v>195</v>
      </c>
      <c r="L318" s="6" t="s">
        <v>200</v>
      </c>
      <c r="M318" s="6" t="s">
        <v>146</v>
      </c>
      <c r="N318" s="6" t="s">
        <v>46</v>
      </c>
      <c r="O318" s="6" t="s">
        <v>297</v>
      </c>
      <c r="P318" s="6" t="s">
        <v>115</v>
      </c>
      <c r="Q318" s="6">
        <v>869.79</v>
      </c>
      <c r="R318" s="6">
        <v>25.91</v>
      </c>
      <c r="S318" s="6">
        <v>0</v>
      </c>
      <c r="T318" s="6" t="s">
        <v>35</v>
      </c>
      <c r="U318" s="6"/>
      <c r="V318" s="6" t="s">
        <v>36</v>
      </c>
      <c r="W318" s="6">
        <v>74</v>
      </c>
      <c r="X318" s="7" t="s">
        <v>37</v>
      </c>
    </row>
    <row r="319" spans="1:24" x14ac:dyDescent="0.3">
      <c r="A319" s="8" t="s">
        <v>1136</v>
      </c>
      <c r="B319" s="9">
        <v>46155</v>
      </c>
      <c r="C319" s="21" t="str">
        <f>TEXT(Table3[[#This Row],[Transaction_Date]],"dddd")</f>
        <v>Wednesday</v>
      </c>
      <c r="D319" t="s">
        <v>1137</v>
      </c>
      <c r="E319">
        <f>HOUR(Table3[[#This Row],[Transaction_Time]])</f>
        <v>19</v>
      </c>
      <c r="F319" s="10" t="s">
        <v>24</v>
      </c>
      <c r="G319" s="10" t="s">
        <v>1138</v>
      </c>
      <c r="H319" s="10" t="s">
        <v>26</v>
      </c>
      <c r="I319" s="10" t="s">
        <v>27</v>
      </c>
      <c r="J319" s="10" t="s">
        <v>166</v>
      </c>
      <c r="K319" s="10" t="s">
        <v>237</v>
      </c>
      <c r="L319" s="10" t="s">
        <v>424</v>
      </c>
      <c r="M319" s="10" t="s">
        <v>122</v>
      </c>
      <c r="N319" s="10" t="s">
        <v>78</v>
      </c>
      <c r="O319" s="10" t="s">
        <v>47</v>
      </c>
      <c r="P319" s="10" t="s">
        <v>108</v>
      </c>
      <c r="Q319" s="10">
        <v>275.70999999999998</v>
      </c>
      <c r="R319" s="10">
        <v>39.9</v>
      </c>
      <c r="S319" s="10">
        <v>0</v>
      </c>
      <c r="T319" s="10" t="s">
        <v>35</v>
      </c>
      <c r="U319" s="10"/>
      <c r="V319" s="10" t="s">
        <v>49</v>
      </c>
      <c r="W319" s="10">
        <v>38</v>
      </c>
      <c r="X319" s="11" t="s">
        <v>37</v>
      </c>
    </row>
    <row r="320" spans="1:24" x14ac:dyDescent="0.3">
      <c r="A320" s="4" t="s">
        <v>1139</v>
      </c>
      <c r="B320" s="5">
        <v>46173</v>
      </c>
      <c r="C320" s="20" t="str">
        <f>TEXT(Table3[[#This Row],[Transaction_Date]],"dddd")</f>
        <v>Sunday</v>
      </c>
      <c r="D320" t="s">
        <v>1140</v>
      </c>
      <c r="E320">
        <f>HOUR(Table3[[#This Row],[Transaction_Time]])</f>
        <v>9</v>
      </c>
      <c r="F320" s="6" t="s">
        <v>72</v>
      </c>
      <c r="G320" s="6" t="s">
        <v>1141</v>
      </c>
      <c r="H320" s="6" t="s">
        <v>74</v>
      </c>
      <c r="I320" s="6" t="s">
        <v>42</v>
      </c>
      <c r="J320" s="6" t="s">
        <v>90</v>
      </c>
      <c r="K320" s="6" t="s">
        <v>91</v>
      </c>
      <c r="L320" s="6" t="s">
        <v>445</v>
      </c>
      <c r="M320" s="6" t="s">
        <v>162</v>
      </c>
      <c r="N320" s="6" t="s">
        <v>46</v>
      </c>
      <c r="O320" s="6" t="s">
        <v>47</v>
      </c>
      <c r="P320" s="6" t="s">
        <v>68</v>
      </c>
      <c r="Q320" s="6">
        <v>355.11</v>
      </c>
      <c r="R320" s="6">
        <v>0</v>
      </c>
      <c r="S320" s="6">
        <v>0</v>
      </c>
      <c r="T320" s="6" t="s">
        <v>35</v>
      </c>
      <c r="U320" s="6"/>
      <c r="V320" s="6" t="s">
        <v>36</v>
      </c>
      <c r="W320" s="6">
        <v>66</v>
      </c>
      <c r="X320" s="7" t="s">
        <v>37</v>
      </c>
    </row>
    <row r="321" spans="1:24" x14ac:dyDescent="0.3">
      <c r="A321" s="8" t="s">
        <v>1142</v>
      </c>
      <c r="B321" s="9">
        <v>46164</v>
      </c>
      <c r="C321" s="21" t="str">
        <f>TEXT(Table3[[#This Row],[Transaction_Date]],"dddd")</f>
        <v>Friday</v>
      </c>
      <c r="D321" t="s">
        <v>1143</v>
      </c>
      <c r="E321">
        <f>HOUR(Table3[[#This Row],[Transaction_Time]])</f>
        <v>8</v>
      </c>
      <c r="F321" s="10" t="s">
        <v>72</v>
      </c>
      <c r="G321" s="10" t="s">
        <v>1144</v>
      </c>
      <c r="H321" s="10" t="s">
        <v>89</v>
      </c>
      <c r="I321" s="10" t="s">
        <v>27</v>
      </c>
      <c r="J321" s="10" t="s">
        <v>28</v>
      </c>
      <c r="K321" s="10" t="s">
        <v>29</v>
      </c>
      <c r="L321" s="10" t="s">
        <v>304</v>
      </c>
      <c r="M321" s="10" t="s">
        <v>31</v>
      </c>
      <c r="N321" s="10" t="s">
        <v>59</v>
      </c>
      <c r="O321" s="10" t="s">
        <v>60</v>
      </c>
      <c r="P321" s="10" t="s">
        <v>68</v>
      </c>
      <c r="Q321" s="10">
        <v>48.15</v>
      </c>
      <c r="R321" s="10">
        <v>0</v>
      </c>
      <c r="S321" s="10">
        <v>0</v>
      </c>
      <c r="T321" s="10" t="s">
        <v>35</v>
      </c>
      <c r="U321" s="10"/>
      <c r="V321" s="10" t="s">
        <v>49</v>
      </c>
      <c r="W321" s="10">
        <v>99</v>
      </c>
      <c r="X321" s="11" t="s">
        <v>37</v>
      </c>
    </row>
    <row r="322" spans="1:24" x14ac:dyDescent="0.3">
      <c r="A322" s="4" t="s">
        <v>1145</v>
      </c>
      <c r="B322" s="5">
        <v>46163</v>
      </c>
      <c r="C322" s="20" t="str">
        <f>TEXT(Table3[[#This Row],[Transaction_Date]],"dddd")</f>
        <v>Thursday</v>
      </c>
      <c r="D322" t="s">
        <v>1146</v>
      </c>
      <c r="E322">
        <f>HOUR(Table3[[#This Row],[Transaction_Time]])</f>
        <v>17</v>
      </c>
      <c r="F322" s="6" t="s">
        <v>52</v>
      </c>
      <c r="G322" s="6" t="s">
        <v>1147</v>
      </c>
      <c r="H322" s="6" t="s">
        <v>54</v>
      </c>
      <c r="I322" s="6" t="s">
        <v>42</v>
      </c>
      <c r="J322" s="6" t="s">
        <v>98</v>
      </c>
      <c r="K322" s="6" t="s">
        <v>338</v>
      </c>
      <c r="L322" s="6" t="s">
        <v>477</v>
      </c>
      <c r="M322" s="6" t="s">
        <v>101</v>
      </c>
      <c r="N322" s="6" t="s">
        <v>46</v>
      </c>
      <c r="O322" s="6" t="s">
        <v>141</v>
      </c>
      <c r="P322" s="6" t="s">
        <v>108</v>
      </c>
      <c r="Q322" s="6">
        <v>159.76</v>
      </c>
      <c r="R322" s="6">
        <v>0</v>
      </c>
      <c r="S322" s="6">
        <v>3.39</v>
      </c>
      <c r="T322" s="6" t="s">
        <v>35</v>
      </c>
      <c r="U322" s="6"/>
      <c r="V322" s="6" t="s">
        <v>49</v>
      </c>
      <c r="W322" s="6">
        <v>58</v>
      </c>
      <c r="X322" s="7" t="s">
        <v>37</v>
      </c>
    </row>
    <row r="323" spans="1:24" x14ac:dyDescent="0.3">
      <c r="A323" s="8" t="s">
        <v>1148</v>
      </c>
      <c r="B323" s="9">
        <v>46147</v>
      </c>
      <c r="C323" s="21" t="str">
        <f>TEXT(Table3[[#This Row],[Transaction_Date]],"dddd")</f>
        <v>Tuesday</v>
      </c>
      <c r="D323" t="s">
        <v>1149</v>
      </c>
      <c r="E323">
        <f>HOUR(Table3[[#This Row],[Transaction_Time]])</f>
        <v>23</v>
      </c>
      <c r="F323" s="10" t="s">
        <v>370</v>
      </c>
      <c r="G323" s="10" t="s">
        <v>1150</v>
      </c>
      <c r="H323" s="10" t="s">
        <v>89</v>
      </c>
      <c r="I323" s="10" t="s">
        <v>27</v>
      </c>
      <c r="J323" s="10" t="s">
        <v>105</v>
      </c>
      <c r="K323" s="10" t="s">
        <v>106</v>
      </c>
      <c r="L323" s="10" t="s">
        <v>364</v>
      </c>
      <c r="M323" s="10" t="s">
        <v>114</v>
      </c>
      <c r="N323" s="10" t="s">
        <v>46</v>
      </c>
      <c r="O323" s="10" t="s">
        <v>60</v>
      </c>
      <c r="P323" s="10" t="s">
        <v>68</v>
      </c>
      <c r="Q323" s="10">
        <v>53.55</v>
      </c>
      <c r="R323" s="10">
        <v>0</v>
      </c>
      <c r="S323" s="10">
        <v>0</v>
      </c>
      <c r="T323" s="10" t="s">
        <v>35</v>
      </c>
      <c r="U323" s="10"/>
      <c r="V323" s="10" t="s">
        <v>49</v>
      </c>
      <c r="W323" s="10">
        <v>41</v>
      </c>
      <c r="X323" s="11" t="s">
        <v>37</v>
      </c>
    </row>
    <row r="324" spans="1:24" x14ac:dyDescent="0.3">
      <c r="A324" s="4" t="s">
        <v>1151</v>
      </c>
      <c r="B324" s="5">
        <v>46149</v>
      </c>
      <c r="C324" s="20" t="str">
        <f>TEXT(Table3[[#This Row],[Transaction_Date]],"dddd")</f>
        <v>Thursday</v>
      </c>
      <c r="D324" t="s">
        <v>1152</v>
      </c>
      <c r="E324">
        <f>HOUR(Table3[[#This Row],[Transaction_Time]])</f>
        <v>19</v>
      </c>
      <c r="F324" s="6" t="s">
        <v>24</v>
      </c>
      <c r="G324" s="6" t="s">
        <v>1153</v>
      </c>
      <c r="H324" s="6" t="s">
        <v>26</v>
      </c>
      <c r="I324" s="6" t="s">
        <v>42</v>
      </c>
      <c r="J324" s="6" t="s">
        <v>166</v>
      </c>
      <c r="K324" s="6" t="s">
        <v>167</v>
      </c>
      <c r="L324" s="6" t="s">
        <v>271</v>
      </c>
      <c r="M324" s="6" t="s">
        <v>83</v>
      </c>
      <c r="N324" s="6" t="s">
        <v>32</v>
      </c>
      <c r="O324" s="6" t="s">
        <v>47</v>
      </c>
      <c r="P324" s="6" t="s">
        <v>128</v>
      </c>
      <c r="Q324" s="6">
        <v>73.680000000000007</v>
      </c>
      <c r="R324" s="6">
        <v>0</v>
      </c>
      <c r="S324" s="6">
        <v>0</v>
      </c>
      <c r="T324" s="6" t="s">
        <v>35</v>
      </c>
      <c r="U324" s="6"/>
      <c r="V324" s="6" t="s">
        <v>49</v>
      </c>
      <c r="W324" s="6">
        <v>59</v>
      </c>
      <c r="X324" s="7" t="s">
        <v>37</v>
      </c>
    </row>
    <row r="325" spans="1:24" x14ac:dyDescent="0.3">
      <c r="A325" s="8" t="s">
        <v>1154</v>
      </c>
      <c r="B325" s="9">
        <v>46152</v>
      </c>
      <c r="C325" s="21" t="str">
        <f>TEXT(Table3[[#This Row],[Transaction_Date]],"dddd")</f>
        <v>Sunday</v>
      </c>
      <c r="D325" t="s">
        <v>1155</v>
      </c>
      <c r="E325">
        <f>HOUR(Table3[[#This Row],[Transaction_Time]])</f>
        <v>19</v>
      </c>
      <c r="F325" s="10" t="s">
        <v>24</v>
      </c>
      <c r="G325" s="10" t="s">
        <v>1156</v>
      </c>
      <c r="H325" s="10" t="s">
        <v>26</v>
      </c>
      <c r="I325" s="10" t="s">
        <v>27</v>
      </c>
      <c r="J325" s="10" t="s">
        <v>43</v>
      </c>
      <c r="K325" s="10" t="s">
        <v>112</v>
      </c>
      <c r="L325" s="10" t="s">
        <v>257</v>
      </c>
      <c r="M325" s="10" t="s">
        <v>93</v>
      </c>
      <c r="N325" s="10" t="s">
        <v>46</v>
      </c>
      <c r="O325" s="10" t="s">
        <v>60</v>
      </c>
      <c r="P325" s="10" t="s">
        <v>34</v>
      </c>
      <c r="Q325" s="10">
        <v>467.32</v>
      </c>
      <c r="R325" s="10">
        <v>0</v>
      </c>
      <c r="S325" s="10">
        <v>0</v>
      </c>
      <c r="T325" s="10" t="s">
        <v>35</v>
      </c>
      <c r="U325" s="10"/>
      <c r="V325" s="10" t="s">
        <v>49</v>
      </c>
      <c r="W325" s="10">
        <v>49</v>
      </c>
      <c r="X325" s="11" t="s">
        <v>37</v>
      </c>
    </row>
    <row r="326" spans="1:24" x14ac:dyDescent="0.3">
      <c r="A326" s="4" t="s">
        <v>1157</v>
      </c>
      <c r="B326" s="5">
        <v>46171</v>
      </c>
      <c r="C326" s="20" t="str">
        <f>TEXT(Table3[[#This Row],[Transaction_Date]],"dddd")</f>
        <v>Friday</v>
      </c>
      <c r="D326" t="s">
        <v>1158</v>
      </c>
      <c r="E326">
        <f>HOUR(Table3[[#This Row],[Transaction_Time]])</f>
        <v>16</v>
      </c>
      <c r="F326" s="6" t="s">
        <v>24</v>
      </c>
      <c r="G326" s="6" t="s">
        <v>1159</v>
      </c>
      <c r="H326" s="6" t="s">
        <v>26</v>
      </c>
      <c r="I326" s="6" t="s">
        <v>42</v>
      </c>
      <c r="J326" s="6" t="s">
        <v>43</v>
      </c>
      <c r="K326" s="6" t="s">
        <v>285</v>
      </c>
      <c r="L326" s="6" t="s">
        <v>357</v>
      </c>
      <c r="M326" s="6" t="s">
        <v>122</v>
      </c>
      <c r="N326" s="6" t="s">
        <v>46</v>
      </c>
      <c r="O326" s="6" t="s">
        <v>60</v>
      </c>
      <c r="P326" s="6" t="s">
        <v>48</v>
      </c>
      <c r="Q326" s="6">
        <v>684.88</v>
      </c>
      <c r="R326" s="6">
        <v>0</v>
      </c>
      <c r="S326" s="6">
        <v>0</v>
      </c>
      <c r="T326" s="6" t="s">
        <v>35</v>
      </c>
      <c r="U326" s="6"/>
      <c r="V326" s="6" t="s">
        <v>49</v>
      </c>
      <c r="W326" s="6">
        <v>25</v>
      </c>
      <c r="X326" s="7" t="s">
        <v>37</v>
      </c>
    </row>
    <row r="327" spans="1:24" x14ac:dyDescent="0.3">
      <c r="A327" s="8" t="s">
        <v>1160</v>
      </c>
      <c r="B327" s="9">
        <v>46161</v>
      </c>
      <c r="C327" s="21" t="str">
        <f>TEXT(Table3[[#This Row],[Transaction_Date]],"dddd")</f>
        <v>Tuesday</v>
      </c>
      <c r="D327" t="s">
        <v>1161</v>
      </c>
      <c r="E327">
        <f>HOUR(Table3[[#This Row],[Transaction_Time]])</f>
        <v>14</v>
      </c>
      <c r="F327" s="10" t="s">
        <v>40</v>
      </c>
      <c r="G327" s="10" t="s">
        <v>1162</v>
      </c>
      <c r="H327" s="10" t="s">
        <v>89</v>
      </c>
      <c r="I327" s="10" t="s">
        <v>42</v>
      </c>
      <c r="J327" s="10" t="s">
        <v>90</v>
      </c>
      <c r="K327" s="10" t="s">
        <v>140</v>
      </c>
      <c r="L327" s="10" t="s">
        <v>463</v>
      </c>
      <c r="M327" s="10" t="s">
        <v>101</v>
      </c>
      <c r="N327" s="10" t="s">
        <v>46</v>
      </c>
      <c r="O327" s="10" t="s">
        <v>141</v>
      </c>
      <c r="P327" s="10" t="s">
        <v>115</v>
      </c>
      <c r="Q327" s="10">
        <v>334.55</v>
      </c>
      <c r="R327" s="10">
        <v>0</v>
      </c>
      <c r="S327" s="10">
        <v>0</v>
      </c>
      <c r="T327" s="10" t="s">
        <v>35</v>
      </c>
      <c r="U327" s="10"/>
      <c r="V327" s="10" t="s">
        <v>49</v>
      </c>
      <c r="W327" s="10">
        <v>35</v>
      </c>
      <c r="X327" s="11" t="s">
        <v>37</v>
      </c>
    </row>
    <row r="328" spans="1:24" x14ac:dyDescent="0.3">
      <c r="A328" s="4" t="s">
        <v>1163</v>
      </c>
      <c r="B328" s="5">
        <v>46161</v>
      </c>
      <c r="C328" s="20" t="str">
        <f>TEXT(Table3[[#This Row],[Transaction_Date]],"dddd")</f>
        <v>Tuesday</v>
      </c>
      <c r="D328" t="s">
        <v>1164</v>
      </c>
      <c r="E328">
        <f>HOUR(Table3[[#This Row],[Transaction_Time]])</f>
        <v>22</v>
      </c>
      <c r="F328" s="6" t="s">
        <v>24</v>
      </c>
      <c r="G328" s="6" t="s">
        <v>1165</v>
      </c>
      <c r="H328" s="6" t="s">
        <v>26</v>
      </c>
      <c r="I328" s="6" t="s">
        <v>27</v>
      </c>
      <c r="J328" s="6" t="s">
        <v>150</v>
      </c>
      <c r="K328" s="6" t="s">
        <v>319</v>
      </c>
      <c r="L328" s="6" t="s">
        <v>537</v>
      </c>
      <c r="M328" s="6" t="s">
        <v>122</v>
      </c>
      <c r="N328" s="6" t="s">
        <v>46</v>
      </c>
      <c r="O328" s="6" t="s">
        <v>297</v>
      </c>
      <c r="P328" s="6" t="s">
        <v>34</v>
      </c>
      <c r="Q328" s="6">
        <v>332.99</v>
      </c>
      <c r="R328" s="6">
        <v>0</v>
      </c>
      <c r="S328" s="6">
        <v>0</v>
      </c>
      <c r="T328" s="6" t="s">
        <v>280</v>
      </c>
      <c r="U328" s="6" t="s">
        <v>402</v>
      </c>
      <c r="V328" s="6" t="s">
        <v>49</v>
      </c>
      <c r="W328" s="6">
        <v>11</v>
      </c>
      <c r="X328" s="7" t="s">
        <v>37</v>
      </c>
    </row>
    <row r="329" spans="1:24" x14ac:dyDescent="0.3">
      <c r="A329" s="8" t="s">
        <v>1166</v>
      </c>
      <c r="B329" s="9">
        <v>46144</v>
      </c>
      <c r="C329" s="21" t="str">
        <f>TEXT(Table3[[#This Row],[Transaction_Date]],"dddd")</f>
        <v>Saturday</v>
      </c>
      <c r="D329" t="s">
        <v>1167</v>
      </c>
      <c r="E329">
        <f>HOUR(Table3[[#This Row],[Transaction_Time]])</f>
        <v>17</v>
      </c>
      <c r="F329" s="10" t="s">
        <v>40</v>
      </c>
      <c r="G329" s="10" t="s">
        <v>1168</v>
      </c>
      <c r="H329" s="10" t="s">
        <v>89</v>
      </c>
      <c r="I329" s="10" t="s">
        <v>42</v>
      </c>
      <c r="J329" s="10" t="s">
        <v>98</v>
      </c>
      <c r="K329" s="10" t="s">
        <v>126</v>
      </c>
      <c r="L329" s="10" t="s">
        <v>221</v>
      </c>
      <c r="M329" s="10" t="s">
        <v>67</v>
      </c>
      <c r="N329" s="10" t="s">
        <v>46</v>
      </c>
      <c r="O329" s="10" t="s">
        <v>47</v>
      </c>
      <c r="P329" s="10" t="s">
        <v>48</v>
      </c>
      <c r="Q329" s="10">
        <v>1458.1</v>
      </c>
      <c r="R329" s="10">
        <v>0</v>
      </c>
      <c r="S329" s="10">
        <v>5.43</v>
      </c>
      <c r="T329" s="10" t="s">
        <v>35</v>
      </c>
      <c r="U329" s="10"/>
      <c r="V329" s="10" t="s">
        <v>49</v>
      </c>
      <c r="W329" s="10">
        <v>51</v>
      </c>
      <c r="X329" s="11" t="s">
        <v>37</v>
      </c>
    </row>
    <row r="330" spans="1:24" x14ac:dyDescent="0.3">
      <c r="A330" s="4" t="s">
        <v>1169</v>
      </c>
      <c r="B330" s="5">
        <v>46155</v>
      </c>
      <c r="C330" s="20" t="str">
        <f>TEXT(Table3[[#This Row],[Transaction_Date]],"dddd")</f>
        <v>Wednesday</v>
      </c>
      <c r="D330" t="s">
        <v>1170</v>
      </c>
      <c r="E330">
        <f>HOUR(Table3[[#This Row],[Transaction_Time]])</f>
        <v>9</v>
      </c>
      <c r="F330" s="6" t="s">
        <v>52</v>
      </c>
      <c r="G330" s="6" t="s">
        <v>1171</v>
      </c>
      <c r="H330" s="6" t="s">
        <v>26</v>
      </c>
      <c r="I330" s="6" t="s">
        <v>27</v>
      </c>
      <c r="J330" s="6" t="s">
        <v>166</v>
      </c>
      <c r="K330" s="6" t="s">
        <v>476</v>
      </c>
      <c r="L330" s="6" t="s">
        <v>113</v>
      </c>
      <c r="M330" s="6" t="s">
        <v>114</v>
      </c>
      <c r="N330" s="6" t="s">
        <v>59</v>
      </c>
      <c r="O330" s="6" t="s">
        <v>47</v>
      </c>
      <c r="P330" s="10" t="s">
        <v>68</v>
      </c>
      <c r="Q330" s="6">
        <v>1930.15</v>
      </c>
      <c r="R330" s="6">
        <v>15.93</v>
      </c>
      <c r="S330" s="6">
        <v>0</v>
      </c>
      <c r="T330" s="6" t="s">
        <v>35</v>
      </c>
      <c r="U330" s="6"/>
      <c r="V330" s="6" t="s">
        <v>49</v>
      </c>
      <c r="W330" s="6">
        <v>80</v>
      </c>
      <c r="X330" s="7" t="s">
        <v>37</v>
      </c>
    </row>
    <row r="331" spans="1:24" x14ac:dyDescent="0.3">
      <c r="A331" s="8" t="s">
        <v>1172</v>
      </c>
      <c r="B331" s="9">
        <v>46152</v>
      </c>
      <c r="C331" s="21" t="str">
        <f>TEXT(Table3[[#This Row],[Transaction_Date]],"dddd")</f>
        <v>Sunday</v>
      </c>
      <c r="D331" t="s">
        <v>1173</v>
      </c>
      <c r="E331">
        <f>HOUR(Table3[[#This Row],[Transaction_Time]])</f>
        <v>17</v>
      </c>
      <c r="F331" s="10" t="s">
        <v>40</v>
      </c>
      <c r="G331" s="10" t="s">
        <v>1174</v>
      </c>
      <c r="H331" s="10" t="s">
        <v>26</v>
      </c>
      <c r="I331" s="10" t="s">
        <v>27</v>
      </c>
      <c r="J331" s="10" t="s">
        <v>105</v>
      </c>
      <c r="K331" s="10" t="s">
        <v>675</v>
      </c>
      <c r="L331" s="10" t="s">
        <v>634</v>
      </c>
      <c r="M331" s="10" t="s">
        <v>114</v>
      </c>
      <c r="N331" s="10" t="s">
        <v>32</v>
      </c>
      <c r="O331" s="10" t="s">
        <v>141</v>
      </c>
      <c r="P331" s="10" t="s">
        <v>34</v>
      </c>
      <c r="Q331" s="10">
        <v>552.73</v>
      </c>
      <c r="R331" s="10">
        <v>28.07</v>
      </c>
      <c r="S331" s="10">
        <v>2.77</v>
      </c>
      <c r="T331" s="10" t="s">
        <v>35</v>
      </c>
      <c r="U331" s="10"/>
      <c r="V331" s="10" t="s">
        <v>49</v>
      </c>
      <c r="W331" s="10">
        <v>95</v>
      </c>
      <c r="X331" s="11" t="s">
        <v>37</v>
      </c>
    </row>
    <row r="332" spans="1:24" x14ac:dyDescent="0.3">
      <c r="A332" s="4" t="s">
        <v>1175</v>
      </c>
      <c r="B332" s="5">
        <v>46151</v>
      </c>
      <c r="C332" s="20" t="str">
        <f>TEXT(Table3[[#This Row],[Transaction_Date]],"dddd")</f>
        <v>Saturday</v>
      </c>
      <c r="D332" t="s">
        <v>1176</v>
      </c>
      <c r="E332">
        <f>HOUR(Table3[[#This Row],[Transaction_Time]])</f>
        <v>9</v>
      </c>
      <c r="F332" s="6" t="s">
        <v>52</v>
      </c>
      <c r="G332" s="6" t="s">
        <v>1177</v>
      </c>
      <c r="H332" s="6" t="s">
        <v>74</v>
      </c>
      <c r="I332" s="6" t="s">
        <v>27</v>
      </c>
      <c r="J332" s="6" t="s">
        <v>119</v>
      </c>
      <c r="K332" s="6" t="s">
        <v>276</v>
      </c>
      <c r="L332" s="6" t="s">
        <v>57</v>
      </c>
      <c r="M332" s="6" t="s">
        <v>58</v>
      </c>
      <c r="N332" s="6" t="s">
        <v>46</v>
      </c>
      <c r="O332" s="6" t="s">
        <v>60</v>
      </c>
      <c r="P332" s="6" t="s">
        <v>34</v>
      </c>
      <c r="Q332" s="6">
        <v>179.17</v>
      </c>
      <c r="R332" s="6">
        <v>50.26</v>
      </c>
      <c r="S332" s="6">
        <v>0</v>
      </c>
      <c r="T332" s="6" t="s">
        <v>35</v>
      </c>
      <c r="U332" s="6"/>
      <c r="V332" s="6" t="s">
        <v>49</v>
      </c>
      <c r="W332" s="6">
        <v>40</v>
      </c>
      <c r="X332" s="7" t="s">
        <v>37</v>
      </c>
    </row>
    <row r="333" spans="1:24" x14ac:dyDescent="0.3">
      <c r="A333" s="8" t="s">
        <v>1178</v>
      </c>
      <c r="B333" s="9">
        <v>46164</v>
      </c>
      <c r="C333" s="21" t="str">
        <f>TEXT(Table3[[#This Row],[Transaction_Date]],"dddd")</f>
        <v>Friday</v>
      </c>
      <c r="D333" t="s">
        <v>1179</v>
      </c>
      <c r="E333">
        <f>HOUR(Table3[[#This Row],[Transaction_Time]])</f>
        <v>16</v>
      </c>
      <c r="F333" s="10" t="s">
        <v>24</v>
      </c>
      <c r="G333" s="10" t="s">
        <v>1180</v>
      </c>
      <c r="H333" s="10" t="s">
        <v>26</v>
      </c>
      <c r="I333" s="10" t="s">
        <v>27</v>
      </c>
      <c r="J333" s="10" t="s">
        <v>90</v>
      </c>
      <c r="K333" s="10" t="s">
        <v>91</v>
      </c>
      <c r="L333" s="10" t="s">
        <v>428</v>
      </c>
      <c r="M333" s="10" t="s">
        <v>83</v>
      </c>
      <c r="N333" s="10" t="s">
        <v>32</v>
      </c>
      <c r="O333" s="10" t="s">
        <v>33</v>
      </c>
      <c r="P333" s="10" t="s">
        <v>115</v>
      </c>
      <c r="Q333" s="10">
        <v>410.63</v>
      </c>
      <c r="R333" s="10">
        <v>42.97</v>
      </c>
      <c r="S333" s="10">
        <v>0</v>
      </c>
      <c r="T333" s="10" t="s">
        <v>35</v>
      </c>
      <c r="U333" s="10"/>
      <c r="V333" s="10" t="s">
        <v>49</v>
      </c>
      <c r="W333" s="10">
        <v>13</v>
      </c>
      <c r="X333" s="11" t="s">
        <v>37</v>
      </c>
    </row>
    <row r="334" spans="1:24" x14ac:dyDescent="0.3">
      <c r="A334" s="4" t="s">
        <v>1181</v>
      </c>
      <c r="B334" s="5">
        <v>46150</v>
      </c>
      <c r="C334" s="20" t="str">
        <f>TEXT(Table3[[#This Row],[Transaction_Date]],"dddd")</f>
        <v>Friday</v>
      </c>
      <c r="D334" t="s">
        <v>1182</v>
      </c>
      <c r="E334">
        <f>HOUR(Table3[[#This Row],[Transaction_Time]])</f>
        <v>14</v>
      </c>
      <c r="F334" s="6" t="s">
        <v>40</v>
      </c>
      <c r="G334" s="6" t="s">
        <v>1183</v>
      </c>
      <c r="H334" s="6" t="s">
        <v>54</v>
      </c>
      <c r="I334" s="6" t="s">
        <v>27</v>
      </c>
      <c r="J334" s="6" t="s">
        <v>43</v>
      </c>
      <c r="K334" s="6" t="s">
        <v>44</v>
      </c>
      <c r="L334" s="6" t="s">
        <v>241</v>
      </c>
      <c r="M334" s="6" t="s">
        <v>101</v>
      </c>
      <c r="N334" s="6" t="s">
        <v>59</v>
      </c>
      <c r="O334" s="6" t="s">
        <v>60</v>
      </c>
      <c r="P334" s="6" t="s">
        <v>128</v>
      </c>
      <c r="Q334" s="6">
        <v>426.09</v>
      </c>
      <c r="R334" s="6">
        <v>0</v>
      </c>
      <c r="S334" s="6">
        <v>0</v>
      </c>
      <c r="T334" s="6" t="s">
        <v>35</v>
      </c>
      <c r="U334" s="6"/>
      <c r="V334" s="6" t="s">
        <v>49</v>
      </c>
      <c r="W334" s="6">
        <v>14</v>
      </c>
      <c r="X334" s="7" t="s">
        <v>37</v>
      </c>
    </row>
    <row r="335" spans="1:24" x14ac:dyDescent="0.3">
      <c r="A335" s="8" t="s">
        <v>1184</v>
      </c>
      <c r="B335" s="9">
        <v>46165</v>
      </c>
      <c r="C335" s="21" t="str">
        <f>TEXT(Table3[[#This Row],[Transaction_Date]],"dddd")</f>
        <v>Saturday</v>
      </c>
      <c r="D335" t="s">
        <v>1185</v>
      </c>
      <c r="E335">
        <f>HOUR(Table3[[#This Row],[Transaction_Time]])</f>
        <v>15</v>
      </c>
      <c r="F335" s="10" t="s">
        <v>52</v>
      </c>
      <c r="G335" s="10" t="s">
        <v>1186</v>
      </c>
      <c r="H335" s="10" t="s">
        <v>74</v>
      </c>
      <c r="I335" s="10" t="s">
        <v>27</v>
      </c>
      <c r="J335" s="10" t="s">
        <v>43</v>
      </c>
      <c r="K335" s="10" t="s">
        <v>44</v>
      </c>
      <c r="L335" s="10" t="s">
        <v>364</v>
      </c>
      <c r="M335" s="10" t="s">
        <v>114</v>
      </c>
      <c r="N335" s="10" t="s">
        <v>59</v>
      </c>
      <c r="O335" s="10" t="s">
        <v>60</v>
      </c>
      <c r="P335" s="10" t="s">
        <v>34</v>
      </c>
      <c r="Q335" s="10">
        <v>199.13</v>
      </c>
      <c r="R335" s="10">
        <v>0</v>
      </c>
      <c r="S335" s="10">
        <v>0</v>
      </c>
      <c r="T335" s="10" t="s">
        <v>35</v>
      </c>
      <c r="U335" s="10"/>
      <c r="V335" s="10" t="s">
        <v>36</v>
      </c>
      <c r="W335" s="10">
        <v>26</v>
      </c>
      <c r="X335" s="11" t="s">
        <v>37</v>
      </c>
    </row>
    <row r="336" spans="1:24" x14ac:dyDescent="0.3">
      <c r="A336" s="4" t="s">
        <v>1187</v>
      </c>
      <c r="B336" s="5">
        <v>46172</v>
      </c>
      <c r="C336" s="20" t="str">
        <f>TEXT(Table3[[#This Row],[Transaction_Date]],"dddd")</f>
        <v>Saturday</v>
      </c>
      <c r="D336" t="s">
        <v>1188</v>
      </c>
      <c r="E336">
        <f>HOUR(Table3[[#This Row],[Transaction_Time]])</f>
        <v>12</v>
      </c>
      <c r="F336" s="6" t="s">
        <v>24</v>
      </c>
      <c r="G336" s="6" t="s">
        <v>1189</v>
      </c>
      <c r="H336" s="6" t="s">
        <v>26</v>
      </c>
      <c r="I336" s="6" t="s">
        <v>27</v>
      </c>
      <c r="J336" s="6" t="s">
        <v>55</v>
      </c>
      <c r="K336" s="6" t="s">
        <v>180</v>
      </c>
      <c r="L336" s="6" t="s">
        <v>477</v>
      </c>
      <c r="M336" s="6" t="s">
        <v>101</v>
      </c>
      <c r="N336" s="6" t="s">
        <v>46</v>
      </c>
      <c r="O336" s="6" t="s">
        <v>47</v>
      </c>
      <c r="P336" s="6" t="s">
        <v>68</v>
      </c>
      <c r="Q336" s="6">
        <v>306.27</v>
      </c>
      <c r="R336" s="6">
        <v>23.59</v>
      </c>
      <c r="S336" s="6">
        <v>0</v>
      </c>
      <c r="T336" s="6" t="s">
        <v>35</v>
      </c>
      <c r="U336" s="6"/>
      <c r="V336" s="6" t="s">
        <v>49</v>
      </c>
      <c r="W336" s="6">
        <v>63</v>
      </c>
      <c r="X336" s="7" t="s">
        <v>37</v>
      </c>
    </row>
    <row r="337" spans="1:24" x14ac:dyDescent="0.3">
      <c r="A337" s="8" t="s">
        <v>1190</v>
      </c>
      <c r="B337" s="9">
        <v>46168</v>
      </c>
      <c r="C337" s="21" t="str">
        <f>TEXT(Table3[[#This Row],[Transaction_Date]],"dddd")</f>
        <v>Tuesday</v>
      </c>
      <c r="D337" t="s">
        <v>1191</v>
      </c>
      <c r="E337">
        <f>HOUR(Table3[[#This Row],[Transaction_Time]])</f>
        <v>20</v>
      </c>
      <c r="F337" s="10" t="s">
        <v>40</v>
      </c>
      <c r="G337" s="10" t="s">
        <v>1192</v>
      </c>
      <c r="H337" s="10" t="s">
        <v>89</v>
      </c>
      <c r="I337" s="10" t="s">
        <v>42</v>
      </c>
      <c r="J337" s="10" t="s">
        <v>98</v>
      </c>
      <c r="K337" s="10" t="s">
        <v>126</v>
      </c>
      <c r="L337" s="10" t="s">
        <v>161</v>
      </c>
      <c r="M337" s="10" t="s">
        <v>162</v>
      </c>
      <c r="N337" s="10" t="s">
        <v>59</v>
      </c>
      <c r="O337" s="10" t="s">
        <v>60</v>
      </c>
      <c r="P337" s="10" t="s">
        <v>108</v>
      </c>
      <c r="Q337" s="10">
        <v>944.33</v>
      </c>
      <c r="R337" s="10">
        <v>26.16</v>
      </c>
      <c r="S337" s="10">
        <v>3.45</v>
      </c>
      <c r="T337" s="10" t="s">
        <v>35</v>
      </c>
      <c r="U337" s="10"/>
      <c r="V337" s="10" t="s">
        <v>49</v>
      </c>
      <c r="W337" s="10">
        <v>78</v>
      </c>
      <c r="X337" s="11" t="s">
        <v>37</v>
      </c>
    </row>
    <row r="338" spans="1:24" x14ac:dyDescent="0.3">
      <c r="A338" s="4" t="s">
        <v>1193</v>
      </c>
      <c r="B338" s="5">
        <v>46158</v>
      </c>
      <c r="C338" s="20" t="str">
        <f>TEXT(Table3[[#This Row],[Transaction_Date]],"dddd")</f>
        <v>Saturday</v>
      </c>
      <c r="D338" t="s">
        <v>1194</v>
      </c>
      <c r="E338">
        <f>HOUR(Table3[[#This Row],[Transaction_Time]])</f>
        <v>11</v>
      </c>
      <c r="F338" s="6" t="s">
        <v>52</v>
      </c>
      <c r="G338" s="6" t="s">
        <v>1195</v>
      </c>
      <c r="H338" s="6" t="s">
        <v>89</v>
      </c>
      <c r="I338" s="6" t="s">
        <v>42</v>
      </c>
      <c r="J338" s="6" t="s">
        <v>43</v>
      </c>
      <c r="K338" s="6" t="s">
        <v>229</v>
      </c>
      <c r="L338" s="6" t="s">
        <v>271</v>
      </c>
      <c r="M338" s="6" t="s">
        <v>83</v>
      </c>
      <c r="N338" s="6" t="s">
        <v>46</v>
      </c>
      <c r="O338" s="6" t="s">
        <v>60</v>
      </c>
      <c r="P338" s="6" t="s">
        <v>34</v>
      </c>
      <c r="Q338" s="6">
        <v>107.57</v>
      </c>
      <c r="R338" s="6">
        <v>0</v>
      </c>
      <c r="S338" s="6">
        <v>0</v>
      </c>
      <c r="T338" s="6" t="s">
        <v>35</v>
      </c>
      <c r="U338" s="6"/>
      <c r="V338" s="6" t="s">
        <v>49</v>
      </c>
      <c r="W338" s="6">
        <v>100</v>
      </c>
      <c r="X338" s="7" t="s">
        <v>37</v>
      </c>
    </row>
    <row r="339" spans="1:24" x14ac:dyDescent="0.3">
      <c r="A339" s="8" t="s">
        <v>1196</v>
      </c>
      <c r="B339" s="9">
        <v>46172</v>
      </c>
      <c r="C339" s="21" t="str">
        <f>TEXT(Table3[[#This Row],[Transaction_Date]],"dddd")</f>
        <v>Saturday</v>
      </c>
      <c r="D339" t="s">
        <v>1197</v>
      </c>
      <c r="E339">
        <f>HOUR(Table3[[#This Row],[Transaction_Time]])</f>
        <v>19</v>
      </c>
      <c r="F339" s="10" t="s">
        <v>24</v>
      </c>
      <c r="G339" s="10" t="s">
        <v>1198</v>
      </c>
      <c r="H339" s="10" t="s">
        <v>26</v>
      </c>
      <c r="I339" s="10" t="s">
        <v>27</v>
      </c>
      <c r="J339" s="10" t="s">
        <v>55</v>
      </c>
      <c r="K339" s="10" t="s">
        <v>256</v>
      </c>
      <c r="L339" s="10" t="s">
        <v>308</v>
      </c>
      <c r="M339" s="10" t="s">
        <v>58</v>
      </c>
      <c r="N339" s="10" t="s">
        <v>46</v>
      </c>
      <c r="O339" s="10" t="s">
        <v>47</v>
      </c>
      <c r="P339" s="10" t="s">
        <v>108</v>
      </c>
      <c r="Q339" s="10">
        <v>827.09</v>
      </c>
      <c r="R339" s="10">
        <v>0</v>
      </c>
      <c r="S339" s="10">
        <v>0</v>
      </c>
      <c r="T339" s="10" t="s">
        <v>35</v>
      </c>
      <c r="U339" s="10"/>
      <c r="V339" s="10" t="s">
        <v>49</v>
      </c>
      <c r="W339" s="10">
        <v>11</v>
      </c>
      <c r="X339" s="11" t="s">
        <v>37</v>
      </c>
    </row>
    <row r="340" spans="1:24" x14ac:dyDescent="0.3">
      <c r="A340" s="4" t="s">
        <v>1199</v>
      </c>
      <c r="B340" s="5">
        <v>46152</v>
      </c>
      <c r="C340" s="20" t="str">
        <f>TEXT(Table3[[#This Row],[Transaction_Date]],"dddd")</f>
        <v>Sunday</v>
      </c>
      <c r="D340" t="s">
        <v>1200</v>
      </c>
      <c r="E340">
        <f>HOUR(Table3[[#This Row],[Transaction_Time]])</f>
        <v>19</v>
      </c>
      <c r="F340" s="6" t="s">
        <v>24</v>
      </c>
      <c r="G340" s="6" t="s">
        <v>1201</v>
      </c>
      <c r="H340" s="6" t="s">
        <v>26</v>
      </c>
      <c r="I340" s="6" t="s">
        <v>42</v>
      </c>
      <c r="J340" s="6" t="s">
        <v>55</v>
      </c>
      <c r="K340" s="6" t="s">
        <v>56</v>
      </c>
      <c r="L340" s="6" t="s">
        <v>205</v>
      </c>
      <c r="M340" s="6" t="s">
        <v>162</v>
      </c>
      <c r="N340" s="6" t="s">
        <v>78</v>
      </c>
      <c r="O340" s="6" t="s">
        <v>297</v>
      </c>
      <c r="P340" s="6" t="s">
        <v>48</v>
      </c>
      <c r="Q340" s="6">
        <v>279.22000000000003</v>
      </c>
      <c r="R340" s="6">
        <v>0</v>
      </c>
      <c r="S340" s="6">
        <v>0</v>
      </c>
      <c r="T340" s="6" t="s">
        <v>280</v>
      </c>
      <c r="U340" s="6" t="s">
        <v>315</v>
      </c>
      <c r="V340" s="6" t="s">
        <v>49</v>
      </c>
      <c r="W340" s="6">
        <v>66</v>
      </c>
      <c r="X340" s="7" t="s">
        <v>37</v>
      </c>
    </row>
    <row r="341" spans="1:24" x14ac:dyDescent="0.3">
      <c r="A341" s="8" t="s">
        <v>1202</v>
      </c>
      <c r="B341" s="9">
        <v>46157</v>
      </c>
      <c r="C341" s="21" t="str">
        <f>TEXT(Table3[[#This Row],[Transaction_Date]],"dddd")</f>
        <v>Friday</v>
      </c>
      <c r="D341" t="s">
        <v>1203</v>
      </c>
      <c r="E341">
        <f>HOUR(Table3[[#This Row],[Transaction_Time]])</f>
        <v>9</v>
      </c>
      <c r="F341" s="10" t="s">
        <v>24</v>
      </c>
      <c r="G341" s="10" t="s">
        <v>1204</v>
      </c>
      <c r="H341" s="10" t="s">
        <v>26</v>
      </c>
      <c r="I341" s="10" t="s">
        <v>27</v>
      </c>
      <c r="J341" s="10" t="s">
        <v>28</v>
      </c>
      <c r="K341" s="10" t="s">
        <v>188</v>
      </c>
      <c r="L341" s="10" t="s">
        <v>82</v>
      </c>
      <c r="M341" s="10" t="s">
        <v>83</v>
      </c>
      <c r="N341" s="10" t="s">
        <v>78</v>
      </c>
      <c r="O341" s="10" t="s">
        <v>60</v>
      </c>
      <c r="P341" s="10" t="s">
        <v>128</v>
      </c>
      <c r="Q341" s="10">
        <v>386.49</v>
      </c>
      <c r="R341" s="10">
        <v>0</v>
      </c>
      <c r="S341" s="10">
        <v>0</v>
      </c>
      <c r="T341" s="10" t="s">
        <v>35</v>
      </c>
      <c r="U341" s="10"/>
      <c r="V341" s="10" t="s">
        <v>36</v>
      </c>
      <c r="W341" s="10">
        <v>62</v>
      </c>
      <c r="X341" s="11" t="s">
        <v>37</v>
      </c>
    </row>
    <row r="342" spans="1:24" x14ac:dyDescent="0.3">
      <c r="A342" s="4" t="s">
        <v>1205</v>
      </c>
      <c r="B342" s="5">
        <v>46158</v>
      </c>
      <c r="C342" s="20" t="str">
        <f>TEXT(Table3[[#This Row],[Transaction_Date]],"dddd")</f>
        <v>Saturday</v>
      </c>
      <c r="D342" t="s">
        <v>1206</v>
      </c>
      <c r="E342">
        <f>HOUR(Table3[[#This Row],[Transaction_Time]])</f>
        <v>10</v>
      </c>
      <c r="F342" s="6" t="s">
        <v>24</v>
      </c>
      <c r="G342" s="6" t="s">
        <v>1207</v>
      </c>
      <c r="H342" s="6" t="s">
        <v>74</v>
      </c>
      <c r="I342" s="6" t="s">
        <v>27</v>
      </c>
      <c r="J342" s="6" t="s">
        <v>28</v>
      </c>
      <c r="K342" s="6" t="s">
        <v>188</v>
      </c>
      <c r="L342" s="6" t="s">
        <v>171</v>
      </c>
      <c r="M342" s="6" t="s">
        <v>67</v>
      </c>
      <c r="N342" s="6" t="s">
        <v>46</v>
      </c>
      <c r="O342" s="6" t="s">
        <v>297</v>
      </c>
      <c r="P342" s="6" t="s">
        <v>34</v>
      </c>
      <c r="Q342" s="6">
        <v>373.42</v>
      </c>
      <c r="R342" s="6">
        <v>0</v>
      </c>
      <c r="S342" s="6">
        <v>0</v>
      </c>
      <c r="T342" s="6" t="s">
        <v>280</v>
      </c>
      <c r="U342" s="6" t="s">
        <v>315</v>
      </c>
      <c r="V342" s="6" t="s">
        <v>49</v>
      </c>
      <c r="W342" s="6">
        <v>81</v>
      </c>
      <c r="X342" s="7" t="s">
        <v>37</v>
      </c>
    </row>
    <row r="343" spans="1:24" x14ac:dyDescent="0.3">
      <c r="A343" s="8" t="s">
        <v>1208</v>
      </c>
      <c r="B343" s="9">
        <v>46149</v>
      </c>
      <c r="C343" s="21" t="str">
        <f>TEXT(Table3[[#This Row],[Transaction_Date]],"dddd")</f>
        <v>Thursday</v>
      </c>
      <c r="D343" t="s">
        <v>1209</v>
      </c>
      <c r="E343">
        <f>HOUR(Table3[[#This Row],[Transaction_Time]])</f>
        <v>10</v>
      </c>
      <c r="F343" s="10" t="s">
        <v>24</v>
      </c>
      <c r="G343" s="10" t="s">
        <v>1210</v>
      </c>
      <c r="H343" s="10" t="s">
        <v>89</v>
      </c>
      <c r="I343" s="10" t="s">
        <v>27</v>
      </c>
      <c r="J343" s="10" t="s">
        <v>98</v>
      </c>
      <c r="K343" s="10" t="s">
        <v>459</v>
      </c>
      <c r="L343" s="10" t="s">
        <v>152</v>
      </c>
      <c r="M343" s="10" t="s">
        <v>93</v>
      </c>
      <c r="N343" s="10" t="s">
        <v>46</v>
      </c>
      <c r="O343" s="10" t="s">
        <v>60</v>
      </c>
      <c r="P343" s="10" t="s">
        <v>34</v>
      </c>
      <c r="Q343" s="10">
        <v>1077.23</v>
      </c>
      <c r="R343" s="10">
        <v>0</v>
      </c>
      <c r="S343" s="10">
        <v>0</v>
      </c>
      <c r="T343" s="10" t="s">
        <v>35</v>
      </c>
      <c r="U343" s="10"/>
      <c r="V343" s="10" t="s">
        <v>49</v>
      </c>
      <c r="W343" s="10">
        <v>43</v>
      </c>
      <c r="X343" s="11" t="s">
        <v>37</v>
      </c>
    </row>
    <row r="344" spans="1:24" x14ac:dyDescent="0.3">
      <c r="A344" s="4" t="s">
        <v>1211</v>
      </c>
      <c r="B344" s="5">
        <v>46145</v>
      </c>
      <c r="C344" s="20" t="str">
        <f>TEXT(Table3[[#This Row],[Transaction_Date]],"dddd")</f>
        <v>Sunday</v>
      </c>
      <c r="D344" t="s">
        <v>1212</v>
      </c>
      <c r="E344">
        <f>HOUR(Table3[[#This Row],[Transaction_Time]])</f>
        <v>19</v>
      </c>
      <c r="F344" s="6" t="s">
        <v>24</v>
      </c>
      <c r="G344" s="6" t="s">
        <v>1213</v>
      </c>
      <c r="H344" s="6" t="s">
        <v>89</v>
      </c>
      <c r="I344" s="6" t="s">
        <v>27</v>
      </c>
      <c r="J344" s="6" t="s">
        <v>150</v>
      </c>
      <c r="K344" s="6" t="s">
        <v>319</v>
      </c>
      <c r="L344" s="6" t="s">
        <v>196</v>
      </c>
      <c r="M344" s="6" t="s">
        <v>83</v>
      </c>
      <c r="N344" s="6" t="s">
        <v>32</v>
      </c>
      <c r="O344" s="6" t="s">
        <v>33</v>
      </c>
      <c r="P344" s="6" t="s">
        <v>128</v>
      </c>
      <c r="Q344" s="6">
        <v>266.12</v>
      </c>
      <c r="R344" s="6">
        <v>0</v>
      </c>
      <c r="S344" s="6">
        <v>0</v>
      </c>
      <c r="T344" s="6" t="s">
        <v>35</v>
      </c>
      <c r="U344" s="6"/>
      <c r="V344" s="6" t="s">
        <v>49</v>
      </c>
      <c r="W344" s="6">
        <v>75</v>
      </c>
      <c r="X344" s="7" t="s">
        <v>37</v>
      </c>
    </row>
    <row r="345" spans="1:24" x14ac:dyDescent="0.3">
      <c r="A345" s="8" t="s">
        <v>1214</v>
      </c>
      <c r="B345" s="9">
        <v>46172</v>
      </c>
      <c r="C345" s="21" t="str">
        <f>TEXT(Table3[[#This Row],[Transaction_Date]],"dddd")</f>
        <v>Saturday</v>
      </c>
      <c r="D345" t="s">
        <v>1215</v>
      </c>
      <c r="E345">
        <f>HOUR(Table3[[#This Row],[Transaction_Time]])</f>
        <v>19</v>
      </c>
      <c r="F345" s="10" t="s">
        <v>24</v>
      </c>
      <c r="G345" s="10" t="s">
        <v>1216</v>
      </c>
      <c r="H345" s="10" t="s">
        <v>26</v>
      </c>
      <c r="I345" s="10" t="s">
        <v>42</v>
      </c>
      <c r="J345" s="10" t="s">
        <v>150</v>
      </c>
      <c r="K345" s="10" t="s">
        <v>398</v>
      </c>
      <c r="L345" s="10" t="s">
        <v>342</v>
      </c>
      <c r="M345" s="10" t="s">
        <v>162</v>
      </c>
      <c r="N345" s="10" t="s">
        <v>291</v>
      </c>
      <c r="O345" s="10" t="s">
        <v>47</v>
      </c>
      <c r="P345" s="10" t="s">
        <v>108</v>
      </c>
      <c r="Q345" s="10">
        <v>753.7</v>
      </c>
      <c r="R345" s="10">
        <v>0</v>
      </c>
      <c r="S345" s="10">
        <v>4.53</v>
      </c>
      <c r="T345" s="10" t="s">
        <v>35</v>
      </c>
      <c r="U345" s="10"/>
      <c r="V345" s="10" t="s">
        <v>49</v>
      </c>
      <c r="W345" s="10">
        <v>7</v>
      </c>
      <c r="X345" s="11" t="s">
        <v>37</v>
      </c>
    </row>
    <row r="346" spans="1:24" x14ac:dyDescent="0.3">
      <c r="A346" s="4" t="s">
        <v>1217</v>
      </c>
      <c r="B346" s="5">
        <v>46162</v>
      </c>
      <c r="C346" s="20" t="str">
        <f>TEXT(Table3[[#This Row],[Transaction_Date]],"dddd")</f>
        <v>Wednesday</v>
      </c>
      <c r="D346" t="s">
        <v>1218</v>
      </c>
      <c r="E346">
        <f>HOUR(Table3[[#This Row],[Transaction_Time]])</f>
        <v>14</v>
      </c>
      <c r="F346" s="6" t="s">
        <v>370</v>
      </c>
      <c r="G346" s="6" t="s">
        <v>1219</v>
      </c>
      <c r="H346" s="6" t="s">
        <v>97</v>
      </c>
      <c r="I346" s="6" t="s">
        <v>42</v>
      </c>
      <c r="J346" s="6" t="s">
        <v>75</v>
      </c>
      <c r="K346" s="6" t="s">
        <v>295</v>
      </c>
      <c r="L346" s="6" t="s">
        <v>213</v>
      </c>
      <c r="M346" s="6" t="s">
        <v>214</v>
      </c>
      <c r="N346" s="6" t="s">
        <v>78</v>
      </c>
      <c r="O346" s="6" t="s">
        <v>60</v>
      </c>
      <c r="P346" s="6" t="s">
        <v>108</v>
      </c>
      <c r="Q346" s="6">
        <v>230.99</v>
      </c>
      <c r="R346" s="6">
        <v>0</v>
      </c>
      <c r="S346" s="6">
        <v>0</v>
      </c>
      <c r="T346" s="6" t="s">
        <v>35</v>
      </c>
      <c r="U346" s="6"/>
      <c r="V346" s="6" t="s">
        <v>49</v>
      </c>
      <c r="W346" s="6">
        <v>56</v>
      </c>
      <c r="X346" s="7" t="s">
        <v>37</v>
      </c>
    </row>
    <row r="347" spans="1:24" x14ac:dyDescent="0.3">
      <c r="A347" s="8" t="s">
        <v>1220</v>
      </c>
      <c r="B347" s="9">
        <v>46173</v>
      </c>
      <c r="C347" s="21" t="str">
        <f>TEXT(Table3[[#This Row],[Transaction_Date]],"dddd")</f>
        <v>Sunday</v>
      </c>
      <c r="D347" t="s">
        <v>1221</v>
      </c>
      <c r="E347">
        <f>HOUR(Table3[[#This Row],[Transaction_Time]])</f>
        <v>12</v>
      </c>
      <c r="F347" s="10" t="s">
        <v>40</v>
      </c>
      <c r="G347" s="10" t="s">
        <v>1222</v>
      </c>
      <c r="H347" s="10" t="s">
        <v>74</v>
      </c>
      <c r="I347" s="10" t="s">
        <v>27</v>
      </c>
      <c r="J347" s="10" t="s">
        <v>43</v>
      </c>
      <c r="K347" s="10" t="s">
        <v>44</v>
      </c>
      <c r="L347" s="10" t="s">
        <v>100</v>
      </c>
      <c r="M347" s="10" t="s">
        <v>101</v>
      </c>
      <c r="N347" s="10" t="s">
        <v>46</v>
      </c>
      <c r="O347" s="10" t="s">
        <v>47</v>
      </c>
      <c r="P347" s="10" t="s">
        <v>68</v>
      </c>
      <c r="Q347" s="10">
        <v>534.76</v>
      </c>
      <c r="R347" s="10">
        <v>25.09</v>
      </c>
      <c r="S347" s="10">
        <v>0</v>
      </c>
      <c r="T347" s="10" t="s">
        <v>35</v>
      </c>
      <c r="U347" s="10"/>
      <c r="V347" s="10" t="s">
        <v>49</v>
      </c>
      <c r="W347" s="10">
        <v>51</v>
      </c>
      <c r="X347" s="11" t="s">
        <v>37</v>
      </c>
    </row>
    <row r="348" spans="1:24" x14ac:dyDescent="0.3">
      <c r="A348" s="4" t="s">
        <v>1223</v>
      </c>
      <c r="B348" s="5">
        <v>46144</v>
      </c>
      <c r="C348" s="20" t="str">
        <f>TEXT(Table3[[#This Row],[Transaction_Date]],"dddd")</f>
        <v>Saturday</v>
      </c>
      <c r="D348" t="s">
        <v>1224</v>
      </c>
      <c r="E348">
        <f>HOUR(Table3[[#This Row],[Transaction_Time]])</f>
        <v>15</v>
      </c>
      <c r="F348" s="6" t="s">
        <v>24</v>
      </c>
      <c r="G348" s="6" t="s">
        <v>1225</v>
      </c>
      <c r="H348" s="6" t="s">
        <v>26</v>
      </c>
      <c r="I348" s="6" t="s">
        <v>27</v>
      </c>
      <c r="J348" s="6" t="s">
        <v>119</v>
      </c>
      <c r="K348" s="6" t="s">
        <v>276</v>
      </c>
      <c r="L348" s="6" t="s">
        <v>30</v>
      </c>
      <c r="M348" s="6" t="s">
        <v>31</v>
      </c>
      <c r="N348" s="6" t="s">
        <v>46</v>
      </c>
      <c r="O348" s="6" t="s">
        <v>297</v>
      </c>
      <c r="P348" s="6" t="s">
        <v>48</v>
      </c>
      <c r="Q348" s="6">
        <v>39.26</v>
      </c>
      <c r="R348" s="6">
        <v>38.56</v>
      </c>
      <c r="S348" s="6">
        <v>0</v>
      </c>
      <c r="T348" s="6" t="s">
        <v>35</v>
      </c>
      <c r="U348" s="6"/>
      <c r="V348" s="6" t="s">
        <v>36</v>
      </c>
      <c r="W348" s="6">
        <v>4</v>
      </c>
      <c r="X348" s="7" t="s">
        <v>37</v>
      </c>
    </row>
    <row r="349" spans="1:24" x14ac:dyDescent="0.3">
      <c r="A349" s="8" t="s">
        <v>1226</v>
      </c>
      <c r="B349" s="9">
        <v>46154</v>
      </c>
      <c r="C349" s="21" t="str">
        <f>TEXT(Table3[[#This Row],[Transaction_Date]],"dddd")</f>
        <v>Tuesday</v>
      </c>
      <c r="D349" t="s">
        <v>1227</v>
      </c>
      <c r="E349">
        <f>HOUR(Table3[[#This Row],[Transaction_Time]])</f>
        <v>9</v>
      </c>
      <c r="F349" s="10" t="s">
        <v>72</v>
      </c>
      <c r="G349" s="10" t="s">
        <v>1228</v>
      </c>
      <c r="H349" s="10" t="s">
        <v>26</v>
      </c>
      <c r="I349" s="10" t="s">
        <v>42</v>
      </c>
      <c r="J349" s="10" t="s">
        <v>43</v>
      </c>
      <c r="K349" s="10" t="s">
        <v>229</v>
      </c>
      <c r="L349" s="10" t="s">
        <v>200</v>
      </c>
      <c r="M349" s="10" t="s">
        <v>146</v>
      </c>
      <c r="N349" s="10" t="s">
        <v>291</v>
      </c>
      <c r="O349" s="10" t="s">
        <v>60</v>
      </c>
      <c r="P349" s="10" t="s">
        <v>34</v>
      </c>
      <c r="Q349" s="10">
        <v>863.12</v>
      </c>
      <c r="R349" s="10">
        <v>0</v>
      </c>
      <c r="S349" s="10">
        <v>3.41</v>
      </c>
      <c r="T349" s="10" t="s">
        <v>35</v>
      </c>
      <c r="U349" s="10"/>
      <c r="V349" s="10" t="s">
        <v>36</v>
      </c>
      <c r="W349" s="10">
        <v>44</v>
      </c>
      <c r="X349" s="11" t="s">
        <v>37</v>
      </c>
    </row>
    <row r="350" spans="1:24" x14ac:dyDescent="0.3">
      <c r="A350" s="4" t="s">
        <v>1229</v>
      </c>
      <c r="B350" s="5">
        <v>46149</v>
      </c>
      <c r="C350" s="20" t="str">
        <f>TEXT(Table3[[#This Row],[Transaction_Date]],"dddd")</f>
        <v>Thursday</v>
      </c>
      <c r="D350" t="s">
        <v>1230</v>
      </c>
      <c r="E350">
        <f>HOUR(Table3[[#This Row],[Transaction_Time]])</f>
        <v>14</v>
      </c>
      <c r="F350" s="6" t="s">
        <v>24</v>
      </c>
      <c r="G350" s="6" t="s">
        <v>1231</v>
      </c>
      <c r="H350" s="6" t="s">
        <v>74</v>
      </c>
      <c r="I350" s="6" t="s">
        <v>27</v>
      </c>
      <c r="J350" s="6" t="s">
        <v>90</v>
      </c>
      <c r="K350" s="6" t="s">
        <v>91</v>
      </c>
      <c r="L350" s="6" t="s">
        <v>290</v>
      </c>
      <c r="M350" s="6" t="s">
        <v>93</v>
      </c>
      <c r="N350" s="6" t="s">
        <v>46</v>
      </c>
      <c r="O350" s="6" t="s">
        <v>47</v>
      </c>
      <c r="P350" s="6" t="s">
        <v>68</v>
      </c>
      <c r="Q350" s="6">
        <v>1500.43</v>
      </c>
      <c r="R350" s="6">
        <v>0</v>
      </c>
      <c r="S350" s="6">
        <v>6.74</v>
      </c>
      <c r="T350" s="6" t="s">
        <v>280</v>
      </c>
      <c r="U350" s="6" t="s">
        <v>315</v>
      </c>
      <c r="V350" s="6" t="s">
        <v>49</v>
      </c>
      <c r="W350" s="6">
        <v>43</v>
      </c>
      <c r="X350" s="7" t="s">
        <v>37</v>
      </c>
    </row>
    <row r="351" spans="1:24" x14ac:dyDescent="0.3">
      <c r="A351" s="8" t="s">
        <v>1232</v>
      </c>
      <c r="B351" s="9">
        <v>46151</v>
      </c>
      <c r="C351" s="21" t="str">
        <f>TEXT(Table3[[#This Row],[Transaction_Date]],"dddd")</f>
        <v>Saturday</v>
      </c>
      <c r="D351" t="s">
        <v>1233</v>
      </c>
      <c r="E351">
        <f>HOUR(Table3[[#This Row],[Transaction_Time]])</f>
        <v>12</v>
      </c>
      <c r="F351" s="10" t="s">
        <v>24</v>
      </c>
      <c r="G351" s="10" t="s">
        <v>1234</v>
      </c>
      <c r="H351" s="10" t="s">
        <v>97</v>
      </c>
      <c r="I351" s="10" t="s">
        <v>42</v>
      </c>
      <c r="J351" s="10" t="s">
        <v>55</v>
      </c>
      <c r="K351" s="10" t="s">
        <v>136</v>
      </c>
      <c r="L351" s="10" t="s">
        <v>205</v>
      </c>
      <c r="M351" s="10" t="s">
        <v>162</v>
      </c>
      <c r="N351" s="10" t="s">
        <v>59</v>
      </c>
      <c r="O351" s="10" t="s">
        <v>33</v>
      </c>
      <c r="P351" s="10" t="s">
        <v>128</v>
      </c>
      <c r="Q351" s="10">
        <v>130.85</v>
      </c>
      <c r="R351" s="10">
        <v>55.28</v>
      </c>
      <c r="S351" s="10">
        <v>0</v>
      </c>
      <c r="T351" s="10" t="s">
        <v>35</v>
      </c>
      <c r="U351" s="10"/>
      <c r="V351" s="10" t="s">
        <v>49</v>
      </c>
      <c r="W351" s="10">
        <v>27</v>
      </c>
      <c r="X351" s="11" t="s">
        <v>37</v>
      </c>
    </row>
    <row r="352" spans="1:24" x14ac:dyDescent="0.3">
      <c r="A352" s="4" t="s">
        <v>1235</v>
      </c>
      <c r="B352" s="5">
        <v>46144</v>
      </c>
      <c r="C352" s="20" t="str">
        <f>TEXT(Table3[[#This Row],[Transaction_Date]],"dddd")</f>
        <v>Saturday</v>
      </c>
      <c r="D352" t="s">
        <v>1236</v>
      </c>
      <c r="E352">
        <f>HOUR(Table3[[#This Row],[Transaction_Time]])</f>
        <v>21</v>
      </c>
      <c r="F352" s="6" t="s">
        <v>24</v>
      </c>
      <c r="G352" s="6" t="s">
        <v>1237</v>
      </c>
      <c r="H352" s="6" t="s">
        <v>26</v>
      </c>
      <c r="I352" s="6" t="s">
        <v>27</v>
      </c>
      <c r="J352" s="6" t="s">
        <v>150</v>
      </c>
      <c r="K352" s="6" t="s">
        <v>175</v>
      </c>
      <c r="L352" s="6" t="s">
        <v>66</v>
      </c>
      <c r="M352" s="6" t="s">
        <v>67</v>
      </c>
      <c r="N352" s="6" t="s">
        <v>78</v>
      </c>
      <c r="O352" s="6" t="s">
        <v>60</v>
      </c>
      <c r="P352" s="6" t="s">
        <v>34</v>
      </c>
      <c r="Q352" s="6">
        <v>507.82</v>
      </c>
      <c r="R352" s="6">
        <v>0</v>
      </c>
      <c r="S352" s="6">
        <v>0</v>
      </c>
      <c r="T352" s="6" t="s">
        <v>35</v>
      </c>
      <c r="U352" s="6"/>
      <c r="V352" s="6" t="s">
        <v>49</v>
      </c>
      <c r="W352" s="6">
        <v>74</v>
      </c>
      <c r="X352" s="7" t="s">
        <v>37</v>
      </c>
    </row>
    <row r="353" spans="1:24" x14ac:dyDescent="0.3">
      <c r="A353" s="8" t="s">
        <v>1238</v>
      </c>
      <c r="B353" s="9">
        <v>46173</v>
      </c>
      <c r="C353" s="21" t="str">
        <f>TEXT(Table3[[#This Row],[Transaction_Date]],"dddd")</f>
        <v>Sunday</v>
      </c>
      <c r="D353" t="s">
        <v>1239</v>
      </c>
      <c r="E353">
        <f>HOUR(Table3[[#This Row],[Transaction_Time]])</f>
        <v>17</v>
      </c>
      <c r="F353" s="10" t="s">
        <v>24</v>
      </c>
      <c r="G353" s="10" t="s">
        <v>1240</v>
      </c>
      <c r="H353" s="10" t="s">
        <v>26</v>
      </c>
      <c r="I353" s="10" t="s">
        <v>42</v>
      </c>
      <c r="J353" s="10" t="s">
        <v>98</v>
      </c>
      <c r="K353" s="10" t="s">
        <v>338</v>
      </c>
      <c r="L353" s="10" t="s">
        <v>107</v>
      </c>
      <c r="M353" s="10" t="s">
        <v>93</v>
      </c>
      <c r="N353" s="10" t="s">
        <v>59</v>
      </c>
      <c r="O353" s="10" t="s">
        <v>47</v>
      </c>
      <c r="P353" s="10" t="s">
        <v>115</v>
      </c>
      <c r="Q353" s="10">
        <v>633.80999999999995</v>
      </c>
      <c r="R353" s="10">
        <v>0</v>
      </c>
      <c r="S353" s="10">
        <v>6.37</v>
      </c>
      <c r="T353" s="10" t="s">
        <v>35</v>
      </c>
      <c r="U353" s="10"/>
      <c r="V353" s="10" t="s">
        <v>49</v>
      </c>
      <c r="W353" s="10">
        <v>51</v>
      </c>
      <c r="X353" s="11" t="s">
        <v>37</v>
      </c>
    </row>
    <row r="354" spans="1:24" x14ac:dyDescent="0.3">
      <c r="A354" s="4" t="s">
        <v>1241</v>
      </c>
      <c r="B354" s="5">
        <v>46150</v>
      </c>
      <c r="C354" s="20" t="str">
        <f>TEXT(Table3[[#This Row],[Transaction_Date]],"dddd")</f>
        <v>Friday</v>
      </c>
      <c r="D354" t="s">
        <v>1242</v>
      </c>
      <c r="E354">
        <f>HOUR(Table3[[#This Row],[Transaction_Time]])</f>
        <v>18</v>
      </c>
      <c r="F354" s="6" t="s">
        <v>72</v>
      </c>
      <c r="G354" s="6" t="s">
        <v>1243</v>
      </c>
      <c r="H354" s="6" t="s">
        <v>89</v>
      </c>
      <c r="I354" s="6" t="s">
        <v>42</v>
      </c>
      <c r="J354" s="6" t="s">
        <v>166</v>
      </c>
      <c r="K354" s="6" t="s">
        <v>476</v>
      </c>
      <c r="L354" s="6" t="s">
        <v>66</v>
      </c>
      <c r="M354" s="6" t="s">
        <v>67</v>
      </c>
      <c r="N354" s="6" t="s">
        <v>46</v>
      </c>
      <c r="O354" s="6" t="s">
        <v>60</v>
      </c>
      <c r="P354" s="6" t="s">
        <v>34</v>
      </c>
      <c r="Q354" s="6">
        <v>898.24</v>
      </c>
      <c r="R354" s="6">
        <v>0</v>
      </c>
      <c r="S354" s="6">
        <v>0</v>
      </c>
      <c r="T354" s="6" t="s">
        <v>35</v>
      </c>
      <c r="U354" s="6"/>
      <c r="V354" s="6" t="s">
        <v>49</v>
      </c>
      <c r="W354" s="6">
        <v>52</v>
      </c>
      <c r="X354" s="7" t="s">
        <v>37</v>
      </c>
    </row>
    <row r="355" spans="1:24" x14ac:dyDescent="0.3">
      <c r="A355" s="8" t="s">
        <v>1244</v>
      </c>
      <c r="B355" s="9">
        <v>46149</v>
      </c>
      <c r="C355" s="21" t="str">
        <f>TEXT(Table3[[#This Row],[Transaction_Date]],"dddd")</f>
        <v>Thursday</v>
      </c>
      <c r="D355" t="s">
        <v>1245</v>
      </c>
      <c r="E355">
        <f>HOUR(Table3[[#This Row],[Transaction_Time]])</f>
        <v>8</v>
      </c>
      <c r="F355" s="10" t="s">
        <v>40</v>
      </c>
      <c r="G355" s="10" t="s">
        <v>1246</v>
      </c>
      <c r="H355" s="10" t="s">
        <v>54</v>
      </c>
      <c r="I355" s="10" t="s">
        <v>27</v>
      </c>
      <c r="J355" s="10" t="s">
        <v>55</v>
      </c>
      <c r="K355" s="10" t="s">
        <v>136</v>
      </c>
      <c r="L355" s="10" t="s">
        <v>184</v>
      </c>
      <c r="M355" s="10" t="s">
        <v>146</v>
      </c>
      <c r="N355" s="10" t="s">
        <v>32</v>
      </c>
      <c r="O355" s="10" t="s">
        <v>47</v>
      </c>
      <c r="P355" s="10" t="s">
        <v>68</v>
      </c>
      <c r="Q355" s="10">
        <v>184.32</v>
      </c>
      <c r="R355" s="10">
        <v>0</v>
      </c>
      <c r="S355" s="10">
        <v>0</v>
      </c>
      <c r="T355" s="10" t="s">
        <v>35</v>
      </c>
      <c r="U355" s="10"/>
      <c r="V355" s="10" t="s">
        <v>49</v>
      </c>
      <c r="W355" s="10">
        <v>81</v>
      </c>
      <c r="X355" s="11" t="s">
        <v>37</v>
      </c>
    </row>
    <row r="356" spans="1:24" x14ac:dyDescent="0.3">
      <c r="A356" s="4" t="s">
        <v>1247</v>
      </c>
      <c r="B356" s="5">
        <v>46153</v>
      </c>
      <c r="C356" s="20" t="str">
        <f>TEXT(Table3[[#This Row],[Transaction_Date]],"dddd")</f>
        <v>Monday</v>
      </c>
      <c r="D356" t="s">
        <v>1248</v>
      </c>
      <c r="E356">
        <f>HOUR(Table3[[#This Row],[Transaction_Time]])</f>
        <v>15</v>
      </c>
      <c r="F356" s="6" t="s">
        <v>40</v>
      </c>
      <c r="G356" s="6" t="s">
        <v>1249</v>
      </c>
      <c r="H356" s="6" t="s">
        <v>54</v>
      </c>
      <c r="I356" s="6" t="s">
        <v>27</v>
      </c>
      <c r="J356" s="6" t="s">
        <v>105</v>
      </c>
      <c r="K356" s="6" t="s">
        <v>675</v>
      </c>
      <c r="L356" s="6" t="s">
        <v>66</v>
      </c>
      <c r="M356" s="6" t="s">
        <v>67</v>
      </c>
      <c r="N356" s="6" t="s">
        <v>46</v>
      </c>
      <c r="O356" s="6" t="s">
        <v>47</v>
      </c>
      <c r="P356" s="6" t="s">
        <v>84</v>
      </c>
      <c r="Q356" s="6">
        <v>964.56</v>
      </c>
      <c r="R356" s="6">
        <v>0</v>
      </c>
      <c r="S356" s="6">
        <v>0</v>
      </c>
      <c r="T356" s="6" t="s">
        <v>35</v>
      </c>
      <c r="U356" s="6"/>
      <c r="V356" s="6" t="s">
        <v>49</v>
      </c>
      <c r="W356" s="6">
        <v>42</v>
      </c>
      <c r="X356" s="7" t="s">
        <v>37</v>
      </c>
    </row>
    <row r="357" spans="1:24" x14ac:dyDescent="0.3">
      <c r="A357" s="8" t="s">
        <v>1250</v>
      </c>
      <c r="B357" s="9">
        <v>46151</v>
      </c>
      <c r="C357" s="21" t="str">
        <f>TEXT(Table3[[#This Row],[Transaction_Date]],"dddd")</f>
        <v>Saturday</v>
      </c>
      <c r="D357" t="s">
        <v>1251</v>
      </c>
      <c r="E357">
        <f>HOUR(Table3[[#This Row],[Transaction_Time]])</f>
        <v>20</v>
      </c>
      <c r="F357" s="10" t="s">
        <v>52</v>
      </c>
      <c r="G357" s="10" t="s">
        <v>1252</v>
      </c>
      <c r="H357" s="10" t="s">
        <v>26</v>
      </c>
      <c r="I357" s="10" t="s">
        <v>42</v>
      </c>
      <c r="J357" s="10" t="s">
        <v>28</v>
      </c>
      <c r="K357" s="10" t="s">
        <v>65</v>
      </c>
      <c r="L357" s="10" t="s">
        <v>296</v>
      </c>
      <c r="M357" s="10" t="s">
        <v>146</v>
      </c>
      <c r="N357" s="10" t="s">
        <v>46</v>
      </c>
      <c r="O357" s="10" t="s">
        <v>141</v>
      </c>
      <c r="P357" s="10" t="s">
        <v>108</v>
      </c>
      <c r="Q357" s="10">
        <v>201.76</v>
      </c>
      <c r="R357" s="10">
        <v>0</v>
      </c>
      <c r="S357" s="10">
        <v>6.32</v>
      </c>
      <c r="T357" s="10" t="s">
        <v>35</v>
      </c>
      <c r="U357" s="10"/>
      <c r="V357" s="10" t="s">
        <v>36</v>
      </c>
      <c r="W357" s="10">
        <v>65</v>
      </c>
      <c r="X357" s="11" t="s">
        <v>37</v>
      </c>
    </row>
    <row r="358" spans="1:24" x14ac:dyDescent="0.3">
      <c r="A358" s="4" t="s">
        <v>1253</v>
      </c>
      <c r="B358" s="5">
        <v>46161</v>
      </c>
      <c r="C358" s="20" t="str">
        <f>TEXT(Table3[[#This Row],[Transaction_Date]],"dddd")</f>
        <v>Tuesday</v>
      </c>
      <c r="D358" t="s">
        <v>1254</v>
      </c>
      <c r="E358">
        <f>HOUR(Table3[[#This Row],[Transaction_Time]])</f>
        <v>14</v>
      </c>
      <c r="F358" s="6" t="s">
        <v>24</v>
      </c>
      <c r="G358" s="6" t="s">
        <v>1255</v>
      </c>
      <c r="H358" s="6" t="s">
        <v>26</v>
      </c>
      <c r="I358" s="6" t="s">
        <v>42</v>
      </c>
      <c r="J358" s="6" t="s">
        <v>105</v>
      </c>
      <c r="K358" s="6" t="s">
        <v>195</v>
      </c>
      <c r="L358" s="6" t="s">
        <v>145</v>
      </c>
      <c r="M358" s="6" t="s">
        <v>146</v>
      </c>
      <c r="N358" s="6" t="s">
        <v>46</v>
      </c>
      <c r="O358" s="6" t="s">
        <v>297</v>
      </c>
      <c r="P358" s="6" t="s">
        <v>128</v>
      </c>
      <c r="Q358" s="6">
        <v>542.66999999999996</v>
      </c>
      <c r="R358" s="6">
        <v>0</v>
      </c>
      <c r="S358" s="6">
        <v>0</v>
      </c>
      <c r="T358" s="6" t="s">
        <v>35</v>
      </c>
      <c r="U358" s="6"/>
      <c r="V358" s="6" t="s">
        <v>49</v>
      </c>
      <c r="W358" s="6">
        <v>71</v>
      </c>
      <c r="X358" s="7" t="s">
        <v>37</v>
      </c>
    </row>
    <row r="359" spans="1:24" x14ac:dyDescent="0.3">
      <c r="A359" s="8" t="s">
        <v>1256</v>
      </c>
      <c r="B359" s="9">
        <v>46149</v>
      </c>
      <c r="C359" s="21" t="str">
        <f>TEXT(Table3[[#This Row],[Transaction_Date]],"dddd")</f>
        <v>Thursday</v>
      </c>
      <c r="D359" t="s">
        <v>1257</v>
      </c>
      <c r="E359">
        <f>HOUR(Table3[[#This Row],[Transaction_Time]])</f>
        <v>21</v>
      </c>
      <c r="F359" s="10" t="s">
        <v>40</v>
      </c>
      <c r="G359" s="10" t="s">
        <v>1258</v>
      </c>
      <c r="H359" s="10" t="s">
        <v>89</v>
      </c>
      <c r="I359" s="10" t="s">
        <v>27</v>
      </c>
      <c r="J359" s="10" t="s">
        <v>28</v>
      </c>
      <c r="K359" s="10" t="s">
        <v>65</v>
      </c>
      <c r="L359" s="10" t="s">
        <v>445</v>
      </c>
      <c r="M359" s="10" t="s">
        <v>162</v>
      </c>
      <c r="N359" s="10" t="s">
        <v>176</v>
      </c>
      <c r="O359" s="10" t="s">
        <v>47</v>
      </c>
      <c r="P359" s="10" t="s">
        <v>48</v>
      </c>
      <c r="Q359" s="10">
        <v>541.36</v>
      </c>
      <c r="R359" s="10">
        <v>0</v>
      </c>
      <c r="S359" s="10">
        <v>0</v>
      </c>
      <c r="T359" s="10" t="s">
        <v>35</v>
      </c>
      <c r="U359" s="10"/>
      <c r="V359" s="10" t="s">
        <v>49</v>
      </c>
      <c r="W359" s="10">
        <v>86</v>
      </c>
      <c r="X359" s="11" t="s">
        <v>37</v>
      </c>
    </row>
    <row r="360" spans="1:24" x14ac:dyDescent="0.3">
      <c r="A360" s="4" t="s">
        <v>1259</v>
      </c>
      <c r="B360" s="5">
        <v>46146</v>
      </c>
      <c r="C360" s="20" t="str">
        <f>TEXT(Table3[[#This Row],[Transaction_Date]],"dddd")</f>
        <v>Monday</v>
      </c>
      <c r="D360" t="s">
        <v>1260</v>
      </c>
      <c r="E360">
        <f>HOUR(Table3[[#This Row],[Transaction_Time]])</f>
        <v>14</v>
      </c>
      <c r="F360" s="6" t="s">
        <v>24</v>
      </c>
      <c r="G360" s="6" t="s">
        <v>1261</v>
      </c>
      <c r="H360" s="6" t="s">
        <v>54</v>
      </c>
      <c r="I360" s="6" t="s">
        <v>42</v>
      </c>
      <c r="J360" s="6" t="s">
        <v>150</v>
      </c>
      <c r="K360" s="6" t="s">
        <v>319</v>
      </c>
      <c r="L360" s="6" t="s">
        <v>445</v>
      </c>
      <c r="M360" s="6" t="s">
        <v>162</v>
      </c>
      <c r="N360" s="6" t="s">
        <v>78</v>
      </c>
      <c r="O360" s="6" t="s">
        <v>47</v>
      </c>
      <c r="P360" s="6" t="s">
        <v>68</v>
      </c>
      <c r="Q360" s="6">
        <v>157.72999999999999</v>
      </c>
      <c r="R360" s="6">
        <v>0</v>
      </c>
      <c r="S360" s="6">
        <v>0</v>
      </c>
      <c r="T360" s="6" t="s">
        <v>35</v>
      </c>
      <c r="U360" s="6"/>
      <c r="V360" s="6" t="s">
        <v>49</v>
      </c>
      <c r="W360" s="6">
        <v>22</v>
      </c>
      <c r="X360" s="7" t="s">
        <v>37</v>
      </c>
    </row>
    <row r="361" spans="1:24" x14ac:dyDescent="0.3">
      <c r="A361" s="8" t="s">
        <v>1262</v>
      </c>
      <c r="B361" s="9">
        <v>46157</v>
      </c>
      <c r="C361" s="21" t="str">
        <f>TEXT(Table3[[#This Row],[Transaction_Date]],"dddd")</f>
        <v>Friday</v>
      </c>
      <c r="D361" t="s">
        <v>1263</v>
      </c>
      <c r="E361">
        <f>HOUR(Table3[[#This Row],[Transaction_Time]])</f>
        <v>9</v>
      </c>
      <c r="F361" s="10" t="s">
        <v>24</v>
      </c>
      <c r="G361" s="10" t="s">
        <v>1264</v>
      </c>
      <c r="H361" s="10" t="s">
        <v>89</v>
      </c>
      <c r="I361" s="10" t="s">
        <v>42</v>
      </c>
      <c r="J361" s="10" t="s">
        <v>75</v>
      </c>
      <c r="K361" s="10" t="s">
        <v>156</v>
      </c>
      <c r="L361" s="10" t="s">
        <v>350</v>
      </c>
      <c r="M361" s="10" t="s">
        <v>31</v>
      </c>
      <c r="N361" s="10" t="s">
        <v>46</v>
      </c>
      <c r="O361" s="10" t="s">
        <v>60</v>
      </c>
      <c r="P361" s="10" t="s">
        <v>84</v>
      </c>
      <c r="Q361" s="10">
        <v>208.47</v>
      </c>
      <c r="R361" s="10">
        <v>0</v>
      </c>
      <c r="S361" s="10">
        <v>0</v>
      </c>
      <c r="T361" s="10" t="s">
        <v>35</v>
      </c>
      <c r="U361" s="10"/>
      <c r="V361" s="10" t="s">
        <v>49</v>
      </c>
      <c r="W361" s="10">
        <v>38</v>
      </c>
      <c r="X361" s="11" t="s">
        <v>37</v>
      </c>
    </row>
    <row r="362" spans="1:24" x14ac:dyDescent="0.3">
      <c r="A362" s="4" t="s">
        <v>1265</v>
      </c>
      <c r="B362" s="5">
        <v>46157</v>
      </c>
      <c r="C362" s="20" t="str">
        <f>TEXT(Table3[[#This Row],[Transaction_Date]],"dddd")</f>
        <v>Friday</v>
      </c>
      <c r="D362" t="s">
        <v>1266</v>
      </c>
      <c r="E362">
        <f>HOUR(Table3[[#This Row],[Transaction_Time]])</f>
        <v>14</v>
      </c>
      <c r="F362" s="6" t="s">
        <v>52</v>
      </c>
      <c r="G362" s="6" t="s">
        <v>1267</v>
      </c>
      <c r="H362" s="6" t="s">
        <v>89</v>
      </c>
      <c r="I362" s="6" t="s">
        <v>42</v>
      </c>
      <c r="J362" s="6" t="s">
        <v>98</v>
      </c>
      <c r="K362" s="6" t="s">
        <v>99</v>
      </c>
      <c r="L362" s="6" t="s">
        <v>296</v>
      </c>
      <c r="M362" s="6" t="s">
        <v>146</v>
      </c>
      <c r="N362" s="6" t="s">
        <v>46</v>
      </c>
      <c r="O362" s="6" t="s">
        <v>47</v>
      </c>
      <c r="P362" s="6" t="s">
        <v>68</v>
      </c>
      <c r="Q362" s="6">
        <v>562.84</v>
      </c>
      <c r="R362" s="6">
        <v>0</v>
      </c>
      <c r="S362" s="6">
        <v>0</v>
      </c>
      <c r="T362" s="6" t="s">
        <v>35</v>
      </c>
      <c r="U362" s="6"/>
      <c r="V362" s="6" t="s">
        <v>36</v>
      </c>
      <c r="W362" s="6">
        <v>27</v>
      </c>
      <c r="X362" s="7" t="s">
        <v>37</v>
      </c>
    </row>
    <row r="363" spans="1:24" x14ac:dyDescent="0.3">
      <c r="A363" s="8" t="s">
        <v>1268</v>
      </c>
      <c r="B363" s="9">
        <v>46161</v>
      </c>
      <c r="C363" s="21" t="str">
        <f>TEXT(Table3[[#This Row],[Transaction_Date]],"dddd")</f>
        <v>Tuesday</v>
      </c>
      <c r="D363" t="s">
        <v>1269</v>
      </c>
      <c r="E363">
        <f>HOUR(Table3[[#This Row],[Transaction_Time]])</f>
        <v>18</v>
      </c>
      <c r="F363" s="10" t="s">
        <v>24</v>
      </c>
      <c r="G363" s="10" t="s">
        <v>1270</v>
      </c>
      <c r="H363" s="10" t="s">
        <v>26</v>
      </c>
      <c r="I363" s="10" t="s">
        <v>42</v>
      </c>
      <c r="J363" s="10" t="s">
        <v>90</v>
      </c>
      <c r="K363" s="10" t="s">
        <v>346</v>
      </c>
      <c r="L363" s="10" t="s">
        <v>435</v>
      </c>
      <c r="M363" s="10" t="s">
        <v>101</v>
      </c>
      <c r="N363" s="10" t="s">
        <v>46</v>
      </c>
      <c r="O363" s="10" t="s">
        <v>60</v>
      </c>
      <c r="P363" s="10" t="s">
        <v>34</v>
      </c>
      <c r="Q363" s="10">
        <v>348.32</v>
      </c>
      <c r="R363" s="10">
        <v>0</v>
      </c>
      <c r="S363" s="10">
        <v>0</v>
      </c>
      <c r="T363" s="10" t="s">
        <v>35</v>
      </c>
      <c r="U363" s="10"/>
      <c r="V363" s="10" t="s">
        <v>49</v>
      </c>
      <c r="W363" s="10">
        <v>42</v>
      </c>
      <c r="X363" s="11" t="s">
        <v>37</v>
      </c>
    </row>
    <row r="364" spans="1:24" x14ac:dyDescent="0.3">
      <c r="A364" s="4" t="s">
        <v>1271</v>
      </c>
      <c r="B364" s="5">
        <v>46173</v>
      </c>
      <c r="C364" s="20" t="str">
        <f>TEXT(Table3[[#This Row],[Transaction_Date]],"dddd")</f>
        <v>Sunday</v>
      </c>
      <c r="D364" t="s">
        <v>1272</v>
      </c>
      <c r="E364">
        <f>HOUR(Table3[[#This Row],[Transaction_Time]])</f>
        <v>19</v>
      </c>
      <c r="F364" s="6" t="s">
        <v>24</v>
      </c>
      <c r="G364" s="6" t="s">
        <v>1273</v>
      </c>
      <c r="H364" s="6" t="s">
        <v>89</v>
      </c>
      <c r="I364" s="6" t="s">
        <v>27</v>
      </c>
      <c r="J364" s="6" t="s">
        <v>105</v>
      </c>
      <c r="K364" s="6" t="s">
        <v>675</v>
      </c>
      <c r="L364" s="6" t="s">
        <v>113</v>
      </c>
      <c r="M364" s="6" t="s">
        <v>114</v>
      </c>
      <c r="N364" s="6" t="s">
        <v>46</v>
      </c>
      <c r="O364" s="6" t="s">
        <v>47</v>
      </c>
      <c r="P364" s="6" t="s">
        <v>128</v>
      </c>
      <c r="Q364" s="6">
        <v>292.08999999999997</v>
      </c>
      <c r="R364" s="6">
        <v>0</v>
      </c>
      <c r="S364" s="6">
        <v>0</v>
      </c>
      <c r="T364" s="6" t="s">
        <v>35</v>
      </c>
      <c r="U364" s="6"/>
      <c r="V364" s="6" t="s">
        <v>49</v>
      </c>
      <c r="W364" s="6">
        <v>29</v>
      </c>
      <c r="X364" s="7" t="s">
        <v>37</v>
      </c>
    </row>
    <row r="365" spans="1:24" x14ac:dyDescent="0.3">
      <c r="A365" s="8" t="s">
        <v>1274</v>
      </c>
      <c r="B365" s="9">
        <v>46168</v>
      </c>
      <c r="C365" s="21" t="str">
        <f>TEXT(Table3[[#This Row],[Transaction_Date]],"dddd")</f>
        <v>Tuesday</v>
      </c>
      <c r="D365" t="s">
        <v>1275</v>
      </c>
      <c r="E365">
        <f>HOUR(Table3[[#This Row],[Transaction_Time]])</f>
        <v>9</v>
      </c>
      <c r="F365" s="10" t="s">
        <v>40</v>
      </c>
      <c r="G365" s="10" t="s">
        <v>1276</v>
      </c>
      <c r="H365" s="10" t="s">
        <v>26</v>
      </c>
      <c r="I365" s="10" t="s">
        <v>27</v>
      </c>
      <c r="J365" s="10" t="s">
        <v>166</v>
      </c>
      <c r="K365" s="10" t="s">
        <v>167</v>
      </c>
      <c r="L365" s="10" t="s">
        <v>537</v>
      </c>
      <c r="M365" s="10" t="s">
        <v>122</v>
      </c>
      <c r="N365" s="10" t="s">
        <v>59</v>
      </c>
      <c r="O365" s="10" t="s">
        <v>47</v>
      </c>
      <c r="P365" s="10" t="s">
        <v>84</v>
      </c>
      <c r="Q365" s="10">
        <v>191.05</v>
      </c>
      <c r="R365" s="10">
        <v>0</v>
      </c>
      <c r="S365" s="10">
        <v>0</v>
      </c>
      <c r="T365" s="10" t="s">
        <v>35</v>
      </c>
      <c r="U365" s="10"/>
      <c r="V365" s="10" t="s">
        <v>49</v>
      </c>
      <c r="W365" s="10">
        <v>78</v>
      </c>
      <c r="X365" s="11" t="s">
        <v>37</v>
      </c>
    </row>
    <row r="366" spans="1:24" x14ac:dyDescent="0.3">
      <c r="A366" s="4" t="s">
        <v>1277</v>
      </c>
      <c r="B366" s="5">
        <v>46143</v>
      </c>
      <c r="C366" s="20" t="str">
        <f>TEXT(Table3[[#This Row],[Transaction_Date]],"dddd")</f>
        <v>Friday</v>
      </c>
      <c r="D366" t="s">
        <v>1278</v>
      </c>
      <c r="E366">
        <f>HOUR(Table3[[#This Row],[Transaction_Time]])</f>
        <v>9</v>
      </c>
      <c r="F366" s="6" t="s">
        <v>52</v>
      </c>
      <c r="G366" s="6" t="s">
        <v>1279</v>
      </c>
      <c r="H366" s="6" t="s">
        <v>74</v>
      </c>
      <c r="I366" s="6" t="s">
        <v>27</v>
      </c>
      <c r="J366" s="6" t="s">
        <v>43</v>
      </c>
      <c r="K366" s="6" t="s">
        <v>285</v>
      </c>
      <c r="L366" s="6" t="s">
        <v>477</v>
      </c>
      <c r="M366" s="6" t="s">
        <v>101</v>
      </c>
      <c r="N366" s="6" t="s">
        <v>32</v>
      </c>
      <c r="O366" s="6" t="s">
        <v>141</v>
      </c>
      <c r="P366" s="10" t="s">
        <v>68</v>
      </c>
      <c r="Q366" s="6">
        <v>1442.2</v>
      </c>
      <c r="R366" s="6">
        <v>0</v>
      </c>
      <c r="S366" s="6">
        <v>5.71</v>
      </c>
      <c r="T366" s="6" t="s">
        <v>35</v>
      </c>
      <c r="U366" s="6"/>
      <c r="V366" s="6" t="s">
        <v>49</v>
      </c>
      <c r="W366" s="6">
        <v>51</v>
      </c>
      <c r="X366" s="7" t="s">
        <v>37</v>
      </c>
    </row>
    <row r="367" spans="1:24" x14ac:dyDescent="0.3">
      <c r="A367" s="8" t="s">
        <v>1280</v>
      </c>
      <c r="B367" s="9">
        <v>46160</v>
      </c>
      <c r="C367" s="21" t="str">
        <f>TEXT(Table3[[#This Row],[Transaction_Date]],"dddd")</f>
        <v>Monday</v>
      </c>
      <c r="D367" t="s">
        <v>1281</v>
      </c>
      <c r="E367">
        <f>HOUR(Table3[[#This Row],[Transaction_Time]])</f>
        <v>20</v>
      </c>
      <c r="F367" s="10" t="s">
        <v>24</v>
      </c>
      <c r="G367" s="10" t="s">
        <v>1282</v>
      </c>
      <c r="H367" s="10" t="s">
        <v>54</v>
      </c>
      <c r="I367" s="10" t="s">
        <v>42</v>
      </c>
      <c r="J367" s="10" t="s">
        <v>105</v>
      </c>
      <c r="K367" s="10" t="s">
        <v>675</v>
      </c>
      <c r="L367" s="10" t="s">
        <v>127</v>
      </c>
      <c r="M367" s="10" t="s">
        <v>114</v>
      </c>
      <c r="N367" s="10" t="s">
        <v>59</v>
      </c>
      <c r="O367" s="10" t="s">
        <v>141</v>
      </c>
      <c r="P367" s="10" t="s">
        <v>34</v>
      </c>
      <c r="Q367" s="10">
        <v>500.51</v>
      </c>
      <c r="R367" s="10">
        <v>0</v>
      </c>
      <c r="S367" s="10">
        <v>0</v>
      </c>
      <c r="T367" s="10" t="s">
        <v>35</v>
      </c>
      <c r="U367" s="10"/>
      <c r="V367" s="10" t="s">
        <v>49</v>
      </c>
      <c r="W367" s="10">
        <v>48</v>
      </c>
      <c r="X367" s="11" t="s">
        <v>37</v>
      </c>
    </row>
    <row r="368" spans="1:24" x14ac:dyDescent="0.3">
      <c r="A368" s="4" t="s">
        <v>1283</v>
      </c>
      <c r="B368" s="5">
        <v>46147</v>
      </c>
      <c r="C368" s="20" t="str">
        <f>TEXT(Table3[[#This Row],[Transaction_Date]],"dddd")</f>
        <v>Tuesday</v>
      </c>
      <c r="D368" t="s">
        <v>1284</v>
      </c>
      <c r="E368">
        <f>HOUR(Table3[[#This Row],[Transaction_Time]])</f>
        <v>18</v>
      </c>
      <c r="F368" s="6" t="s">
        <v>52</v>
      </c>
      <c r="G368" s="6" t="s">
        <v>1285</v>
      </c>
      <c r="H368" s="6" t="s">
        <v>54</v>
      </c>
      <c r="I368" s="6" t="s">
        <v>27</v>
      </c>
      <c r="J368" s="6" t="s">
        <v>105</v>
      </c>
      <c r="K368" s="6" t="s">
        <v>675</v>
      </c>
      <c r="L368" s="6" t="s">
        <v>364</v>
      </c>
      <c r="M368" s="6" t="s">
        <v>114</v>
      </c>
      <c r="N368" s="6" t="s">
        <v>46</v>
      </c>
      <c r="O368" s="6" t="s">
        <v>297</v>
      </c>
      <c r="P368" s="6" t="s">
        <v>34</v>
      </c>
      <c r="Q368" s="6">
        <v>351.88</v>
      </c>
      <c r="R368" s="6">
        <v>70.459999999999994</v>
      </c>
      <c r="S368" s="6">
        <v>0</v>
      </c>
      <c r="T368" s="6" t="s">
        <v>35</v>
      </c>
      <c r="U368" s="6"/>
      <c r="V368" s="6" t="s">
        <v>49</v>
      </c>
      <c r="W368" s="6">
        <v>90</v>
      </c>
      <c r="X368" s="7" t="s">
        <v>37</v>
      </c>
    </row>
    <row r="369" spans="1:24" x14ac:dyDescent="0.3">
      <c r="A369" s="8" t="s">
        <v>1286</v>
      </c>
      <c r="B369" s="9">
        <v>46146</v>
      </c>
      <c r="C369" s="21" t="str">
        <f>TEXT(Table3[[#This Row],[Transaction_Date]],"dddd")</f>
        <v>Monday</v>
      </c>
      <c r="D369" t="s">
        <v>1287</v>
      </c>
      <c r="E369">
        <f>HOUR(Table3[[#This Row],[Transaction_Time]])</f>
        <v>14</v>
      </c>
      <c r="F369" s="10" t="s">
        <v>24</v>
      </c>
      <c r="G369" s="10" t="s">
        <v>1288</v>
      </c>
      <c r="H369" s="10" t="s">
        <v>26</v>
      </c>
      <c r="I369" s="10" t="s">
        <v>27</v>
      </c>
      <c r="J369" s="10" t="s">
        <v>119</v>
      </c>
      <c r="K369" s="10" t="s">
        <v>120</v>
      </c>
      <c r="L369" s="10" t="s">
        <v>682</v>
      </c>
      <c r="M369" s="10" t="s">
        <v>214</v>
      </c>
      <c r="N369" s="10" t="s">
        <v>46</v>
      </c>
      <c r="O369" s="10" t="s">
        <v>60</v>
      </c>
      <c r="P369" s="10" t="s">
        <v>48</v>
      </c>
      <c r="Q369" s="10">
        <v>23.81</v>
      </c>
      <c r="R369" s="10">
        <v>0</v>
      </c>
      <c r="S369" s="10">
        <v>0</v>
      </c>
      <c r="T369" s="10" t="s">
        <v>35</v>
      </c>
      <c r="U369" s="10"/>
      <c r="V369" s="10" t="s">
        <v>49</v>
      </c>
      <c r="W369" s="10">
        <v>63</v>
      </c>
      <c r="X369" s="11" t="s">
        <v>37</v>
      </c>
    </row>
    <row r="370" spans="1:24" x14ac:dyDescent="0.3">
      <c r="A370" s="4" t="s">
        <v>1289</v>
      </c>
      <c r="B370" s="5">
        <v>46164</v>
      </c>
      <c r="C370" s="20" t="str">
        <f>TEXT(Table3[[#This Row],[Transaction_Date]],"dddd")</f>
        <v>Friday</v>
      </c>
      <c r="D370" t="s">
        <v>1290</v>
      </c>
      <c r="E370">
        <f>HOUR(Table3[[#This Row],[Transaction_Time]])</f>
        <v>13</v>
      </c>
      <c r="F370" s="6" t="s">
        <v>87</v>
      </c>
      <c r="G370" s="6" t="s">
        <v>1291</v>
      </c>
      <c r="H370" s="6" t="s">
        <v>26</v>
      </c>
      <c r="I370" s="6" t="s">
        <v>27</v>
      </c>
      <c r="J370" s="6" t="s">
        <v>119</v>
      </c>
      <c r="K370" s="6" t="s">
        <v>264</v>
      </c>
      <c r="L370" s="6" t="s">
        <v>157</v>
      </c>
      <c r="M370" s="6" t="s">
        <v>83</v>
      </c>
      <c r="N370" s="6" t="s">
        <v>176</v>
      </c>
      <c r="O370" s="6" t="s">
        <v>47</v>
      </c>
      <c r="P370" s="6" t="s">
        <v>128</v>
      </c>
      <c r="Q370" s="6">
        <v>2882.77</v>
      </c>
      <c r="R370" s="6">
        <v>0</v>
      </c>
      <c r="S370" s="6">
        <v>0</v>
      </c>
      <c r="T370" s="6" t="s">
        <v>35</v>
      </c>
      <c r="U370" s="6"/>
      <c r="V370" s="6" t="s">
        <v>49</v>
      </c>
      <c r="W370" s="6">
        <v>57</v>
      </c>
      <c r="X370" s="7" t="s">
        <v>37</v>
      </c>
    </row>
    <row r="371" spans="1:24" x14ac:dyDescent="0.3">
      <c r="A371" s="8" t="s">
        <v>1292</v>
      </c>
      <c r="B371" s="9">
        <v>46145</v>
      </c>
      <c r="C371" s="21" t="str">
        <f>TEXT(Table3[[#This Row],[Transaction_Date]],"dddd")</f>
        <v>Sunday</v>
      </c>
      <c r="D371" t="s">
        <v>1293</v>
      </c>
      <c r="E371">
        <f>HOUR(Table3[[#This Row],[Transaction_Time]])</f>
        <v>17</v>
      </c>
      <c r="F371" s="10" t="s">
        <v>416</v>
      </c>
      <c r="G371" s="10" t="s">
        <v>1294</v>
      </c>
      <c r="H371" s="10" t="s">
        <v>26</v>
      </c>
      <c r="I371" s="10" t="s">
        <v>42</v>
      </c>
      <c r="J371" s="10" t="s">
        <v>28</v>
      </c>
      <c r="K371" s="10" t="s">
        <v>65</v>
      </c>
      <c r="L371" s="10" t="s">
        <v>145</v>
      </c>
      <c r="M371" s="10" t="s">
        <v>146</v>
      </c>
      <c r="N371" s="10" t="s">
        <v>272</v>
      </c>
      <c r="O371" s="10" t="s">
        <v>60</v>
      </c>
      <c r="P371" s="10" t="s">
        <v>108</v>
      </c>
      <c r="Q371" s="10">
        <v>241.31</v>
      </c>
      <c r="R371" s="10">
        <v>0</v>
      </c>
      <c r="S371" s="10">
        <v>0</v>
      </c>
      <c r="T371" s="10" t="s">
        <v>35</v>
      </c>
      <c r="U371" s="10"/>
      <c r="V371" s="10" t="s">
        <v>49</v>
      </c>
      <c r="W371" s="10">
        <v>17</v>
      </c>
      <c r="X371" s="11" t="s">
        <v>37</v>
      </c>
    </row>
    <row r="372" spans="1:24" x14ac:dyDescent="0.3">
      <c r="A372" s="4" t="s">
        <v>1295</v>
      </c>
      <c r="B372" s="5">
        <v>46161</v>
      </c>
      <c r="C372" s="20" t="str">
        <f>TEXT(Table3[[#This Row],[Transaction_Date]],"dddd")</f>
        <v>Tuesday</v>
      </c>
      <c r="D372" t="s">
        <v>1296</v>
      </c>
      <c r="E372">
        <f>HOUR(Table3[[#This Row],[Transaction_Time]])</f>
        <v>11</v>
      </c>
      <c r="F372" s="6" t="s">
        <v>40</v>
      </c>
      <c r="G372" s="6" t="s">
        <v>1297</v>
      </c>
      <c r="H372" s="6" t="s">
        <v>89</v>
      </c>
      <c r="I372" s="6" t="s">
        <v>42</v>
      </c>
      <c r="J372" s="6" t="s">
        <v>55</v>
      </c>
      <c r="K372" s="6" t="s">
        <v>256</v>
      </c>
      <c r="L372" s="6" t="s">
        <v>200</v>
      </c>
      <c r="M372" s="6" t="s">
        <v>146</v>
      </c>
      <c r="N372" s="6" t="s">
        <v>272</v>
      </c>
      <c r="O372" s="6" t="s">
        <v>60</v>
      </c>
      <c r="P372" s="6" t="s">
        <v>108</v>
      </c>
      <c r="Q372" s="6">
        <v>255.22</v>
      </c>
      <c r="R372" s="6">
        <v>0</v>
      </c>
      <c r="S372" s="6">
        <v>0</v>
      </c>
      <c r="T372" s="6" t="s">
        <v>35</v>
      </c>
      <c r="U372" s="6"/>
      <c r="V372" s="6" t="s">
        <v>49</v>
      </c>
      <c r="W372" s="6">
        <v>46</v>
      </c>
      <c r="X372" s="7" t="s">
        <v>37</v>
      </c>
    </row>
    <row r="373" spans="1:24" x14ac:dyDescent="0.3">
      <c r="A373" s="8" t="s">
        <v>1298</v>
      </c>
      <c r="B373" s="9">
        <v>46148</v>
      </c>
      <c r="C373" s="21" t="str">
        <f>TEXT(Table3[[#This Row],[Transaction_Date]],"dddd")</f>
        <v>Wednesday</v>
      </c>
      <c r="D373" t="s">
        <v>1299</v>
      </c>
      <c r="E373">
        <f>HOUR(Table3[[#This Row],[Transaction_Time]])</f>
        <v>21</v>
      </c>
      <c r="F373" s="10" t="s">
        <v>24</v>
      </c>
      <c r="G373" s="10" t="s">
        <v>1300</v>
      </c>
      <c r="H373" s="10" t="s">
        <v>89</v>
      </c>
      <c r="I373" s="10" t="s">
        <v>27</v>
      </c>
      <c r="J373" s="10" t="s">
        <v>90</v>
      </c>
      <c r="K373" s="10" t="s">
        <v>91</v>
      </c>
      <c r="L373" s="10" t="s">
        <v>66</v>
      </c>
      <c r="M373" s="10" t="s">
        <v>67</v>
      </c>
      <c r="N373" s="10" t="s">
        <v>46</v>
      </c>
      <c r="O373" s="10" t="s">
        <v>60</v>
      </c>
      <c r="P373" s="10" t="s">
        <v>84</v>
      </c>
      <c r="Q373" s="10">
        <v>577.66</v>
      </c>
      <c r="R373" s="10">
        <v>28.64</v>
      </c>
      <c r="S373" s="10">
        <v>0</v>
      </c>
      <c r="T373" s="10" t="s">
        <v>35</v>
      </c>
      <c r="U373" s="10"/>
      <c r="V373" s="10" t="s">
        <v>49</v>
      </c>
      <c r="W373" s="10">
        <v>84</v>
      </c>
      <c r="X373" s="11" t="s">
        <v>37</v>
      </c>
    </row>
    <row r="374" spans="1:24" x14ac:dyDescent="0.3">
      <c r="A374" s="4" t="s">
        <v>1301</v>
      </c>
      <c r="B374" s="5">
        <v>46150</v>
      </c>
      <c r="C374" s="20" t="str">
        <f>TEXT(Table3[[#This Row],[Transaction_Date]],"dddd")</f>
        <v>Friday</v>
      </c>
      <c r="D374" t="s">
        <v>1302</v>
      </c>
      <c r="E374">
        <f>HOUR(Table3[[#This Row],[Transaction_Time]])</f>
        <v>18</v>
      </c>
      <c r="F374" s="6" t="s">
        <v>52</v>
      </c>
      <c r="G374" s="6" t="s">
        <v>1303</v>
      </c>
      <c r="H374" s="6" t="s">
        <v>26</v>
      </c>
      <c r="I374" s="6" t="s">
        <v>42</v>
      </c>
      <c r="J374" s="6" t="s">
        <v>105</v>
      </c>
      <c r="K374" s="6" t="s">
        <v>195</v>
      </c>
      <c r="L374" s="6" t="s">
        <v>537</v>
      </c>
      <c r="M374" s="6" t="s">
        <v>122</v>
      </c>
      <c r="N374" s="6" t="s">
        <v>32</v>
      </c>
      <c r="O374" s="6" t="s">
        <v>60</v>
      </c>
      <c r="P374" s="6" t="s">
        <v>68</v>
      </c>
      <c r="Q374" s="6">
        <v>443.44</v>
      </c>
      <c r="R374" s="6">
        <v>0</v>
      </c>
      <c r="S374" s="6">
        <v>2.73</v>
      </c>
      <c r="T374" s="6" t="s">
        <v>35</v>
      </c>
      <c r="U374" s="6"/>
      <c r="V374" s="6" t="s">
        <v>49</v>
      </c>
      <c r="W374" s="6">
        <v>42</v>
      </c>
      <c r="X374" s="7" t="s">
        <v>37</v>
      </c>
    </row>
    <row r="375" spans="1:24" x14ac:dyDescent="0.3">
      <c r="A375" s="8" t="s">
        <v>1304</v>
      </c>
      <c r="B375" s="9">
        <v>46153</v>
      </c>
      <c r="C375" s="21" t="str">
        <f>TEXT(Table3[[#This Row],[Transaction_Date]],"dddd")</f>
        <v>Monday</v>
      </c>
      <c r="D375" t="s">
        <v>1305</v>
      </c>
      <c r="E375">
        <f>HOUR(Table3[[#This Row],[Transaction_Time]])</f>
        <v>22</v>
      </c>
      <c r="F375" s="10" t="s">
        <v>40</v>
      </c>
      <c r="G375" s="10" t="s">
        <v>1306</v>
      </c>
      <c r="H375" s="10" t="s">
        <v>74</v>
      </c>
      <c r="I375" s="10" t="s">
        <v>42</v>
      </c>
      <c r="J375" s="10" t="s">
        <v>43</v>
      </c>
      <c r="K375" s="10" t="s">
        <v>285</v>
      </c>
      <c r="L375" s="10" t="s">
        <v>161</v>
      </c>
      <c r="M375" s="10" t="s">
        <v>162</v>
      </c>
      <c r="N375" s="10" t="s">
        <v>32</v>
      </c>
      <c r="O375" s="10" t="s">
        <v>60</v>
      </c>
      <c r="P375" s="10" t="s">
        <v>108</v>
      </c>
      <c r="Q375" s="10">
        <v>396.93</v>
      </c>
      <c r="R375" s="10">
        <v>0</v>
      </c>
      <c r="S375" s="10">
        <v>0</v>
      </c>
      <c r="T375" s="10" t="s">
        <v>35</v>
      </c>
      <c r="U375" s="10"/>
      <c r="V375" s="10" t="s">
        <v>49</v>
      </c>
      <c r="W375" s="10">
        <v>44</v>
      </c>
      <c r="X375" s="11" t="s">
        <v>37</v>
      </c>
    </row>
    <row r="376" spans="1:24" x14ac:dyDescent="0.3">
      <c r="A376" s="4" t="s">
        <v>1307</v>
      </c>
      <c r="B376" s="5">
        <v>46145</v>
      </c>
      <c r="C376" s="20" t="str">
        <f>TEXT(Table3[[#This Row],[Transaction_Date]],"dddd")</f>
        <v>Sunday</v>
      </c>
      <c r="D376" t="s">
        <v>1308</v>
      </c>
      <c r="E376">
        <f>HOUR(Table3[[#This Row],[Transaction_Time]])</f>
        <v>11</v>
      </c>
      <c r="F376" s="6" t="s">
        <v>370</v>
      </c>
      <c r="G376" s="6" t="s">
        <v>1309</v>
      </c>
      <c r="H376" s="6" t="s">
        <v>54</v>
      </c>
      <c r="I376" s="6" t="s">
        <v>42</v>
      </c>
      <c r="J376" s="6" t="s">
        <v>119</v>
      </c>
      <c r="K376" s="6" t="s">
        <v>323</v>
      </c>
      <c r="L376" s="6" t="s">
        <v>435</v>
      </c>
      <c r="M376" s="6" t="s">
        <v>101</v>
      </c>
      <c r="N376" s="6" t="s">
        <v>32</v>
      </c>
      <c r="O376" s="6" t="s">
        <v>47</v>
      </c>
      <c r="P376" s="6" t="s">
        <v>68</v>
      </c>
      <c r="Q376" s="6">
        <v>304.38</v>
      </c>
      <c r="R376" s="6">
        <v>36.53</v>
      </c>
      <c r="S376" s="6">
        <v>7.12</v>
      </c>
      <c r="T376" s="6" t="s">
        <v>35</v>
      </c>
      <c r="U376" s="6"/>
      <c r="V376" s="6" t="s">
        <v>49</v>
      </c>
      <c r="W376" s="6">
        <v>35</v>
      </c>
      <c r="X376" s="7" t="s">
        <v>37</v>
      </c>
    </row>
    <row r="377" spans="1:24" x14ac:dyDescent="0.3">
      <c r="A377" s="8" t="s">
        <v>1310</v>
      </c>
      <c r="B377" s="9">
        <v>46158</v>
      </c>
      <c r="C377" s="21" t="str">
        <f>TEXT(Table3[[#This Row],[Transaction_Date]],"dddd")</f>
        <v>Saturday</v>
      </c>
      <c r="D377" t="s">
        <v>1311</v>
      </c>
      <c r="E377">
        <f>HOUR(Table3[[#This Row],[Transaction_Time]])</f>
        <v>16</v>
      </c>
      <c r="F377" s="10" t="s">
        <v>370</v>
      </c>
      <c r="G377" s="10" t="s">
        <v>1312</v>
      </c>
      <c r="H377" s="10" t="s">
        <v>26</v>
      </c>
      <c r="I377" s="10" t="s">
        <v>42</v>
      </c>
      <c r="J377" s="10" t="s">
        <v>98</v>
      </c>
      <c r="K377" s="10" t="s">
        <v>338</v>
      </c>
      <c r="L377" s="10" t="s">
        <v>290</v>
      </c>
      <c r="M377" s="10" t="s">
        <v>93</v>
      </c>
      <c r="N377" s="10" t="s">
        <v>46</v>
      </c>
      <c r="O377" s="10" t="s">
        <v>33</v>
      </c>
      <c r="P377" s="10" t="s">
        <v>68</v>
      </c>
      <c r="Q377" s="10">
        <v>686.8</v>
      </c>
      <c r="R377" s="10">
        <v>0</v>
      </c>
      <c r="S377" s="10">
        <v>0</v>
      </c>
      <c r="T377" s="10" t="s">
        <v>35</v>
      </c>
      <c r="U377" s="10"/>
      <c r="V377" s="10" t="s">
        <v>49</v>
      </c>
      <c r="W377" s="10">
        <v>65</v>
      </c>
      <c r="X377" s="11" t="s">
        <v>37</v>
      </c>
    </row>
    <row r="378" spans="1:24" x14ac:dyDescent="0.3">
      <c r="A378" s="4" t="s">
        <v>1313</v>
      </c>
      <c r="B378" s="5">
        <v>46165</v>
      </c>
      <c r="C378" s="20" t="str">
        <f>TEXT(Table3[[#This Row],[Transaction_Date]],"dddd")</f>
        <v>Saturday</v>
      </c>
      <c r="D378" t="s">
        <v>1314</v>
      </c>
      <c r="E378">
        <f>HOUR(Table3[[#This Row],[Transaction_Time]])</f>
        <v>9</v>
      </c>
      <c r="F378" s="6" t="s">
        <v>24</v>
      </c>
      <c r="G378" s="6" t="s">
        <v>1315</v>
      </c>
      <c r="H378" s="6" t="s">
        <v>26</v>
      </c>
      <c r="I378" s="6" t="s">
        <v>27</v>
      </c>
      <c r="J378" s="6" t="s">
        <v>28</v>
      </c>
      <c r="K378" s="6" t="s">
        <v>188</v>
      </c>
      <c r="L378" s="6" t="s">
        <v>500</v>
      </c>
      <c r="M378" s="6" t="s">
        <v>67</v>
      </c>
      <c r="N378" s="6" t="s">
        <v>32</v>
      </c>
      <c r="O378" s="6" t="s">
        <v>141</v>
      </c>
      <c r="P378" s="6" t="s">
        <v>34</v>
      </c>
      <c r="Q378" s="6">
        <v>440.87</v>
      </c>
      <c r="R378" s="6">
        <v>0</v>
      </c>
      <c r="S378" s="6">
        <v>0</v>
      </c>
      <c r="T378" s="6" t="s">
        <v>35</v>
      </c>
      <c r="U378" s="6"/>
      <c r="V378" s="6" t="s">
        <v>49</v>
      </c>
      <c r="W378" s="6">
        <v>64</v>
      </c>
      <c r="X378" s="7" t="s">
        <v>37</v>
      </c>
    </row>
    <row r="379" spans="1:24" x14ac:dyDescent="0.3">
      <c r="A379" s="8" t="s">
        <v>1316</v>
      </c>
      <c r="B379" s="9">
        <v>46164</v>
      </c>
      <c r="C379" s="21" t="str">
        <f>TEXT(Table3[[#This Row],[Transaction_Date]],"dddd")</f>
        <v>Friday</v>
      </c>
      <c r="D379" t="s">
        <v>1317</v>
      </c>
      <c r="E379">
        <f>HOUR(Table3[[#This Row],[Transaction_Time]])</f>
        <v>9</v>
      </c>
      <c r="F379" s="10" t="s">
        <v>416</v>
      </c>
      <c r="G379" s="10" t="s">
        <v>1318</v>
      </c>
      <c r="H379" s="10" t="s">
        <v>54</v>
      </c>
      <c r="I379" s="10" t="s">
        <v>27</v>
      </c>
      <c r="J379" s="10" t="s">
        <v>166</v>
      </c>
      <c r="K379" s="10" t="s">
        <v>167</v>
      </c>
      <c r="L379" s="10" t="s">
        <v>364</v>
      </c>
      <c r="M379" s="10" t="s">
        <v>114</v>
      </c>
      <c r="N379" s="10" t="s">
        <v>46</v>
      </c>
      <c r="O379" s="10" t="s">
        <v>47</v>
      </c>
      <c r="P379" s="10" t="s">
        <v>68</v>
      </c>
      <c r="Q379" s="10">
        <v>2004.04</v>
      </c>
      <c r="R379" s="10">
        <v>0</v>
      </c>
      <c r="S379" s="10">
        <v>0</v>
      </c>
      <c r="T379" s="10" t="s">
        <v>35</v>
      </c>
      <c r="U379" s="10"/>
      <c r="V379" s="10" t="s">
        <v>49</v>
      </c>
      <c r="W379" s="10">
        <v>13</v>
      </c>
      <c r="X379" s="11" t="s">
        <v>37</v>
      </c>
    </row>
    <row r="380" spans="1:24" x14ac:dyDescent="0.3">
      <c r="A380" s="4" t="s">
        <v>1319</v>
      </c>
      <c r="B380" s="5">
        <v>46146</v>
      </c>
      <c r="C380" s="20" t="str">
        <f>TEXT(Table3[[#This Row],[Transaction_Date]],"dddd")</f>
        <v>Monday</v>
      </c>
      <c r="D380" t="s">
        <v>1320</v>
      </c>
      <c r="E380">
        <f>HOUR(Table3[[#This Row],[Transaction_Time]])</f>
        <v>19</v>
      </c>
      <c r="F380" s="6" t="s">
        <v>24</v>
      </c>
      <c r="G380" s="6" t="s">
        <v>1321</v>
      </c>
      <c r="H380" s="6" t="s">
        <v>54</v>
      </c>
      <c r="I380" s="6" t="s">
        <v>27</v>
      </c>
      <c r="J380" s="6" t="s">
        <v>55</v>
      </c>
      <c r="K380" s="6" t="s">
        <v>256</v>
      </c>
      <c r="L380" s="6" t="s">
        <v>334</v>
      </c>
      <c r="M380" s="6" t="s">
        <v>58</v>
      </c>
      <c r="N380" s="6" t="s">
        <v>59</v>
      </c>
      <c r="O380" s="6" t="s">
        <v>47</v>
      </c>
      <c r="P380" s="6" t="s">
        <v>68</v>
      </c>
      <c r="Q380" s="6">
        <v>1349.2</v>
      </c>
      <c r="R380" s="6">
        <v>0</v>
      </c>
      <c r="S380" s="6">
        <v>0</v>
      </c>
      <c r="T380" s="6" t="s">
        <v>35</v>
      </c>
      <c r="U380" s="6"/>
      <c r="V380" s="6" t="s">
        <v>49</v>
      </c>
      <c r="W380" s="6">
        <v>68</v>
      </c>
      <c r="X380" s="7" t="s">
        <v>37</v>
      </c>
    </row>
    <row r="381" spans="1:24" x14ac:dyDescent="0.3">
      <c r="A381" s="8" t="s">
        <v>1322</v>
      </c>
      <c r="B381" s="9">
        <v>46164</v>
      </c>
      <c r="C381" s="21" t="str">
        <f>TEXT(Table3[[#This Row],[Transaction_Date]],"dddd")</f>
        <v>Friday</v>
      </c>
      <c r="D381" t="s">
        <v>1323</v>
      </c>
      <c r="E381">
        <f>HOUR(Table3[[#This Row],[Transaction_Time]])</f>
        <v>18</v>
      </c>
      <c r="F381" s="10" t="s">
        <v>24</v>
      </c>
      <c r="G381" s="10" t="s">
        <v>1324</v>
      </c>
      <c r="H381" s="10" t="s">
        <v>97</v>
      </c>
      <c r="I381" s="10" t="s">
        <v>42</v>
      </c>
      <c r="J381" s="10" t="s">
        <v>28</v>
      </c>
      <c r="K381" s="10" t="s">
        <v>65</v>
      </c>
      <c r="L381" s="10" t="s">
        <v>132</v>
      </c>
      <c r="M381" s="10" t="s">
        <v>93</v>
      </c>
      <c r="N381" s="10" t="s">
        <v>59</v>
      </c>
      <c r="O381" s="10" t="s">
        <v>47</v>
      </c>
      <c r="P381" s="10" t="s">
        <v>128</v>
      </c>
      <c r="Q381" s="10">
        <v>1098.8800000000001</v>
      </c>
      <c r="R381" s="10">
        <v>0</v>
      </c>
      <c r="S381" s="10">
        <v>0</v>
      </c>
      <c r="T381" s="10" t="s">
        <v>35</v>
      </c>
      <c r="U381" s="10"/>
      <c r="V381" s="10" t="s">
        <v>49</v>
      </c>
      <c r="W381" s="10">
        <v>52</v>
      </c>
      <c r="X381" s="11" t="s">
        <v>37</v>
      </c>
    </row>
    <row r="382" spans="1:24" x14ac:dyDescent="0.3">
      <c r="A382" s="4" t="s">
        <v>1325</v>
      </c>
      <c r="B382" s="5">
        <v>46171</v>
      </c>
      <c r="C382" s="20" t="str">
        <f>TEXT(Table3[[#This Row],[Transaction_Date]],"dddd")</f>
        <v>Friday</v>
      </c>
      <c r="D382" t="s">
        <v>1326</v>
      </c>
      <c r="E382">
        <f>HOUR(Table3[[#This Row],[Transaction_Time]])</f>
        <v>12</v>
      </c>
      <c r="F382" s="6" t="s">
        <v>72</v>
      </c>
      <c r="G382" s="6" t="s">
        <v>1327</v>
      </c>
      <c r="H382" s="6" t="s">
        <v>89</v>
      </c>
      <c r="I382" s="6" t="s">
        <v>27</v>
      </c>
      <c r="J382" s="6" t="s">
        <v>75</v>
      </c>
      <c r="K382" s="6" t="s">
        <v>212</v>
      </c>
      <c r="L382" s="6" t="s">
        <v>304</v>
      </c>
      <c r="M382" s="6" t="s">
        <v>31</v>
      </c>
      <c r="N382" s="6" t="s">
        <v>46</v>
      </c>
      <c r="O382" s="6" t="s">
        <v>60</v>
      </c>
      <c r="P382" s="6" t="s">
        <v>68</v>
      </c>
      <c r="Q382" s="6">
        <v>1481.02</v>
      </c>
      <c r="R382" s="6">
        <v>0</v>
      </c>
      <c r="S382" s="6">
        <v>0</v>
      </c>
      <c r="T382" s="6" t="s">
        <v>35</v>
      </c>
      <c r="U382" s="6"/>
      <c r="V382" s="6" t="s">
        <v>49</v>
      </c>
      <c r="W382" s="6">
        <v>59</v>
      </c>
      <c r="X382" s="7" t="s">
        <v>37</v>
      </c>
    </row>
    <row r="383" spans="1:24" x14ac:dyDescent="0.3">
      <c r="A383" s="8" t="s">
        <v>1328</v>
      </c>
      <c r="B383" s="9">
        <v>46169</v>
      </c>
      <c r="C383" s="21" t="str">
        <f>TEXT(Table3[[#This Row],[Transaction_Date]],"dddd")</f>
        <v>Wednesday</v>
      </c>
      <c r="D383" t="s">
        <v>1329</v>
      </c>
      <c r="E383">
        <f>HOUR(Table3[[#This Row],[Transaction_Time]])</f>
        <v>22</v>
      </c>
      <c r="F383" s="10" t="s">
        <v>40</v>
      </c>
      <c r="G383" s="10" t="s">
        <v>1330</v>
      </c>
      <c r="H383" s="10" t="s">
        <v>26</v>
      </c>
      <c r="I383" s="10" t="s">
        <v>42</v>
      </c>
      <c r="J383" s="10" t="s">
        <v>105</v>
      </c>
      <c r="K383" s="10" t="s">
        <v>106</v>
      </c>
      <c r="L383" s="10" t="s">
        <v>57</v>
      </c>
      <c r="M383" s="10" t="s">
        <v>58</v>
      </c>
      <c r="N383" s="10" t="s">
        <v>32</v>
      </c>
      <c r="O383" s="10" t="s">
        <v>141</v>
      </c>
      <c r="P383" s="10" t="s">
        <v>128</v>
      </c>
      <c r="Q383" s="10">
        <v>177.59</v>
      </c>
      <c r="R383" s="10">
        <v>0</v>
      </c>
      <c r="S383" s="10">
        <v>0</v>
      </c>
      <c r="T383" s="10" t="s">
        <v>35</v>
      </c>
      <c r="U383" s="10"/>
      <c r="V383" s="10" t="s">
        <v>49</v>
      </c>
      <c r="W383" s="10">
        <v>79</v>
      </c>
      <c r="X383" s="11" t="s">
        <v>37</v>
      </c>
    </row>
    <row r="384" spans="1:24" x14ac:dyDescent="0.3">
      <c r="A384" s="4" t="s">
        <v>1331</v>
      </c>
      <c r="B384" s="5">
        <v>46144</v>
      </c>
      <c r="C384" s="20" t="str">
        <f>TEXT(Table3[[#This Row],[Transaction_Date]],"dddd")</f>
        <v>Saturday</v>
      </c>
      <c r="D384" t="s">
        <v>1332</v>
      </c>
      <c r="E384">
        <f>HOUR(Table3[[#This Row],[Transaction_Time]])</f>
        <v>16</v>
      </c>
      <c r="F384" s="6" t="s">
        <v>52</v>
      </c>
      <c r="G384" s="6" t="s">
        <v>1333</v>
      </c>
      <c r="H384" s="6" t="s">
        <v>26</v>
      </c>
      <c r="I384" s="6" t="s">
        <v>27</v>
      </c>
      <c r="J384" s="6" t="s">
        <v>105</v>
      </c>
      <c r="K384" s="6" t="s">
        <v>675</v>
      </c>
      <c r="L384" s="6" t="s">
        <v>424</v>
      </c>
      <c r="M384" s="6" t="s">
        <v>122</v>
      </c>
      <c r="N384" s="6" t="s">
        <v>46</v>
      </c>
      <c r="O384" s="6" t="s">
        <v>47</v>
      </c>
      <c r="P384" s="6" t="s">
        <v>68</v>
      </c>
      <c r="Q384" s="6">
        <v>918.73</v>
      </c>
      <c r="R384" s="6">
        <v>0</v>
      </c>
      <c r="S384" s="6">
        <v>0</v>
      </c>
      <c r="T384" s="6" t="s">
        <v>35</v>
      </c>
      <c r="U384" s="6"/>
      <c r="V384" s="6" t="s">
        <v>49</v>
      </c>
      <c r="W384" s="6">
        <v>13</v>
      </c>
      <c r="X384" s="7" t="s">
        <v>37</v>
      </c>
    </row>
    <row r="385" spans="1:24" x14ac:dyDescent="0.3">
      <c r="A385" s="8" t="s">
        <v>1334</v>
      </c>
      <c r="B385" s="9">
        <v>46154</v>
      </c>
      <c r="C385" s="21" t="str">
        <f>TEXT(Table3[[#This Row],[Transaction_Date]],"dddd")</f>
        <v>Tuesday</v>
      </c>
      <c r="D385" t="s">
        <v>1335</v>
      </c>
      <c r="E385">
        <f>HOUR(Table3[[#This Row],[Transaction_Time]])</f>
        <v>20</v>
      </c>
      <c r="F385" s="10" t="s">
        <v>24</v>
      </c>
      <c r="G385" s="10" t="s">
        <v>1336</v>
      </c>
      <c r="H385" s="10" t="s">
        <v>26</v>
      </c>
      <c r="I385" s="10" t="s">
        <v>42</v>
      </c>
      <c r="J385" s="10" t="s">
        <v>55</v>
      </c>
      <c r="K385" s="10" t="s">
        <v>56</v>
      </c>
      <c r="L385" s="10" t="s">
        <v>463</v>
      </c>
      <c r="M385" s="10" t="s">
        <v>101</v>
      </c>
      <c r="N385" s="10" t="s">
        <v>32</v>
      </c>
      <c r="O385" s="10" t="s">
        <v>47</v>
      </c>
      <c r="P385" s="10" t="s">
        <v>128</v>
      </c>
      <c r="Q385" s="10">
        <v>382.58</v>
      </c>
      <c r="R385" s="10">
        <v>4.07</v>
      </c>
      <c r="S385" s="10">
        <v>0</v>
      </c>
      <c r="T385" s="10" t="s">
        <v>35</v>
      </c>
      <c r="U385" s="10"/>
      <c r="V385" s="10" t="s">
        <v>49</v>
      </c>
      <c r="W385" s="10">
        <v>8</v>
      </c>
      <c r="X385" s="11" t="s">
        <v>37</v>
      </c>
    </row>
    <row r="386" spans="1:24" x14ac:dyDescent="0.3">
      <c r="A386" s="4" t="s">
        <v>1337</v>
      </c>
      <c r="B386" s="5">
        <v>46152</v>
      </c>
      <c r="C386" s="20" t="str">
        <f>TEXT(Table3[[#This Row],[Transaction_Date]],"dddd")</f>
        <v>Sunday</v>
      </c>
      <c r="D386" t="s">
        <v>1338</v>
      </c>
      <c r="E386">
        <f>HOUR(Table3[[#This Row],[Transaction_Time]])</f>
        <v>20</v>
      </c>
      <c r="F386" s="6" t="s">
        <v>40</v>
      </c>
      <c r="G386" s="6" t="s">
        <v>1339</v>
      </c>
      <c r="H386" s="6" t="s">
        <v>97</v>
      </c>
      <c r="I386" s="6" t="s">
        <v>27</v>
      </c>
      <c r="J386" s="6" t="s">
        <v>119</v>
      </c>
      <c r="K386" s="6" t="s">
        <v>120</v>
      </c>
      <c r="L386" s="6" t="s">
        <v>152</v>
      </c>
      <c r="M386" s="6" t="s">
        <v>93</v>
      </c>
      <c r="N386" s="6" t="s">
        <v>46</v>
      </c>
      <c r="O386" s="6" t="s">
        <v>297</v>
      </c>
      <c r="P386" s="6" t="s">
        <v>84</v>
      </c>
      <c r="Q386" s="6">
        <v>482.72</v>
      </c>
      <c r="R386" s="6">
        <v>0</v>
      </c>
      <c r="S386" s="6">
        <v>0</v>
      </c>
      <c r="T386" s="6" t="s">
        <v>280</v>
      </c>
      <c r="U386" s="6" t="s">
        <v>281</v>
      </c>
      <c r="V386" s="6" t="s">
        <v>49</v>
      </c>
      <c r="W386" s="6">
        <v>99</v>
      </c>
      <c r="X386" s="7" t="s">
        <v>37</v>
      </c>
    </row>
    <row r="387" spans="1:24" x14ac:dyDescent="0.3">
      <c r="A387" s="8" t="s">
        <v>1340</v>
      </c>
      <c r="B387" s="9">
        <v>46159</v>
      </c>
      <c r="C387" s="21" t="str">
        <f>TEXT(Table3[[#This Row],[Transaction_Date]],"dddd")</f>
        <v>Sunday</v>
      </c>
      <c r="D387" t="s">
        <v>1341</v>
      </c>
      <c r="E387">
        <f>HOUR(Table3[[#This Row],[Transaction_Time]])</f>
        <v>12</v>
      </c>
      <c r="F387" s="10" t="s">
        <v>40</v>
      </c>
      <c r="G387" s="10" t="s">
        <v>1342</v>
      </c>
      <c r="H387" s="10" t="s">
        <v>26</v>
      </c>
      <c r="I387" s="10" t="s">
        <v>27</v>
      </c>
      <c r="J387" s="10" t="s">
        <v>55</v>
      </c>
      <c r="K387" s="10" t="s">
        <v>180</v>
      </c>
      <c r="L387" s="10" t="s">
        <v>463</v>
      </c>
      <c r="M387" s="10" t="s">
        <v>101</v>
      </c>
      <c r="N387" s="10" t="s">
        <v>272</v>
      </c>
      <c r="O387" s="10" t="s">
        <v>60</v>
      </c>
      <c r="P387" s="10" t="s">
        <v>115</v>
      </c>
      <c r="Q387" s="10">
        <v>210.16</v>
      </c>
      <c r="R387" s="10">
        <v>0</v>
      </c>
      <c r="S387" s="10">
        <v>0</v>
      </c>
      <c r="T387" s="10" t="s">
        <v>280</v>
      </c>
      <c r="U387" s="10" t="s">
        <v>281</v>
      </c>
      <c r="V387" s="10" t="s">
        <v>49</v>
      </c>
      <c r="W387" s="10">
        <v>67</v>
      </c>
      <c r="X387" s="11" t="s">
        <v>37</v>
      </c>
    </row>
    <row r="388" spans="1:24" x14ac:dyDescent="0.3">
      <c r="A388" s="4" t="s">
        <v>1343</v>
      </c>
      <c r="B388" s="5">
        <v>46168</v>
      </c>
      <c r="C388" s="20" t="str">
        <f>TEXT(Table3[[#This Row],[Transaction_Date]],"dddd")</f>
        <v>Tuesday</v>
      </c>
      <c r="D388" t="s">
        <v>1344</v>
      </c>
      <c r="E388">
        <f>HOUR(Table3[[#This Row],[Transaction_Time]])</f>
        <v>14</v>
      </c>
      <c r="F388" s="6" t="s">
        <v>370</v>
      </c>
      <c r="G388" s="6" t="s">
        <v>1345</v>
      </c>
      <c r="H388" s="6" t="s">
        <v>74</v>
      </c>
      <c r="I388" s="6" t="s">
        <v>42</v>
      </c>
      <c r="J388" s="6" t="s">
        <v>43</v>
      </c>
      <c r="K388" s="6" t="s">
        <v>285</v>
      </c>
      <c r="L388" s="6" t="s">
        <v>634</v>
      </c>
      <c r="M388" s="6" t="s">
        <v>114</v>
      </c>
      <c r="N388" s="6" t="s">
        <v>46</v>
      </c>
      <c r="O388" s="6" t="s">
        <v>33</v>
      </c>
      <c r="P388" s="6" t="s">
        <v>128</v>
      </c>
      <c r="Q388" s="6">
        <v>790.38</v>
      </c>
      <c r="R388" s="6">
        <v>64.97</v>
      </c>
      <c r="S388" s="6">
        <v>0</v>
      </c>
      <c r="T388" s="6" t="s">
        <v>35</v>
      </c>
      <c r="U388" s="6"/>
      <c r="V388" s="6" t="s">
        <v>49</v>
      </c>
      <c r="W388" s="6">
        <v>21</v>
      </c>
      <c r="X388" s="7" t="s">
        <v>37</v>
      </c>
    </row>
    <row r="389" spans="1:24" x14ac:dyDescent="0.3">
      <c r="A389" s="8" t="s">
        <v>1346</v>
      </c>
      <c r="B389" s="9">
        <v>46159</v>
      </c>
      <c r="C389" s="21" t="str">
        <f>TEXT(Table3[[#This Row],[Transaction_Date]],"dddd")</f>
        <v>Sunday</v>
      </c>
      <c r="D389" t="s">
        <v>1347</v>
      </c>
      <c r="E389">
        <f>HOUR(Table3[[#This Row],[Transaction_Time]])</f>
        <v>16</v>
      </c>
      <c r="F389" s="10" t="s">
        <v>24</v>
      </c>
      <c r="G389" s="10" t="s">
        <v>1348</v>
      </c>
      <c r="H389" s="10" t="s">
        <v>74</v>
      </c>
      <c r="I389" s="10" t="s">
        <v>42</v>
      </c>
      <c r="J389" s="10" t="s">
        <v>166</v>
      </c>
      <c r="K389" s="10" t="s">
        <v>237</v>
      </c>
      <c r="L389" s="10" t="s">
        <v>634</v>
      </c>
      <c r="M389" s="10" t="s">
        <v>114</v>
      </c>
      <c r="N389" s="10" t="s">
        <v>32</v>
      </c>
      <c r="O389" s="10" t="s">
        <v>297</v>
      </c>
      <c r="P389" s="10" t="s">
        <v>115</v>
      </c>
      <c r="Q389" s="10">
        <v>26.25</v>
      </c>
      <c r="R389" s="10">
        <v>0</v>
      </c>
      <c r="S389" s="10">
        <v>6.96</v>
      </c>
      <c r="T389" s="10" t="s">
        <v>35</v>
      </c>
      <c r="U389" s="10"/>
      <c r="V389" s="10" t="s">
        <v>49</v>
      </c>
      <c r="W389" s="10">
        <v>11</v>
      </c>
      <c r="X389" s="11" t="s">
        <v>37</v>
      </c>
    </row>
    <row r="390" spans="1:24" x14ac:dyDescent="0.3">
      <c r="A390" s="4" t="s">
        <v>1349</v>
      </c>
      <c r="B390" s="5">
        <v>46150</v>
      </c>
      <c r="C390" s="20" t="str">
        <f>TEXT(Table3[[#This Row],[Transaction_Date]],"dddd")</f>
        <v>Friday</v>
      </c>
      <c r="D390" t="s">
        <v>1350</v>
      </c>
      <c r="E390">
        <f>HOUR(Table3[[#This Row],[Transaction_Time]])</f>
        <v>12</v>
      </c>
      <c r="F390" s="6" t="s">
        <v>24</v>
      </c>
      <c r="G390" s="6" t="s">
        <v>1351</v>
      </c>
      <c r="H390" s="6" t="s">
        <v>26</v>
      </c>
      <c r="I390" s="6" t="s">
        <v>27</v>
      </c>
      <c r="J390" s="6" t="s">
        <v>105</v>
      </c>
      <c r="K390" s="6" t="s">
        <v>195</v>
      </c>
      <c r="L390" s="6" t="s">
        <v>196</v>
      </c>
      <c r="M390" s="6" t="s">
        <v>83</v>
      </c>
      <c r="N390" s="6" t="s">
        <v>32</v>
      </c>
      <c r="O390" s="6" t="s">
        <v>33</v>
      </c>
      <c r="P390" s="6" t="s">
        <v>68</v>
      </c>
      <c r="Q390" s="6">
        <v>239.01</v>
      </c>
      <c r="R390" s="6">
        <v>0</v>
      </c>
      <c r="S390" s="6">
        <v>0</v>
      </c>
      <c r="T390" s="6" t="s">
        <v>280</v>
      </c>
      <c r="U390" s="6" t="s">
        <v>385</v>
      </c>
      <c r="V390" s="6" t="s">
        <v>49</v>
      </c>
      <c r="W390" s="6">
        <v>1</v>
      </c>
      <c r="X390" s="7" t="s">
        <v>37</v>
      </c>
    </row>
    <row r="391" spans="1:24" x14ac:dyDescent="0.3">
      <c r="A391" s="8" t="s">
        <v>1352</v>
      </c>
      <c r="B391" s="9">
        <v>46165</v>
      </c>
      <c r="C391" s="21" t="str">
        <f>TEXT(Table3[[#This Row],[Transaction_Date]],"dddd")</f>
        <v>Saturday</v>
      </c>
      <c r="D391" t="s">
        <v>1353</v>
      </c>
      <c r="E391">
        <f>HOUR(Table3[[#This Row],[Transaction_Time]])</f>
        <v>17</v>
      </c>
      <c r="F391" s="10" t="s">
        <v>87</v>
      </c>
      <c r="G391" s="10" t="s">
        <v>1354</v>
      </c>
      <c r="H391" s="10" t="s">
        <v>54</v>
      </c>
      <c r="I391" s="10" t="s">
        <v>42</v>
      </c>
      <c r="J391" s="10" t="s">
        <v>98</v>
      </c>
      <c r="K391" s="10" t="s">
        <v>459</v>
      </c>
      <c r="L391" s="10" t="s">
        <v>230</v>
      </c>
      <c r="M391" s="10" t="s">
        <v>83</v>
      </c>
      <c r="N391" s="10" t="s">
        <v>46</v>
      </c>
      <c r="O391" s="10" t="s">
        <v>47</v>
      </c>
      <c r="P391" s="10" t="s">
        <v>108</v>
      </c>
      <c r="Q391" s="10">
        <v>472.93</v>
      </c>
      <c r="R391" s="10">
        <v>46.52</v>
      </c>
      <c r="S391" s="10">
        <v>5.94</v>
      </c>
      <c r="T391" s="10" t="s">
        <v>35</v>
      </c>
      <c r="U391" s="10"/>
      <c r="V391" s="10" t="s">
        <v>49</v>
      </c>
      <c r="W391" s="10">
        <v>26</v>
      </c>
      <c r="X391" s="11" t="s">
        <v>37</v>
      </c>
    </row>
    <row r="392" spans="1:24" x14ac:dyDescent="0.3">
      <c r="A392" s="4" t="s">
        <v>1355</v>
      </c>
      <c r="B392" s="5">
        <v>46160</v>
      </c>
      <c r="C392" s="20" t="str">
        <f>TEXT(Table3[[#This Row],[Transaction_Date]],"dddd")</f>
        <v>Monday</v>
      </c>
      <c r="D392" t="s">
        <v>1356</v>
      </c>
      <c r="E392">
        <f>HOUR(Table3[[#This Row],[Transaction_Time]])</f>
        <v>20</v>
      </c>
      <c r="F392" s="6" t="s">
        <v>24</v>
      </c>
      <c r="G392" s="6" t="s">
        <v>1357</v>
      </c>
      <c r="H392" s="6" t="s">
        <v>54</v>
      </c>
      <c r="I392" s="6" t="s">
        <v>27</v>
      </c>
      <c r="J392" s="6" t="s">
        <v>98</v>
      </c>
      <c r="K392" s="6" t="s">
        <v>99</v>
      </c>
      <c r="L392" s="6" t="s">
        <v>205</v>
      </c>
      <c r="M392" s="6" t="s">
        <v>162</v>
      </c>
      <c r="N392" s="6" t="s">
        <v>59</v>
      </c>
      <c r="O392" s="6" t="s">
        <v>60</v>
      </c>
      <c r="P392" s="6" t="s">
        <v>48</v>
      </c>
      <c r="Q392" s="6">
        <v>108.59</v>
      </c>
      <c r="R392" s="6">
        <v>0</v>
      </c>
      <c r="S392" s="6">
        <v>0</v>
      </c>
      <c r="T392" s="6" t="s">
        <v>280</v>
      </c>
      <c r="U392" s="6" t="s">
        <v>407</v>
      </c>
      <c r="V392" s="6" t="s">
        <v>49</v>
      </c>
      <c r="W392" s="6">
        <v>31</v>
      </c>
      <c r="X392" s="7" t="s">
        <v>37</v>
      </c>
    </row>
    <row r="393" spans="1:24" x14ac:dyDescent="0.3">
      <c r="A393" s="8" t="s">
        <v>1358</v>
      </c>
      <c r="B393" s="9">
        <v>46145</v>
      </c>
      <c r="C393" s="21" t="str">
        <f>TEXT(Table3[[#This Row],[Transaction_Date]],"dddd")</f>
        <v>Sunday</v>
      </c>
      <c r="D393" t="s">
        <v>1359</v>
      </c>
      <c r="E393">
        <f>HOUR(Table3[[#This Row],[Transaction_Time]])</f>
        <v>15</v>
      </c>
      <c r="F393" s="10" t="s">
        <v>24</v>
      </c>
      <c r="G393" s="10" t="s">
        <v>1360</v>
      </c>
      <c r="H393" s="10" t="s">
        <v>74</v>
      </c>
      <c r="I393" s="10" t="s">
        <v>27</v>
      </c>
      <c r="J393" s="10" t="s">
        <v>55</v>
      </c>
      <c r="K393" s="10" t="s">
        <v>180</v>
      </c>
      <c r="L393" s="10" t="s">
        <v>682</v>
      </c>
      <c r="M393" s="10" t="s">
        <v>214</v>
      </c>
      <c r="N393" s="10" t="s">
        <v>32</v>
      </c>
      <c r="O393" s="10" t="s">
        <v>33</v>
      </c>
      <c r="P393" s="10" t="s">
        <v>68</v>
      </c>
      <c r="Q393" s="10">
        <v>6044.2</v>
      </c>
      <c r="R393" s="10">
        <v>18.46</v>
      </c>
      <c r="S393" s="10">
        <v>0</v>
      </c>
      <c r="T393" s="10" t="s">
        <v>35</v>
      </c>
      <c r="U393" s="10"/>
      <c r="V393" s="10" t="s">
        <v>36</v>
      </c>
      <c r="W393" s="10">
        <v>81</v>
      </c>
      <c r="X393" s="11" t="s">
        <v>37</v>
      </c>
    </row>
    <row r="394" spans="1:24" x14ac:dyDescent="0.3">
      <c r="A394" s="4" t="s">
        <v>1361</v>
      </c>
      <c r="B394" s="5">
        <v>46163</v>
      </c>
      <c r="C394" s="20" t="str">
        <f>TEXT(Table3[[#This Row],[Transaction_Date]],"dddd")</f>
        <v>Thursday</v>
      </c>
      <c r="D394" t="s">
        <v>1362</v>
      </c>
      <c r="E394">
        <f>HOUR(Table3[[#This Row],[Transaction_Time]])</f>
        <v>19</v>
      </c>
      <c r="F394" s="6" t="s">
        <v>52</v>
      </c>
      <c r="G394" s="6" t="s">
        <v>1363</v>
      </c>
      <c r="H394" s="6" t="s">
        <v>26</v>
      </c>
      <c r="I394" s="6" t="s">
        <v>42</v>
      </c>
      <c r="J394" s="6" t="s">
        <v>98</v>
      </c>
      <c r="K394" s="6" t="s">
        <v>99</v>
      </c>
      <c r="L394" s="6" t="s">
        <v>463</v>
      </c>
      <c r="M394" s="6" t="s">
        <v>101</v>
      </c>
      <c r="N394" s="6" t="s">
        <v>46</v>
      </c>
      <c r="O394" s="6" t="s">
        <v>60</v>
      </c>
      <c r="P394" s="6" t="s">
        <v>48</v>
      </c>
      <c r="Q394" s="6">
        <v>545.17999999999995</v>
      </c>
      <c r="R394" s="6">
        <v>0</v>
      </c>
      <c r="S394" s="6">
        <v>0</v>
      </c>
      <c r="T394" s="6" t="s">
        <v>280</v>
      </c>
      <c r="U394" s="6" t="s">
        <v>281</v>
      </c>
      <c r="V394" s="6" t="s">
        <v>49</v>
      </c>
      <c r="W394" s="6">
        <v>16</v>
      </c>
      <c r="X394" s="7" t="s">
        <v>37</v>
      </c>
    </row>
    <row r="395" spans="1:24" x14ac:dyDescent="0.3">
      <c r="A395" s="8" t="s">
        <v>1364</v>
      </c>
      <c r="B395" s="9">
        <v>46153</v>
      </c>
      <c r="C395" s="21" t="str">
        <f>TEXT(Table3[[#This Row],[Transaction_Date]],"dddd")</f>
        <v>Monday</v>
      </c>
      <c r="D395" t="s">
        <v>1365</v>
      </c>
      <c r="E395">
        <f>HOUR(Table3[[#This Row],[Transaction_Time]])</f>
        <v>21</v>
      </c>
      <c r="F395" s="10" t="s">
        <v>40</v>
      </c>
      <c r="G395" s="10" t="s">
        <v>1366</v>
      </c>
      <c r="H395" s="10" t="s">
        <v>89</v>
      </c>
      <c r="I395" s="10" t="s">
        <v>27</v>
      </c>
      <c r="J395" s="10" t="s">
        <v>28</v>
      </c>
      <c r="K395" s="10" t="s">
        <v>29</v>
      </c>
      <c r="L395" s="10" t="s">
        <v>445</v>
      </c>
      <c r="M395" s="10" t="s">
        <v>162</v>
      </c>
      <c r="N395" s="10" t="s">
        <v>59</v>
      </c>
      <c r="O395" s="10" t="s">
        <v>60</v>
      </c>
      <c r="P395" s="10" t="s">
        <v>68</v>
      </c>
      <c r="Q395" s="10">
        <v>925.72</v>
      </c>
      <c r="R395" s="10">
        <v>0</v>
      </c>
      <c r="S395" s="10">
        <v>0</v>
      </c>
      <c r="T395" s="10" t="s">
        <v>35</v>
      </c>
      <c r="U395" s="10"/>
      <c r="V395" s="10" t="s">
        <v>49</v>
      </c>
      <c r="W395" s="10">
        <v>12</v>
      </c>
      <c r="X395" s="11" t="s">
        <v>37</v>
      </c>
    </row>
    <row r="396" spans="1:24" x14ac:dyDescent="0.3">
      <c r="A396" s="4" t="s">
        <v>1367</v>
      </c>
      <c r="B396" s="5">
        <v>46170</v>
      </c>
      <c r="C396" s="20" t="str">
        <f>TEXT(Table3[[#This Row],[Transaction_Date]],"dddd")</f>
        <v>Thursday</v>
      </c>
      <c r="D396" t="s">
        <v>1368</v>
      </c>
      <c r="E396">
        <f>HOUR(Table3[[#This Row],[Transaction_Time]])</f>
        <v>22</v>
      </c>
      <c r="F396" s="6" t="s">
        <v>40</v>
      </c>
      <c r="G396" s="6" t="s">
        <v>1369</v>
      </c>
      <c r="H396" s="6" t="s">
        <v>54</v>
      </c>
      <c r="I396" s="6" t="s">
        <v>42</v>
      </c>
      <c r="J396" s="6" t="s">
        <v>150</v>
      </c>
      <c r="K396" s="6" t="s">
        <v>398</v>
      </c>
      <c r="L396" s="6" t="s">
        <v>152</v>
      </c>
      <c r="M396" s="6" t="s">
        <v>93</v>
      </c>
      <c r="N396" s="6" t="s">
        <v>176</v>
      </c>
      <c r="O396" s="6" t="s">
        <v>297</v>
      </c>
      <c r="P396" s="6" t="s">
        <v>34</v>
      </c>
      <c r="Q396" s="6">
        <v>684.49</v>
      </c>
      <c r="R396" s="6">
        <v>0</v>
      </c>
      <c r="S396" s="6">
        <v>0</v>
      </c>
      <c r="T396" s="6" t="s">
        <v>35</v>
      </c>
      <c r="U396" s="6"/>
      <c r="V396" s="6" t="s">
        <v>49</v>
      </c>
      <c r="W396" s="6">
        <v>37</v>
      </c>
      <c r="X396" s="7" t="s">
        <v>37</v>
      </c>
    </row>
    <row r="397" spans="1:24" x14ac:dyDescent="0.3">
      <c r="A397" s="8" t="s">
        <v>1370</v>
      </c>
      <c r="B397" s="9">
        <v>46157</v>
      </c>
      <c r="C397" s="21" t="str">
        <f>TEXT(Table3[[#This Row],[Transaction_Date]],"dddd")</f>
        <v>Friday</v>
      </c>
      <c r="D397" t="s">
        <v>1371</v>
      </c>
      <c r="E397">
        <f>HOUR(Table3[[#This Row],[Transaction_Time]])</f>
        <v>13</v>
      </c>
      <c r="F397" s="10" t="s">
        <v>72</v>
      </c>
      <c r="G397" s="10" t="s">
        <v>1372</v>
      </c>
      <c r="H397" s="10" t="s">
        <v>26</v>
      </c>
      <c r="I397" s="10" t="s">
        <v>27</v>
      </c>
      <c r="J397" s="10" t="s">
        <v>119</v>
      </c>
      <c r="K397" s="10" t="s">
        <v>276</v>
      </c>
      <c r="L397" s="10" t="s">
        <v>647</v>
      </c>
      <c r="M397" s="10" t="s">
        <v>31</v>
      </c>
      <c r="N397" s="10" t="s">
        <v>46</v>
      </c>
      <c r="O397" s="10" t="s">
        <v>33</v>
      </c>
      <c r="P397" s="10" t="s">
        <v>84</v>
      </c>
      <c r="Q397" s="10">
        <v>247.43</v>
      </c>
      <c r="R397" s="10">
        <v>64</v>
      </c>
      <c r="S397" s="10">
        <v>2.1</v>
      </c>
      <c r="T397" s="10" t="s">
        <v>35</v>
      </c>
      <c r="U397" s="10"/>
      <c r="V397" s="10" t="s">
        <v>49</v>
      </c>
      <c r="W397" s="10">
        <v>86</v>
      </c>
      <c r="X397" s="11" t="s">
        <v>37</v>
      </c>
    </row>
    <row r="398" spans="1:24" x14ac:dyDescent="0.3">
      <c r="A398" s="4" t="s">
        <v>1373</v>
      </c>
      <c r="B398" s="5">
        <v>46147</v>
      </c>
      <c r="C398" s="20" t="str">
        <f>TEXT(Table3[[#This Row],[Transaction_Date]],"dddd")</f>
        <v>Tuesday</v>
      </c>
      <c r="D398" t="s">
        <v>1374</v>
      </c>
      <c r="E398">
        <f>HOUR(Table3[[#This Row],[Transaction_Time]])</f>
        <v>14</v>
      </c>
      <c r="F398" s="6" t="s">
        <v>40</v>
      </c>
      <c r="G398" s="6" t="s">
        <v>1375</v>
      </c>
      <c r="H398" s="6" t="s">
        <v>54</v>
      </c>
      <c r="I398" s="6" t="s">
        <v>27</v>
      </c>
      <c r="J398" s="6" t="s">
        <v>43</v>
      </c>
      <c r="K398" s="6" t="s">
        <v>112</v>
      </c>
      <c r="L398" s="6" t="s">
        <v>364</v>
      </c>
      <c r="M398" s="6" t="s">
        <v>114</v>
      </c>
      <c r="N398" s="6" t="s">
        <v>176</v>
      </c>
      <c r="O398" s="6" t="s">
        <v>33</v>
      </c>
      <c r="P398" s="6" t="s">
        <v>68</v>
      </c>
      <c r="Q398" s="6">
        <v>1119.54</v>
      </c>
      <c r="R398" s="6">
        <v>0</v>
      </c>
      <c r="S398" s="6">
        <v>0</v>
      </c>
      <c r="T398" s="6" t="s">
        <v>35</v>
      </c>
      <c r="U398" s="6"/>
      <c r="V398" s="6" t="s">
        <v>49</v>
      </c>
      <c r="W398" s="6">
        <v>83</v>
      </c>
      <c r="X398" s="7" t="s">
        <v>37</v>
      </c>
    </row>
    <row r="399" spans="1:24" x14ac:dyDescent="0.3">
      <c r="A399" s="8" t="s">
        <v>1376</v>
      </c>
      <c r="B399" s="9">
        <v>46144</v>
      </c>
      <c r="C399" s="21" t="str">
        <f>TEXT(Table3[[#This Row],[Transaction_Date]],"dddd")</f>
        <v>Saturday</v>
      </c>
      <c r="D399" t="s">
        <v>1377</v>
      </c>
      <c r="E399">
        <f>HOUR(Table3[[#This Row],[Transaction_Time]])</f>
        <v>15</v>
      </c>
      <c r="F399" s="10" t="s">
        <v>40</v>
      </c>
      <c r="G399" s="10" t="s">
        <v>1378</v>
      </c>
      <c r="H399" s="10" t="s">
        <v>74</v>
      </c>
      <c r="I399" s="10" t="s">
        <v>42</v>
      </c>
      <c r="J399" s="10" t="s">
        <v>98</v>
      </c>
      <c r="K399" s="10" t="s">
        <v>338</v>
      </c>
      <c r="L399" s="10" t="s">
        <v>634</v>
      </c>
      <c r="M399" s="10" t="s">
        <v>114</v>
      </c>
      <c r="N399" s="10" t="s">
        <v>32</v>
      </c>
      <c r="O399" s="10" t="s">
        <v>47</v>
      </c>
      <c r="P399" s="10" t="s">
        <v>68</v>
      </c>
      <c r="Q399" s="10">
        <v>1107.5999999999999</v>
      </c>
      <c r="R399" s="10">
        <v>0</v>
      </c>
      <c r="S399" s="10">
        <v>0</v>
      </c>
      <c r="T399" s="10" t="s">
        <v>35</v>
      </c>
      <c r="U399" s="10"/>
      <c r="V399" s="10" t="s">
        <v>49</v>
      </c>
      <c r="W399" s="10">
        <v>77</v>
      </c>
      <c r="X399" s="11" t="s">
        <v>37</v>
      </c>
    </row>
    <row r="400" spans="1:24" x14ac:dyDescent="0.3">
      <c r="A400" s="4" t="s">
        <v>1379</v>
      </c>
      <c r="B400" s="5">
        <v>46163</v>
      </c>
      <c r="C400" s="20" t="str">
        <f>TEXT(Table3[[#This Row],[Transaction_Date]],"dddd")</f>
        <v>Thursday</v>
      </c>
      <c r="D400" t="s">
        <v>1380</v>
      </c>
      <c r="E400">
        <f>HOUR(Table3[[#This Row],[Transaction_Time]])</f>
        <v>13</v>
      </c>
      <c r="F400" s="6" t="s">
        <v>24</v>
      </c>
      <c r="G400" s="6" t="s">
        <v>1381</v>
      </c>
      <c r="H400" s="6" t="s">
        <v>74</v>
      </c>
      <c r="I400" s="6" t="s">
        <v>27</v>
      </c>
      <c r="J400" s="6" t="s">
        <v>75</v>
      </c>
      <c r="K400" s="6" t="s">
        <v>76</v>
      </c>
      <c r="L400" s="6" t="s">
        <v>145</v>
      </c>
      <c r="M400" s="6" t="s">
        <v>146</v>
      </c>
      <c r="N400" s="6" t="s">
        <v>272</v>
      </c>
      <c r="O400" s="6" t="s">
        <v>47</v>
      </c>
      <c r="P400" s="6" t="s">
        <v>48</v>
      </c>
      <c r="Q400" s="6">
        <v>382.73</v>
      </c>
      <c r="R400" s="6">
        <v>0</v>
      </c>
      <c r="S400" s="6">
        <v>6.69</v>
      </c>
      <c r="T400" s="6" t="s">
        <v>35</v>
      </c>
      <c r="U400" s="6"/>
      <c r="V400" s="6" t="s">
        <v>49</v>
      </c>
      <c r="W400" s="6">
        <v>73</v>
      </c>
      <c r="X400" s="7" t="s">
        <v>37</v>
      </c>
    </row>
    <row r="401" spans="1:24" x14ac:dyDescent="0.3">
      <c r="A401" s="8" t="s">
        <v>1382</v>
      </c>
      <c r="B401" s="9">
        <v>46153</v>
      </c>
      <c r="C401" s="21" t="str">
        <f>TEXT(Table3[[#This Row],[Transaction_Date]],"dddd")</f>
        <v>Monday</v>
      </c>
      <c r="D401" t="s">
        <v>1383</v>
      </c>
      <c r="E401">
        <f>HOUR(Table3[[#This Row],[Transaction_Time]])</f>
        <v>19</v>
      </c>
      <c r="F401" s="10" t="s">
        <v>40</v>
      </c>
      <c r="G401" s="10" t="s">
        <v>1384</v>
      </c>
      <c r="H401" s="10" t="s">
        <v>54</v>
      </c>
      <c r="I401" s="10" t="s">
        <v>42</v>
      </c>
      <c r="J401" s="10" t="s">
        <v>28</v>
      </c>
      <c r="K401" s="10" t="s">
        <v>65</v>
      </c>
      <c r="L401" s="10" t="s">
        <v>424</v>
      </c>
      <c r="M401" s="10" t="s">
        <v>122</v>
      </c>
      <c r="N401" s="10" t="s">
        <v>46</v>
      </c>
      <c r="O401" s="10" t="s">
        <v>47</v>
      </c>
      <c r="P401" s="10" t="s">
        <v>48</v>
      </c>
      <c r="Q401" s="10">
        <v>662.9</v>
      </c>
      <c r="R401" s="10">
        <v>0</v>
      </c>
      <c r="S401" s="10">
        <v>5.12</v>
      </c>
      <c r="T401" s="10" t="s">
        <v>35</v>
      </c>
      <c r="U401" s="10"/>
      <c r="V401" s="10" t="s">
        <v>49</v>
      </c>
      <c r="W401" s="10">
        <v>49</v>
      </c>
      <c r="X401" s="11" t="s">
        <v>37</v>
      </c>
    </row>
    <row r="402" spans="1:24" x14ac:dyDescent="0.3">
      <c r="A402" s="4" t="s">
        <v>1385</v>
      </c>
      <c r="B402" s="5">
        <v>46157</v>
      </c>
      <c r="C402" s="20" t="str">
        <f>TEXT(Table3[[#This Row],[Transaction_Date]],"dddd")</f>
        <v>Friday</v>
      </c>
      <c r="D402" t="s">
        <v>1386</v>
      </c>
      <c r="E402">
        <f>HOUR(Table3[[#This Row],[Transaction_Time]])</f>
        <v>21</v>
      </c>
      <c r="F402" s="6" t="s">
        <v>52</v>
      </c>
      <c r="G402" s="6" t="s">
        <v>1387</v>
      </c>
      <c r="H402" s="6" t="s">
        <v>26</v>
      </c>
      <c r="I402" s="6" t="s">
        <v>42</v>
      </c>
      <c r="J402" s="6" t="s">
        <v>75</v>
      </c>
      <c r="K402" s="6" t="s">
        <v>212</v>
      </c>
      <c r="L402" s="6" t="s">
        <v>350</v>
      </c>
      <c r="M402" s="6" t="s">
        <v>31</v>
      </c>
      <c r="N402" s="6" t="s">
        <v>32</v>
      </c>
      <c r="O402" s="6" t="s">
        <v>60</v>
      </c>
      <c r="P402" s="6" t="s">
        <v>48</v>
      </c>
      <c r="Q402" s="6">
        <v>1007.46</v>
      </c>
      <c r="R402" s="6">
        <v>0</v>
      </c>
      <c r="S402" s="6">
        <v>0</v>
      </c>
      <c r="T402" s="6" t="s">
        <v>35</v>
      </c>
      <c r="U402" s="6"/>
      <c r="V402" s="6" t="s">
        <v>49</v>
      </c>
      <c r="W402" s="6">
        <v>79</v>
      </c>
      <c r="X402" s="7" t="s">
        <v>37</v>
      </c>
    </row>
    <row r="403" spans="1:24" x14ac:dyDescent="0.3">
      <c r="A403" s="8" t="s">
        <v>1388</v>
      </c>
      <c r="B403" s="9">
        <v>46151</v>
      </c>
      <c r="C403" s="21" t="str">
        <f>TEXT(Table3[[#This Row],[Transaction_Date]],"dddd")</f>
        <v>Saturday</v>
      </c>
      <c r="D403" t="s">
        <v>1389</v>
      </c>
      <c r="E403">
        <f>HOUR(Table3[[#This Row],[Transaction_Time]])</f>
        <v>21</v>
      </c>
      <c r="F403" s="10" t="s">
        <v>40</v>
      </c>
      <c r="G403" s="10" t="s">
        <v>1390</v>
      </c>
      <c r="H403" s="10" t="s">
        <v>26</v>
      </c>
      <c r="I403" s="10" t="s">
        <v>27</v>
      </c>
      <c r="J403" s="10" t="s">
        <v>105</v>
      </c>
      <c r="K403" s="10" t="s">
        <v>675</v>
      </c>
      <c r="L403" s="10" t="s">
        <v>357</v>
      </c>
      <c r="M403" s="10" t="s">
        <v>122</v>
      </c>
      <c r="N403" s="10" t="s">
        <v>46</v>
      </c>
      <c r="O403" s="10" t="s">
        <v>60</v>
      </c>
      <c r="P403" s="10" t="s">
        <v>128</v>
      </c>
      <c r="Q403" s="10">
        <v>499.76</v>
      </c>
      <c r="R403" s="10">
        <v>0</v>
      </c>
      <c r="S403" s="10">
        <v>0</v>
      </c>
      <c r="T403" s="10" t="s">
        <v>35</v>
      </c>
      <c r="U403" s="10"/>
      <c r="V403" s="10" t="s">
        <v>49</v>
      </c>
      <c r="W403" s="10">
        <v>52</v>
      </c>
      <c r="X403" s="11" t="s">
        <v>37</v>
      </c>
    </row>
    <row r="404" spans="1:24" x14ac:dyDescent="0.3">
      <c r="A404" s="4" t="s">
        <v>1391</v>
      </c>
      <c r="B404" s="5">
        <v>46146</v>
      </c>
      <c r="C404" s="20" t="str">
        <f>TEXT(Table3[[#This Row],[Transaction_Date]],"dddd")</f>
        <v>Monday</v>
      </c>
      <c r="D404" t="s">
        <v>1392</v>
      </c>
      <c r="E404">
        <f>HOUR(Table3[[#This Row],[Transaction_Time]])</f>
        <v>9</v>
      </c>
      <c r="F404" s="6" t="s">
        <v>40</v>
      </c>
      <c r="G404" s="6" t="s">
        <v>1393</v>
      </c>
      <c r="H404" s="6" t="s">
        <v>74</v>
      </c>
      <c r="I404" s="6" t="s">
        <v>27</v>
      </c>
      <c r="J404" s="6" t="s">
        <v>105</v>
      </c>
      <c r="K404" s="6" t="s">
        <v>675</v>
      </c>
      <c r="L404" s="6" t="s">
        <v>308</v>
      </c>
      <c r="M404" s="6" t="s">
        <v>58</v>
      </c>
      <c r="N404" s="6" t="s">
        <v>46</v>
      </c>
      <c r="O404" s="6" t="s">
        <v>47</v>
      </c>
      <c r="P404" s="6" t="s">
        <v>128</v>
      </c>
      <c r="Q404" s="6">
        <v>227.37</v>
      </c>
      <c r="R404" s="6">
        <v>0</v>
      </c>
      <c r="S404" s="6">
        <v>0</v>
      </c>
      <c r="T404" s="6" t="s">
        <v>35</v>
      </c>
      <c r="U404" s="6"/>
      <c r="V404" s="6" t="s">
        <v>49</v>
      </c>
      <c r="W404" s="6">
        <v>82</v>
      </c>
      <c r="X404" s="7" t="s">
        <v>37</v>
      </c>
    </row>
    <row r="405" spans="1:24" x14ac:dyDescent="0.3">
      <c r="A405" s="8" t="s">
        <v>1394</v>
      </c>
      <c r="B405" s="9">
        <v>46154</v>
      </c>
      <c r="C405" s="21" t="str">
        <f>TEXT(Table3[[#This Row],[Transaction_Date]],"dddd")</f>
        <v>Tuesday</v>
      </c>
      <c r="D405" t="s">
        <v>1395</v>
      </c>
      <c r="E405">
        <f>HOUR(Table3[[#This Row],[Transaction_Time]])</f>
        <v>9</v>
      </c>
      <c r="F405" s="10" t="s">
        <v>24</v>
      </c>
      <c r="G405" s="10" t="s">
        <v>1396</v>
      </c>
      <c r="H405" s="10" t="s">
        <v>26</v>
      </c>
      <c r="I405" s="10" t="s">
        <v>27</v>
      </c>
      <c r="J405" s="10" t="s">
        <v>90</v>
      </c>
      <c r="K405" s="10" t="s">
        <v>346</v>
      </c>
      <c r="L405" s="10" t="s">
        <v>327</v>
      </c>
      <c r="M405" s="10" t="s">
        <v>114</v>
      </c>
      <c r="N405" s="10" t="s">
        <v>46</v>
      </c>
      <c r="O405" s="10" t="s">
        <v>60</v>
      </c>
      <c r="P405" s="10" t="s">
        <v>128</v>
      </c>
      <c r="Q405" s="10">
        <v>172.76</v>
      </c>
      <c r="R405" s="10">
        <v>0</v>
      </c>
      <c r="S405" s="10">
        <v>0.31</v>
      </c>
      <c r="T405" s="10" t="s">
        <v>35</v>
      </c>
      <c r="U405" s="10"/>
      <c r="V405" s="10" t="s">
        <v>49</v>
      </c>
      <c r="W405" s="10">
        <v>90</v>
      </c>
      <c r="X405" s="11" t="s">
        <v>37</v>
      </c>
    </row>
    <row r="406" spans="1:24" x14ac:dyDescent="0.3">
      <c r="A406" s="4" t="s">
        <v>1397</v>
      </c>
      <c r="B406" s="5">
        <v>46149</v>
      </c>
      <c r="C406" s="20" t="str">
        <f>TEXT(Table3[[#This Row],[Transaction_Date]],"dddd")</f>
        <v>Thursday</v>
      </c>
      <c r="D406" t="s">
        <v>1398</v>
      </c>
      <c r="E406">
        <f>HOUR(Table3[[#This Row],[Transaction_Time]])</f>
        <v>6</v>
      </c>
      <c r="F406" s="6" t="s">
        <v>24</v>
      </c>
      <c r="G406" s="6" t="s">
        <v>1399</v>
      </c>
      <c r="H406" s="6" t="s">
        <v>54</v>
      </c>
      <c r="I406" s="6" t="s">
        <v>27</v>
      </c>
      <c r="J406" s="6" t="s">
        <v>55</v>
      </c>
      <c r="K406" s="6" t="s">
        <v>256</v>
      </c>
      <c r="L406" s="6" t="s">
        <v>308</v>
      </c>
      <c r="M406" s="6" t="s">
        <v>58</v>
      </c>
      <c r="N406" s="6" t="s">
        <v>46</v>
      </c>
      <c r="O406" s="6" t="s">
        <v>141</v>
      </c>
      <c r="P406" s="6" t="s">
        <v>68</v>
      </c>
      <c r="Q406" s="6">
        <v>216.2</v>
      </c>
      <c r="R406" s="6">
        <v>0</v>
      </c>
      <c r="S406" s="6">
        <v>0</v>
      </c>
      <c r="T406" s="6" t="s">
        <v>35</v>
      </c>
      <c r="U406" s="6"/>
      <c r="V406" s="6" t="s">
        <v>49</v>
      </c>
      <c r="W406" s="6">
        <v>3</v>
      </c>
      <c r="X406" s="7" t="s">
        <v>37</v>
      </c>
    </row>
    <row r="407" spans="1:24" x14ac:dyDescent="0.3">
      <c r="A407" s="8" t="s">
        <v>1400</v>
      </c>
      <c r="B407" s="9">
        <v>46168</v>
      </c>
      <c r="C407" s="21" t="str">
        <f>TEXT(Table3[[#This Row],[Transaction_Date]],"dddd")</f>
        <v>Tuesday</v>
      </c>
      <c r="D407" t="s">
        <v>1401</v>
      </c>
      <c r="E407">
        <f>HOUR(Table3[[#This Row],[Transaction_Time]])</f>
        <v>20</v>
      </c>
      <c r="F407" s="10" t="s">
        <v>40</v>
      </c>
      <c r="G407" s="10" t="s">
        <v>1402</v>
      </c>
      <c r="H407" s="10" t="s">
        <v>89</v>
      </c>
      <c r="I407" s="10" t="s">
        <v>27</v>
      </c>
      <c r="J407" s="10" t="s">
        <v>28</v>
      </c>
      <c r="K407" s="10" t="s">
        <v>29</v>
      </c>
      <c r="L407" s="10" t="s">
        <v>544</v>
      </c>
      <c r="M407" s="10" t="s">
        <v>114</v>
      </c>
      <c r="N407" s="10" t="s">
        <v>46</v>
      </c>
      <c r="O407" s="10" t="s">
        <v>60</v>
      </c>
      <c r="P407" s="10" t="s">
        <v>84</v>
      </c>
      <c r="Q407" s="10">
        <v>591.36</v>
      </c>
      <c r="R407" s="10">
        <v>0</v>
      </c>
      <c r="S407" s="10">
        <v>0</v>
      </c>
      <c r="T407" s="10" t="s">
        <v>35</v>
      </c>
      <c r="U407" s="10"/>
      <c r="V407" s="10" t="s">
        <v>36</v>
      </c>
      <c r="W407" s="10">
        <v>70</v>
      </c>
      <c r="X407" s="11" t="s">
        <v>37</v>
      </c>
    </row>
    <row r="408" spans="1:24" x14ac:dyDescent="0.3">
      <c r="A408" s="4" t="s">
        <v>1403</v>
      </c>
      <c r="B408" s="5">
        <v>46165</v>
      </c>
      <c r="C408" s="20" t="str">
        <f>TEXT(Table3[[#This Row],[Transaction_Date]],"dddd")</f>
        <v>Saturday</v>
      </c>
      <c r="D408" t="s">
        <v>1404</v>
      </c>
      <c r="E408">
        <f>HOUR(Table3[[#This Row],[Transaction_Time]])</f>
        <v>15</v>
      </c>
      <c r="F408" s="6" t="s">
        <v>24</v>
      </c>
      <c r="G408" s="6" t="s">
        <v>1405</v>
      </c>
      <c r="H408" s="6" t="s">
        <v>26</v>
      </c>
      <c r="I408" s="6" t="s">
        <v>27</v>
      </c>
      <c r="J408" s="6" t="s">
        <v>28</v>
      </c>
      <c r="K408" s="6" t="s">
        <v>29</v>
      </c>
      <c r="L408" s="6" t="s">
        <v>121</v>
      </c>
      <c r="M408" s="6" t="s">
        <v>122</v>
      </c>
      <c r="N408" s="6" t="s">
        <v>46</v>
      </c>
      <c r="O408" s="6" t="s">
        <v>141</v>
      </c>
      <c r="P408" s="6" t="s">
        <v>108</v>
      </c>
      <c r="Q408" s="6">
        <v>1011.81</v>
      </c>
      <c r="R408" s="6">
        <v>32.75</v>
      </c>
      <c r="S408" s="6">
        <v>0</v>
      </c>
      <c r="T408" s="6" t="s">
        <v>35</v>
      </c>
      <c r="U408" s="6"/>
      <c r="V408" s="6" t="s">
        <v>49</v>
      </c>
      <c r="W408" s="6">
        <v>33</v>
      </c>
      <c r="X408" s="7" t="s">
        <v>37</v>
      </c>
    </row>
    <row r="409" spans="1:24" x14ac:dyDescent="0.3">
      <c r="A409" s="8" t="s">
        <v>1406</v>
      </c>
      <c r="B409" s="9">
        <v>46149</v>
      </c>
      <c r="C409" s="21" t="str">
        <f>TEXT(Table3[[#This Row],[Transaction_Date]],"dddd")</f>
        <v>Thursday</v>
      </c>
      <c r="D409" t="s">
        <v>1407</v>
      </c>
      <c r="E409">
        <f>HOUR(Table3[[#This Row],[Transaction_Time]])</f>
        <v>17</v>
      </c>
      <c r="F409" s="10" t="s">
        <v>24</v>
      </c>
      <c r="G409" s="10" t="s">
        <v>1408</v>
      </c>
      <c r="H409" s="10" t="s">
        <v>89</v>
      </c>
      <c r="I409" s="10" t="s">
        <v>27</v>
      </c>
      <c r="J409" s="10" t="s">
        <v>43</v>
      </c>
      <c r="K409" s="10" t="s">
        <v>285</v>
      </c>
      <c r="L409" s="10" t="s">
        <v>246</v>
      </c>
      <c r="M409" s="10" t="s">
        <v>214</v>
      </c>
      <c r="N409" s="10" t="s">
        <v>32</v>
      </c>
      <c r="O409" s="10" t="s">
        <v>33</v>
      </c>
      <c r="P409" s="10" t="s">
        <v>115</v>
      </c>
      <c r="Q409" s="10">
        <v>588.87</v>
      </c>
      <c r="R409" s="10">
        <v>0</v>
      </c>
      <c r="S409" s="10">
        <v>0</v>
      </c>
      <c r="T409" s="10" t="s">
        <v>35</v>
      </c>
      <c r="U409" s="10"/>
      <c r="V409" s="10" t="s">
        <v>49</v>
      </c>
      <c r="W409" s="10">
        <v>24</v>
      </c>
      <c r="X409" s="11" t="s">
        <v>37</v>
      </c>
    </row>
    <row r="410" spans="1:24" x14ac:dyDescent="0.3">
      <c r="A410" s="4" t="s">
        <v>1409</v>
      </c>
      <c r="B410" s="5">
        <v>46165</v>
      </c>
      <c r="C410" s="20" t="str">
        <f>TEXT(Table3[[#This Row],[Transaction_Date]],"dddd")</f>
        <v>Saturday</v>
      </c>
      <c r="D410" t="s">
        <v>1410</v>
      </c>
      <c r="E410">
        <f>HOUR(Table3[[#This Row],[Transaction_Time]])</f>
        <v>9</v>
      </c>
      <c r="F410" s="6" t="s">
        <v>40</v>
      </c>
      <c r="G410" s="6" t="s">
        <v>1411</v>
      </c>
      <c r="H410" s="6" t="s">
        <v>89</v>
      </c>
      <c r="I410" s="6" t="s">
        <v>27</v>
      </c>
      <c r="J410" s="6" t="s">
        <v>105</v>
      </c>
      <c r="K410" s="6" t="s">
        <v>195</v>
      </c>
      <c r="L410" s="6" t="s">
        <v>647</v>
      </c>
      <c r="M410" s="6" t="s">
        <v>31</v>
      </c>
      <c r="N410" s="6" t="s">
        <v>176</v>
      </c>
      <c r="O410" s="6" t="s">
        <v>47</v>
      </c>
      <c r="P410" s="6" t="s">
        <v>84</v>
      </c>
      <c r="Q410" s="6">
        <v>2226.11</v>
      </c>
      <c r="R410" s="6">
        <v>0</v>
      </c>
      <c r="S410" s="6">
        <v>7.81</v>
      </c>
      <c r="T410" s="6" t="s">
        <v>280</v>
      </c>
      <c r="U410" s="6" t="s">
        <v>402</v>
      </c>
      <c r="V410" s="6" t="s">
        <v>49</v>
      </c>
      <c r="W410" s="6">
        <v>95</v>
      </c>
      <c r="X410" s="7" t="s">
        <v>37</v>
      </c>
    </row>
    <row r="411" spans="1:24" x14ac:dyDescent="0.3">
      <c r="A411" s="8" t="s">
        <v>1412</v>
      </c>
      <c r="B411" s="9">
        <v>46163</v>
      </c>
      <c r="C411" s="21" t="str">
        <f>TEXT(Table3[[#This Row],[Transaction_Date]],"dddd")</f>
        <v>Thursday</v>
      </c>
      <c r="D411" t="s">
        <v>1413</v>
      </c>
      <c r="E411">
        <f>HOUR(Table3[[#This Row],[Transaction_Time]])</f>
        <v>18</v>
      </c>
      <c r="F411" s="10" t="s">
        <v>24</v>
      </c>
      <c r="G411" s="10" t="s">
        <v>1414</v>
      </c>
      <c r="H411" s="10" t="s">
        <v>74</v>
      </c>
      <c r="I411" s="10" t="s">
        <v>27</v>
      </c>
      <c r="J411" s="10" t="s">
        <v>75</v>
      </c>
      <c r="K411" s="10" t="s">
        <v>76</v>
      </c>
      <c r="L411" s="10" t="s">
        <v>107</v>
      </c>
      <c r="M411" s="10" t="s">
        <v>93</v>
      </c>
      <c r="N411" s="10" t="s">
        <v>291</v>
      </c>
      <c r="O411" s="10" t="s">
        <v>141</v>
      </c>
      <c r="P411" s="10" t="s">
        <v>84</v>
      </c>
      <c r="Q411" s="10">
        <v>1124.08</v>
      </c>
      <c r="R411" s="10">
        <v>0</v>
      </c>
      <c r="S411" s="10">
        <v>0</v>
      </c>
      <c r="T411" s="10" t="s">
        <v>35</v>
      </c>
      <c r="U411" s="10"/>
      <c r="V411" s="10" t="s">
        <v>49</v>
      </c>
      <c r="W411" s="10">
        <v>37</v>
      </c>
      <c r="X411" s="11" t="s">
        <v>37</v>
      </c>
    </row>
    <row r="412" spans="1:24" x14ac:dyDescent="0.3">
      <c r="A412" s="4" t="s">
        <v>1415</v>
      </c>
      <c r="B412" s="5">
        <v>46173</v>
      </c>
      <c r="C412" s="20" t="str">
        <f>TEXT(Table3[[#This Row],[Transaction_Date]],"dddd")</f>
        <v>Sunday</v>
      </c>
      <c r="D412" t="s">
        <v>1416</v>
      </c>
      <c r="E412">
        <f>HOUR(Table3[[#This Row],[Transaction_Time]])</f>
        <v>21</v>
      </c>
      <c r="F412" s="6" t="s">
        <v>40</v>
      </c>
      <c r="G412" s="6" t="s">
        <v>1417</v>
      </c>
      <c r="H412" s="6" t="s">
        <v>26</v>
      </c>
      <c r="I412" s="6" t="s">
        <v>27</v>
      </c>
      <c r="J412" s="6" t="s">
        <v>75</v>
      </c>
      <c r="K412" s="6" t="s">
        <v>156</v>
      </c>
      <c r="L412" s="6" t="s">
        <v>342</v>
      </c>
      <c r="M412" s="6" t="s">
        <v>162</v>
      </c>
      <c r="N412" s="6" t="s">
        <v>46</v>
      </c>
      <c r="O412" s="6" t="s">
        <v>47</v>
      </c>
      <c r="P412" s="10" t="s">
        <v>68</v>
      </c>
      <c r="Q412" s="6">
        <v>767.67</v>
      </c>
      <c r="R412" s="6">
        <v>0</v>
      </c>
      <c r="S412" s="6">
        <v>0</v>
      </c>
      <c r="T412" s="6" t="s">
        <v>35</v>
      </c>
      <c r="U412" s="6"/>
      <c r="V412" s="6" t="s">
        <v>49</v>
      </c>
      <c r="W412" s="6">
        <v>9</v>
      </c>
      <c r="X412" s="7" t="s">
        <v>37</v>
      </c>
    </row>
    <row r="413" spans="1:24" x14ac:dyDescent="0.3">
      <c r="A413" s="8" t="s">
        <v>1418</v>
      </c>
      <c r="B413" s="9">
        <v>46152</v>
      </c>
      <c r="C413" s="21" t="str">
        <f>TEXT(Table3[[#This Row],[Transaction_Date]],"dddd")</f>
        <v>Sunday</v>
      </c>
      <c r="D413" t="s">
        <v>1419</v>
      </c>
      <c r="E413">
        <f>HOUR(Table3[[#This Row],[Transaction_Time]])</f>
        <v>20</v>
      </c>
      <c r="F413" s="10" t="s">
        <v>52</v>
      </c>
      <c r="G413" s="10" t="s">
        <v>1420</v>
      </c>
      <c r="H413" s="10" t="s">
        <v>54</v>
      </c>
      <c r="I413" s="10" t="s">
        <v>27</v>
      </c>
      <c r="J413" s="10" t="s">
        <v>55</v>
      </c>
      <c r="K413" s="10" t="s">
        <v>256</v>
      </c>
      <c r="L413" s="10" t="s">
        <v>271</v>
      </c>
      <c r="M413" s="10" t="s">
        <v>83</v>
      </c>
      <c r="N413" s="10" t="s">
        <v>46</v>
      </c>
      <c r="O413" s="10" t="s">
        <v>60</v>
      </c>
      <c r="P413" s="10" t="s">
        <v>128</v>
      </c>
      <c r="Q413" s="10">
        <v>1190.6400000000001</v>
      </c>
      <c r="R413" s="10">
        <v>19.27</v>
      </c>
      <c r="S413" s="10">
        <v>0</v>
      </c>
      <c r="T413" s="10" t="s">
        <v>35</v>
      </c>
      <c r="U413" s="10"/>
      <c r="V413" s="10" t="s">
        <v>49</v>
      </c>
      <c r="W413" s="10">
        <v>92</v>
      </c>
      <c r="X413" s="11" t="s">
        <v>37</v>
      </c>
    </row>
    <row r="414" spans="1:24" x14ac:dyDescent="0.3">
      <c r="A414" s="4" t="s">
        <v>1421</v>
      </c>
      <c r="B414" s="5">
        <v>46157</v>
      </c>
      <c r="C414" s="20" t="str">
        <f>TEXT(Table3[[#This Row],[Transaction_Date]],"dddd")</f>
        <v>Friday</v>
      </c>
      <c r="D414" t="s">
        <v>1422</v>
      </c>
      <c r="E414">
        <f>HOUR(Table3[[#This Row],[Transaction_Time]])</f>
        <v>16</v>
      </c>
      <c r="F414" s="6" t="s">
        <v>52</v>
      </c>
      <c r="G414" s="6" t="s">
        <v>1423</v>
      </c>
      <c r="H414" s="6" t="s">
        <v>54</v>
      </c>
      <c r="I414" s="6" t="s">
        <v>42</v>
      </c>
      <c r="J414" s="6" t="s">
        <v>150</v>
      </c>
      <c r="K414" s="6" t="s">
        <v>151</v>
      </c>
      <c r="L414" s="6" t="s">
        <v>445</v>
      </c>
      <c r="M414" s="6" t="s">
        <v>162</v>
      </c>
      <c r="N414" s="6" t="s">
        <v>272</v>
      </c>
      <c r="O414" s="6" t="s">
        <v>297</v>
      </c>
      <c r="P414" s="6" t="s">
        <v>48</v>
      </c>
      <c r="Q414" s="6">
        <v>159.81</v>
      </c>
      <c r="R414" s="6">
        <v>0</v>
      </c>
      <c r="S414" s="6">
        <v>0</v>
      </c>
      <c r="T414" s="6" t="s">
        <v>35</v>
      </c>
      <c r="U414" s="6"/>
      <c r="V414" s="6" t="s">
        <v>49</v>
      </c>
      <c r="W414" s="6">
        <v>40</v>
      </c>
      <c r="X414" s="7" t="s">
        <v>37</v>
      </c>
    </row>
    <row r="415" spans="1:24" x14ac:dyDescent="0.3">
      <c r="A415" s="8" t="s">
        <v>1424</v>
      </c>
      <c r="B415" s="9">
        <v>46156</v>
      </c>
      <c r="C415" s="21" t="str">
        <f>TEXT(Table3[[#This Row],[Transaction_Date]],"dddd")</f>
        <v>Thursday</v>
      </c>
      <c r="D415" t="s">
        <v>1425</v>
      </c>
      <c r="E415">
        <f>HOUR(Table3[[#This Row],[Transaction_Time]])</f>
        <v>11</v>
      </c>
      <c r="F415" s="10" t="s">
        <v>72</v>
      </c>
      <c r="G415" s="10" t="s">
        <v>1426</v>
      </c>
      <c r="H415" s="10" t="s">
        <v>26</v>
      </c>
      <c r="I415" s="10" t="s">
        <v>27</v>
      </c>
      <c r="J415" s="10" t="s">
        <v>43</v>
      </c>
      <c r="K415" s="10" t="s">
        <v>285</v>
      </c>
      <c r="L415" s="10" t="s">
        <v>127</v>
      </c>
      <c r="M415" s="10" t="s">
        <v>114</v>
      </c>
      <c r="N415" s="10" t="s">
        <v>176</v>
      </c>
      <c r="O415" s="10" t="s">
        <v>60</v>
      </c>
      <c r="P415" s="10" t="s">
        <v>108</v>
      </c>
      <c r="Q415" s="10">
        <v>1186.49</v>
      </c>
      <c r="R415" s="10">
        <v>0</v>
      </c>
      <c r="S415" s="10">
        <v>0</v>
      </c>
      <c r="T415" s="10" t="s">
        <v>35</v>
      </c>
      <c r="U415" s="10"/>
      <c r="V415" s="10" t="s">
        <v>49</v>
      </c>
      <c r="W415" s="10">
        <v>39</v>
      </c>
      <c r="X415" s="11" t="s">
        <v>37</v>
      </c>
    </row>
    <row r="416" spans="1:24" x14ac:dyDescent="0.3">
      <c r="A416" s="4" t="s">
        <v>1427</v>
      </c>
      <c r="B416" s="5">
        <v>46148</v>
      </c>
      <c r="C416" s="20" t="str">
        <f>TEXT(Table3[[#This Row],[Transaction_Date]],"dddd")</f>
        <v>Wednesday</v>
      </c>
      <c r="D416" t="s">
        <v>1428</v>
      </c>
      <c r="E416">
        <f>HOUR(Table3[[#This Row],[Transaction_Time]])</f>
        <v>12</v>
      </c>
      <c r="F416" s="6" t="s">
        <v>52</v>
      </c>
      <c r="G416" s="6" t="s">
        <v>1429</v>
      </c>
      <c r="H416" s="6" t="s">
        <v>89</v>
      </c>
      <c r="I416" s="6" t="s">
        <v>27</v>
      </c>
      <c r="J416" s="6" t="s">
        <v>166</v>
      </c>
      <c r="K416" s="6" t="s">
        <v>167</v>
      </c>
      <c r="L416" s="6" t="s">
        <v>205</v>
      </c>
      <c r="M416" s="6" t="s">
        <v>162</v>
      </c>
      <c r="N416" s="6" t="s">
        <v>46</v>
      </c>
      <c r="O416" s="6" t="s">
        <v>60</v>
      </c>
      <c r="P416" s="6" t="s">
        <v>48</v>
      </c>
      <c r="Q416" s="6">
        <v>167</v>
      </c>
      <c r="R416" s="6">
        <v>0</v>
      </c>
      <c r="S416" s="6">
        <v>0</v>
      </c>
      <c r="T416" s="6" t="s">
        <v>35</v>
      </c>
      <c r="U416" s="6"/>
      <c r="V416" s="6" t="s">
        <v>36</v>
      </c>
      <c r="W416" s="6">
        <v>13</v>
      </c>
      <c r="X416" s="7" t="s">
        <v>37</v>
      </c>
    </row>
    <row r="417" spans="1:24" x14ac:dyDescent="0.3">
      <c r="A417" s="8" t="s">
        <v>1430</v>
      </c>
      <c r="B417" s="9">
        <v>46144</v>
      </c>
      <c r="C417" s="21" t="str">
        <f>TEXT(Table3[[#This Row],[Transaction_Date]],"dddd")</f>
        <v>Saturday</v>
      </c>
      <c r="D417" t="s">
        <v>1431</v>
      </c>
      <c r="E417">
        <f>HOUR(Table3[[#This Row],[Transaction_Time]])</f>
        <v>9</v>
      </c>
      <c r="F417" s="10" t="s">
        <v>24</v>
      </c>
      <c r="G417" s="10" t="s">
        <v>1432</v>
      </c>
      <c r="H417" s="10" t="s">
        <v>26</v>
      </c>
      <c r="I417" s="10" t="s">
        <v>42</v>
      </c>
      <c r="J417" s="10" t="s">
        <v>43</v>
      </c>
      <c r="K417" s="10" t="s">
        <v>112</v>
      </c>
      <c r="L417" s="10" t="s">
        <v>57</v>
      </c>
      <c r="M417" s="10" t="s">
        <v>58</v>
      </c>
      <c r="N417" s="10" t="s">
        <v>176</v>
      </c>
      <c r="O417" s="10" t="s">
        <v>60</v>
      </c>
      <c r="P417" s="10" t="s">
        <v>48</v>
      </c>
      <c r="Q417" s="10">
        <v>250.58</v>
      </c>
      <c r="R417" s="10">
        <v>0</v>
      </c>
      <c r="S417" s="10">
        <v>7.39</v>
      </c>
      <c r="T417" s="10" t="s">
        <v>35</v>
      </c>
      <c r="U417" s="10"/>
      <c r="V417" s="10" t="s">
        <v>36</v>
      </c>
      <c r="W417" s="10">
        <v>12</v>
      </c>
      <c r="X417" s="11" t="s">
        <v>37</v>
      </c>
    </row>
    <row r="418" spans="1:24" x14ac:dyDescent="0.3">
      <c r="A418" s="4" t="s">
        <v>1433</v>
      </c>
      <c r="B418" s="5">
        <v>46151</v>
      </c>
      <c r="C418" s="20" t="str">
        <f>TEXT(Table3[[#This Row],[Transaction_Date]],"dddd")</f>
        <v>Saturday</v>
      </c>
      <c r="D418" t="s">
        <v>1434</v>
      </c>
      <c r="E418">
        <f>HOUR(Table3[[#This Row],[Transaction_Time]])</f>
        <v>17</v>
      </c>
      <c r="F418" s="6" t="s">
        <v>72</v>
      </c>
      <c r="G418" s="6" t="s">
        <v>1435</v>
      </c>
      <c r="H418" s="6" t="s">
        <v>89</v>
      </c>
      <c r="I418" s="6" t="s">
        <v>42</v>
      </c>
      <c r="J418" s="6" t="s">
        <v>43</v>
      </c>
      <c r="K418" s="6" t="s">
        <v>112</v>
      </c>
      <c r="L418" s="6" t="s">
        <v>334</v>
      </c>
      <c r="M418" s="6" t="s">
        <v>58</v>
      </c>
      <c r="N418" s="6" t="s">
        <v>59</v>
      </c>
      <c r="O418" s="6" t="s">
        <v>33</v>
      </c>
      <c r="P418" s="6" t="s">
        <v>68</v>
      </c>
      <c r="Q418" s="6">
        <v>41.72</v>
      </c>
      <c r="R418" s="6">
        <v>0</v>
      </c>
      <c r="S418" s="6">
        <v>0</v>
      </c>
      <c r="T418" s="6" t="s">
        <v>35</v>
      </c>
      <c r="U418" s="6"/>
      <c r="V418" s="6" t="s">
        <v>49</v>
      </c>
      <c r="W418" s="6">
        <v>26</v>
      </c>
      <c r="X418" s="7" t="s">
        <v>37</v>
      </c>
    </row>
    <row r="419" spans="1:24" x14ac:dyDescent="0.3">
      <c r="A419" s="8" t="s">
        <v>1436</v>
      </c>
      <c r="B419" s="9">
        <v>46147</v>
      </c>
      <c r="C419" s="21" t="str">
        <f>TEXT(Table3[[#This Row],[Transaction_Date]],"dddd")</f>
        <v>Tuesday</v>
      </c>
      <c r="D419" t="s">
        <v>1437</v>
      </c>
      <c r="E419">
        <f>HOUR(Table3[[#This Row],[Transaction_Time]])</f>
        <v>15</v>
      </c>
      <c r="F419" s="10" t="s">
        <v>24</v>
      </c>
      <c r="G419" s="10" t="s">
        <v>1438</v>
      </c>
      <c r="H419" s="10" t="s">
        <v>89</v>
      </c>
      <c r="I419" s="10" t="s">
        <v>42</v>
      </c>
      <c r="J419" s="10" t="s">
        <v>55</v>
      </c>
      <c r="K419" s="10" t="s">
        <v>180</v>
      </c>
      <c r="L419" s="10" t="s">
        <v>375</v>
      </c>
      <c r="M419" s="10" t="s">
        <v>58</v>
      </c>
      <c r="N419" s="10" t="s">
        <v>32</v>
      </c>
      <c r="O419" s="10" t="s">
        <v>60</v>
      </c>
      <c r="P419" s="10" t="s">
        <v>84</v>
      </c>
      <c r="Q419" s="10">
        <v>252.19</v>
      </c>
      <c r="R419" s="10">
        <v>0</v>
      </c>
      <c r="S419" s="10">
        <v>0</v>
      </c>
      <c r="T419" s="10" t="s">
        <v>35</v>
      </c>
      <c r="U419" s="10"/>
      <c r="V419" s="10" t="s">
        <v>49</v>
      </c>
      <c r="W419" s="10">
        <v>4</v>
      </c>
      <c r="X419" s="11" t="s">
        <v>37</v>
      </c>
    </row>
    <row r="420" spans="1:24" x14ac:dyDescent="0.3">
      <c r="A420" s="4" t="s">
        <v>1439</v>
      </c>
      <c r="B420" s="5">
        <v>46144</v>
      </c>
      <c r="C420" s="20" t="str">
        <f>TEXT(Table3[[#This Row],[Transaction_Date]],"dddd")</f>
        <v>Saturday</v>
      </c>
      <c r="D420" t="s">
        <v>1440</v>
      </c>
      <c r="E420">
        <f>HOUR(Table3[[#This Row],[Transaction_Time]])</f>
        <v>20</v>
      </c>
      <c r="F420" s="6" t="s">
        <v>52</v>
      </c>
      <c r="G420" s="6" t="s">
        <v>1441</v>
      </c>
      <c r="H420" s="6" t="s">
        <v>26</v>
      </c>
      <c r="I420" s="6" t="s">
        <v>42</v>
      </c>
      <c r="J420" s="6" t="s">
        <v>55</v>
      </c>
      <c r="K420" s="6" t="s">
        <v>136</v>
      </c>
      <c r="L420" s="6" t="s">
        <v>296</v>
      </c>
      <c r="M420" s="6" t="s">
        <v>146</v>
      </c>
      <c r="N420" s="6" t="s">
        <v>46</v>
      </c>
      <c r="O420" s="6" t="s">
        <v>47</v>
      </c>
      <c r="P420" s="6" t="s">
        <v>48</v>
      </c>
      <c r="Q420" s="6">
        <v>1579.17</v>
      </c>
      <c r="R420" s="6">
        <v>52.26</v>
      </c>
      <c r="S420" s="6">
        <v>0</v>
      </c>
      <c r="T420" s="6" t="s">
        <v>35</v>
      </c>
      <c r="U420" s="6"/>
      <c r="V420" s="6" t="s">
        <v>49</v>
      </c>
      <c r="W420" s="6">
        <v>91</v>
      </c>
      <c r="X420" s="7" t="s">
        <v>37</v>
      </c>
    </row>
    <row r="421" spans="1:24" x14ac:dyDescent="0.3">
      <c r="A421" s="8" t="s">
        <v>1442</v>
      </c>
      <c r="B421" s="9">
        <v>46160</v>
      </c>
      <c r="C421" s="21" t="str">
        <f>TEXT(Table3[[#This Row],[Transaction_Date]],"dddd")</f>
        <v>Monday</v>
      </c>
      <c r="D421" t="s">
        <v>1443</v>
      </c>
      <c r="E421">
        <f>HOUR(Table3[[#This Row],[Transaction_Time]])</f>
        <v>19</v>
      </c>
      <c r="F421" s="10" t="s">
        <v>24</v>
      </c>
      <c r="G421" s="10" t="s">
        <v>1444</v>
      </c>
      <c r="H421" s="10" t="s">
        <v>54</v>
      </c>
      <c r="I421" s="10" t="s">
        <v>42</v>
      </c>
      <c r="J421" s="10" t="s">
        <v>28</v>
      </c>
      <c r="K421" s="10" t="s">
        <v>188</v>
      </c>
      <c r="L421" s="10" t="s">
        <v>826</v>
      </c>
      <c r="M421" s="10" t="s">
        <v>101</v>
      </c>
      <c r="N421" s="10" t="s">
        <v>46</v>
      </c>
      <c r="O421" s="10" t="s">
        <v>60</v>
      </c>
      <c r="P421" s="10" t="s">
        <v>128</v>
      </c>
      <c r="Q421" s="10">
        <v>239.93</v>
      </c>
      <c r="R421" s="10">
        <v>0</v>
      </c>
      <c r="S421" s="10">
        <v>2.35</v>
      </c>
      <c r="T421" s="10" t="s">
        <v>35</v>
      </c>
      <c r="U421" s="10"/>
      <c r="V421" s="10" t="s">
        <v>49</v>
      </c>
      <c r="W421" s="10">
        <v>85</v>
      </c>
      <c r="X421" s="11" t="s">
        <v>37</v>
      </c>
    </row>
    <row r="422" spans="1:24" x14ac:dyDescent="0.3">
      <c r="A422" s="4" t="s">
        <v>1445</v>
      </c>
      <c r="B422" s="5">
        <v>46157</v>
      </c>
      <c r="C422" s="20" t="str">
        <f>TEXT(Table3[[#This Row],[Transaction_Date]],"dddd")</f>
        <v>Friday</v>
      </c>
      <c r="D422" t="s">
        <v>1446</v>
      </c>
      <c r="E422">
        <f>HOUR(Table3[[#This Row],[Transaction_Time]])</f>
        <v>13</v>
      </c>
      <c r="F422" s="6" t="s">
        <v>40</v>
      </c>
      <c r="G422" s="6" t="s">
        <v>1447</v>
      </c>
      <c r="H422" s="6" t="s">
        <v>89</v>
      </c>
      <c r="I422" s="6" t="s">
        <v>27</v>
      </c>
      <c r="J422" s="6" t="s">
        <v>90</v>
      </c>
      <c r="K422" s="6" t="s">
        <v>572</v>
      </c>
      <c r="L422" s="6" t="s">
        <v>634</v>
      </c>
      <c r="M422" s="6" t="s">
        <v>114</v>
      </c>
      <c r="N422" s="6" t="s">
        <v>176</v>
      </c>
      <c r="O422" s="6" t="s">
        <v>141</v>
      </c>
      <c r="P422" s="6" t="s">
        <v>48</v>
      </c>
      <c r="Q422" s="6">
        <v>870.98</v>
      </c>
      <c r="R422" s="6">
        <v>50.81</v>
      </c>
      <c r="S422" s="6">
        <v>1.52</v>
      </c>
      <c r="T422" s="6" t="s">
        <v>35</v>
      </c>
      <c r="U422" s="6"/>
      <c r="V422" s="6" t="s">
        <v>36</v>
      </c>
      <c r="W422" s="6">
        <v>16</v>
      </c>
      <c r="X422" s="7" t="s">
        <v>37</v>
      </c>
    </row>
    <row r="423" spans="1:24" x14ac:dyDescent="0.3">
      <c r="A423" s="8" t="s">
        <v>1448</v>
      </c>
      <c r="B423" s="9">
        <v>46145</v>
      </c>
      <c r="C423" s="21" t="str">
        <f>TEXT(Table3[[#This Row],[Transaction_Date]],"dddd")</f>
        <v>Sunday</v>
      </c>
      <c r="D423" t="s">
        <v>1449</v>
      </c>
      <c r="E423">
        <f>HOUR(Table3[[#This Row],[Transaction_Time]])</f>
        <v>16</v>
      </c>
      <c r="F423" s="10" t="s">
        <v>40</v>
      </c>
      <c r="G423" s="10" t="s">
        <v>1450</v>
      </c>
      <c r="H423" s="10" t="s">
        <v>54</v>
      </c>
      <c r="I423" s="10" t="s">
        <v>27</v>
      </c>
      <c r="J423" s="10" t="s">
        <v>75</v>
      </c>
      <c r="K423" s="10" t="s">
        <v>212</v>
      </c>
      <c r="L423" s="10" t="s">
        <v>424</v>
      </c>
      <c r="M423" s="10" t="s">
        <v>122</v>
      </c>
      <c r="N423" s="10" t="s">
        <v>59</v>
      </c>
      <c r="O423" s="10" t="s">
        <v>47</v>
      </c>
      <c r="P423" s="10" t="s">
        <v>68</v>
      </c>
      <c r="Q423" s="10">
        <v>211.15</v>
      </c>
      <c r="R423" s="10">
        <v>0</v>
      </c>
      <c r="S423" s="10">
        <v>0</v>
      </c>
      <c r="T423" s="10" t="s">
        <v>35</v>
      </c>
      <c r="U423" s="10"/>
      <c r="V423" s="10" t="s">
        <v>49</v>
      </c>
      <c r="W423" s="10">
        <v>98</v>
      </c>
      <c r="X423" s="11" t="s">
        <v>69</v>
      </c>
    </row>
    <row r="424" spans="1:24" x14ac:dyDescent="0.3">
      <c r="A424" s="4" t="s">
        <v>1451</v>
      </c>
      <c r="B424" s="5">
        <v>46157</v>
      </c>
      <c r="C424" s="20" t="str">
        <f>TEXT(Table3[[#This Row],[Transaction_Date]],"dddd")</f>
        <v>Friday</v>
      </c>
      <c r="D424" t="s">
        <v>1452</v>
      </c>
      <c r="E424">
        <f>HOUR(Table3[[#This Row],[Transaction_Time]])</f>
        <v>19</v>
      </c>
      <c r="F424" s="6" t="s">
        <v>24</v>
      </c>
      <c r="G424" s="6" t="s">
        <v>1453</v>
      </c>
      <c r="H424" s="6" t="s">
        <v>26</v>
      </c>
      <c r="I424" s="6" t="s">
        <v>27</v>
      </c>
      <c r="J424" s="6" t="s">
        <v>98</v>
      </c>
      <c r="K424" s="6" t="s">
        <v>99</v>
      </c>
      <c r="L424" s="6" t="s">
        <v>375</v>
      </c>
      <c r="M424" s="6" t="s">
        <v>58</v>
      </c>
      <c r="N424" s="6" t="s">
        <v>59</v>
      </c>
      <c r="O424" s="6" t="s">
        <v>141</v>
      </c>
      <c r="P424" s="6" t="s">
        <v>48</v>
      </c>
      <c r="Q424" s="6">
        <v>266.12</v>
      </c>
      <c r="R424" s="6">
        <v>0</v>
      </c>
      <c r="S424" s="6">
        <v>0</v>
      </c>
      <c r="T424" s="6" t="s">
        <v>35</v>
      </c>
      <c r="U424" s="6"/>
      <c r="V424" s="6" t="s">
        <v>49</v>
      </c>
      <c r="W424" s="6">
        <v>53</v>
      </c>
      <c r="X424" s="7" t="s">
        <v>37</v>
      </c>
    </row>
    <row r="425" spans="1:24" x14ac:dyDescent="0.3">
      <c r="A425" s="8" t="s">
        <v>1454</v>
      </c>
      <c r="B425" s="9">
        <v>46162</v>
      </c>
      <c r="C425" s="21" t="str">
        <f>TEXT(Table3[[#This Row],[Transaction_Date]],"dddd")</f>
        <v>Wednesday</v>
      </c>
      <c r="D425" t="s">
        <v>1455</v>
      </c>
      <c r="E425">
        <f>HOUR(Table3[[#This Row],[Transaction_Time]])</f>
        <v>9</v>
      </c>
      <c r="F425" s="10" t="s">
        <v>370</v>
      </c>
      <c r="G425" s="10" t="s">
        <v>1456</v>
      </c>
      <c r="H425" s="10" t="s">
        <v>26</v>
      </c>
      <c r="I425" s="10" t="s">
        <v>27</v>
      </c>
      <c r="J425" s="10" t="s">
        <v>119</v>
      </c>
      <c r="K425" s="10" t="s">
        <v>264</v>
      </c>
      <c r="L425" s="10" t="s">
        <v>682</v>
      </c>
      <c r="M425" s="10" t="s">
        <v>214</v>
      </c>
      <c r="N425" s="10" t="s">
        <v>46</v>
      </c>
      <c r="O425" s="10" t="s">
        <v>47</v>
      </c>
      <c r="P425" s="10" t="s">
        <v>115</v>
      </c>
      <c r="Q425" s="10">
        <v>1626.7</v>
      </c>
      <c r="R425" s="10">
        <v>0</v>
      </c>
      <c r="S425" s="10">
        <v>1.69</v>
      </c>
      <c r="T425" s="10" t="s">
        <v>35</v>
      </c>
      <c r="U425" s="10"/>
      <c r="V425" s="10" t="s">
        <v>49</v>
      </c>
      <c r="W425" s="10">
        <v>95</v>
      </c>
      <c r="X425" s="11" t="s">
        <v>69</v>
      </c>
    </row>
    <row r="426" spans="1:24" x14ac:dyDescent="0.3">
      <c r="A426" s="4" t="s">
        <v>1457</v>
      </c>
      <c r="B426" s="5">
        <v>46173</v>
      </c>
      <c r="C426" s="20" t="str">
        <f>TEXT(Table3[[#This Row],[Transaction_Date]],"dddd")</f>
        <v>Sunday</v>
      </c>
      <c r="D426" t="s">
        <v>1458</v>
      </c>
      <c r="E426">
        <f>HOUR(Table3[[#This Row],[Transaction_Time]])</f>
        <v>17</v>
      </c>
      <c r="F426" s="6" t="s">
        <v>40</v>
      </c>
      <c r="G426" s="6" t="s">
        <v>1459</v>
      </c>
      <c r="H426" s="6" t="s">
        <v>74</v>
      </c>
      <c r="I426" s="6" t="s">
        <v>27</v>
      </c>
      <c r="J426" s="6" t="s">
        <v>75</v>
      </c>
      <c r="K426" s="6" t="s">
        <v>76</v>
      </c>
      <c r="L426" s="6" t="s">
        <v>221</v>
      </c>
      <c r="M426" s="6" t="s">
        <v>67</v>
      </c>
      <c r="N426" s="6" t="s">
        <v>46</v>
      </c>
      <c r="O426" s="6" t="s">
        <v>60</v>
      </c>
      <c r="P426" s="6" t="s">
        <v>128</v>
      </c>
      <c r="Q426" s="6">
        <v>705.44</v>
      </c>
      <c r="R426" s="6">
        <v>0</v>
      </c>
      <c r="S426" s="6">
        <v>4.03</v>
      </c>
      <c r="T426" s="6" t="s">
        <v>35</v>
      </c>
      <c r="U426" s="6"/>
      <c r="V426" s="6" t="s">
        <v>49</v>
      </c>
      <c r="W426" s="6">
        <v>79</v>
      </c>
      <c r="X426" s="7" t="s">
        <v>37</v>
      </c>
    </row>
    <row r="427" spans="1:24" x14ac:dyDescent="0.3">
      <c r="A427" s="8" t="s">
        <v>1460</v>
      </c>
      <c r="B427" s="9">
        <v>46168</v>
      </c>
      <c r="C427" s="21" t="str">
        <f>TEXT(Table3[[#This Row],[Transaction_Date]],"dddd")</f>
        <v>Tuesday</v>
      </c>
      <c r="D427" t="s">
        <v>1461</v>
      </c>
      <c r="E427">
        <f>HOUR(Table3[[#This Row],[Transaction_Time]])</f>
        <v>20</v>
      </c>
      <c r="F427" s="10" t="s">
        <v>40</v>
      </c>
      <c r="G427" s="10" t="s">
        <v>1462</v>
      </c>
      <c r="H427" s="10" t="s">
        <v>26</v>
      </c>
      <c r="I427" s="10" t="s">
        <v>27</v>
      </c>
      <c r="J427" s="10" t="s">
        <v>28</v>
      </c>
      <c r="K427" s="10" t="s">
        <v>29</v>
      </c>
      <c r="L427" s="10" t="s">
        <v>327</v>
      </c>
      <c r="M427" s="10" t="s">
        <v>114</v>
      </c>
      <c r="N427" s="10" t="s">
        <v>32</v>
      </c>
      <c r="O427" s="10" t="s">
        <v>141</v>
      </c>
      <c r="P427" s="10" t="s">
        <v>68</v>
      </c>
      <c r="Q427" s="10">
        <v>461.07</v>
      </c>
      <c r="R427" s="10">
        <v>0</v>
      </c>
      <c r="S427" s="10">
        <v>1.33</v>
      </c>
      <c r="T427" s="10" t="s">
        <v>35</v>
      </c>
      <c r="U427" s="10"/>
      <c r="V427" s="10" t="s">
        <v>49</v>
      </c>
      <c r="W427" s="10">
        <v>93</v>
      </c>
      <c r="X427" s="11" t="s">
        <v>69</v>
      </c>
    </row>
    <row r="428" spans="1:24" x14ac:dyDescent="0.3">
      <c r="A428" s="4" t="s">
        <v>1463</v>
      </c>
      <c r="B428" s="5">
        <v>46161</v>
      </c>
      <c r="C428" s="20" t="str">
        <f>TEXT(Table3[[#This Row],[Transaction_Date]],"dddd")</f>
        <v>Tuesday</v>
      </c>
      <c r="D428" t="s">
        <v>1464</v>
      </c>
      <c r="E428">
        <f>HOUR(Table3[[#This Row],[Transaction_Time]])</f>
        <v>15</v>
      </c>
      <c r="F428" s="6" t="s">
        <v>24</v>
      </c>
      <c r="G428" s="6" t="s">
        <v>1465</v>
      </c>
      <c r="H428" s="6" t="s">
        <v>26</v>
      </c>
      <c r="I428" s="6" t="s">
        <v>27</v>
      </c>
      <c r="J428" s="6" t="s">
        <v>55</v>
      </c>
      <c r="K428" s="6" t="s">
        <v>256</v>
      </c>
      <c r="L428" s="6" t="s">
        <v>290</v>
      </c>
      <c r="M428" s="6" t="s">
        <v>93</v>
      </c>
      <c r="N428" s="6" t="s">
        <v>46</v>
      </c>
      <c r="O428" s="6" t="s">
        <v>33</v>
      </c>
      <c r="P428" s="6" t="s">
        <v>84</v>
      </c>
      <c r="Q428" s="6">
        <v>228</v>
      </c>
      <c r="R428" s="6">
        <v>37.32</v>
      </c>
      <c r="S428" s="6">
        <v>0</v>
      </c>
      <c r="T428" s="6" t="s">
        <v>35</v>
      </c>
      <c r="U428" s="6"/>
      <c r="V428" s="6" t="s">
        <v>49</v>
      </c>
      <c r="W428" s="6">
        <v>26</v>
      </c>
      <c r="X428" s="7" t="s">
        <v>37</v>
      </c>
    </row>
    <row r="429" spans="1:24" x14ac:dyDescent="0.3">
      <c r="A429" s="8" t="s">
        <v>1466</v>
      </c>
      <c r="B429" s="9">
        <v>46169</v>
      </c>
      <c r="C429" s="21" t="str">
        <f>TEXT(Table3[[#This Row],[Transaction_Date]],"dddd")</f>
        <v>Wednesday</v>
      </c>
      <c r="D429" t="s">
        <v>1467</v>
      </c>
      <c r="E429">
        <f>HOUR(Table3[[#This Row],[Transaction_Time]])</f>
        <v>12</v>
      </c>
      <c r="F429" s="10" t="s">
        <v>24</v>
      </c>
      <c r="G429" s="10" t="s">
        <v>1468</v>
      </c>
      <c r="H429" s="10" t="s">
        <v>26</v>
      </c>
      <c r="I429" s="10" t="s">
        <v>27</v>
      </c>
      <c r="J429" s="10" t="s">
        <v>150</v>
      </c>
      <c r="K429" s="10" t="s">
        <v>245</v>
      </c>
      <c r="L429" s="10" t="s">
        <v>157</v>
      </c>
      <c r="M429" s="10" t="s">
        <v>83</v>
      </c>
      <c r="N429" s="10" t="s">
        <v>176</v>
      </c>
      <c r="O429" s="10" t="s">
        <v>33</v>
      </c>
      <c r="P429" s="10" t="s">
        <v>108</v>
      </c>
      <c r="Q429" s="10">
        <v>570.91999999999996</v>
      </c>
      <c r="R429" s="10">
        <v>0</v>
      </c>
      <c r="S429" s="10">
        <v>0</v>
      </c>
      <c r="T429" s="10" t="s">
        <v>406</v>
      </c>
      <c r="U429" s="10" t="s">
        <v>385</v>
      </c>
      <c r="V429" s="10" t="s">
        <v>49</v>
      </c>
      <c r="W429" s="10">
        <v>19</v>
      </c>
      <c r="X429" s="11" t="s">
        <v>37</v>
      </c>
    </row>
    <row r="430" spans="1:24" x14ac:dyDescent="0.3">
      <c r="A430" s="4" t="s">
        <v>1469</v>
      </c>
      <c r="B430" s="5">
        <v>46169</v>
      </c>
      <c r="C430" s="20" t="str">
        <f>TEXT(Table3[[#This Row],[Transaction_Date]],"dddd")</f>
        <v>Wednesday</v>
      </c>
      <c r="D430" t="s">
        <v>1470</v>
      </c>
      <c r="E430">
        <f>HOUR(Table3[[#This Row],[Transaction_Time]])</f>
        <v>19</v>
      </c>
      <c r="F430" s="6" t="s">
        <v>24</v>
      </c>
      <c r="G430" s="6" t="s">
        <v>1471</v>
      </c>
      <c r="H430" s="6" t="s">
        <v>74</v>
      </c>
      <c r="I430" s="6" t="s">
        <v>27</v>
      </c>
      <c r="J430" s="6" t="s">
        <v>43</v>
      </c>
      <c r="K430" s="6" t="s">
        <v>285</v>
      </c>
      <c r="L430" s="6" t="s">
        <v>107</v>
      </c>
      <c r="M430" s="6" t="s">
        <v>93</v>
      </c>
      <c r="N430" s="6" t="s">
        <v>59</v>
      </c>
      <c r="O430" s="6" t="s">
        <v>47</v>
      </c>
      <c r="P430" s="6" t="s">
        <v>128</v>
      </c>
      <c r="Q430" s="6">
        <v>386.21</v>
      </c>
      <c r="R430" s="6">
        <v>0</v>
      </c>
      <c r="S430" s="6">
        <v>0</v>
      </c>
      <c r="T430" s="6" t="s">
        <v>35</v>
      </c>
      <c r="U430" s="6"/>
      <c r="V430" s="6" t="s">
        <v>49</v>
      </c>
      <c r="W430" s="6">
        <v>9</v>
      </c>
      <c r="X430" s="7" t="s">
        <v>37</v>
      </c>
    </row>
    <row r="431" spans="1:24" x14ac:dyDescent="0.3">
      <c r="A431" s="8" t="s">
        <v>1472</v>
      </c>
      <c r="B431" s="9">
        <v>46173</v>
      </c>
      <c r="C431" s="21" t="str">
        <f>TEXT(Table3[[#This Row],[Transaction_Date]],"dddd")</f>
        <v>Sunday</v>
      </c>
      <c r="D431" t="s">
        <v>1473</v>
      </c>
      <c r="E431">
        <f>HOUR(Table3[[#This Row],[Transaction_Time]])</f>
        <v>18</v>
      </c>
      <c r="F431" s="10" t="s">
        <v>40</v>
      </c>
      <c r="G431" s="10" t="s">
        <v>1474</v>
      </c>
      <c r="H431" s="10" t="s">
        <v>26</v>
      </c>
      <c r="I431" s="10" t="s">
        <v>42</v>
      </c>
      <c r="J431" s="10" t="s">
        <v>119</v>
      </c>
      <c r="K431" s="10" t="s">
        <v>276</v>
      </c>
      <c r="L431" s="10" t="s">
        <v>30</v>
      </c>
      <c r="M431" s="10" t="s">
        <v>31</v>
      </c>
      <c r="N431" s="10" t="s">
        <v>78</v>
      </c>
      <c r="O431" s="10" t="s">
        <v>60</v>
      </c>
      <c r="P431" s="10" t="s">
        <v>48</v>
      </c>
      <c r="Q431" s="10">
        <v>666.82</v>
      </c>
      <c r="R431" s="10">
        <v>0</v>
      </c>
      <c r="S431" s="10">
        <v>7.85</v>
      </c>
      <c r="T431" s="10" t="s">
        <v>35</v>
      </c>
      <c r="U431" s="10"/>
      <c r="V431" s="10" t="s">
        <v>49</v>
      </c>
      <c r="W431" s="10">
        <v>15</v>
      </c>
      <c r="X431" s="11" t="s">
        <v>37</v>
      </c>
    </row>
    <row r="432" spans="1:24" x14ac:dyDescent="0.3">
      <c r="A432" s="4" t="s">
        <v>1475</v>
      </c>
      <c r="B432" s="5">
        <v>46171</v>
      </c>
      <c r="C432" s="20" t="str">
        <f>TEXT(Table3[[#This Row],[Transaction_Date]],"dddd")</f>
        <v>Friday</v>
      </c>
      <c r="D432" t="s">
        <v>1476</v>
      </c>
      <c r="E432">
        <f>HOUR(Table3[[#This Row],[Transaction_Time]])</f>
        <v>14</v>
      </c>
      <c r="F432" s="6" t="s">
        <v>416</v>
      </c>
      <c r="G432" s="6" t="s">
        <v>1477</v>
      </c>
      <c r="H432" s="6" t="s">
        <v>89</v>
      </c>
      <c r="I432" s="6" t="s">
        <v>27</v>
      </c>
      <c r="J432" s="6" t="s">
        <v>105</v>
      </c>
      <c r="K432" s="6" t="s">
        <v>106</v>
      </c>
      <c r="L432" s="6" t="s">
        <v>537</v>
      </c>
      <c r="M432" s="6" t="s">
        <v>122</v>
      </c>
      <c r="N432" s="6" t="s">
        <v>46</v>
      </c>
      <c r="O432" s="6" t="s">
        <v>60</v>
      </c>
      <c r="P432" s="6" t="s">
        <v>108</v>
      </c>
      <c r="Q432" s="6">
        <v>652.52</v>
      </c>
      <c r="R432" s="6">
        <v>0</v>
      </c>
      <c r="S432" s="6">
        <v>0</v>
      </c>
      <c r="T432" s="6" t="s">
        <v>35</v>
      </c>
      <c r="U432" s="6"/>
      <c r="V432" s="6" t="s">
        <v>36</v>
      </c>
      <c r="W432" s="6">
        <v>95</v>
      </c>
      <c r="X432" s="7" t="s">
        <v>37</v>
      </c>
    </row>
    <row r="433" spans="1:24" x14ac:dyDescent="0.3">
      <c r="A433" s="8" t="s">
        <v>1478</v>
      </c>
      <c r="B433" s="9">
        <v>46157</v>
      </c>
      <c r="C433" s="21" t="str">
        <f>TEXT(Table3[[#This Row],[Transaction_Date]],"dddd")</f>
        <v>Friday</v>
      </c>
      <c r="D433" t="s">
        <v>1479</v>
      </c>
      <c r="E433">
        <f>HOUR(Table3[[#This Row],[Transaction_Time]])</f>
        <v>12</v>
      </c>
      <c r="F433" s="10" t="s">
        <v>72</v>
      </c>
      <c r="G433" s="10" t="s">
        <v>1480</v>
      </c>
      <c r="H433" s="10" t="s">
        <v>54</v>
      </c>
      <c r="I433" s="10" t="s">
        <v>42</v>
      </c>
      <c r="J433" s="10" t="s">
        <v>119</v>
      </c>
      <c r="K433" s="10" t="s">
        <v>323</v>
      </c>
      <c r="L433" s="10" t="s">
        <v>161</v>
      </c>
      <c r="M433" s="10" t="s">
        <v>162</v>
      </c>
      <c r="N433" s="10" t="s">
        <v>78</v>
      </c>
      <c r="O433" s="10" t="s">
        <v>60</v>
      </c>
      <c r="P433" s="10" t="s">
        <v>128</v>
      </c>
      <c r="Q433" s="10">
        <v>90.09</v>
      </c>
      <c r="R433" s="10">
        <v>0</v>
      </c>
      <c r="S433" s="10">
        <v>2.95</v>
      </c>
      <c r="T433" s="10" t="s">
        <v>35</v>
      </c>
      <c r="U433" s="10"/>
      <c r="V433" s="10" t="s">
        <v>49</v>
      </c>
      <c r="W433" s="10">
        <v>14</v>
      </c>
      <c r="X433" s="11" t="s">
        <v>37</v>
      </c>
    </row>
    <row r="434" spans="1:24" x14ac:dyDescent="0.3">
      <c r="A434" s="4" t="s">
        <v>1481</v>
      </c>
      <c r="B434" s="5">
        <v>46168</v>
      </c>
      <c r="C434" s="20" t="str">
        <f>TEXT(Table3[[#This Row],[Transaction_Date]],"dddd")</f>
        <v>Tuesday</v>
      </c>
      <c r="D434" t="s">
        <v>1482</v>
      </c>
      <c r="E434">
        <f>HOUR(Table3[[#This Row],[Transaction_Time]])</f>
        <v>12</v>
      </c>
      <c r="F434" s="6" t="s">
        <v>24</v>
      </c>
      <c r="G434" s="6" t="s">
        <v>1483</v>
      </c>
      <c r="H434" s="6" t="s">
        <v>89</v>
      </c>
      <c r="I434" s="6" t="s">
        <v>42</v>
      </c>
      <c r="J434" s="6" t="s">
        <v>166</v>
      </c>
      <c r="K434" s="6" t="s">
        <v>237</v>
      </c>
      <c r="L434" s="6" t="s">
        <v>171</v>
      </c>
      <c r="M434" s="6" t="s">
        <v>67</v>
      </c>
      <c r="N434" s="6" t="s">
        <v>59</v>
      </c>
      <c r="O434" s="6" t="s">
        <v>60</v>
      </c>
      <c r="P434" s="10" t="s">
        <v>68</v>
      </c>
      <c r="Q434" s="6">
        <v>490.86</v>
      </c>
      <c r="R434" s="6">
        <v>0</v>
      </c>
      <c r="S434" s="6">
        <v>3.95</v>
      </c>
      <c r="T434" s="6" t="s">
        <v>35</v>
      </c>
      <c r="U434" s="6"/>
      <c r="V434" s="6" t="s">
        <v>49</v>
      </c>
      <c r="W434" s="6">
        <v>57</v>
      </c>
      <c r="X434" s="7" t="s">
        <v>37</v>
      </c>
    </row>
    <row r="435" spans="1:24" x14ac:dyDescent="0.3">
      <c r="A435" s="8" t="s">
        <v>1484</v>
      </c>
      <c r="B435" s="9">
        <v>46152</v>
      </c>
      <c r="C435" s="21" t="str">
        <f>TEXT(Table3[[#This Row],[Transaction_Date]],"dddd")</f>
        <v>Sunday</v>
      </c>
      <c r="D435" t="s">
        <v>1485</v>
      </c>
      <c r="E435">
        <f>HOUR(Table3[[#This Row],[Transaction_Time]])</f>
        <v>11</v>
      </c>
      <c r="F435" s="10" t="s">
        <v>24</v>
      </c>
      <c r="G435" s="10" t="s">
        <v>1486</v>
      </c>
      <c r="H435" s="10" t="s">
        <v>26</v>
      </c>
      <c r="I435" s="10" t="s">
        <v>27</v>
      </c>
      <c r="J435" s="10" t="s">
        <v>75</v>
      </c>
      <c r="K435" s="10" t="s">
        <v>76</v>
      </c>
      <c r="L435" s="10" t="s">
        <v>132</v>
      </c>
      <c r="M435" s="10" t="s">
        <v>93</v>
      </c>
      <c r="N435" s="10" t="s">
        <v>46</v>
      </c>
      <c r="O435" s="10" t="s">
        <v>47</v>
      </c>
      <c r="P435" s="10" t="s">
        <v>115</v>
      </c>
      <c r="Q435" s="10">
        <v>2363.85</v>
      </c>
      <c r="R435" s="10">
        <v>0</v>
      </c>
      <c r="S435" s="10">
        <v>0</v>
      </c>
      <c r="T435" s="10" t="s">
        <v>35</v>
      </c>
      <c r="U435" s="10"/>
      <c r="V435" s="10" t="s">
        <v>49</v>
      </c>
      <c r="W435" s="10">
        <v>12</v>
      </c>
      <c r="X435" s="11" t="s">
        <v>37</v>
      </c>
    </row>
    <row r="436" spans="1:24" x14ac:dyDescent="0.3">
      <c r="A436" s="4" t="s">
        <v>1487</v>
      </c>
      <c r="B436" s="5">
        <v>46168</v>
      </c>
      <c r="C436" s="20" t="str">
        <f>TEXT(Table3[[#This Row],[Transaction_Date]],"dddd")</f>
        <v>Tuesday</v>
      </c>
      <c r="D436" t="s">
        <v>1488</v>
      </c>
      <c r="E436">
        <f>HOUR(Table3[[#This Row],[Transaction_Time]])</f>
        <v>15</v>
      </c>
      <c r="F436" s="6" t="s">
        <v>24</v>
      </c>
      <c r="G436" s="6" t="s">
        <v>1489</v>
      </c>
      <c r="H436" s="6" t="s">
        <v>26</v>
      </c>
      <c r="I436" s="6" t="s">
        <v>42</v>
      </c>
      <c r="J436" s="6" t="s">
        <v>98</v>
      </c>
      <c r="K436" s="6" t="s">
        <v>126</v>
      </c>
      <c r="L436" s="6" t="s">
        <v>184</v>
      </c>
      <c r="M436" s="6" t="s">
        <v>146</v>
      </c>
      <c r="N436" s="6" t="s">
        <v>46</v>
      </c>
      <c r="O436" s="6" t="s">
        <v>60</v>
      </c>
      <c r="P436" s="6" t="s">
        <v>108</v>
      </c>
      <c r="Q436" s="6">
        <v>663.51</v>
      </c>
      <c r="R436" s="6">
        <v>0</v>
      </c>
      <c r="S436" s="6">
        <v>0</v>
      </c>
      <c r="T436" s="6" t="s">
        <v>35</v>
      </c>
      <c r="U436" s="6"/>
      <c r="V436" s="6" t="s">
        <v>36</v>
      </c>
      <c r="W436" s="6">
        <v>47</v>
      </c>
      <c r="X436" s="7" t="s">
        <v>37</v>
      </c>
    </row>
    <row r="437" spans="1:24" x14ac:dyDescent="0.3">
      <c r="A437" s="8" t="s">
        <v>1490</v>
      </c>
      <c r="B437" s="9">
        <v>46153</v>
      </c>
      <c r="C437" s="21" t="str">
        <f>TEXT(Table3[[#This Row],[Transaction_Date]],"dddd")</f>
        <v>Monday</v>
      </c>
      <c r="D437" t="s">
        <v>1491</v>
      </c>
      <c r="E437">
        <f>HOUR(Table3[[#This Row],[Transaction_Time]])</f>
        <v>17</v>
      </c>
      <c r="F437" s="10" t="s">
        <v>52</v>
      </c>
      <c r="G437" s="10" t="s">
        <v>1492</v>
      </c>
      <c r="H437" s="10" t="s">
        <v>74</v>
      </c>
      <c r="I437" s="10" t="s">
        <v>42</v>
      </c>
      <c r="J437" s="10" t="s">
        <v>75</v>
      </c>
      <c r="K437" s="10" t="s">
        <v>212</v>
      </c>
      <c r="L437" s="10" t="s">
        <v>503</v>
      </c>
      <c r="M437" s="10" t="s">
        <v>214</v>
      </c>
      <c r="N437" s="10" t="s">
        <v>46</v>
      </c>
      <c r="O437" s="10" t="s">
        <v>47</v>
      </c>
      <c r="P437" s="10" t="s">
        <v>68</v>
      </c>
      <c r="Q437" s="10">
        <v>1617.4</v>
      </c>
      <c r="R437" s="10">
        <v>0</v>
      </c>
      <c r="S437" s="10">
        <v>0</v>
      </c>
      <c r="T437" s="10" t="s">
        <v>35</v>
      </c>
      <c r="U437" s="10"/>
      <c r="V437" s="10" t="s">
        <v>36</v>
      </c>
      <c r="W437" s="10">
        <v>3</v>
      </c>
      <c r="X437" s="11" t="s">
        <v>37</v>
      </c>
    </row>
    <row r="438" spans="1:24" x14ac:dyDescent="0.3">
      <c r="A438" s="4" t="s">
        <v>1493</v>
      </c>
      <c r="B438" s="5">
        <v>46171</v>
      </c>
      <c r="C438" s="20" t="str">
        <f>TEXT(Table3[[#This Row],[Transaction_Date]],"dddd")</f>
        <v>Friday</v>
      </c>
      <c r="D438" t="s">
        <v>1494</v>
      </c>
      <c r="E438">
        <f>HOUR(Table3[[#This Row],[Transaction_Time]])</f>
        <v>23</v>
      </c>
      <c r="F438" s="6" t="s">
        <v>52</v>
      </c>
      <c r="G438" s="6" t="s">
        <v>1495</v>
      </c>
      <c r="H438" s="6" t="s">
        <v>26</v>
      </c>
      <c r="I438" s="6" t="s">
        <v>42</v>
      </c>
      <c r="J438" s="6" t="s">
        <v>166</v>
      </c>
      <c r="K438" s="6" t="s">
        <v>167</v>
      </c>
      <c r="L438" s="6" t="s">
        <v>375</v>
      </c>
      <c r="M438" s="6" t="s">
        <v>58</v>
      </c>
      <c r="N438" s="6" t="s">
        <v>46</v>
      </c>
      <c r="O438" s="6" t="s">
        <v>297</v>
      </c>
      <c r="P438" s="6" t="s">
        <v>108</v>
      </c>
      <c r="Q438" s="6">
        <v>128.69999999999999</v>
      </c>
      <c r="R438" s="6">
        <v>0</v>
      </c>
      <c r="S438" s="6">
        <v>4.4400000000000004</v>
      </c>
      <c r="T438" s="6" t="s">
        <v>280</v>
      </c>
      <c r="U438" s="6" t="s">
        <v>407</v>
      </c>
      <c r="V438" s="6" t="s">
        <v>49</v>
      </c>
      <c r="W438" s="6">
        <v>19</v>
      </c>
      <c r="X438" s="7" t="s">
        <v>37</v>
      </c>
    </row>
    <row r="439" spans="1:24" x14ac:dyDescent="0.3">
      <c r="A439" s="8" t="s">
        <v>1496</v>
      </c>
      <c r="B439" s="9">
        <v>46165</v>
      </c>
      <c r="C439" s="21" t="str">
        <f>TEXT(Table3[[#This Row],[Transaction_Date]],"dddd")</f>
        <v>Saturday</v>
      </c>
      <c r="D439" t="s">
        <v>1497</v>
      </c>
      <c r="E439">
        <f>HOUR(Table3[[#This Row],[Transaction_Time]])</f>
        <v>22</v>
      </c>
      <c r="F439" s="10" t="s">
        <v>40</v>
      </c>
      <c r="G439" s="10" t="s">
        <v>1498</v>
      </c>
      <c r="H439" s="10" t="s">
        <v>26</v>
      </c>
      <c r="I439" s="10" t="s">
        <v>42</v>
      </c>
      <c r="J439" s="10" t="s">
        <v>119</v>
      </c>
      <c r="K439" s="10" t="s">
        <v>264</v>
      </c>
      <c r="L439" s="10" t="s">
        <v>647</v>
      </c>
      <c r="M439" s="10" t="s">
        <v>31</v>
      </c>
      <c r="N439" s="10" t="s">
        <v>32</v>
      </c>
      <c r="O439" s="10" t="s">
        <v>60</v>
      </c>
      <c r="P439" s="10" t="s">
        <v>84</v>
      </c>
      <c r="Q439" s="10">
        <v>742.99</v>
      </c>
      <c r="R439" s="10">
        <v>0</v>
      </c>
      <c r="S439" s="10">
        <v>0</v>
      </c>
      <c r="T439" s="10" t="s">
        <v>35</v>
      </c>
      <c r="U439" s="10"/>
      <c r="V439" s="10" t="s">
        <v>49</v>
      </c>
      <c r="W439" s="10">
        <v>98</v>
      </c>
      <c r="X439" s="11" t="s">
        <v>69</v>
      </c>
    </row>
    <row r="440" spans="1:24" x14ac:dyDescent="0.3">
      <c r="A440" s="4" t="s">
        <v>1499</v>
      </c>
      <c r="B440" s="5">
        <v>46154</v>
      </c>
      <c r="C440" s="20" t="str">
        <f>TEXT(Table3[[#This Row],[Transaction_Date]],"dddd")</f>
        <v>Tuesday</v>
      </c>
      <c r="D440" t="s">
        <v>1500</v>
      </c>
      <c r="E440">
        <f>HOUR(Table3[[#This Row],[Transaction_Time]])</f>
        <v>12</v>
      </c>
      <c r="F440" s="6" t="s">
        <v>370</v>
      </c>
      <c r="G440" s="6" t="s">
        <v>1501</v>
      </c>
      <c r="H440" s="6" t="s">
        <v>26</v>
      </c>
      <c r="I440" s="6" t="s">
        <v>42</v>
      </c>
      <c r="J440" s="6" t="s">
        <v>90</v>
      </c>
      <c r="K440" s="6" t="s">
        <v>91</v>
      </c>
      <c r="L440" s="6" t="s">
        <v>77</v>
      </c>
      <c r="M440" s="6" t="s">
        <v>31</v>
      </c>
      <c r="N440" s="6" t="s">
        <v>32</v>
      </c>
      <c r="O440" s="6" t="s">
        <v>47</v>
      </c>
      <c r="P440" s="6" t="s">
        <v>48</v>
      </c>
      <c r="Q440" s="6">
        <v>472.18</v>
      </c>
      <c r="R440" s="6">
        <v>0</v>
      </c>
      <c r="S440" s="6">
        <v>0</v>
      </c>
      <c r="T440" s="6" t="s">
        <v>35</v>
      </c>
      <c r="U440" s="6"/>
      <c r="V440" s="6" t="s">
        <v>49</v>
      </c>
      <c r="W440" s="6">
        <v>93</v>
      </c>
      <c r="X440" s="7" t="s">
        <v>37</v>
      </c>
    </row>
    <row r="441" spans="1:24" x14ac:dyDescent="0.3">
      <c r="A441" s="8" t="s">
        <v>1502</v>
      </c>
      <c r="B441" s="9">
        <v>46155</v>
      </c>
      <c r="C441" s="21" t="str">
        <f>TEXT(Table3[[#This Row],[Transaction_Date]],"dddd")</f>
        <v>Wednesday</v>
      </c>
      <c r="D441" t="s">
        <v>1503</v>
      </c>
      <c r="E441">
        <f>HOUR(Table3[[#This Row],[Transaction_Time]])</f>
        <v>18</v>
      </c>
      <c r="F441" s="10" t="s">
        <v>24</v>
      </c>
      <c r="G441" s="10" t="s">
        <v>1504</v>
      </c>
      <c r="H441" s="10" t="s">
        <v>74</v>
      </c>
      <c r="I441" s="10" t="s">
        <v>42</v>
      </c>
      <c r="J441" s="10" t="s">
        <v>43</v>
      </c>
      <c r="K441" s="10" t="s">
        <v>112</v>
      </c>
      <c r="L441" s="10" t="s">
        <v>350</v>
      </c>
      <c r="M441" s="10" t="s">
        <v>31</v>
      </c>
      <c r="N441" s="10" t="s">
        <v>32</v>
      </c>
      <c r="O441" s="10" t="s">
        <v>141</v>
      </c>
      <c r="P441" s="10" t="s">
        <v>84</v>
      </c>
      <c r="Q441" s="10">
        <v>664.03</v>
      </c>
      <c r="R441" s="10">
        <v>0</v>
      </c>
      <c r="S441" s="10">
        <v>3.78</v>
      </c>
      <c r="T441" s="10" t="s">
        <v>35</v>
      </c>
      <c r="U441" s="10"/>
      <c r="V441" s="10" t="s">
        <v>49</v>
      </c>
      <c r="W441" s="10">
        <v>54</v>
      </c>
      <c r="X441" s="11" t="s">
        <v>37</v>
      </c>
    </row>
    <row r="442" spans="1:24" x14ac:dyDescent="0.3">
      <c r="A442" s="4" t="s">
        <v>1505</v>
      </c>
      <c r="B442" s="5">
        <v>46172</v>
      </c>
      <c r="C442" s="20" t="str">
        <f>TEXT(Table3[[#This Row],[Transaction_Date]],"dddd")</f>
        <v>Saturday</v>
      </c>
      <c r="D442" t="s">
        <v>1506</v>
      </c>
      <c r="E442">
        <f>HOUR(Table3[[#This Row],[Transaction_Time]])</f>
        <v>20</v>
      </c>
      <c r="F442" s="6" t="s">
        <v>40</v>
      </c>
      <c r="G442" s="6" t="s">
        <v>1507</v>
      </c>
      <c r="H442" s="6" t="s">
        <v>97</v>
      </c>
      <c r="I442" s="6" t="s">
        <v>27</v>
      </c>
      <c r="J442" s="6" t="s">
        <v>55</v>
      </c>
      <c r="K442" s="6" t="s">
        <v>136</v>
      </c>
      <c r="L442" s="6" t="s">
        <v>57</v>
      </c>
      <c r="M442" s="6" t="s">
        <v>58</v>
      </c>
      <c r="N442" s="6" t="s">
        <v>46</v>
      </c>
      <c r="O442" s="6" t="s">
        <v>47</v>
      </c>
      <c r="P442" s="6" t="s">
        <v>115</v>
      </c>
      <c r="Q442" s="6">
        <v>930.52</v>
      </c>
      <c r="R442" s="6">
        <v>0</v>
      </c>
      <c r="S442" s="6">
        <v>0</v>
      </c>
      <c r="T442" s="6" t="s">
        <v>35</v>
      </c>
      <c r="U442" s="6"/>
      <c r="V442" s="6" t="s">
        <v>49</v>
      </c>
      <c r="W442" s="6">
        <v>93</v>
      </c>
      <c r="X442" s="7" t="s">
        <v>37</v>
      </c>
    </row>
    <row r="443" spans="1:24" x14ac:dyDescent="0.3">
      <c r="A443" s="8" t="s">
        <v>1508</v>
      </c>
      <c r="B443" s="9">
        <v>46161</v>
      </c>
      <c r="C443" s="21" t="str">
        <f>TEXT(Table3[[#This Row],[Transaction_Date]],"dddd")</f>
        <v>Tuesday</v>
      </c>
      <c r="D443" t="s">
        <v>1470</v>
      </c>
      <c r="E443">
        <f>HOUR(Table3[[#This Row],[Transaction_Time]])</f>
        <v>19</v>
      </c>
      <c r="F443" s="10" t="s">
        <v>370</v>
      </c>
      <c r="G443" s="10" t="s">
        <v>1509</v>
      </c>
      <c r="H443" s="10" t="s">
        <v>74</v>
      </c>
      <c r="I443" s="10" t="s">
        <v>27</v>
      </c>
      <c r="J443" s="10" t="s">
        <v>28</v>
      </c>
      <c r="K443" s="10" t="s">
        <v>65</v>
      </c>
      <c r="L443" s="10" t="s">
        <v>241</v>
      </c>
      <c r="M443" s="10" t="s">
        <v>101</v>
      </c>
      <c r="N443" s="10" t="s">
        <v>59</v>
      </c>
      <c r="O443" s="10" t="s">
        <v>47</v>
      </c>
      <c r="P443" s="10" t="s">
        <v>84</v>
      </c>
      <c r="Q443" s="10">
        <v>139.47999999999999</v>
      </c>
      <c r="R443" s="10">
        <v>0</v>
      </c>
      <c r="S443" s="10">
        <v>0</v>
      </c>
      <c r="T443" s="10" t="s">
        <v>35</v>
      </c>
      <c r="U443" s="10"/>
      <c r="V443" s="10" t="s">
        <v>36</v>
      </c>
      <c r="W443" s="10">
        <v>100</v>
      </c>
      <c r="X443" s="11" t="s">
        <v>69</v>
      </c>
    </row>
    <row r="444" spans="1:24" x14ac:dyDescent="0.3">
      <c r="A444" s="4" t="s">
        <v>1510</v>
      </c>
      <c r="B444" s="5">
        <v>46159</v>
      </c>
      <c r="C444" s="20" t="str">
        <f>TEXT(Table3[[#This Row],[Transaction_Date]],"dddd")</f>
        <v>Sunday</v>
      </c>
      <c r="D444" t="s">
        <v>1511</v>
      </c>
      <c r="E444">
        <f>HOUR(Table3[[#This Row],[Transaction_Time]])</f>
        <v>19</v>
      </c>
      <c r="F444" s="6" t="s">
        <v>40</v>
      </c>
      <c r="G444" s="6" t="s">
        <v>1512</v>
      </c>
      <c r="H444" s="6" t="s">
        <v>54</v>
      </c>
      <c r="I444" s="6" t="s">
        <v>27</v>
      </c>
      <c r="J444" s="6" t="s">
        <v>166</v>
      </c>
      <c r="K444" s="6" t="s">
        <v>237</v>
      </c>
      <c r="L444" s="6" t="s">
        <v>350</v>
      </c>
      <c r="M444" s="6" t="s">
        <v>31</v>
      </c>
      <c r="N444" s="6" t="s">
        <v>176</v>
      </c>
      <c r="O444" s="6" t="s">
        <v>141</v>
      </c>
      <c r="P444" s="6" t="s">
        <v>128</v>
      </c>
      <c r="Q444" s="6">
        <v>568.65</v>
      </c>
      <c r="R444" s="6">
        <v>0</v>
      </c>
      <c r="S444" s="6">
        <v>0</v>
      </c>
      <c r="T444" s="6" t="s">
        <v>35</v>
      </c>
      <c r="U444" s="6"/>
      <c r="V444" s="6" t="s">
        <v>49</v>
      </c>
      <c r="W444" s="6">
        <v>27</v>
      </c>
      <c r="X444" s="7" t="s">
        <v>37</v>
      </c>
    </row>
    <row r="445" spans="1:24" x14ac:dyDescent="0.3">
      <c r="A445" s="8" t="s">
        <v>1513</v>
      </c>
      <c r="B445" s="9">
        <v>46143</v>
      </c>
      <c r="C445" s="21" t="str">
        <f>TEXT(Table3[[#This Row],[Transaction_Date]],"dddd")</f>
        <v>Friday</v>
      </c>
      <c r="D445" t="s">
        <v>1514</v>
      </c>
      <c r="E445">
        <f>HOUR(Table3[[#This Row],[Transaction_Time]])</f>
        <v>19</v>
      </c>
      <c r="F445" s="10" t="s">
        <v>40</v>
      </c>
      <c r="G445" s="10" t="s">
        <v>1515</v>
      </c>
      <c r="H445" s="10" t="s">
        <v>89</v>
      </c>
      <c r="I445" s="10" t="s">
        <v>27</v>
      </c>
      <c r="J445" s="10" t="s">
        <v>105</v>
      </c>
      <c r="K445" s="10" t="s">
        <v>675</v>
      </c>
      <c r="L445" s="10" t="s">
        <v>205</v>
      </c>
      <c r="M445" s="10" t="s">
        <v>162</v>
      </c>
      <c r="N445" s="10" t="s">
        <v>59</v>
      </c>
      <c r="O445" s="10" t="s">
        <v>47</v>
      </c>
      <c r="P445" s="10" t="s">
        <v>68</v>
      </c>
      <c r="Q445" s="10">
        <v>860.12</v>
      </c>
      <c r="R445" s="10">
        <v>0</v>
      </c>
      <c r="S445" s="10">
        <v>1.42</v>
      </c>
      <c r="T445" s="10" t="s">
        <v>35</v>
      </c>
      <c r="U445" s="10"/>
      <c r="V445" s="10" t="s">
        <v>49</v>
      </c>
      <c r="W445" s="10">
        <v>62</v>
      </c>
      <c r="X445" s="11" t="s">
        <v>37</v>
      </c>
    </row>
    <row r="446" spans="1:24" x14ac:dyDescent="0.3">
      <c r="A446" s="4" t="s">
        <v>1516</v>
      </c>
      <c r="B446" s="5">
        <v>46154</v>
      </c>
      <c r="C446" s="20" t="str">
        <f>TEXT(Table3[[#This Row],[Transaction_Date]],"dddd")</f>
        <v>Tuesday</v>
      </c>
      <c r="D446" t="s">
        <v>1517</v>
      </c>
      <c r="E446">
        <f>HOUR(Table3[[#This Row],[Transaction_Time]])</f>
        <v>11</v>
      </c>
      <c r="F446" s="6" t="s">
        <v>40</v>
      </c>
      <c r="G446" s="6" t="s">
        <v>1518</v>
      </c>
      <c r="H446" s="6" t="s">
        <v>89</v>
      </c>
      <c r="I446" s="6" t="s">
        <v>42</v>
      </c>
      <c r="J446" s="6" t="s">
        <v>43</v>
      </c>
      <c r="K446" s="6" t="s">
        <v>229</v>
      </c>
      <c r="L446" s="6" t="s">
        <v>132</v>
      </c>
      <c r="M446" s="6" t="s">
        <v>93</v>
      </c>
      <c r="N446" s="6" t="s">
        <v>46</v>
      </c>
      <c r="O446" s="6" t="s">
        <v>47</v>
      </c>
      <c r="P446" s="6" t="s">
        <v>128</v>
      </c>
      <c r="Q446" s="6">
        <v>302.77</v>
      </c>
      <c r="R446" s="6">
        <v>0</v>
      </c>
      <c r="S446" s="6">
        <v>3.33</v>
      </c>
      <c r="T446" s="6" t="s">
        <v>406</v>
      </c>
      <c r="U446" s="6" t="s">
        <v>315</v>
      </c>
      <c r="V446" s="6" t="s">
        <v>49</v>
      </c>
      <c r="W446" s="6">
        <v>90</v>
      </c>
      <c r="X446" s="7" t="s">
        <v>37</v>
      </c>
    </row>
    <row r="447" spans="1:24" x14ac:dyDescent="0.3">
      <c r="A447" s="8" t="s">
        <v>1519</v>
      </c>
      <c r="B447" s="9">
        <v>46148</v>
      </c>
      <c r="C447" s="21" t="str">
        <f>TEXT(Table3[[#This Row],[Transaction_Date]],"dddd")</f>
        <v>Wednesday</v>
      </c>
      <c r="D447" t="s">
        <v>1520</v>
      </c>
      <c r="E447">
        <f>HOUR(Table3[[#This Row],[Transaction_Time]])</f>
        <v>19</v>
      </c>
      <c r="F447" s="10" t="s">
        <v>40</v>
      </c>
      <c r="G447" s="10" t="s">
        <v>1521</v>
      </c>
      <c r="H447" s="10" t="s">
        <v>26</v>
      </c>
      <c r="I447" s="10" t="s">
        <v>27</v>
      </c>
      <c r="J447" s="10" t="s">
        <v>119</v>
      </c>
      <c r="K447" s="10" t="s">
        <v>264</v>
      </c>
      <c r="L447" s="10" t="s">
        <v>246</v>
      </c>
      <c r="M447" s="10" t="s">
        <v>214</v>
      </c>
      <c r="N447" s="10" t="s">
        <v>176</v>
      </c>
      <c r="O447" s="10" t="s">
        <v>47</v>
      </c>
      <c r="P447" s="10" t="s">
        <v>34</v>
      </c>
      <c r="Q447" s="10">
        <v>2049.5300000000002</v>
      </c>
      <c r="R447" s="10">
        <v>0</v>
      </c>
      <c r="S447" s="10">
        <v>3.67</v>
      </c>
      <c r="T447" s="10" t="s">
        <v>35</v>
      </c>
      <c r="U447" s="10"/>
      <c r="V447" s="10" t="s">
        <v>49</v>
      </c>
      <c r="W447" s="10">
        <v>61</v>
      </c>
      <c r="X447" s="11" t="s">
        <v>37</v>
      </c>
    </row>
    <row r="448" spans="1:24" x14ac:dyDescent="0.3">
      <c r="A448" s="4" t="s">
        <v>1522</v>
      </c>
      <c r="B448" s="5">
        <v>46146</v>
      </c>
      <c r="C448" s="20" t="str">
        <f>TEXT(Table3[[#This Row],[Transaction_Date]],"dddd")</f>
        <v>Monday</v>
      </c>
      <c r="D448" t="s">
        <v>1119</v>
      </c>
      <c r="E448">
        <f>HOUR(Table3[[#This Row],[Transaction_Time]])</f>
        <v>18</v>
      </c>
      <c r="F448" s="6" t="s">
        <v>24</v>
      </c>
      <c r="G448" s="6" t="s">
        <v>1523</v>
      </c>
      <c r="H448" s="6" t="s">
        <v>26</v>
      </c>
      <c r="I448" s="6" t="s">
        <v>42</v>
      </c>
      <c r="J448" s="6" t="s">
        <v>105</v>
      </c>
      <c r="K448" s="6" t="s">
        <v>675</v>
      </c>
      <c r="L448" s="6" t="s">
        <v>184</v>
      </c>
      <c r="M448" s="6" t="s">
        <v>146</v>
      </c>
      <c r="N448" s="6" t="s">
        <v>32</v>
      </c>
      <c r="O448" s="6" t="s">
        <v>47</v>
      </c>
      <c r="P448" s="6" t="s">
        <v>34</v>
      </c>
      <c r="Q448" s="6">
        <v>434.64</v>
      </c>
      <c r="R448" s="6">
        <v>0</v>
      </c>
      <c r="S448" s="6">
        <v>0</v>
      </c>
      <c r="T448" s="6" t="s">
        <v>35</v>
      </c>
      <c r="U448" s="6"/>
      <c r="V448" s="6" t="s">
        <v>49</v>
      </c>
      <c r="W448" s="6">
        <v>16</v>
      </c>
      <c r="X448" s="7" t="s">
        <v>37</v>
      </c>
    </row>
    <row r="449" spans="1:24" x14ac:dyDescent="0.3">
      <c r="A449" s="8" t="s">
        <v>1524</v>
      </c>
      <c r="B449" s="9">
        <v>46156</v>
      </c>
      <c r="C449" s="21" t="str">
        <f>TEXT(Table3[[#This Row],[Transaction_Date]],"dddd")</f>
        <v>Thursday</v>
      </c>
      <c r="D449" t="s">
        <v>1525</v>
      </c>
      <c r="E449">
        <f>HOUR(Table3[[#This Row],[Transaction_Time]])</f>
        <v>9</v>
      </c>
      <c r="F449" s="10" t="s">
        <v>24</v>
      </c>
      <c r="G449" s="10" t="s">
        <v>1526</v>
      </c>
      <c r="H449" s="10" t="s">
        <v>26</v>
      </c>
      <c r="I449" s="10" t="s">
        <v>27</v>
      </c>
      <c r="J449" s="10" t="s">
        <v>90</v>
      </c>
      <c r="K449" s="10" t="s">
        <v>572</v>
      </c>
      <c r="L449" s="10" t="s">
        <v>342</v>
      </c>
      <c r="M449" s="10" t="s">
        <v>162</v>
      </c>
      <c r="N449" s="10" t="s">
        <v>46</v>
      </c>
      <c r="O449" s="10" t="s">
        <v>60</v>
      </c>
      <c r="P449" s="10" t="s">
        <v>108</v>
      </c>
      <c r="Q449" s="10">
        <v>1115.54</v>
      </c>
      <c r="R449" s="10">
        <v>0</v>
      </c>
      <c r="S449" s="10">
        <v>0</v>
      </c>
      <c r="T449" s="10" t="s">
        <v>280</v>
      </c>
      <c r="U449" s="10" t="s">
        <v>385</v>
      </c>
      <c r="V449" s="10" t="s">
        <v>49</v>
      </c>
      <c r="W449" s="10">
        <v>13</v>
      </c>
      <c r="X449" s="11" t="s">
        <v>37</v>
      </c>
    </row>
    <row r="450" spans="1:24" x14ac:dyDescent="0.3">
      <c r="A450" s="4" t="s">
        <v>1527</v>
      </c>
      <c r="B450" s="5">
        <v>46156</v>
      </c>
      <c r="C450" s="20" t="str">
        <f>TEXT(Table3[[#This Row],[Transaction_Date]],"dddd")</f>
        <v>Thursday</v>
      </c>
      <c r="D450" t="s">
        <v>1528</v>
      </c>
      <c r="E450">
        <f>HOUR(Table3[[#This Row],[Transaction_Time]])</f>
        <v>8</v>
      </c>
      <c r="F450" s="6" t="s">
        <v>24</v>
      </c>
      <c r="G450" s="6" t="s">
        <v>1529</v>
      </c>
      <c r="H450" s="6" t="s">
        <v>54</v>
      </c>
      <c r="I450" s="6" t="s">
        <v>27</v>
      </c>
      <c r="J450" s="6" t="s">
        <v>43</v>
      </c>
      <c r="K450" s="6" t="s">
        <v>44</v>
      </c>
      <c r="L450" s="6" t="s">
        <v>113</v>
      </c>
      <c r="M450" s="6" t="s">
        <v>114</v>
      </c>
      <c r="N450" s="6" t="s">
        <v>46</v>
      </c>
      <c r="O450" s="6" t="s">
        <v>47</v>
      </c>
      <c r="P450" s="6" t="s">
        <v>84</v>
      </c>
      <c r="Q450" s="6">
        <v>118.23</v>
      </c>
      <c r="R450" s="6">
        <v>0</v>
      </c>
      <c r="S450" s="6">
        <v>0</v>
      </c>
      <c r="T450" s="6" t="s">
        <v>35</v>
      </c>
      <c r="U450" s="6"/>
      <c r="V450" s="6" t="s">
        <v>49</v>
      </c>
      <c r="W450" s="6">
        <v>8</v>
      </c>
      <c r="X450" s="7" t="s">
        <v>37</v>
      </c>
    </row>
    <row r="451" spans="1:24" x14ac:dyDescent="0.3">
      <c r="A451" s="8" t="s">
        <v>1530</v>
      </c>
      <c r="B451" s="9">
        <v>46147</v>
      </c>
      <c r="C451" s="21" t="str">
        <f>TEXT(Table3[[#This Row],[Transaction_Date]],"dddd")</f>
        <v>Tuesday</v>
      </c>
      <c r="D451" t="s">
        <v>1531</v>
      </c>
      <c r="E451">
        <f>HOUR(Table3[[#This Row],[Transaction_Time]])</f>
        <v>8</v>
      </c>
      <c r="F451" s="10" t="s">
        <v>24</v>
      </c>
      <c r="G451" s="10" t="s">
        <v>1532</v>
      </c>
      <c r="H451" s="10" t="s">
        <v>89</v>
      </c>
      <c r="I451" s="10" t="s">
        <v>42</v>
      </c>
      <c r="J451" s="10" t="s">
        <v>43</v>
      </c>
      <c r="K451" s="10" t="s">
        <v>112</v>
      </c>
      <c r="L451" s="10" t="s">
        <v>113</v>
      </c>
      <c r="M451" s="10" t="s">
        <v>114</v>
      </c>
      <c r="N451" s="10" t="s">
        <v>176</v>
      </c>
      <c r="O451" s="10" t="s">
        <v>60</v>
      </c>
      <c r="P451" s="10" t="s">
        <v>128</v>
      </c>
      <c r="Q451" s="10">
        <v>2696.68</v>
      </c>
      <c r="R451" s="10">
        <v>0</v>
      </c>
      <c r="S451" s="10">
        <v>0</v>
      </c>
      <c r="T451" s="10" t="s">
        <v>35</v>
      </c>
      <c r="U451" s="10"/>
      <c r="V451" s="10" t="s">
        <v>49</v>
      </c>
      <c r="W451" s="10">
        <v>5</v>
      </c>
      <c r="X451" s="11" t="s">
        <v>37</v>
      </c>
    </row>
    <row r="452" spans="1:24" x14ac:dyDescent="0.3">
      <c r="A452" s="4" t="s">
        <v>1533</v>
      </c>
      <c r="B452" s="5">
        <v>46167</v>
      </c>
      <c r="C452" s="20" t="str">
        <f>TEXT(Table3[[#This Row],[Transaction_Date]],"dddd")</f>
        <v>Monday</v>
      </c>
      <c r="D452" t="s">
        <v>1534</v>
      </c>
      <c r="E452">
        <f>HOUR(Table3[[#This Row],[Transaction_Time]])</f>
        <v>10</v>
      </c>
      <c r="F452" s="6" t="s">
        <v>72</v>
      </c>
      <c r="G452" s="6" t="s">
        <v>1535</v>
      </c>
      <c r="H452" s="6" t="s">
        <v>26</v>
      </c>
      <c r="I452" s="6" t="s">
        <v>42</v>
      </c>
      <c r="J452" s="6" t="s">
        <v>75</v>
      </c>
      <c r="K452" s="6" t="s">
        <v>295</v>
      </c>
      <c r="L452" s="6" t="s">
        <v>544</v>
      </c>
      <c r="M452" s="6" t="s">
        <v>114</v>
      </c>
      <c r="N452" s="6" t="s">
        <v>46</v>
      </c>
      <c r="O452" s="6" t="s">
        <v>141</v>
      </c>
      <c r="P452" s="6" t="s">
        <v>34</v>
      </c>
      <c r="Q452" s="6">
        <v>515.12</v>
      </c>
      <c r="R452" s="6">
        <v>0</v>
      </c>
      <c r="S452" s="6">
        <v>0</v>
      </c>
      <c r="T452" s="6" t="s">
        <v>35</v>
      </c>
      <c r="U452" s="6"/>
      <c r="V452" s="6" t="s">
        <v>49</v>
      </c>
      <c r="W452" s="6">
        <v>19</v>
      </c>
      <c r="X452" s="7" t="s">
        <v>37</v>
      </c>
    </row>
    <row r="453" spans="1:24" x14ac:dyDescent="0.3">
      <c r="A453" s="8" t="s">
        <v>1536</v>
      </c>
      <c r="B453" s="9">
        <v>46162</v>
      </c>
      <c r="C453" s="21" t="str">
        <f>TEXT(Table3[[#This Row],[Transaction_Date]],"dddd")</f>
        <v>Wednesday</v>
      </c>
      <c r="D453" t="s">
        <v>1537</v>
      </c>
      <c r="E453">
        <f>HOUR(Table3[[#This Row],[Transaction_Time]])</f>
        <v>13</v>
      </c>
      <c r="F453" s="10" t="s">
        <v>72</v>
      </c>
      <c r="G453" s="10" t="s">
        <v>1538</v>
      </c>
      <c r="H453" s="10" t="s">
        <v>89</v>
      </c>
      <c r="I453" s="10" t="s">
        <v>42</v>
      </c>
      <c r="J453" s="10" t="s">
        <v>98</v>
      </c>
      <c r="K453" s="10" t="s">
        <v>126</v>
      </c>
      <c r="L453" s="10" t="s">
        <v>290</v>
      </c>
      <c r="M453" s="10" t="s">
        <v>93</v>
      </c>
      <c r="N453" s="10" t="s">
        <v>272</v>
      </c>
      <c r="O453" s="10" t="s">
        <v>60</v>
      </c>
      <c r="P453" s="10" t="s">
        <v>48</v>
      </c>
      <c r="Q453" s="10">
        <v>77.239999999999995</v>
      </c>
      <c r="R453" s="10">
        <v>0</v>
      </c>
      <c r="S453" s="10">
        <v>0</v>
      </c>
      <c r="T453" s="10" t="s">
        <v>35</v>
      </c>
      <c r="U453" s="10"/>
      <c r="V453" s="10" t="s">
        <v>49</v>
      </c>
      <c r="W453" s="10">
        <v>21</v>
      </c>
      <c r="X453" s="11" t="s">
        <v>37</v>
      </c>
    </row>
    <row r="454" spans="1:24" x14ac:dyDescent="0.3">
      <c r="A454" s="4" t="s">
        <v>1539</v>
      </c>
      <c r="B454" s="5">
        <v>46148</v>
      </c>
      <c r="C454" s="20" t="str">
        <f>TEXT(Table3[[#This Row],[Transaction_Date]],"dddd")</f>
        <v>Wednesday</v>
      </c>
      <c r="D454" t="s">
        <v>1540</v>
      </c>
      <c r="E454">
        <f>HOUR(Table3[[#This Row],[Transaction_Time]])</f>
        <v>11</v>
      </c>
      <c r="F454" s="6" t="s">
        <v>52</v>
      </c>
      <c r="G454" s="6" t="s">
        <v>1541</v>
      </c>
      <c r="H454" s="6" t="s">
        <v>89</v>
      </c>
      <c r="I454" s="6" t="s">
        <v>42</v>
      </c>
      <c r="J454" s="6" t="s">
        <v>119</v>
      </c>
      <c r="K454" s="6" t="s">
        <v>276</v>
      </c>
      <c r="L454" s="6" t="s">
        <v>184</v>
      </c>
      <c r="M454" s="6" t="s">
        <v>146</v>
      </c>
      <c r="N454" s="6" t="s">
        <v>46</v>
      </c>
      <c r="O454" s="6" t="s">
        <v>60</v>
      </c>
      <c r="P454" s="6" t="s">
        <v>115</v>
      </c>
      <c r="Q454" s="6">
        <v>88.02</v>
      </c>
      <c r="R454" s="6">
        <v>50.4</v>
      </c>
      <c r="S454" s="6">
        <v>0</v>
      </c>
      <c r="T454" s="6" t="s">
        <v>35</v>
      </c>
      <c r="U454" s="6"/>
      <c r="V454" s="6" t="s">
        <v>49</v>
      </c>
      <c r="W454" s="6">
        <v>98</v>
      </c>
      <c r="X454" s="7" t="s">
        <v>37</v>
      </c>
    </row>
    <row r="455" spans="1:24" x14ac:dyDescent="0.3">
      <c r="A455" s="8" t="s">
        <v>1542</v>
      </c>
      <c r="B455" s="9">
        <v>46153</v>
      </c>
      <c r="C455" s="21" t="str">
        <f>TEXT(Table3[[#This Row],[Transaction_Date]],"dddd")</f>
        <v>Monday</v>
      </c>
      <c r="D455" t="s">
        <v>1543</v>
      </c>
      <c r="E455">
        <f>HOUR(Table3[[#This Row],[Transaction_Time]])</f>
        <v>20</v>
      </c>
      <c r="F455" s="10" t="s">
        <v>40</v>
      </c>
      <c r="G455" s="10" t="s">
        <v>1544</v>
      </c>
      <c r="H455" s="10" t="s">
        <v>89</v>
      </c>
      <c r="I455" s="10" t="s">
        <v>42</v>
      </c>
      <c r="J455" s="10" t="s">
        <v>28</v>
      </c>
      <c r="K455" s="10" t="s">
        <v>29</v>
      </c>
      <c r="L455" s="10" t="s">
        <v>241</v>
      </c>
      <c r="M455" s="10" t="s">
        <v>101</v>
      </c>
      <c r="N455" s="10" t="s">
        <v>32</v>
      </c>
      <c r="O455" s="10" t="s">
        <v>47</v>
      </c>
      <c r="P455" s="10" t="s">
        <v>68</v>
      </c>
      <c r="Q455" s="10">
        <v>465.13</v>
      </c>
      <c r="R455" s="10">
        <v>32.090000000000003</v>
      </c>
      <c r="S455" s="10">
        <v>0</v>
      </c>
      <c r="T455" s="10" t="s">
        <v>35</v>
      </c>
      <c r="U455" s="10"/>
      <c r="V455" s="10" t="s">
        <v>49</v>
      </c>
      <c r="W455" s="10">
        <v>26</v>
      </c>
      <c r="X455" s="11" t="s">
        <v>37</v>
      </c>
    </row>
    <row r="456" spans="1:24" x14ac:dyDescent="0.3">
      <c r="A456" s="4" t="s">
        <v>1545</v>
      </c>
      <c r="B456" s="5">
        <v>46169</v>
      </c>
      <c r="C456" s="20" t="str">
        <f>TEXT(Table3[[#This Row],[Transaction_Date]],"dddd")</f>
        <v>Wednesday</v>
      </c>
      <c r="D456" t="s">
        <v>1546</v>
      </c>
      <c r="E456">
        <f>HOUR(Table3[[#This Row],[Transaction_Time]])</f>
        <v>16</v>
      </c>
      <c r="F456" s="6" t="s">
        <v>40</v>
      </c>
      <c r="G456" s="6" t="s">
        <v>1547</v>
      </c>
      <c r="H456" s="6" t="s">
        <v>74</v>
      </c>
      <c r="I456" s="6" t="s">
        <v>42</v>
      </c>
      <c r="J456" s="6" t="s">
        <v>105</v>
      </c>
      <c r="K456" s="6" t="s">
        <v>106</v>
      </c>
      <c r="L456" s="6" t="s">
        <v>296</v>
      </c>
      <c r="M456" s="6" t="s">
        <v>146</v>
      </c>
      <c r="N456" s="6" t="s">
        <v>59</v>
      </c>
      <c r="O456" s="6" t="s">
        <v>297</v>
      </c>
      <c r="P456" s="6" t="s">
        <v>128</v>
      </c>
      <c r="Q456" s="6">
        <v>1913.44</v>
      </c>
      <c r="R456" s="6">
        <v>0</v>
      </c>
      <c r="S456" s="6">
        <v>0</v>
      </c>
      <c r="T456" s="6" t="s">
        <v>35</v>
      </c>
      <c r="U456" s="6"/>
      <c r="V456" s="6" t="s">
        <v>49</v>
      </c>
      <c r="W456" s="6">
        <v>12</v>
      </c>
      <c r="X456" s="7" t="s">
        <v>37</v>
      </c>
    </row>
    <row r="457" spans="1:24" x14ac:dyDescent="0.3">
      <c r="A457" s="8" t="s">
        <v>1548</v>
      </c>
      <c r="B457" s="9">
        <v>46154</v>
      </c>
      <c r="C457" s="21" t="str">
        <f>TEXT(Table3[[#This Row],[Transaction_Date]],"dddd")</f>
        <v>Tuesday</v>
      </c>
      <c r="D457" t="s">
        <v>1549</v>
      </c>
      <c r="E457">
        <f>HOUR(Table3[[#This Row],[Transaction_Time]])</f>
        <v>10</v>
      </c>
      <c r="F457" s="10" t="s">
        <v>24</v>
      </c>
      <c r="G457" s="10" t="s">
        <v>1550</v>
      </c>
      <c r="H457" s="10" t="s">
        <v>54</v>
      </c>
      <c r="I457" s="10" t="s">
        <v>27</v>
      </c>
      <c r="J457" s="10" t="s">
        <v>43</v>
      </c>
      <c r="K457" s="10" t="s">
        <v>229</v>
      </c>
      <c r="L457" s="10" t="s">
        <v>296</v>
      </c>
      <c r="M457" s="10" t="s">
        <v>146</v>
      </c>
      <c r="N457" s="10" t="s">
        <v>78</v>
      </c>
      <c r="O457" s="10" t="s">
        <v>47</v>
      </c>
      <c r="P457" s="10" t="s">
        <v>68</v>
      </c>
      <c r="Q457" s="10">
        <v>515.92999999999995</v>
      </c>
      <c r="R457" s="10">
        <v>0</v>
      </c>
      <c r="S457" s="10">
        <v>0</v>
      </c>
      <c r="T457" s="10" t="s">
        <v>35</v>
      </c>
      <c r="U457" s="10"/>
      <c r="V457" s="10" t="s">
        <v>49</v>
      </c>
      <c r="W457" s="10">
        <v>10</v>
      </c>
      <c r="X457" s="11" t="s">
        <v>37</v>
      </c>
    </row>
    <row r="458" spans="1:24" x14ac:dyDescent="0.3">
      <c r="A458" s="4" t="s">
        <v>1551</v>
      </c>
      <c r="B458" s="5">
        <v>46147</v>
      </c>
      <c r="C458" s="20" t="str">
        <f>TEXT(Table3[[#This Row],[Transaction_Date]],"dddd")</f>
        <v>Tuesday</v>
      </c>
      <c r="D458" t="s">
        <v>1552</v>
      </c>
      <c r="E458">
        <f>HOUR(Table3[[#This Row],[Transaction_Time]])</f>
        <v>21</v>
      </c>
      <c r="F458" s="6" t="s">
        <v>24</v>
      </c>
      <c r="G458" s="6" t="s">
        <v>1553</v>
      </c>
      <c r="H458" s="6" t="s">
        <v>54</v>
      </c>
      <c r="I458" s="6" t="s">
        <v>42</v>
      </c>
      <c r="J458" s="6" t="s">
        <v>119</v>
      </c>
      <c r="K458" s="6" t="s">
        <v>120</v>
      </c>
      <c r="L458" s="6" t="s">
        <v>375</v>
      </c>
      <c r="M458" s="6" t="s">
        <v>58</v>
      </c>
      <c r="N458" s="6" t="s">
        <v>176</v>
      </c>
      <c r="O458" s="6" t="s">
        <v>47</v>
      </c>
      <c r="P458" s="6" t="s">
        <v>115</v>
      </c>
      <c r="Q458" s="6">
        <v>147.74</v>
      </c>
      <c r="R458" s="6">
        <v>52.66</v>
      </c>
      <c r="S458" s="6">
        <v>0</v>
      </c>
      <c r="T458" s="6" t="s">
        <v>35</v>
      </c>
      <c r="U458" s="6"/>
      <c r="V458" s="6" t="s">
        <v>49</v>
      </c>
      <c r="W458" s="6">
        <v>68</v>
      </c>
      <c r="X458" s="7" t="s">
        <v>37</v>
      </c>
    </row>
    <row r="459" spans="1:24" x14ac:dyDescent="0.3">
      <c r="A459" s="8" t="s">
        <v>1554</v>
      </c>
      <c r="B459" s="9">
        <v>46157</v>
      </c>
      <c r="C459" s="21" t="str">
        <f>TEXT(Table3[[#This Row],[Transaction_Date]],"dddd")</f>
        <v>Friday</v>
      </c>
      <c r="D459" t="s">
        <v>1555</v>
      </c>
      <c r="E459">
        <f>HOUR(Table3[[#This Row],[Transaction_Time]])</f>
        <v>19</v>
      </c>
      <c r="F459" s="10" t="s">
        <v>24</v>
      </c>
      <c r="G459" s="10" t="s">
        <v>1556</v>
      </c>
      <c r="H459" s="10" t="s">
        <v>89</v>
      </c>
      <c r="I459" s="10" t="s">
        <v>27</v>
      </c>
      <c r="J459" s="10" t="s">
        <v>105</v>
      </c>
      <c r="K459" s="10" t="s">
        <v>106</v>
      </c>
      <c r="L459" s="10" t="s">
        <v>801</v>
      </c>
      <c r="M459" s="10" t="s">
        <v>58</v>
      </c>
      <c r="N459" s="10" t="s">
        <v>78</v>
      </c>
      <c r="O459" s="10" t="s">
        <v>141</v>
      </c>
      <c r="P459" s="10" t="s">
        <v>68</v>
      </c>
      <c r="Q459" s="10">
        <v>141.21</v>
      </c>
      <c r="R459" s="10">
        <v>0</v>
      </c>
      <c r="S459" s="10">
        <v>0</v>
      </c>
      <c r="T459" s="10" t="s">
        <v>280</v>
      </c>
      <c r="U459" s="10" t="s">
        <v>385</v>
      </c>
      <c r="V459" s="10" t="s">
        <v>49</v>
      </c>
      <c r="W459" s="10">
        <v>22</v>
      </c>
      <c r="X459" s="11" t="s">
        <v>37</v>
      </c>
    </row>
    <row r="460" spans="1:24" x14ac:dyDescent="0.3">
      <c r="A460" s="4" t="s">
        <v>1557</v>
      </c>
      <c r="B460" s="5">
        <v>46164</v>
      </c>
      <c r="C460" s="20" t="str">
        <f>TEXT(Table3[[#This Row],[Transaction_Date]],"dddd")</f>
        <v>Friday</v>
      </c>
      <c r="D460" t="s">
        <v>1558</v>
      </c>
      <c r="E460">
        <f>HOUR(Table3[[#This Row],[Transaction_Time]])</f>
        <v>9</v>
      </c>
      <c r="F460" s="6" t="s">
        <v>24</v>
      </c>
      <c r="G460" s="6" t="s">
        <v>1559</v>
      </c>
      <c r="H460" s="6" t="s">
        <v>89</v>
      </c>
      <c r="I460" s="6" t="s">
        <v>42</v>
      </c>
      <c r="J460" s="6" t="s">
        <v>28</v>
      </c>
      <c r="K460" s="6" t="s">
        <v>29</v>
      </c>
      <c r="L460" s="6" t="s">
        <v>221</v>
      </c>
      <c r="M460" s="6" t="s">
        <v>67</v>
      </c>
      <c r="N460" s="6" t="s">
        <v>46</v>
      </c>
      <c r="O460" s="6" t="s">
        <v>60</v>
      </c>
      <c r="P460" s="6" t="s">
        <v>84</v>
      </c>
      <c r="Q460" s="6">
        <v>96.47</v>
      </c>
      <c r="R460" s="6">
        <v>48.61</v>
      </c>
      <c r="S460" s="6">
        <v>5.13</v>
      </c>
      <c r="T460" s="6" t="s">
        <v>35</v>
      </c>
      <c r="U460" s="6"/>
      <c r="V460" s="6" t="s">
        <v>49</v>
      </c>
      <c r="W460" s="6">
        <v>84</v>
      </c>
      <c r="X460" s="7" t="s">
        <v>37</v>
      </c>
    </row>
    <row r="461" spans="1:24" x14ac:dyDescent="0.3">
      <c r="A461" s="8" t="s">
        <v>1560</v>
      </c>
      <c r="B461" s="9">
        <v>46170</v>
      </c>
      <c r="C461" s="21" t="str">
        <f>TEXT(Table3[[#This Row],[Transaction_Date]],"dddd")</f>
        <v>Thursday</v>
      </c>
      <c r="D461" t="s">
        <v>1561</v>
      </c>
      <c r="E461">
        <f>HOUR(Table3[[#This Row],[Transaction_Time]])</f>
        <v>19</v>
      </c>
      <c r="F461" s="10" t="s">
        <v>52</v>
      </c>
      <c r="G461" s="10" t="s">
        <v>1562</v>
      </c>
      <c r="H461" s="10" t="s">
        <v>26</v>
      </c>
      <c r="I461" s="10" t="s">
        <v>42</v>
      </c>
      <c r="J461" s="10" t="s">
        <v>43</v>
      </c>
      <c r="K461" s="10" t="s">
        <v>285</v>
      </c>
      <c r="L461" s="10" t="s">
        <v>257</v>
      </c>
      <c r="M461" s="10" t="s">
        <v>93</v>
      </c>
      <c r="N461" s="10" t="s">
        <v>46</v>
      </c>
      <c r="O461" s="10" t="s">
        <v>47</v>
      </c>
      <c r="P461" s="10" t="s">
        <v>68</v>
      </c>
      <c r="Q461" s="10">
        <v>192.32</v>
      </c>
      <c r="R461" s="10">
        <v>0</v>
      </c>
      <c r="S461" s="10">
        <v>0</v>
      </c>
      <c r="T461" s="10" t="s">
        <v>35</v>
      </c>
      <c r="U461" s="10"/>
      <c r="V461" s="10" t="s">
        <v>49</v>
      </c>
      <c r="W461" s="10">
        <v>16</v>
      </c>
      <c r="X461" s="11" t="s">
        <v>37</v>
      </c>
    </row>
    <row r="462" spans="1:24" x14ac:dyDescent="0.3">
      <c r="A462" s="4" t="s">
        <v>1563</v>
      </c>
      <c r="B462" s="5">
        <v>46156</v>
      </c>
      <c r="C462" s="20" t="str">
        <f>TEXT(Table3[[#This Row],[Transaction_Date]],"dddd")</f>
        <v>Thursday</v>
      </c>
      <c r="D462" t="s">
        <v>1564</v>
      </c>
      <c r="E462">
        <f>HOUR(Table3[[#This Row],[Transaction_Time]])</f>
        <v>18</v>
      </c>
      <c r="F462" s="6" t="s">
        <v>24</v>
      </c>
      <c r="G462" s="6" t="s">
        <v>1565</v>
      </c>
      <c r="H462" s="6" t="s">
        <v>26</v>
      </c>
      <c r="I462" s="6" t="s">
        <v>27</v>
      </c>
      <c r="J462" s="6" t="s">
        <v>119</v>
      </c>
      <c r="K462" s="6" t="s">
        <v>323</v>
      </c>
      <c r="L462" s="6" t="s">
        <v>304</v>
      </c>
      <c r="M462" s="6" t="s">
        <v>31</v>
      </c>
      <c r="N462" s="6" t="s">
        <v>176</v>
      </c>
      <c r="O462" s="6" t="s">
        <v>47</v>
      </c>
      <c r="P462" s="6" t="s">
        <v>108</v>
      </c>
      <c r="Q462" s="6">
        <v>589.64</v>
      </c>
      <c r="R462" s="6">
        <v>0</v>
      </c>
      <c r="S462" s="6">
        <v>0</v>
      </c>
      <c r="T462" s="6" t="s">
        <v>35</v>
      </c>
      <c r="U462" s="6"/>
      <c r="V462" s="6" t="s">
        <v>36</v>
      </c>
      <c r="W462" s="6">
        <v>82</v>
      </c>
      <c r="X462" s="7" t="s">
        <v>37</v>
      </c>
    </row>
    <row r="463" spans="1:24" x14ac:dyDescent="0.3">
      <c r="A463" s="8" t="s">
        <v>1566</v>
      </c>
      <c r="B463" s="9">
        <v>46169</v>
      </c>
      <c r="C463" s="21" t="str">
        <f>TEXT(Table3[[#This Row],[Transaction_Date]],"dddd")</f>
        <v>Wednesday</v>
      </c>
      <c r="D463" t="s">
        <v>1567</v>
      </c>
      <c r="E463">
        <f>HOUR(Table3[[#This Row],[Transaction_Time]])</f>
        <v>21</v>
      </c>
      <c r="F463" s="10" t="s">
        <v>24</v>
      </c>
      <c r="G463" s="10" t="s">
        <v>1568</v>
      </c>
      <c r="H463" s="10" t="s">
        <v>26</v>
      </c>
      <c r="I463" s="10" t="s">
        <v>42</v>
      </c>
      <c r="J463" s="10" t="s">
        <v>90</v>
      </c>
      <c r="K463" s="10" t="s">
        <v>346</v>
      </c>
      <c r="L463" s="10" t="s">
        <v>342</v>
      </c>
      <c r="M463" s="10" t="s">
        <v>162</v>
      </c>
      <c r="N463" s="10" t="s">
        <v>176</v>
      </c>
      <c r="O463" s="10" t="s">
        <v>47</v>
      </c>
      <c r="P463" s="10" t="s">
        <v>48</v>
      </c>
      <c r="Q463" s="10">
        <v>678.78</v>
      </c>
      <c r="R463" s="10">
        <v>0</v>
      </c>
      <c r="S463" s="10">
        <v>3.35</v>
      </c>
      <c r="T463" s="10" t="s">
        <v>35</v>
      </c>
      <c r="U463" s="10"/>
      <c r="V463" s="10" t="s">
        <v>49</v>
      </c>
      <c r="W463" s="10">
        <v>18</v>
      </c>
      <c r="X463" s="11" t="s">
        <v>37</v>
      </c>
    </row>
    <row r="464" spans="1:24" x14ac:dyDescent="0.3">
      <c r="A464" s="4" t="s">
        <v>1569</v>
      </c>
      <c r="B464" s="5">
        <v>46169</v>
      </c>
      <c r="C464" s="20" t="str">
        <f>TEXT(Table3[[#This Row],[Transaction_Date]],"dddd")</f>
        <v>Wednesday</v>
      </c>
      <c r="D464" t="s">
        <v>1570</v>
      </c>
      <c r="E464">
        <f>HOUR(Table3[[#This Row],[Transaction_Time]])</f>
        <v>13</v>
      </c>
      <c r="F464" s="6" t="s">
        <v>370</v>
      </c>
      <c r="G464" s="6" t="s">
        <v>1571</v>
      </c>
      <c r="H464" s="6" t="s">
        <v>54</v>
      </c>
      <c r="I464" s="6" t="s">
        <v>27</v>
      </c>
      <c r="J464" s="6" t="s">
        <v>43</v>
      </c>
      <c r="K464" s="6" t="s">
        <v>285</v>
      </c>
      <c r="L464" s="6" t="s">
        <v>157</v>
      </c>
      <c r="M464" s="6" t="s">
        <v>83</v>
      </c>
      <c r="N464" s="6" t="s">
        <v>46</v>
      </c>
      <c r="O464" s="6" t="s">
        <v>297</v>
      </c>
      <c r="P464" s="6" t="s">
        <v>108</v>
      </c>
      <c r="Q464" s="6">
        <v>204.43</v>
      </c>
      <c r="R464" s="6">
        <v>0</v>
      </c>
      <c r="S464" s="6">
        <v>2.9</v>
      </c>
      <c r="T464" s="6" t="s">
        <v>35</v>
      </c>
      <c r="U464" s="6"/>
      <c r="V464" s="6" t="s">
        <v>49</v>
      </c>
      <c r="W464" s="6">
        <v>29</v>
      </c>
      <c r="X464" s="7" t="s">
        <v>37</v>
      </c>
    </row>
    <row r="465" spans="1:24" x14ac:dyDescent="0.3">
      <c r="A465" s="8" t="s">
        <v>1572</v>
      </c>
      <c r="B465" s="9">
        <v>46163</v>
      </c>
      <c r="C465" s="21" t="str">
        <f>TEXT(Table3[[#This Row],[Transaction_Date]],"dddd")</f>
        <v>Thursday</v>
      </c>
      <c r="D465" t="s">
        <v>1573</v>
      </c>
      <c r="E465">
        <f>HOUR(Table3[[#This Row],[Transaction_Time]])</f>
        <v>6</v>
      </c>
      <c r="F465" s="10" t="s">
        <v>40</v>
      </c>
      <c r="G465" s="10" t="s">
        <v>1574</v>
      </c>
      <c r="H465" s="10" t="s">
        <v>26</v>
      </c>
      <c r="I465" s="10" t="s">
        <v>42</v>
      </c>
      <c r="J465" s="10" t="s">
        <v>28</v>
      </c>
      <c r="K465" s="10" t="s">
        <v>29</v>
      </c>
      <c r="L465" s="10" t="s">
        <v>503</v>
      </c>
      <c r="M465" s="10" t="s">
        <v>214</v>
      </c>
      <c r="N465" s="10" t="s">
        <v>46</v>
      </c>
      <c r="O465" s="10" t="s">
        <v>47</v>
      </c>
      <c r="P465" s="10" t="s">
        <v>68</v>
      </c>
      <c r="Q465" s="10">
        <v>1298.93</v>
      </c>
      <c r="R465" s="10">
        <v>4.53</v>
      </c>
      <c r="S465" s="10">
        <v>3.33</v>
      </c>
      <c r="T465" s="10" t="s">
        <v>35</v>
      </c>
      <c r="U465" s="10"/>
      <c r="V465" s="10" t="s">
        <v>49</v>
      </c>
      <c r="W465" s="10">
        <v>32</v>
      </c>
      <c r="X465" s="11" t="s">
        <v>37</v>
      </c>
    </row>
    <row r="466" spans="1:24" x14ac:dyDescent="0.3">
      <c r="A466" s="4" t="s">
        <v>1575</v>
      </c>
      <c r="B466" s="5">
        <v>46155</v>
      </c>
      <c r="C466" s="20" t="str">
        <f>TEXT(Table3[[#This Row],[Transaction_Date]],"dddd")</f>
        <v>Wednesday</v>
      </c>
      <c r="D466" t="s">
        <v>1576</v>
      </c>
      <c r="E466">
        <f>HOUR(Table3[[#This Row],[Transaction_Time]])</f>
        <v>15</v>
      </c>
      <c r="F466" s="6" t="s">
        <v>24</v>
      </c>
      <c r="G466" s="6" t="s">
        <v>1577</v>
      </c>
      <c r="H466" s="6" t="s">
        <v>26</v>
      </c>
      <c r="I466" s="6" t="s">
        <v>42</v>
      </c>
      <c r="J466" s="6" t="s">
        <v>75</v>
      </c>
      <c r="K466" s="6" t="s">
        <v>76</v>
      </c>
      <c r="L466" s="6" t="s">
        <v>127</v>
      </c>
      <c r="M466" s="6" t="s">
        <v>114</v>
      </c>
      <c r="N466" s="6" t="s">
        <v>176</v>
      </c>
      <c r="O466" s="6" t="s">
        <v>60</v>
      </c>
      <c r="P466" s="6" t="s">
        <v>108</v>
      </c>
      <c r="Q466" s="6">
        <v>443.7</v>
      </c>
      <c r="R466" s="6">
        <v>0</v>
      </c>
      <c r="S466" s="6">
        <v>0</v>
      </c>
      <c r="T466" s="6" t="s">
        <v>35</v>
      </c>
      <c r="U466" s="6"/>
      <c r="V466" s="6" t="s">
        <v>49</v>
      </c>
      <c r="W466" s="6">
        <v>33</v>
      </c>
      <c r="X466" s="7" t="s">
        <v>37</v>
      </c>
    </row>
    <row r="467" spans="1:24" x14ac:dyDescent="0.3">
      <c r="A467" s="8" t="s">
        <v>1578</v>
      </c>
      <c r="B467" s="9">
        <v>46173</v>
      </c>
      <c r="C467" s="21" t="str">
        <f>TEXT(Table3[[#This Row],[Transaction_Date]],"dddd")</f>
        <v>Sunday</v>
      </c>
      <c r="D467" t="s">
        <v>1579</v>
      </c>
      <c r="E467">
        <f>HOUR(Table3[[#This Row],[Transaction_Time]])</f>
        <v>18</v>
      </c>
      <c r="F467" s="10" t="s">
        <v>24</v>
      </c>
      <c r="G467" s="10" t="s">
        <v>1580</v>
      </c>
      <c r="H467" s="10" t="s">
        <v>54</v>
      </c>
      <c r="I467" s="10" t="s">
        <v>42</v>
      </c>
      <c r="J467" s="10" t="s">
        <v>98</v>
      </c>
      <c r="K467" s="10" t="s">
        <v>126</v>
      </c>
      <c r="L467" s="10" t="s">
        <v>157</v>
      </c>
      <c r="M467" s="10" t="s">
        <v>83</v>
      </c>
      <c r="N467" s="10" t="s">
        <v>176</v>
      </c>
      <c r="O467" s="10" t="s">
        <v>60</v>
      </c>
      <c r="P467" s="10" t="s">
        <v>84</v>
      </c>
      <c r="Q467" s="10">
        <v>1282.42</v>
      </c>
      <c r="R467" s="10">
        <v>0</v>
      </c>
      <c r="S467" s="10">
        <v>0</v>
      </c>
      <c r="T467" s="10" t="s">
        <v>35</v>
      </c>
      <c r="U467" s="10"/>
      <c r="V467" s="10" t="s">
        <v>49</v>
      </c>
      <c r="W467" s="10">
        <v>68</v>
      </c>
      <c r="X467" s="11" t="s">
        <v>37</v>
      </c>
    </row>
    <row r="468" spans="1:24" x14ac:dyDescent="0.3">
      <c r="A468" s="4" t="s">
        <v>1581</v>
      </c>
      <c r="B468" s="5">
        <v>46143</v>
      </c>
      <c r="C468" s="20" t="str">
        <f>TEXT(Table3[[#This Row],[Transaction_Date]],"dddd")</f>
        <v>Friday</v>
      </c>
      <c r="D468" t="s">
        <v>1582</v>
      </c>
      <c r="E468">
        <f>HOUR(Table3[[#This Row],[Transaction_Time]])</f>
        <v>19</v>
      </c>
      <c r="F468" s="6" t="s">
        <v>24</v>
      </c>
      <c r="G468" s="6" t="s">
        <v>1583</v>
      </c>
      <c r="H468" s="6" t="s">
        <v>54</v>
      </c>
      <c r="I468" s="6" t="s">
        <v>27</v>
      </c>
      <c r="J468" s="6" t="s">
        <v>75</v>
      </c>
      <c r="K468" s="6" t="s">
        <v>76</v>
      </c>
      <c r="L468" s="6" t="s">
        <v>296</v>
      </c>
      <c r="M468" s="6" t="s">
        <v>146</v>
      </c>
      <c r="N468" s="6" t="s">
        <v>46</v>
      </c>
      <c r="O468" s="6" t="s">
        <v>47</v>
      </c>
      <c r="P468" s="6" t="s">
        <v>48</v>
      </c>
      <c r="Q468" s="6">
        <v>191.73</v>
      </c>
      <c r="R468" s="6">
        <v>0</v>
      </c>
      <c r="S468" s="6">
        <v>0</v>
      </c>
      <c r="T468" s="6" t="s">
        <v>280</v>
      </c>
      <c r="U468" s="6" t="s">
        <v>402</v>
      </c>
      <c r="V468" s="6" t="s">
        <v>36</v>
      </c>
      <c r="W468" s="6">
        <v>43</v>
      </c>
      <c r="X468" s="7" t="s">
        <v>37</v>
      </c>
    </row>
    <row r="469" spans="1:24" x14ac:dyDescent="0.3">
      <c r="A469" s="8" t="s">
        <v>1584</v>
      </c>
      <c r="B469" s="9">
        <v>46166</v>
      </c>
      <c r="C469" s="21" t="str">
        <f>TEXT(Table3[[#This Row],[Transaction_Date]],"dddd")</f>
        <v>Sunday</v>
      </c>
      <c r="D469" t="s">
        <v>1585</v>
      </c>
      <c r="E469">
        <f>HOUR(Table3[[#This Row],[Transaction_Time]])</f>
        <v>18</v>
      </c>
      <c r="F469" s="10" t="s">
        <v>24</v>
      </c>
      <c r="G469" s="10" t="s">
        <v>1586</v>
      </c>
      <c r="H469" s="10" t="s">
        <v>26</v>
      </c>
      <c r="I469" s="10" t="s">
        <v>27</v>
      </c>
      <c r="J469" s="10" t="s">
        <v>90</v>
      </c>
      <c r="K469" s="10" t="s">
        <v>572</v>
      </c>
      <c r="L469" s="10" t="s">
        <v>334</v>
      </c>
      <c r="M469" s="10" t="s">
        <v>58</v>
      </c>
      <c r="N469" s="10" t="s">
        <v>46</v>
      </c>
      <c r="O469" s="10" t="s">
        <v>60</v>
      </c>
      <c r="P469" s="10" t="s">
        <v>115</v>
      </c>
      <c r="Q469" s="10">
        <v>1266.4100000000001</v>
      </c>
      <c r="R469" s="10">
        <v>0</v>
      </c>
      <c r="S469" s="10">
        <v>0</v>
      </c>
      <c r="T469" s="10" t="s">
        <v>35</v>
      </c>
      <c r="U469" s="10"/>
      <c r="V469" s="10" t="s">
        <v>49</v>
      </c>
      <c r="W469" s="10">
        <v>62</v>
      </c>
      <c r="X469" s="11" t="s">
        <v>37</v>
      </c>
    </row>
    <row r="470" spans="1:24" x14ac:dyDescent="0.3">
      <c r="A470" s="4" t="s">
        <v>1587</v>
      </c>
      <c r="B470" s="5">
        <v>46149</v>
      </c>
      <c r="C470" s="20" t="str">
        <f>TEXT(Table3[[#This Row],[Transaction_Date]],"dddd")</f>
        <v>Thursday</v>
      </c>
      <c r="D470" t="s">
        <v>1588</v>
      </c>
      <c r="E470">
        <f>HOUR(Table3[[#This Row],[Transaction_Time]])</f>
        <v>17</v>
      </c>
      <c r="F470" s="6" t="s">
        <v>24</v>
      </c>
      <c r="G470" s="6" t="s">
        <v>1589</v>
      </c>
      <c r="H470" s="6" t="s">
        <v>89</v>
      </c>
      <c r="I470" s="6" t="s">
        <v>27</v>
      </c>
      <c r="J470" s="6" t="s">
        <v>43</v>
      </c>
      <c r="K470" s="6" t="s">
        <v>285</v>
      </c>
      <c r="L470" s="6" t="s">
        <v>364</v>
      </c>
      <c r="M470" s="6" t="s">
        <v>114</v>
      </c>
      <c r="N470" s="6" t="s">
        <v>59</v>
      </c>
      <c r="O470" s="6" t="s">
        <v>141</v>
      </c>
      <c r="P470" s="6" t="s">
        <v>128</v>
      </c>
      <c r="Q470" s="6">
        <v>1875.35</v>
      </c>
      <c r="R470" s="6">
        <v>0</v>
      </c>
      <c r="S470" s="6">
        <v>0</v>
      </c>
      <c r="T470" s="6" t="s">
        <v>35</v>
      </c>
      <c r="U470" s="6"/>
      <c r="V470" s="6" t="s">
        <v>49</v>
      </c>
      <c r="W470" s="6">
        <v>45</v>
      </c>
      <c r="X470" s="7" t="s">
        <v>37</v>
      </c>
    </row>
    <row r="471" spans="1:24" x14ac:dyDescent="0.3">
      <c r="A471" s="8" t="s">
        <v>1590</v>
      </c>
      <c r="B471" s="9">
        <v>46147</v>
      </c>
      <c r="C471" s="21" t="str">
        <f>TEXT(Table3[[#This Row],[Transaction_Date]],"dddd")</f>
        <v>Tuesday</v>
      </c>
      <c r="D471" t="s">
        <v>1591</v>
      </c>
      <c r="E471">
        <f>HOUR(Table3[[#This Row],[Transaction_Time]])</f>
        <v>20</v>
      </c>
      <c r="F471" s="10" t="s">
        <v>40</v>
      </c>
      <c r="G471" s="10" t="s">
        <v>1592</v>
      </c>
      <c r="H471" s="10" t="s">
        <v>26</v>
      </c>
      <c r="I471" s="10" t="s">
        <v>42</v>
      </c>
      <c r="J471" s="10" t="s">
        <v>98</v>
      </c>
      <c r="K471" s="10" t="s">
        <v>338</v>
      </c>
      <c r="L471" s="10" t="s">
        <v>271</v>
      </c>
      <c r="M471" s="10" t="s">
        <v>83</v>
      </c>
      <c r="N471" s="10" t="s">
        <v>32</v>
      </c>
      <c r="O471" s="10" t="s">
        <v>47</v>
      </c>
      <c r="P471" s="10" t="s">
        <v>34</v>
      </c>
      <c r="Q471" s="10">
        <v>198.49</v>
      </c>
      <c r="R471" s="10">
        <v>0</v>
      </c>
      <c r="S471" s="10">
        <v>0</v>
      </c>
      <c r="T471" s="10" t="s">
        <v>35</v>
      </c>
      <c r="U471" s="10"/>
      <c r="V471" s="10" t="s">
        <v>49</v>
      </c>
      <c r="W471" s="10">
        <v>39</v>
      </c>
      <c r="X471" s="11" t="s">
        <v>37</v>
      </c>
    </row>
    <row r="472" spans="1:24" x14ac:dyDescent="0.3">
      <c r="A472" s="4" t="s">
        <v>1593</v>
      </c>
      <c r="B472" s="5">
        <v>46163</v>
      </c>
      <c r="C472" s="20" t="str">
        <f>TEXT(Table3[[#This Row],[Transaction_Date]],"dddd")</f>
        <v>Thursday</v>
      </c>
      <c r="D472" t="s">
        <v>1594</v>
      </c>
      <c r="E472">
        <f>HOUR(Table3[[#This Row],[Transaction_Time]])</f>
        <v>8</v>
      </c>
      <c r="F472" s="6" t="s">
        <v>24</v>
      </c>
      <c r="G472" s="6" t="s">
        <v>1595</v>
      </c>
      <c r="H472" s="6" t="s">
        <v>74</v>
      </c>
      <c r="I472" s="6" t="s">
        <v>42</v>
      </c>
      <c r="J472" s="6" t="s">
        <v>55</v>
      </c>
      <c r="K472" s="6" t="s">
        <v>180</v>
      </c>
      <c r="L472" s="6" t="s">
        <v>100</v>
      </c>
      <c r="M472" s="6" t="s">
        <v>101</v>
      </c>
      <c r="N472" s="6" t="s">
        <v>78</v>
      </c>
      <c r="O472" s="6" t="s">
        <v>60</v>
      </c>
      <c r="P472" s="6" t="s">
        <v>48</v>
      </c>
      <c r="Q472" s="6">
        <v>425.65</v>
      </c>
      <c r="R472" s="6">
        <v>65.92</v>
      </c>
      <c r="S472" s="6">
        <v>0</v>
      </c>
      <c r="T472" s="6" t="s">
        <v>35</v>
      </c>
      <c r="U472" s="6"/>
      <c r="V472" s="6" t="s">
        <v>49</v>
      </c>
      <c r="W472" s="6">
        <v>76</v>
      </c>
      <c r="X472" s="7" t="s">
        <v>37</v>
      </c>
    </row>
    <row r="473" spans="1:24" x14ac:dyDescent="0.3">
      <c r="A473" s="8" t="s">
        <v>1596</v>
      </c>
      <c r="B473" s="9">
        <v>46143</v>
      </c>
      <c r="C473" s="21" t="str">
        <f>TEXT(Table3[[#This Row],[Transaction_Date]],"dddd")</f>
        <v>Friday</v>
      </c>
      <c r="D473" t="s">
        <v>1597</v>
      </c>
      <c r="E473">
        <f>HOUR(Table3[[#This Row],[Transaction_Time]])</f>
        <v>20</v>
      </c>
      <c r="F473" s="10" t="s">
        <v>40</v>
      </c>
      <c r="G473" s="10" t="s">
        <v>1598</v>
      </c>
      <c r="H473" s="10" t="s">
        <v>74</v>
      </c>
      <c r="I473" s="10" t="s">
        <v>42</v>
      </c>
      <c r="J473" s="10" t="s">
        <v>105</v>
      </c>
      <c r="K473" s="10" t="s">
        <v>195</v>
      </c>
      <c r="L473" s="10" t="s">
        <v>634</v>
      </c>
      <c r="M473" s="10" t="s">
        <v>114</v>
      </c>
      <c r="N473" s="10" t="s">
        <v>46</v>
      </c>
      <c r="O473" s="10" t="s">
        <v>60</v>
      </c>
      <c r="P473" s="10" t="s">
        <v>84</v>
      </c>
      <c r="Q473" s="10">
        <v>2228.94</v>
      </c>
      <c r="R473" s="10">
        <v>0</v>
      </c>
      <c r="S473" s="10">
        <v>0</v>
      </c>
      <c r="T473" s="10" t="s">
        <v>280</v>
      </c>
      <c r="U473" s="10" t="s">
        <v>402</v>
      </c>
      <c r="V473" s="10" t="s">
        <v>36</v>
      </c>
      <c r="W473" s="10">
        <v>66</v>
      </c>
      <c r="X473" s="11" t="s">
        <v>37</v>
      </c>
    </row>
    <row r="474" spans="1:24" x14ac:dyDescent="0.3">
      <c r="A474" s="4" t="s">
        <v>1599</v>
      </c>
      <c r="B474" s="5">
        <v>46161</v>
      </c>
      <c r="C474" s="20" t="str">
        <f>TEXT(Table3[[#This Row],[Transaction_Date]],"dddd")</f>
        <v>Tuesday</v>
      </c>
      <c r="D474" t="s">
        <v>1600</v>
      </c>
      <c r="E474">
        <f>HOUR(Table3[[#This Row],[Transaction_Time]])</f>
        <v>14</v>
      </c>
      <c r="F474" s="6" t="s">
        <v>416</v>
      </c>
      <c r="G474" s="6" t="s">
        <v>1601</v>
      </c>
      <c r="H474" s="6" t="s">
        <v>74</v>
      </c>
      <c r="I474" s="6" t="s">
        <v>27</v>
      </c>
      <c r="J474" s="6" t="s">
        <v>150</v>
      </c>
      <c r="K474" s="6" t="s">
        <v>175</v>
      </c>
      <c r="L474" s="6" t="s">
        <v>801</v>
      </c>
      <c r="M474" s="6" t="s">
        <v>58</v>
      </c>
      <c r="N474" s="6" t="s">
        <v>46</v>
      </c>
      <c r="O474" s="6" t="s">
        <v>47</v>
      </c>
      <c r="P474" s="6" t="s">
        <v>48</v>
      </c>
      <c r="Q474" s="6">
        <v>109.81</v>
      </c>
      <c r="R474" s="6">
        <v>0</v>
      </c>
      <c r="S474" s="6">
        <v>3.83</v>
      </c>
      <c r="T474" s="6" t="s">
        <v>35</v>
      </c>
      <c r="U474" s="6"/>
      <c r="V474" s="6" t="s">
        <v>49</v>
      </c>
      <c r="W474" s="6">
        <v>60</v>
      </c>
      <c r="X474" s="7" t="s">
        <v>37</v>
      </c>
    </row>
    <row r="475" spans="1:24" x14ac:dyDescent="0.3">
      <c r="A475" s="8" t="s">
        <v>1602</v>
      </c>
      <c r="B475" s="9">
        <v>46162</v>
      </c>
      <c r="C475" s="21" t="str">
        <f>TEXT(Table3[[#This Row],[Transaction_Date]],"dddd")</f>
        <v>Wednesday</v>
      </c>
      <c r="D475" t="s">
        <v>1603</v>
      </c>
      <c r="E475">
        <f>HOUR(Table3[[#This Row],[Transaction_Time]])</f>
        <v>21</v>
      </c>
      <c r="F475" s="10" t="s">
        <v>52</v>
      </c>
      <c r="G475" s="10" t="s">
        <v>1604</v>
      </c>
      <c r="H475" s="10" t="s">
        <v>54</v>
      </c>
      <c r="I475" s="10" t="s">
        <v>42</v>
      </c>
      <c r="J475" s="10" t="s">
        <v>105</v>
      </c>
      <c r="K475" s="10" t="s">
        <v>675</v>
      </c>
      <c r="L475" s="10" t="s">
        <v>634</v>
      </c>
      <c r="M475" s="10" t="s">
        <v>114</v>
      </c>
      <c r="N475" s="10" t="s">
        <v>59</v>
      </c>
      <c r="O475" s="10" t="s">
        <v>47</v>
      </c>
      <c r="P475" s="10" t="s">
        <v>68</v>
      </c>
      <c r="Q475" s="10">
        <v>513.97</v>
      </c>
      <c r="R475" s="10">
        <v>52.44</v>
      </c>
      <c r="S475" s="10">
        <v>3.17</v>
      </c>
      <c r="T475" s="10" t="s">
        <v>35</v>
      </c>
      <c r="U475" s="10"/>
      <c r="V475" s="10" t="s">
        <v>49</v>
      </c>
      <c r="W475" s="10">
        <v>70</v>
      </c>
      <c r="X475" s="11" t="s">
        <v>37</v>
      </c>
    </row>
    <row r="476" spans="1:24" x14ac:dyDescent="0.3">
      <c r="A476" s="4" t="s">
        <v>1605</v>
      </c>
      <c r="B476" s="5">
        <v>46162</v>
      </c>
      <c r="C476" s="20" t="str">
        <f>TEXT(Table3[[#This Row],[Transaction_Date]],"dddd")</f>
        <v>Wednesday</v>
      </c>
      <c r="D476" t="s">
        <v>1606</v>
      </c>
      <c r="E476">
        <f>HOUR(Table3[[#This Row],[Transaction_Time]])</f>
        <v>9</v>
      </c>
      <c r="F476" s="6" t="s">
        <v>370</v>
      </c>
      <c r="G476" s="6" t="s">
        <v>1607</v>
      </c>
      <c r="H476" s="6" t="s">
        <v>89</v>
      </c>
      <c r="I476" s="6" t="s">
        <v>42</v>
      </c>
      <c r="J476" s="6" t="s">
        <v>98</v>
      </c>
      <c r="K476" s="6" t="s">
        <v>338</v>
      </c>
      <c r="L476" s="6" t="s">
        <v>304</v>
      </c>
      <c r="M476" s="6" t="s">
        <v>31</v>
      </c>
      <c r="N476" s="6" t="s">
        <v>46</v>
      </c>
      <c r="O476" s="6" t="s">
        <v>60</v>
      </c>
      <c r="P476" s="6" t="s">
        <v>115</v>
      </c>
      <c r="Q476" s="6">
        <v>262.32</v>
      </c>
      <c r="R476" s="6">
        <v>69.88</v>
      </c>
      <c r="S476" s="6">
        <v>0</v>
      </c>
      <c r="T476" s="6" t="s">
        <v>35</v>
      </c>
      <c r="U476" s="6"/>
      <c r="V476" s="6" t="s">
        <v>49</v>
      </c>
      <c r="W476" s="6">
        <v>1</v>
      </c>
      <c r="X476" s="7" t="s">
        <v>37</v>
      </c>
    </row>
    <row r="477" spans="1:24" x14ac:dyDescent="0.3">
      <c r="A477" s="8" t="s">
        <v>1608</v>
      </c>
      <c r="B477" s="9">
        <v>46153</v>
      </c>
      <c r="C477" s="21" t="str">
        <f>TEXT(Table3[[#This Row],[Transaction_Date]],"dddd")</f>
        <v>Monday</v>
      </c>
      <c r="D477" t="s">
        <v>1609</v>
      </c>
      <c r="E477">
        <f>HOUR(Table3[[#This Row],[Transaction_Time]])</f>
        <v>16</v>
      </c>
      <c r="F477" s="10" t="s">
        <v>24</v>
      </c>
      <c r="G477" s="10" t="s">
        <v>1610</v>
      </c>
      <c r="H477" s="10" t="s">
        <v>89</v>
      </c>
      <c r="I477" s="10" t="s">
        <v>27</v>
      </c>
      <c r="J477" s="10" t="s">
        <v>119</v>
      </c>
      <c r="K477" s="10" t="s">
        <v>276</v>
      </c>
      <c r="L477" s="10" t="s">
        <v>66</v>
      </c>
      <c r="M477" s="10" t="s">
        <v>67</v>
      </c>
      <c r="N477" s="10" t="s">
        <v>272</v>
      </c>
      <c r="O477" s="10" t="s">
        <v>141</v>
      </c>
      <c r="P477" s="10" t="s">
        <v>68</v>
      </c>
      <c r="Q477" s="10">
        <v>73.98</v>
      </c>
      <c r="R477" s="10">
        <v>0</v>
      </c>
      <c r="S477" s="10">
        <v>6.32</v>
      </c>
      <c r="T477" s="10" t="s">
        <v>35</v>
      </c>
      <c r="U477" s="10"/>
      <c r="V477" s="10" t="s">
        <v>49</v>
      </c>
      <c r="W477" s="10">
        <v>92</v>
      </c>
      <c r="X477" s="11" t="s">
        <v>69</v>
      </c>
    </row>
    <row r="478" spans="1:24" x14ac:dyDescent="0.3">
      <c r="A478" s="4" t="s">
        <v>1611</v>
      </c>
      <c r="B478" s="5">
        <v>46166</v>
      </c>
      <c r="C478" s="20" t="str">
        <f>TEXT(Table3[[#This Row],[Transaction_Date]],"dddd")</f>
        <v>Sunday</v>
      </c>
      <c r="D478" t="s">
        <v>1612</v>
      </c>
      <c r="E478">
        <f>HOUR(Table3[[#This Row],[Transaction_Time]])</f>
        <v>13</v>
      </c>
      <c r="F478" s="6" t="s">
        <v>40</v>
      </c>
      <c r="G478" s="6" t="s">
        <v>1613</v>
      </c>
      <c r="H478" s="6" t="s">
        <v>26</v>
      </c>
      <c r="I478" s="6" t="s">
        <v>42</v>
      </c>
      <c r="J478" s="6" t="s">
        <v>98</v>
      </c>
      <c r="K478" s="6" t="s">
        <v>99</v>
      </c>
      <c r="L478" s="6" t="s">
        <v>477</v>
      </c>
      <c r="M478" s="6" t="s">
        <v>101</v>
      </c>
      <c r="N478" s="6" t="s">
        <v>46</v>
      </c>
      <c r="O478" s="6" t="s">
        <v>47</v>
      </c>
      <c r="P478" s="6" t="s">
        <v>84</v>
      </c>
      <c r="Q478" s="6">
        <v>376.36</v>
      </c>
      <c r="R478" s="6">
        <v>0</v>
      </c>
      <c r="S478" s="6">
        <v>0</v>
      </c>
      <c r="T478" s="6" t="s">
        <v>35</v>
      </c>
      <c r="U478" s="6"/>
      <c r="V478" s="6" t="s">
        <v>49</v>
      </c>
      <c r="W478" s="6">
        <v>4</v>
      </c>
      <c r="X478" s="7" t="s">
        <v>37</v>
      </c>
    </row>
    <row r="479" spans="1:24" x14ac:dyDescent="0.3">
      <c r="A479" s="8" t="s">
        <v>1614</v>
      </c>
      <c r="B479" s="9">
        <v>46164</v>
      </c>
      <c r="C479" s="21" t="str">
        <f>TEXT(Table3[[#This Row],[Transaction_Date]],"dddd")</f>
        <v>Friday</v>
      </c>
      <c r="D479" t="s">
        <v>1615</v>
      </c>
      <c r="E479">
        <f>HOUR(Table3[[#This Row],[Transaction_Time]])</f>
        <v>21</v>
      </c>
      <c r="F479" s="10" t="s">
        <v>24</v>
      </c>
      <c r="G479" s="10" t="s">
        <v>1616</v>
      </c>
      <c r="H479" s="10" t="s">
        <v>89</v>
      </c>
      <c r="I479" s="10" t="s">
        <v>42</v>
      </c>
      <c r="J479" s="10" t="s">
        <v>150</v>
      </c>
      <c r="K479" s="10" t="s">
        <v>319</v>
      </c>
      <c r="L479" s="10" t="s">
        <v>424</v>
      </c>
      <c r="M479" s="10" t="s">
        <v>122</v>
      </c>
      <c r="N479" s="10" t="s">
        <v>59</v>
      </c>
      <c r="O479" s="10" t="s">
        <v>60</v>
      </c>
      <c r="P479" s="10" t="s">
        <v>68</v>
      </c>
      <c r="Q479" s="10">
        <v>365.65</v>
      </c>
      <c r="R479" s="10">
        <v>0</v>
      </c>
      <c r="S479" s="10">
        <v>0.32</v>
      </c>
      <c r="T479" s="10" t="s">
        <v>35</v>
      </c>
      <c r="U479" s="10"/>
      <c r="V479" s="10" t="s">
        <v>36</v>
      </c>
      <c r="W479" s="10">
        <v>52</v>
      </c>
      <c r="X479" s="11" t="s">
        <v>37</v>
      </c>
    </row>
    <row r="480" spans="1:24" x14ac:dyDescent="0.3">
      <c r="A480" s="4" t="s">
        <v>1617</v>
      </c>
      <c r="B480" s="5">
        <v>46157</v>
      </c>
      <c r="C480" s="20" t="str">
        <f>TEXT(Table3[[#This Row],[Transaction_Date]],"dddd")</f>
        <v>Friday</v>
      </c>
      <c r="D480" t="s">
        <v>1618</v>
      </c>
      <c r="E480">
        <f>HOUR(Table3[[#This Row],[Transaction_Time]])</f>
        <v>19</v>
      </c>
      <c r="F480" s="6" t="s">
        <v>52</v>
      </c>
      <c r="G480" s="6" t="s">
        <v>1619</v>
      </c>
      <c r="H480" s="6" t="s">
        <v>26</v>
      </c>
      <c r="I480" s="6" t="s">
        <v>42</v>
      </c>
      <c r="J480" s="6" t="s">
        <v>75</v>
      </c>
      <c r="K480" s="6" t="s">
        <v>212</v>
      </c>
      <c r="L480" s="6" t="s">
        <v>213</v>
      </c>
      <c r="M480" s="6" t="s">
        <v>214</v>
      </c>
      <c r="N480" s="6" t="s">
        <v>32</v>
      </c>
      <c r="O480" s="6" t="s">
        <v>141</v>
      </c>
      <c r="P480" s="6" t="s">
        <v>108</v>
      </c>
      <c r="Q480" s="6">
        <v>410.03</v>
      </c>
      <c r="R480" s="6">
        <v>0</v>
      </c>
      <c r="S480" s="6">
        <v>0</v>
      </c>
      <c r="T480" s="6" t="s">
        <v>35</v>
      </c>
      <c r="U480" s="6"/>
      <c r="V480" s="6" t="s">
        <v>49</v>
      </c>
      <c r="W480" s="6">
        <v>5</v>
      </c>
      <c r="X480" s="7" t="s">
        <v>37</v>
      </c>
    </row>
    <row r="481" spans="1:24" x14ac:dyDescent="0.3">
      <c r="A481" s="8" t="s">
        <v>1620</v>
      </c>
      <c r="B481" s="9">
        <v>46170</v>
      </c>
      <c r="C481" s="21" t="str">
        <f>TEXT(Table3[[#This Row],[Transaction_Date]],"dddd")</f>
        <v>Thursday</v>
      </c>
      <c r="D481" t="s">
        <v>1621</v>
      </c>
      <c r="E481">
        <f>HOUR(Table3[[#This Row],[Transaction_Time]])</f>
        <v>14</v>
      </c>
      <c r="F481" s="10" t="s">
        <v>40</v>
      </c>
      <c r="G481" s="10" t="s">
        <v>1622</v>
      </c>
      <c r="H481" s="10" t="s">
        <v>54</v>
      </c>
      <c r="I481" s="10" t="s">
        <v>27</v>
      </c>
      <c r="J481" s="10" t="s">
        <v>28</v>
      </c>
      <c r="K481" s="10" t="s">
        <v>29</v>
      </c>
      <c r="L481" s="10" t="s">
        <v>213</v>
      </c>
      <c r="M481" s="10" t="s">
        <v>214</v>
      </c>
      <c r="N481" s="10" t="s">
        <v>78</v>
      </c>
      <c r="O481" s="10" t="s">
        <v>47</v>
      </c>
      <c r="P481" s="10" t="s">
        <v>108</v>
      </c>
      <c r="Q481" s="10">
        <v>177.34</v>
      </c>
      <c r="R481" s="10">
        <v>0</v>
      </c>
      <c r="S481" s="10">
        <v>0</v>
      </c>
      <c r="T481" s="10" t="s">
        <v>35</v>
      </c>
      <c r="U481" s="10"/>
      <c r="V481" s="10" t="s">
        <v>49</v>
      </c>
      <c r="W481" s="10">
        <v>1</v>
      </c>
      <c r="X481" s="11" t="s">
        <v>37</v>
      </c>
    </row>
    <row r="482" spans="1:24" x14ac:dyDescent="0.3">
      <c r="A482" s="4" t="s">
        <v>1623</v>
      </c>
      <c r="B482" s="5">
        <v>46147</v>
      </c>
      <c r="C482" s="20" t="str">
        <f>TEXT(Table3[[#This Row],[Transaction_Date]],"dddd")</f>
        <v>Tuesday</v>
      </c>
      <c r="D482" t="s">
        <v>1624</v>
      </c>
      <c r="E482">
        <f>HOUR(Table3[[#This Row],[Transaction_Time]])</f>
        <v>15</v>
      </c>
      <c r="F482" s="6" t="s">
        <v>40</v>
      </c>
      <c r="G482" s="6" t="s">
        <v>1625</v>
      </c>
      <c r="H482" s="6" t="s">
        <v>26</v>
      </c>
      <c r="I482" s="6" t="s">
        <v>27</v>
      </c>
      <c r="J482" s="6" t="s">
        <v>90</v>
      </c>
      <c r="K482" s="6" t="s">
        <v>572</v>
      </c>
      <c r="L482" s="6" t="s">
        <v>296</v>
      </c>
      <c r="M482" s="6" t="s">
        <v>146</v>
      </c>
      <c r="N482" s="6" t="s">
        <v>46</v>
      </c>
      <c r="O482" s="6" t="s">
        <v>60</v>
      </c>
      <c r="P482" s="6" t="s">
        <v>108</v>
      </c>
      <c r="Q482" s="6">
        <v>226.11</v>
      </c>
      <c r="R482" s="6">
        <v>0</v>
      </c>
      <c r="S482" s="6">
        <v>0</v>
      </c>
      <c r="T482" s="6" t="s">
        <v>35</v>
      </c>
      <c r="U482" s="6"/>
      <c r="V482" s="6" t="s">
        <v>49</v>
      </c>
      <c r="W482" s="6">
        <v>52</v>
      </c>
      <c r="X482" s="7" t="s">
        <v>37</v>
      </c>
    </row>
    <row r="483" spans="1:24" x14ac:dyDescent="0.3">
      <c r="A483" s="8" t="s">
        <v>1626</v>
      </c>
      <c r="B483" s="9">
        <v>46160</v>
      </c>
      <c r="C483" s="21" t="str">
        <f>TEXT(Table3[[#This Row],[Transaction_Date]],"dddd")</f>
        <v>Monday</v>
      </c>
      <c r="D483" t="s">
        <v>1627</v>
      </c>
      <c r="E483">
        <f>HOUR(Table3[[#This Row],[Transaction_Time]])</f>
        <v>8</v>
      </c>
      <c r="F483" s="10" t="s">
        <v>52</v>
      </c>
      <c r="G483" s="10" t="s">
        <v>1628</v>
      </c>
      <c r="H483" s="10" t="s">
        <v>26</v>
      </c>
      <c r="I483" s="10" t="s">
        <v>27</v>
      </c>
      <c r="J483" s="10" t="s">
        <v>98</v>
      </c>
      <c r="K483" s="10" t="s">
        <v>99</v>
      </c>
      <c r="L483" s="10" t="s">
        <v>682</v>
      </c>
      <c r="M483" s="10" t="s">
        <v>214</v>
      </c>
      <c r="N483" s="10" t="s">
        <v>46</v>
      </c>
      <c r="O483" s="10" t="s">
        <v>141</v>
      </c>
      <c r="P483" s="10" t="s">
        <v>128</v>
      </c>
      <c r="Q483" s="10">
        <v>362.04</v>
      </c>
      <c r="R483" s="10">
        <v>0</v>
      </c>
      <c r="S483" s="10">
        <v>0</v>
      </c>
      <c r="T483" s="10" t="s">
        <v>35</v>
      </c>
      <c r="U483" s="10"/>
      <c r="V483" s="10" t="s">
        <v>49</v>
      </c>
      <c r="W483" s="10">
        <v>77</v>
      </c>
      <c r="X483" s="11" t="s">
        <v>37</v>
      </c>
    </row>
    <row r="484" spans="1:24" x14ac:dyDescent="0.3">
      <c r="A484" s="4" t="s">
        <v>1629</v>
      </c>
      <c r="B484" s="5">
        <v>46145</v>
      </c>
      <c r="C484" s="20" t="str">
        <f>TEXT(Table3[[#This Row],[Transaction_Date]],"dddd")</f>
        <v>Sunday</v>
      </c>
      <c r="D484" t="s">
        <v>1630</v>
      </c>
      <c r="E484">
        <f>HOUR(Table3[[#This Row],[Transaction_Time]])</f>
        <v>15</v>
      </c>
      <c r="F484" s="6" t="s">
        <v>24</v>
      </c>
      <c r="G484" s="6" t="s">
        <v>1631</v>
      </c>
      <c r="H484" s="6" t="s">
        <v>26</v>
      </c>
      <c r="I484" s="6" t="s">
        <v>27</v>
      </c>
      <c r="J484" s="6" t="s">
        <v>28</v>
      </c>
      <c r="K484" s="6" t="s">
        <v>29</v>
      </c>
      <c r="L484" s="6" t="s">
        <v>127</v>
      </c>
      <c r="M484" s="6" t="s">
        <v>114</v>
      </c>
      <c r="N484" s="6" t="s">
        <v>46</v>
      </c>
      <c r="O484" s="6" t="s">
        <v>47</v>
      </c>
      <c r="P484" s="10" t="s">
        <v>68</v>
      </c>
      <c r="Q484" s="6">
        <v>529.12</v>
      </c>
      <c r="R484" s="6">
        <v>0</v>
      </c>
      <c r="S484" s="6">
        <v>0</v>
      </c>
      <c r="T484" s="6" t="s">
        <v>35</v>
      </c>
      <c r="U484" s="6"/>
      <c r="V484" s="6" t="s">
        <v>49</v>
      </c>
      <c r="W484" s="6">
        <v>93</v>
      </c>
      <c r="X484" s="7" t="s">
        <v>37</v>
      </c>
    </row>
    <row r="485" spans="1:24" x14ac:dyDescent="0.3">
      <c r="A485" s="8" t="s">
        <v>1632</v>
      </c>
      <c r="B485" s="9">
        <v>46163</v>
      </c>
      <c r="C485" s="21" t="str">
        <f>TEXT(Table3[[#This Row],[Transaction_Date]],"dddd")</f>
        <v>Thursday</v>
      </c>
      <c r="D485" t="s">
        <v>1633</v>
      </c>
      <c r="E485">
        <f>HOUR(Table3[[#This Row],[Transaction_Time]])</f>
        <v>13</v>
      </c>
      <c r="F485" s="10" t="s">
        <v>72</v>
      </c>
      <c r="G485" s="10" t="s">
        <v>1634</v>
      </c>
      <c r="H485" s="10" t="s">
        <v>89</v>
      </c>
      <c r="I485" s="10" t="s">
        <v>27</v>
      </c>
      <c r="J485" s="10" t="s">
        <v>150</v>
      </c>
      <c r="K485" s="10" t="s">
        <v>245</v>
      </c>
      <c r="L485" s="10" t="s">
        <v>161</v>
      </c>
      <c r="M485" s="10" t="s">
        <v>162</v>
      </c>
      <c r="N485" s="10" t="s">
        <v>46</v>
      </c>
      <c r="O485" s="10" t="s">
        <v>60</v>
      </c>
      <c r="P485" s="10" t="s">
        <v>68</v>
      </c>
      <c r="Q485" s="10">
        <v>322.24</v>
      </c>
      <c r="R485" s="10">
        <v>0</v>
      </c>
      <c r="S485" s="10">
        <v>0</v>
      </c>
      <c r="T485" s="10" t="s">
        <v>35</v>
      </c>
      <c r="U485" s="10"/>
      <c r="V485" s="10" t="s">
        <v>36</v>
      </c>
      <c r="W485" s="10">
        <v>42</v>
      </c>
      <c r="X485" s="11" t="s">
        <v>37</v>
      </c>
    </row>
    <row r="486" spans="1:24" x14ac:dyDescent="0.3">
      <c r="A486" s="4" t="s">
        <v>1635</v>
      </c>
      <c r="B486" s="5">
        <v>46167</v>
      </c>
      <c r="C486" s="20" t="str">
        <f>TEXT(Table3[[#This Row],[Transaction_Date]],"dddd")</f>
        <v>Monday</v>
      </c>
      <c r="D486" t="s">
        <v>1636</v>
      </c>
      <c r="E486">
        <f>HOUR(Table3[[#This Row],[Transaction_Time]])</f>
        <v>16</v>
      </c>
      <c r="F486" s="6" t="s">
        <v>52</v>
      </c>
      <c r="G486" s="6" t="s">
        <v>1637</v>
      </c>
      <c r="H486" s="6" t="s">
        <v>97</v>
      </c>
      <c r="I486" s="6" t="s">
        <v>42</v>
      </c>
      <c r="J486" s="6" t="s">
        <v>150</v>
      </c>
      <c r="K486" s="6" t="s">
        <v>175</v>
      </c>
      <c r="L486" s="6" t="s">
        <v>445</v>
      </c>
      <c r="M486" s="6" t="s">
        <v>162</v>
      </c>
      <c r="N486" s="6" t="s">
        <v>59</v>
      </c>
      <c r="O486" s="6" t="s">
        <v>47</v>
      </c>
      <c r="P486" s="6" t="s">
        <v>84</v>
      </c>
      <c r="Q486" s="6">
        <v>262.83999999999997</v>
      </c>
      <c r="R486" s="6">
        <v>0</v>
      </c>
      <c r="S486" s="6">
        <v>0</v>
      </c>
      <c r="T486" s="6" t="s">
        <v>406</v>
      </c>
      <c r="U486" s="6" t="s">
        <v>402</v>
      </c>
      <c r="V486" s="6" t="s">
        <v>49</v>
      </c>
      <c r="W486" s="6">
        <v>33</v>
      </c>
      <c r="X486" s="7" t="s">
        <v>37</v>
      </c>
    </row>
    <row r="487" spans="1:24" x14ac:dyDescent="0.3">
      <c r="A487" s="8" t="s">
        <v>1638</v>
      </c>
      <c r="B487" s="9">
        <v>46144</v>
      </c>
      <c r="C487" s="21" t="str">
        <f>TEXT(Table3[[#This Row],[Transaction_Date]],"dddd")</f>
        <v>Saturday</v>
      </c>
      <c r="D487" t="s">
        <v>1639</v>
      </c>
      <c r="E487">
        <f>HOUR(Table3[[#This Row],[Transaction_Time]])</f>
        <v>8</v>
      </c>
      <c r="F487" s="10" t="s">
        <v>24</v>
      </c>
      <c r="G487" s="10" t="s">
        <v>1640</v>
      </c>
      <c r="H487" s="10" t="s">
        <v>74</v>
      </c>
      <c r="I487" s="10" t="s">
        <v>27</v>
      </c>
      <c r="J487" s="10" t="s">
        <v>166</v>
      </c>
      <c r="K487" s="10" t="s">
        <v>476</v>
      </c>
      <c r="L487" s="10" t="s">
        <v>357</v>
      </c>
      <c r="M487" s="10" t="s">
        <v>122</v>
      </c>
      <c r="N487" s="10" t="s">
        <v>46</v>
      </c>
      <c r="O487" s="10" t="s">
        <v>141</v>
      </c>
      <c r="P487" s="10" t="s">
        <v>128</v>
      </c>
      <c r="Q487" s="10">
        <v>493.64</v>
      </c>
      <c r="R487" s="10">
        <v>4.05</v>
      </c>
      <c r="S487" s="10">
        <v>6.05</v>
      </c>
      <c r="T487" s="10" t="s">
        <v>35</v>
      </c>
      <c r="U487" s="10"/>
      <c r="V487" s="10" t="s">
        <v>49</v>
      </c>
      <c r="W487" s="10">
        <v>60</v>
      </c>
      <c r="X487" s="11" t="s">
        <v>37</v>
      </c>
    </row>
    <row r="488" spans="1:24" x14ac:dyDescent="0.3">
      <c r="A488" s="4" t="s">
        <v>1641</v>
      </c>
      <c r="B488" s="5">
        <v>46155</v>
      </c>
      <c r="C488" s="20" t="str">
        <f>TEXT(Table3[[#This Row],[Transaction_Date]],"dddd")</f>
        <v>Wednesday</v>
      </c>
      <c r="D488" t="s">
        <v>1642</v>
      </c>
      <c r="E488">
        <f>HOUR(Table3[[#This Row],[Transaction_Time]])</f>
        <v>21</v>
      </c>
      <c r="F488" s="6" t="s">
        <v>40</v>
      </c>
      <c r="G488" s="6" t="s">
        <v>1643</v>
      </c>
      <c r="H488" s="6" t="s">
        <v>54</v>
      </c>
      <c r="I488" s="6" t="s">
        <v>42</v>
      </c>
      <c r="J488" s="6" t="s">
        <v>75</v>
      </c>
      <c r="K488" s="6" t="s">
        <v>295</v>
      </c>
      <c r="L488" s="6" t="s">
        <v>171</v>
      </c>
      <c r="M488" s="6" t="s">
        <v>67</v>
      </c>
      <c r="N488" s="6" t="s">
        <v>32</v>
      </c>
      <c r="O488" s="6" t="s">
        <v>60</v>
      </c>
      <c r="P488" s="6" t="s">
        <v>34</v>
      </c>
      <c r="Q488" s="6">
        <v>507.57</v>
      </c>
      <c r="R488" s="6">
        <v>0</v>
      </c>
      <c r="S488" s="6">
        <v>0</v>
      </c>
      <c r="T488" s="6" t="s">
        <v>35</v>
      </c>
      <c r="U488" s="6"/>
      <c r="V488" s="6" t="s">
        <v>49</v>
      </c>
      <c r="W488" s="6">
        <v>53</v>
      </c>
      <c r="X488" s="7" t="s">
        <v>37</v>
      </c>
    </row>
    <row r="489" spans="1:24" x14ac:dyDescent="0.3">
      <c r="A489" s="8" t="s">
        <v>1644</v>
      </c>
      <c r="B489" s="9">
        <v>46172</v>
      </c>
      <c r="C489" s="21" t="str">
        <f>TEXT(Table3[[#This Row],[Transaction_Date]],"dddd")</f>
        <v>Saturday</v>
      </c>
      <c r="D489" t="s">
        <v>1645</v>
      </c>
      <c r="E489">
        <f>HOUR(Table3[[#This Row],[Transaction_Time]])</f>
        <v>15</v>
      </c>
      <c r="F489" s="10" t="s">
        <v>24</v>
      </c>
      <c r="G489" s="10" t="s">
        <v>1646</v>
      </c>
      <c r="H489" s="10" t="s">
        <v>54</v>
      </c>
      <c r="I489" s="10" t="s">
        <v>27</v>
      </c>
      <c r="J489" s="10" t="s">
        <v>55</v>
      </c>
      <c r="K489" s="10" t="s">
        <v>56</v>
      </c>
      <c r="L489" s="10" t="s">
        <v>296</v>
      </c>
      <c r="M489" s="10" t="s">
        <v>146</v>
      </c>
      <c r="N489" s="10" t="s">
        <v>46</v>
      </c>
      <c r="O489" s="10" t="s">
        <v>297</v>
      </c>
      <c r="P489" s="10" t="s">
        <v>34</v>
      </c>
      <c r="Q489" s="10">
        <v>219.68</v>
      </c>
      <c r="R489" s="10">
        <v>0</v>
      </c>
      <c r="S489" s="10">
        <v>0</v>
      </c>
      <c r="T489" s="10" t="s">
        <v>35</v>
      </c>
      <c r="U489" s="10"/>
      <c r="V489" s="10" t="s">
        <v>36</v>
      </c>
      <c r="W489" s="10">
        <v>70</v>
      </c>
      <c r="X489" s="11" t="s">
        <v>37</v>
      </c>
    </row>
    <row r="490" spans="1:24" x14ac:dyDescent="0.3">
      <c r="A490" s="4" t="s">
        <v>1647</v>
      </c>
      <c r="B490" s="5">
        <v>46151</v>
      </c>
      <c r="C490" s="20" t="str">
        <f>TEXT(Table3[[#This Row],[Transaction_Date]],"dddd")</f>
        <v>Saturday</v>
      </c>
      <c r="D490" t="s">
        <v>1648</v>
      </c>
      <c r="E490">
        <f>HOUR(Table3[[#This Row],[Transaction_Time]])</f>
        <v>18</v>
      </c>
      <c r="F490" s="6" t="s">
        <v>24</v>
      </c>
      <c r="G490" s="6" t="s">
        <v>1649</v>
      </c>
      <c r="H490" s="6" t="s">
        <v>54</v>
      </c>
      <c r="I490" s="6" t="s">
        <v>27</v>
      </c>
      <c r="J490" s="6" t="s">
        <v>43</v>
      </c>
      <c r="K490" s="6" t="s">
        <v>285</v>
      </c>
      <c r="L490" s="6" t="s">
        <v>205</v>
      </c>
      <c r="M490" s="6" t="s">
        <v>162</v>
      </c>
      <c r="N490" s="6" t="s">
        <v>78</v>
      </c>
      <c r="O490" s="6" t="s">
        <v>47</v>
      </c>
      <c r="P490" s="6" t="s">
        <v>128</v>
      </c>
      <c r="Q490" s="6">
        <v>300.01</v>
      </c>
      <c r="R490" s="6">
        <v>0</v>
      </c>
      <c r="S490" s="6">
        <v>3.98</v>
      </c>
      <c r="T490" s="6" t="s">
        <v>35</v>
      </c>
      <c r="U490" s="6"/>
      <c r="V490" s="6" t="s">
        <v>49</v>
      </c>
      <c r="W490" s="6">
        <v>94</v>
      </c>
      <c r="X490" s="7" t="s">
        <v>37</v>
      </c>
    </row>
    <row r="491" spans="1:24" x14ac:dyDescent="0.3">
      <c r="A491" s="8" t="s">
        <v>1650</v>
      </c>
      <c r="B491" s="9">
        <v>46164</v>
      </c>
      <c r="C491" s="21" t="str">
        <f>TEXT(Table3[[#This Row],[Transaction_Date]],"dddd")</f>
        <v>Friday</v>
      </c>
      <c r="D491" t="s">
        <v>1651</v>
      </c>
      <c r="E491">
        <f>HOUR(Table3[[#This Row],[Transaction_Time]])</f>
        <v>8</v>
      </c>
      <c r="F491" s="10" t="s">
        <v>24</v>
      </c>
      <c r="G491" s="10" t="s">
        <v>1652</v>
      </c>
      <c r="H491" s="10" t="s">
        <v>54</v>
      </c>
      <c r="I491" s="10" t="s">
        <v>27</v>
      </c>
      <c r="J491" s="10" t="s">
        <v>98</v>
      </c>
      <c r="K491" s="10" t="s">
        <v>338</v>
      </c>
      <c r="L491" s="10" t="s">
        <v>230</v>
      </c>
      <c r="M491" s="10" t="s">
        <v>83</v>
      </c>
      <c r="N491" s="10" t="s">
        <v>46</v>
      </c>
      <c r="O491" s="10" t="s">
        <v>297</v>
      </c>
      <c r="P491" s="10" t="s">
        <v>115</v>
      </c>
      <c r="Q491" s="10">
        <v>1995.74</v>
      </c>
      <c r="R491" s="10">
        <v>0</v>
      </c>
      <c r="S491" s="10">
        <v>0</v>
      </c>
      <c r="T491" s="10" t="s">
        <v>35</v>
      </c>
      <c r="U491" s="10"/>
      <c r="V491" s="10" t="s">
        <v>49</v>
      </c>
      <c r="W491" s="10">
        <v>27</v>
      </c>
      <c r="X491" s="11" t="s">
        <v>37</v>
      </c>
    </row>
    <row r="492" spans="1:24" x14ac:dyDescent="0.3">
      <c r="A492" s="4" t="s">
        <v>1653</v>
      </c>
      <c r="B492" s="5">
        <v>46166</v>
      </c>
      <c r="C492" s="20" t="str">
        <f>TEXT(Table3[[#This Row],[Transaction_Date]],"dddd")</f>
        <v>Sunday</v>
      </c>
      <c r="D492" t="s">
        <v>1654</v>
      </c>
      <c r="E492">
        <f>HOUR(Table3[[#This Row],[Transaction_Time]])</f>
        <v>22</v>
      </c>
      <c r="F492" s="6" t="s">
        <v>24</v>
      </c>
      <c r="G492" s="6" t="s">
        <v>1655</v>
      </c>
      <c r="H492" s="6" t="s">
        <v>26</v>
      </c>
      <c r="I492" s="6" t="s">
        <v>42</v>
      </c>
      <c r="J492" s="6" t="s">
        <v>55</v>
      </c>
      <c r="K492" s="6" t="s">
        <v>256</v>
      </c>
      <c r="L492" s="6" t="s">
        <v>544</v>
      </c>
      <c r="M492" s="6" t="s">
        <v>114</v>
      </c>
      <c r="N492" s="6" t="s">
        <v>176</v>
      </c>
      <c r="O492" s="6" t="s">
        <v>60</v>
      </c>
      <c r="P492" s="6" t="s">
        <v>48</v>
      </c>
      <c r="Q492" s="6">
        <v>209.53</v>
      </c>
      <c r="R492" s="6">
        <v>0</v>
      </c>
      <c r="S492" s="6">
        <v>0</v>
      </c>
      <c r="T492" s="6" t="s">
        <v>35</v>
      </c>
      <c r="U492" s="6"/>
      <c r="V492" s="6" t="s">
        <v>49</v>
      </c>
      <c r="W492" s="6">
        <v>4</v>
      </c>
      <c r="X492" s="7" t="s">
        <v>37</v>
      </c>
    </row>
    <row r="493" spans="1:24" x14ac:dyDescent="0.3">
      <c r="A493" s="8" t="s">
        <v>1656</v>
      </c>
      <c r="B493" s="9">
        <v>46169</v>
      </c>
      <c r="C493" s="21" t="str">
        <f>TEXT(Table3[[#This Row],[Transaction_Date]],"dddd")</f>
        <v>Wednesday</v>
      </c>
      <c r="D493" t="s">
        <v>1657</v>
      </c>
      <c r="E493">
        <f>HOUR(Table3[[#This Row],[Transaction_Time]])</f>
        <v>11</v>
      </c>
      <c r="F493" s="10" t="s">
        <v>72</v>
      </c>
      <c r="G493" s="10" t="s">
        <v>1658</v>
      </c>
      <c r="H493" s="10" t="s">
        <v>26</v>
      </c>
      <c r="I493" s="10" t="s">
        <v>27</v>
      </c>
      <c r="J493" s="10" t="s">
        <v>75</v>
      </c>
      <c r="K493" s="10" t="s">
        <v>295</v>
      </c>
      <c r="L493" s="10" t="s">
        <v>213</v>
      </c>
      <c r="M493" s="10" t="s">
        <v>214</v>
      </c>
      <c r="N493" s="10" t="s">
        <v>46</v>
      </c>
      <c r="O493" s="10" t="s">
        <v>297</v>
      </c>
      <c r="P493" s="10" t="s">
        <v>48</v>
      </c>
      <c r="Q493" s="10">
        <v>2045.36</v>
      </c>
      <c r="R493" s="10">
        <v>16.739999999999998</v>
      </c>
      <c r="S493" s="10">
        <v>0</v>
      </c>
      <c r="T493" s="10" t="s">
        <v>35</v>
      </c>
      <c r="U493" s="10"/>
      <c r="V493" s="10" t="s">
        <v>49</v>
      </c>
      <c r="W493" s="10">
        <v>45</v>
      </c>
      <c r="X493" s="11" t="s">
        <v>37</v>
      </c>
    </row>
    <row r="494" spans="1:24" x14ac:dyDescent="0.3">
      <c r="A494" s="4" t="s">
        <v>1659</v>
      </c>
      <c r="B494" s="5">
        <v>46146</v>
      </c>
      <c r="C494" s="20" t="str">
        <f>TEXT(Table3[[#This Row],[Transaction_Date]],"dddd")</f>
        <v>Monday</v>
      </c>
      <c r="D494" t="s">
        <v>1660</v>
      </c>
      <c r="E494">
        <f>HOUR(Table3[[#This Row],[Transaction_Time]])</f>
        <v>16</v>
      </c>
      <c r="F494" s="6" t="s">
        <v>24</v>
      </c>
      <c r="G494" s="6" t="s">
        <v>1661</v>
      </c>
      <c r="H494" s="6" t="s">
        <v>89</v>
      </c>
      <c r="I494" s="6" t="s">
        <v>27</v>
      </c>
      <c r="J494" s="6" t="s">
        <v>98</v>
      </c>
      <c r="K494" s="6" t="s">
        <v>126</v>
      </c>
      <c r="L494" s="6" t="s">
        <v>257</v>
      </c>
      <c r="M494" s="6" t="s">
        <v>93</v>
      </c>
      <c r="N494" s="6" t="s">
        <v>46</v>
      </c>
      <c r="O494" s="6" t="s">
        <v>60</v>
      </c>
      <c r="P494" s="6" t="s">
        <v>34</v>
      </c>
      <c r="Q494" s="6">
        <v>96.29</v>
      </c>
      <c r="R494" s="6">
        <v>0</v>
      </c>
      <c r="S494" s="6">
        <v>0</v>
      </c>
      <c r="T494" s="6" t="s">
        <v>280</v>
      </c>
      <c r="U494" s="6" t="s">
        <v>315</v>
      </c>
      <c r="V494" s="6" t="s">
        <v>36</v>
      </c>
      <c r="W494" s="6">
        <v>71</v>
      </c>
      <c r="X494" s="7" t="s">
        <v>37</v>
      </c>
    </row>
    <row r="495" spans="1:24" x14ac:dyDescent="0.3">
      <c r="A495" s="8" t="s">
        <v>1662</v>
      </c>
      <c r="B495" s="9">
        <v>46146</v>
      </c>
      <c r="C495" s="21" t="str">
        <f>TEXT(Table3[[#This Row],[Transaction_Date]],"dddd")</f>
        <v>Monday</v>
      </c>
      <c r="D495" t="s">
        <v>1663</v>
      </c>
      <c r="E495">
        <f>HOUR(Table3[[#This Row],[Transaction_Time]])</f>
        <v>19</v>
      </c>
      <c r="F495" s="10" t="s">
        <v>52</v>
      </c>
      <c r="G495" s="10" t="s">
        <v>1664</v>
      </c>
      <c r="H495" s="10" t="s">
        <v>26</v>
      </c>
      <c r="I495" s="10" t="s">
        <v>27</v>
      </c>
      <c r="J495" s="10" t="s">
        <v>105</v>
      </c>
      <c r="K495" s="10" t="s">
        <v>675</v>
      </c>
      <c r="L495" s="10" t="s">
        <v>801</v>
      </c>
      <c r="M495" s="10" t="s">
        <v>58</v>
      </c>
      <c r="N495" s="10" t="s">
        <v>46</v>
      </c>
      <c r="O495" s="10" t="s">
        <v>141</v>
      </c>
      <c r="P495" s="10" t="s">
        <v>48</v>
      </c>
      <c r="Q495" s="10">
        <v>734.84</v>
      </c>
      <c r="R495" s="10">
        <v>0</v>
      </c>
      <c r="S495" s="10">
        <v>5.88</v>
      </c>
      <c r="T495" s="10" t="s">
        <v>35</v>
      </c>
      <c r="U495" s="10"/>
      <c r="V495" s="10" t="s">
        <v>49</v>
      </c>
      <c r="W495" s="10">
        <v>84</v>
      </c>
      <c r="X495" s="11" t="s">
        <v>37</v>
      </c>
    </row>
    <row r="496" spans="1:24" x14ac:dyDescent="0.3">
      <c r="A496" s="4" t="s">
        <v>1665</v>
      </c>
      <c r="B496" s="5">
        <v>46154</v>
      </c>
      <c r="C496" s="20" t="str">
        <f>TEXT(Table3[[#This Row],[Transaction_Date]],"dddd")</f>
        <v>Tuesday</v>
      </c>
      <c r="D496" t="s">
        <v>1666</v>
      </c>
      <c r="E496">
        <f>HOUR(Table3[[#This Row],[Transaction_Time]])</f>
        <v>19</v>
      </c>
      <c r="F496" s="6" t="s">
        <v>24</v>
      </c>
      <c r="G496" s="6" t="s">
        <v>1667</v>
      </c>
      <c r="H496" s="6" t="s">
        <v>26</v>
      </c>
      <c r="I496" s="6" t="s">
        <v>27</v>
      </c>
      <c r="J496" s="6" t="s">
        <v>43</v>
      </c>
      <c r="K496" s="6" t="s">
        <v>285</v>
      </c>
      <c r="L496" s="6" t="s">
        <v>424</v>
      </c>
      <c r="M496" s="6" t="s">
        <v>122</v>
      </c>
      <c r="N496" s="6" t="s">
        <v>32</v>
      </c>
      <c r="O496" s="6" t="s">
        <v>47</v>
      </c>
      <c r="P496" s="6" t="s">
        <v>84</v>
      </c>
      <c r="Q496" s="6">
        <v>81.680000000000007</v>
      </c>
      <c r="R496" s="6">
        <v>0</v>
      </c>
      <c r="S496" s="6">
        <v>1.02</v>
      </c>
      <c r="T496" s="6" t="s">
        <v>35</v>
      </c>
      <c r="U496" s="6"/>
      <c r="V496" s="6" t="s">
        <v>49</v>
      </c>
      <c r="W496" s="6">
        <v>95</v>
      </c>
      <c r="X496" s="7" t="s">
        <v>37</v>
      </c>
    </row>
    <row r="497" spans="1:24" x14ac:dyDescent="0.3">
      <c r="A497" s="8" t="s">
        <v>1668</v>
      </c>
      <c r="B497" s="9">
        <v>46162</v>
      </c>
      <c r="C497" s="21" t="str">
        <f>TEXT(Table3[[#This Row],[Transaction_Date]],"dddd")</f>
        <v>Wednesday</v>
      </c>
      <c r="D497" t="s">
        <v>1669</v>
      </c>
      <c r="E497">
        <f>HOUR(Table3[[#This Row],[Transaction_Time]])</f>
        <v>17</v>
      </c>
      <c r="F497" s="10" t="s">
        <v>52</v>
      </c>
      <c r="G497" s="10" t="s">
        <v>1670</v>
      </c>
      <c r="H497" s="10" t="s">
        <v>89</v>
      </c>
      <c r="I497" s="10" t="s">
        <v>27</v>
      </c>
      <c r="J497" s="10" t="s">
        <v>28</v>
      </c>
      <c r="K497" s="10" t="s">
        <v>65</v>
      </c>
      <c r="L497" s="10" t="s">
        <v>537</v>
      </c>
      <c r="M497" s="10" t="s">
        <v>122</v>
      </c>
      <c r="N497" s="10" t="s">
        <v>46</v>
      </c>
      <c r="O497" s="10" t="s">
        <v>60</v>
      </c>
      <c r="P497" s="10" t="s">
        <v>108</v>
      </c>
      <c r="Q497" s="10">
        <v>233.67</v>
      </c>
      <c r="R497" s="10">
        <v>57.21</v>
      </c>
      <c r="S497" s="10">
        <v>0</v>
      </c>
      <c r="T497" s="10" t="s">
        <v>35</v>
      </c>
      <c r="U497" s="10"/>
      <c r="V497" s="10" t="s">
        <v>36</v>
      </c>
      <c r="W497" s="10">
        <v>90</v>
      </c>
      <c r="X497" s="11" t="s">
        <v>37</v>
      </c>
    </row>
    <row r="498" spans="1:24" x14ac:dyDescent="0.3">
      <c r="A498" s="4" t="s">
        <v>1671</v>
      </c>
      <c r="B498" s="5">
        <v>46168</v>
      </c>
      <c r="C498" s="20" t="str">
        <f>TEXT(Table3[[#This Row],[Transaction_Date]],"dddd")</f>
        <v>Tuesday</v>
      </c>
      <c r="D498" t="s">
        <v>1672</v>
      </c>
      <c r="E498">
        <f>HOUR(Table3[[#This Row],[Transaction_Time]])</f>
        <v>22</v>
      </c>
      <c r="F498" s="6" t="s">
        <v>40</v>
      </c>
      <c r="G498" s="6" t="s">
        <v>1673</v>
      </c>
      <c r="H498" s="6" t="s">
        <v>26</v>
      </c>
      <c r="I498" s="6" t="s">
        <v>42</v>
      </c>
      <c r="J498" s="6" t="s">
        <v>55</v>
      </c>
      <c r="K498" s="6" t="s">
        <v>56</v>
      </c>
      <c r="L498" s="6" t="s">
        <v>537</v>
      </c>
      <c r="M498" s="6" t="s">
        <v>122</v>
      </c>
      <c r="N498" s="6" t="s">
        <v>59</v>
      </c>
      <c r="O498" s="6" t="s">
        <v>141</v>
      </c>
      <c r="P498" s="6" t="s">
        <v>84</v>
      </c>
      <c r="Q498" s="6">
        <v>428.18</v>
      </c>
      <c r="R498" s="6">
        <v>0</v>
      </c>
      <c r="S498" s="6">
        <v>0</v>
      </c>
      <c r="T498" s="6" t="s">
        <v>35</v>
      </c>
      <c r="U498" s="6"/>
      <c r="V498" s="6" t="s">
        <v>49</v>
      </c>
      <c r="W498" s="6">
        <v>98</v>
      </c>
      <c r="X498" s="7" t="s">
        <v>37</v>
      </c>
    </row>
    <row r="499" spans="1:24" x14ac:dyDescent="0.3">
      <c r="A499" s="8" t="s">
        <v>1674</v>
      </c>
      <c r="B499" s="9">
        <v>46150</v>
      </c>
      <c r="C499" s="21" t="str">
        <f>TEXT(Table3[[#This Row],[Transaction_Date]],"dddd")</f>
        <v>Friday</v>
      </c>
      <c r="D499" t="s">
        <v>1675</v>
      </c>
      <c r="E499">
        <f>HOUR(Table3[[#This Row],[Transaction_Time]])</f>
        <v>12</v>
      </c>
      <c r="F499" s="10" t="s">
        <v>40</v>
      </c>
      <c r="G499" s="10" t="s">
        <v>1676</v>
      </c>
      <c r="H499" s="10" t="s">
        <v>54</v>
      </c>
      <c r="I499" s="10" t="s">
        <v>27</v>
      </c>
      <c r="J499" s="10" t="s">
        <v>43</v>
      </c>
      <c r="K499" s="10" t="s">
        <v>285</v>
      </c>
      <c r="L499" s="10" t="s">
        <v>127</v>
      </c>
      <c r="M499" s="10" t="s">
        <v>114</v>
      </c>
      <c r="N499" s="10" t="s">
        <v>176</v>
      </c>
      <c r="O499" s="10" t="s">
        <v>297</v>
      </c>
      <c r="P499" s="10" t="s">
        <v>34</v>
      </c>
      <c r="Q499" s="10">
        <v>748.94</v>
      </c>
      <c r="R499" s="10">
        <v>0</v>
      </c>
      <c r="S499" s="10">
        <v>7.48</v>
      </c>
      <c r="T499" s="10" t="s">
        <v>35</v>
      </c>
      <c r="U499" s="10"/>
      <c r="V499" s="10" t="s">
        <v>36</v>
      </c>
      <c r="W499" s="10">
        <v>8</v>
      </c>
      <c r="X499" s="11" t="s">
        <v>37</v>
      </c>
    </row>
    <row r="500" spans="1:24" x14ac:dyDescent="0.3">
      <c r="A500" s="4" t="s">
        <v>1677</v>
      </c>
      <c r="B500" s="5">
        <v>46169</v>
      </c>
      <c r="C500" s="20" t="str">
        <f>TEXT(Table3[[#This Row],[Transaction_Date]],"dddd")</f>
        <v>Wednesday</v>
      </c>
      <c r="D500" t="s">
        <v>1678</v>
      </c>
      <c r="E500">
        <f>HOUR(Table3[[#This Row],[Transaction_Time]])</f>
        <v>18</v>
      </c>
      <c r="F500" s="6" t="s">
        <v>72</v>
      </c>
      <c r="G500" s="6" t="s">
        <v>1679</v>
      </c>
      <c r="H500" s="6" t="s">
        <v>26</v>
      </c>
      <c r="I500" s="6" t="s">
        <v>42</v>
      </c>
      <c r="J500" s="6" t="s">
        <v>55</v>
      </c>
      <c r="K500" s="6" t="s">
        <v>256</v>
      </c>
      <c r="L500" s="6" t="s">
        <v>350</v>
      </c>
      <c r="M500" s="6" t="s">
        <v>31</v>
      </c>
      <c r="N500" s="6" t="s">
        <v>272</v>
      </c>
      <c r="O500" s="6" t="s">
        <v>141</v>
      </c>
      <c r="P500" s="6" t="s">
        <v>84</v>
      </c>
      <c r="Q500" s="6">
        <v>1782.04</v>
      </c>
      <c r="R500" s="6">
        <v>0</v>
      </c>
      <c r="S500" s="6">
        <v>0</v>
      </c>
      <c r="T500" s="6" t="s">
        <v>35</v>
      </c>
      <c r="U500" s="6"/>
      <c r="V500" s="6" t="s">
        <v>49</v>
      </c>
      <c r="W500" s="6">
        <v>21</v>
      </c>
      <c r="X500" s="7" t="s">
        <v>37</v>
      </c>
    </row>
    <row r="501" spans="1:24" x14ac:dyDescent="0.3">
      <c r="A501" s="8" t="s">
        <v>1680</v>
      </c>
      <c r="B501" s="9">
        <v>46167</v>
      </c>
      <c r="C501" s="21" t="str">
        <f>TEXT(Table3[[#This Row],[Transaction_Date]],"dddd")</f>
        <v>Monday</v>
      </c>
      <c r="D501" t="s">
        <v>1681</v>
      </c>
      <c r="E501">
        <f>HOUR(Table3[[#This Row],[Transaction_Time]])</f>
        <v>6</v>
      </c>
      <c r="F501" s="10" t="s">
        <v>24</v>
      </c>
      <c r="G501" s="10" t="s">
        <v>1682</v>
      </c>
      <c r="H501" s="10" t="s">
        <v>54</v>
      </c>
      <c r="I501" s="10" t="s">
        <v>27</v>
      </c>
      <c r="J501" s="10" t="s">
        <v>105</v>
      </c>
      <c r="K501" s="10" t="s">
        <v>106</v>
      </c>
      <c r="L501" s="10" t="s">
        <v>296</v>
      </c>
      <c r="M501" s="10" t="s">
        <v>146</v>
      </c>
      <c r="N501" s="10" t="s">
        <v>78</v>
      </c>
      <c r="O501" s="10" t="s">
        <v>141</v>
      </c>
      <c r="P501" s="10" t="s">
        <v>84</v>
      </c>
      <c r="Q501" s="10">
        <v>633.98</v>
      </c>
      <c r="R501" s="10">
        <v>0</v>
      </c>
      <c r="S501" s="10">
        <v>0</v>
      </c>
      <c r="T501" s="10" t="s">
        <v>35</v>
      </c>
      <c r="U501" s="10"/>
      <c r="V501" s="10" t="s">
        <v>49</v>
      </c>
      <c r="W501" s="10">
        <v>96</v>
      </c>
      <c r="X501" s="11" t="s">
        <v>37</v>
      </c>
    </row>
    <row r="502" spans="1:24" x14ac:dyDescent="0.3">
      <c r="A502" s="4" t="s">
        <v>1683</v>
      </c>
      <c r="B502" s="5">
        <v>46144</v>
      </c>
      <c r="C502" s="20" t="str">
        <f>TEXT(Table3[[#This Row],[Transaction_Date]],"dddd")</f>
        <v>Saturday</v>
      </c>
      <c r="D502" t="s">
        <v>1684</v>
      </c>
      <c r="E502">
        <f>HOUR(Table3[[#This Row],[Transaction_Time]])</f>
        <v>11</v>
      </c>
      <c r="F502" s="6" t="s">
        <v>24</v>
      </c>
      <c r="G502" s="6" t="s">
        <v>1685</v>
      </c>
      <c r="H502" s="6" t="s">
        <v>26</v>
      </c>
      <c r="I502" s="6" t="s">
        <v>27</v>
      </c>
      <c r="J502" s="6" t="s">
        <v>119</v>
      </c>
      <c r="K502" s="6" t="s">
        <v>323</v>
      </c>
      <c r="L502" s="6" t="s">
        <v>500</v>
      </c>
      <c r="M502" s="6" t="s">
        <v>67</v>
      </c>
      <c r="N502" s="6" t="s">
        <v>59</v>
      </c>
      <c r="O502" s="6" t="s">
        <v>297</v>
      </c>
      <c r="P502" s="10" t="s">
        <v>68</v>
      </c>
      <c r="Q502" s="6">
        <v>246.41</v>
      </c>
      <c r="R502" s="6">
        <v>0</v>
      </c>
      <c r="S502" s="6">
        <v>0</v>
      </c>
      <c r="T502" s="6" t="s">
        <v>35</v>
      </c>
      <c r="U502" s="6"/>
      <c r="V502" s="6" t="s">
        <v>49</v>
      </c>
      <c r="W502" s="6">
        <v>61</v>
      </c>
      <c r="X502" s="7" t="s">
        <v>37</v>
      </c>
    </row>
    <row r="503" spans="1:24" x14ac:dyDescent="0.3">
      <c r="A503" s="8" t="s">
        <v>1686</v>
      </c>
      <c r="B503" s="9">
        <v>46160</v>
      </c>
      <c r="C503" s="21" t="str">
        <f>TEXT(Table3[[#This Row],[Transaction_Date]],"dddd")</f>
        <v>Monday</v>
      </c>
      <c r="D503" t="s">
        <v>1687</v>
      </c>
      <c r="E503">
        <f>HOUR(Table3[[#This Row],[Transaction_Time]])</f>
        <v>10</v>
      </c>
      <c r="F503" s="10" t="s">
        <v>52</v>
      </c>
      <c r="G503" s="10" t="s">
        <v>1688</v>
      </c>
      <c r="H503" s="10" t="s">
        <v>54</v>
      </c>
      <c r="I503" s="10" t="s">
        <v>42</v>
      </c>
      <c r="J503" s="10" t="s">
        <v>43</v>
      </c>
      <c r="K503" s="10" t="s">
        <v>285</v>
      </c>
      <c r="L503" s="10" t="s">
        <v>634</v>
      </c>
      <c r="M503" s="10" t="s">
        <v>114</v>
      </c>
      <c r="N503" s="10" t="s">
        <v>32</v>
      </c>
      <c r="O503" s="10" t="s">
        <v>47</v>
      </c>
      <c r="P503" s="10" t="s">
        <v>108</v>
      </c>
      <c r="Q503" s="10">
        <v>161.41</v>
      </c>
      <c r="R503" s="10">
        <v>0</v>
      </c>
      <c r="S503" s="10">
        <v>7.51</v>
      </c>
      <c r="T503" s="10" t="s">
        <v>35</v>
      </c>
      <c r="U503" s="10"/>
      <c r="V503" s="10" t="s">
        <v>49</v>
      </c>
      <c r="W503" s="10">
        <v>36</v>
      </c>
      <c r="X503" s="11" t="s">
        <v>37</v>
      </c>
    </row>
    <row r="504" spans="1:24" x14ac:dyDescent="0.3">
      <c r="A504" s="4" t="s">
        <v>1689</v>
      </c>
      <c r="B504" s="5">
        <v>46167</v>
      </c>
      <c r="C504" s="20" t="str">
        <f>TEXT(Table3[[#This Row],[Transaction_Date]],"dddd")</f>
        <v>Monday</v>
      </c>
      <c r="D504" t="s">
        <v>1690</v>
      </c>
      <c r="E504">
        <f>HOUR(Table3[[#This Row],[Transaction_Time]])</f>
        <v>19</v>
      </c>
      <c r="F504" s="6" t="s">
        <v>24</v>
      </c>
      <c r="G504" s="6" t="s">
        <v>1691</v>
      </c>
      <c r="H504" s="6" t="s">
        <v>26</v>
      </c>
      <c r="I504" s="6" t="s">
        <v>27</v>
      </c>
      <c r="J504" s="6" t="s">
        <v>55</v>
      </c>
      <c r="K504" s="6" t="s">
        <v>256</v>
      </c>
      <c r="L504" s="6" t="s">
        <v>618</v>
      </c>
      <c r="M504" s="6" t="s">
        <v>214</v>
      </c>
      <c r="N504" s="6" t="s">
        <v>78</v>
      </c>
      <c r="O504" s="6" t="s">
        <v>47</v>
      </c>
      <c r="P504" s="10" t="s">
        <v>68</v>
      </c>
      <c r="Q504" s="6">
        <v>1623.44</v>
      </c>
      <c r="R504" s="6">
        <v>24.87</v>
      </c>
      <c r="S504" s="6">
        <v>0</v>
      </c>
      <c r="T504" s="6" t="s">
        <v>35</v>
      </c>
      <c r="U504" s="6"/>
      <c r="V504" s="6" t="s">
        <v>36</v>
      </c>
      <c r="W504" s="6">
        <v>4</v>
      </c>
      <c r="X504" s="7" t="s">
        <v>37</v>
      </c>
    </row>
    <row r="505" spans="1:24" x14ac:dyDescent="0.3">
      <c r="A505" s="8" t="s">
        <v>1692</v>
      </c>
      <c r="B505" s="9">
        <v>46148</v>
      </c>
      <c r="C505" s="21" t="str">
        <f>TEXT(Table3[[#This Row],[Transaction_Date]],"dddd")</f>
        <v>Wednesday</v>
      </c>
      <c r="D505" t="s">
        <v>1693</v>
      </c>
      <c r="E505">
        <f>HOUR(Table3[[#This Row],[Transaction_Time]])</f>
        <v>19</v>
      </c>
      <c r="F505" s="10" t="s">
        <v>24</v>
      </c>
      <c r="G505" s="10" t="s">
        <v>1694</v>
      </c>
      <c r="H505" s="10" t="s">
        <v>26</v>
      </c>
      <c r="I505" s="10" t="s">
        <v>27</v>
      </c>
      <c r="J505" s="10" t="s">
        <v>55</v>
      </c>
      <c r="K505" s="10" t="s">
        <v>56</v>
      </c>
      <c r="L505" s="10" t="s">
        <v>271</v>
      </c>
      <c r="M505" s="10" t="s">
        <v>83</v>
      </c>
      <c r="N505" s="10" t="s">
        <v>46</v>
      </c>
      <c r="O505" s="10" t="s">
        <v>47</v>
      </c>
      <c r="P505" s="10" t="s">
        <v>108</v>
      </c>
      <c r="Q505" s="10">
        <v>176.66</v>
      </c>
      <c r="R505" s="10">
        <v>0</v>
      </c>
      <c r="S505" s="10">
        <v>1.36</v>
      </c>
      <c r="T505" s="10" t="s">
        <v>35</v>
      </c>
      <c r="U505" s="10"/>
      <c r="V505" s="10" t="s">
        <v>49</v>
      </c>
      <c r="W505" s="10">
        <v>85</v>
      </c>
      <c r="X505" s="11" t="s">
        <v>37</v>
      </c>
    </row>
    <row r="506" spans="1:24" x14ac:dyDescent="0.3">
      <c r="A506" s="4" t="s">
        <v>1695</v>
      </c>
      <c r="B506" s="5">
        <v>46161</v>
      </c>
      <c r="C506" s="20" t="str">
        <f>TEXT(Table3[[#This Row],[Transaction_Date]],"dddd")</f>
        <v>Tuesday</v>
      </c>
      <c r="D506" t="s">
        <v>1696</v>
      </c>
      <c r="E506">
        <f>HOUR(Table3[[#This Row],[Transaction_Time]])</f>
        <v>19</v>
      </c>
      <c r="F506" s="6" t="s">
        <v>40</v>
      </c>
      <c r="G506" s="6" t="s">
        <v>1697</v>
      </c>
      <c r="H506" s="6" t="s">
        <v>26</v>
      </c>
      <c r="I506" s="6" t="s">
        <v>42</v>
      </c>
      <c r="J506" s="6" t="s">
        <v>98</v>
      </c>
      <c r="K506" s="6" t="s">
        <v>99</v>
      </c>
      <c r="L506" s="6" t="s">
        <v>682</v>
      </c>
      <c r="M506" s="6" t="s">
        <v>214</v>
      </c>
      <c r="N506" s="6" t="s">
        <v>46</v>
      </c>
      <c r="O506" s="6" t="s">
        <v>47</v>
      </c>
      <c r="P506" s="6" t="s">
        <v>68</v>
      </c>
      <c r="Q506" s="6">
        <v>1200.02</v>
      </c>
      <c r="R506" s="6">
        <v>0</v>
      </c>
      <c r="S506" s="6">
        <v>0</v>
      </c>
      <c r="T506" s="6" t="s">
        <v>35</v>
      </c>
      <c r="U506" s="6"/>
      <c r="V506" s="6" t="s">
        <v>36</v>
      </c>
      <c r="W506" s="6">
        <v>15</v>
      </c>
      <c r="X506" s="7" t="s">
        <v>37</v>
      </c>
    </row>
    <row r="507" spans="1:24" x14ac:dyDescent="0.3">
      <c r="A507" s="8" t="s">
        <v>1698</v>
      </c>
      <c r="B507" s="9">
        <v>46167</v>
      </c>
      <c r="C507" s="21" t="str">
        <f>TEXT(Table3[[#This Row],[Transaction_Date]],"dddd")</f>
        <v>Monday</v>
      </c>
      <c r="D507" t="s">
        <v>1699</v>
      </c>
      <c r="E507">
        <f>HOUR(Table3[[#This Row],[Transaction_Time]])</f>
        <v>9</v>
      </c>
      <c r="F507" s="10" t="s">
        <v>52</v>
      </c>
      <c r="G507" s="10" t="s">
        <v>1700</v>
      </c>
      <c r="H507" s="10" t="s">
        <v>89</v>
      </c>
      <c r="I507" s="10" t="s">
        <v>42</v>
      </c>
      <c r="J507" s="10" t="s">
        <v>43</v>
      </c>
      <c r="K507" s="10" t="s">
        <v>229</v>
      </c>
      <c r="L507" s="10" t="s">
        <v>205</v>
      </c>
      <c r="M507" s="10" t="s">
        <v>162</v>
      </c>
      <c r="N507" s="10" t="s">
        <v>176</v>
      </c>
      <c r="O507" s="10" t="s">
        <v>60</v>
      </c>
      <c r="P507" s="10" t="s">
        <v>84</v>
      </c>
      <c r="Q507" s="10">
        <v>292.36</v>
      </c>
      <c r="R507" s="10">
        <v>29.31</v>
      </c>
      <c r="S507" s="10">
        <v>0</v>
      </c>
      <c r="T507" s="10" t="s">
        <v>35</v>
      </c>
      <c r="U507" s="10"/>
      <c r="V507" s="10" t="s">
        <v>49</v>
      </c>
      <c r="W507" s="10">
        <v>54</v>
      </c>
      <c r="X507" s="11" t="s">
        <v>37</v>
      </c>
    </row>
    <row r="508" spans="1:24" x14ac:dyDescent="0.3">
      <c r="A508" s="4" t="s">
        <v>1701</v>
      </c>
      <c r="B508" s="5">
        <v>46157</v>
      </c>
      <c r="C508" s="20" t="str">
        <f>TEXT(Table3[[#This Row],[Transaction_Date]],"dddd")</f>
        <v>Friday</v>
      </c>
      <c r="D508" t="s">
        <v>1702</v>
      </c>
      <c r="E508">
        <f>HOUR(Table3[[#This Row],[Transaction_Time]])</f>
        <v>21</v>
      </c>
      <c r="F508" s="6" t="s">
        <v>24</v>
      </c>
      <c r="G508" s="6" t="s">
        <v>1703</v>
      </c>
      <c r="H508" s="6" t="s">
        <v>26</v>
      </c>
      <c r="I508" s="6" t="s">
        <v>27</v>
      </c>
      <c r="J508" s="6" t="s">
        <v>75</v>
      </c>
      <c r="K508" s="6" t="s">
        <v>156</v>
      </c>
      <c r="L508" s="6" t="s">
        <v>435</v>
      </c>
      <c r="M508" s="6" t="s">
        <v>101</v>
      </c>
      <c r="N508" s="6" t="s">
        <v>32</v>
      </c>
      <c r="O508" s="6" t="s">
        <v>47</v>
      </c>
      <c r="P508" s="6" t="s">
        <v>34</v>
      </c>
      <c r="Q508" s="6">
        <v>623.53</v>
      </c>
      <c r="R508" s="6">
        <v>0</v>
      </c>
      <c r="S508" s="6">
        <v>0</v>
      </c>
      <c r="T508" s="6" t="s">
        <v>35</v>
      </c>
      <c r="U508" s="6"/>
      <c r="V508" s="6" t="s">
        <v>36</v>
      </c>
      <c r="W508" s="6">
        <v>84</v>
      </c>
      <c r="X508" s="7" t="s">
        <v>37</v>
      </c>
    </row>
    <row r="509" spans="1:24" x14ac:dyDescent="0.3">
      <c r="A509" s="8" t="s">
        <v>1704</v>
      </c>
      <c r="B509" s="9">
        <v>46146</v>
      </c>
      <c r="C509" s="21" t="str">
        <f>TEXT(Table3[[#This Row],[Transaction_Date]],"dddd")</f>
        <v>Monday</v>
      </c>
      <c r="D509" t="s">
        <v>1705</v>
      </c>
      <c r="E509">
        <f>HOUR(Table3[[#This Row],[Transaction_Time]])</f>
        <v>19</v>
      </c>
      <c r="F509" s="10" t="s">
        <v>52</v>
      </c>
      <c r="G509" s="10" t="s">
        <v>1706</v>
      </c>
      <c r="H509" s="10" t="s">
        <v>89</v>
      </c>
      <c r="I509" s="10" t="s">
        <v>42</v>
      </c>
      <c r="J509" s="10" t="s">
        <v>98</v>
      </c>
      <c r="K509" s="10" t="s">
        <v>99</v>
      </c>
      <c r="L509" s="10" t="s">
        <v>121</v>
      </c>
      <c r="M509" s="10" t="s">
        <v>122</v>
      </c>
      <c r="N509" s="10" t="s">
        <v>46</v>
      </c>
      <c r="O509" s="10" t="s">
        <v>60</v>
      </c>
      <c r="P509" s="10" t="s">
        <v>68</v>
      </c>
      <c r="Q509" s="10">
        <v>558.04999999999995</v>
      </c>
      <c r="R509" s="10">
        <v>37</v>
      </c>
      <c r="S509" s="10">
        <v>0</v>
      </c>
      <c r="T509" s="10" t="s">
        <v>35</v>
      </c>
      <c r="U509" s="10"/>
      <c r="V509" s="10" t="s">
        <v>49</v>
      </c>
      <c r="W509" s="10">
        <v>31</v>
      </c>
      <c r="X509" s="11" t="s">
        <v>37</v>
      </c>
    </row>
    <row r="510" spans="1:24" x14ac:dyDescent="0.3">
      <c r="A510" s="4" t="s">
        <v>1707</v>
      </c>
      <c r="B510" s="5">
        <v>46171</v>
      </c>
      <c r="C510" s="20" t="str">
        <f>TEXT(Table3[[#This Row],[Transaction_Date]],"dddd")</f>
        <v>Friday</v>
      </c>
      <c r="D510" t="s">
        <v>1708</v>
      </c>
      <c r="E510">
        <f>HOUR(Table3[[#This Row],[Transaction_Time]])</f>
        <v>16</v>
      </c>
      <c r="F510" s="6" t="s">
        <v>72</v>
      </c>
      <c r="G510" s="6" t="s">
        <v>1709</v>
      </c>
      <c r="H510" s="6" t="s">
        <v>26</v>
      </c>
      <c r="I510" s="6" t="s">
        <v>27</v>
      </c>
      <c r="J510" s="6" t="s">
        <v>43</v>
      </c>
      <c r="K510" s="6" t="s">
        <v>285</v>
      </c>
      <c r="L510" s="6" t="s">
        <v>271</v>
      </c>
      <c r="M510" s="6" t="s">
        <v>83</v>
      </c>
      <c r="N510" s="6" t="s">
        <v>32</v>
      </c>
      <c r="O510" s="6" t="s">
        <v>297</v>
      </c>
      <c r="P510" s="6" t="s">
        <v>115</v>
      </c>
      <c r="Q510" s="6">
        <v>221.7</v>
      </c>
      <c r="R510" s="6">
        <v>0</v>
      </c>
      <c r="S510" s="6">
        <v>7.58</v>
      </c>
      <c r="T510" s="6" t="s">
        <v>35</v>
      </c>
      <c r="U510" s="6"/>
      <c r="V510" s="6" t="s">
        <v>49</v>
      </c>
      <c r="W510" s="6">
        <v>57</v>
      </c>
      <c r="X510" s="7" t="s">
        <v>37</v>
      </c>
    </row>
    <row r="511" spans="1:24" x14ac:dyDescent="0.3">
      <c r="A511" s="8" t="s">
        <v>1710</v>
      </c>
      <c r="B511" s="9">
        <v>46160</v>
      </c>
      <c r="C511" s="21" t="str">
        <f>TEXT(Table3[[#This Row],[Transaction_Date]],"dddd")</f>
        <v>Monday</v>
      </c>
      <c r="D511" t="s">
        <v>1711</v>
      </c>
      <c r="E511">
        <f>HOUR(Table3[[#This Row],[Transaction_Time]])</f>
        <v>21</v>
      </c>
      <c r="F511" s="10" t="s">
        <v>24</v>
      </c>
      <c r="G511" s="10" t="s">
        <v>1712</v>
      </c>
      <c r="H511" s="10" t="s">
        <v>89</v>
      </c>
      <c r="I511" s="10" t="s">
        <v>27</v>
      </c>
      <c r="J511" s="10" t="s">
        <v>98</v>
      </c>
      <c r="K511" s="10" t="s">
        <v>99</v>
      </c>
      <c r="L511" s="10" t="s">
        <v>290</v>
      </c>
      <c r="M511" s="10" t="s">
        <v>93</v>
      </c>
      <c r="N511" s="10" t="s">
        <v>46</v>
      </c>
      <c r="O511" s="10" t="s">
        <v>47</v>
      </c>
      <c r="P511" s="10" t="s">
        <v>84</v>
      </c>
      <c r="Q511" s="10">
        <v>809.08</v>
      </c>
      <c r="R511" s="10">
        <v>0</v>
      </c>
      <c r="S511" s="10">
        <v>0</v>
      </c>
      <c r="T511" s="10" t="s">
        <v>35</v>
      </c>
      <c r="U511" s="10"/>
      <c r="V511" s="10" t="s">
        <v>49</v>
      </c>
      <c r="W511" s="10">
        <v>91</v>
      </c>
      <c r="X511" s="11" t="s">
        <v>37</v>
      </c>
    </row>
    <row r="512" spans="1:24" x14ac:dyDescent="0.3">
      <c r="A512" s="4" t="s">
        <v>1713</v>
      </c>
      <c r="B512" s="5">
        <v>46163</v>
      </c>
      <c r="C512" s="20" t="str">
        <f>TEXT(Table3[[#This Row],[Transaction_Date]],"dddd")</f>
        <v>Thursday</v>
      </c>
      <c r="D512" t="s">
        <v>1714</v>
      </c>
      <c r="E512">
        <f>HOUR(Table3[[#This Row],[Transaction_Time]])</f>
        <v>20</v>
      </c>
      <c r="F512" s="6" t="s">
        <v>40</v>
      </c>
      <c r="G512" s="6" t="s">
        <v>1715</v>
      </c>
      <c r="H512" s="6" t="s">
        <v>26</v>
      </c>
      <c r="I512" s="6" t="s">
        <v>27</v>
      </c>
      <c r="J512" s="6" t="s">
        <v>90</v>
      </c>
      <c r="K512" s="6" t="s">
        <v>346</v>
      </c>
      <c r="L512" s="6" t="s">
        <v>171</v>
      </c>
      <c r="M512" s="6" t="s">
        <v>67</v>
      </c>
      <c r="N512" s="6" t="s">
        <v>46</v>
      </c>
      <c r="O512" s="6" t="s">
        <v>60</v>
      </c>
      <c r="P512" s="6" t="s">
        <v>108</v>
      </c>
      <c r="Q512" s="6">
        <v>93.34</v>
      </c>
      <c r="R512" s="6">
        <v>0</v>
      </c>
      <c r="S512" s="6">
        <v>2.73</v>
      </c>
      <c r="T512" s="6" t="s">
        <v>35</v>
      </c>
      <c r="U512" s="6"/>
      <c r="V512" s="6" t="s">
        <v>49</v>
      </c>
      <c r="W512" s="6">
        <v>78</v>
      </c>
      <c r="X512" s="7" t="s">
        <v>37</v>
      </c>
    </row>
    <row r="513" spans="1:24" x14ac:dyDescent="0.3">
      <c r="A513" s="8" t="s">
        <v>1716</v>
      </c>
      <c r="B513" s="9">
        <v>46166</v>
      </c>
      <c r="C513" s="21" t="str">
        <f>TEXT(Table3[[#This Row],[Transaction_Date]],"dddd")</f>
        <v>Sunday</v>
      </c>
      <c r="D513" t="s">
        <v>1717</v>
      </c>
      <c r="E513">
        <f>HOUR(Table3[[#This Row],[Transaction_Time]])</f>
        <v>9</v>
      </c>
      <c r="F513" s="10" t="s">
        <v>40</v>
      </c>
      <c r="G513" s="10" t="s">
        <v>1718</v>
      </c>
      <c r="H513" s="10" t="s">
        <v>54</v>
      </c>
      <c r="I513" s="10" t="s">
        <v>27</v>
      </c>
      <c r="J513" s="10" t="s">
        <v>90</v>
      </c>
      <c r="K513" s="10" t="s">
        <v>346</v>
      </c>
      <c r="L513" s="10" t="s">
        <v>342</v>
      </c>
      <c r="M513" s="10" t="s">
        <v>162</v>
      </c>
      <c r="N513" s="10" t="s">
        <v>32</v>
      </c>
      <c r="O513" s="10" t="s">
        <v>60</v>
      </c>
      <c r="P513" s="10" t="s">
        <v>68</v>
      </c>
      <c r="Q513" s="10">
        <v>662.57</v>
      </c>
      <c r="R513" s="10">
        <v>45.68</v>
      </c>
      <c r="S513" s="10">
        <v>0</v>
      </c>
      <c r="T513" s="10" t="s">
        <v>35</v>
      </c>
      <c r="U513" s="10"/>
      <c r="V513" s="10" t="s">
        <v>49</v>
      </c>
      <c r="W513" s="10">
        <v>86</v>
      </c>
      <c r="X513" s="11" t="s">
        <v>37</v>
      </c>
    </row>
    <row r="514" spans="1:24" x14ac:dyDescent="0.3">
      <c r="A514" s="4" t="s">
        <v>1719</v>
      </c>
      <c r="B514" s="5">
        <v>46144</v>
      </c>
      <c r="C514" s="20" t="str">
        <f>TEXT(Table3[[#This Row],[Transaction_Date]],"dddd")</f>
        <v>Saturday</v>
      </c>
      <c r="D514" t="s">
        <v>1720</v>
      </c>
      <c r="E514">
        <f>HOUR(Table3[[#This Row],[Transaction_Time]])</f>
        <v>15</v>
      </c>
      <c r="F514" s="6" t="s">
        <v>40</v>
      </c>
      <c r="G514" s="6" t="s">
        <v>1721</v>
      </c>
      <c r="H514" s="6" t="s">
        <v>54</v>
      </c>
      <c r="I514" s="6" t="s">
        <v>42</v>
      </c>
      <c r="J514" s="6" t="s">
        <v>150</v>
      </c>
      <c r="K514" s="6" t="s">
        <v>398</v>
      </c>
      <c r="L514" s="6" t="s">
        <v>357</v>
      </c>
      <c r="M514" s="6" t="s">
        <v>122</v>
      </c>
      <c r="N514" s="6" t="s">
        <v>46</v>
      </c>
      <c r="O514" s="6" t="s">
        <v>297</v>
      </c>
      <c r="P514" s="6" t="s">
        <v>115</v>
      </c>
      <c r="Q514" s="6">
        <v>484.92</v>
      </c>
      <c r="R514" s="6">
        <v>0</v>
      </c>
      <c r="S514" s="6">
        <v>0</v>
      </c>
      <c r="T514" s="6" t="s">
        <v>35</v>
      </c>
      <c r="U514" s="6"/>
      <c r="V514" s="6" t="s">
        <v>36</v>
      </c>
      <c r="W514" s="6">
        <v>47</v>
      </c>
      <c r="X514" s="7" t="s">
        <v>37</v>
      </c>
    </row>
    <row r="515" spans="1:24" x14ac:dyDescent="0.3">
      <c r="A515" s="8" t="s">
        <v>1722</v>
      </c>
      <c r="B515" s="9">
        <v>46143</v>
      </c>
      <c r="C515" s="21" t="str">
        <f>TEXT(Table3[[#This Row],[Transaction_Date]],"dddd")</f>
        <v>Friday</v>
      </c>
      <c r="D515" t="s">
        <v>1723</v>
      </c>
      <c r="E515">
        <f>HOUR(Table3[[#This Row],[Transaction_Time]])</f>
        <v>13</v>
      </c>
      <c r="F515" s="10" t="s">
        <v>24</v>
      </c>
      <c r="G515" s="10" t="s">
        <v>1724</v>
      </c>
      <c r="H515" s="10" t="s">
        <v>26</v>
      </c>
      <c r="I515" s="10" t="s">
        <v>27</v>
      </c>
      <c r="J515" s="10" t="s">
        <v>75</v>
      </c>
      <c r="K515" s="10" t="s">
        <v>212</v>
      </c>
      <c r="L515" s="10" t="s">
        <v>82</v>
      </c>
      <c r="M515" s="10" t="s">
        <v>83</v>
      </c>
      <c r="N515" s="10" t="s">
        <v>32</v>
      </c>
      <c r="O515" s="10" t="s">
        <v>60</v>
      </c>
      <c r="P515" s="10" t="s">
        <v>68</v>
      </c>
      <c r="Q515" s="10">
        <v>822.39</v>
      </c>
      <c r="R515" s="10">
        <v>0</v>
      </c>
      <c r="S515" s="10">
        <v>5.76</v>
      </c>
      <c r="T515" s="10" t="s">
        <v>35</v>
      </c>
      <c r="U515" s="10"/>
      <c r="V515" s="10" t="s">
        <v>36</v>
      </c>
      <c r="W515" s="10">
        <v>74</v>
      </c>
      <c r="X515" s="11" t="s">
        <v>37</v>
      </c>
    </row>
    <row r="516" spans="1:24" x14ac:dyDescent="0.3">
      <c r="A516" s="4" t="s">
        <v>1725</v>
      </c>
      <c r="B516" s="5">
        <v>46152</v>
      </c>
      <c r="C516" s="20" t="str">
        <f>TEXT(Table3[[#This Row],[Transaction_Date]],"dddd")</f>
        <v>Sunday</v>
      </c>
      <c r="D516" t="s">
        <v>1726</v>
      </c>
      <c r="E516">
        <f>HOUR(Table3[[#This Row],[Transaction_Time]])</f>
        <v>10</v>
      </c>
      <c r="F516" s="6" t="s">
        <v>24</v>
      </c>
      <c r="G516" s="6" t="s">
        <v>1727</v>
      </c>
      <c r="H516" s="6" t="s">
        <v>97</v>
      </c>
      <c r="I516" s="6" t="s">
        <v>42</v>
      </c>
      <c r="J516" s="6" t="s">
        <v>119</v>
      </c>
      <c r="K516" s="6" t="s">
        <v>276</v>
      </c>
      <c r="L516" s="6" t="s">
        <v>428</v>
      </c>
      <c r="M516" s="6" t="s">
        <v>83</v>
      </c>
      <c r="N516" s="6" t="s">
        <v>176</v>
      </c>
      <c r="O516" s="6" t="s">
        <v>47</v>
      </c>
      <c r="P516" s="6" t="s">
        <v>128</v>
      </c>
      <c r="Q516" s="6">
        <v>794.9</v>
      </c>
      <c r="R516" s="6">
        <v>0</v>
      </c>
      <c r="S516" s="6">
        <v>0</v>
      </c>
      <c r="T516" s="6" t="s">
        <v>35</v>
      </c>
      <c r="U516" s="6"/>
      <c r="V516" s="6" t="s">
        <v>49</v>
      </c>
      <c r="W516" s="6">
        <v>16</v>
      </c>
      <c r="X516" s="7" t="s">
        <v>37</v>
      </c>
    </row>
    <row r="517" spans="1:24" x14ac:dyDescent="0.3">
      <c r="A517" s="8" t="s">
        <v>1728</v>
      </c>
      <c r="B517" s="9">
        <v>46159</v>
      </c>
      <c r="C517" s="21" t="str">
        <f>TEXT(Table3[[#This Row],[Transaction_Date]],"dddd")</f>
        <v>Sunday</v>
      </c>
      <c r="D517" t="s">
        <v>1729</v>
      </c>
      <c r="E517">
        <f>HOUR(Table3[[#This Row],[Transaction_Time]])</f>
        <v>17</v>
      </c>
      <c r="F517" s="10" t="s">
        <v>40</v>
      </c>
      <c r="G517" s="10" t="s">
        <v>1730</v>
      </c>
      <c r="H517" s="10" t="s">
        <v>26</v>
      </c>
      <c r="I517" s="10" t="s">
        <v>27</v>
      </c>
      <c r="J517" s="10" t="s">
        <v>43</v>
      </c>
      <c r="K517" s="10" t="s">
        <v>44</v>
      </c>
      <c r="L517" s="10" t="s">
        <v>257</v>
      </c>
      <c r="M517" s="10" t="s">
        <v>93</v>
      </c>
      <c r="N517" s="10" t="s">
        <v>46</v>
      </c>
      <c r="O517" s="10" t="s">
        <v>47</v>
      </c>
      <c r="P517" s="10" t="s">
        <v>128</v>
      </c>
      <c r="Q517" s="10">
        <v>777.09</v>
      </c>
      <c r="R517" s="10">
        <v>0</v>
      </c>
      <c r="S517" s="10">
        <v>0</v>
      </c>
      <c r="T517" s="10" t="s">
        <v>35</v>
      </c>
      <c r="U517" s="10"/>
      <c r="V517" s="10" t="s">
        <v>49</v>
      </c>
      <c r="W517" s="10">
        <v>22</v>
      </c>
      <c r="X517" s="11" t="s">
        <v>37</v>
      </c>
    </row>
    <row r="518" spans="1:24" x14ac:dyDescent="0.3">
      <c r="A518" s="4" t="s">
        <v>1731</v>
      </c>
      <c r="B518" s="5">
        <v>46146</v>
      </c>
      <c r="C518" s="20" t="str">
        <f>TEXT(Table3[[#This Row],[Transaction_Date]],"dddd")</f>
        <v>Monday</v>
      </c>
      <c r="D518" t="s">
        <v>1732</v>
      </c>
      <c r="E518">
        <f>HOUR(Table3[[#This Row],[Transaction_Time]])</f>
        <v>13</v>
      </c>
      <c r="F518" s="6" t="s">
        <v>24</v>
      </c>
      <c r="G518" s="6" t="s">
        <v>1733</v>
      </c>
      <c r="H518" s="6" t="s">
        <v>54</v>
      </c>
      <c r="I518" s="6" t="s">
        <v>27</v>
      </c>
      <c r="J518" s="6" t="s">
        <v>166</v>
      </c>
      <c r="K518" s="6" t="s">
        <v>167</v>
      </c>
      <c r="L518" s="6" t="s">
        <v>132</v>
      </c>
      <c r="M518" s="6" t="s">
        <v>93</v>
      </c>
      <c r="N518" s="6" t="s">
        <v>46</v>
      </c>
      <c r="O518" s="6" t="s">
        <v>60</v>
      </c>
      <c r="P518" s="6" t="s">
        <v>128</v>
      </c>
      <c r="Q518" s="6">
        <v>994.26</v>
      </c>
      <c r="R518" s="6">
        <v>0</v>
      </c>
      <c r="S518" s="6">
        <v>0</v>
      </c>
      <c r="T518" s="6" t="s">
        <v>35</v>
      </c>
      <c r="U518" s="6"/>
      <c r="V518" s="6" t="s">
        <v>49</v>
      </c>
      <c r="W518" s="6">
        <v>35</v>
      </c>
      <c r="X518" s="7" t="s">
        <v>37</v>
      </c>
    </row>
    <row r="519" spans="1:24" x14ac:dyDescent="0.3">
      <c r="A519" s="8" t="s">
        <v>1734</v>
      </c>
      <c r="B519" s="9">
        <v>46154</v>
      </c>
      <c r="C519" s="21" t="str">
        <f>TEXT(Table3[[#This Row],[Transaction_Date]],"dddd")</f>
        <v>Tuesday</v>
      </c>
      <c r="D519" t="s">
        <v>1735</v>
      </c>
      <c r="E519">
        <f>HOUR(Table3[[#This Row],[Transaction_Time]])</f>
        <v>12</v>
      </c>
      <c r="F519" s="10" t="s">
        <v>40</v>
      </c>
      <c r="G519" s="10" t="s">
        <v>1736</v>
      </c>
      <c r="H519" s="10" t="s">
        <v>26</v>
      </c>
      <c r="I519" s="10" t="s">
        <v>42</v>
      </c>
      <c r="J519" s="10" t="s">
        <v>150</v>
      </c>
      <c r="K519" s="10" t="s">
        <v>398</v>
      </c>
      <c r="L519" s="10" t="s">
        <v>205</v>
      </c>
      <c r="M519" s="10" t="s">
        <v>162</v>
      </c>
      <c r="N519" s="10" t="s">
        <v>59</v>
      </c>
      <c r="O519" s="10" t="s">
        <v>47</v>
      </c>
      <c r="P519" s="10" t="s">
        <v>115</v>
      </c>
      <c r="Q519" s="10">
        <v>1310.55</v>
      </c>
      <c r="R519" s="10">
        <v>0</v>
      </c>
      <c r="S519" s="10">
        <v>0</v>
      </c>
      <c r="T519" s="10" t="s">
        <v>35</v>
      </c>
      <c r="U519" s="10"/>
      <c r="V519" s="10" t="s">
        <v>49</v>
      </c>
      <c r="W519" s="10">
        <v>30</v>
      </c>
      <c r="X519" s="11" t="s">
        <v>37</v>
      </c>
    </row>
    <row r="520" spans="1:24" x14ac:dyDescent="0.3">
      <c r="A520" s="4" t="s">
        <v>1737</v>
      </c>
      <c r="B520" s="5">
        <v>46161</v>
      </c>
      <c r="C520" s="20" t="str">
        <f>TEXT(Table3[[#This Row],[Transaction_Date]],"dddd")</f>
        <v>Tuesday</v>
      </c>
      <c r="D520" t="s">
        <v>1738</v>
      </c>
      <c r="E520">
        <f>HOUR(Table3[[#This Row],[Transaction_Time]])</f>
        <v>14</v>
      </c>
      <c r="F520" s="6" t="s">
        <v>24</v>
      </c>
      <c r="G520" s="6" t="s">
        <v>1739</v>
      </c>
      <c r="H520" s="6" t="s">
        <v>54</v>
      </c>
      <c r="I520" s="6" t="s">
        <v>27</v>
      </c>
      <c r="J520" s="6" t="s">
        <v>43</v>
      </c>
      <c r="K520" s="6" t="s">
        <v>44</v>
      </c>
      <c r="L520" s="6" t="s">
        <v>45</v>
      </c>
      <c r="M520" s="6" t="s">
        <v>31</v>
      </c>
      <c r="N520" s="6" t="s">
        <v>46</v>
      </c>
      <c r="O520" s="6" t="s">
        <v>33</v>
      </c>
      <c r="P520" s="6" t="s">
        <v>48</v>
      </c>
      <c r="Q520" s="6">
        <v>216.17</v>
      </c>
      <c r="R520" s="6">
        <v>0</v>
      </c>
      <c r="S520" s="6">
        <v>0</v>
      </c>
      <c r="T520" s="6" t="s">
        <v>35</v>
      </c>
      <c r="U520" s="6"/>
      <c r="V520" s="6" t="s">
        <v>49</v>
      </c>
      <c r="W520" s="6">
        <v>13</v>
      </c>
      <c r="X520" s="7" t="s">
        <v>37</v>
      </c>
    </row>
    <row r="521" spans="1:24" x14ac:dyDescent="0.3">
      <c r="A521" s="8" t="s">
        <v>1740</v>
      </c>
      <c r="B521" s="9">
        <v>46164</v>
      </c>
      <c r="C521" s="21" t="str">
        <f>TEXT(Table3[[#This Row],[Transaction_Date]],"dddd")</f>
        <v>Friday</v>
      </c>
      <c r="D521" t="s">
        <v>1741</v>
      </c>
      <c r="E521">
        <f>HOUR(Table3[[#This Row],[Transaction_Time]])</f>
        <v>9</v>
      </c>
      <c r="F521" s="10" t="s">
        <v>52</v>
      </c>
      <c r="G521" s="10" t="s">
        <v>1742</v>
      </c>
      <c r="H521" s="10" t="s">
        <v>26</v>
      </c>
      <c r="I521" s="10" t="s">
        <v>42</v>
      </c>
      <c r="J521" s="10" t="s">
        <v>98</v>
      </c>
      <c r="K521" s="10" t="s">
        <v>338</v>
      </c>
      <c r="L521" s="10" t="s">
        <v>107</v>
      </c>
      <c r="M521" s="10" t="s">
        <v>93</v>
      </c>
      <c r="N521" s="10" t="s">
        <v>32</v>
      </c>
      <c r="O521" s="10" t="s">
        <v>47</v>
      </c>
      <c r="P521" s="10" t="s">
        <v>48</v>
      </c>
      <c r="Q521" s="10">
        <v>1016.7</v>
      </c>
      <c r="R521" s="10">
        <v>0</v>
      </c>
      <c r="S521" s="10">
        <v>0</v>
      </c>
      <c r="T521" s="10" t="s">
        <v>35</v>
      </c>
      <c r="U521" s="10"/>
      <c r="V521" s="10" t="s">
        <v>49</v>
      </c>
      <c r="W521" s="10">
        <v>16</v>
      </c>
      <c r="X521" s="11" t="s">
        <v>37</v>
      </c>
    </row>
    <row r="522" spans="1:24" x14ac:dyDescent="0.3">
      <c r="A522" s="4" t="s">
        <v>1743</v>
      </c>
      <c r="B522" s="5">
        <v>46166</v>
      </c>
      <c r="C522" s="20" t="str">
        <f>TEXT(Table3[[#This Row],[Transaction_Date]],"dddd")</f>
        <v>Sunday</v>
      </c>
      <c r="D522" t="s">
        <v>1744</v>
      </c>
      <c r="E522">
        <f>HOUR(Table3[[#This Row],[Transaction_Time]])</f>
        <v>20</v>
      </c>
      <c r="F522" s="6" t="s">
        <v>370</v>
      </c>
      <c r="G522" s="6" t="s">
        <v>1745</v>
      </c>
      <c r="H522" s="6" t="s">
        <v>54</v>
      </c>
      <c r="I522" s="6" t="s">
        <v>27</v>
      </c>
      <c r="J522" s="6" t="s">
        <v>119</v>
      </c>
      <c r="K522" s="6" t="s">
        <v>276</v>
      </c>
      <c r="L522" s="6" t="s">
        <v>121</v>
      </c>
      <c r="M522" s="6" t="s">
        <v>122</v>
      </c>
      <c r="N522" s="6" t="s">
        <v>46</v>
      </c>
      <c r="O522" s="6" t="s">
        <v>60</v>
      </c>
      <c r="P522" s="10" t="s">
        <v>68</v>
      </c>
      <c r="Q522" s="6">
        <v>315.3</v>
      </c>
      <c r="R522" s="6">
        <v>0</v>
      </c>
      <c r="S522" s="6">
        <v>0</v>
      </c>
      <c r="T522" s="6" t="s">
        <v>35</v>
      </c>
      <c r="U522" s="6"/>
      <c r="V522" s="6" t="s">
        <v>49</v>
      </c>
      <c r="W522" s="6">
        <v>72</v>
      </c>
      <c r="X522" s="7" t="s">
        <v>37</v>
      </c>
    </row>
    <row r="523" spans="1:24" x14ac:dyDescent="0.3">
      <c r="A523" s="8" t="s">
        <v>1746</v>
      </c>
      <c r="B523" s="9">
        <v>46151</v>
      </c>
      <c r="C523" s="21" t="str">
        <f>TEXT(Table3[[#This Row],[Transaction_Date]],"dddd")</f>
        <v>Saturday</v>
      </c>
      <c r="D523" t="s">
        <v>1747</v>
      </c>
      <c r="E523">
        <f>HOUR(Table3[[#This Row],[Transaction_Time]])</f>
        <v>20</v>
      </c>
      <c r="F523" s="10" t="s">
        <v>52</v>
      </c>
      <c r="G523" s="10" t="s">
        <v>1748</v>
      </c>
      <c r="H523" s="10" t="s">
        <v>97</v>
      </c>
      <c r="I523" s="10" t="s">
        <v>42</v>
      </c>
      <c r="J523" s="10" t="s">
        <v>55</v>
      </c>
      <c r="K523" s="10" t="s">
        <v>136</v>
      </c>
      <c r="L523" s="10" t="s">
        <v>537</v>
      </c>
      <c r="M523" s="10" t="s">
        <v>122</v>
      </c>
      <c r="N523" s="10" t="s">
        <v>78</v>
      </c>
      <c r="O523" s="10" t="s">
        <v>47</v>
      </c>
      <c r="P523" s="10" t="s">
        <v>115</v>
      </c>
      <c r="Q523" s="10">
        <v>1014.7</v>
      </c>
      <c r="R523" s="10">
        <v>0</v>
      </c>
      <c r="S523" s="10">
        <v>0</v>
      </c>
      <c r="T523" s="10" t="s">
        <v>35</v>
      </c>
      <c r="U523" s="10"/>
      <c r="V523" s="10" t="s">
        <v>49</v>
      </c>
      <c r="W523" s="10">
        <v>75</v>
      </c>
      <c r="X523" s="11" t="s">
        <v>37</v>
      </c>
    </row>
    <row r="524" spans="1:24" x14ac:dyDescent="0.3">
      <c r="A524" s="4" t="s">
        <v>1749</v>
      </c>
      <c r="B524" s="5">
        <v>46153</v>
      </c>
      <c r="C524" s="20" t="str">
        <f>TEXT(Table3[[#This Row],[Transaction_Date]],"dddd")</f>
        <v>Monday</v>
      </c>
      <c r="D524" t="s">
        <v>1750</v>
      </c>
      <c r="E524">
        <f>HOUR(Table3[[#This Row],[Transaction_Time]])</f>
        <v>20</v>
      </c>
      <c r="F524" s="6" t="s">
        <v>24</v>
      </c>
      <c r="G524" s="6" t="s">
        <v>1751</v>
      </c>
      <c r="H524" s="6" t="s">
        <v>54</v>
      </c>
      <c r="I524" s="6" t="s">
        <v>42</v>
      </c>
      <c r="J524" s="6" t="s">
        <v>28</v>
      </c>
      <c r="K524" s="6" t="s">
        <v>29</v>
      </c>
      <c r="L524" s="6" t="s">
        <v>428</v>
      </c>
      <c r="M524" s="6" t="s">
        <v>83</v>
      </c>
      <c r="N524" s="6" t="s">
        <v>46</v>
      </c>
      <c r="O524" s="6" t="s">
        <v>47</v>
      </c>
      <c r="P524" s="6" t="s">
        <v>108</v>
      </c>
      <c r="Q524" s="6">
        <v>1816.63</v>
      </c>
      <c r="R524" s="6">
        <v>0</v>
      </c>
      <c r="S524" s="6">
        <v>0</v>
      </c>
      <c r="T524" s="6" t="s">
        <v>35</v>
      </c>
      <c r="U524" s="6"/>
      <c r="V524" s="6" t="s">
        <v>49</v>
      </c>
      <c r="W524" s="6">
        <v>3</v>
      </c>
      <c r="X524" s="7" t="s">
        <v>37</v>
      </c>
    </row>
    <row r="525" spans="1:24" x14ac:dyDescent="0.3">
      <c r="A525" s="8" t="s">
        <v>1752</v>
      </c>
      <c r="B525" s="9">
        <v>46149</v>
      </c>
      <c r="C525" s="21" t="str">
        <f>TEXT(Table3[[#This Row],[Transaction_Date]],"dddd")</f>
        <v>Thursday</v>
      </c>
      <c r="D525" t="s">
        <v>1753</v>
      </c>
      <c r="E525">
        <f>HOUR(Table3[[#This Row],[Transaction_Time]])</f>
        <v>19</v>
      </c>
      <c r="F525" s="10" t="s">
        <v>40</v>
      </c>
      <c r="G525" s="10" t="s">
        <v>1754</v>
      </c>
      <c r="H525" s="10" t="s">
        <v>26</v>
      </c>
      <c r="I525" s="10" t="s">
        <v>27</v>
      </c>
      <c r="J525" s="10" t="s">
        <v>55</v>
      </c>
      <c r="K525" s="10" t="s">
        <v>180</v>
      </c>
      <c r="L525" s="10" t="s">
        <v>463</v>
      </c>
      <c r="M525" s="10" t="s">
        <v>101</v>
      </c>
      <c r="N525" s="10" t="s">
        <v>78</v>
      </c>
      <c r="O525" s="10" t="s">
        <v>60</v>
      </c>
      <c r="P525" s="10" t="s">
        <v>68</v>
      </c>
      <c r="Q525" s="10">
        <v>246.8</v>
      </c>
      <c r="R525" s="10">
        <v>0</v>
      </c>
      <c r="S525" s="10">
        <v>6.89</v>
      </c>
      <c r="T525" s="10" t="s">
        <v>35</v>
      </c>
      <c r="U525" s="10"/>
      <c r="V525" s="10" t="s">
        <v>49</v>
      </c>
      <c r="W525" s="10">
        <v>94</v>
      </c>
      <c r="X525" s="11" t="s">
        <v>37</v>
      </c>
    </row>
    <row r="526" spans="1:24" x14ac:dyDescent="0.3">
      <c r="A526" s="4" t="s">
        <v>1755</v>
      </c>
      <c r="B526" s="5">
        <v>46155</v>
      </c>
      <c r="C526" s="20" t="str">
        <f>TEXT(Table3[[#This Row],[Transaction_Date]],"dddd")</f>
        <v>Wednesday</v>
      </c>
      <c r="D526" t="s">
        <v>706</v>
      </c>
      <c r="E526">
        <f>HOUR(Table3[[#This Row],[Transaction_Time]])</f>
        <v>18</v>
      </c>
      <c r="F526" s="6" t="s">
        <v>40</v>
      </c>
      <c r="G526" s="6" t="s">
        <v>1756</v>
      </c>
      <c r="H526" s="6" t="s">
        <v>26</v>
      </c>
      <c r="I526" s="6" t="s">
        <v>27</v>
      </c>
      <c r="J526" s="6" t="s">
        <v>150</v>
      </c>
      <c r="K526" s="6" t="s">
        <v>245</v>
      </c>
      <c r="L526" s="6" t="s">
        <v>205</v>
      </c>
      <c r="M526" s="6" t="s">
        <v>162</v>
      </c>
      <c r="N526" s="6" t="s">
        <v>32</v>
      </c>
      <c r="O526" s="6" t="s">
        <v>47</v>
      </c>
      <c r="P526" s="6" t="s">
        <v>128</v>
      </c>
      <c r="Q526" s="6">
        <v>2155.39</v>
      </c>
      <c r="R526" s="6">
        <v>0</v>
      </c>
      <c r="S526" s="6">
        <v>0</v>
      </c>
      <c r="T526" s="6" t="s">
        <v>35</v>
      </c>
      <c r="U526" s="6"/>
      <c r="V526" s="6" t="s">
        <v>36</v>
      </c>
      <c r="W526" s="6">
        <v>21</v>
      </c>
      <c r="X526" s="7" t="s">
        <v>37</v>
      </c>
    </row>
    <row r="527" spans="1:24" x14ac:dyDescent="0.3">
      <c r="A527" s="8" t="s">
        <v>1757</v>
      </c>
      <c r="B527" s="9">
        <v>46161</v>
      </c>
      <c r="C527" s="21" t="str">
        <f>TEXT(Table3[[#This Row],[Transaction_Date]],"dddd")</f>
        <v>Tuesday</v>
      </c>
      <c r="D527" t="s">
        <v>1758</v>
      </c>
      <c r="E527">
        <f>HOUR(Table3[[#This Row],[Transaction_Time]])</f>
        <v>12</v>
      </c>
      <c r="F527" s="10" t="s">
        <v>72</v>
      </c>
      <c r="G527" s="10" t="s">
        <v>1759</v>
      </c>
      <c r="H527" s="10" t="s">
        <v>97</v>
      </c>
      <c r="I527" s="10" t="s">
        <v>42</v>
      </c>
      <c r="J527" s="10" t="s">
        <v>166</v>
      </c>
      <c r="K527" s="10" t="s">
        <v>237</v>
      </c>
      <c r="L527" s="10" t="s">
        <v>213</v>
      </c>
      <c r="M527" s="10" t="s">
        <v>214</v>
      </c>
      <c r="N527" s="10" t="s">
        <v>176</v>
      </c>
      <c r="O527" s="10" t="s">
        <v>60</v>
      </c>
      <c r="P527" s="10" t="s">
        <v>68</v>
      </c>
      <c r="Q527" s="10">
        <v>202.68</v>
      </c>
      <c r="R527" s="10">
        <v>0</v>
      </c>
      <c r="S527" s="10">
        <v>0</v>
      </c>
      <c r="T527" s="10" t="s">
        <v>35</v>
      </c>
      <c r="U527" s="10"/>
      <c r="V527" s="10" t="s">
        <v>49</v>
      </c>
      <c r="W527" s="10">
        <v>21</v>
      </c>
      <c r="X527" s="11" t="s">
        <v>37</v>
      </c>
    </row>
    <row r="528" spans="1:24" x14ac:dyDescent="0.3">
      <c r="A528" s="4" t="s">
        <v>1760</v>
      </c>
      <c r="B528" s="5">
        <v>46150</v>
      </c>
      <c r="C528" s="20" t="str">
        <f>TEXT(Table3[[#This Row],[Transaction_Date]],"dddd")</f>
        <v>Friday</v>
      </c>
      <c r="D528" t="s">
        <v>1761</v>
      </c>
      <c r="E528">
        <f>HOUR(Table3[[#This Row],[Transaction_Time]])</f>
        <v>21</v>
      </c>
      <c r="F528" s="6" t="s">
        <v>40</v>
      </c>
      <c r="G528" s="6" t="s">
        <v>1762</v>
      </c>
      <c r="H528" s="6" t="s">
        <v>74</v>
      </c>
      <c r="I528" s="6" t="s">
        <v>42</v>
      </c>
      <c r="J528" s="6" t="s">
        <v>119</v>
      </c>
      <c r="K528" s="6" t="s">
        <v>264</v>
      </c>
      <c r="L528" s="6" t="s">
        <v>152</v>
      </c>
      <c r="M528" s="6" t="s">
        <v>93</v>
      </c>
      <c r="N528" s="6" t="s">
        <v>59</v>
      </c>
      <c r="O528" s="6" t="s">
        <v>47</v>
      </c>
      <c r="P528" s="6" t="s">
        <v>68</v>
      </c>
      <c r="Q528" s="6">
        <v>186.1</v>
      </c>
      <c r="R528" s="6">
        <v>0</v>
      </c>
      <c r="S528" s="6">
        <v>0</v>
      </c>
      <c r="T528" s="6" t="s">
        <v>35</v>
      </c>
      <c r="U528" s="6"/>
      <c r="V528" s="6" t="s">
        <v>49</v>
      </c>
      <c r="W528" s="6">
        <v>96</v>
      </c>
      <c r="X528" s="7" t="s">
        <v>37</v>
      </c>
    </row>
    <row r="529" spans="1:24" x14ac:dyDescent="0.3">
      <c r="A529" s="8" t="s">
        <v>1763</v>
      </c>
      <c r="B529" s="9">
        <v>46157</v>
      </c>
      <c r="C529" s="21" t="str">
        <f>TEXT(Table3[[#This Row],[Transaction_Date]],"dddd")</f>
        <v>Friday</v>
      </c>
      <c r="D529" t="s">
        <v>1764</v>
      </c>
      <c r="E529">
        <f>HOUR(Table3[[#This Row],[Transaction_Time]])</f>
        <v>15</v>
      </c>
      <c r="F529" s="10" t="s">
        <v>40</v>
      </c>
      <c r="G529" s="10" t="s">
        <v>1765</v>
      </c>
      <c r="H529" s="10" t="s">
        <v>97</v>
      </c>
      <c r="I529" s="10" t="s">
        <v>27</v>
      </c>
      <c r="J529" s="10" t="s">
        <v>119</v>
      </c>
      <c r="K529" s="10" t="s">
        <v>120</v>
      </c>
      <c r="L529" s="10" t="s">
        <v>132</v>
      </c>
      <c r="M529" s="10" t="s">
        <v>93</v>
      </c>
      <c r="N529" s="10" t="s">
        <v>46</v>
      </c>
      <c r="O529" s="10" t="s">
        <v>297</v>
      </c>
      <c r="P529" s="10" t="s">
        <v>128</v>
      </c>
      <c r="Q529" s="10">
        <v>1395.62</v>
      </c>
      <c r="R529" s="10">
        <v>0</v>
      </c>
      <c r="S529" s="10">
        <v>0</v>
      </c>
      <c r="T529" s="10" t="s">
        <v>35</v>
      </c>
      <c r="U529" s="10"/>
      <c r="V529" s="10" t="s">
        <v>49</v>
      </c>
      <c r="W529" s="10">
        <v>2</v>
      </c>
      <c r="X529" s="11" t="s">
        <v>37</v>
      </c>
    </row>
    <row r="530" spans="1:24" x14ac:dyDescent="0.3">
      <c r="A530" s="4" t="s">
        <v>1766</v>
      </c>
      <c r="B530" s="5">
        <v>46171</v>
      </c>
      <c r="C530" s="20" t="str">
        <f>TEXT(Table3[[#This Row],[Transaction_Date]],"dddd")</f>
        <v>Friday</v>
      </c>
      <c r="D530" t="s">
        <v>1767</v>
      </c>
      <c r="E530">
        <f>HOUR(Table3[[#This Row],[Transaction_Time]])</f>
        <v>9</v>
      </c>
      <c r="F530" s="6" t="s">
        <v>72</v>
      </c>
      <c r="G530" s="6" t="s">
        <v>1768</v>
      </c>
      <c r="H530" s="6" t="s">
        <v>89</v>
      </c>
      <c r="I530" s="6" t="s">
        <v>27</v>
      </c>
      <c r="J530" s="6" t="s">
        <v>166</v>
      </c>
      <c r="K530" s="6" t="s">
        <v>167</v>
      </c>
      <c r="L530" s="6" t="s">
        <v>304</v>
      </c>
      <c r="M530" s="6" t="s">
        <v>31</v>
      </c>
      <c r="N530" s="6" t="s">
        <v>46</v>
      </c>
      <c r="O530" s="6" t="s">
        <v>33</v>
      </c>
      <c r="P530" s="6" t="s">
        <v>115</v>
      </c>
      <c r="Q530" s="6">
        <v>49.7</v>
      </c>
      <c r="R530" s="6">
        <v>59.94</v>
      </c>
      <c r="S530" s="6">
        <v>0</v>
      </c>
      <c r="T530" s="6" t="s">
        <v>35</v>
      </c>
      <c r="U530" s="6"/>
      <c r="V530" s="6" t="s">
        <v>49</v>
      </c>
      <c r="W530" s="6">
        <v>41</v>
      </c>
      <c r="X530" s="7" t="s">
        <v>37</v>
      </c>
    </row>
    <row r="531" spans="1:24" x14ac:dyDescent="0.3">
      <c r="A531" s="8" t="s">
        <v>1769</v>
      </c>
      <c r="B531" s="9">
        <v>46173</v>
      </c>
      <c r="C531" s="21" t="str">
        <f>TEXT(Table3[[#This Row],[Transaction_Date]],"dddd")</f>
        <v>Sunday</v>
      </c>
      <c r="D531" t="s">
        <v>1770</v>
      </c>
      <c r="E531">
        <f>HOUR(Table3[[#This Row],[Transaction_Time]])</f>
        <v>19</v>
      </c>
      <c r="F531" s="10" t="s">
        <v>24</v>
      </c>
      <c r="G531" s="10" t="s">
        <v>1771</v>
      </c>
      <c r="H531" s="10" t="s">
        <v>89</v>
      </c>
      <c r="I531" s="10" t="s">
        <v>27</v>
      </c>
      <c r="J531" s="10" t="s">
        <v>98</v>
      </c>
      <c r="K531" s="10" t="s">
        <v>338</v>
      </c>
      <c r="L531" s="10" t="s">
        <v>100</v>
      </c>
      <c r="M531" s="10" t="s">
        <v>101</v>
      </c>
      <c r="N531" s="10" t="s">
        <v>59</v>
      </c>
      <c r="O531" s="10" t="s">
        <v>33</v>
      </c>
      <c r="P531" s="10" t="s">
        <v>128</v>
      </c>
      <c r="Q531" s="10">
        <v>363.85</v>
      </c>
      <c r="R531" s="10">
        <v>0</v>
      </c>
      <c r="S531" s="10">
        <v>2.66</v>
      </c>
      <c r="T531" s="10" t="s">
        <v>35</v>
      </c>
      <c r="U531" s="10"/>
      <c r="V531" s="10" t="s">
        <v>49</v>
      </c>
      <c r="W531" s="10">
        <v>39</v>
      </c>
      <c r="X531" s="11" t="s">
        <v>37</v>
      </c>
    </row>
    <row r="532" spans="1:24" x14ac:dyDescent="0.3">
      <c r="A532" s="4" t="s">
        <v>1772</v>
      </c>
      <c r="B532" s="5">
        <v>46172</v>
      </c>
      <c r="C532" s="20" t="str">
        <f>TEXT(Table3[[#This Row],[Transaction_Date]],"dddd")</f>
        <v>Saturday</v>
      </c>
      <c r="D532" t="s">
        <v>1773</v>
      </c>
      <c r="E532">
        <f>HOUR(Table3[[#This Row],[Transaction_Time]])</f>
        <v>10</v>
      </c>
      <c r="F532" s="6" t="s">
        <v>370</v>
      </c>
      <c r="G532" s="6" t="s">
        <v>1774</v>
      </c>
      <c r="H532" s="6" t="s">
        <v>97</v>
      </c>
      <c r="I532" s="6" t="s">
        <v>42</v>
      </c>
      <c r="J532" s="6" t="s">
        <v>105</v>
      </c>
      <c r="K532" s="6" t="s">
        <v>106</v>
      </c>
      <c r="L532" s="6" t="s">
        <v>257</v>
      </c>
      <c r="M532" s="6" t="s">
        <v>93</v>
      </c>
      <c r="N532" s="6" t="s">
        <v>176</v>
      </c>
      <c r="O532" s="6" t="s">
        <v>297</v>
      </c>
      <c r="P532" s="10" t="s">
        <v>68</v>
      </c>
      <c r="Q532" s="6">
        <v>493.68</v>
      </c>
      <c r="R532" s="6">
        <v>54.43</v>
      </c>
      <c r="S532" s="6">
        <v>0</v>
      </c>
      <c r="T532" s="6" t="s">
        <v>35</v>
      </c>
      <c r="U532" s="6"/>
      <c r="V532" s="6" t="s">
        <v>49</v>
      </c>
      <c r="W532" s="6">
        <v>81</v>
      </c>
      <c r="X532" s="7" t="s">
        <v>37</v>
      </c>
    </row>
    <row r="533" spans="1:24" x14ac:dyDescent="0.3">
      <c r="A533" s="8" t="s">
        <v>1775</v>
      </c>
      <c r="B533" s="9">
        <v>46153</v>
      </c>
      <c r="C533" s="21" t="str">
        <f>TEXT(Table3[[#This Row],[Transaction_Date]],"dddd")</f>
        <v>Monday</v>
      </c>
      <c r="D533" t="s">
        <v>1776</v>
      </c>
      <c r="E533">
        <f>HOUR(Table3[[#This Row],[Transaction_Time]])</f>
        <v>21</v>
      </c>
      <c r="F533" s="10" t="s">
        <v>24</v>
      </c>
      <c r="G533" s="10" t="s">
        <v>1777</v>
      </c>
      <c r="H533" s="10" t="s">
        <v>74</v>
      </c>
      <c r="I533" s="10" t="s">
        <v>27</v>
      </c>
      <c r="J533" s="10" t="s">
        <v>55</v>
      </c>
      <c r="K533" s="10" t="s">
        <v>256</v>
      </c>
      <c r="L533" s="10" t="s">
        <v>327</v>
      </c>
      <c r="M533" s="10" t="s">
        <v>114</v>
      </c>
      <c r="N533" s="10" t="s">
        <v>32</v>
      </c>
      <c r="O533" s="10" t="s">
        <v>60</v>
      </c>
      <c r="P533" s="10" t="s">
        <v>84</v>
      </c>
      <c r="Q533" s="10">
        <v>89.93</v>
      </c>
      <c r="R533" s="10">
        <v>4.3899999999999997</v>
      </c>
      <c r="S533" s="10">
        <v>0</v>
      </c>
      <c r="T533" s="10" t="s">
        <v>35</v>
      </c>
      <c r="U533" s="10"/>
      <c r="V533" s="10" t="s">
        <v>49</v>
      </c>
      <c r="W533" s="10">
        <v>72</v>
      </c>
      <c r="X533" s="11" t="s">
        <v>37</v>
      </c>
    </row>
    <row r="534" spans="1:24" x14ac:dyDescent="0.3">
      <c r="A534" s="4" t="s">
        <v>1778</v>
      </c>
      <c r="B534" s="5">
        <v>46150</v>
      </c>
      <c r="C534" s="20" t="str">
        <f>TEXT(Table3[[#This Row],[Transaction_Date]],"dddd")</f>
        <v>Friday</v>
      </c>
      <c r="D534" t="s">
        <v>1779</v>
      </c>
      <c r="E534">
        <f>HOUR(Table3[[#This Row],[Transaction_Time]])</f>
        <v>18</v>
      </c>
      <c r="F534" s="6" t="s">
        <v>24</v>
      </c>
      <c r="G534" s="6" t="s">
        <v>1780</v>
      </c>
      <c r="H534" s="6" t="s">
        <v>26</v>
      </c>
      <c r="I534" s="6" t="s">
        <v>27</v>
      </c>
      <c r="J534" s="6" t="s">
        <v>90</v>
      </c>
      <c r="K534" s="6" t="s">
        <v>91</v>
      </c>
      <c r="L534" s="6" t="s">
        <v>634</v>
      </c>
      <c r="M534" s="6" t="s">
        <v>114</v>
      </c>
      <c r="N534" s="6" t="s">
        <v>32</v>
      </c>
      <c r="O534" s="6" t="s">
        <v>60</v>
      </c>
      <c r="P534" s="6" t="s">
        <v>48</v>
      </c>
      <c r="Q534" s="6">
        <v>1188.95</v>
      </c>
      <c r="R534" s="6">
        <v>0</v>
      </c>
      <c r="S534" s="6">
        <v>0</v>
      </c>
      <c r="T534" s="6" t="s">
        <v>35</v>
      </c>
      <c r="U534" s="6"/>
      <c r="V534" s="6" t="s">
        <v>49</v>
      </c>
      <c r="W534" s="6">
        <v>53</v>
      </c>
      <c r="X534" s="7" t="s">
        <v>37</v>
      </c>
    </row>
    <row r="535" spans="1:24" x14ac:dyDescent="0.3">
      <c r="A535" s="8" t="s">
        <v>1781</v>
      </c>
      <c r="B535" s="9">
        <v>46149</v>
      </c>
      <c r="C535" s="21" t="str">
        <f>TEXT(Table3[[#This Row],[Transaction_Date]],"dddd")</f>
        <v>Thursday</v>
      </c>
      <c r="D535" t="s">
        <v>1782</v>
      </c>
      <c r="E535">
        <f>HOUR(Table3[[#This Row],[Transaction_Time]])</f>
        <v>20</v>
      </c>
      <c r="F535" s="10" t="s">
        <v>416</v>
      </c>
      <c r="G535" s="10" t="s">
        <v>1783</v>
      </c>
      <c r="H535" s="10" t="s">
        <v>89</v>
      </c>
      <c r="I535" s="10" t="s">
        <v>27</v>
      </c>
      <c r="J535" s="10" t="s">
        <v>28</v>
      </c>
      <c r="K535" s="10" t="s">
        <v>65</v>
      </c>
      <c r="L535" s="10" t="s">
        <v>463</v>
      </c>
      <c r="M535" s="10" t="s">
        <v>101</v>
      </c>
      <c r="N535" s="10" t="s">
        <v>59</v>
      </c>
      <c r="O535" s="10" t="s">
        <v>297</v>
      </c>
      <c r="P535" s="10" t="s">
        <v>84</v>
      </c>
      <c r="Q535" s="10">
        <v>186.68</v>
      </c>
      <c r="R535" s="10">
        <v>0</v>
      </c>
      <c r="S535" s="10">
        <v>0</v>
      </c>
      <c r="T535" s="10" t="s">
        <v>35</v>
      </c>
      <c r="U535" s="10"/>
      <c r="V535" s="10" t="s">
        <v>49</v>
      </c>
      <c r="W535" s="10">
        <v>21</v>
      </c>
      <c r="X535" s="11" t="s">
        <v>37</v>
      </c>
    </row>
    <row r="536" spans="1:24" x14ac:dyDescent="0.3">
      <c r="A536" s="4" t="s">
        <v>1784</v>
      </c>
      <c r="B536" s="5">
        <v>46159</v>
      </c>
      <c r="C536" s="20" t="str">
        <f>TEXT(Table3[[#This Row],[Transaction_Date]],"dddd")</f>
        <v>Sunday</v>
      </c>
      <c r="D536" t="s">
        <v>1785</v>
      </c>
      <c r="E536">
        <f>HOUR(Table3[[#This Row],[Transaction_Time]])</f>
        <v>20</v>
      </c>
      <c r="F536" s="6" t="s">
        <v>24</v>
      </c>
      <c r="G536" s="6" t="s">
        <v>1786</v>
      </c>
      <c r="H536" s="6" t="s">
        <v>26</v>
      </c>
      <c r="I536" s="6" t="s">
        <v>27</v>
      </c>
      <c r="J536" s="6" t="s">
        <v>28</v>
      </c>
      <c r="K536" s="6" t="s">
        <v>29</v>
      </c>
      <c r="L536" s="6" t="s">
        <v>618</v>
      </c>
      <c r="M536" s="6" t="s">
        <v>214</v>
      </c>
      <c r="N536" s="6" t="s">
        <v>291</v>
      </c>
      <c r="O536" s="6" t="s">
        <v>297</v>
      </c>
      <c r="P536" s="6" t="s">
        <v>115</v>
      </c>
      <c r="Q536" s="6">
        <v>730.2</v>
      </c>
      <c r="R536" s="6">
        <v>0</v>
      </c>
      <c r="S536" s="6">
        <v>0</v>
      </c>
      <c r="T536" s="6" t="s">
        <v>35</v>
      </c>
      <c r="U536" s="6"/>
      <c r="V536" s="6" t="s">
        <v>49</v>
      </c>
      <c r="W536" s="6">
        <v>31</v>
      </c>
      <c r="X536" s="7" t="s">
        <v>37</v>
      </c>
    </row>
    <row r="537" spans="1:24" x14ac:dyDescent="0.3">
      <c r="A537" s="8" t="s">
        <v>1787</v>
      </c>
      <c r="B537" s="9">
        <v>46157</v>
      </c>
      <c r="C537" s="21" t="str">
        <f>TEXT(Table3[[#This Row],[Transaction_Date]],"dddd")</f>
        <v>Friday</v>
      </c>
      <c r="D537" t="s">
        <v>1788</v>
      </c>
      <c r="E537">
        <f>HOUR(Table3[[#This Row],[Transaction_Time]])</f>
        <v>21</v>
      </c>
      <c r="F537" s="10" t="s">
        <v>24</v>
      </c>
      <c r="G537" s="10" t="s">
        <v>1789</v>
      </c>
      <c r="H537" s="10" t="s">
        <v>26</v>
      </c>
      <c r="I537" s="10" t="s">
        <v>27</v>
      </c>
      <c r="J537" s="10" t="s">
        <v>98</v>
      </c>
      <c r="K537" s="10" t="s">
        <v>99</v>
      </c>
      <c r="L537" s="10" t="s">
        <v>121</v>
      </c>
      <c r="M537" s="10" t="s">
        <v>122</v>
      </c>
      <c r="N537" s="10" t="s">
        <v>46</v>
      </c>
      <c r="O537" s="10" t="s">
        <v>60</v>
      </c>
      <c r="P537" s="10" t="s">
        <v>68</v>
      </c>
      <c r="Q537" s="10">
        <v>1927.69</v>
      </c>
      <c r="R537" s="10">
        <v>39.54</v>
      </c>
      <c r="S537" s="10">
        <v>0</v>
      </c>
      <c r="T537" s="10" t="s">
        <v>35</v>
      </c>
      <c r="U537" s="10"/>
      <c r="V537" s="10" t="s">
        <v>49</v>
      </c>
      <c r="W537" s="10">
        <v>9</v>
      </c>
      <c r="X537" s="11" t="s">
        <v>37</v>
      </c>
    </row>
    <row r="538" spans="1:24" x14ac:dyDescent="0.3">
      <c r="A538" s="4" t="s">
        <v>1790</v>
      </c>
      <c r="B538" s="5">
        <v>46164</v>
      </c>
      <c r="C538" s="20" t="str">
        <f>TEXT(Table3[[#This Row],[Transaction_Date]],"dddd")</f>
        <v>Friday</v>
      </c>
      <c r="D538" t="s">
        <v>1791</v>
      </c>
      <c r="E538">
        <f>HOUR(Table3[[#This Row],[Transaction_Time]])</f>
        <v>13</v>
      </c>
      <c r="F538" s="6" t="s">
        <v>40</v>
      </c>
      <c r="G538" s="6" t="s">
        <v>1792</v>
      </c>
      <c r="H538" s="6" t="s">
        <v>26</v>
      </c>
      <c r="I538" s="6" t="s">
        <v>27</v>
      </c>
      <c r="J538" s="6" t="s">
        <v>166</v>
      </c>
      <c r="K538" s="6" t="s">
        <v>237</v>
      </c>
      <c r="L538" s="6" t="s">
        <v>77</v>
      </c>
      <c r="M538" s="6" t="s">
        <v>31</v>
      </c>
      <c r="N538" s="6" t="s">
        <v>46</v>
      </c>
      <c r="O538" s="6" t="s">
        <v>60</v>
      </c>
      <c r="P538" s="6" t="s">
        <v>68</v>
      </c>
      <c r="Q538" s="6">
        <v>3969.64</v>
      </c>
      <c r="R538" s="6">
        <v>64.42</v>
      </c>
      <c r="S538" s="6">
        <v>0.49</v>
      </c>
      <c r="T538" s="6" t="s">
        <v>35</v>
      </c>
      <c r="U538" s="6"/>
      <c r="V538" s="6" t="s">
        <v>49</v>
      </c>
      <c r="W538" s="6">
        <v>24</v>
      </c>
      <c r="X538" s="7" t="s">
        <v>37</v>
      </c>
    </row>
    <row r="539" spans="1:24" x14ac:dyDescent="0.3">
      <c r="A539" s="8" t="s">
        <v>1793</v>
      </c>
      <c r="B539" s="9">
        <v>46168</v>
      </c>
      <c r="C539" s="21" t="str">
        <f>TEXT(Table3[[#This Row],[Transaction_Date]],"dddd")</f>
        <v>Tuesday</v>
      </c>
      <c r="D539" t="s">
        <v>1794</v>
      </c>
      <c r="E539">
        <f>HOUR(Table3[[#This Row],[Transaction_Time]])</f>
        <v>11</v>
      </c>
      <c r="F539" s="10" t="s">
        <v>40</v>
      </c>
      <c r="G539" s="10" t="s">
        <v>1795</v>
      </c>
      <c r="H539" s="10" t="s">
        <v>97</v>
      </c>
      <c r="I539" s="10" t="s">
        <v>27</v>
      </c>
      <c r="J539" s="10" t="s">
        <v>166</v>
      </c>
      <c r="K539" s="10" t="s">
        <v>476</v>
      </c>
      <c r="L539" s="10" t="s">
        <v>107</v>
      </c>
      <c r="M539" s="10" t="s">
        <v>93</v>
      </c>
      <c r="N539" s="10" t="s">
        <v>46</v>
      </c>
      <c r="O539" s="10" t="s">
        <v>60</v>
      </c>
      <c r="P539" s="10" t="s">
        <v>68</v>
      </c>
      <c r="Q539" s="10">
        <v>909.74</v>
      </c>
      <c r="R539" s="10">
        <v>22.95</v>
      </c>
      <c r="S539" s="10">
        <v>0</v>
      </c>
      <c r="T539" s="10" t="s">
        <v>35</v>
      </c>
      <c r="U539" s="10"/>
      <c r="V539" s="10" t="s">
        <v>36</v>
      </c>
      <c r="W539" s="10">
        <v>42</v>
      </c>
      <c r="X539" s="11" t="s">
        <v>37</v>
      </c>
    </row>
    <row r="540" spans="1:24" x14ac:dyDescent="0.3">
      <c r="A540" s="4" t="s">
        <v>1796</v>
      </c>
      <c r="B540" s="5">
        <v>46169</v>
      </c>
      <c r="C540" s="20" t="str">
        <f>TEXT(Table3[[#This Row],[Transaction_Date]],"dddd")</f>
        <v>Wednesday</v>
      </c>
      <c r="D540" t="s">
        <v>1797</v>
      </c>
      <c r="E540">
        <f>HOUR(Table3[[#This Row],[Transaction_Time]])</f>
        <v>11</v>
      </c>
      <c r="F540" s="6" t="s">
        <v>24</v>
      </c>
      <c r="G540" s="6" t="s">
        <v>1798</v>
      </c>
      <c r="H540" s="6" t="s">
        <v>26</v>
      </c>
      <c r="I540" s="6" t="s">
        <v>27</v>
      </c>
      <c r="J540" s="6" t="s">
        <v>166</v>
      </c>
      <c r="K540" s="6" t="s">
        <v>237</v>
      </c>
      <c r="L540" s="6" t="s">
        <v>92</v>
      </c>
      <c r="M540" s="6" t="s">
        <v>93</v>
      </c>
      <c r="N540" s="6" t="s">
        <v>59</v>
      </c>
      <c r="O540" s="6" t="s">
        <v>60</v>
      </c>
      <c r="P540" s="6" t="s">
        <v>108</v>
      </c>
      <c r="Q540" s="6">
        <v>888.64</v>
      </c>
      <c r="R540" s="6">
        <v>14.86</v>
      </c>
      <c r="S540" s="6">
        <v>0</v>
      </c>
      <c r="T540" s="6" t="s">
        <v>35</v>
      </c>
      <c r="U540" s="6"/>
      <c r="V540" s="6" t="s">
        <v>49</v>
      </c>
      <c r="W540" s="6">
        <v>93</v>
      </c>
      <c r="X540" s="7" t="s">
        <v>37</v>
      </c>
    </row>
    <row r="541" spans="1:24" x14ac:dyDescent="0.3">
      <c r="A541" s="8" t="s">
        <v>1799</v>
      </c>
      <c r="B541" s="9">
        <v>46152</v>
      </c>
      <c r="C541" s="21" t="str">
        <f>TEXT(Table3[[#This Row],[Transaction_Date]],"dddd")</f>
        <v>Sunday</v>
      </c>
      <c r="D541" t="s">
        <v>1800</v>
      </c>
      <c r="E541">
        <f>HOUR(Table3[[#This Row],[Transaction_Time]])</f>
        <v>20</v>
      </c>
      <c r="F541" s="10" t="s">
        <v>52</v>
      </c>
      <c r="G541" s="10" t="s">
        <v>1801</v>
      </c>
      <c r="H541" s="10" t="s">
        <v>74</v>
      </c>
      <c r="I541" s="10" t="s">
        <v>42</v>
      </c>
      <c r="J541" s="10" t="s">
        <v>28</v>
      </c>
      <c r="K541" s="10" t="s">
        <v>188</v>
      </c>
      <c r="L541" s="10" t="s">
        <v>205</v>
      </c>
      <c r="M541" s="10" t="s">
        <v>162</v>
      </c>
      <c r="N541" s="10" t="s">
        <v>46</v>
      </c>
      <c r="O541" s="10" t="s">
        <v>60</v>
      </c>
      <c r="P541" s="10" t="s">
        <v>128</v>
      </c>
      <c r="Q541" s="10">
        <v>1315.2</v>
      </c>
      <c r="R541" s="10">
        <v>26</v>
      </c>
      <c r="S541" s="10">
        <v>5.22</v>
      </c>
      <c r="T541" s="10" t="s">
        <v>35</v>
      </c>
      <c r="U541" s="10"/>
      <c r="V541" s="10" t="s">
        <v>36</v>
      </c>
      <c r="W541" s="10">
        <v>66</v>
      </c>
      <c r="X541" s="11" t="s">
        <v>37</v>
      </c>
    </row>
    <row r="542" spans="1:24" x14ac:dyDescent="0.3">
      <c r="A542" s="4" t="s">
        <v>1802</v>
      </c>
      <c r="B542" s="5">
        <v>46166</v>
      </c>
      <c r="C542" s="20" t="str">
        <f>TEXT(Table3[[#This Row],[Transaction_Date]],"dddd")</f>
        <v>Sunday</v>
      </c>
      <c r="D542" t="s">
        <v>1803</v>
      </c>
      <c r="E542">
        <f>HOUR(Table3[[#This Row],[Transaction_Time]])</f>
        <v>19</v>
      </c>
      <c r="F542" s="6" t="s">
        <v>40</v>
      </c>
      <c r="G542" s="6" t="s">
        <v>1804</v>
      </c>
      <c r="H542" s="6" t="s">
        <v>26</v>
      </c>
      <c r="I542" s="6" t="s">
        <v>27</v>
      </c>
      <c r="J542" s="6" t="s">
        <v>105</v>
      </c>
      <c r="K542" s="6" t="s">
        <v>106</v>
      </c>
      <c r="L542" s="6" t="s">
        <v>196</v>
      </c>
      <c r="M542" s="6" t="s">
        <v>83</v>
      </c>
      <c r="N542" s="6" t="s">
        <v>46</v>
      </c>
      <c r="O542" s="6" t="s">
        <v>60</v>
      </c>
      <c r="P542" s="6" t="s">
        <v>84</v>
      </c>
      <c r="Q542" s="6">
        <v>140.55000000000001</v>
      </c>
      <c r="R542" s="6">
        <v>0</v>
      </c>
      <c r="S542" s="6">
        <v>0</v>
      </c>
      <c r="T542" s="6" t="s">
        <v>35</v>
      </c>
      <c r="U542" s="6"/>
      <c r="V542" s="6" t="s">
        <v>49</v>
      </c>
      <c r="W542" s="6">
        <v>27</v>
      </c>
      <c r="X542" s="7" t="s">
        <v>37</v>
      </c>
    </row>
    <row r="543" spans="1:24" x14ac:dyDescent="0.3">
      <c r="A543" s="8" t="s">
        <v>1805</v>
      </c>
      <c r="B543" s="9">
        <v>46173</v>
      </c>
      <c r="C543" s="21" t="str">
        <f>TEXT(Table3[[#This Row],[Transaction_Date]],"dddd")</f>
        <v>Sunday</v>
      </c>
      <c r="D543" t="s">
        <v>1806</v>
      </c>
      <c r="E543">
        <f>HOUR(Table3[[#This Row],[Transaction_Time]])</f>
        <v>19</v>
      </c>
      <c r="F543" s="10" t="s">
        <v>40</v>
      </c>
      <c r="G543" s="10" t="s">
        <v>1807</v>
      </c>
      <c r="H543" s="10" t="s">
        <v>89</v>
      </c>
      <c r="I543" s="10" t="s">
        <v>42</v>
      </c>
      <c r="J543" s="10" t="s">
        <v>90</v>
      </c>
      <c r="K543" s="10" t="s">
        <v>346</v>
      </c>
      <c r="L543" s="10" t="s">
        <v>647</v>
      </c>
      <c r="M543" s="10" t="s">
        <v>31</v>
      </c>
      <c r="N543" s="10" t="s">
        <v>46</v>
      </c>
      <c r="O543" s="10" t="s">
        <v>33</v>
      </c>
      <c r="P543" s="10" t="s">
        <v>68</v>
      </c>
      <c r="Q543" s="10">
        <v>5115.58</v>
      </c>
      <c r="R543" s="10">
        <v>0</v>
      </c>
      <c r="S543" s="10">
        <v>0</v>
      </c>
      <c r="T543" s="10" t="s">
        <v>35</v>
      </c>
      <c r="U543" s="10"/>
      <c r="V543" s="10" t="s">
        <v>49</v>
      </c>
      <c r="W543" s="10">
        <v>84</v>
      </c>
      <c r="X543" s="11" t="s">
        <v>37</v>
      </c>
    </row>
    <row r="544" spans="1:24" x14ac:dyDescent="0.3">
      <c r="A544" s="4" t="s">
        <v>1808</v>
      </c>
      <c r="B544" s="5">
        <v>46164</v>
      </c>
      <c r="C544" s="20" t="str">
        <f>TEXT(Table3[[#This Row],[Transaction_Date]],"dddd")</f>
        <v>Friday</v>
      </c>
      <c r="D544" t="s">
        <v>1809</v>
      </c>
      <c r="E544">
        <f>HOUR(Table3[[#This Row],[Transaction_Time]])</f>
        <v>22</v>
      </c>
      <c r="F544" s="6" t="s">
        <v>24</v>
      </c>
      <c r="G544" s="6" t="s">
        <v>1810</v>
      </c>
      <c r="H544" s="6" t="s">
        <v>89</v>
      </c>
      <c r="I544" s="6" t="s">
        <v>27</v>
      </c>
      <c r="J544" s="6" t="s">
        <v>150</v>
      </c>
      <c r="K544" s="6" t="s">
        <v>175</v>
      </c>
      <c r="L544" s="6" t="s">
        <v>435</v>
      </c>
      <c r="M544" s="6" t="s">
        <v>101</v>
      </c>
      <c r="N544" s="6" t="s">
        <v>32</v>
      </c>
      <c r="O544" s="6" t="s">
        <v>60</v>
      </c>
      <c r="P544" s="10" t="s">
        <v>84</v>
      </c>
      <c r="Q544" s="6">
        <v>385.68</v>
      </c>
      <c r="R544" s="6">
        <v>0</v>
      </c>
      <c r="S544" s="6">
        <v>3.74</v>
      </c>
      <c r="T544" s="6" t="s">
        <v>406</v>
      </c>
      <c r="U544" s="6" t="s">
        <v>496</v>
      </c>
      <c r="V544" s="6" t="s">
        <v>49</v>
      </c>
      <c r="W544" s="6">
        <v>81</v>
      </c>
      <c r="X544" s="7" t="s">
        <v>37</v>
      </c>
    </row>
    <row r="545" spans="1:24" x14ac:dyDescent="0.3">
      <c r="A545" s="8" t="s">
        <v>1811</v>
      </c>
      <c r="B545" s="9">
        <v>46156</v>
      </c>
      <c r="C545" s="21" t="str">
        <f>TEXT(Table3[[#This Row],[Transaction_Date]],"dddd")</f>
        <v>Thursday</v>
      </c>
      <c r="D545" t="s">
        <v>1812</v>
      </c>
      <c r="E545">
        <f>HOUR(Table3[[#This Row],[Transaction_Time]])</f>
        <v>17</v>
      </c>
      <c r="F545" s="10" t="s">
        <v>40</v>
      </c>
      <c r="G545" s="10" t="s">
        <v>1813</v>
      </c>
      <c r="H545" s="10" t="s">
        <v>89</v>
      </c>
      <c r="I545" s="10" t="s">
        <v>42</v>
      </c>
      <c r="J545" s="10" t="s">
        <v>43</v>
      </c>
      <c r="K545" s="10" t="s">
        <v>229</v>
      </c>
      <c r="L545" s="10" t="s">
        <v>500</v>
      </c>
      <c r="M545" s="10" t="s">
        <v>67</v>
      </c>
      <c r="N545" s="10" t="s">
        <v>59</v>
      </c>
      <c r="O545" s="10" t="s">
        <v>60</v>
      </c>
      <c r="P545" s="10" t="s">
        <v>128</v>
      </c>
      <c r="Q545" s="10">
        <v>685.6</v>
      </c>
      <c r="R545" s="10">
        <v>0</v>
      </c>
      <c r="S545" s="10">
        <v>1.97</v>
      </c>
      <c r="T545" s="10" t="s">
        <v>35</v>
      </c>
      <c r="U545" s="10"/>
      <c r="V545" s="10" t="s">
        <v>49</v>
      </c>
      <c r="W545" s="10">
        <v>44</v>
      </c>
      <c r="X545" s="11" t="s">
        <v>37</v>
      </c>
    </row>
    <row r="546" spans="1:24" x14ac:dyDescent="0.3">
      <c r="A546" s="4" t="s">
        <v>1814</v>
      </c>
      <c r="B546" s="5">
        <v>46167</v>
      </c>
      <c r="C546" s="20" t="str">
        <f>TEXT(Table3[[#This Row],[Transaction_Date]],"dddd")</f>
        <v>Monday</v>
      </c>
      <c r="D546" t="s">
        <v>1815</v>
      </c>
      <c r="E546">
        <f>HOUR(Table3[[#This Row],[Transaction_Time]])</f>
        <v>7</v>
      </c>
      <c r="F546" s="6" t="s">
        <v>370</v>
      </c>
      <c r="G546" s="6" t="s">
        <v>1816</v>
      </c>
      <c r="H546" s="6" t="s">
        <v>97</v>
      </c>
      <c r="I546" s="6" t="s">
        <v>27</v>
      </c>
      <c r="J546" s="6" t="s">
        <v>105</v>
      </c>
      <c r="K546" s="6" t="s">
        <v>106</v>
      </c>
      <c r="L546" s="6" t="s">
        <v>296</v>
      </c>
      <c r="M546" s="6" t="s">
        <v>146</v>
      </c>
      <c r="N546" s="6" t="s">
        <v>176</v>
      </c>
      <c r="O546" s="6" t="s">
        <v>60</v>
      </c>
      <c r="P546" s="6" t="s">
        <v>108</v>
      </c>
      <c r="Q546" s="6">
        <v>1047.25</v>
      </c>
      <c r="R546" s="6">
        <v>0</v>
      </c>
      <c r="S546" s="6">
        <v>4.0199999999999996</v>
      </c>
      <c r="T546" s="6" t="s">
        <v>35</v>
      </c>
      <c r="U546" s="6"/>
      <c r="V546" s="6" t="s">
        <v>49</v>
      </c>
      <c r="W546" s="6">
        <v>24</v>
      </c>
      <c r="X546" s="7" t="s">
        <v>37</v>
      </c>
    </row>
    <row r="547" spans="1:24" x14ac:dyDescent="0.3">
      <c r="A547" s="8" t="s">
        <v>1817</v>
      </c>
      <c r="B547" s="9">
        <v>46156</v>
      </c>
      <c r="C547" s="21" t="str">
        <f>TEXT(Table3[[#This Row],[Transaction_Date]],"dddd")</f>
        <v>Thursday</v>
      </c>
      <c r="D547" t="s">
        <v>1818</v>
      </c>
      <c r="E547">
        <f>HOUR(Table3[[#This Row],[Transaction_Time]])</f>
        <v>19</v>
      </c>
      <c r="F547" s="10" t="s">
        <v>24</v>
      </c>
      <c r="G547" s="10" t="s">
        <v>1819</v>
      </c>
      <c r="H547" s="10" t="s">
        <v>26</v>
      </c>
      <c r="I547" s="10" t="s">
        <v>27</v>
      </c>
      <c r="J547" s="10" t="s">
        <v>150</v>
      </c>
      <c r="K547" s="10" t="s">
        <v>175</v>
      </c>
      <c r="L547" s="10" t="s">
        <v>500</v>
      </c>
      <c r="M547" s="10" t="s">
        <v>67</v>
      </c>
      <c r="N547" s="10" t="s">
        <v>46</v>
      </c>
      <c r="O547" s="10" t="s">
        <v>47</v>
      </c>
      <c r="P547" s="10" t="s">
        <v>84</v>
      </c>
      <c r="Q547" s="10">
        <v>393.98</v>
      </c>
      <c r="R547" s="10">
        <v>0</v>
      </c>
      <c r="S547" s="10">
        <v>5.36</v>
      </c>
      <c r="T547" s="10" t="s">
        <v>35</v>
      </c>
      <c r="U547" s="10"/>
      <c r="V547" s="10" t="s">
        <v>49</v>
      </c>
      <c r="W547" s="10">
        <v>88</v>
      </c>
      <c r="X547" s="11" t="s">
        <v>37</v>
      </c>
    </row>
    <row r="548" spans="1:24" x14ac:dyDescent="0.3">
      <c r="A548" s="4" t="s">
        <v>1820</v>
      </c>
      <c r="B548" s="5">
        <v>46165</v>
      </c>
      <c r="C548" s="20" t="str">
        <f>TEXT(Table3[[#This Row],[Transaction_Date]],"dddd")</f>
        <v>Saturday</v>
      </c>
      <c r="D548" t="s">
        <v>1821</v>
      </c>
      <c r="E548">
        <f>HOUR(Table3[[#This Row],[Transaction_Time]])</f>
        <v>11</v>
      </c>
      <c r="F548" s="6" t="s">
        <v>24</v>
      </c>
      <c r="G548" s="6" t="s">
        <v>1822</v>
      </c>
      <c r="H548" s="6" t="s">
        <v>74</v>
      </c>
      <c r="I548" s="6" t="s">
        <v>27</v>
      </c>
      <c r="J548" s="6" t="s">
        <v>75</v>
      </c>
      <c r="K548" s="6" t="s">
        <v>212</v>
      </c>
      <c r="L548" s="6" t="s">
        <v>157</v>
      </c>
      <c r="M548" s="6" t="s">
        <v>83</v>
      </c>
      <c r="N548" s="6" t="s">
        <v>46</v>
      </c>
      <c r="O548" s="6" t="s">
        <v>60</v>
      </c>
      <c r="P548" s="6" t="s">
        <v>48</v>
      </c>
      <c r="Q548" s="6">
        <v>203.46</v>
      </c>
      <c r="R548" s="6">
        <v>24.28</v>
      </c>
      <c r="S548" s="6">
        <v>0.59</v>
      </c>
      <c r="T548" s="6" t="s">
        <v>35</v>
      </c>
      <c r="U548" s="6"/>
      <c r="V548" s="6" t="s">
        <v>49</v>
      </c>
      <c r="W548" s="6">
        <v>68</v>
      </c>
      <c r="X548" s="7" t="s">
        <v>37</v>
      </c>
    </row>
    <row r="549" spans="1:24" x14ac:dyDescent="0.3">
      <c r="A549" s="8" t="s">
        <v>1823</v>
      </c>
      <c r="B549" s="9">
        <v>46156</v>
      </c>
      <c r="C549" s="21" t="str">
        <f>TEXT(Table3[[#This Row],[Transaction_Date]],"dddd")</f>
        <v>Thursday</v>
      </c>
      <c r="D549" t="s">
        <v>1824</v>
      </c>
      <c r="E549">
        <f>HOUR(Table3[[#This Row],[Transaction_Time]])</f>
        <v>12</v>
      </c>
      <c r="F549" s="10" t="s">
        <v>40</v>
      </c>
      <c r="G549" s="10" t="s">
        <v>1825</v>
      </c>
      <c r="H549" s="10" t="s">
        <v>26</v>
      </c>
      <c r="I549" s="10" t="s">
        <v>27</v>
      </c>
      <c r="J549" s="10" t="s">
        <v>28</v>
      </c>
      <c r="K549" s="10" t="s">
        <v>65</v>
      </c>
      <c r="L549" s="10" t="s">
        <v>801</v>
      </c>
      <c r="M549" s="10" t="s">
        <v>58</v>
      </c>
      <c r="N549" s="10" t="s">
        <v>59</v>
      </c>
      <c r="O549" s="10" t="s">
        <v>60</v>
      </c>
      <c r="P549" s="10" t="s">
        <v>84</v>
      </c>
      <c r="Q549" s="10">
        <v>701.64</v>
      </c>
      <c r="R549" s="10">
        <v>58.18</v>
      </c>
      <c r="S549" s="10">
        <v>0</v>
      </c>
      <c r="T549" s="10" t="s">
        <v>35</v>
      </c>
      <c r="U549" s="10"/>
      <c r="V549" s="10" t="s">
        <v>36</v>
      </c>
      <c r="W549" s="10">
        <v>81</v>
      </c>
      <c r="X549" s="11" t="s">
        <v>37</v>
      </c>
    </row>
    <row r="550" spans="1:24" x14ac:dyDescent="0.3">
      <c r="A550" s="4" t="s">
        <v>1826</v>
      </c>
      <c r="B550" s="5">
        <v>46167</v>
      </c>
      <c r="C550" s="20" t="str">
        <f>TEXT(Table3[[#This Row],[Transaction_Date]],"dddd")</f>
        <v>Monday</v>
      </c>
      <c r="D550" t="s">
        <v>1827</v>
      </c>
      <c r="E550">
        <f>HOUR(Table3[[#This Row],[Transaction_Time]])</f>
        <v>1</v>
      </c>
      <c r="F550" s="6" t="s">
        <v>52</v>
      </c>
      <c r="G550" s="6" t="s">
        <v>1828</v>
      </c>
      <c r="H550" s="6" t="s">
        <v>26</v>
      </c>
      <c r="I550" s="6" t="s">
        <v>42</v>
      </c>
      <c r="J550" s="6" t="s">
        <v>75</v>
      </c>
      <c r="K550" s="6" t="s">
        <v>156</v>
      </c>
      <c r="L550" s="6" t="s">
        <v>246</v>
      </c>
      <c r="M550" s="6" t="s">
        <v>214</v>
      </c>
      <c r="N550" s="6" t="s">
        <v>59</v>
      </c>
      <c r="O550" s="6" t="s">
        <v>60</v>
      </c>
      <c r="P550" s="6" t="s">
        <v>115</v>
      </c>
      <c r="Q550" s="6">
        <v>639.59</v>
      </c>
      <c r="R550" s="6">
        <v>0</v>
      </c>
      <c r="S550" s="6">
        <v>0</v>
      </c>
      <c r="T550" s="6" t="s">
        <v>35</v>
      </c>
      <c r="U550" s="6"/>
      <c r="V550" s="6" t="s">
        <v>49</v>
      </c>
      <c r="W550" s="6">
        <v>55</v>
      </c>
      <c r="X550" s="7" t="s">
        <v>37</v>
      </c>
    </row>
    <row r="551" spans="1:24" x14ac:dyDescent="0.3">
      <c r="A551" s="8" t="s">
        <v>1829</v>
      </c>
      <c r="B551" s="9">
        <v>46155</v>
      </c>
      <c r="C551" s="21" t="str">
        <f>TEXT(Table3[[#This Row],[Transaction_Date]],"dddd")</f>
        <v>Wednesday</v>
      </c>
      <c r="D551" t="s">
        <v>1830</v>
      </c>
      <c r="E551">
        <f>HOUR(Table3[[#This Row],[Transaction_Time]])</f>
        <v>17</v>
      </c>
      <c r="F551" s="10" t="s">
        <v>40</v>
      </c>
      <c r="G551" s="10" t="s">
        <v>1831</v>
      </c>
      <c r="H551" s="10" t="s">
        <v>89</v>
      </c>
      <c r="I551" s="10" t="s">
        <v>27</v>
      </c>
      <c r="J551" s="10" t="s">
        <v>90</v>
      </c>
      <c r="K551" s="10" t="s">
        <v>91</v>
      </c>
      <c r="L551" s="10" t="s">
        <v>132</v>
      </c>
      <c r="M551" s="10" t="s">
        <v>93</v>
      </c>
      <c r="N551" s="10" t="s">
        <v>46</v>
      </c>
      <c r="O551" s="10" t="s">
        <v>297</v>
      </c>
      <c r="P551" s="10" t="s">
        <v>108</v>
      </c>
      <c r="Q551" s="10">
        <v>609.03</v>
      </c>
      <c r="R551" s="10">
        <v>0</v>
      </c>
      <c r="S551" s="10">
        <v>0</v>
      </c>
      <c r="T551" s="10" t="s">
        <v>35</v>
      </c>
      <c r="U551" s="10"/>
      <c r="V551" s="10" t="s">
        <v>49</v>
      </c>
      <c r="W551" s="10">
        <v>87</v>
      </c>
      <c r="X551" s="11" t="s">
        <v>37</v>
      </c>
    </row>
    <row r="552" spans="1:24" x14ac:dyDescent="0.3">
      <c r="A552" s="4" t="s">
        <v>1832</v>
      </c>
      <c r="B552" s="5">
        <v>46152</v>
      </c>
      <c r="C552" s="20" t="str">
        <f>TEXT(Table3[[#This Row],[Transaction_Date]],"dddd")</f>
        <v>Sunday</v>
      </c>
      <c r="D552" t="s">
        <v>1833</v>
      </c>
      <c r="E552">
        <f>HOUR(Table3[[#This Row],[Transaction_Time]])</f>
        <v>10</v>
      </c>
      <c r="F552" s="6" t="s">
        <v>370</v>
      </c>
      <c r="G552" s="6" t="s">
        <v>1834</v>
      </c>
      <c r="H552" s="6" t="s">
        <v>89</v>
      </c>
      <c r="I552" s="6" t="s">
        <v>42</v>
      </c>
      <c r="J552" s="6" t="s">
        <v>28</v>
      </c>
      <c r="K552" s="6" t="s">
        <v>65</v>
      </c>
      <c r="L552" s="6" t="s">
        <v>200</v>
      </c>
      <c r="M552" s="6" t="s">
        <v>146</v>
      </c>
      <c r="N552" s="6" t="s">
        <v>272</v>
      </c>
      <c r="O552" s="6" t="s">
        <v>47</v>
      </c>
      <c r="P552" s="6" t="s">
        <v>115</v>
      </c>
      <c r="Q552" s="6">
        <v>734.57</v>
      </c>
      <c r="R552" s="6">
        <v>0</v>
      </c>
      <c r="S552" s="6">
        <v>0</v>
      </c>
      <c r="T552" s="6" t="s">
        <v>35</v>
      </c>
      <c r="U552" s="6"/>
      <c r="V552" s="6" t="s">
        <v>49</v>
      </c>
      <c r="W552" s="6">
        <v>39</v>
      </c>
      <c r="X552" s="7" t="s">
        <v>37</v>
      </c>
    </row>
    <row r="553" spans="1:24" x14ac:dyDescent="0.3">
      <c r="A553" s="8" t="s">
        <v>1835</v>
      </c>
      <c r="B553" s="9">
        <v>46153</v>
      </c>
      <c r="C553" s="21" t="str">
        <f>TEXT(Table3[[#This Row],[Transaction_Date]],"dddd")</f>
        <v>Monday</v>
      </c>
      <c r="D553" t="s">
        <v>1836</v>
      </c>
      <c r="E553">
        <f>HOUR(Table3[[#This Row],[Transaction_Time]])</f>
        <v>9</v>
      </c>
      <c r="F553" s="10" t="s">
        <v>52</v>
      </c>
      <c r="G553" s="10" t="s">
        <v>1837</v>
      </c>
      <c r="H553" s="10" t="s">
        <v>89</v>
      </c>
      <c r="I553" s="10" t="s">
        <v>27</v>
      </c>
      <c r="J553" s="10" t="s">
        <v>98</v>
      </c>
      <c r="K553" s="10" t="s">
        <v>338</v>
      </c>
      <c r="L553" s="10" t="s">
        <v>225</v>
      </c>
      <c r="M553" s="10" t="s">
        <v>214</v>
      </c>
      <c r="N553" s="10" t="s">
        <v>59</v>
      </c>
      <c r="O553" s="10" t="s">
        <v>47</v>
      </c>
      <c r="P553" s="10" t="s">
        <v>34</v>
      </c>
      <c r="Q553" s="10">
        <v>53.49</v>
      </c>
      <c r="R553" s="10">
        <v>22.14</v>
      </c>
      <c r="S553" s="10">
        <v>5.53</v>
      </c>
      <c r="T553" s="10" t="s">
        <v>35</v>
      </c>
      <c r="U553" s="10"/>
      <c r="V553" s="10" t="s">
        <v>49</v>
      </c>
      <c r="W553" s="10">
        <v>56</v>
      </c>
      <c r="X553" s="11" t="s">
        <v>37</v>
      </c>
    </row>
    <row r="554" spans="1:24" x14ac:dyDescent="0.3">
      <c r="A554" s="4" t="s">
        <v>1838</v>
      </c>
      <c r="B554" s="5">
        <v>46146</v>
      </c>
      <c r="C554" s="20" t="str">
        <f>TEXT(Table3[[#This Row],[Transaction_Date]],"dddd")</f>
        <v>Monday</v>
      </c>
      <c r="D554" t="s">
        <v>1839</v>
      </c>
      <c r="E554">
        <f>HOUR(Table3[[#This Row],[Transaction_Time]])</f>
        <v>13</v>
      </c>
      <c r="F554" s="6" t="s">
        <v>24</v>
      </c>
      <c r="G554" s="6" t="s">
        <v>1840</v>
      </c>
      <c r="H554" s="6" t="s">
        <v>74</v>
      </c>
      <c r="I554" s="6" t="s">
        <v>27</v>
      </c>
      <c r="J554" s="6" t="s">
        <v>166</v>
      </c>
      <c r="K554" s="6" t="s">
        <v>237</v>
      </c>
      <c r="L554" s="6" t="s">
        <v>428</v>
      </c>
      <c r="M554" s="6" t="s">
        <v>83</v>
      </c>
      <c r="N554" s="6" t="s">
        <v>59</v>
      </c>
      <c r="O554" s="6" t="s">
        <v>47</v>
      </c>
      <c r="P554" s="6" t="s">
        <v>34</v>
      </c>
      <c r="Q554" s="6">
        <v>1318.21</v>
      </c>
      <c r="R554" s="6">
        <v>58.38</v>
      </c>
      <c r="S554" s="6">
        <v>0</v>
      </c>
      <c r="T554" s="6" t="s">
        <v>35</v>
      </c>
      <c r="U554" s="6"/>
      <c r="V554" s="6" t="s">
        <v>49</v>
      </c>
      <c r="W554" s="6">
        <v>40</v>
      </c>
      <c r="X554" s="7" t="s">
        <v>37</v>
      </c>
    </row>
    <row r="555" spans="1:24" x14ac:dyDescent="0.3">
      <c r="A555" s="8" t="s">
        <v>1841</v>
      </c>
      <c r="B555" s="9">
        <v>46145</v>
      </c>
      <c r="C555" s="21" t="str">
        <f>TEXT(Table3[[#This Row],[Transaction_Date]],"dddd")</f>
        <v>Sunday</v>
      </c>
      <c r="D555" t="s">
        <v>1842</v>
      </c>
      <c r="E555">
        <f>HOUR(Table3[[#This Row],[Transaction_Time]])</f>
        <v>10</v>
      </c>
      <c r="F555" s="10" t="s">
        <v>24</v>
      </c>
      <c r="G555" s="10" t="s">
        <v>1843</v>
      </c>
      <c r="H555" s="10" t="s">
        <v>74</v>
      </c>
      <c r="I555" s="10" t="s">
        <v>27</v>
      </c>
      <c r="J555" s="10" t="s">
        <v>55</v>
      </c>
      <c r="K555" s="10" t="s">
        <v>56</v>
      </c>
      <c r="L555" s="10" t="s">
        <v>544</v>
      </c>
      <c r="M555" s="10" t="s">
        <v>114</v>
      </c>
      <c r="N555" s="10" t="s">
        <v>46</v>
      </c>
      <c r="O555" s="10" t="s">
        <v>141</v>
      </c>
      <c r="P555" s="10" t="s">
        <v>84</v>
      </c>
      <c r="Q555" s="10">
        <v>66.930000000000007</v>
      </c>
      <c r="R555" s="10">
        <v>0</v>
      </c>
      <c r="S555" s="10">
        <v>0</v>
      </c>
      <c r="T555" s="10" t="s">
        <v>35</v>
      </c>
      <c r="U555" s="10"/>
      <c r="V555" s="10" t="s">
        <v>36</v>
      </c>
      <c r="W555" s="10">
        <v>33</v>
      </c>
      <c r="X555" s="11" t="s">
        <v>37</v>
      </c>
    </row>
    <row r="556" spans="1:24" x14ac:dyDescent="0.3">
      <c r="A556" s="4" t="s">
        <v>1844</v>
      </c>
      <c r="B556" s="5">
        <v>46171</v>
      </c>
      <c r="C556" s="20" t="str">
        <f>TEXT(Table3[[#This Row],[Transaction_Date]],"dddd")</f>
        <v>Friday</v>
      </c>
      <c r="D556" t="s">
        <v>1845</v>
      </c>
      <c r="E556">
        <f>HOUR(Table3[[#This Row],[Transaction_Time]])</f>
        <v>13</v>
      </c>
      <c r="F556" s="6" t="s">
        <v>52</v>
      </c>
      <c r="G556" s="6" t="s">
        <v>1846</v>
      </c>
      <c r="H556" s="6" t="s">
        <v>89</v>
      </c>
      <c r="I556" s="6" t="s">
        <v>27</v>
      </c>
      <c r="J556" s="6" t="s">
        <v>105</v>
      </c>
      <c r="K556" s="6" t="s">
        <v>106</v>
      </c>
      <c r="L556" s="6" t="s">
        <v>77</v>
      </c>
      <c r="M556" s="6" t="s">
        <v>31</v>
      </c>
      <c r="N556" s="6" t="s">
        <v>32</v>
      </c>
      <c r="O556" s="6" t="s">
        <v>47</v>
      </c>
      <c r="P556" s="10" t="s">
        <v>84</v>
      </c>
      <c r="Q556" s="6">
        <v>2187.33</v>
      </c>
      <c r="R556" s="6">
        <v>0</v>
      </c>
      <c r="S556" s="6">
        <v>0</v>
      </c>
      <c r="T556" s="6" t="s">
        <v>35</v>
      </c>
      <c r="U556" s="6"/>
      <c r="V556" s="6" t="s">
        <v>36</v>
      </c>
      <c r="W556" s="6">
        <v>5</v>
      </c>
      <c r="X556" s="7" t="s">
        <v>37</v>
      </c>
    </row>
    <row r="557" spans="1:24" x14ac:dyDescent="0.3">
      <c r="A557" s="8" t="s">
        <v>1847</v>
      </c>
      <c r="B557" s="9">
        <v>46167</v>
      </c>
      <c r="C557" s="21" t="str">
        <f>TEXT(Table3[[#This Row],[Transaction_Date]],"dddd")</f>
        <v>Monday</v>
      </c>
      <c r="D557" t="s">
        <v>1848</v>
      </c>
      <c r="E557">
        <f>HOUR(Table3[[#This Row],[Transaction_Time]])</f>
        <v>9</v>
      </c>
      <c r="F557" s="10" t="s">
        <v>52</v>
      </c>
      <c r="G557" s="10" t="s">
        <v>1849</v>
      </c>
      <c r="H557" s="10" t="s">
        <v>89</v>
      </c>
      <c r="I557" s="10" t="s">
        <v>42</v>
      </c>
      <c r="J557" s="10" t="s">
        <v>43</v>
      </c>
      <c r="K557" s="10" t="s">
        <v>112</v>
      </c>
      <c r="L557" s="10" t="s">
        <v>152</v>
      </c>
      <c r="M557" s="10" t="s">
        <v>93</v>
      </c>
      <c r="N557" s="10" t="s">
        <v>46</v>
      </c>
      <c r="O557" s="10" t="s">
        <v>47</v>
      </c>
      <c r="P557" s="10" t="s">
        <v>48</v>
      </c>
      <c r="Q557" s="10">
        <v>165.48</v>
      </c>
      <c r="R557" s="10">
        <v>0</v>
      </c>
      <c r="S557" s="10">
        <v>2.57</v>
      </c>
      <c r="T557" s="10" t="s">
        <v>35</v>
      </c>
      <c r="U557" s="10"/>
      <c r="V557" s="10" t="s">
        <v>49</v>
      </c>
      <c r="W557" s="10">
        <v>74</v>
      </c>
      <c r="X557" s="11" t="s">
        <v>37</v>
      </c>
    </row>
    <row r="558" spans="1:24" x14ac:dyDescent="0.3">
      <c r="A558" s="4" t="s">
        <v>1850</v>
      </c>
      <c r="B558" s="5">
        <v>46160</v>
      </c>
      <c r="C558" s="20" t="str">
        <f>TEXT(Table3[[#This Row],[Transaction_Date]],"dddd")</f>
        <v>Monday</v>
      </c>
      <c r="D558" t="s">
        <v>1851</v>
      </c>
      <c r="E558">
        <f>HOUR(Table3[[#This Row],[Transaction_Time]])</f>
        <v>10</v>
      </c>
      <c r="F558" s="6" t="s">
        <v>40</v>
      </c>
      <c r="G558" s="6" t="s">
        <v>1852</v>
      </c>
      <c r="H558" s="6" t="s">
        <v>26</v>
      </c>
      <c r="I558" s="6" t="s">
        <v>27</v>
      </c>
      <c r="J558" s="6" t="s">
        <v>90</v>
      </c>
      <c r="K558" s="6" t="s">
        <v>346</v>
      </c>
      <c r="L558" s="6" t="s">
        <v>500</v>
      </c>
      <c r="M558" s="6" t="s">
        <v>67</v>
      </c>
      <c r="N558" s="6" t="s">
        <v>46</v>
      </c>
      <c r="O558" s="6" t="s">
        <v>60</v>
      </c>
      <c r="P558" s="6" t="s">
        <v>48</v>
      </c>
      <c r="Q558" s="6">
        <v>584.83000000000004</v>
      </c>
      <c r="R558" s="6">
        <v>0</v>
      </c>
      <c r="S558" s="6">
        <v>0</v>
      </c>
      <c r="T558" s="6" t="s">
        <v>35</v>
      </c>
      <c r="U558" s="6"/>
      <c r="V558" s="6" t="s">
        <v>49</v>
      </c>
      <c r="W558" s="6">
        <v>17</v>
      </c>
      <c r="X558" s="7" t="s">
        <v>37</v>
      </c>
    </row>
    <row r="559" spans="1:24" x14ac:dyDescent="0.3">
      <c r="A559" s="8" t="s">
        <v>1853</v>
      </c>
      <c r="B559" s="9">
        <v>46166</v>
      </c>
      <c r="C559" s="21" t="str">
        <f>TEXT(Table3[[#This Row],[Transaction_Date]],"dddd")</f>
        <v>Sunday</v>
      </c>
      <c r="D559" t="s">
        <v>1854</v>
      </c>
      <c r="E559">
        <f>HOUR(Table3[[#This Row],[Transaction_Time]])</f>
        <v>18</v>
      </c>
      <c r="F559" s="10" t="s">
        <v>370</v>
      </c>
      <c r="G559" s="10" t="s">
        <v>1855</v>
      </c>
      <c r="H559" s="10" t="s">
        <v>26</v>
      </c>
      <c r="I559" s="10" t="s">
        <v>27</v>
      </c>
      <c r="J559" s="10" t="s">
        <v>98</v>
      </c>
      <c r="K559" s="10" t="s">
        <v>126</v>
      </c>
      <c r="L559" s="10" t="s">
        <v>205</v>
      </c>
      <c r="M559" s="10" t="s">
        <v>162</v>
      </c>
      <c r="N559" s="10" t="s">
        <v>78</v>
      </c>
      <c r="O559" s="10" t="s">
        <v>141</v>
      </c>
      <c r="P559" s="10" t="s">
        <v>84</v>
      </c>
      <c r="Q559" s="10">
        <v>520.16</v>
      </c>
      <c r="R559" s="10">
        <v>25.32</v>
      </c>
      <c r="S559" s="10">
        <v>0</v>
      </c>
      <c r="T559" s="10" t="s">
        <v>35</v>
      </c>
      <c r="U559" s="10"/>
      <c r="V559" s="10" t="s">
        <v>49</v>
      </c>
      <c r="W559" s="10">
        <v>42</v>
      </c>
      <c r="X559" s="11" t="s">
        <v>37</v>
      </c>
    </row>
    <row r="560" spans="1:24" x14ac:dyDescent="0.3">
      <c r="A560" s="4" t="s">
        <v>1856</v>
      </c>
      <c r="B560" s="5">
        <v>46145</v>
      </c>
      <c r="C560" s="20" t="str">
        <f>TEXT(Table3[[#This Row],[Transaction_Date]],"dddd")</f>
        <v>Sunday</v>
      </c>
      <c r="D560" t="s">
        <v>1857</v>
      </c>
      <c r="E560">
        <f>HOUR(Table3[[#This Row],[Transaction_Time]])</f>
        <v>18</v>
      </c>
      <c r="F560" s="6" t="s">
        <v>24</v>
      </c>
      <c r="G560" s="6" t="s">
        <v>1858</v>
      </c>
      <c r="H560" s="6" t="s">
        <v>26</v>
      </c>
      <c r="I560" s="6" t="s">
        <v>42</v>
      </c>
      <c r="J560" s="6" t="s">
        <v>166</v>
      </c>
      <c r="K560" s="6" t="s">
        <v>204</v>
      </c>
      <c r="L560" s="6" t="s">
        <v>184</v>
      </c>
      <c r="M560" s="6" t="s">
        <v>146</v>
      </c>
      <c r="N560" s="6" t="s">
        <v>59</v>
      </c>
      <c r="O560" s="6" t="s">
        <v>141</v>
      </c>
      <c r="P560" s="6" t="s">
        <v>68</v>
      </c>
      <c r="Q560" s="6">
        <v>585.69000000000005</v>
      </c>
      <c r="R560" s="6">
        <v>0</v>
      </c>
      <c r="S560" s="6">
        <v>2.16</v>
      </c>
      <c r="T560" s="6" t="s">
        <v>280</v>
      </c>
      <c r="U560" s="6" t="s">
        <v>402</v>
      </c>
      <c r="V560" s="6" t="s">
        <v>49</v>
      </c>
      <c r="W560" s="6">
        <v>38</v>
      </c>
      <c r="X560" s="7" t="s">
        <v>37</v>
      </c>
    </row>
    <row r="561" spans="1:24" x14ac:dyDescent="0.3">
      <c r="A561" s="8" t="s">
        <v>1859</v>
      </c>
      <c r="B561" s="9">
        <v>46173</v>
      </c>
      <c r="C561" s="21" t="str">
        <f>TEXT(Table3[[#This Row],[Transaction_Date]],"dddd")</f>
        <v>Sunday</v>
      </c>
      <c r="D561" t="s">
        <v>1860</v>
      </c>
      <c r="E561">
        <f>HOUR(Table3[[#This Row],[Transaction_Time]])</f>
        <v>14</v>
      </c>
      <c r="F561" s="10" t="s">
        <v>24</v>
      </c>
      <c r="G561" s="10" t="s">
        <v>1861</v>
      </c>
      <c r="H561" s="10" t="s">
        <v>26</v>
      </c>
      <c r="I561" s="10" t="s">
        <v>27</v>
      </c>
      <c r="J561" s="10" t="s">
        <v>90</v>
      </c>
      <c r="K561" s="10" t="s">
        <v>140</v>
      </c>
      <c r="L561" s="10" t="s">
        <v>424</v>
      </c>
      <c r="M561" s="10" t="s">
        <v>122</v>
      </c>
      <c r="N561" s="10" t="s">
        <v>59</v>
      </c>
      <c r="O561" s="10" t="s">
        <v>47</v>
      </c>
      <c r="P561" s="10" t="s">
        <v>84</v>
      </c>
      <c r="Q561" s="10">
        <v>682.64</v>
      </c>
      <c r="R561" s="10">
        <v>0</v>
      </c>
      <c r="S561" s="10">
        <v>0</v>
      </c>
      <c r="T561" s="10" t="s">
        <v>35</v>
      </c>
      <c r="U561" s="10"/>
      <c r="V561" s="10" t="s">
        <v>49</v>
      </c>
      <c r="W561" s="10">
        <v>28</v>
      </c>
      <c r="X561" s="11" t="s">
        <v>37</v>
      </c>
    </row>
    <row r="562" spans="1:24" x14ac:dyDescent="0.3">
      <c r="A562" s="4" t="s">
        <v>1862</v>
      </c>
      <c r="B562" s="5">
        <v>46169</v>
      </c>
      <c r="C562" s="20" t="str">
        <f>TEXT(Table3[[#This Row],[Transaction_Date]],"dddd")</f>
        <v>Wednesday</v>
      </c>
      <c r="D562" t="s">
        <v>1863</v>
      </c>
      <c r="E562">
        <f>HOUR(Table3[[#This Row],[Transaction_Time]])</f>
        <v>19</v>
      </c>
      <c r="F562" s="6" t="s">
        <v>40</v>
      </c>
      <c r="G562" s="6" t="s">
        <v>1864</v>
      </c>
      <c r="H562" s="6" t="s">
        <v>26</v>
      </c>
      <c r="I562" s="6" t="s">
        <v>27</v>
      </c>
      <c r="J562" s="6" t="s">
        <v>28</v>
      </c>
      <c r="K562" s="6" t="s">
        <v>29</v>
      </c>
      <c r="L562" s="6" t="s">
        <v>477</v>
      </c>
      <c r="M562" s="6" t="s">
        <v>101</v>
      </c>
      <c r="N562" s="6" t="s">
        <v>46</v>
      </c>
      <c r="O562" s="6" t="s">
        <v>60</v>
      </c>
      <c r="P562" s="6" t="s">
        <v>128</v>
      </c>
      <c r="Q562" s="6">
        <v>1715</v>
      </c>
      <c r="R562" s="6">
        <v>0</v>
      </c>
      <c r="S562" s="6">
        <v>3.12</v>
      </c>
      <c r="T562" s="6" t="s">
        <v>35</v>
      </c>
      <c r="U562" s="6"/>
      <c r="V562" s="6" t="s">
        <v>49</v>
      </c>
      <c r="W562" s="6">
        <v>92</v>
      </c>
      <c r="X562" s="7" t="s">
        <v>37</v>
      </c>
    </row>
    <row r="563" spans="1:24" x14ac:dyDescent="0.3">
      <c r="A563" s="8" t="s">
        <v>1865</v>
      </c>
      <c r="B563" s="9">
        <v>46155</v>
      </c>
      <c r="C563" s="21" t="str">
        <f>TEXT(Table3[[#This Row],[Transaction_Date]],"dddd")</f>
        <v>Wednesday</v>
      </c>
      <c r="D563" t="s">
        <v>1866</v>
      </c>
      <c r="E563">
        <f>HOUR(Table3[[#This Row],[Transaction_Time]])</f>
        <v>14</v>
      </c>
      <c r="F563" s="10" t="s">
        <v>24</v>
      </c>
      <c r="G563" s="10" t="s">
        <v>1867</v>
      </c>
      <c r="H563" s="10" t="s">
        <v>26</v>
      </c>
      <c r="I563" s="10" t="s">
        <v>27</v>
      </c>
      <c r="J563" s="10" t="s">
        <v>55</v>
      </c>
      <c r="K563" s="10" t="s">
        <v>56</v>
      </c>
      <c r="L563" s="10" t="s">
        <v>290</v>
      </c>
      <c r="M563" s="10" t="s">
        <v>93</v>
      </c>
      <c r="N563" s="10" t="s">
        <v>46</v>
      </c>
      <c r="O563" s="10" t="s">
        <v>47</v>
      </c>
      <c r="P563" s="10" t="s">
        <v>84</v>
      </c>
      <c r="Q563" s="10">
        <v>442.23</v>
      </c>
      <c r="R563" s="10">
        <v>0</v>
      </c>
      <c r="S563" s="10">
        <v>6.65</v>
      </c>
      <c r="T563" s="10" t="s">
        <v>35</v>
      </c>
      <c r="U563" s="10"/>
      <c r="V563" s="10" t="s">
        <v>49</v>
      </c>
      <c r="W563" s="10">
        <v>27</v>
      </c>
      <c r="X563" s="11" t="s">
        <v>37</v>
      </c>
    </row>
    <row r="564" spans="1:24" x14ac:dyDescent="0.3">
      <c r="A564" s="4" t="s">
        <v>1868</v>
      </c>
      <c r="B564" s="5">
        <v>46161</v>
      </c>
      <c r="C564" s="20" t="str">
        <f>TEXT(Table3[[#This Row],[Transaction_Date]],"dddd")</f>
        <v>Tuesday</v>
      </c>
      <c r="D564" t="s">
        <v>1869</v>
      </c>
      <c r="E564">
        <f>HOUR(Table3[[#This Row],[Transaction_Time]])</f>
        <v>18</v>
      </c>
      <c r="F564" s="6" t="s">
        <v>52</v>
      </c>
      <c r="G564" s="6" t="s">
        <v>1870</v>
      </c>
      <c r="H564" s="6" t="s">
        <v>89</v>
      </c>
      <c r="I564" s="6" t="s">
        <v>42</v>
      </c>
      <c r="J564" s="6" t="s">
        <v>166</v>
      </c>
      <c r="K564" s="6" t="s">
        <v>476</v>
      </c>
      <c r="L564" s="6" t="s">
        <v>682</v>
      </c>
      <c r="M564" s="6" t="s">
        <v>214</v>
      </c>
      <c r="N564" s="6" t="s">
        <v>46</v>
      </c>
      <c r="O564" s="6" t="s">
        <v>33</v>
      </c>
      <c r="P564" s="6" t="s">
        <v>108</v>
      </c>
      <c r="Q564" s="6">
        <v>1526.97</v>
      </c>
      <c r="R564" s="6">
        <v>0</v>
      </c>
      <c r="S564" s="6">
        <v>0</v>
      </c>
      <c r="T564" s="6" t="s">
        <v>35</v>
      </c>
      <c r="U564" s="6"/>
      <c r="V564" s="6" t="s">
        <v>36</v>
      </c>
      <c r="W564" s="6">
        <v>15</v>
      </c>
      <c r="X564" s="7" t="s">
        <v>37</v>
      </c>
    </row>
    <row r="565" spans="1:24" x14ac:dyDescent="0.3">
      <c r="A565" s="8" t="s">
        <v>1871</v>
      </c>
      <c r="B565" s="9">
        <v>46154</v>
      </c>
      <c r="C565" s="21" t="str">
        <f>TEXT(Table3[[#This Row],[Transaction_Date]],"dddd")</f>
        <v>Tuesday</v>
      </c>
      <c r="D565" t="s">
        <v>1872</v>
      </c>
      <c r="E565">
        <f>HOUR(Table3[[#This Row],[Transaction_Time]])</f>
        <v>18</v>
      </c>
      <c r="F565" s="10" t="s">
        <v>24</v>
      </c>
      <c r="G565" s="10" t="s">
        <v>1873</v>
      </c>
      <c r="H565" s="10" t="s">
        <v>74</v>
      </c>
      <c r="I565" s="10" t="s">
        <v>42</v>
      </c>
      <c r="J565" s="10" t="s">
        <v>75</v>
      </c>
      <c r="K565" s="10" t="s">
        <v>295</v>
      </c>
      <c r="L565" s="10" t="s">
        <v>200</v>
      </c>
      <c r="M565" s="10" t="s">
        <v>146</v>
      </c>
      <c r="N565" s="10" t="s">
        <v>46</v>
      </c>
      <c r="O565" s="10" t="s">
        <v>47</v>
      </c>
      <c r="P565" s="10" t="s">
        <v>84</v>
      </c>
      <c r="Q565" s="10">
        <v>789.49</v>
      </c>
      <c r="R565" s="10">
        <v>0</v>
      </c>
      <c r="S565" s="10">
        <v>0</v>
      </c>
      <c r="T565" s="10" t="s">
        <v>35</v>
      </c>
      <c r="U565" s="10"/>
      <c r="V565" s="10" t="s">
        <v>49</v>
      </c>
      <c r="W565" s="10">
        <v>35</v>
      </c>
      <c r="X565" s="11" t="s">
        <v>37</v>
      </c>
    </row>
    <row r="566" spans="1:24" x14ac:dyDescent="0.3">
      <c r="A566" s="4" t="s">
        <v>1874</v>
      </c>
      <c r="B566" s="5">
        <v>46162</v>
      </c>
      <c r="C566" s="20" t="str">
        <f>TEXT(Table3[[#This Row],[Transaction_Date]],"dddd")</f>
        <v>Wednesday</v>
      </c>
      <c r="D566" t="s">
        <v>1875</v>
      </c>
      <c r="E566">
        <f>HOUR(Table3[[#This Row],[Transaction_Time]])</f>
        <v>14</v>
      </c>
      <c r="F566" s="6" t="s">
        <v>40</v>
      </c>
      <c r="G566" s="6" t="s">
        <v>1876</v>
      </c>
      <c r="H566" s="6" t="s">
        <v>89</v>
      </c>
      <c r="I566" s="6" t="s">
        <v>27</v>
      </c>
      <c r="J566" s="6" t="s">
        <v>28</v>
      </c>
      <c r="K566" s="6" t="s">
        <v>29</v>
      </c>
      <c r="L566" s="6" t="s">
        <v>308</v>
      </c>
      <c r="M566" s="6" t="s">
        <v>58</v>
      </c>
      <c r="N566" s="6" t="s">
        <v>78</v>
      </c>
      <c r="O566" s="6" t="s">
        <v>47</v>
      </c>
      <c r="P566" s="10" t="s">
        <v>84</v>
      </c>
      <c r="Q566" s="6">
        <v>205.28</v>
      </c>
      <c r="R566" s="6">
        <v>0</v>
      </c>
      <c r="S566" s="6">
        <v>0</v>
      </c>
      <c r="T566" s="6" t="s">
        <v>35</v>
      </c>
      <c r="U566" s="6"/>
      <c r="V566" s="6" t="s">
        <v>49</v>
      </c>
      <c r="W566" s="6">
        <v>51</v>
      </c>
      <c r="X566" s="7" t="s">
        <v>37</v>
      </c>
    </row>
    <row r="567" spans="1:24" x14ac:dyDescent="0.3">
      <c r="A567" s="8" t="s">
        <v>1877</v>
      </c>
      <c r="B567" s="9">
        <v>46161</v>
      </c>
      <c r="C567" s="21" t="str">
        <f>TEXT(Table3[[#This Row],[Transaction_Date]],"dddd")</f>
        <v>Tuesday</v>
      </c>
      <c r="D567" t="s">
        <v>1878</v>
      </c>
      <c r="E567">
        <f>HOUR(Table3[[#This Row],[Transaction_Time]])</f>
        <v>2</v>
      </c>
      <c r="F567" s="10" t="s">
        <v>24</v>
      </c>
      <c r="G567" s="10" t="s">
        <v>1879</v>
      </c>
      <c r="H567" s="10" t="s">
        <v>89</v>
      </c>
      <c r="I567" s="10" t="s">
        <v>42</v>
      </c>
      <c r="J567" s="10" t="s">
        <v>166</v>
      </c>
      <c r="K567" s="10" t="s">
        <v>204</v>
      </c>
      <c r="L567" s="10" t="s">
        <v>286</v>
      </c>
      <c r="M567" s="10" t="s">
        <v>122</v>
      </c>
      <c r="N567" s="10" t="s">
        <v>32</v>
      </c>
      <c r="O567" s="10" t="s">
        <v>141</v>
      </c>
      <c r="P567" s="10" t="s">
        <v>84</v>
      </c>
      <c r="Q567" s="10">
        <v>1572.58</v>
      </c>
      <c r="R567" s="10">
        <v>0</v>
      </c>
      <c r="S567" s="10">
        <v>0</v>
      </c>
      <c r="T567" s="10" t="s">
        <v>35</v>
      </c>
      <c r="U567" s="10"/>
      <c r="V567" s="10" t="s">
        <v>49</v>
      </c>
      <c r="W567" s="10">
        <v>12</v>
      </c>
      <c r="X567" s="11" t="s">
        <v>37</v>
      </c>
    </row>
    <row r="568" spans="1:24" x14ac:dyDescent="0.3">
      <c r="A568" s="4" t="s">
        <v>1880</v>
      </c>
      <c r="B568" s="5">
        <v>46156</v>
      </c>
      <c r="C568" s="20" t="str">
        <f>TEXT(Table3[[#This Row],[Transaction_Date]],"dddd")</f>
        <v>Thursday</v>
      </c>
      <c r="D568" t="s">
        <v>1881</v>
      </c>
      <c r="E568">
        <f>HOUR(Table3[[#This Row],[Transaction_Time]])</f>
        <v>19</v>
      </c>
      <c r="F568" s="6" t="s">
        <v>416</v>
      </c>
      <c r="G568" s="6" t="s">
        <v>1882</v>
      </c>
      <c r="H568" s="6" t="s">
        <v>54</v>
      </c>
      <c r="I568" s="6" t="s">
        <v>27</v>
      </c>
      <c r="J568" s="6" t="s">
        <v>43</v>
      </c>
      <c r="K568" s="6" t="s">
        <v>44</v>
      </c>
      <c r="L568" s="6" t="s">
        <v>296</v>
      </c>
      <c r="M568" s="6" t="s">
        <v>146</v>
      </c>
      <c r="N568" s="6" t="s">
        <v>176</v>
      </c>
      <c r="O568" s="6" t="s">
        <v>33</v>
      </c>
      <c r="P568" s="6" t="s">
        <v>68</v>
      </c>
      <c r="Q568" s="6">
        <v>219.48</v>
      </c>
      <c r="R568" s="6">
        <v>0</v>
      </c>
      <c r="S568" s="6">
        <v>0</v>
      </c>
      <c r="T568" s="6" t="s">
        <v>35</v>
      </c>
      <c r="U568" s="6"/>
      <c r="V568" s="6" t="s">
        <v>49</v>
      </c>
      <c r="W568" s="6">
        <v>38</v>
      </c>
      <c r="X568" s="7" t="s">
        <v>37</v>
      </c>
    </row>
    <row r="569" spans="1:24" x14ac:dyDescent="0.3">
      <c r="A569" s="8" t="s">
        <v>1883</v>
      </c>
      <c r="B569" s="9">
        <v>46160</v>
      </c>
      <c r="C569" s="21" t="str">
        <f>TEXT(Table3[[#This Row],[Transaction_Date]],"dddd")</f>
        <v>Monday</v>
      </c>
      <c r="D569" t="s">
        <v>1884</v>
      </c>
      <c r="E569">
        <f>HOUR(Table3[[#This Row],[Transaction_Time]])</f>
        <v>12</v>
      </c>
      <c r="F569" s="10" t="s">
        <v>24</v>
      </c>
      <c r="G569" s="10" t="s">
        <v>1885</v>
      </c>
      <c r="H569" s="10" t="s">
        <v>74</v>
      </c>
      <c r="I569" s="10" t="s">
        <v>27</v>
      </c>
      <c r="J569" s="10" t="s">
        <v>43</v>
      </c>
      <c r="K569" s="10" t="s">
        <v>44</v>
      </c>
      <c r="L569" s="10" t="s">
        <v>503</v>
      </c>
      <c r="M569" s="10" t="s">
        <v>214</v>
      </c>
      <c r="N569" s="10" t="s">
        <v>46</v>
      </c>
      <c r="O569" s="10" t="s">
        <v>47</v>
      </c>
      <c r="P569" s="10" t="s">
        <v>68</v>
      </c>
      <c r="Q569" s="10">
        <v>992.59</v>
      </c>
      <c r="R569" s="10">
        <v>0</v>
      </c>
      <c r="S569" s="10">
        <v>0</v>
      </c>
      <c r="T569" s="10" t="s">
        <v>35</v>
      </c>
      <c r="U569" s="10"/>
      <c r="V569" s="10" t="s">
        <v>36</v>
      </c>
      <c r="W569" s="10">
        <v>18</v>
      </c>
      <c r="X569" s="11" t="s">
        <v>37</v>
      </c>
    </row>
    <row r="570" spans="1:24" x14ac:dyDescent="0.3">
      <c r="A570" s="4" t="s">
        <v>1886</v>
      </c>
      <c r="B570" s="5">
        <v>46149</v>
      </c>
      <c r="C570" s="20" t="str">
        <f>TEXT(Table3[[#This Row],[Transaction_Date]],"dddd")</f>
        <v>Thursday</v>
      </c>
      <c r="D570" t="s">
        <v>1887</v>
      </c>
      <c r="E570">
        <f>HOUR(Table3[[#This Row],[Transaction_Time]])</f>
        <v>15</v>
      </c>
      <c r="F570" s="6" t="s">
        <v>24</v>
      </c>
      <c r="G570" s="6" t="s">
        <v>1888</v>
      </c>
      <c r="H570" s="6" t="s">
        <v>89</v>
      </c>
      <c r="I570" s="6" t="s">
        <v>27</v>
      </c>
      <c r="J570" s="6" t="s">
        <v>166</v>
      </c>
      <c r="K570" s="6" t="s">
        <v>204</v>
      </c>
      <c r="L570" s="6" t="s">
        <v>537</v>
      </c>
      <c r="M570" s="6" t="s">
        <v>122</v>
      </c>
      <c r="N570" s="6" t="s">
        <v>46</v>
      </c>
      <c r="O570" s="6" t="s">
        <v>33</v>
      </c>
      <c r="P570" s="6" t="s">
        <v>115</v>
      </c>
      <c r="Q570" s="6">
        <v>2280.5100000000002</v>
      </c>
      <c r="R570" s="6">
        <v>0</v>
      </c>
      <c r="S570" s="6">
        <v>0</v>
      </c>
      <c r="T570" s="6" t="s">
        <v>35</v>
      </c>
      <c r="U570" s="6"/>
      <c r="V570" s="6" t="s">
        <v>49</v>
      </c>
      <c r="W570" s="6">
        <v>97</v>
      </c>
      <c r="X570" s="7" t="s">
        <v>37</v>
      </c>
    </row>
    <row r="571" spans="1:24" x14ac:dyDescent="0.3">
      <c r="A571" s="8" t="s">
        <v>1889</v>
      </c>
      <c r="B571" s="9">
        <v>46164</v>
      </c>
      <c r="C571" s="21" t="str">
        <f>TEXT(Table3[[#This Row],[Transaction_Date]],"dddd")</f>
        <v>Friday</v>
      </c>
      <c r="D571" t="s">
        <v>1890</v>
      </c>
      <c r="E571">
        <f>HOUR(Table3[[#This Row],[Transaction_Time]])</f>
        <v>10</v>
      </c>
      <c r="F571" s="10" t="s">
        <v>24</v>
      </c>
      <c r="G571" s="10" t="s">
        <v>1891</v>
      </c>
      <c r="H571" s="10" t="s">
        <v>89</v>
      </c>
      <c r="I571" s="10" t="s">
        <v>27</v>
      </c>
      <c r="J571" s="10" t="s">
        <v>105</v>
      </c>
      <c r="K571" s="10" t="s">
        <v>675</v>
      </c>
      <c r="L571" s="10" t="s">
        <v>196</v>
      </c>
      <c r="M571" s="10" t="s">
        <v>83</v>
      </c>
      <c r="N571" s="10" t="s">
        <v>78</v>
      </c>
      <c r="O571" s="10" t="s">
        <v>60</v>
      </c>
      <c r="P571" s="10" t="s">
        <v>68</v>
      </c>
      <c r="Q571" s="10">
        <v>287.56</v>
      </c>
      <c r="R571" s="10">
        <v>26.9</v>
      </c>
      <c r="S571" s="10">
        <v>0.63</v>
      </c>
      <c r="T571" s="10" t="s">
        <v>35</v>
      </c>
      <c r="U571" s="10"/>
      <c r="V571" s="10" t="s">
        <v>49</v>
      </c>
      <c r="W571" s="10">
        <v>1</v>
      </c>
      <c r="X571" s="11" t="s">
        <v>37</v>
      </c>
    </row>
    <row r="572" spans="1:24" x14ac:dyDescent="0.3">
      <c r="A572" s="4" t="s">
        <v>1892</v>
      </c>
      <c r="B572" s="5">
        <v>46150</v>
      </c>
      <c r="C572" s="20" t="str">
        <f>TEXT(Table3[[#This Row],[Transaction_Date]],"dddd")</f>
        <v>Friday</v>
      </c>
      <c r="D572" t="s">
        <v>1893</v>
      </c>
      <c r="E572">
        <f>HOUR(Table3[[#This Row],[Transaction_Time]])</f>
        <v>11</v>
      </c>
      <c r="F572" s="6" t="s">
        <v>40</v>
      </c>
      <c r="G572" s="6" t="s">
        <v>1894</v>
      </c>
      <c r="H572" s="6" t="s">
        <v>54</v>
      </c>
      <c r="I572" s="6" t="s">
        <v>42</v>
      </c>
      <c r="J572" s="6" t="s">
        <v>55</v>
      </c>
      <c r="K572" s="6" t="s">
        <v>136</v>
      </c>
      <c r="L572" s="6" t="s">
        <v>801</v>
      </c>
      <c r="M572" s="6" t="s">
        <v>58</v>
      </c>
      <c r="N572" s="6" t="s">
        <v>46</v>
      </c>
      <c r="O572" s="6" t="s">
        <v>297</v>
      </c>
      <c r="P572" s="6" t="s">
        <v>128</v>
      </c>
      <c r="Q572" s="6">
        <v>859.32</v>
      </c>
      <c r="R572" s="6">
        <v>0</v>
      </c>
      <c r="S572" s="6">
        <v>0</v>
      </c>
      <c r="T572" s="6" t="s">
        <v>35</v>
      </c>
      <c r="U572" s="6"/>
      <c r="V572" s="6" t="s">
        <v>49</v>
      </c>
      <c r="W572" s="6">
        <v>65</v>
      </c>
      <c r="X572" s="7" t="s">
        <v>37</v>
      </c>
    </row>
    <row r="573" spans="1:24" x14ac:dyDescent="0.3">
      <c r="A573" s="8" t="s">
        <v>1895</v>
      </c>
      <c r="B573" s="9">
        <v>46158</v>
      </c>
      <c r="C573" s="21" t="str">
        <f>TEXT(Table3[[#This Row],[Transaction_Date]],"dddd")</f>
        <v>Saturday</v>
      </c>
      <c r="D573" t="s">
        <v>1896</v>
      </c>
      <c r="E573">
        <f>HOUR(Table3[[#This Row],[Transaction_Time]])</f>
        <v>18</v>
      </c>
      <c r="F573" s="10" t="s">
        <v>72</v>
      </c>
      <c r="G573" s="10" t="s">
        <v>1897</v>
      </c>
      <c r="H573" s="10" t="s">
        <v>26</v>
      </c>
      <c r="I573" s="10" t="s">
        <v>27</v>
      </c>
      <c r="J573" s="10" t="s">
        <v>28</v>
      </c>
      <c r="K573" s="10" t="s">
        <v>188</v>
      </c>
      <c r="L573" s="10" t="s">
        <v>145</v>
      </c>
      <c r="M573" s="10" t="s">
        <v>146</v>
      </c>
      <c r="N573" s="10" t="s">
        <v>46</v>
      </c>
      <c r="O573" s="10" t="s">
        <v>47</v>
      </c>
      <c r="P573" s="10" t="s">
        <v>128</v>
      </c>
      <c r="Q573" s="10">
        <v>2481.48</v>
      </c>
      <c r="R573" s="10">
        <v>10.87</v>
      </c>
      <c r="S573" s="10">
        <v>4.67</v>
      </c>
      <c r="T573" s="10" t="s">
        <v>35</v>
      </c>
      <c r="U573" s="10"/>
      <c r="V573" s="10" t="s">
        <v>36</v>
      </c>
      <c r="W573" s="10">
        <v>85</v>
      </c>
      <c r="X573" s="11" t="s">
        <v>37</v>
      </c>
    </row>
    <row r="574" spans="1:24" x14ac:dyDescent="0.3">
      <c r="A574" s="4" t="s">
        <v>1898</v>
      </c>
      <c r="B574" s="5">
        <v>46157</v>
      </c>
      <c r="C574" s="20" t="str">
        <f>TEXT(Table3[[#This Row],[Transaction_Date]],"dddd")</f>
        <v>Friday</v>
      </c>
      <c r="D574" t="s">
        <v>1899</v>
      </c>
      <c r="E574">
        <f>HOUR(Table3[[#This Row],[Transaction_Time]])</f>
        <v>14</v>
      </c>
      <c r="F574" s="6" t="s">
        <v>52</v>
      </c>
      <c r="G574" s="6" t="s">
        <v>1900</v>
      </c>
      <c r="H574" s="6" t="s">
        <v>26</v>
      </c>
      <c r="I574" s="6" t="s">
        <v>42</v>
      </c>
      <c r="J574" s="6" t="s">
        <v>55</v>
      </c>
      <c r="K574" s="6" t="s">
        <v>180</v>
      </c>
      <c r="L574" s="6" t="s">
        <v>107</v>
      </c>
      <c r="M574" s="6" t="s">
        <v>93</v>
      </c>
      <c r="N574" s="6" t="s">
        <v>46</v>
      </c>
      <c r="O574" s="6" t="s">
        <v>297</v>
      </c>
      <c r="P574" s="6" t="s">
        <v>68</v>
      </c>
      <c r="Q574" s="6">
        <v>436.57</v>
      </c>
      <c r="R574" s="6">
        <v>34.65</v>
      </c>
      <c r="S574" s="6">
        <v>0</v>
      </c>
      <c r="T574" s="6" t="s">
        <v>35</v>
      </c>
      <c r="U574" s="6"/>
      <c r="V574" s="6" t="s">
        <v>49</v>
      </c>
      <c r="W574" s="6">
        <v>19</v>
      </c>
      <c r="X574" s="7" t="s">
        <v>37</v>
      </c>
    </row>
    <row r="575" spans="1:24" x14ac:dyDescent="0.3">
      <c r="A575" s="8" t="s">
        <v>1901</v>
      </c>
      <c r="B575" s="9">
        <v>46159</v>
      </c>
      <c r="C575" s="21" t="str">
        <f>TEXT(Table3[[#This Row],[Transaction_Date]],"dddd")</f>
        <v>Sunday</v>
      </c>
      <c r="D575" t="s">
        <v>1902</v>
      </c>
      <c r="E575">
        <f>HOUR(Table3[[#This Row],[Transaction_Time]])</f>
        <v>14</v>
      </c>
      <c r="F575" s="10" t="s">
        <v>40</v>
      </c>
      <c r="G575" s="10" t="s">
        <v>1903</v>
      </c>
      <c r="H575" s="10" t="s">
        <v>54</v>
      </c>
      <c r="I575" s="10" t="s">
        <v>27</v>
      </c>
      <c r="J575" s="10" t="s">
        <v>90</v>
      </c>
      <c r="K575" s="10" t="s">
        <v>572</v>
      </c>
      <c r="L575" s="10" t="s">
        <v>327</v>
      </c>
      <c r="M575" s="10" t="s">
        <v>114</v>
      </c>
      <c r="N575" s="10" t="s">
        <v>46</v>
      </c>
      <c r="O575" s="10" t="s">
        <v>47</v>
      </c>
      <c r="P575" s="10" t="s">
        <v>128</v>
      </c>
      <c r="Q575" s="10">
        <v>454.16</v>
      </c>
      <c r="R575" s="10">
        <v>0</v>
      </c>
      <c r="S575" s="10">
        <v>0</v>
      </c>
      <c r="T575" s="10" t="s">
        <v>35</v>
      </c>
      <c r="U575" s="10"/>
      <c r="V575" s="10" t="s">
        <v>49</v>
      </c>
      <c r="W575" s="10">
        <v>84</v>
      </c>
      <c r="X575" s="11" t="s">
        <v>37</v>
      </c>
    </row>
    <row r="576" spans="1:24" x14ac:dyDescent="0.3">
      <c r="A576" s="4" t="s">
        <v>1904</v>
      </c>
      <c r="B576" s="5">
        <v>46164</v>
      </c>
      <c r="C576" s="20" t="str">
        <f>TEXT(Table3[[#This Row],[Transaction_Date]],"dddd")</f>
        <v>Friday</v>
      </c>
      <c r="D576" t="s">
        <v>1905</v>
      </c>
      <c r="E576">
        <f>HOUR(Table3[[#This Row],[Transaction_Time]])</f>
        <v>9</v>
      </c>
      <c r="F576" s="6" t="s">
        <v>87</v>
      </c>
      <c r="G576" s="6" t="s">
        <v>1906</v>
      </c>
      <c r="H576" s="6" t="s">
        <v>74</v>
      </c>
      <c r="I576" s="6" t="s">
        <v>42</v>
      </c>
      <c r="J576" s="6" t="s">
        <v>90</v>
      </c>
      <c r="K576" s="6" t="s">
        <v>346</v>
      </c>
      <c r="L576" s="6" t="s">
        <v>435</v>
      </c>
      <c r="M576" s="6" t="s">
        <v>101</v>
      </c>
      <c r="N576" s="6" t="s">
        <v>46</v>
      </c>
      <c r="O576" s="6" t="s">
        <v>60</v>
      </c>
      <c r="P576" s="10" t="s">
        <v>84</v>
      </c>
      <c r="Q576" s="6">
        <v>233.92</v>
      </c>
      <c r="R576" s="6">
        <v>59.25</v>
      </c>
      <c r="S576" s="6">
        <v>0</v>
      </c>
      <c r="T576" s="6" t="s">
        <v>35</v>
      </c>
      <c r="U576" s="6"/>
      <c r="V576" s="6" t="s">
        <v>49</v>
      </c>
      <c r="W576" s="6">
        <v>3</v>
      </c>
      <c r="X576" s="7" t="s">
        <v>37</v>
      </c>
    </row>
    <row r="577" spans="1:24" x14ac:dyDescent="0.3">
      <c r="A577" s="8" t="s">
        <v>1907</v>
      </c>
      <c r="B577" s="9">
        <v>46163</v>
      </c>
      <c r="C577" s="21" t="str">
        <f>TEXT(Table3[[#This Row],[Transaction_Date]],"dddd")</f>
        <v>Thursday</v>
      </c>
      <c r="D577" t="s">
        <v>1908</v>
      </c>
      <c r="E577">
        <f>HOUR(Table3[[#This Row],[Transaction_Time]])</f>
        <v>14</v>
      </c>
      <c r="F577" s="10" t="s">
        <v>40</v>
      </c>
      <c r="G577" s="10" t="s">
        <v>1909</v>
      </c>
      <c r="H577" s="10" t="s">
        <v>54</v>
      </c>
      <c r="I577" s="10" t="s">
        <v>27</v>
      </c>
      <c r="J577" s="10" t="s">
        <v>75</v>
      </c>
      <c r="K577" s="10" t="s">
        <v>295</v>
      </c>
      <c r="L577" s="10" t="s">
        <v>100</v>
      </c>
      <c r="M577" s="10" t="s">
        <v>101</v>
      </c>
      <c r="N577" s="10" t="s">
        <v>78</v>
      </c>
      <c r="O577" s="10" t="s">
        <v>141</v>
      </c>
      <c r="P577" s="10" t="s">
        <v>115</v>
      </c>
      <c r="Q577" s="10">
        <v>1225.28</v>
      </c>
      <c r="R577" s="10">
        <v>0</v>
      </c>
      <c r="S577" s="10">
        <v>0</v>
      </c>
      <c r="T577" s="10" t="s">
        <v>35</v>
      </c>
      <c r="U577" s="10"/>
      <c r="V577" s="10" t="s">
        <v>49</v>
      </c>
      <c r="W577" s="10">
        <v>93</v>
      </c>
      <c r="X577" s="11" t="s">
        <v>69</v>
      </c>
    </row>
    <row r="578" spans="1:24" x14ac:dyDescent="0.3">
      <c r="A578" s="4" t="s">
        <v>1910</v>
      </c>
      <c r="B578" s="5">
        <v>46163</v>
      </c>
      <c r="C578" s="20" t="str">
        <f>TEXT(Table3[[#This Row],[Transaction_Date]],"dddd")</f>
        <v>Thursday</v>
      </c>
      <c r="D578" t="s">
        <v>1911</v>
      </c>
      <c r="E578">
        <f>HOUR(Table3[[#This Row],[Transaction_Time]])</f>
        <v>17</v>
      </c>
      <c r="F578" s="6" t="s">
        <v>24</v>
      </c>
      <c r="G578" s="6" t="s">
        <v>1912</v>
      </c>
      <c r="H578" s="6" t="s">
        <v>26</v>
      </c>
      <c r="I578" s="6" t="s">
        <v>27</v>
      </c>
      <c r="J578" s="6" t="s">
        <v>105</v>
      </c>
      <c r="K578" s="6" t="s">
        <v>675</v>
      </c>
      <c r="L578" s="6" t="s">
        <v>503</v>
      </c>
      <c r="M578" s="6" t="s">
        <v>214</v>
      </c>
      <c r="N578" s="6" t="s">
        <v>32</v>
      </c>
      <c r="O578" s="6" t="s">
        <v>47</v>
      </c>
      <c r="P578" s="6" t="s">
        <v>128</v>
      </c>
      <c r="Q578" s="6">
        <v>583.67999999999995</v>
      </c>
      <c r="R578" s="6">
        <v>3.64</v>
      </c>
      <c r="S578" s="6">
        <v>0</v>
      </c>
      <c r="T578" s="6" t="s">
        <v>35</v>
      </c>
      <c r="U578" s="6"/>
      <c r="V578" s="6" t="s">
        <v>49</v>
      </c>
      <c r="W578" s="6">
        <v>9</v>
      </c>
      <c r="X578" s="7" t="s">
        <v>37</v>
      </c>
    </row>
    <row r="579" spans="1:24" x14ac:dyDescent="0.3">
      <c r="A579" s="8" t="s">
        <v>1913</v>
      </c>
      <c r="B579" s="9">
        <v>46154</v>
      </c>
      <c r="C579" s="21" t="str">
        <f>TEXT(Table3[[#This Row],[Transaction_Date]],"dddd")</f>
        <v>Tuesday</v>
      </c>
      <c r="D579" t="s">
        <v>1914</v>
      </c>
      <c r="E579">
        <f>HOUR(Table3[[#This Row],[Transaction_Time]])</f>
        <v>14</v>
      </c>
      <c r="F579" s="10" t="s">
        <v>24</v>
      </c>
      <c r="G579" s="10" t="s">
        <v>1915</v>
      </c>
      <c r="H579" s="10" t="s">
        <v>26</v>
      </c>
      <c r="I579" s="10" t="s">
        <v>27</v>
      </c>
      <c r="J579" s="10" t="s">
        <v>90</v>
      </c>
      <c r="K579" s="10" t="s">
        <v>346</v>
      </c>
      <c r="L579" s="10" t="s">
        <v>304</v>
      </c>
      <c r="M579" s="10" t="s">
        <v>31</v>
      </c>
      <c r="N579" s="10" t="s">
        <v>46</v>
      </c>
      <c r="O579" s="10" t="s">
        <v>47</v>
      </c>
      <c r="P579" s="10" t="s">
        <v>108</v>
      </c>
      <c r="Q579" s="10">
        <v>1987.63</v>
      </c>
      <c r="R579" s="10">
        <v>0</v>
      </c>
      <c r="S579" s="10">
        <v>0</v>
      </c>
      <c r="T579" s="10" t="s">
        <v>35</v>
      </c>
      <c r="U579" s="10"/>
      <c r="V579" s="10" t="s">
        <v>49</v>
      </c>
      <c r="W579" s="10">
        <v>58</v>
      </c>
      <c r="X579" s="11" t="s">
        <v>37</v>
      </c>
    </row>
    <row r="580" spans="1:24" x14ac:dyDescent="0.3">
      <c r="A580" s="4" t="s">
        <v>1916</v>
      </c>
      <c r="B580" s="5">
        <v>46170</v>
      </c>
      <c r="C580" s="20" t="str">
        <f>TEXT(Table3[[#This Row],[Transaction_Date]],"dddd")</f>
        <v>Thursday</v>
      </c>
      <c r="D580" t="s">
        <v>1917</v>
      </c>
      <c r="E580">
        <f>HOUR(Table3[[#This Row],[Transaction_Time]])</f>
        <v>19</v>
      </c>
      <c r="F580" s="6" t="s">
        <v>24</v>
      </c>
      <c r="G580" s="6" t="s">
        <v>1918</v>
      </c>
      <c r="H580" s="6" t="s">
        <v>89</v>
      </c>
      <c r="I580" s="6" t="s">
        <v>27</v>
      </c>
      <c r="J580" s="6" t="s">
        <v>28</v>
      </c>
      <c r="K580" s="6" t="s">
        <v>29</v>
      </c>
      <c r="L580" s="6" t="s">
        <v>327</v>
      </c>
      <c r="M580" s="6" t="s">
        <v>114</v>
      </c>
      <c r="N580" s="6" t="s">
        <v>78</v>
      </c>
      <c r="O580" s="6" t="s">
        <v>60</v>
      </c>
      <c r="P580" s="10" t="s">
        <v>84</v>
      </c>
      <c r="Q580" s="6">
        <v>1994.93</v>
      </c>
      <c r="R580" s="6">
        <v>73.430000000000007</v>
      </c>
      <c r="S580" s="6">
        <v>0</v>
      </c>
      <c r="T580" s="6" t="s">
        <v>35</v>
      </c>
      <c r="U580" s="6"/>
      <c r="V580" s="6" t="s">
        <v>49</v>
      </c>
      <c r="W580" s="6">
        <v>29</v>
      </c>
      <c r="X580" s="7" t="s">
        <v>37</v>
      </c>
    </row>
    <row r="581" spans="1:24" x14ac:dyDescent="0.3">
      <c r="A581" s="8" t="s">
        <v>1919</v>
      </c>
      <c r="B581" s="9">
        <v>46150</v>
      </c>
      <c r="C581" s="21" t="str">
        <f>TEXT(Table3[[#This Row],[Transaction_Date]],"dddd")</f>
        <v>Friday</v>
      </c>
      <c r="D581" t="s">
        <v>1920</v>
      </c>
      <c r="E581">
        <f>HOUR(Table3[[#This Row],[Transaction_Time]])</f>
        <v>19</v>
      </c>
      <c r="F581" s="10" t="s">
        <v>24</v>
      </c>
      <c r="G581" s="10" t="s">
        <v>1921</v>
      </c>
      <c r="H581" s="10" t="s">
        <v>26</v>
      </c>
      <c r="I581" s="10" t="s">
        <v>42</v>
      </c>
      <c r="J581" s="10" t="s">
        <v>119</v>
      </c>
      <c r="K581" s="10" t="s">
        <v>276</v>
      </c>
      <c r="L581" s="10" t="s">
        <v>184</v>
      </c>
      <c r="M581" s="10" t="s">
        <v>146</v>
      </c>
      <c r="N581" s="10" t="s">
        <v>46</v>
      </c>
      <c r="O581" s="10" t="s">
        <v>47</v>
      </c>
      <c r="P581" s="10" t="s">
        <v>84</v>
      </c>
      <c r="Q581" s="10">
        <v>1264.0999999999999</v>
      </c>
      <c r="R581" s="10">
        <v>42</v>
      </c>
      <c r="S581" s="10">
        <v>0</v>
      </c>
      <c r="T581" s="10" t="s">
        <v>35</v>
      </c>
      <c r="U581" s="10"/>
      <c r="V581" s="10" t="s">
        <v>36</v>
      </c>
      <c r="W581" s="10">
        <v>12</v>
      </c>
      <c r="X581" s="11" t="s">
        <v>37</v>
      </c>
    </row>
    <row r="582" spans="1:24" x14ac:dyDescent="0.3">
      <c r="A582" s="4" t="s">
        <v>1922</v>
      </c>
      <c r="B582" s="5">
        <v>46170</v>
      </c>
      <c r="C582" s="20" t="str">
        <f>TEXT(Table3[[#This Row],[Transaction_Date]],"dddd")</f>
        <v>Thursday</v>
      </c>
      <c r="D582" t="s">
        <v>1923</v>
      </c>
      <c r="E582">
        <f>HOUR(Table3[[#This Row],[Transaction_Time]])</f>
        <v>9</v>
      </c>
      <c r="F582" s="6" t="s">
        <v>87</v>
      </c>
      <c r="G582" s="6" t="s">
        <v>1924</v>
      </c>
      <c r="H582" s="6" t="s">
        <v>26</v>
      </c>
      <c r="I582" s="6" t="s">
        <v>27</v>
      </c>
      <c r="J582" s="6" t="s">
        <v>119</v>
      </c>
      <c r="K582" s="6" t="s">
        <v>264</v>
      </c>
      <c r="L582" s="6" t="s">
        <v>304</v>
      </c>
      <c r="M582" s="6" t="s">
        <v>31</v>
      </c>
      <c r="N582" s="6" t="s">
        <v>272</v>
      </c>
      <c r="O582" s="6" t="s">
        <v>60</v>
      </c>
      <c r="P582" s="6" t="s">
        <v>128</v>
      </c>
      <c r="Q582" s="6">
        <v>428.2</v>
      </c>
      <c r="R582" s="6">
        <v>0</v>
      </c>
      <c r="S582" s="6">
        <v>3.74</v>
      </c>
      <c r="T582" s="6" t="s">
        <v>35</v>
      </c>
      <c r="U582" s="6"/>
      <c r="V582" s="6" t="s">
        <v>36</v>
      </c>
      <c r="W582" s="6">
        <v>62</v>
      </c>
      <c r="X582" s="7" t="s">
        <v>37</v>
      </c>
    </row>
    <row r="583" spans="1:24" x14ac:dyDescent="0.3">
      <c r="A583" s="8" t="s">
        <v>1925</v>
      </c>
      <c r="B583" s="9">
        <v>46168</v>
      </c>
      <c r="C583" s="21" t="str">
        <f>TEXT(Table3[[#This Row],[Transaction_Date]],"dddd")</f>
        <v>Tuesday</v>
      </c>
      <c r="D583" t="s">
        <v>1926</v>
      </c>
      <c r="E583">
        <f>HOUR(Table3[[#This Row],[Transaction_Time]])</f>
        <v>11</v>
      </c>
      <c r="F583" s="10" t="s">
        <v>24</v>
      </c>
      <c r="G583" s="10" t="s">
        <v>1927</v>
      </c>
      <c r="H583" s="10" t="s">
        <v>54</v>
      </c>
      <c r="I583" s="10" t="s">
        <v>42</v>
      </c>
      <c r="J583" s="10" t="s">
        <v>105</v>
      </c>
      <c r="K583" s="10" t="s">
        <v>195</v>
      </c>
      <c r="L583" s="10" t="s">
        <v>157</v>
      </c>
      <c r="M583" s="10" t="s">
        <v>83</v>
      </c>
      <c r="N583" s="10" t="s">
        <v>46</v>
      </c>
      <c r="O583" s="10" t="s">
        <v>297</v>
      </c>
      <c r="P583" s="10" t="s">
        <v>68</v>
      </c>
      <c r="Q583" s="10">
        <v>1074.67</v>
      </c>
      <c r="R583" s="10">
        <v>0</v>
      </c>
      <c r="S583" s="10">
        <v>0</v>
      </c>
      <c r="T583" s="10" t="s">
        <v>35</v>
      </c>
      <c r="U583" s="10"/>
      <c r="V583" s="10" t="s">
        <v>49</v>
      </c>
      <c r="W583" s="10">
        <v>76</v>
      </c>
      <c r="X583" s="11" t="s">
        <v>37</v>
      </c>
    </row>
    <row r="584" spans="1:24" x14ac:dyDescent="0.3">
      <c r="A584" s="4" t="s">
        <v>1928</v>
      </c>
      <c r="B584" s="5">
        <v>46159</v>
      </c>
      <c r="C584" s="20" t="str">
        <f>TEXT(Table3[[#This Row],[Transaction_Date]],"dddd")</f>
        <v>Sunday</v>
      </c>
      <c r="D584" t="s">
        <v>1929</v>
      </c>
      <c r="E584">
        <f>HOUR(Table3[[#This Row],[Transaction_Time]])</f>
        <v>16</v>
      </c>
      <c r="F584" s="6" t="s">
        <v>24</v>
      </c>
      <c r="G584" s="6" t="s">
        <v>1930</v>
      </c>
      <c r="H584" s="6" t="s">
        <v>89</v>
      </c>
      <c r="I584" s="6" t="s">
        <v>27</v>
      </c>
      <c r="J584" s="6" t="s">
        <v>105</v>
      </c>
      <c r="K584" s="6" t="s">
        <v>106</v>
      </c>
      <c r="L584" s="6" t="s">
        <v>634</v>
      </c>
      <c r="M584" s="6" t="s">
        <v>114</v>
      </c>
      <c r="N584" s="6" t="s">
        <v>46</v>
      </c>
      <c r="O584" s="6" t="s">
        <v>47</v>
      </c>
      <c r="P584" s="6" t="s">
        <v>128</v>
      </c>
      <c r="Q584" s="6">
        <v>980.28</v>
      </c>
      <c r="R584" s="6">
        <v>0</v>
      </c>
      <c r="S584" s="6">
        <v>0</v>
      </c>
      <c r="T584" s="6" t="s">
        <v>35</v>
      </c>
      <c r="U584" s="6"/>
      <c r="V584" s="6" t="s">
        <v>49</v>
      </c>
      <c r="W584" s="6">
        <v>64</v>
      </c>
      <c r="X584" s="7" t="s">
        <v>37</v>
      </c>
    </row>
    <row r="585" spans="1:24" x14ac:dyDescent="0.3">
      <c r="A585" s="8" t="s">
        <v>1931</v>
      </c>
      <c r="B585" s="9">
        <v>46152</v>
      </c>
      <c r="C585" s="21" t="str">
        <f>TEXT(Table3[[#This Row],[Transaction_Date]],"dddd")</f>
        <v>Sunday</v>
      </c>
      <c r="D585" t="s">
        <v>1932</v>
      </c>
      <c r="E585">
        <f>HOUR(Table3[[#This Row],[Transaction_Time]])</f>
        <v>12</v>
      </c>
      <c r="F585" s="10" t="s">
        <v>24</v>
      </c>
      <c r="G585" s="10" t="s">
        <v>1933</v>
      </c>
      <c r="H585" s="10" t="s">
        <v>54</v>
      </c>
      <c r="I585" s="10" t="s">
        <v>27</v>
      </c>
      <c r="J585" s="10" t="s">
        <v>150</v>
      </c>
      <c r="K585" s="10" t="s">
        <v>319</v>
      </c>
      <c r="L585" s="10" t="s">
        <v>342</v>
      </c>
      <c r="M585" s="10" t="s">
        <v>162</v>
      </c>
      <c r="N585" s="10" t="s">
        <v>78</v>
      </c>
      <c r="O585" s="10" t="s">
        <v>141</v>
      </c>
      <c r="P585" s="10" t="s">
        <v>128</v>
      </c>
      <c r="Q585" s="10">
        <v>47.76</v>
      </c>
      <c r="R585" s="10">
        <v>0</v>
      </c>
      <c r="S585" s="10">
        <v>0</v>
      </c>
      <c r="T585" s="10" t="s">
        <v>35</v>
      </c>
      <c r="U585" s="10"/>
      <c r="V585" s="10" t="s">
        <v>49</v>
      </c>
      <c r="W585" s="10">
        <v>18</v>
      </c>
      <c r="X585" s="11" t="s">
        <v>37</v>
      </c>
    </row>
    <row r="586" spans="1:24" x14ac:dyDescent="0.3">
      <c r="A586" s="4" t="s">
        <v>1934</v>
      </c>
      <c r="B586" s="5">
        <v>46163</v>
      </c>
      <c r="C586" s="20" t="str">
        <f>TEXT(Table3[[#This Row],[Transaction_Date]],"dddd")</f>
        <v>Thursday</v>
      </c>
      <c r="D586" t="s">
        <v>1935</v>
      </c>
      <c r="E586">
        <f>HOUR(Table3[[#This Row],[Transaction_Time]])</f>
        <v>13</v>
      </c>
      <c r="F586" s="6" t="s">
        <v>416</v>
      </c>
      <c r="G586" s="6" t="s">
        <v>1936</v>
      </c>
      <c r="H586" s="6" t="s">
        <v>89</v>
      </c>
      <c r="I586" s="6" t="s">
        <v>27</v>
      </c>
      <c r="J586" s="6" t="s">
        <v>98</v>
      </c>
      <c r="K586" s="6" t="s">
        <v>338</v>
      </c>
      <c r="L586" s="6" t="s">
        <v>66</v>
      </c>
      <c r="M586" s="6" t="s">
        <v>67</v>
      </c>
      <c r="N586" s="6" t="s">
        <v>32</v>
      </c>
      <c r="O586" s="6" t="s">
        <v>60</v>
      </c>
      <c r="P586" s="6" t="s">
        <v>34</v>
      </c>
      <c r="Q586" s="6">
        <v>363.08</v>
      </c>
      <c r="R586" s="6">
        <v>0</v>
      </c>
      <c r="S586" s="6">
        <v>0</v>
      </c>
      <c r="T586" s="6" t="s">
        <v>35</v>
      </c>
      <c r="U586" s="6"/>
      <c r="V586" s="6" t="s">
        <v>49</v>
      </c>
      <c r="W586" s="6">
        <v>69</v>
      </c>
      <c r="X586" s="7" t="s">
        <v>37</v>
      </c>
    </row>
    <row r="587" spans="1:24" x14ac:dyDescent="0.3">
      <c r="A587" s="8" t="s">
        <v>1937</v>
      </c>
      <c r="B587" s="9">
        <v>46164</v>
      </c>
      <c r="C587" s="21" t="str">
        <f>TEXT(Table3[[#This Row],[Transaction_Date]],"dddd")</f>
        <v>Friday</v>
      </c>
      <c r="D587" t="s">
        <v>1938</v>
      </c>
      <c r="E587">
        <f>HOUR(Table3[[#This Row],[Transaction_Time]])</f>
        <v>16</v>
      </c>
      <c r="F587" s="10" t="s">
        <v>24</v>
      </c>
      <c r="G587" s="10" t="s">
        <v>1939</v>
      </c>
      <c r="H587" s="10" t="s">
        <v>26</v>
      </c>
      <c r="I587" s="10" t="s">
        <v>42</v>
      </c>
      <c r="J587" s="10" t="s">
        <v>75</v>
      </c>
      <c r="K587" s="10" t="s">
        <v>295</v>
      </c>
      <c r="L587" s="10" t="s">
        <v>445</v>
      </c>
      <c r="M587" s="10" t="s">
        <v>162</v>
      </c>
      <c r="N587" s="10" t="s">
        <v>46</v>
      </c>
      <c r="O587" s="10" t="s">
        <v>60</v>
      </c>
      <c r="P587" s="10" t="s">
        <v>34</v>
      </c>
      <c r="Q587" s="10">
        <v>1525.15</v>
      </c>
      <c r="R587" s="10">
        <v>0</v>
      </c>
      <c r="S587" s="10">
        <v>0</v>
      </c>
      <c r="T587" s="10" t="s">
        <v>35</v>
      </c>
      <c r="U587" s="10"/>
      <c r="V587" s="10" t="s">
        <v>49</v>
      </c>
      <c r="W587" s="10">
        <v>48</v>
      </c>
      <c r="X587" s="11" t="s">
        <v>37</v>
      </c>
    </row>
    <row r="588" spans="1:24" x14ac:dyDescent="0.3">
      <c r="A588" s="4" t="s">
        <v>1940</v>
      </c>
      <c r="B588" s="5">
        <v>46155</v>
      </c>
      <c r="C588" s="20" t="str">
        <f>TEXT(Table3[[#This Row],[Transaction_Date]],"dddd")</f>
        <v>Wednesday</v>
      </c>
      <c r="D588" t="s">
        <v>1941</v>
      </c>
      <c r="E588">
        <f>HOUR(Table3[[#This Row],[Transaction_Time]])</f>
        <v>16</v>
      </c>
      <c r="F588" s="6" t="s">
        <v>52</v>
      </c>
      <c r="G588" s="6" t="s">
        <v>1942</v>
      </c>
      <c r="H588" s="6" t="s">
        <v>54</v>
      </c>
      <c r="I588" s="6" t="s">
        <v>42</v>
      </c>
      <c r="J588" s="6" t="s">
        <v>75</v>
      </c>
      <c r="K588" s="6" t="s">
        <v>212</v>
      </c>
      <c r="L588" s="6" t="s">
        <v>107</v>
      </c>
      <c r="M588" s="6" t="s">
        <v>93</v>
      </c>
      <c r="N588" s="6" t="s">
        <v>59</v>
      </c>
      <c r="O588" s="6" t="s">
        <v>141</v>
      </c>
      <c r="P588" s="6" t="s">
        <v>68</v>
      </c>
      <c r="Q588" s="6">
        <v>426.23</v>
      </c>
      <c r="R588" s="6">
        <v>0</v>
      </c>
      <c r="S588" s="6">
        <v>0</v>
      </c>
      <c r="T588" s="6" t="s">
        <v>35</v>
      </c>
      <c r="U588" s="6"/>
      <c r="V588" s="6" t="s">
        <v>49</v>
      </c>
      <c r="W588" s="6">
        <v>14</v>
      </c>
      <c r="X588" s="7" t="s">
        <v>37</v>
      </c>
    </row>
    <row r="589" spans="1:24" x14ac:dyDescent="0.3">
      <c r="A589" s="8" t="s">
        <v>1943</v>
      </c>
      <c r="B589" s="9">
        <v>46151</v>
      </c>
      <c r="C589" s="21" t="str">
        <f>TEXT(Table3[[#This Row],[Transaction_Date]],"dddd")</f>
        <v>Saturday</v>
      </c>
      <c r="D589" t="s">
        <v>1944</v>
      </c>
      <c r="E589">
        <f>HOUR(Table3[[#This Row],[Transaction_Time]])</f>
        <v>13</v>
      </c>
      <c r="F589" s="10" t="s">
        <v>40</v>
      </c>
      <c r="G589" s="10" t="s">
        <v>1945</v>
      </c>
      <c r="H589" s="10" t="s">
        <v>26</v>
      </c>
      <c r="I589" s="10" t="s">
        <v>27</v>
      </c>
      <c r="J589" s="10" t="s">
        <v>43</v>
      </c>
      <c r="K589" s="10" t="s">
        <v>285</v>
      </c>
      <c r="L589" s="10" t="s">
        <v>537</v>
      </c>
      <c r="M589" s="10" t="s">
        <v>122</v>
      </c>
      <c r="N589" s="10" t="s">
        <v>176</v>
      </c>
      <c r="O589" s="10" t="s">
        <v>141</v>
      </c>
      <c r="P589" s="10" t="s">
        <v>115</v>
      </c>
      <c r="Q589" s="10">
        <v>153.86000000000001</v>
      </c>
      <c r="R589" s="10">
        <v>0</v>
      </c>
      <c r="S589" s="10">
        <v>4.9800000000000004</v>
      </c>
      <c r="T589" s="10" t="s">
        <v>35</v>
      </c>
      <c r="U589" s="10"/>
      <c r="V589" s="10" t="s">
        <v>49</v>
      </c>
      <c r="W589" s="10">
        <v>77</v>
      </c>
      <c r="X589" s="11" t="s">
        <v>37</v>
      </c>
    </row>
    <row r="590" spans="1:24" x14ac:dyDescent="0.3">
      <c r="A590" s="4" t="s">
        <v>1946</v>
      </c>
      <c r="B590" s="5">
        <v>46166</v>
      </c>
      <c r="C590" s="20" t="str">
        <f>TEXT(Table3[[#This Row],[Transaction_Date]],"dddd")</f>
        <v>Sunday</v>
      </c>
      <c r="D590" t="s">
        <v>1947</v>
      </c>
      <c r="E590">
        <f>HOUR(Table3[[#This Row],[Transaction_Time]])</f>
        <v>18</v>
      </c>
      <c r="F590" s="6" t="s">
        <v>52</v>
      </c>
      <c r="G590" s="6" t="s">
        <v>1948</v>
      </c>
      <c r="H590" s="6" t="s">
        <v>74</v>
      </c>
      <c r="I590" s="6" t="s">
        <v>27</v>
      </c>
      <c r="J590" s="6" t="s">
        <v>119</v>
      </c>
      <c r="K590" s="6" t="s">
        <v>323</v>
      </c>
      <c r="L590" s="6" t="s">
        <v>127</v>
      </c>
      <c r="M590" s="6" t="s">
        <v>114</v>
      </c>
      <c r="N590" s="6" t="s">
        <v>59</v>
      </c>
      <c r="O590" s="6" t="s">
        <v>47</v>
      </c>
      <c r="P590" s="6" t="s">
        <v>84</v>
      </c>
      <c r="Q590" s="6">
        <v>2630.07</v>
      </c>
      <c r="R590" s="6">
        <v>72.349999999999994</v>
      </c>
      <c r="S590" s="6">
        <v>0</v>
      </c>
      <c r="T590" s="6" t="s">
        <v>35</v>
      </c>
      <c r="U590" s="6"/>
      <c r="V590" s="6" t="s">
        <v>49</v>
      </c>
      <c r="W590" s="6">
        <v>33</v>
      </c>
      <c r="X590" s="7" t="s">
        <v>37</v>
      </c>
    </row>
    <row r="591" spans="1:24" x14ac:dyDescent="0.3">
      <c r="A591" s="8" t="s">
        <v>1949</v>
      </c>
      <c r="B591" s="9">
        <v>46170</v>
      </c>
      <c r="C591" s="21" t="str">
        <f>TEXT(Table3[[#This Row],[Transaction_Date]],"dddd")</f>
        <v>Thursday</v>
      </c>
      <c r="D591" t="s">
        <v>1950</v>
      </c>
      <c r="E591">
        <f>HOUR(Table3[[#This Row],[Transaction_Time]])</f>
        <v>9</v>
      </c>
      <c r="F591" s="10" t="s">
        <v>52</v>
      </c>
      <c r="G591" s="10" t="s">
        <v>1951</v>
      </c>
      <c r="H591" s="10" t="s">
        <v>54</v>
      </c>
      <c r="I591" s="10" t="s">
        <v>27</v>
      </c>
      <c r="J591" s="10" t="s">
        <v>166</v>
      </c>
      <c r="K591" s="10" t="s">
        <v>204</v>
      </c>
      <c r="L591" s="10" t="s">
        <v>271</v>
      </c>
      <c r="M591" s="10" t="s">
        <v>83</v>
      </c>
      <c r="N591" s="10" t="s">
        <v>176</v>
      </c>
      <c r="O591" s="10" t="s">
        <v>47</v>
      </c>
      <c r="P591" s="10" t="s">
        <v>68</v>
      </c>
      <c r="Q591" s="10">
        <v>478.87</v>
      </c>
      <c r="R591" s="10">
        <v>0</v>
      </c>
      <c r="S591" s="10">
        <v>0</v>
      </c>
      <c r="T591" s="10" t="s">
        <v>35</v>
      </c>
      <c r="U591" s="10"/>
      <c r="V591" s="10" t="s">
        <v>49</v>
      </c>
      <c r="W591" s="10">
        <v>82</v>
      </c>
      <c r="X591" s="11" t="s">
        <v>37</v>
      </c>
    </row>
    <row r="592" spans="1:24" x14ac:dyDescent="0.3">
      <c r="A592" s="4" t="s">
        <v>1952</v>
      </c>
      <c r="B592" s="5">
        <v>46153</v>
      </c>
      <c r="C592" s="20" t="str">
        <f>TEXT(Table3[[#This Row],[Transaction_Date]],"dddd")</f>
        <v>Monday</v>
      </c>
      <c r="D592" t="s">
        <v>1953</v>
      </c>
      <c r="E592">
        <f>HOUR(Table3[[#This Row],[Transaction_Time]])</f>
        <v>10</v>
      </c>
      <c r="F592" s="6" t="s">
        <v>370</v>
      </c>
      <c r="G592" s="6" t="s">
        <v>1954</v>
      </c>
      <c r="H592" s="6" t="s">
        <v>26</v>
      </c>
      <c r="I592" s="6" t="s">
        <v>27</v>
      </c>
      <c r="J592" s="6" t="s">
        <v>43</v>
      </c>
      <c r="K592" s="6" t="s">
        <v>112</v>
      </c>
      <c r="L592" s="6" t="s">
        <v>157</v>
      </c>
      <c r="M592" s="6" t="s">
        <v>83</v>
      </c>
      <c r="N592" s="6" t="s">
        <v>46</v>
      </c>
      <c r="O592" s="6" t="s">
        <v>141</v>
      </c>
      <c r="P592" s="6" t="s">
        <v>108</v>
      </c>
      <c r="Q592" s="6">
        <v>119.97</v>
      </c>
      <c r="R592" s="6">
        <v>0</v>
      </c>
      <c r="S592" s="6">
        <v>0</v>
      </c>
      <c r="T592" s="6" t="s">
        <v>35</v>
      </c>
      <c r="U592" s="6"/>
      <c r="V592" s="6" t="s">
        <v>36</v>
      </c>
      <c r="W592" s="6">
        <v>5</v>
      </c>
      <c r="X592" s="7" t="s">
        <v>37</v>
      </c>
    </row>
    <row r="593" spans="1:24" x14ac:dyDescent="0.3">
      <c r="A593" s="8" t="s">
        <v>1955</v>
      </c>
      <c r="B593" s="9">
        <v>46145</v>
      </c>
      <c r="C593" s="21" t="str">
        <f>TEXT(Table3[[#This Row],[Transaction_Date]],"dddd")</f>
        <v>Sunday</v>
      </c>
      <c r="D593" t="s">
        <v>1956</v>
      </c>
      <c r="E593">
        <f>HOUR(Table3[[#This Row],[Transaction_Time]])</f>
        <v>19</v>
      </c>
      <c r="F593" s="10" t="s">
        <v>52</v>
      </c>
      <c r="G593" s="10" t="s">
        <v>1957</v>
      </c>
      <c r="H593" s="10" t="s">
        <v>97</v>
      </c>
      <c r="I593" s="10" t="s">
        <v>42</v>
      </c>
      <c r="J593" s="10" t="s">
        <v>98</v>
      </c>
      <c r="K593" s="10" t="s">
        <v>338</v>
      </c>
      <c r="L593" s="10" t="s">
        <v>184</v>
      </c>
      <c r="M593" s="10" t="s">
        <v>146</v>
      </c>
      <c r="N593" s="10" t="s">
        <v>46</v>
      </c>
      <c r="O593" s="10" t="s">
        <v>47</v>
      </c>
      <c r="P593" s="10" t="s">
        <v>115</v>
      </c>
      <c r="Q593" s="10">
        <v>3801.29</v>
      </c>
      <c r="R593" s="10">
        <v>0</v>
      </c>
      <c r="S593" s="10">
        <v>0</v>
      </c>
      <c r="T593" s="10" t="s">
        <v>35</v>
      </c>
      <c r="U593" s="10"/>
      <c r="V593" s="10" t="s">
        <v>49</v>
      </c>
      <c r="W593" s="10">
        <v>33</v>
      </c>
      <c r="X593" s="11" t="s">
        <v>37</v>
      </c>
    </row>
    <row r="594" spans="1:24" x14ac:dyDescent="0.3">
      <c r="A594" s="4" t="s">
        <v>1958</v>
      </c>
      <c r="B594" s="5">
        <v>46171</v>
      </c>
      <c r="C594" s="20" t="str">
        <f>TEXT(Table3[[#This Row],[Transaction_Date]],"dddd")</f>
        <v>Friday</v>
      </c>
      <c r="D594" t="s">
        <v>1959</v>
      </c>
      <c r="E594">
        <f>HOUR(Table3[[#This Row],[Transaction_Time]])</f>
        <v>21</v>
      </c>
      <c r="F594" s="6" t="s">
        <v>24</v>
      </c>
      <c r="G594" s="6" t="s">
        <v>1960</v>
      </c>
      <c r="H594" s="6" t="s">
        <v>26</v>
      </c>
      <c r="I594" s="6" t="s">
        <v>42</v>
      </c>
      <c r="J594" s="6" t="s">
        <v>90</v>
      </c>
      <c r="K594" s="6" t="s">
        <v>346</v>
      </c>
      <c r="L594" s="6" t="s">
        <v>647</v>
      </c>
      <c r="M594" s="6" t="s">
        <v>31</v>
      </c>
      <c r="N594" s="6" t="s">
        <v>176</v>
      </c>
      <c r="O594" s="6" t="s">
        <v>60</v>
      </c>
      <c r="P594" s="6" t="s">
        <v>68</v>
      </c>
      <c r="Q594" s="6">
        <v>108.51</v>
      </c>
      <c r="R594" s="6">
        <v>0</v>
      </c>
      <c r="S594" s="6">
        <v>0</v>
      </c>
      <c r="T594" s="6" t="s">
        <v>35</v>
      </c>
      <c r="U594" s="6"/>
      <c r="V594" s="6" t="s">
        <v>49</v>
      </c>
      <c r="W594" s="6">
        <v>40</v>
      </c>
      <c r="X594" s="7" t="s">
        <v>37</v>
      </c>
    </row>
    <row r="595" spans="1:24" x14ac:dyDescent="0.3">
      <c r="A595" s="8" t="s">
        <v>1961</v>
      </c>
      <c r="B595" s="9">
        <v>46163</v>
      </c>
      <c r="C595" s="21" t="str">
        <f>TEXT(Table3[[#This Row],[Transaction_Date]],"dddd")</f>
        <v>Thursday</v>
      </c>
      <c r="D595" t="s">
        <v>1962</v>
      </c>
      <c r="E595">
        <f>HOUR(Table3[[#This Row],[Transaction_Time]])</f>
        <v>15</v>
      </c>
      <c r="F595" s="10" t="s">
        <v>52</v>
      </c>
      <c r="G595" s="10" t="s">
        <v>1963</v>
      </c>
      <c r="H595" s="10" t="s">
        <v>89</v>
      </c>
      <c r="I595" s="10" t="s">
        <v>42</v>
      </c>
      <c r="J595" s="10" t="s">
        <v>166</v>
      </c>
      <c r="K595" s="10" t="s">
        <v>237</v>
      </c>
      <c r="L595" s="10" t="s">
        <v>221</v>
      </c>
      <c r="M595" s="10" t="s">
        <v>67</v>
      </c>
      <c r="N595" s="10" t="s">
        <v>32</v>
      </c>
      <c r="O595" s="10" t="s">
        <v>60</v>
      </c>
      <c r="P595" s="10" t="s">
        <v>128</v>
      </c>
      <c r="Q595" s="10">
        <v>276.16000000000003</v>
      </c>
      <c r="R595" s="10">
        <v>0</v>
      </c>
      <c r="S595" s="10">
        <v>0</v>
      </c>
      <c r="T595" s="10" t="s">
        <v>35</v>
      </c>
      <c r="U595" s="10"/>
      <c r="V595" s="10" t="s">
        <v>49</v>
      </c>
      <c r="W595" s="10">
        <v>22</v>
      </c>
      <c r="X595" s="11" t="s">
        <v>37</v>
      </c>
    </row>
    <row r="596" spans="1:24" x14ac:dyDescent="0.3">
      <c r="A596" s="4" t="s">
        <v>1964</v>
      </c>
      <c r="B596" s="5">
        <v>46147</v>
      </c>
      <c r="C596" s="20" t="str">
        <f>TEXT(Table3[[#This Row],[Transaction_Date]],"dddd")</f>
        <v>Tuesday</v>
      </c>
      <c r="D596" t="s">
        <v>1965</v>
      </c>
      <c r="E596">
        <f>HOUR(Table3[[#This Row],[Transaction_Time]])</f>
        <v>17</v>
      </c>
      <c r="F596" s="6" t="s">
        <v>40</v>
      </c>
      <c r="G596" s="6" t="s">
        <v>1966</v>
      </c>
      <c r="H596" s="6" t="s">
        <v>26</v>
      </c>
      <c r="I596" s="6" t="s">
        <v>42</v>
      </c>
      <c r="J596" s="6" t="s">
        <v>98</v>
      </c>
      <c r="K596" s="6" t="s">
        <v>338</v>
      </c>
      <c r="L596" s="6" t="s">
        <v>157</v>
      </c>
      <c r="M596" s="6" t="s">
        <v>83</v>
      </c>
      <c r="N596" s="6" t="s">
        <v>46</v>
      </c>
      <c r="O596" s="6" t="s">
        <v>297</v>
      </c>
      <c r="P596" s="6" t="s">
        <v>34</v>
      </c>
      <c r="Q596" s="6">
        <v>266.95999999999998</v>
      </c>
      <c r="R596" s="6">
        <v>0</v>
      </c>
      <c r="S596" s="6">
        <v>0</v>
      </c>
      <c r="T596" s="6" t="s">
        <v>35</v>
      </c>
      <c r="U596" s="6"/>
      <c r="V596" s="6" t="s">
        <v>36</v>
      </c>
      <c r="W596" s="6">
        <v>70</v>
      </c>
      <c r="X596" s="7" t="s">
        <v>37</v>
      </c>
    </row>
    <row r="597" spans="1:24" x14ac:dyDescent="0.3">
      <c r="A597" s="8" t="s">
        <v>1967</v>
      </c>
      <c r="B597" s="9">
        <v>46168</v>
      </c>
      <c r="C597" s="21" t="str">
        <f>TEXT(Table3[[#This Row],[Transaction_Date]],"dddd")</f>
        <v>Tuesday</v>
      </c>
      <c r="D597" t="s">
        <v>1968</v>
      </c>
      <c r="E597">
        <f>HOUR(Table3[[#This Row],[Transaction_Time]])</f>
        <v>20</v>
      </c>
      <c r="F597" s="10" t="s">
        <v>24</v>
      </c>
      <c r="G597" s="10" t="s">
        <v>1969</v>
      </c>
      <c r="H597" s="10" t="s">
        <v>26</v>
      </c>
      <c r="I597" s="10" t="s">
        <v>27</v>
      </c>
      <c r="J597" s="10" t="s">
        <v>55</v>
      </c>
      <c r="K597" s="10" t="s">
        <v>56</v>
      </c>
      <c r="L597" s="10" t="s">
        <v>257</v>
      </c>
      <c r="M597" s="10" t="s">
        <v>93</v>
      </c>
      <c r="N597" s="10" t="s">
        <v>46</v>
      </c>
      <c r="O597" s="10" t="s">
        <v>60</v>
      </c>
      <c r="P597" s="10" t="s">
        <v>34</v>
      </c>
      <c r="Q597" s="10">
        <v>829.16</v>
      </c>
      <c r="R597" s="10">
        <v>0</v>
      </c>
      <c r="S597" s="10">
        <v>0</v>
      </c>
      <c r="T597" s="10" t="s">
        <v>35</v>
      </c>
      <c r="U597" s="10"/>
      <c r="V597" s="10" t="s">
        <v>49</v>
      </c>
      <c r="W597" s="10">
        <v>21</v>
      </c>
      <c r="X597" s="11" t="s">
        <v>37</v>
      </c>
    </row>
    <row r="598" spans="1:24" x14ac:dyDescent="0.3">
      <c r="A598" s="4" t="s">
        <v>1970</v>
      </c>
      <c r="B598" s="5">
        <v>46150</v>
      </c>
      <c r="C598" s="20" t="str">
        <f>TEXT(Table3[[#This Row],[Transaction_Date]],"dddd")</f>
        <v>Friday</v>
      </c>
      <c r="D598" t="s">
        <v>1971</v>
      </c>
      <c r="E598">
        <f>HOUR(Table3[[#This Row],[Transaction_Time]])</f>
        <v>22</v>
      </c>
      <c r="F598" s="6" t="s">
        <v>72</v>
      </c>
      <c r="G598" s="6" t="s">
        <v>1972</v>
      </c>
      <c r="H598" s="6" t="s">
        <v>26</v>
      </c>
      <c r="I598" s="6" t="s">
        <v>27</v>
      </c>
      <c r="J598" s="6" t="s">
        <v>98</v>
      </c>
      <c r="K598" s="6" t="s">
        <v>126</v>
      </c>
      <c r="L598" s="6" t="s">
        <v>221</v>
      </c>
      <c r="M598" s="6" t="s">
        <v>67</v>
      </c>
      <c r="N598" s="6" t="s">
        <v>59</v>
      </c>
      <c r="O598" s="6" t="s">
        <v>33</v>
      </c>
      <c r="P598" s="6" t="s">
        <v>34</v>
      </c>
      <c r="Q598" s="6">
        <v>1352.24</v>
      </c>
      <c r="R598" s="6">
        <v>0</v>
      </c>
      <c r="S598" s="6">
        <v>2.54</v>
      </c>
      <c r="T598" s="6" t="s">
        <v>35</v>
      </c>
      <c r="U598" s="6"/>
      <c r="V598" s="6" t="s">
        <v>49</v>
      </c>
      <c r="W598" s="6">
        <v>10</v>
      </c>
      <c r="X598" s="7" t="s">
        <v>37</v>
      </c>
    </row>
    <row r="599" spans="1:24" x14ac:dyDescent="0.3">
      <c r="A599" s="8" t="s">
        <v>1973</v>
      </c>
      <c r="B599" s="9">
        <v>46155</v>
      </c>
      <c r="C599" s="21" t="str">
        <f>TEXT(Table3[[#This Row],[Transaction_Date]],"dddd")</f>
        <v>Wednesday</v>
      </c>
      <c r="D599" t="s">
        <v>1974</v>
      </c>
      <c r="E599">
        <f>HOUR(Table3[[#This Row],[Transaction_Time]])</f>
        <v>22</v>
      </c>
      <c r="F599" s="10" t="s">
        <v>24</v>
      </c>
      <c r="G599" s="10" t="s">
        <v>1975</v>
      </c>
      <c r="H599" s="10" t="s">
        <v>89</v>
      </c>
      <c r="I599" s="10" t="s">
        <v>27</v>
      </c>
      <c r="J599" s="10" t="s">
        <v>150</v>
      </c>
      <c r="K599" s="10" t="s">
        <v>398</v>
      </c>
      <c r="L599" s="10" t="s">
        <v>127</v>
      </c>
      <c r="M599" s="10" t="s">
        <v>114</v>
      </c>
      <c r="N599" s="10" t="s">
        <v>32</v>
      </c>
      <c r="O599" s="10" t="s">
        <v>33</v>
      </c>
      <c r="P599" s="10" t="s">
        <v>34</v>
      </c>
      <c r="Q599" s="10">
        <v>310.16000000000003</v>
      </c>
      <c r="R599" s="10">
        <v>0</v>
      </c>
      <c r="S599" s="10">
        <v>0</v>
      </c>
      <c r="T599" s="10" t="s">
        <v>35</v>
      </c>
      <c r="U599" s="10"/>
      <c r="V599" s="10" t="s">
        <v>49</v>
      </c>
      <c r="W599" s="10">
        <v>55</v>
      </c>
      <c r="X599" s="11" t="s">
        <v>37</v>
      </c>
    </row>
    <row r="600" spans="1:24" x14ac:dyDescent="0.3">
      <c r="A600" s="4" t="s">
        <v>1976</v>
      </c>
      <c r="B600" s="5">
        <v>46151</v>
      </c>
      <c r="C600" s="20" t="str">
        <f>TEXT(Table3[[#This Row],[Transaction_Date]],"dddd")</f>
        <v>Saturday</v>
      </c>
      <c r="D600" t="s">
        <v>1977</v>
      </c>
      <c r="E600">
        <f>HOUR(Table3[[#This Row],[Transaction_Time]])</f>
        <v>14</v>
      </c>
      <c r="F600" s="6" t="s">
        <v>24</v>
      </c>
      <c r="G600" s="6" t="s">
        <v>1978</v>
      </c>
      <c r="H600" s="6" t="s">
        <v>89</v>
      </c>
      <c r="I600" s="6" t="s">
        <v>42</v>
      </c>
      <c r="J600" s="6" t="s">
        <v>119</v>
      </c>
      <c r="K600" s="6" t="s">
        <v>120</v>
      </c>
      <c r="L600" s="6" t="s">
        <v>435</v>
      </c>
      <c r="M600" s="6" t="s">
        <v>101</v>
      </c>
      <c r="N600" s="6" t="s">
        <v>291</v>
      </c>
      <c r="O600" s="6" t="s">
        <v>33</v>
      </c>
      <c r="P600" s="6" t="s">
        <v>84</v>
      </c>
      <c r="Q600" s="6">
        <v>950.82</v>
      </c>
      <c r="R600" s="6">
        <v>0</v>
      </c>
      <c r="S600" s="6">
        <v>0</v>
      </c>
      <c r="T600" s="6" t="s">
        <v>35</v>
      </c>
      <c r="U600" s="6"/>
      <c r="V600" s="6" t="s">
        <v>49</v>
      </c>
      <c r="W600" s="6">
        <v>46</v>
      </c>
      <c r="X600" s="7" t="s">
        <v>37</v>
      </c>
    </row>
    <row r="601" spans="1:24" x14ac:dyDescent="0.3">
      <c r="A601" s="8" t="s">
        <v>1979</v>
      </c>
      <c r="B601" s="9">
        <v>46159</v>
      </c>
      <c r="C601" s="21" t="str">
        <f>TEXT(Table3[[#This Row],[Transaction_Date]],"dddd")</f>
        <v>Sunday</v>
      </c>
      <c r="D601" t="s">
        <v>1980</v>
      </c>
      <c r="E601">
        <f>HOUR(Table3[[#This Row],[Transaction_Time]])</f>
        <v>17</v>
      </c>
      <c r="F601" s="10" t="s">
        <v>24</v>
      </c>
      <c r="G601" s="10" t="s">
        <v>1981</v>
      </c>
      <c r="H601" s="10" t="s">
        <v>54</v>
      </c>
      <c r="I601" s="10" t="s">
        <v>42</v>
      </c>
      <c r="J601" s="10" t="s">
        <v>98</v>
      </c>
      <c r="K601" s="10" t="s">
        <v>126</v>
      </c>
      <c r="L601" s="10" t="s">
        <v>107</v>
      </c>
      <c r="M601" s="10" t="s">
        <v>93</v>
      </c>
      <c r="N601" s="10" t="s">
        <v>46</v>
      </c>
      <c r="O601" s="10" t="s">
        <v>141</v>
      </c>
      <c r="P601" s="10" t="s">
        <v>108</v>
      </c>
      <c r="Q601" s="10">
        <v>383.82</v>
      </c>
      <c r="R601" s="10">
        <v>0</v>
      </c>
      <c r="S601" s="10">
        <v>0</v>
      </c>
      <c r="T601" s="10" t="s">
        <v>35</v>
      </c>
      <c r="U601" s="10"/>
      <c r="V601" s="10" t="s">
        <v>49</v>
      </c>
      <c r="W601" s="10">
        <v>86</v>
      </c>
      <c r="X601" s="11" t="s">
        <v>37</v>
      </c>
    </row>
    <row r="602" spans="1:24" x14ac:dyDescent="0.3">
      <c r="A602" s="4" t="s">
        <v>1982</v>
      </c>
      <c r="B602" s="5">
        <v>46162</v>
      </c>
      <c r="C602" s="20" t="str">
        <f>TEXT(Table3[[#This Row],[Transaction_Date]],"dddd")</f>
        <v>Wednesday</v>
      </c>
      <c r="D602" t="s">
        <v>1983</v>
      </c>
      <c r="E602">
        <f>HOUR(Table3[[#This Row],[Transaction_Time]])</f>
        <v>17</v>
      </c>
      <c r="F602" s="6" t="s">
        <v>40</v>
      </c>
      <c r="G602" s="6" t="s">
        <v>1984</v>
      </c>
      <c r="H602" s="6" t="s">
        <v>74</v>
      </c>
      <c r="I602" s="6" t="s">
        <v>27</v>
      </c>
      <c r="J602" s="6" t="s">
        <v>75</v>
      </c>
      <c r="K602" s="6" t="s">
        <v>156</v>
      </c>
      <c r="L602" s="6" t="s">
        <v>327</v>
      </c>
      <c r="M602" s="6" t="s">
        <v>114</v>
      </c>
      <c r="N602" s="6" t="s">
        <v>176</v>
      </c>
      <c r="O602" s="6" t="s">
        <v>47</v>
      </c>
      <c r="P602" s="6" t="s">
        <v>128</v>
      </c>
      <c r="Q602" s="6">
        <v>438.52</v>
      </c>
      <c r="R602" s="6">
        <v>0</v>
      </c>
      <c r="S602" s="6">
        <v>0</v>
      </c>
      <c r="T602" s="6" t="s">
        <v>35</v>
      </c>
      <c r="U602" s="6"/>
      <c r="V602" s="6" t="s">
        <v>49</v>
      </c>
      <c r="W602" s="6">
        <v>29</v>
      </c>
      <c r="X602" s="7" t="s">
        <v>37</v>
      </c>
    </row>
    <row r="603" spans="1:24" x14ac:dyDescent="0.3">
      <c r="A603" s="8" t="s">
        <v>1985</v>
      </c>
      <c r="B603" s="9">
        <v>46171</v>
      </c>
      <c r="C603" s="21" t="str">
        <f>TEXT(Table3[[#This Row],[Transaction_Date]],"dddd")</f>
        <v>Friday</v>
      </c>
      <c r="D603" t="s">
        <v>1986</v>
      </c>
      <c r="E603">
        <f>HOUR(Table3[[#This Row],[Transaction_Time]])</f>
        <v>9</v>
      </c>
      <c r="F603" s="10" t="s">
        <v>40</v>
      </c>
      <c r="G603" s="10" t="s">
        <v>1987</v>
      </c>
      <c r="H603" s="10" t="s">
        <v>74</v>
      </c>
      <c r="I603" s="10" t="s">
        <v>42</v>
      </c>
      <c r="J603" s="10" t="s">
        <v>28</v>
      </c>
      <c r="K603" s="10" t="s">
        <v>29</v>
      </c>
      <c r="L603" s="10" t="s">
        <v>544</v>
      </c>
      <c r="M603" s="10" t="s">
        <v>114</v>
      </c>
      <c r="N603" s="10" t="s">
        <v>46</v>
      </c>
      <c r="O603" s="10" t="s">
        <v>47</v>
      </c>
      <c r="P603" s="10" t="s">
        <v>84</v>
      </c>
      <c r="Q603" s="10">
        <v>1735.23</v>
      </c>
      <c r="R603" s="10">
        <v>0</v>
      </c>
      <c r="S603" s="10">
        <v>1.74</v>
      </c>
      <c r="T603" s="10" t="s">
        <v>35</v>
      </c>
      <c r="U603" s="10"/>
      <c r="V603" s="10" t="s">
        <v>36</v>
      </c>
      <c r="W603" s="10">
        <v>83</v>
      </c>
      <c r="X603" s="11" t="s">
        <v>37</v>
      </c>
    </row>
    <row r="604" spans="1:24" x14ac:dyDescent="0.3">
      <c r="A604" s="4" t="s">
        <v>1988</v>
      </c>
      <c r="B604" s="5">
        <v>46145</v>
      </c>
      <c r="C604" s="20" t="str">
        <f>TEXT(Table3[[#This Row],[Transaction_Date]],"dddd")</f>
        <v>Sunday</v>
      </c>
      <c r="D604" t="s">
        <v>1989</v>
      </c>
      <c r="E604">
        <f>HOUR(Table3[[#This Row],[Transaction_Time]])</f>
        <v>8</v>
      </c>
      <c r="F604" s="6" t="s">
        <v>40</v>
      </c>
      <c r="G604" s="6" t="s">
        <v>1990</v>
      </c>
      <c r="H604" s="6" t="s">
        <v>89</v>
      </c>
      <c r="I604" s="6" t="s">
        <v>27</v>
      </c>
      <c r="J604" s="6" t="s">
        <v>90</v>
      </c>
      <c r="K604" s="6" t="s">
        <v>572</v>
      </c>
      <c r="L604" s="6" t="s">
        <v>241</v>
      </c>
      <c r="M604" s="6" t="s">
        <v>101</v>
      </c>
      <c r="N604" s="6" t="s">
        <v>46</v>
      </c>
      <c r="O604" s="6" t="s">
        <v>60</v>
      </c>
      <c r="P604" s="6" t="s">
        <v>34</v>
      </c>
      <c r="Q604" s="6">
        <v>240.11</v>
      </c>
      <c r="R604" s="6">
        <v>0</v>
      </c>
      <c r="S604" s="6">
        <v>0</v>
      </c>
      <c r="T604" s="6" t="s">
        <v>35</v>
      </c>
      <c r="U604" s="6"/>
      <c r="V604" s="6" t="s">
        <v>49</v>
      </c>
      <c r="W604" s="6">
        <v>95</v>
      </c>
      <c r="X604" s="7" t="s">
        <v>69</v>
      </c>
    </row>
    <row r="605" spans="1:24" x14ac:dyDescent="0.3">
      <c r="A605" s="8" t="s">
        <v>1991</v>
      </c>
      <c r="B605" s="9">
        <v>46143</v>
      </c>
      <c r="C605" s="21" t="str">
        <f>TEXT(Table3[[#This Row],[Transaction_Date]],"dddd")</f>
        <v>Friday</v>
      </c>
      <c r="D605" t="s">
        <v>1992</v>
      </c>
      <c r="E605">
        <f>HOUR(Table3[[#This Row],[Transaction_Time]])</f>
        <v>12</v>
      </c>
      <c r="F605" s="10" t="s">
        <v>416</v>
      </c>
      <c r="G605" s="10" t="s">
        <v>1993</v>
      </c>
      <c r="H605" s="10" t="s">
        <v>89</v>
      </c>
      <c r="I605" s="10" t="s">
        <v>42</v>
      </c>
      <c r="J605" s="10" t="s">
        <v>150</v>
      </c>
      <c r="K605" s="10" t="s">
        <v>319</v>
      </c>
      <c r="L605" s="10" t="s">
        <v>364</v>
      </c>
      <c r="M605" s="10" t="s">
        <v>114</v>
      </c>
      <c r="N605" s="10" t="s">
        <v>59</v>
      </c>
      <c r="O605" s="10" t="s">
        <v>47</v>
      </c>
      <c r="P605" s="10" t="s">
        <v>108</v>
      </c>
      <c r="Q605" s="10">
        <v>206.56</v>
      </c>
      <c r="R605" s="10">
        <v>0</v>
      </c>
      <c r="S605" s="10">
        <v>0</v>
      </c>
      <c r="T605" s="10" t="s">
        <v>35</v>
      </c>
      <c r="U605" s="10"/>
      <c r="V605" s="10" t="s">
        <v>49</v>
      </c>
      <c r="W605" s="10">
        <v>45</v>
      </c>
      <c r="X605" s="11" t="s">
        <v>37</v>
      </c>
    </row>
    <row r="606" spans="1:24" x14ac:dyDescent="0.3">
      <c r="A606" s="4" t="s">
        <v>1994</v>
      </c>
      <c r="B606" s="5">
        <v>46150</v>
      </c>
      <c r="C606" s="20" t="str">
        <f>TEXT(Table3[[#This Row],[Transaction_Date]],"dddd")</f>
        <v>Friday</v>
      </c>
      <c r="D606" t="s">
        <v>1995</v>
      </c>
      <c r="E606">
        <f>HOUR(Table3[[#This Row],[Transaction_Time]])</f>
        <v>22</v>
      </c>
      <c r="F606" s="6" t="s">
        <v>24</v>
      </c>
      <c r="G606" s="6" t="s">
        <v>1996</v>
      </c>
      <c r="H606" s="6" t="s">
        <v>26</v>
      </c>
      <c r="I606" s="6" t="s">
        <v>42</v>
      </c>
      <c r="J606" s="6" t="s">
        <v>90</v>
      </c>
      <c r="K606" s="6" t="s">
        <v>140</v>
      </c>
      <c r="L606" s="6" t="s">
        <v>350</v>
      </c>
      <c r="M606" s="6" t="s">
        <v>31</v>
      </c>
      <c r="N606" s="6" t="s">
        <v>46</v>
      </c>
      <c r="O606" s="6" t="s">
        <v>60</v>
      </c>
      <c r="P606" s="10" t="s">
        <v>84</v>
      </c>
      <c r="Q606" s="6">
        <v>2389.8000000000002</v>
      </c>
      <c r="R606" s="6">
        <v>71.83</v>
      </c>
      <c r="S606" s="6">
        <v>0</v>
      </c>
      <c r="T606" s="6" t="s">
        <v>35</v>
      </c>
      <c r="U606" s="6"/>
      <c r="V606" s="6" t="s">
        <v>49</v>
      </c>
      <c r="W606" s="6">
        <v>74</v>
      </c>
      <c r="X606" s="7" t="s">
        <v>37</v>
      </c>
    </row>
    <row r="607" spans="1:24" x14ac:dyDescent="0.3">
      <c r="A607" s="8" t="s">
        <v>1997</v>
      </c>
      <c r="B607" s="9">
        <v>46158</v>
      </c>
      <c r="C607" s="21" t="str">
        <f>TEXT(Table3[[#This Row],[Transaction_Date]],"dddd")</f>
        <v>Saturday</v>
      </c>
      <c r="D607" t="s">
        <v>1998</v>
      </c>
      <c r="E607">
        <f>HOUR(Table3[[#This Row],[Transaction_Time]])</f>
        <v>17</v>
      </c>
      <c r="F607" s="10" t="s">
        <v>24</v>
      </c>
      <c r="G607" s="10" t="s">
        <v>1999</v>
      </c>
      <c r="H607" s="10" t="s">
        <v>26</v>
      </c>
      <c r="I607" s="10" t="s">
        <v>42</v>
      </c>
      <c r="J607" s="10" t="s">
        <v>55</v>
      </c>
      <c r="K607" s="10" t="s">
        <v>56</v>
      </c>
      <c r="L607" s="10" t="s">
        <v>537</v>
      </c>
      <c r="M607" s="10" t="s">
        <v>122</v>
      </c>
      <c r="N607" s="10" t="s">
        <v>32</v>
      </c>
      <c r="O607" s="10" t="s">
        <v>47</v>
      </c>
      <c r="P607" s="10" t="s">
        <v>84</v>
      </c>
      <c r="Q607" s="10">
        <v>318.10000000000002</v>
      </c>
      <c r="R607" s="10">
        <v>0</v>
      </c>
      <c r="S607" s="10">
        <v>0</v>
      </c>
      <c r="T607" s="10" t="s">
        <v>35</v>
      </c>
      <c r="U607" s="10"/>
      <c r="V607" s="10" t="s">
        <v>49</v>
      </c>
      <c r="W607" s="10">
        <v>75</v>
      </c>
      <c r="X607" s="11" t="s">
        <v>37</v>
      </c>
    </row>
    <row r="608" spans="1:24" x14ac:dyDescent="0.3">
      <c r="A608" s="4" t="s">
        <v>2000</v>
      </c>
      <c r="B608" s="5">
        <v>46162</v>
      </c>
      <c r="C608" s="20" t="str">
        <f>TEXT(Table3[[#This Row],[Transaction_Date]],"dddd")</f>
        <v>Wednesday</v>
      </c>
      <c r="D608" t="s">
        <v>2001</v>
      </c>
      <c r="E608">
        <f>HOUR(Table3[[#This Row],[Transaction_Time]])</f>
        <v>17</v>
      </c>
      <c r="F608" s="6" t="s">
        <v>40</v>
      </c>
      <c r="G608" s="6" t="s">
        <v>2002</v>
      </c>
      <c r="H608" s="6" t="s">
        <v>89</v>
      </c>
      <c r="I608" s="6" t="s">
        <v>42</v>
      </c>
      <c r="J608" s="6" t="s">
        <v>55</v>
      </c>
      <c r="K608" s="6" t="s">
        <v>56</v>
      </c>
      <c r="L608" s="6" t="s">
        <v>157</v>
      </c>
      <c r="M608" s="6" t="s">
        <v>83</v>
      </c>
      <c r="N608" s="6" t="s">
        <v>272</v>
      </c>
      <c r="O608" s="6" t="s">
        <v>47</v>
      </c>
      <c r="P608" s="10" t="s">
        <v>84</v>
      </c>
      <c r="Q608" s="6">
        <v>4143.47</v>
      </c>
      <c r="R608" s="6">
        <v>0</v>
      </c>
      <c r="S608" s="6">
        <v>0</v>
      </c>
      <c r="T608" s="6" t="s">
        <v>35</v>
      </c>
      <c r="U608" s="6"/>
      <c r="V608" s="6" t="s">
        <v>49</v>
      </c>
      <c r="W608" s="6">
        <v>18</v>
      </c>
      <c r="X608" s="7" t="s">
        <v>37</v>
      </c>
    </row>
    <row r="609" spans="1:24" x14ac:dyDescent="0.3">
      <c r="A609" s="8" t="s">
        <v>2003</v>
      </c>
      <c r="B609" s="9">
        <v>46158</v>
      </c>
      <c r="C609" s="21" t="str">
        <f>TEXT(Table3[[#This Row],[Transaction_Date]],"dddd")</f>
        <v>Saturday</v>
      </c>
      <c r="D609" t="s">
        <v>2004</v>
      </c>
      <c r="E609">
        <f>HOUR(Table3[[#This Row],[Transaction_Time]])</f>
        <v>20</v>
      </c>
      <c r="F609" s="10" t="s">
        <v>52</v>
      </c>
      <c r="G609" s="10" t="s">
        <v>2005</v>
      </c>
      <c r="H609" s="10" t="s">
        <v>89</v>
      </c>
      <c r="I609" s="10" t="s">
        <v>27</v>
      </c>
      <c r="J609" s="10" t="s">
        <v>28</v>
      </c>
      <c r="K609" s="10" t="s">
        <v>65</v>
      </c>
      <c r="L609" s="10" t="s">
        <v>100</v>
      </c>
      <c r="M609" s="10" t="s">
        <v>101</v>
      </c>
      <c r="N609" s="10" t="s">
        <v>46</v>
      </c>
      <c r="O609" s="10" t="s">
        <v>47</v>
      </c>
      <c r="P609" s="10" t="s">
        <v>48</v>
      </c>
      <c r="Q609" s="10">
        <v>274.25</v>
      </c>
      <c r="R609" s="10">
        <v>0</v>
      </c>
      <c r="S609" s="10">
        <v>6.46</v>
      </c>
      <c r="T609" s="10" t="s">
        <v>35</v>
      </c>
      <c r="U609" s="10"/>
      <c r="V609" s="10" t="s">
        <v>36</v>
      </c>
      <c r="W609" s="10">
        <v>48</v>
      </c>
      <c r="X609" s="11" t="s">
        <v>37</v>
      </c>
    </row>
    <row r="610" spans="1:24" x14ac:dyDescent="0.3">
      <c r="A610" s="4" t="s">
        <v>2006</v>
      </c>
      <c r="B610" s="5">
        <v>46152</v>
      </c>
      <c r="C610" s="20" t="str">
        <f>TEXT(Table3[[#This Row],[Transaction_Date]],"dddd")</f>
        <v>Sunday</v>
      </c>
      <c r="D610" t="s">
        <v>2007</v>
      </c>
      <c r="E610">
        <f>HOUR(Table3[[#This Row],[Transaction_Time]])</f>
        <v>19</v>
      </c>
      <c r="F610" s="6" t="s">
        <v>24</v>
      </c>
      <c r="G610" s="6" t="s">
        <v>2008</v>
      </c>
      <c r="H610" s="6" t="s">
        <v>89</v>
      </c>
      <c r="I610" s="6" t="s">
        <v>42</v>
      </c>
      <c r="J610" s="6" t="s">
        <v>75</v>
      </c>
      <c r="K610" s="6" t="s">
        <v>76</v>
      </c>
      <c r="L610" s="6" t="s">
        <v>77</v>
      </c>
      <c r="M610" s="6" t="s">
        <v>31</v>
      </c>
      <c r="N610" s="6" t="s">
        <v>78</v>
      </c>
      <c r="O610" s="6" t="s">
        <v>60</v>
      </c>
      <c r="P610" s="6" t="s">
        <v>48</v>
      </c>
      <c r="Q610" s="6">
        <v>100.22</v>
      </c>
      <c r="R610" s="6">
        <v>0</v>
      </c>
      <c r="S610" s="6">
        <v>0</v>
      </c>
      <c r="T610" s="6" t="s">
        <v>280</v>
      </c>
      <c r="U610" s="6" t="s">
        <v>496</v>
      </c>
      <c r="V610" s="6" t="s">
        <v>49</v>
      </c>
      <c r="W610" s="6">
        <v>12</v>
      </c>
      <c r="X610" s="7" t="s">
        <v>37</v>
      </c>
    </row>
    <row r="611" spans="1:24" x14ac:dyDescent="0.3">
      <c r="A611" s="8" t="s">
        <v>2009</v>
      </c>
      <c r="B611" s="9">
        <v>46145</v>
      </c>
      <c r="C611" s="21" t="str">
        <f>TEXT(Table3[[#This Row],[Transaction_Date]],"dddd")</f>
        <v>Sunday</v>
      </c>
      <c r="D611" t="s">
        <v>2010</v>
      </c>
      <c r="E611">
        <f>HOUR(Table3[[#This Row],[Transaction_Time]])</f>
        <v>13</v>
      </c>
      <c r="F611" s="10" t="s">
        <v>24</v>
      </c>
      <c r="G611" s="10" t="s">
        <v>2011</v>
      </c>
      <c r="H611" s="10" t="s">
        <v>54</v>
      </c>
      <c r="I611" s="10" t="s">
        <v>27</v>
      </c>
      <c r="J611" s="10" t="s">
        <v>55</v>
      </c>
      <c r="K611" s="10" t="s">
        <v>256</v>
      </c>
      <c r="L611" s="10" t="s">
        <v>45</v>
      </c>
      <c r="M611" s="10" t="s">
        <v>31</v>
      </c>
      <c r="N611" s="10" t="s">
        <v>59</v>
      </c>
      <c r="O611" s="10" t="s">
        <v>141</v>
      </c>
      <c r="P611" s="10" t="s">
        <v>68</v>
      </c>
      <c r="Q611" s="10">
        <v>321.92</v>
      </c>
      <c r="R611" s="10">
        <v>0</v>
      </c>
      <c r="S611" s="10">
        <v>0</v>
      </c>
      <c r="T611" s="10" t="s">
        <v>35</v>
      </c>
      <c r="U611" s="10"/>
      <c r="V611" s="10" t="s">
        <v>49</v>
      </c>
      <c r="W611" s="10">
        <v>18</v>
      </c>
      <c r="X611" s="11" t="s">
        <v>37</v>
      </c>
    </row>
    <row r="612" spans="1:24" x14ac:dyDescent="0.3">
      <c r="A612" s="4" t="s">
        <v>2012</v>
      </c>
      <c r="B612" s="5">
        <v>46159</v>
      </c>
      <c r="C612" s="20" t="str">
        <f>TEXT(Table3[[#This Row],[Transaction_Date]],"dddd")</f>
        <v>Sunday</v>
      </c>
      <c r="D612" t="s">
        <v>2013</v>
      </c>
      <c r="E612">
        <f>HOUR(Table3[[#This Row],[Transaction_Time]])</f>
        <v>10</v>
      </c>
      <c r="F612" s="6" t="s">
        <v>416</v>
      </c>
      <c r="G612" s="6" t="s">
        <v>2014</v>
      </c>
      <c r="H612" s="6" t="s">
        <v>89</v>
      </c>
      <c r="I612" s="6" t="s">
        <v>27</v>
      </c>
      <c r="J612" s="6" t="s">
        <v>75</v>
      </c>
      <c r="K612" s="6" t="s">
        <v>212</v>
      </c>
      <c r="L612" s="6" t="s">
        <v>225</v>
      </c>
      <c r="M612" s="6" t="s">
        <v>214</v>
      </c>
      <c r="N612" s="6" t="s">
        <v>46</v>
      </c>
      <c r="O612" s="6" t="s">
        <v>297</v>
      </c>
      <c r="P612" s="6" t="s">
        <v>128</v>
      </c>
      <c r="Q612" s="6">
        <v>400.6</v>
      </c>
      <c r="R612" s="6">
        <v>0</v>
      </c>
      <c r="S612" s="6">
        <v>0.35</v>
      </c>
      <c r="T612" s="6" t="s">
        <v>35</v>
      </c>
      <c r="U612" s="6"/>
      <c r="V612" s="6" t="s">
        <v>49</v>
      </c>
      <c r="W612" s="6">
        <v>80</v>
      </c>
      <c r="X612" s="7" t="s">
        <v>37</v>
      </c>
    </row>
    <row r="613" spans="1:24" x14ac:dyDescent="0.3">
      <c r="A613" s="8" t="s">
        <v>2015</v>
      </c>
      <c r="B613" s="9">
        <v>46165</v>
      </c>
      <c r="C613" s="21" t="str">
        <f>TEXT(Table3[[#This Row],[Transaction_Date]],"dddd")</f>
        <v>Saturday</v>
      </c>
      <c r="D613" t="s">
        <v>2016</v>
      </c>
      <c r="E613">
        <f>HOUR(Table3[[#This Row],[Transaction_Time]])</f>
        <v>9</v>
      </c>
      <c r="F613" s="10" t="s">
        <v>24</v>
      </c>
      <c r="G613" s="10" t="s">
        <v>2017</v>
      </c>
      <c r="H613" s="10" t="s">
        <v>54</v>
      </c>
      <c r="I613" s="10" t="s">
        <v>42</v>
      </c>
      <c r="J613" s="10" t="s">
        <v>98</v>
      </c>
      <c r="K613" s="10" t="s">
        <v>459</v>
      </c>
      <c r="L613" s="10" t="s">
        <v>537</v>
      </c>
      <c r="M613" s="10" t="s">
        <v>122</v>
      </c>
      <c r="N613" s="10" t="s">
        <v>46</v>
      </c>
      <c r="O613" s="10" t="s">
        <v>297</v>
      </c>
      <c r="P613" s="10" t="s">
        <v>48</v>
      </c>
      <c r="Q613" s="10">
        <v>118.99</v>
      </c>
      <c r="R613" s="10">
        <v>0</v>
      </c>
      <c r="S613" s="10">
        <v>7.32</v>
      </c>
      <c r="T613" s="10" t="s">
        <v>280</v>
      </c>
      <c r="U613" s="10" t="s">
        <v>281</v>
      </c>
      <c r="V613" s="10" t="s">
        <v>49</v>
      </c>
      <c r="W613" s="10">
        <v>34</v>
      </c>
      <c r="X613" s="11" t="s">
        <v>37</v>
      </c>
    </row>
    <row r="614" spans="1:24" x14ac:dyDescent="0.3">
      <c r="A614" s="4" t="s">
        <v>2018</v>
      </c>
      <c r="B614" s="5">
        <v>46164</v>
      </c>
      <c r="C614" s="20" t="str">
        <f>TEXT(Table3[[#This Row],[Transaction_Date]],"dddd")</f>
        <v>Friday</v>
      </c>
      <c r="D614" t="s">
        <v>2019</v>
      </c>
      <c r="E614">
        <f>HOUR(Table3[[#This Row],[Transaction_Time]])</f>
        <v>13</v>
      </c>
      <c r="F614" s="6" t="s">
        <v>24</v>
      </c>
      <c r="G614" s="6" t="s">
        <v>2020</v>
      </c>
      <c r="H614" s="6" t="s">
        <v>54</v>
      </c>
      <c r="I614" s="6" t="s">
        <v>27</v>
      </c>
      <c r="J614" s="6" t="s">
        <v>105</v>
      </c>
      <c r="K614" s="6" t="s">
        <v>106</v>
      </c>
      <c r="L614" s="6" t="s">
        <v>428</v>
      </c>
      <c r="M614" s="6" t="s">
        <v>83</v>
      </c>
      <c r="N614" s="6" t="s">
        <v>46</v>
      </c>
      <c r="O614" s="6" t="s">
        <v>60</v>
      </c>
      <c r="P614" s="6" t="s">
        <v>128</v>
      </c>
      <c r="Q614" s="6">
        <v>294.98</v>
      </c>
      <c r="R614" s="6">
        <v>0</v>
      </c>
      <c r="S614" s="6">
        <v>0</v>
      </c>
      <c r="T614" s="6" t="s">
        <v>35</v>
      </c>
      <c r="U614" s="6"/>
      <c r="V614" s="6" t="s">
        <v>49</v>
      </c>
      <c r="W614" s="6">
        <v>9</v>
      </c>
      <c r="X614" s="7" t="s">
        <v>37</v>
      </c>
    </row>
    <row r="615" spans="1:24" x14ac:dyDescent="0.3">
      <c r="A615" s="8" t="s">
        <v>2021</v>
      </c>
      <c r="B615" s="9">
        <v>46168</v>
      </c>
      <c r="C615" s="21" t="str">
        <f>TEXT(Table3[[#This Row],[Transaction_Date]],"dddd")</f>
        <v>Tuesday</v>
      </c>
      <c r="D615" t="s">
        <v>2022</v>
      </c>
      <c r="E615">
        <f>HOUR(Table3[[#This Row],[Transaction_Time]])</f>
        <v>16</v>
      </c>
      <c r="F615" s="10" t="s">
        <v>24</v>
      </c>
      <c r="G615" s="10" t="s">
        <v>2023</v>
      </c>
      <c r="H615" s="10" t="s">
        <v>89</v>
      </c>
      <c r="I615" s="10" t="s">
        <v>27</v>
      </c>
      <c r="J615" s="10" t="s">
        <v>43</v>
      </c>
      <c r="K615" s="10" t="s">
        <v>229</v>
      </c>
      <c r="L615" s="10" t="s">
        <v>634</v>
      </c>
      <c r="M615" s="10" t="s">
        <v>114</v>
      </c>
      <c r="N615" s="10" t="s">
        <v>32</v>
      </c>
      <c r="O615" s="10" t="s">
        <v>47</v>
      </c>
      <c r="P615" s="10" t="s">
        <v>115</v>
      </c>
      <c r="Q615" s="10">
        <v>114.01</v>
      </c>
      <c r="R615" s="10">
        <v>0</v>
      </c>
      <c r="S615" s="10">
        <v>0</v>
      </c>
      <c r="T615" s="10" t="s">
        <v>35</v>
      </c>
      <c r="U615" s="10"/>
      <c r="V615" s="10" t="s">
        <v>49</v>
      </c>
      <c r="W615" s="10">
        <v>17</v>
      </c>
      <c r="X615" s="11" t="s">
        <v>37</v>
      </c>
    </row>
    <row r="616" spans="1:24" x14ac:dyDescent="0.3">
      <c r="A616" s="4" t="s">
        <v>2024</v>
      </c>
      <c r="B616" s="5">
        <v>46157</v>
      </c>
      <c r="C616" s="20" t="str">
        <f>TEXT(Table3[[#This Row],[Transaction_Date]],"dddd")</f>
        <v>Friday</v>
      </c>
      <c r="D616" t="s">
        <v>2025</v>
      </c>
      <c r="E616">
        <f>HOUR(Table3[[#This Row],[Transaction_Time]])</f>
        <v>12</v>
      </c>
      <c r="F616" s="6" t="s">
        <v>52</v>
      </c>
      <c r="G616" s="6" t="s">
        <v>2026</v>
      </c>
      <c r="H616" s="6" t="s">
        <v>54</v>
      </c>
      <c r="I616" s="6" t="s">
        <v>27</v>
      </c>
      <c r="J616" s="6" t="s">
        <v>75</v>
      </c>
      <c r="K616" s="6" t="s">
        <v>295</v>
      </c>
      <c r="L616" s="6" t="s">
        <v>145</v>
      </c>
      <c r="M616" s="6" t="s">
        <v>146</v>
      </c>
      <c r="N616" s="6" t="s">
        <v>46</v>
      </c>
      <c r="O616" s="6" t="s">
        <v>60</v>
      </c>
      <c r="P616" s="6" t="s">
        <v>128</v>
      </c>
      <c r="Q616" s="6">
        <v>170.3</v>
      </c>
      <c r="R616" s="6">
        <v>0</v>
      </c>
      <c r="S616" s="6">
        <v>0.74</v>
      </c>
      <c r="T616" s="6" t="s">
        <v>35</v>
      </c>
      <c r="U616" s="6"/>
      <c r="V616" s="6" t="s">
        <v>49</v>
      </c>
      <c r="W616" s="6">
        <v>86</v>
      </c>
      <c r="X616" s="7" t="s">
        <v>37</v>
      </c>
    </row>
    <row r="617" spans="1:24" x14ac:dyDescent="0.3">
      <c r="A617" s="8" t="s">
        <v>2027</v>
      </c>
      <c r="B617" s="9">
        <v>46165</v>
      </c>
      <c r="C617" s="21" t="str">
        <f>TEXT(Table3[[#This Row],[Transaction_Date]],"dddd")</f>
        <v>Saturday</v>
      </c>
      <c r="D617" t="s">
        <v>2028</v>
      </c>
      <c r="E617">
        <f>HOUR(Table3[[#This Row],[Transaction_Time]])</f>
        <v>16</v>
      </c>
      <c r="F617" s="10" t="s">
        <v>24</v>
      </c>
      <c r="G617" s="10" t="s">
        <v>2029</v>
      </c>
      <c r="H617" s="10" t="s">
        <v>97</v>
      </c>
      <c r="I617" s="10" t="s">
        <v>27</v>
      </c>
      <c r="J617" s="10" t="s">
        <v>55</v>
      </c>
      <c r="K617" s="10" t="s">
        <v>56</v>
      </c>
      <c r="L617" s="10" t="s">
        <v>200</v>
      </c>
      <c r="M617" s="10" t="s">
        <v>146</v>
      </c>
      <c r="N617" s="10" t="s">
        <v>78</v>
      </c>
      <c r="O617" s="10" t="s">
        <v>60</v>
      </c>
      <c r="P617" s="10" t="s">
        <v>34</v>
      </c>
      <c r="Q617" s="10">
        <v>224.61</v>
      </c>
      <c r="R617" s="10">
        <v>60.27</v>
      </c>
      <c r="S617" s="10">
        <v>0</v>
      </c>
      <c r="T617" s="10" t="s">
        <v>35</v>
      </c>
      <c r="U617" s="10"/>
      <c r="V617" s="10" t="s">
        <v>49</v>
      </c>
      <c r="W617" s="10">
        <v>85</v>
      </c>
      <c r="X617" s="11" t="s">
        <v>37</v>
      </c>
    </row>
    <row r="618" spans="1:24" x14ac:dyDescent="0.3">
      <c r="A618" s="4" t="s">
        <v>2030</v>
      </c>
      <c r="B618" s="5">
        <v>46167</v>
      </c>
      <c r="C618" s="20" t="str">
        <f>TEXT(Table3[[#This Row],[Transaction_Date]],"dddd")</f>
        <v>Monday</v>
      </c>
      <c r="D618" t="s">
        <v>2031</v>
      </c>
      <c r="E618">
        <f>HOUR(Table3[[#This Row],[Transaction_Time]])</f>
        <v>13</v>
      </c>
      <c r="F618" s="6" t="s">
        <v>52</v>
      </c>
      <c r="G618" s="6" t="s">
        <v>2032</v>
      </c>
      <c r="H618" s="6" t="s">
        <v>74</v>
      </c>
      <c r="I618" s="6" t="s">
        <v>42</v>
      </c>
      <c r="J618" s="6" t="s">
        <v>55</v>
      </c>
      <c r="K618" s="6" t="s">
        <v>180</v>
      </c>
      <c r="L618" s="6" t="s">
        <v>296</v>
      </c>
      <c r="M618" s="6" t="s">
        <v>146</v>
      </c>
      <c r="N618" s="6" t="s">
        <v>32</v>
      </c>
      <c r="O618" s="6" t="s">
        <v>60</v>
      </c>
      <c r="P618" s="10" t="s">
        <v>84</v>
      </c>
      <c r="Q618" s="6">
        <v>460.7</v>
      </c>
      <c r="R618" s="6">
        <v>0</v>
      </c>
      <c r="S618" s="6">
        <v>0</v>
      </c>
      <c r="T618" s="6" t="s">
        <v>35</v>
      </c>
      <c r="U618" s="6"/>
      <c r="V618" s="6" t="s">
        <v>49</v>
      </c>
      <c r="W618" s="6">
        <v>62</v>
      </c>
      <c r="X618" s="7" t="s">
        <v>37</v>
      </c>
    </row>
    <row r="619" spans="1:24" x14ac:dyDescent="0.3">
      <c r="A619" s="8" t="s">
        <v>2033</v>
      </c>
      <c r="B619" s="9">
        <v>46148</v>
      </c>
      <c r="C619" s="21" t="str">
        <f>TEXT(Table3[[#This Row],[Transaction_Date]],"dddd")</f>
        <v>Wednesday</v>
      </c>
      <c r="D619" t="s">
        <v>2034</v>
      </c>
      <c r="E619">
        <f>HOUR(Table3[[#This Row],[Transaction_Time]])</f>
        <v>14</v>
      </c>
      <c r="F619" s="10" t="s">
        <v>24</v>
      </c>
      <c r="G619" s="10" t="s">
        <v>2035</v>
      </c>
      <c r="H619" s="10" t="s">
        <v>54</v>
      </c>
      <c r="I619" s="10" t="s">
        <v>27</v>
      </c>
      <c r="J619" s="10" t="s">
        <v>28</v>
      </c>
      <c r="K619" s="10" t="s">
        <v>65</v>
      </c>
      <c r="L619" s="10" t="s">
        <v>682</v>
      </c>
      <c r="M619" s="10" t="s">
        <v>214</v>
      </c>
      <c r="N619" s="10" t="s">
        <v>32</v>
      </c>
      <c r="O619" s="10" t="s">
        <v>60</v>
      </c>
      <c r="P619" s="10" t="s">
        <v>115</v>
      </c>
      <c r="Q619" s="10">
        <v>372.29</v>
      </c>
      <c r="R619" s="10">
        <v>0</v>
      </c>
      <c r="S619" s="10">
        <v>0</v>
      </c>
      <c r="T619" s="10" t="s">
        <v>35</v>
      </c>
      <c r="U619" s="10"/>
      <c r="V619" s="10" t="s">
        <v>36</v>
      </c>
      <c r="W619" s="10">
        <v>46</v>
      </c>
      <c r="X619" s="11" t="s">
        <v>37</v>
      </c>
    </row>
    <row r="620" spans="1:24" x14ac:dyDescent="0.3">
      <c r="A620" s="4" t="s">
        <v>2036</v>
      </c>
      <c r="B620" s="5">
        <v>46154</v>
      </c>
      <c r="C620" s="20" t="str">
        <f>TEXT(Table3[[#This Row],[Transaction_Date]],"dddd")</f>
        <v>Tuesday</v>
      </c>
      <c r="D620" t="s">
        <v>2037</v>
      </c>
      <c r="E620">
        <f>HOUR(Table3[[#This Row],[Transaction_Time]])</f>
        <v>18</v>
      </c>
      <c r="F620" s="6" t="s">
        <v>40</v>
      </c>
      <c r="G620" s="6" t="s">
        <v>2038</v>
      </c>
      <c r="H620" s="6" t="s">
        <v>54</v>
      </c>
      <c r="I620" s="6" t="s">
        <v>27</v>
      </c>
      <c r="J620" s="6" t="s">
        <v>75</v>
      </c>
      <c r="K620" s="6" t="s">
        <v>76</v>
      </c>
      <c r="L620" s="6" t="s">
        <v>357</v>
      </c>
      <c r="M620" s="6" t="s">
        <v>122</v>
      </c>
      <c r="N620" s="6" t="s">
        <v>46</v>
      </c>
      <c r="O620" s="6" t="s">
        <v>47</v>
      </c>
      <c r="P620" s="6" t="s">
        <v>84</v>
      </c>
      <c r="Q620" s="6">
        <v>1384.73</v>
      </c>
      <c r="R620" s="6">
        <v>0</v>
      </c>
      <c r="S620" s="6">
        <v>0</v>
      </c>
      <c r="T620" s="6" t="s">
        <v>35</v>
      </c>
      <c r="U620" s="6"/>
      <c r="V620" s="6" t="s">
        <v>49</v>
      </c>
      <c r="W620" s="6">
        <v>39</v>
      </c>
      <c r="X620" s="7" t="s">
        <v>37</v>
      </c>
    </row>
    <row r="621" spans="1:24" x14ac:dyDescent="0.3">
      <c r="A621" s="8" t="s">
        <v>2039</v>
      </c>
      <c r="B621" s="9">
        <v>46160</v>
      </c>
      <c r="C621" s="21" t="str">
        <f>TEXT(Table3[[#This Row],[Transaction_Date]],"dddd")</f>
        <v>Monday</v>
      </c>
      <c r="D621" t="s">
        <v>2040</v>
      </c>
      <c r="E621">
        <f>HOUR(Table3[[#This Row],[Transaction_Time]])</f>
        <v>17</v>
      </c>
      <c r="F621" s="10" t="s">
        <v>72</v>
      </c>
      <c r="G621" s="10" t="s">
        <v>2041</v>
      </c>
      <c r="H621" s="10" t="s">
        <v>89</v>
      </c>
      <c r="I621" s="10" t="s">
        <v>27</v>
      </c>
      <c r="J621" s="10" t="s">
        <v>105</v>
      </c>
      <c r="K621" s="10" t="s">
        <v>195</v>
      </c>
      <c r="L621" s="10" t="s">
        <v>66</v>
      </c>
      <c r="M621" s="10" t="s">
        <v>67</v>
      </c>
      <c r="N621" s="10" t="s">
        <v>176</v>
      </c>
      <c r="O621" s="10" t="s">
        <v>47</v>
      </c>
      <c r="P621" s="10" t="s">
        <v>128</v>
      </c>
      <c r="Q621" s="10">
        <v>1508.38</v>
      </c>
      <c r="R621" s="10">
        <v>0</v>
      </c>
      <c r="S621" s="10">
        <v>0</v>
      </c>
      <c r="T621" s="10" t="s">
        <v>35</v>
      </c>
      <c r="U621" s="10"/>
      <c r="V621" s="10" t="s">
        <v>49</v>
      </c>
      <c r="W621" s="10">
        <v>26</v>
      </c>
      <c r="X621" s="11" t="s">
        <v>37</v>
      </c>
    </row>
    <row r="622" spans="1:24" x14ac:dyDescent="0.3">
      <c r="A622" s="4" t="s">
        <v>2042</v>
      </c>
      <c r="B622" s="5">
        <v>46163</v>
      </c>
      <c r="C622" s="20" t="str">
        <f>TEXT(Table3[[#This Row],[Transaction_Date]],"dddd")</f>
        <v>Thursday</v>
      </c>
      <c r="D622" t="s">
        <v>2043</v>
      </c>
      <c r="E622">
        <f>HOUR(Table3[[#This Row],[Transaction_Time]])</f>
        <v>13</v>
      </c>
      <c r="F622" s="6" t="s">
        <v>24</v>
      </c>
      <c r="G622" s="6" t="s">
        <v>2044</v>
      </c>
      <c r="H622" s="6" t="s">
        <v>54</v>
      </c>
      <c r="I622" s="6" t="s">
        <v>27</v>
      </c>
      <c r="J622" s="6" t="s">
        <v>166</v>
      </c>
      <c r="K622" s="6" t="s">
        <v>476</v>
      </c>
      <c r="L622" s="6" t="s">
        <v>121</v>
      </c>
      <c r="M622" s="6" t="s">
        <v>122</v>
      </c>
      <c r="N622" s="6" t="s">
        <v>46</v>
      </c>
      <c r="O622" s="6" t="s">
        <v>141</v>
      </c>
      <c r="P622" s="6" t="s">
        <v>115</v>
      </c>
      <c r="Q622" s="6">
        <v>71.13</v>
      </c>
      <c r="R622" s="6">
        <v>0</v>
      </c>
      <c r="S622" s="6">
        <v>0</v>
      </c>
      <c r="T622" s="6" t="s">
        <v>35</v>
      </c>
      <c r="U622" s="6"/>
      <c r="V622" s="6" t="s">
        <v>49</v>
      </c>
      <c r="W622" s="6">
        <v>61</v>
      </c>
      <c r="X622" s="7" t="s">
        <v>37</v>
      </c>
    </row>
    <row r="623" spans="1:24" x14ac:dyDescent="0.3">
      <c r="A623" s="8" t="s">
        <v>2045</v>
      </c>
      <c r="B623" s="9">
        <v>46159</v>
      </c>
      <c r="C623" s="21" t="str">
        <f>TEXT(Table3[[#This Row],[Transaction_Date]],"dddd")</f>
        <v>Sunday</v>
      </c>
      <c r="D623" t="s">
        <v>2046</v>
      </c>
      <c r="E623">
        <f>HOUR(Table3[[#This Row],[Transaction_Time]])</f>
        <v>14</v>
      </c>
      <c r="F623" s="10" t="s">
        <v>24</v>
      </c>
      <c r="G623" s="10" t="s">
        <v>2047</v>
      </c>
      <c r="H623" s="10" t="s">
        <v>74</v>
      </c>
      <c r="I623" s="10" t="s">
        <v>455</v>
      </c>
      <c r="J623" s="10" t="s">
        <v>166</v>
      </c>
      <c r="K623" s="10" t="s">
        <v>476</v>
      </c>
      <c r="L623" s="10" t="s">
        <v>801</v>
      </c>
      <c r="M623" s="10" t="s">
        <v>58</v>
      </c>
      <c r="N623" s="10" t="s">
        <v>272</v>
      </c>
      <c r="O623" s="10" t="s">
        <v>47</v>
      </c>
      <c r="P623" s="10" t="s">
        <v>84</v>
      </c>
      <c r="Q623" s="10">
        <v>225.95</v>
      </c>
      <c r="R623" s="10">
        <v>0</v>
      </c>
      <c r="S623" s="10">
        <v>0</v>
      </c>
      <c r="T623" s="10" t="s">
        <v>35</v>
      </c>
      <c r="U623" s="10"/>
      <c r="V623" s="10" t="s">
        <v>49</v>
      </c>
      <c r="W623" s="10">
        <v>46</v>
      </c>
      <c r="X623" s="11" t="s">
        <v>37</v>
      </c>
    </row>
    <row r="624" spans="1:24" x14ac:dyDescent="0.3">
      <c r="A624" s="4" t="s">
        <v>2048</v>
      </c>
      <c r="B624" s="5">
        <v>46159</v>
      </c>
      <c r="C624" s="20" t="str">
        <f>TEXT(Table3[[#This Row],[Transaction_Date]],"dddd")</f>
        <v>Sunday</v>
      </c>
      <c r="D624" t="s">
        <v>2049</v>
      </c>
      <c r="E624">
        <f>HOUR(Table3[[#This Row],[Transaction_Time]])</f>
        <v>20</v>
      </c>
      <c r="F624" s="6" t="s">
        <v>24</v>
      </c>
      <c r="G624" s="6" t="s">
        <v>2050</v>
      </c>
      <c r="H624" s="6" t="s">
        <v>89</v>
      </c>
      <c r="I624" s="6" t="s">
        <v>42</v>
      </c>
      <c r="J624" s="6" t="s">
        <v>166</v>
      </c>
      <c r="K624" s="6" t="s">
        <v>167</v>
      </c>
      <c r="L624" s="6" t="s">
        <v>424</v>
      </c>
      <c r="M624" s="6" t="s">
        <v>122</v>
      </c>
      <c r="N624" s="6" t="s">
        <v>59</v>
      </c>
      <c r="O624" s="6" t="s">
        <v>47</v>
      </c>
      <c r="P624" s="6" t="s">
        <v>108</v>
      </c>
      <c r="Q624" s="6">
        <v>338.33</v>
      </c>
      <c r="R624" s="6">
        <v>0</v>
      </c>
      <c r="S624" s="6">
        <v>0</v>
      </c>
      <c r="T624" s="6" t="s">
        <v>35</v>
      </c>
      <c r="U624" s="6"/>
      <c r="V624" s="6" t="s">
        <v>36</v>
      </c>
      <c r="W624" s="6">
        <v>28</v>
      </c>
      <c r="X624" s="7" t="s">
        <v>37</v>
      </c>
    </row>
    <row r="625" spans="1:24" x14ac:dyDescent="0.3">
      <c r="A625" s="8" t="s">
        <v>2051</v>
      </c>
      <c r="B625" s="9">
        <v>46146</v>
      </c>
      <c r="C625" s="21" t="str">
        <f>TEXT(Table3[[#This Row],[Transaction_Date]],"dddd")</f>
        <v>Monday</v>
      </c>
      <c r="D625" t="s">
        <v>2052</v>
      </c>
      <c r="E625">
        <f>HOUR(Table3[[#This Row],[Transaction_Time]])</f>
        <v>20</v>
      </c>
      <c r="F625" s="10" t="s">
        <v>52</v>
      </c>
      <c r="G625" s="10" t="s">
        <v>2053</v>
      </c>
      <c r="H625" s="10" t="s">
        <v>74</v>
      </c>
      <c r="I625" s="10" t="s">
        <v>27</v>
      </c>
      <c r="J625" s="10" t="s">
        <v>150</v>
      </c>
      <c r="K625" s="10" t="s">
        <v>151</v>
      </c>
      <c r="L625" s="10" t="s">
        <v>304</v>
      </c>
      <c r="M625" s="10" t="s">
        <v>31</v>
      </c>
      <c r="N625" s="10" t="s">
        <v>59</v>
      </c>
      <c r="O625" s="10" t="s">
        <v>60</v>
      </c>
      <c r="P625" s="10" t="s">
        <v>108</v>
      </c>
      <c r="Q625" s="10">
        <v>827.89</v>
      </c>
      <c r="R625" s="10">
        <v>0</v>
      </c>
      <c r="S625" s="10">
        <v>0</v>
      </c>
      <c r="T625" s="10" t="s">
        <v>35</v>
      </c>
      <c r="U625" s="10"/>
      <c r="V625" s="10" t="s">
        <v>49</v>
      </c>
      <c r="W625" s="10">
        <v>23</v>
      </c>
      <c r="X625" s="11" t="s">
        <v>37</v>
      </c>
    </row>
    <row r="626" spans="1:24" x14ac:dyDescent="0.3">
      <c r="A626" s="4" t="s">
        <v>2054</v>
      </c>
      <c r="B626" s="5">
        <v>46148</v>
      </c>
      <c r="C626" s="20" t="str">
        <f>TEXT(Table3[[#This Row],[Transaction_Date]],"dddd")</f>
        <v>Wednesday</v>
      </c>
      <c r="D626" t="s">
        <v>2055</v>
      </c>
      <c r="E626">
        <f>HOUR(Table3[[#This Row],[Transaction_Time]])</f>
        <v>17</v>
      </c>
      <c r="F626" s="6" t="s">
        <v>24</v>
      </c>
      <c r="G626" s="6" t="s">
        <v>2056</v>
      </c>
      <c r="H626" s="6" t="s">
        <v>97</v>
      </c>
      <c r="I626" s="6" t="s">
        <v>42</v>
      </c>
      <c r="J626" s="6" t="s">
        <v>105</v>
      </c>
      <c r="K626" s="6" t="s">
        <v>675</v>
      </c>
      <c r="L626" s="6" t="s">
        <v>92</v>
      </c>
      <c r="M626" s="6" t="s">
        <v>93</v>
      </c>
      <c r="N626" s="6" t="s">
        <v>59</v>
      </c>
      <c r="O626" s="6" t="s">
        <v>297</v>
      </c>
      <c r="P626" s="6" t="s">
        <v>84</v>
      </c>
      <c r="Q626" s="6">
        <v>269.62</v>
      </c>
      <c r="R626" s="6">
        <v>56.79</v>
      </c>
      <c r="S626" s="6">
        <v>0</v>
      </c>
      <c r="T626" s="6" t="s">
        <v>35</v>
      </c>
      <c r="U626" s="6"/>
      <c r="V626" s="6" t="s">
        <v>36</v>
      </c>
      <c r="W626" s="6">
        <v>100</v>
      </c>
      <c r="X626" s="7" t="s">
        <v>37</v>
      </c>
    </row>
    <row r="627" spans="1:24" x14ac:dyDescent="0.3">
      <c r="A627" s="8" t="s">
        <v>2057</v>
      </c>
      <c r="B627" s="9">
        <v>46144</v>
      </c>
      <c r="C627" s="21" t="str">
        <f>TEXT(Table3[[#This Row],[Transaction_Date]],"dddd")</f>
        <v>Saturday</v>
      </c>
      <c r="D627" t="s">
        <v>2058</v>
      </c>
      <c r="E627">
        <f>HOUR(Table3[[#This Row],[Transaction_Time]])</f>
        <v>13</v>
      </c>
      <c r="F627" s="10" t="s">
        <v>40</v>
      </c>
      <c r="G627" s="10" t="s">
        <v>2059</v>
      </c>
      <c r="H627" s="10" t="s">
        <v>89</v>
      </c>
      <c r="I627" s="10" t="s">
        <v>42</v>
      </c>
      <c r="J627" s="10" t="s">
        <v>55</v>
      </c>
      <c r="K627" s="10" t="s">
        <v>180</v>
      </c>
      <c r="L627" s="10" t="s">
        <v>113</v>
      </c>
      <c r="M627" s="10" t="s">
        <v>114</v>
      </c>
      <c r="N627" s="10" t="s">
        <v>32</v>
      </c>
      <c r="O627" s="10" t="s">
        <v>33</v>
      </c>
      <c r="P627" s="10" t="s">
        <v>115</v>
      </c>
      <c r="Q627" s="10">
        <v>5327.3</v>
      </c>
      <c r="R627" s="10">
        <v>11.7</v>
      </c>
      <c r="S627" s="10">
        <v>0</v>
      </c>
      <c r="T627" s="10" t="s">
        <v>35</v>
      </c>
      <c r="U627" s="10"/>
      <c r="V627" s="10" t="s">
        <v>49</v>
      </c>
      <c r="W627" s="10">
        <v>16</v>
      </c>
      <c r="X627" s="11" t="s">
        <v>37</v>
      </c>
    </row>
    <row r="628" spans="1:24" x14ac:dyDescent="0.3">
      <c r="A628" s="4" t="s">
        <v>2060</v>
      </c>
      <c r="B628" s="5">
        <v>46150</v>
      </c>
      <c r="C628" s="20" t="str">
        <f>TEXT(Table3[[#This Row],[Transaction_Date]],"dddd")</f>
        <v>Friday</v>
      </c>
      <c r="D628" t="s">
        <v>2061</v>
      </c>
      <c r="E628">
        <f>HOUR(Table3[[#This Row],[Transaction_Time]])</f>
        <v>18</v>
      </c>
      <c r="F628" s="6" t="s">
        <v>24</v>
      </c>
      <c r="G628" s="6" t="s">
        <v>2062</v>
      </c>
      <c r="H628" s="6" t="s">
        <v>26</v>
      </c>
      <c r="I628" s="6" t="s">
        <v>42</v>
      </c>
      <c r="J628" s="6" t="s">
        <v>150</v>
      </c>
      <c r="K628" s="6" t="s">
        <v>319</v>
      </c>
      <c r="L628" s="6" t="s">
        <v>157</v>
      </c>
      <c r="M628" s="6" t="s">
        <v>83</v>
      </c>
      <c r="N628" s="6" t="s">
        <v>32</v>
      </c>
      <c r="O628" s="6" t="s">
        <v>47</v>
      </c>
      <c r="P628" s="6" t="s">
        <v>115</v>
      </c>
      <c r="Q628" s="6">
        <v>310.38</v>
      </c>
      <c r="R628" s="6">
        <v>0</v>
      </c>
      <c r="S628" s="6">
        <v>0</v>
      </c>
      <c r="T628" s="6" t="s">
        <v>280</v>
      </c>
      <c r="U628" s="6" t="s">
        <v>385</v>
      </c>
      <c r="V628" s="6" t="s">
        <v>49</v>
      </c>
      <c r="W628" s="6">
        <v>50</v>
      </c>
      <c r="X628" s="7" t="s">
        <v>37</v>
      </c>
    </row>
    <row r="629" spans="1:24" x14ac:dyDescent="0.3">
      <c r="A629" s="8" t="s">
        <v>2063</v>
      </c>
      <c r="B629" s="9">
        <v>46149</v>
      </c>
      <c r="C629" s="21" t="str">
        <f>TEXT(Table3[[#This Row],[Transaction_Date]],"dddd")</f>
        <v>Thursday</v>
      </c>
      <c r="D629" t="s">
        <v>2064</v>
      </c>
      <c r="E629">
        <f>HOUR(Table3[[#This Row],[Transaction_Time]])</f>
        <v>18</v>
      </c>
      <c r="F629" s="10" t="s">
        <v>72</v>
      </c>
      <c r="G629" s="10" t="s">
        <v>2065</v>
      </c>
      <c r="H629" s="10" t="s">
        <v>54</v>
      </c>
      <c r="I629" s="10" t="s">
        <v>42</v>
      </c>
      <c r="J629" s="10" t="s">
        <v>75</v>
      </c>
      <c r="K629" s="10" t="s">
        <v>212</v>
      </c>
      <c r="L629" s="10" t="s">
        <v>82</v>
      </c>
      <c r="M629" s="10" t="s">
        <v>83</v>
      </c>
      <c r="N629" s="10" t="s">
        <v>78</v>
      </c>
      <c r="O629" s="10" t="s">
        <v>141</v>
      </c>
      <c r="P629" s="10" t="s">
        <v>34</v>
      </c>
      <c r="Q629" s="10">
        <v>388.51</v>
      </c>
      <c r="R629" s="10">
        <v>0</v>
      </c>
      <c r="S629" s="10">
        <v>4.16</v>
      </c>
      <c r="T629" s="10" t="s">
        <v>35</v>
      </c>
      <c r="U629" s="10"/>
      <c r="V629" s="10" t="s">
        <v>49</v>
      </c>
      <c r="W629" s="10">
        <v>6</v>
      </c>
      <c r="X629" s="11" t="s">
        <v>37</v>
      </c>
    </row>
    <row r="630" spans="1:24" x14ac:dyDescent="0.3">
      <c r="A630" s="4" t="s">
        <v>2066</v>
      </c>
      <c r="B630" s="5">
        <v>46155</v>
      </c>
      <c r="C630" s="20" t="str">
        <f>TEXT(Table3[[#This Row],[Transaction_Date]],"dddd")</f>
        <v>Wednesday</v>
      </c>
      <c r="D630" t="s">
        <v>2067</v>
      </c>
      <c r="E630">
        <f>HOUR(Table3[[#This Row],[Transaction_Time]])</f>
        <v>16</v>
      </c>
      <c r="F630" s="6" t="s">
        <v>24</v>
      </c>
      <c r="G630" s="6" t="s">
        <v>2068</v>
      </c>
      <c r="H630" s="6" t="s">
        <v>54</v>
      </c>
      <c r="I630" s="6" t="s">
        <v>42</v>
      </c>
      <c r="J630" s="6" t="s">
        <v>150</v>
      </c>
      <c r="K630" s="6" t="s">
        <v>319</v>
      </c>
      <c r="L630" s="6" t="s">
        <v>634</v>
      </c>
      <c r="M630" s="6" t="s">
        <v>114</v>
      </c>
      <c r="N630" s="6" t="s">
        <v>46</v>
      </c>
      <c r="O630" s="6" t="s">
        <v>47</v>
      </c>
      <c r="P630" s="6" t="s">
        <v>84</v>
      </c>
      <c r="Q630" s="6">
        <v>82.19</v>
      </c>
      <c r="R630" s="6">
        <v>0</v>
      </c>
      <c r="S630" s="6">
        <v>0</v>
      </c>
      <c r="T630" s="6" t="s">
        <v>35</v>
      </c>
      <c r="U630" s="6"/>
      <c r="V630" s="6" t="s">
        <v>49</v>
      </c>
      <c r="W630" s="6">
        <v>84</v>
      </c>
      <c r="X630" s="7" t="s">
        <v>37</v>
      </c>
    </row>
    <row r="631" spans="1:24" x14ac:dyDescent="0.3">
      <c r="A631" s="8" t="s">
        <v>2069</v>
      </c>
      <c r="B631" s="9">
        <v>46153</v>
      </c>
      <c r="C631" s="21" t="str">
        <f>TEXT(Table3[[#This Row],[Transaction_Date]],"dddd")</f>
        <v>Monday</v>
      </c>
      <c r="D631" t="s">
        <v>2070</v>
      </c>
      <c r="E631">
        <f>HOUR(Table3[[#This Row],[Transaction_Time]])</f>
        <v>13</v>
      </c>
      <c r="F631" s="10" t="s">
        <v>24</v>
      </c>
      <c r="G631" s="10" t="s">
        <v>2071</v>
      </c>
      <c r="H631" s="10" t="s">
        <v>26</v>
      </c>
      <c r="I631" s="10" t="s">
        <v>27</v>
      </c>
      <c r="J631" s="10" t="s">
        <v>43</v>
      </c>
      <c r="K631" s="10" t="s">
        <v>44</v>
      </c>
      <c r="L631" s="10" t="s">
        <v>647</v>
      </c>
      <c r="M631" s="10" t="s">
        <v>31</v>
      </c>
      <c r="N631" s="10" t="s">
        <v>176</v>
      </c>
      <c r="O631" s="10" t="s">
        <v>141</v>
      </c>
      <c r="P631" s="10" t="s">
        <v>34</v>
      </c>
      <c r="Q631" s="10">
        <v>238.09</v>
      </c>
      <c r="R631" s="10">
        <v>0</v>
      </c>
      <c r="S631" s="10">
        <v>0</v>
      </c>
      <c r="T631" s="10" t="s">
        <v>35</v>
      </c>
      <c r="U631" s="10"/>
      <c r="V631" s="10" t="s">
        <v>49</v>
      </c>
      <c r="W631" s="10">
        <v>25</v>
      </c>
      <c r="X631" s="11" t="s">
        <v>37</v>
      </c>
    </row>
    <row r="632" spans="1:24" x14ac:dyDescent="0.3">
      <c r="A632" s="4" t="s">
        <v>2072</v>
      </c>
      <c r="B632" s="5">
        <v>46156</v>
      </c>
      <c r="C632" s="20" t="str">
        <f>TEXT(Table3[[#This Row],[Transaction_Date]],"dddd")</f>
        <v>Thursday</v>
      </c>
      <c r="D632" t="s">
        <v>2073</v>
      </c>
      <c r="E632">
        <f>HOUR(Table3[[#This Row],[Transaction_Time]])</f>
        <v>18</v>
      </c>
      <c r="F632" s="6" t="s">
        <v>52</v>
      </c>
      <c r="G632" s="6" t="s">
        <v>2074</v>
      </c>
      <c r="H632" s="6" t="s">
        <v>97</v>
      </c>
      <c r="I632" s="6" t="s">
        <v>27</v>
      </c>
      <c r="J632" s="6" t="s">
        <v>75</v>
      </c>
      <c r="K632" s="6" t="s">
        <v>76</v>
      </c>
      <c r="L632" s="6" t="s">
        <v>127</v>
      </c>
      <c r="M632" s="6" t="s">
        <v>114</v>
      </c>
      <c r="N632" s="6" t="s">
        <v>46</v>
      </c>
      <c r="O632" s="6" t="s">
        <v>33</v>
      </c>
      <c r="P632" s="6" t="s">
        <v>128</v>
      </c>
      <c r="Q632" s="6">
        <v>1256.51</v>
      </c>
      <c r="R632" s="6">
        <v>0</v>
      </c>
      <c r="S632" s="6">
        <v>0</v>
      </c>
      <c r="T632" s="6" t="s">
        <v>35</v>
      </c>
      <c r="U632" s="6"/>
      <c r="V632" s="6" t="s">
        <v>49</v>
      </c>
      <c r="W632" s="6">
        <v>26</v>
      </c>
      <c r="X632" s="7" t="s">
        <v>37</v>
      </c>
    </row>
    <row r="633" spans="1:24" x14ac:dyDescent="0.3">
      <c r="A633" s="8" t="s">
        <v>2075</v>
      </c>
      <c r="B633" s="9">
        <v>46168</v>
      </c>
      <c r="C633" s="21" t="str">
        <f>TEXT(Table3[[#This Row],[Transaction_Date]],"dddd")</f>
        <v>Tuesday</v>
      </c>
      <c r="D633" t="s">
        <v>2076</v>
      </c>
      <c r="E633">
        <f>HOUR(Table3[[#This Row],[Transaction_Time]])</f>
        <v>20</v>
      </c>
      <c r="F633" s="10" t="s">
        <v>40</v>
      </c>
      <c r="G633" s="10" t="s">
        <v>2077</v>
      </c>
      <c r="H633" s="10" t="s">
        <v>89</v>
      </c>
      <c r="I633" s="10" t="s">
        <v>42</v>
      </c>
      <c r="J633" s="10" t="s">
        <v>75</v>
      </c>
      <c r="K633" s="10" t="s">
        <v>76</v>
      </c>
      <c r="L633" s="10" t="s">
        <v>308</v>
      </c>
      <c r="M633" s="10" t="s">
        <v>58</v>
      </c>
      <c r="N633" s="10" t="s">
        <v>46</v>
      </c>
      <c r="O633" s="10" t="s">
        <v>297</v>
      </c>
      <c r="P633" s="10" t="s">
        <v>115</v>
      </c>
      <c r="Q633" s="10">
        <v>190.71</v>
      </c>
      <c r="R633" s="10">
        <v>0</v>
      </c>
      <c r="S633" s="10">
        <v>0</v>
      </c>
      <c r="T633" s="10" t="s">
        <v>35</v>
      </c>
      <c r="U633" s="10"/>
      <c r="V633" s="10" t="s">
        <v>49</v>
      </c>
      <c r="W633" s="10">
        <v>82</v>
      </c>
      <c r="X633" s="11" t="s">
        <v>37</v>
      </c>
    </row>
    <row r="634" spans="1:24" x14ac:dyDescent="0.3">
      <c r="A634" s="4" t="s">
        <v>2078</v>
      </c>
      <c r="B634" s="5">
        <v>46159</v>
      </c>
      <c r="C634" s="20" t="str">
        <f>TEXT(Table3[[#This Row],[Transaction_Date]],"dddd")</f>
        <v>Sunday</v>
      </c>
      <c r="D634" t="s">
        <v>2079</v>
      </c>
      <c r="E634">
        <f>HOUR(Table3[[#This Row],[Transaction_Time]])</f>
        <v>18</v>
      </c>
      <c r="F634" s="6" t="s">
        <v>52</v>
      </c>
      <c r="G634" s="6" t="s">
        <v>2080</v>
      </c>
      <c r="H634" s="6" t="s">
        <v>74</v>
      </c>
      <c r="I634" s="6" t="s">
        <v>27</v>
      </c>
      <c r="J634" s="6" t="s">
        <v>105</v>
      </c>
      <c r="K634" s="6" t="s">
        <v>675</v>
      </c>
      <c r="L634" s="6" t="s">
        <v>77</v>
      </c>
      <c r="M634" s="6" t="s">
        <v>31</v>
      </c>
      <c r="N634" s="6" t="s">
        <v>46</v>
      </c>
      <c r="O634" s="6" t="s">
        <v>141</v>
      </c>
      <c r="P634" s="6" t="s">
        <v>68</v>
      </c>
      <c r="Q634" s="6">
        <v>273.56</v>
      </c>
      <c r="R634" s="6">
        <v>0</v>
      </c>
      <c r="S634" s="6">
        <v>0</v>
      </c>
      <c r="T634" s="6" t="s">
        <v>35</v>
      </c>
      <c r="U634" s="6"/>
      <c r="V634" s="6" t="s">
        <v>49</v>
      </c>
      <c r="W634" s="6">
        <v>15</v>
      </c>
      <c r="X634" s="7" t="s">
        <v>37</v>
      </c>
    </row>
    <row r="635" spans="1:24" x14ac:dyDescent="0.3">
      <c r="A635" s="8" t="s">
        <v>2081</v>
      </c>
      <c r="B635" s="9">
        <v>46168</v>
      </c>
      <c r="C635" s="21" t="str">
        <f>TEXT(Table3[[#This Row],[Transaction_Date]],"dddd")</f>
        <v>Tuesday</v>
      </c>
      <c r="D635" t="s">
        <v>2082</v>
      </c>
      <c r="E635">
        <f>HOUR(Table3[[#This Row],[Transaction_Time]])</f>
        <v>7</v>
      </c>
      <c r="F635" s="10" t="s">
        <v>370</v>
      </c>
      <c r="G635" s="10" t="s">
        <v>2083</v>
      </c>
      <c r="H635" s="10" t="s">
        <v>26</v>
      </c>
      <c r="I635" s="10" t="s">
        <v>42</v>
      </c>
      <c r="J635" s="10" t="s">
        <v>119</v>
      </c>
      <c r="K635" s="10" t="s">
        <v>120</v>
      </c>
      <c r="L635" s="10" t="s">
        <v>200</v>
      </c>
      <c r="M635" s="10" t="s">
        <v>146</v>
      </c>
      <c r="N635" s="10" t="s">
        <v>78</v>
      </c>
      <c r="O635" s="10" t="s">
        <v>60</v>
      </c>
      <c r="P635" s="10" t="s">
        <v>48</v>
      </c>
      <c r="Q635" s="10">
        <v>252.81</v>
      </c>
      <c r="R635" s="10">
        <v>0</v>
      </c>
      <c r="S635" s="10">
        <v>0</v>
      </c>
      <c r="T635" s="10" t="s">
        <v>35</v>
      </c>
      <c r="U635" s="10"/>
      <c r="V635" s="10" t="s">
        <v>49</v>
      </c>
      <c r="W635" s="10">
        <v>30</v>
      </c>
      <c r="X635" s="11" t="s">
        <v>37</v>
      </c>
    </row>
    <row r="636" spans="1:24" x14ac:dyDescent="0.3">
      <c r="A636" s="4" t="s">
        <v>2084</v>
      </c>
      <c r="B636" s="5">
        <v>46161</v>
      </c>
      <c r="C636" s="20" t="str">
        <f>TEXT(Table3[[#This Row],[Transaction_Date]],"dddd")</f>
        <v>Tuesday</v>
      </c>
      <c r="D636" t="s">
        <v>2085</v>
      </c>
      <c r="E636">
        <f>HOUR(Table3[[#This Row],[Transaction_Time]])</f>
        <v>21</v>
      </c>
      <c r="F636" s="6" t="s">
        <v>40</v>
      </c>
      <c r="G636" s="6" t="s">
        <v>2086</v>
      </c>
      <c r="H636" s="6" t="s">
        <v>26</v>
      </c>
      <c r="I636" s="6" t="s">
        <v>27</v>
      </c>
      <c r="J636" s="6" t="s">
        <v>28</v>
      </c>
      <c r="K636" s="6" t="s">
        <v>29</v>
      </c>
      <c r="L636" s="6" t="s">
        <v>445</v>
      </c>
      <c r="M636" s="6" t="s">
        <v>162</v>
      </c>
      <c r="N636" s="6" t="s">
        <v>46</v>
      </c>
      <c r="O636" s="6" t="s">
        <v>47</v>
      </c>
      <c r="P636" s="6" t="s">
        <v>34</v>
      </c>
      <c r="Q636" s="6">
        <v>1493.93</v>
      </c>
      <c r="R636" s="6">
        <v>0</v>
      </c>
      <c r="S636" s="6">
        <v>0</v>
      </c>
      <c r="T636" s="6" t="s">
        <v>35</v>
      </c>
      <c r="U636" s="6"/>
      <c r="V636" s="6" t="s">
        <v>36</v>
      </c>
      <c r="W636" s="6">
        <v>41</v>
      </c>
      <c r="X636" s="7" t="s">
        <v>37</v>
      </c>
    </row>
    <row r="637" spans="1:24" x14ac:dyDescent="0.3">
      <c r="A637" s="8" t="s">
        <v>2087</v>
      </c>
      <c r="B637" s="9">
        <v>46159</v>
      </c>
      <c r="C637" s="21" t="str">
        <f>TEXT(Table3[[#This Row],[Transaction_Date]],"dddd")</f>
        <v>Sunday</v>
      </c>
      <c r="D637" t="s">
        <v>2088</v>
      </c>
      <c r="E637">
        <f>HOUR(Table3[[#This Row],[Transaction_Time]])</f>
        <v>15</v>
      </c>
      <c r="F637" s="10" t="s">
        <v>24</v>
      </c>
      <c r="G637" s="10" t="s">
        <v>2089</v>
      </c>
      <c r="H637" s="10" t="s">
        <v>26</v>
      </c>
      <c r="I637" s="10" t="s">
        <v>42</v>
      </c>
      <c r="J637" s="10" t="s">
        <v>105</v>
      </c>
      <c r="K637" s="10" t="s">
        <v>675</v>
      </c>
      <c r="L637" s="10" t="s">
        <v>184</v>
      </c>
      <c r="M637" s="10" t="s">
        <v>146</v>
      </c>
      <c r="N637" s="10" t="s">
        <v>46</v>
      </c>
      <c r="O637" s="10" t="s">
        <v>47</v>
      </c>
      <c r="P637" s="10" t="s">
        <v>68</v>
      </c>
      <c r="Q637" s="10">
        <v>79.09</v>
      </c>
      <c r="R637" s="10">
        <v>0</v>
      </c>
      <c r="S637" s="10">
        <v>7.66</v>
      </c>
      <c r="T637" s="10" t="s">
        <v>35</v>
      </c>
      <c r="U637" s="10"/>
      <c r="V637" s="10" t="s">
        <v>49</v>
      </c>
      <c r="W637" s="10">
        <v>47</v>
      </c>
      <c r="X637" s="11" t="s">
        <v>37</v>
      </c>
    </row>
    <row r="638" spans="1:24" x14ac:dyDescent="0.3">
      <c r="A638" s="4" t="s">
        <v>2090</v>
      </c>
      <c r="B638" s="5">
        <v>46152</v>
      </c>
      <c r="C638" s="20" t="str">
        <f>TEXT(Table3[[#This Row],[Transaction_Date]],"dddd")</f>
        <v>Sunday</v>
      </c>
      <c r="D638" t="s">
        <v>2091</v>
      </c>
      <c r="E638">
        <f>HOUR(Table3[[#This Row],[Transaction_Time]])</f>
        <v>10</v>
      </c>
      <c r="F638" s="6" t="s">
        <v>24</v>
      </c>
      <c r="G638" s="6" t="s">
        <v>2092</v>
      </c>
      <c r="H638" s="6" t="s">
        <v>74</v>
      </c>
      <c r="I638" s="6" t="s">
        <v>42</v>
      </c>
      <c r="J638" s="6" t="s">
        <v>55</v>
      </c>
      <c r="K638" s="6" t="s">
        <v>180</v>
      </c>
      <c r="L638" s="6" t="s">
        <v>241</v>
      </c>
      <c r="M638" s="6" t="s">
        <v>101</v>
      </c>
      <c r="N638" s="6" t="s">
        <v>46</v>
      </c>
      <c r="O638" s="6" t="s">
        <v>47</v>
      </c>
      <c r="P638" s="6" t="s">
        <v>128</v>
      </c>
      <c r="Q638" s="6">
        <v>276.12</v>
      </c>
      <c r="R638" s="6">
        <v>0</v>
      </c>
      <c r="S638" s="6">
        <v>0</v>
      </c>
      <c r="T638" s="6" t="s">
        <v>35</v>
      </c>
      <c r="U638" s="6"/>
      <c r="V638" s="6" t="s">
        <v>49</v>
      </c>
      <c r="W638" s="6">
        <v>98</v>
      </c>
      <c r="X638" s="7" t="s">
        <v>69</v>
      </c>
    </row>
    <row r="639" spans="1:24" x14ac:dyDescent="0.3">
      <c r="A639" s="8" t="s">
        <v>2093</v>
      </c>
      <c r="B639" s="9">
        <v>46159</v>
      </c>
      <c r="C639" s="21" t="str">
        <f>TEXT(Table3[[#This Row],[Transaction_Date]],"dddd")</f>
        <v>Sunday</v>
      </c>
      <c r="D639" t="s">
        <v>2094</v>
      </c>
      <c r="E639">
        <f>HOUR(Table3[[#This Row],[Transaction_Time]])</f>
        <v>19</v>
      </c>
      <c r="F639" s="10" t="s">
        <v>52</v>
      </c>
      <c r="G639" s="10" t="s">
        <v>2095</v>
      </c>
      <c r="H639" s="10" t="s">
        <v>26</v>
      </c>
      <c r="I639" s="10" t="s">
        <v>27</v>
      </c>
      <c r="J639" s="10" t="s">
        <v>28</v>
      </c>
      <c r="K639" s="10" t="s">
        <v>65</v>
      </c>
      <c r="L639" s="10" t="s">
        <v>445</v>
      </c>
      <c r="M639" s="10" t="s">
        <v>162</v>
      </c>
      <c r="N639" s="10" t="s">
        <v>32</v>
      </c>
      <c r="O639" s="10" t="s">
        <v>60</v>
      </c>
      <c r="P639" s="10" t="s">
        <v>68</v>
      </c>
      <c r="Q639" s="10">
        <v>93.69</v>
      </c>
      <c r="R639" s="10">
        <v>0</v>
      </c>
      <c r="S639" s="10">
        <v>0</v>
      </c>
      <c r="T639" s="10" t="s">
        <v>35</v>
      </c>
      <c r="U639" s="10"/>
      <c r="V639" s="10" t="s">
        <v>49</v>
      </c>
      <c r="W639" s="10">
        <v>83</v>
      </c>
      <c r="X639" s="11" t="s">
        <v>37</v>
      </c>
    </row>
    <row r="640" spans="1:24" x14ac:dyDescent="0.3">
      <c r="A640" s="4" t="s">
        <v>2096</v>
      </c>
      <c r="B640" s="5">
        <v>46162</v>
      </c>
      <c r="C640" s="20" t="str">
        <f>TEXT(Table3[[#This Row],[Transaction_Date]],"dddd")</f>
        <v>Wednesday</v>
      </c>
      <c r="D640" t="s">
        <v>2097</v>
      </c>
      <c r="E640">
        <f>HOUR(Table3[[#This Row],[Transaction_Time]])</f>
        <v>16</v>
      </c>
      <c r="F640" s="6" t="s">
        <v>416</v>
      </c>
      <c r="G640" s="6" t="s">
        <v>2098</v>
      </c>
      <c r="H640" s="6" t="s">
        <v>54</v>
      </c>
      <c r="I640" s="6" t="s">
        <v>27</v>
      </c>
      <c r="J640" s="6" t="s">
        <v>55</v>
      </c>
      <c r="K640" s="6" t="s">
        <v>56</v>
      </c>
      <c r="L640" s="6" t="s">
        <v>445</v>
      </c>
      <c r="M640" s="6" t="s">
        <v>162</v>
      </c>
      <c r="N640" s="6" t="s">
        <v>59</v>
      </c>
      <c r="O640" s="6" t="s">
        <v>297</v>
      </c>
      <c r="P640" s="6" t="s">
        <v>128</v>
      </c>
      <c r="Q640" s="6">
        <v>313.29000000000002</v>
      </c>
      <c r="R640" s="6">
        <v>0</v>
      </c>
      <c r="S640" s="6">
        <v>1.69</v>
      </c>
      <c r="T640" s="6" t="s">
        <v>35</v>
      </c>
      <c r="U640" s="6"/>
      <c r="V640" s="6" t="s">
        <v>49</v>
      </c>
      <c r="W640" s="6">
        <v>4</v>
      </c>
      <c r="X640" s="7" t="s">
        <v>37</v>
      </c>
    </row>
    <row r="641" spans="1:24" x14ac:dyDescent="0.3">
      <c r="A641" s="8" t="s">
        <v>2099</v>
      </c>
      <c r="B641" s="9">
        <v>46161</v>
      </c>
      <c r="C641" s="21" t="str">
        <f>TEXT(Table3[[#This Row],[Transaction_Date]],"dddd")</f>
        <v>Tuesday</v>
      </c>
      <c r="D641" t="s">
        <v>2100</v>
      </c>
      <c r="E641">
        <f>HOUR(Table3[[#This Row],[Transaction_Time]])</f>
        <v>16</v>
      </c>
      <c r="F641" s="10" t="s">
        <v>24</v>
      </c>
      <c r="G641" s="10" t="s">
        <v>2101</v>
      </c>
      <c r="H641" s="10" t="s">
        <v>26</v>
      </c>
      <c r="I641" s="10" t="s">
        <v>27</v>
      </c>
      <c r="J641" s="10" t="s">
        <v>98</v>
      </c>
      <c r="K641" s="10" t="s">
        <v>459</v>
      </c>
      <c r="L641" s="10" t="s">
        <v>286</v>
      </c>
      <c r="M641" s="10" t="s">
        <v>122</v>
      </c>
      <c r="N641" s="10" t="s">
        <v>46</v>
      </c>
      <c r="O641" s="10" t="s">
        <v>297</v>
      </c>
      <c r="P641" s="10" t="s">
        <v>115</v>
      </c>
      <c r="Q641" s="10">
        <v>1017.72</v>
      </c>
      <c r="R641" s="10">
        <v>0</v>
      </c>
      <c r="S641" s="10">
        <v>4.4000000000000004</v>
      </c>
      <c r="T641" s="10" t="s">
        <v>280</v>
      </c>
      <c r="U641" s="10" t="s">
        <v>315</v>
      </c>
      <c r="V641" s="10" t="s">
        <v>49</v>
      </c>
      <c r="W641" s="10">
        <v>95</v>
      </c>
      <c r="X641" s="11" t="s">
        <v>69</v>
      </c>
    </row>
    <row r="642" spans="1:24" x14ac:dyDescent="0.3">
      <c r="A642" s="4" t="s">
        <v>2102</v>
      </c>
      <c r="B642" s="5">
        <v>46171</v>
      </c>
      <c r="C642" s="20" t="str">
        <f>TEXT(Table3[[#This Row],[Transaction_Date]],"dddd")</f>
        <v>Friday</v>
      </c>
      <c r="D642" t="s">
        <v>2103</v>
      </c>
      <c r="E642">
        <f>HOUR(Table3[[#This Row],[Transaction_Time]])</f>
        <v>20</v>
      </c>
      <c r="F642" s="6" t="s">
        <v>40</v>
      </c>
      <c r="G642" s="6" t="s">
        <v>2104</v>
      </c>
      <c r="H642" s="6" t="s">
        <v>54</v>
      </c>
      <c r="I642" s="6" t="s">
        <v>27</v>
      </c>
      <c r="J642" s="6" t="s">
        <v>150</v>
      </c>
      <c r="K642" s="6" t="s">
        <v>175</v>
      </c>
      <c r="L642" s="6" t="s">
        <v>357</v>
      </c>
      <c r="M642" s="6" t="s">
        <v>122</v>
      </c>
      <c r="N642" s="6" t="s">
        <v>46</v>
      </c>
      <c r="O642" s="6" t="s">
        <v>141</v>
      </c>
      <c r="P642" s="6" t="s">
        <v>128</v>
      </c>
      <c r="Q642" s="6">
        <v>234.81</v>
      </c>
      <c r="R642" s="6">
        <v>0</v>
      </c>
      <c r="S642" s="6">
        <v>1.72</v>
      </c>
      <c r="T642" s="6" t="s">
        <v>35</v>
      </c>
      <c r="U642" s="6"/>
      <c r="V642" s="6" t="s">
        <v>49</v>
      </c>
      <c r="W642" s="6">
        <v>30</v>
      </c>
      <c r="X642" s="7" t="s">
        <v>37</v>
      </c>
    </row>
    <row r="643" spans="1:24" x14ac:dyDescent="0.3">
      <c r="A643" s="8" t="s">
        <v>2105</v>
      </c>
      <c r="B643" s="9">
        <v>46162</v>
      </c>
      <c r="C643" s="21" t="str">
        <f>TEXT(Table3[[#This Row],[Transaction_Date]],"dddd")</f>
        <v>Wednesday</v>
      </c>
      <c r="D643" t="s">
        <v>2106</v>
      </c>
      <c r="E643">
        <f>HOUR(Table3[[#This Row],[Transaction_Time]])</f>
        <v>17</v>
      </c>
      <c r="F643" s="10" t="s">
        <v>24</v>
      </c>
      <c r="G643" s="10" t="s">
        <v>2107</v>
      </c>
      <c r="H643" s="10" t="s">
        <v>26</v>
      </c>
      <c r="I643" s="10" t="s">
        <v>42</v>
      </c>
      <c r="J643" s="10" t="s">
        <v>75</v>
      </c>
      <c r="K643" s="10" t="s">
        <v>212</v>
      </c>
      <c r="L643" s="10" t="s">
        <v>286</v>
      </c>
      <c r="M643" s="10" t="s">
        <v>122</v>
      </c>
      <c r="N643" s="10" t="s">
        <v>59</v>
      </c>
      <c r="O643" s="10" t="s">
        <v>47</v>
      </c>
      <c r="P643" s="10" t="s">
        <v>108</v>
      </c>
      <c r="Q643" s="10">
        <v>1129.07</v>
      </c>
      <c r="R643" s="10">
        <v>0</v>
      </c>
      <c r="S643" s="10">
        <v>0</v>
      </c>
      <c r="T643" s="10" t="s">
        <v>35</v>
      </c>
      <c r="U643" s="10"/>
      <c r="V643" s="10" t="s">
        <v>49</v>
      </c>
      <c r="W643" s="10">
        <v>65</v>
      </c>
      <c r="X643" s="11" t="s">
        <v>37</v>
      </c>
    </row>
    <row r="644" spans="1:24" x14ac:dyDescent="0.3">
      <c r="A644" s="4" t="s">
        <v>2108</v>
      </c>
      <c r="B644" s="5">
        <v>46166</v>
      </c>
      <c r="C644" s="20" t="str">
        <f>TEXT(Table3[[#This Row],[Transaction_Date]],"dddd")</f>
        <v>Sunday</v>
      </c>
      <c r="D644" t="s">
        <v>2109</v>
      </c>
      <c r="E644">
        <f>HOUR(Table3[[#This Row],[Transaction_Time]])</f>
        <v>11</v>
      </c>
      <c r="F644" s="6" t="s">
        <v>24</v>
      </c>
      <c r="G644" s="6" t="s">
        <v>2110</v>
      </c>
      <c r="H644" s="6" t="s">
        <v>26</v>
      </c>
      <c r="I644" s="6" t="s">
        <v>27</v>
      </c>
      <c r="J644" s="6" t="s">
        <v>90</v>
      </c>
      <c r="K644" s="6" t="s">
        <v>91</v>
      </c>
      <c r="L644" s="6" t="s">
        <v>477</v>
      </c>
      <c r="M644" s="6" t="s">
        <v>101</v>
      </c>
      <c r="N644" s="6" t="s">
        <v>59</v>
      </c>
      <c r="O644" s="6" t="s">
        <v>141</v>
      </c>
      <c r="P644" s="10" t="s">
        <v>84</v>
      </c>
      <c r="Q644" s="6">
        <v>1144.92</v>
      </c>
      <c r="R644" s="6">
        <v>0</v>
      </c>
      <c r="S644" s="6">
        <v>0</v>
      </c>
      <c r="T644" s="6" t="s">
        <v>35</v>
      </c>
      <c r="U644" s="6"/>
      <c r="V644" s="6" t="s">
        <v>49</v>
      </c>
      <c r="W644" s="6">
        <v>92</v>
      </c>
      <c r="X644" s="7" t="s">
        <v>37</v>
      </c>
    </row>
    <row r="645" spans="1:24" x14ac:dyDescent="0.3">
      <c r="A645" s="8" t="s">
        <v>2111</v>
      </c>
      <c r="B645" s="9">
        <v>46157</v>
      </c>
      <c r="C645" s="21" t="str">
        <f>TEXT(Table3[[#This Row],[Transaction_Date]],"dddd")</f>
        <v>Friday</v>
      </c>
      <c r="D645" t="s">
        <v>2112</v>
      </c>
      <c r="E645">
        <f>HOUR(Table3[[#This Row],[Transaction_Time]])</f>
        <v>17</v>
      </c>
      <c r="F645" s="10" t="s">
        <v>52</v>
      </c>
      <c r="G645" s="10" t="s">
        <v>2113</v>
      </c>
      <c r="H645" s="10" t="s">
        <v>54</v>
      </c>
      <c r="I645" s="10" t="s">
        <v>42</v>
      </c>
      <c r="J645" s="10" t="s">
        <v>75</v>
      </c>
      <c r="K645" s="10" t="s">
        <v>212</v>
      </c>
      <c r="L645" s="10" t="s">
        <v>57</v>
      </c>
      <c r="M645" s="10" t="s">
        <v>58</v>
      </c>
      <c r="N645" s="10" t="s">
        <v>59</v>
      </c>
      <c r="O645" s="10" t="s">
        <v>33</v>
      </c>
      <c r="P645" s="10" t="s">
        <v>84</v>
      </c>
      <c r="Q645" s="10">
        <v>54.83</v>
      </c>
      <c r="R645" s="10">
        <v>40.54</v>
      </c>
      <c r="S645" s="10">
        <v>0</v>
      </c>
      <c r="T645" s="10" t="s">
        <v>35</v>
      </c>
      <c r="U645" s="10"/>
      <c r="V645" s="10" t="s">
        <v>36</v>
      </c>
      <c r="W645" s="10">
        <v>8</v>
      </c>
      <c r="X645" s="11" t="s">
        <v>37</v>
      </c>
    </row>
    <row r="646" spans="1:24" x14ac:dyDescent="0.3">
      <c r="A646" s="4" t="s">
        <v>2114</v>
      </c>
      <c r="B646" s="5">
        <v>46147</v>
      </c>
      <c r="C646" s="20" t="str">
        <f>TEXT(Table3[[#This Row],[Transaction_Date]],"dddd")</f>
        <v>Tuesday</v>
      </c>
      <c r="D646" t="s">
        <v>2115</v>
      </c>
      <c r="E646">
        <f>HOUR(Table3[[#This Row],[Transaction_Time]])</f>
        <v>18</v>
      </c>
      <c r="F646" s="6" t="s">
        <v>24</v>
      </c>
      <c r="G646" s="6" t="s">
        <v>2116</v>
      </c>
      <c r="H646" s="6" t="s">
        <v>26</v>
      </c>
      <c r="I646" s="6" t="s">
        <v>42</v>
      </c>
      <c r="J646" s="6" t="s">
        <v>105</v>
      </c>
      <c r="K646" s="6" t="s">
        <v>106</v>
      </c>
      <c r="L646" s="6" t="s">
        <v>200</v>
      </c>
      <c r="M646" s="6" t="s">
        <v>146</v>
      </c>
      <c r="N646" s="6" t="s">
        <v>46</v>
      </c>
      <c r="O646" s="6" t="s">
        <v>47</v>
      </c>
      <c r="P646" s="6" t="s">
        <v>34</v>
      </c>
      <c r="Q646" s="6">
        <v>183.88</v>
      </c>
      <c r="R646" s="6">
        <v>0</v>
      </c>
      <c r="S646" s="6">
        <v>0</v>
      </c>
      <c r="T646" s="6" t="s">
        <v>35</v>
      </c>
      <c r="U646" s="6"/>
      <c r="V646" s="6" t="s">
        <v>49</v>
      </c>
      <c r="W646" s="6">
        <v>65</v>
      </c>
      <c r="X646" s="7" t="s">
        <v>37</v>
      </c>
    </row>
    <row r="647" spans="1:24" x14ac:dyDescent="0.3">
      <c r="A647" s="8" t="s">
        <v>2117</v>
      </c>
      <c r="B647" s="9">
        <v>46146</v>
      </c>
      <c r="C647" s="21" t="str">
        <f>TEXT(Table3[[#This Row],[Transaction_Date]],"dddd")</f>
        <v>Monday</v>
      </c>
      <c r="D647" t="s">
        <v>2118</v>
      </c>
      <c r="E647">
        <f>HOUR(Table3[[#This Row],[Transaction_Time]])</f>
        <v>13</v>
      </c>
      <c r="F647" s="10" t="s">
        <v>52</v>
      </c>
      <c r="G647" s="10" t="s">
        <v>2119</v>
      </c>
      <c r="H647" s="10" t="s">
        <v>54</v>
      </c>
      <c r="I647" s="10" t="s">
        <v>27</v>
      </c>
      <c r="J647" s="10" t="s">
        <v>98</v>
      </c>
      <c r="K647" s="10" t="s">
        <v>459</v>
      </c>
      <c r="L647" s="10" t="s">
        <v>241</v>
      </c>
      <c r="M647" s="10" t="s">
        <v>101</v>
      </c>
      <c r="N647" s="10" t="s">
        <v>32</v>
      </c>
      <c r="O647" s="10" t="s">
        <v>47</v>
      </c>
      <c r="P647" s="10" t="s">
        <v>108</v>
      </c>
      <c r="Q647" s="10">
        <v>577.04</v>
      </c>
      <c r="R647" s="10">
        <v>0</v>
      </c>
      <c r="S647" s="10">
        <v>0</v>
      </c>
      <c r="T647" s="10" t="s">
        <v>35</v>
      </c>
      <c r="U647" s="10"/>
      <c r="V647" s="10" t="s">
        <v>49</v>
      </c>
      <c r="W647" s="10">
        <v>39</v>
      </c>
      <c r="X647" s="11" t="s">
        <v>37</v>
      </c>
    </row>
    <row r="648" spans="1:24" x14ac:dyDescent="0.3">
      <c r="A648" s="4" t="s">
        <v>2120</v>
      </c>
      <c r="B648" s="5">
        <v>46159</v>
      </c>
      <c r="C648" s="20" t="str">
        <f>TEXT(Table3[[#This Row],[Transaction_Date]],"dddd")</f>
        <v>Sunday</v>
      </c>
      <c r="D648" t="s">
        <v>2121</v>
      </c>
      <c r="E648">
        <f>HOUR(Table3[[#This Row],[Transaction_Time]])</f>
        <v>21</v>
      </c>
      <c r="F648" s="6" t="s">
        <v>24</v>
      </c>
      <c r="G648" s="6" t="s">
        <v>2122</v>
      </c>
      <c r="H648" s="6" t="s">
        <v>54</v>
      </c>
      <c r="I648" s="6" t="s">
        <v>27</v>
      </c>
      <c r="J648" s="6" t="s">
        <v>166</v>
      </c>
      <c r="K648" s="6" t="s">
        <v>237</v>
      </c>
      <c r="L648" s="6" t="s">
        <v>286</v>
      </c>
      <c r="M648" s="6" t="s">
        <v>122</v>
      </c>
      <c r="N648" s="6" t="s">
        <v>46</v>
      </c>
      <c r="O648" s="6" t="s">
        <v>47</v>
      </c>
      <c r="P648" s="6" t="s">
        <v>84</v>
      </c>
      <c r="Q648" s="6">
        <v>52.99</v>
      </c>
      <c r="R648" s="6">
        <v>0</v>
      </c>
      <c r="S648" s="6">
        <v>0</v>
      </c>
      <c r="T648" s="6" t="s">
        <v>406</v>
      </c>
      <c r="U648" s="6" t="s">
        <v>281</v>
      </c>
      <c r="V648" s="6" t="s">
        <v>36</v>
      </c>
      <c r="W648" s="6">
        <v>99</v>
      </c>
      <c r="X648" s="7" t="s">
        <v>69</v>
      </c>
    </row>
    <row r="649" spans="1:24" x14ac:dyDescent="0.3">
      <c r="A649" s="8" t="s">
        <v>2123</v>
      </c>
      <c r="B649" s="9">
        <v>46171</v>
      </c>
      <c r="C649" s="21" t="str">
        <f>TEXT(Table3[[#This Row],[Transaction_Date]],"dddd")</f>
        <v>Friday</v>
      </c>
      <c r="D649" t="s">
        <v>2124</v>
      </c>
      <c r="E649">
        <f>HOUR(Table3[[#This Row],[Transaction_Time]])</f>
        <v>19</v>
      </c>
      <c r="F649" s="10" t="s">
        <v>24</v>
      </c>
      <c r="G649" s="10" t="s">
        <v>2125</v>
      </c>
      <c r="H649" s="10" t="s">
        <v>54</v>
      </c>
      <c r="I649" s="10" t="s">
        <v>42</v>
      </c>
      <c r="J649" s="10" t="s">
        <v>166</v>
      </c>
      <c r="K649" s="10" t="s">
        <v>204</v>
      </c>
      <c r="L649" s="10" t="s">
        <v>184</v>
      </c>
      <c r="M649" s="10" t="s">
        <v>146</v>
      </c>
      <c r="N649" s="10" t="s">
        <v>272</v>
      </c>
      <c r="O649" s="10" t="s">
        <v>60</v>
      </c>
      <c r="P649" s="10" t="s">
        <v>48</v>
      </c>
      <c r="Q649" s="10">
        <v>39.21</v>
      </c>
      <c r="R649" s="10">
        <v>0</v>
      </c>
      <c r="S649" s="10">
        <v>0</v>
      </c>
      <c r="T649" s="10" t="s">
        <v>35</v>
      </c>
      <c r="U649" s="10"/>
      <c r="V649" s="10" t="s">
        <v>49</v>
      </c>
      <c r="W649" s="10">
        <v>16</v>
      </c>
      <c r="X649" s="11" t="s">
        <v>37</v>
      </c>
    </row>
    <row r="650" spans="1:24" x14ac:dyDescent="0.3">
      <c r="A650" s="4" t="s">
        <v>2126</v>
      </c>
      <c r="B650" s="5">
        <v>46171</v>
      </c>
      <c r="C650" s="20" t="str">
        <f>TEXT(Table3[[#This Row],[Transaction_Date]],"dddd")</f>
        <v>Friday</v>
      </c>
      <c r="D650" t="s">
        <v>2127</v>
      </c>
      <c r="E650">
        <f>HOUR(Table3[[#This Row],[Transaction_Time]])</f>
        <v>11</v>
      </c>
      <c r="F650" s="6" t="s">
        <v>24</v>
      </c>
      <c r="G650" s="6" t="s">
        <v>2128</v>
      </c>
      <c r="H650" s="6" t="s">
        <v>89</v>
      </c>
      <c r="I650" s="6" t="s">
        <v>42</v>
      </c>
      <c r="J650" s="6" t="s">
        <v>98</v>
      </c>
      <c r="K650" s="6" t="s">
        <v>459</v>
      </c>
      <c r="L650" s="6" t="s">
        <v>157</v>
      </c>
      <c r="M650" s="6" t="s">
        <v>83</v>
      </c>
      <c r="N650" s="6" t="s">
        <v>59</v>
      </c>
      <c r="O650" s="6" t="s">
        <v>47</v>
      </c>
      <c r="P650" s="6" t="s">
        <v>108</v>
      </c>
      <c r="Q650" s="6">
        <v>282.60000000000002</v>
      </c>
      <c r="R650" s="6">
        <v>0</v>
      </c>
      <c r="S650" s="6">
        <v>0</v>
      </c>
      <c r="T650" s="6" t="s">
        <v>35</v>
      </c>
      <c r="U650" s="6"/>
      <c r="V650" s="6" t="s">
        <v>49</v>
      </c>
      <c r="W650" s="6">
        <v>89</v>
      </c>
      <c r="X650" s="7" t="s">
        <v>37</v>
      </c>
    </row>
    <row r="651" spans="1:24" x14ac:dyDescent="0.3">
      <c r="A651" s="8" t="s">
        <v>2129</v>
      </c>
      <c r="B651" s="9">
        <v>46160</v>
      </c>
      <c r="C651" s="21" t="str">
        <f>TEXT(Table3[[#This Row],[Transaction_Date]],"dddd")</f>
        <v>Monday</v>
      </c>
      <c r="D651" t="s">
        <v>2130</v>
      </c>
      <c r="E651">
        <f>HOUR(Table3[[#This Row],[Transaction_Time]])</f>
        <v>21</v>
      </c>
      <c r="F651" s="10" t="s">
        <v>52</v>
      </c>
      <c r="G651" s="10" t="s">
        <v>2131</v>
      </c>
      <c r="H651" s="10" t="s">
        <v>26</v>
      </c>
      <c r="I651" s="10" t="s">
        <v>42</v>
      </c>
      <c r="J651" s="10" t="s">
        <v>90</v>
      </c>
      <c r="K651" s="10" t="s">
        <v>140</v>
      </c>
      <c r="L651" s="10" t="s">
        <v>152</v>
      </c>
      <c r="M651" s="10" t="s">
        <v>93</v>
      </c>
      <c r="N651" s="10" t="s">
        <v>59</v>
      </c>
      <c r="O651" s="10" t="s">
        <v>141</v>
      </c>
      <c r="P651" s="10" t="s">
        <v>84</v>
      </c>
      <c r="Q651" s="10">
        <v>246.32</v>
      </c>
      <c r="R651" s="10">
        <v>0</v>
      </c>
      <c r="S651" s="10">
        <v>0</v>
      </c>
      <c r="T651" s="10" t="s">
        <v>35</v>
      </c>
      <c r="U651" s="10"/>
      <c r="V651" s="10" t="s">
        <v>49</v>
      </c>
      <c r="W651" s="10">
        <v>75</v>
      </c>
      <c r="X651" s="11" t="s">
        <v>37</v>
      </c>
    </row>
    <row r="652" spans="1:24" x14ac:dyDescent="0.3">
      <c r="A652" s="4" t="s">
        <v>2132</v>
      </c>
      <c r="B652" s="5">
        <v>46166</v>
      </c>
      <c r="C652" s="20" t="str">
        <f>TEXT(Table3[[#This Row],[Transaction_Date]],"dddd")</f>
        <v>Sunday</v>
      </c>
      <c r="D652" t="s">
        <v>2133</v>
      </c>
      <c r="E652">
        <f>HOUR(Table3[[#This Row],[Transaction_Time]])</f>
        <v>20</v>
      </c>
      <c r="F652" s="6" t="s">
        <v>24</v>
      </c>
      <c r="G652" s="6" t="s">
        <v>2134</v>
      </c>
      <c r="H652" s="6" t="s">
        <v>26</v>
      </c>
      <c r="I652" s="6" t="s">
        <v>27</v>
      </c>
      <c r="J652" s="6" t="s">
        <v>98</v>
      </c>
      <c r="K652" s="6" t="s">
        <v>99</v>
      </c>
      <c r="L652" s="6" t="s">
        <v>364</v>
      </c>
      <c r="M652" s="6" t="s">
        <v>114</v>
      </c>
      <c r="N652" s="6" t="s">
        <v>46</v>
      </c>
      <c r="O652" s="6" t="s">
        <v>47</v>
      </c>
      <c r="P652" s="6" t="s">
        <v>84</v>
      </c>
      <c r="Q652" s="6">
        <v>73.349999999999994</v>
      </c>
      <c r="R652" s="6">
        <v>0</v>
      </c>
      <c r="S652" s="6">
        <v>0</v>
      </c>
      <c r="T652" s="6" t="s">
        <v>35</v>
      </c>
      <c r="U652" s="6"/>
      <c r="V652" s="6" t="s">
        <v>49</v>
      </c>
      <c r="W652" s="6">
        <v>62</v>
      </c>
      <c r="X652" s="7" t="s">
        <v>37</v>
      </c>
    </row>
    <row r="653" spans="1:24" x14ac:dyDescent="0.3">
      <c r="A653" s="8" t="s">
        <v>2135</v>
      </c>
      <c r="B653" s="9">
        <v>46147</v>
      </c>
      <c r="C653" s="21" t="str">
        <f>TEXT(Table3[[#This Row],[Transaction_Date]],"dddd")</f>
        <v>Tuesday</v>
      </c>
      <c r="D653" t="s">
        <v>2136</v>
      </c>
      <c r="E653">
        <f>HOUR(Table3[[#This Row],[Transaction_Time]])</f>
        <v>18</v>
      </c>
      <c r="F653" s="10" t="s">
        <v>40</v>
      </c>
      <c r="G653" s="10" t="s">
        <v>2137</v>
      </c>
      <c r="H653" s="10" t="s">
        <v>26</v>
      </c>
      <c r="I653" s="10" t="s">
        <v>42</v>
      </c>
      <c r="J653" s="10" t="s">
        <v>43</v>
      </c>
      <c r="K653" s="10" t="s">
        <v>44</v>
      </c>
      <c r="L653" s="10" t="s">
        <v>92</v>
      </c>
      <c r="M653" s="10" t="s">
        <v>93</v>
      </c>
      <c r="N653" s="10" t="s">
        <v>32</v>
      </c>
      <c r="O653" s="10" t="s">
        <v>47</v>
      </c>
      <c r="P653" s="10" t="s">
        <v>34</v>
      </c>
      <c r="Q653" s="10">
        <v>1534.15</v>
      </c>
      <c r="R653" s="10">
        <v>0</v>
      </c>
      <c r="S653" s="10">
        <v>0</v>
      </c>
      <c r="T653" s="10" t="s">
        <v>35</v>
      </c>
      <c r="U653" s="10"/>
      <c r="V653" s="10" t="s">
        <v>36</v>
      </c>
      <c r="W653" s="10">
        <v>68</v>
      </c>
      <c r="X653" s="11" t="s">
        <v>37</v>
      </c>
    </row>
    <row r="654" spans="1:24" x14ac:dyDescent="0.3">
      <c r="A654" s="4" t="s">
        <v>2138</v>
      </c>
      <c r="B654" s="5">
        <v>46163</v>
      </c>
      <c r="C654" s="20" t="str">
        <f>TEXT(Table3[[#This Row],[Transaction_Date]],"dddd")</f>
        <v>Thursday</v>
      </c>
      <c r="D654" t="s">
        <v>2139</v>
      </c>
      <c r="E654">
        <f>HOUR(Table3[[#This Row],[Transaction_Time]])</f>
        <v>15</v>
      </c>
      <c r="F654" s="6" t="s">
        <v>24</v>
      </c>
      <c r="G654" s="6" t="s">
        <v>2140</v>
      </c>
      <c r="H654" s="6" t="s">
        <v>54</v>
      </c>
      <c r="I654" s="6" t="s">
        <v>27</v>
      </c>
      <c r="J654" s="6" t="s">
        <v>43</v>
      </c>
      <c r="K654" s="6" t="s">
        <v>44</v>
      </c>
      <c r="L654" s="6" t="s">
        <v>157</v>
      </c>
      <c r="M654" s="6" t="s">
        <v>83</v>
      </c>
      <c r="N654" s="6" t="s">
        <v>46</v>
      </c>
      <c r="O654" s="6" t="s">
        <v>47</v>
      </c>
      <c r="P654" s="6" t="s">
        <v>128</v>
      </c>
      <c r="Q654" s="6">
        <v>137.41</v>
      </c>
      <c r="R654" s="6">
        <v>0</v>
      </c>
      <c r="S654" s="6">
        <v>1.63</v>
      </c>
      <c r="T654" s="6" t="s">
        <v>35</v>
      </c>
      <c r="U654" s="6"/>
      <c r="V654" s="6" t="s">
        <v>49</v>
      </c>
      <c r="W654" s="6">
        <v>20</v>
      </c>
      <c r="X654" s="7" t="s">
        <v>37</v>
      </c>
    </row>
    <row r="655" spans="1:24" x14ac:dyDescent="0.3">
      <c r="A655" s="8" t="s">
        <v>2141</v>
      </c>
      <c r="B655" s="9">
        <v>46155</v>
      </c>
      <c r="C655" s="21" t="str">
        <f>TEXT(Table3[[#This Row],[Transaction_Date]],"dddd")</f>
        <v>Wednesday</v>
      </c>
      <c r="D655" t="s">
        <v>2142</v>
      </c>
      <c r="E655">
        <f>HOUR(Table3[[#This Row],[Transaction_Time]])</f>
        <v>13</v>
      </c>
      <c r="F655" s="10" t="s">
        <v>72</v>
      </c>
      <c r="G655" s="10" t="s">
        <v>2143</v>
      </c>
      <c r="H655" s="10" t="s">
        <v>26</v>
      </c>
      <c r="I655" s="10" t="s">
        <v>27</v>
      </c>
      <c r="J655" s="10" t="s">
        <v>28</v>
      </c>
      <c r="K655" s="10" t="s">
        <v>29</v>
      </c>
      <c r="L655" s="10" t="s">
        <v>152</v>
      </c>
      <c r="M655" s="10" t="s">
        <v>93</v>
      </c>
      <c r="N655" s="10" t="s">
        <v>78</v>
      </c>
      <c r="O655" s="10" t="s">
        <v>47</v>
      </c>
      <c r="P655" s="10" t="s">
        <v>84</v>
      </c>
      <c r="Q655" s="10">
        <v>2779.53</v>
      </c>
      <c r="R655" s="10">
        <v>0</v>
      </c>
      <c r="S655" s="10">
        <v>0</v>
      </c>
      <c r="T655" s="10" t="s">
        <v>35</v>
      </c>
      <c r="U655" s="10"/>
      <c r="V655" s="10" t="s">
        <v>36</v>
      </c>
      <c r="W655" s="10">
        <v>8</v>
      </c>
      <c r="X655" s="11" t="s">
        <v>37</v>
      </c>
    </row>
    <row r="656" spans="1:24" x14ac:dyDescent="0.3">
      <c r="A656" s="4" t="s">
        <v>2144</v>
      </c>
      <c r="B656" s="5">
        <v>46143</v>
      </c>
      <c r="C656" s="20" t="str">
        <f>TEXT(Table3[[#This Row],[Transaction_Date]],"dddd")</f>
        <v>Friday</v>
      </c>
      <c r="D656" t="s">
        <v>2145</v>
      </c>
      <c r="E656">
        <f>HOUR(Table3[[#This Row],[Transaction_Time]])</f>
        <v>21</v>
      </c>
      <c r="F656" s="6" t="s">
        <v>24</v>
      </c>
      <c r="G656" s="6" t="s">
        <v>2146</v>
      </c>
      <c r="H656" s="6" t="s">
        <v>74</v>
      </c>
      <c r="I656" s="6" t="s">
        <v>27</v>
      </c>
      <c r="J656" s="6" t="s">
        <v>75</v>
      </c>
      <c r="K656" s="6" t="s">
        <v>295</v>
      </c>
      <c r="L656" s="6" t="s">
        <v>500</v>
      </c>
      <c r="M656" s="6" t="s">
        <v>67</v>
      </c>
      <c r="N656" s="6" t="s">
        <v>59</v>
      </c>
      <c r="O656" s="6" t="s">
        <v>60</v>
      </c>
      <c r="P656" s="6" t="s">
        <v>115</v>
      </c>
      <c r="Q656" s="6">
        <v>260.81</v>
      </c>
      <c r="R656" s="6">
        <v>0</v>
      </c>
      <c r="S656" s="6">
        <v>6.29</v>
      </c>
      <c r="T656" s="6" t="s">
        <v>35</v>
      </c>
      <c r="U656" s="6"/>
      <c r="V656" s="6" t="s">
        <v>49</v>
      </c>
      <c r="W656" s="6">
        <v>68</v>
      </c>
      <c r="X656" s="7" t="s">
        <v>37</v>
      </c>
    </row>
    <row r="657" spans="1:24" x14ac:dyDescent="0.3">
      <c r="A657" s="8" t="s">
        <v>2147</v>
      </c>
      <c r="B657" s="9">
        <v>46156</v>
      </c>
      <c r="C657" s="21" t="str">
        <f>TEXT(Table3[[#This Row],[Transaction_Date]],"dddd")</f>
        <v>Thursday</v>
      </c>
      <c r="D657" t="s">
        <v>2148</v>
      </c>
      <c r="E657">
        <f>HOUR(Table3[[#This Row],[Transaction_Time]])</f>
        <v>19</v>
      </c>
      <c r="F657" s="10" t="s">
        <v>72</v>
      </c>
      <c r="G657" s="10" t="s">
        <v>2149</v>
      </c>
      <c r="H657" s="10" t="s">
        <v>54</v>
      </c>
      <c r="I657" s="10" t="s">
        <v>42</v>
      </c>
      <c r="J657" s="10" t="s">
        <v>166</v>
      </c>
      <c r="K657" s="10" t="s">
        <v>476</v>
      </c>
      <c r="L657" s="10" t="s">
        <v>121</v>
      </c>
      <c r="M657" s="10" t="s">
        <v>122</v>
      </c>
      <c r="N657" s="10" t="s">
        <v>32</v>
      </c>
      <c r="O657" s="10" t="s">
        <v>141</v>
      </c>
      <c r="P657" s="10" t="s">
        <v>48</v>
      </c>
      <c r="Q657" s="10">
        <v>922.47</v>
      </c>
      <c r="R657" s="10">
        <v>0</v>
      </c>
      <c r="S657" s="10">
        <v>0</v>
      </c>
      <c r="T657" s="10" t="s">
        <v>35</v>
      </c>
      <c r="U657" s="10"/>
      <c r="V657" s="10" t="s">
        <v>49</v>
      </c>
      <c r="W657" s="10">
        <v>63</v>
      </c>
      <c r="X657" s="11" t="s">
        <v>37</v>
      </c>
    </row>
    <row r="658" spans="1:24" x14ac:dyDescent="0.3">
      <c r="A658" s="4" t="s">
        <v>2150</v>
      </c>
      <c r="B658" s="5">
        <v>46150</v>
      </c>
      <c r="C658" s="20" t="str">
        <f>TEXT(Table3[[#This Row],[Transaction_Date]],"dddd")</f>
        <v>Friday</v>
      </c>
      <c r="D658" t="s">
        <v>2151</v>
      </c>
      <c r="E658">
        <f>HOUR(Table3[[#This Row],[Transaction_Time]])</f>
        <v>12</v>
      </c>
      <c r="F658" s="6" t="s">
        <v>40</v>
      </c>
      <c r="G658" s="6" t="s">
        <v>2152</v>
      </c>
      <c r="H658" s="6" t="s">
        <v>54</v>
      </c>
      <c r="I658" s="6" t="s">
        <v>27</v>
      </c>
      <c r="J658" s="6" t="s">
        <v>90</v>
      </c>
      <c r="K658" s="6" t="s">
        <v>346</v>
      </c>
      <c r="L658" s="6" t="s">
        <v>205</v>
      </c>
      <c r="M658" s="6" t="s">
        <v>162</v>
      </c>
      <c r="N658" s="6" t="s">
        <v>46</v>
      </c>
      <c r="O658" s="6" t="s">
        <v>141</v>
      </c>
      <c r="P658" s="10" t="s">
        <v>84</v>
      </c>
      <c r="Q658" s="6">
        <v>874.55</v>
      </c>
      <c r="R658" s="6">
        <v>12.29</v>
      </c>
      <c r="S658" s="6">
        <v>0</v>
      </c>
      <c r="T658" s="6" t="s">
        <v>35</v>
      </c>
      <c r="U658" s="6"/>
      <c r="V658" s="6" t="s">
        <v>49</v>
      </c>
      <c r="W658" s="6">
        <v>24</v>
      </c>
      <c r="X658" s="7" t="s">
        <v>37</v>
      </c>
    </row>
    <row r="659" spans="1:24" x14ac:dyDescent="0.3">
      <c r="A659" s="8" t="s">
        <v>2153</v>
      </c>
      <c r="B659" s="9">
        <v>46154</v>
      </c>
      <c r="C659" s="21" t="str">
        <f>TEXT(Table3[[#This Row],[Transaction_Date]],"dddd")</f>
        <v>Tuesday</v>
      </c>
      <c r="D659" t="s">
        <v>2154</v>
      </c>
      <c r="E659">
        <f>HOUR(Table3[[#This Row],[Transaction_Time]])</f>
        <v>20</v>
      </c>
      <c r="F659" s="10" t="s">
        <v>24</v>
      </c>
      <c r="G659" s="10" t="s">
        <v>2155</v>
      </c>
      <c r="H659" s="10" t="s">
        <v>26</v>
      </c>
      <c r="I659" s="10" t="s">
        <v>42</v>
      </c>
      <c r="J659" s="10" t="s">
        <v>75</v>
      </c>
      <c r="K659" s="10" t="s">
        <v>212</v>
      </c>
      <c r="L659" s="10" t="s">
        <v>334</v>
      </c>
      <c r="M659" s="10" t="s">
        <v>58</v>
      </c>
      <c r="N659" s="10" t="s">
        <v>46</v>
      </c>
      <c r="O659" s="10" t="s">
        <v>141</v>
      </c>
      <c r="P659" s="10" t="s">
        <v>128</v>
      </c>
      <c r="Q659" s="10">
        <v>416.65</v>
      </c>
      <c r="R659" s="10">
        <v>39.67</v>
      </c>
      <c r="S659" s="10">
        <v>0</v>
      </c>
      <c r="T659" s="10" t="s">
        <v>35</v>
      </c>
      <c r="U659" s="10"/>
      <c r="V659" s="10" t="s">
        <v>49</v>
      </c>
      <c r="W659" s="10">
        <v>45</v>
      </c>
      <c r="X659" s="11" t="s">
        <v>37</v>
      </c>
    </row>
    <row r="660" spans="1:24" x14ac:dyDescent="0.3">
      <c r="A660" s="4" t="s">
        <v>2156</v>
      </c>
      <c r="B660" s="5">
        <v>46146</v>
      </c>
      <c r="C660" s="20" t="str">
        <f>TEXT(Table3[[#This Row],[Transaction_Date]],"dddd")</f>
        <v>Monday</v>
      </c>
      <c r="D660" t="s">
        <v>2157</v>
      </c>
      <c r="E660">
        <f>HOUR(Table3[[#This Row],[Transaction_Time]])</f>
        <v>9</v>
      </c>
      <c r="F660" s="6" t="s">
        <v>52</v>
      </c>
      <c r="G660" s="6" t="s">
        <v>2158</v>
      </c>
      <c r="H660" s="6" t="s">
        <v>26</v>
      </c>
      <c r="I660" s="6" t="s">
        <v>42</v>
      </c>
      <c r="J660" s="6" t="s">
        <v>43</v>
      </c>
      <c r="K660" s="6" t="s">
        <v>112</v>
      </c>
      <c r="L660" s="6" t="s">
        <v>290</v>
      </c>
      <c r="M660" s="6" t="s">
        <v>93</v>
      </c>
      <c r="N660" s="6" t="s">
        <v>32</v>
      </c>
      <c r="O660" s="6" t="s">
        <v>60</v>
      </c>
      <c r="P660" s="6" t="s">
        <v>115</v>
      </c>
      <c r="Q660" s="6">
        <v>1177.47</v>
      </c>
      <c r="R660" s="6">
        <v>0</v>
      </c>
      <c r="S660" s="6">
        <v>0</v>
      </c>
      <c r="T660" s="6" t="s">
        <v>35</v>
      </c>
      <c r="U660" s="6"/>
      <c r="V660" s="6" t="s">
        <v>49</v>
      </c>
      <c r="W660" s="6">
        <v>60</v>
      </c>
      <c r="X660" s="7" t="s">
        <v>37</v>
      </c>
    </row>
    <row r="661" spans="1:24" x14ac:dyDescent="0.3">
      <c r="A661" s="8" t="s">
        <v>2159</v>
      </c>
      <c r="B661" s="9">
        <v>46150</v>
      </c>
      <c r="C661" s="21" t="str">
        <f>TEXT(Table3[[#This Row],[Transaction_Date]],"dddd")</f>
        <v>Friday</v>
      </c>
      <c r="D661" t="s">
        <v>2160</v>
      </c>
      <c r="E661">
        <f>HOUR(Table3[[#This Row],[Transaction_Time]])</f>
        <v>20</v>
      </c>
      <c r="F661" s="10" t="s">
        <v>52</v>
      </c>
      <c r="G661" s="10" t="s">
        <v>2161</v>
      </c>
      <c r="H661" s="10" t="s">
        <v>26</v>
      </c>
      <c r="I661" s="10" t="s">
        <v>27</v>
      </c>
      <c r="J661" s="10" t="s">
        <v>55</v>
      </c>
      <c r="K661" s="10" t="s">
        <v>56</v>
      </c>
      <c r="L661" s="10" t="s">
        <v>634</v>
      </c>
      <c r="M661" s="10" t="s">
        <v>114</v>
      </c>
      <c r="N661" s="10" t="s">
        <v>46</v>
      </c>
      <c r="O661" s="10" t="s">
        <v>47</v>
      </c>
      <c r="P661" s="10" t="s">
        <v>108</v>
      </c>
      <c r="Q661" s="10">
        <v>4369.08</v>
      </c>
      <c r="R661" s="10">
        <v>0</v>
      </c>
      <c r="S661" s="10">
        <v>1.46</v>
      </c>
      <c r="T661" s="10" t="s">
        <v>35</v>
      </c>
      <c r="U661" s="10"/>
      <c r="V661" s="10" t="s">
        <v>49</v>
      </c>
      <c r="W661" s="10">
        <v>94</v>
      </c>
      <c r="X661" s="11" t="s">
        <v>69</v>
      </c>
    </row>
    <row r="662" spans="1:24" x14ac:dyDescent="0.3">
      <c r="A662" s="4" t="s">
        <v>2162</v>
      </c>
      <c r="B662" s="5">
        <v>46172</v>
      </c>
      <c r="C662" s="20" t="str">
        <f>TEXT(Table3[[#This Row],[Transaction_Date]],"dddd")</f>
        <v>Saturday</v>
      </c>
      <c r="D662" t="s">
        <v>2163</v>
      </c>
      <c r="E662">
        <f>HOUR(Table3[[#This Row],[Transaction_Time]])</f>
        <v>19</v>
      </c>
      <c r="F662" s="6" t="s">
        <v>52</v>
      </c>
      <c r="G662" s="6" t="s">
        <v>2164</v>
      </c>
      <c r="H662" s="6" t="s">
        <v>74</v>
      </c>
      <c r="I662" s="6" t="s">
        <v>27</v>
      </c>
      <c r="J662" s="6" t="s">
        <v>75</v>
      </c>
      <c r="K662" s="6" t="s">
        <v>156</v>
      </c>
      <c r="L662" s="6" t="s">
        <v>618</v>
      </c>
      <c r="M662" s="6" t="s">
        <v>214</v>
      </c>
      <c r="N662" s="6" t="s">
        <v>59</v>
      </c>
      <c r="O662" s="6" t="s">
        <v>47</v>
      </c>
      <c r="P662" s="6" t="s">
        <v>108</v>
      </c>
      <c r="Q662" s="6">
        <v>386.98</v>
      </c>
      <c r="R662" s="6">
        <v>48.84</v>
      </c>
      <c r="S662" s="6">
        <v>2.4900000000000002</v>
      </c>
      <c r="T662" s="6" t="s">
        <v>35</v>
      </c>
      <c r="U662" s="6"/>
      <c r="V662" s="6" t="s">
        <v>49</v>
      </c>
      <c r="W662" s="6">
        <v>74</v>
      </c>
      <c r="X662" s="7" t="s">
        <v>37</v>
      </c>
    </row>
    <row r="663" spans="1:24" x14ac:dyDescent="0.3">
      <c r="A663" s="8" t="s">
        <v>2165</v>
      </c>
      <c r="B663" s="9">
        <v>46152</v>
      </c>
      <c r="C663" s="21" t="str">
        <f>TEXT(Table3[[#This Row],[Transaction_Date]],"dddd")</f>
        <v>Sunday</v>
      </c>
      <c r="D663" t="s">
        <v>2166</v>
      </c>
      <c r="E663">
        <f>HOUR(Table3[[#This Row],[Transaction_Time]])</f>
        <v>20</v>
      </c>
      <c r="F663" s="10" t="s">
        <v>24</v>
      </c>
      <c r="G663" s="10" t="s">
        <v>2167</v>
      </c>
      <c r="H663" s="10" t="s">
        <v>54</v>
      </c>
      <c r="I663" s="10" t="s">
        <v>42</v>
      </c>
      <c r="J663" s="10" t="s">
        <v>28</v>
      </c>
      <c r="K663" s="10" t="s">
        <v>188</v>
      </c>
      <c r="L663" s="10" t="s">
        <v>364</v>
      </c>
      <c r="M663" s="10" t="s">
        <v>114</v>
      </c>
      <c r="N663" s="10" t="s">
        <v>46</v>
      </c>
      <c r="O663" s="10" t="s">
        <v>297</v>
      </c>
      <c r="P663" s="10" t="s">
        <v>128</v>
      </c>
      <c r="Q663" s="10">
        <v>608.80999999999995</v>
      </c>
      <c r="R663" s="10">
        <v>0</v>
      </c>
      <c r="S663" s="10">
        <v>4.99</v>
      </c>
      <c r="T663" s="10" t="s">
        <v>35</v>
      </c>
      <c r="U663" s="10"/>
      <c r="V663" s="10" t="s">
        <v>49</v>
      </c>
      <c r="W663" s="10">
        <v>27</v>
      </c>
      <c r="X663" s="11" t="s">
        <v>37</v>
      </c>
    </row>
    <row r="664" spans="1:24" x14ac:dyDescent="0.3">
      <c r="A664" s="4" t="s">
        <v>2168</v>
      </c>
      <c r="B664" s="5">
        <v>46169</v>
      </c>
      <c r="C664" s="20" t="str">
        <f>TEXT(Table3[[#This Row],[Transaction_Date]],"dddd")</f>
        <v>Wednesday</v>
      </c>
      <c r="D664" t="s">
        <v>2169</v>
      </c>
      <c r="E664">
        <f>HOUR(Table3[[#This Row],[Transaction_Time]])</f>
        <v>14</v>
      </c>
      <c r="F664" s="6" t="s">
        <v>24</v>
      </c>
      <c r="G664" s="6" t="s">
        <v>2170</v>
      </c>
      <c r="H664" s="6" t="s">
        <v>54</v>
      </c>
      <c r="I664" s="6" t="s">
        <v>27</v>
      </c>
      <c r="J664" s="6" t="s">
        <v>166</v>
      </c>
      <c r="K664" s="6" t="s">
        <v>167</v>
      </c>
      <c r="L664" s="6" t="s">
        <v>57</v>
      </c>
      <c r="M664" s="6" t="s">
        <v>58</v>
      </c>
      <c r="N664" s="6" t="s">
        <v>59</v>
      </c>
      <c r="O664" s="6" t="s">
        <v>60</v>
      </c>
      <c r="P664" s="6" t="s">
        <v>48</v>
      </c>
      <c r="Q664" s="6">
        <v>973.01</v>
      </c>
      <c r="R664" s="6">
        <v>43.61</v>
      </c>
      <c r="S664" s="6">
        <v>0</v>
      </c>
      <c r="T664" s="6" t="s">
        <v>35</v>
      </c>
      <c r="U664" s="6"/>
      <c r="V664" s="6" t="s">
        <v>49</v>
      </c>
      <c r="W664" s="6">
        <v>15</v>
      </c>
      <c r="X664" s="7" t="s">
        <v>37</v>
      </c>
    </row>
    <row r="665" spans="1:24" x14ac:dyDescent="0.3">
      <c r="A665" s="8" t="s">
        <v>2171</v>
      </c>
      <c r="B665" s="9">
        <v>46150</v>
      </c>
      <c r="C665" s="21" t="str">
        <f>TEXT(Table3[[#This Row],[Transaction_Date]],"dddd")</f>
        <v>Friday</v>
      </c>
      <c r="D665" t="s">
        <v>2172</v>
      </c>
      <c r="E665">
        <f>HOUR(Table3[[#This Row],[Transaction_Time]])</f>
        <v>19</v>
      </c>
      <c r="F665" s="10" t="s">
        <v>24</v>
      </c>
      <c r="G665" s="10" t="s">
        <v>2173</v>
      </c>
      <c r="H665" s="10" t="s">
        <v>26</v>
      </c>
      <c r="I665" s="10" t="s">
        <v>42</v>
      </c>
      <c r="J665" s="10" t="s">
        <v>150</v>
      </c>
      <c r="K665" s="10" t="s">
        <v>319</v>
      </c>
      <c r="L665" s="10" t="s">
        <v>221</v>
      </c>
      <c r="M665" s="10" t="s">
        <v>67</v>
      </c>
      <c r="N665" s="10" t="s">
        <v>46</v>
      </c>
      <c r="O665" s="10" t="s">
        <v>47</v>
      </c>
      <c r="P665" s="10" t="s">
        <v>34</v>
      </c>
      <c r="Q665" s="10">
        <v>239.26</v>
      </c>
      <c r="R665" s="10">
        <v>0</v>
      </c>
      <c r="S665" s="10">
        <v>0</v>
      </c>
      <c r="T665" s="10" t="s">
        <v>35</v>
      </c>
      <c r="U665" s="10"/>
      <c r="V665" s="10" t="s">
        <v>49</v>
      </c>
      <c r="W665" s="10">
        <v>36</v>
      </c>
      <c r="X665" s="11" t="s">
        <v>37</v>
      </c>
    </row>
    <row r="666" spans="1:24" x14ac:dyDescent="0.3">
      <c r="A666" s="4" t="s">
        <v>2174</v>
      </c>
      <c r="B666" s="5">
        <v>46164</v>
      </c>
      <c r="C666" s="20" t="str">
        <f>TEXT(Table3[[#This Row],[Transaction_Date]],"dddd")</f>
        <v>Friday</v>
      </c>
      <c r="D666" t="s">
        <v>2175</v>
      </c>
      <c r="E666">
        <f>HOUR(Table3[[#This Row],[Transaction_Time]])</f>
        <v>21</v>
      </c>
      <c r="F666" s="6" t="s">
        <v>24</v>
      </c>
      <c r="G666" s="6" t="s">
        <v>2176</v>
      </c>
      <c r="H666" s="6" t="s">
        <v>74</v>
      </c>
      <c r="I666" s="6" t="s">
        <v>27</v>
      </c>
      <c r="J666" s="6" t="s">
        <v>28</v>
      </c>
      <c r="K666" s="6" t="s">
        <v>29</v>
      </c>
      <c r="L666" s="6" t="s">
        <v>132</v>
      </c>
      <c r="M666" s="6" t="s">
        <v>93</v>
      </c>
      <c r="N666" s="6" t="s">
        <v>46</v>
      </c>
      <c r="O666" s="6" t="s">
        <v>141</v>
      </c>
      <c r="P666" s="6" t="s">
        <v>68</v>
      </c>
      <c r="Q666" s="6">
        <v>64.790000000000006</v>
      </c>
      <c r="R666" s="6">
        <v>70.77</v>
      </c>
      <c r="S666" s="6">
        <v>0</v>
      </c>
      <c r="T666" s="6" t="s">
        <v>35</v>
      </c>
      <c r="U666" s="6"/>
      <c r="V666" s="6" t="s">
        <v>49</v>
      </c>
      <c r="W666" s="6">
        <v>80</v>
      </c>
      <c r="X666" s="7" t="s">
        <v>37</v>
      </c>
    </row>
    <row r="667" spans="1:24" x14ac:dyDescent="0.3">
      <c r="A667" s="8" t="s">
        <v>2177</v>
      </c>
      <c r="B667" s="9">
        <v>46161</v>
      </c>
      <c r="C667" s="21" t="str">
        <f>TEXT(Table3[[#This Row],[Transaction_Date]],"dddd")</f>
        <v>Tuesday</v>
      </c>
      <c r="D667" t="s">
        <v>2178</v>
      </c>
      <c r="E667">
        <f>HOUR(Table3[[#This Row],[Transaction_Time]])</f>
        <v>14</v>
      </c>
      <c r="F667" s="10" t="s">
        <v>24</v>
      </c>
      <c r="G667" s="10" t="s">
        <v>2179</v>
      </c>
      <c r="H667" s="10" t="s">
        <v>74</v>
      </c>
      <c r="I667" s="10" t="s">
        <v>42</v>
      </c>
      <c r="J667" s="10" t="s">
        <v>98</v>
      </c>
      <c r="K667" s="10" t="s">
        <v>99</v>
      </c>
      <c r="L667" s="10" t="s">
        <v>544</v>
      </c>
      <c r="M667" s="10" t="s">
        <v>114</v>
      </c>
      <c r="N667" s="10" t="s">
        <v>46</v>
      </c>
      <c r="O667" s="10" t="s">
        <v>47</v>
      </c>
      <c r="P667" s="10" t="s">
        <v>84</v>
      </c>
      <c r="Q667" s="10">
        <v>1097.45</v>
      </c>
      <c r="R667" s="10">
        <v>0</v>
      </c>
      <c r="S667" s="10">
        <v>0</v>
      </c>
      <c r="T667" s="10" t="s">
        <v>35</v>
      </c>
      <c r="U667" s="10"/>
      <c r="V667" s="10" t="s">
        <v>49</v>
      </c>
      <c r="W667" s="10">
        <v>74</v>
      </c>
      <c r="X667" s="11" t="s">
        <v>37</v>
      </c>
    </row>
    <row r="668" spans="1:24" x14ac:dyDescent="0.3">
      <c r="A668" s="4" t="s">
        <v>2180</v>
      </c>
      <c r="B668" s="5">
        <v>46143</v>
      </c>
      <c r="C668" s="20" t="str">
        <f>TEXT(Table3[[#This Row],[Transaction_Date]],"dddd")</f>
        <v>Friday</v>
      </c>
      <c r="D668" t="s">
        <v>2181</v>
      </c>
      <c r="E668">
        <f>HOUR(Table3[[#This Row],[Transaction_Time]])</f>
        <v>14</v>
      </c>
      <c r="F668" s="6" t="s">
        <v>40</v>
      </c>
      <c r="G668" s="6" t="s">
        <v>2182</v>
      </c>
      <c r="H668" s="6" t="s">
        <v>89</v>
      </c>
      <c r="I668" s="6" t="s">
        <v>455</v>
      </c>
      <c r="J668" s="6" t="s">
        <v>55</v>
      </c>
      <c r="K668" s="6" t="s">
        <v>256</v>
      </c>
      <c r="L668" s="6" t="s">
        <v>184</v>
      </c>
      <c r="M668" s="6" t="s">
        <v>146</v>
      </c>
      <c r="N668" s="6" t="s">
        <v>59</v>
      </c>
      <c r="O668" s="6" t="s">
        <v>60</v>
      </c>
      <c r="P668" s="6" t="s">
        <v>128</v>
      </c>
      <c r="Q668" s="6">
        <v>1081.56</v>
      </c>
      <c r="R668" s="6">
        <v>0</v>
      </c>
      <c r="S668" s="6">
        <v>0</v>
      </c>
      <c r="T668" s="6" t="s">
        <v>406</v>
      </c>
      <c r="U668" s="6" t="s">
        <v>315</v>
      </c>
      <c r="V668" s="6" t="s">
        <v>49</v>
      </c>
      <c r="W668" s="6">
        <v>91</v>
      </c>
      <c r="X668" s="7" t="s">
        <v>37</v>
      </c>
    </row>
    <row r="669" spans="1:24" x14ac:dyDescent="0.3">
      <c r="A669" s="8" t="s">
        <v>2183</v>
      </c>
      <c r="B669" s="9">
        <v>46171</v>
      </c>
      <c r="C669" s="21" t="str">
        <f>TEXT(Table3[[#This Row],[Transaction_Date]],"dddd")</f>
        <v>Friday</v>
      </c>
      <c r="D669" t="s">
        <v>2184</v>
      </c>
      <c r="E669">
        <f>HOUR(Table3[[#This Row],[Transaction_Time]])</f>
        <v>11</v>
      </c>
      <c r="F669" s="10" t="s">
        <v>24</v>
      </c>
      <c r="G669" s="10" t="s">
        <v>2185</v>
      </c>
      <c r="H669" s="10" t="s">
        <v>97</v>
      </c>
      <c r="I669" s="10" t="s">
        <v>42</v>
      </c>
      <c r="J669" s="10" t="s">
        <v>105</v>
      </c>
      <c r="K669" s="10" t="s">
        <v>195</v>
      </c>
      <c r="L669" s="10" t="s">
        <v>477</v>
      </c>
      <c r="M669" s="10" t="s">
        <v>101</v>
      </c>
      <c r="N669" s="10" t="s">
        <v>46</v>
      </c>
      <c r="O669" s="10" t="s">
        <v>60</v>
      </c>
      <c r="P669" s="10" t="s">
        <v>84</v>
      </c>
      <c r="Q669" s="10">
        <v>367.05</v>
      </c>
      <c r="R669" s="10">
        <v>0</v>
      </c>
      <c r="S669" s="10">
        <v>0</v>
      </c>
      <c r="T669" s="10" t="s">
        <v>406</v>
      </c>
      <c r="U669" s="10" t="s">
        <v>402</v>
      </c>
      <c r="V669" s="10" t="s">
        <v>49</v>
      </c>
      <c r="W669" s="10">
        <v>49</v>
      </c>
      <c r="X669" s="11" t="s">
        <v>37</v>
      </c>
    </row>
    <row r="670" spans="1:24" x14ac:dyDescent="0.3">
      <c r="A670" s="4" t="s">
        <v>2186</v>
      </c>
      <c r="B670" s="5">
        <v>46167</v>
      </c>
      <c r="C670" s="20" t="str">
        <f>TEXT(Table3[[#This Row],[Transaction_Date]],"dddd")</f>
        <v>Monday</v>
      </c>
      <c r="D670" t="s">
        <v>2187</v>
      </c>
      <c r="E670">
        <f>HOUR(Table3[[#This Row],[Transaction_Time]])</f>
        <v>9</v>
      </c>
      <c r="F670" s="6" t="s">
        <v>52</v>
      </c>
      <c r="G670" s="6" t="s">
        <v>2188</v>
      </c>
      <c r="H670" s="6" t="s">
        <v>26</v>
      </c>
      <c r="I670" s="6" t="s">
        <v>27</v>
      </c>
      <c r="J670" s="6" t="s">
        <v>75</v>
      </c>
      <c r="K670" s="6" t="s">
        <v>295</v>
      </c>
      <c r="L670" s="6" t="s">
        <v>304</v>
      </c>
      <c r="M670" s="6" t="s">
        <v>31</v>
      </c>
      <c r="N670" s="6" t="s">
        <v>46</v>
      </c>
      <c r="O670" s="6" t="s">
        <v>60</v>
      </c>
      <c r="P670" s="6" t="s">
        <v>128</v>
      </c>
      <c r="Q670" s="6">
        <v>499.67</v>
      </c>
      <c r="R670" s="6">
        <v>0</v>
      </c>
      <c r="S670" s="6">
        <v>0</v>
      </c>
      <c r="T670" s="6" t="s">
        <v>280</v>
      </c>
      <c r="U670" s="6" t="s">
        <v>402</v>
      </c>
      <c r="V670" s="6" t="s">
        <v>49</v>
      </c>
      <c r="W670" s="6">
        <v>59</v>
      </c>
      <c r="X670" s="7" t="s">
        <v>37</v>
      </c>
    </row>
    <row r="671" spans="1:24" x14ac:dyDescent="0.3">
      <c r="A671" s="8" t="s">
        <v>2189</v>
      </c>
      <c r="B671" s="9">
        <v>46160</v>
      </c>
      <c r="C671" s="21" t="str">
        <f>TEXT(Table3[[#This Row],[Transaction_Date]],"dddd")</f>
        <v>Monday</v>
      </c>
      <c r="D671" t="s">
        <v>2190</v>
      </c>
      <c r="E671">
        <f>HOUR(Table3[[#This Row],[Transaction_Time]])</f>
        <v>13</v>
      </c>
      <c r="F671" s="10" t="s">
        <v>40</v>
      </c>
      <c r="G671" s="10" t="s">
        <v>2191</v>
      </c>
      <c r="H671" s="10" t="s">
        <v>26</v>
      </c>
      <c r="I671" s="10" t="s">
        <v>42</v>
      </c>
      <c r="J671" s="10" t="s">
        <v>55</v>
      </c>
      <c r="K671" s="10" t="s">
        <v>136</v>
      </c>
      <c r="L671" s="10" t="s">
        <v>221</v>
      </c>
      <c r="M671" s="10" t="s">
        <v>67</v>
      </c>
      <c r="N671" s="10" t="s">
        <v>46</v>
      </c>
      <c r="O671" s="10" t="s">
        <v>33</v>
      </c>
      <c r="P671" s="10" t="s">
        <v>115</v>
      </c>
      <c r="Q671" s="10">
        <v>2846.09</v>
      </c>
      <c r="R671" s="10">
        <v>0</v>
      </c>
      <c r="S671" s="10">
        <v>0</v>
      </c>
      <c r="T671" s="10" t="s">
        <v>35</v>
      </c>
      <c r="U671" s="10"/>
      <c r="V671" s="10" t="s">
        <v>49</v>
      </c>
      <c r="W671" s="10">
        <v>12</v>
      </c>
      <c r="X671" s="11" t="s">
        <v>37</v>
      </c>
    </row>
    <row r="672" spans="1:24" x14ac:dyDescent="0.3">
      <c r="A672" s="4" t="s">
        <v>2192</v>
      </c>
      <c r="B672" s="5">
        <v>46167</v>
      </c>
      <c r="C672" s="20" t="str">
        <f>TEXT(Table3[[#This Row],[Transaction_Date]],"dddd")</f>
        <v>Monday</v>
      </c>
      <c r="D672" t="s">
        <v>2193</v>
      </c>
      <c r="E672">
        <f>HOUR(Table3[[#This Row],[Transaction_Time]])</f>
        <v>8</v>
      </c>
      <c r="F672" s="6" t="s">
        <v>416</v>
      </c>
      <c r="G672" s="6" t="s">
        <v>2194</v>
      </c>
      <c r="H672" s="6" t="s">
        <v>54</v>
      </c>
      <c r="I672" s="6" t="s">
        <v>42</v>
      </c>
      <c r="J672" s="6" t="s">
        <v>75</v>
      </c>
      <c r="K672" s="6" t="s">
        <v>76</v>
      </c>
      <c r="L672" s="6" t="s">
        <v>157</v>
      </c>
      <c r="M672" s="6" t="s">
        <v>83</v>
      </c>
      <c r="N672" s="6" t="s">
        <v>46</v>
      </c>
      <c r="O672" s="6" t="s">
        <v>47</v>
      </c>
      <c r="P672" s="6" t="s">
        <v>68</v>
      </c>
      <c r="Q672" s="6">
        <v>277.39999999999998</v>
      </c>
      <c r="R672" s="6">
        <v>15.25</v>
      </c>
      <c r="S672" s="6">
        <v>0</v>
      </c>
      <c r="T672" s="6" t="s">
        <v>35</v>
      </c>
      <c r="U672" s="6"/>
      <c r="V672" s="6" t="s">
        <v>49</v>
      </c>
      <c r="W672" s="6">
        <v>83</v>
      </c>
      <c r="X672" s="7" t="s">
        <v>37</v>
      </c>
    </row>
    <row r="673" spans="1:24" x14ac:dyDescent="0.3">
      <c r="A673" s="8" t="s">
        <v>2195</v>
      </c>
      <c r="B673" s="9">
        <v>46152</v>
      </c>
      <c r="C673" s="21" t="str">
        <f>TEXT(Table3[[#This Row],[Transaction_Date]],"dddd")</f>
        <v>Sunday</v>
      </c>
      <c r="D673" t="s">
        <v>2196</v>
      </c>
      <c r="E673">
        <f>HOUR(Table3[[#This Row],[Transaction_Time]])</f>
        <v>15</v>
      </c>
      <c r="F673" s="10" t="s">
        <v>40</v>
      </c>
      <c r="G673" s="10" t="s">
        <v>2197</v>
      </c>
      <c r="H673" s="10" t="s">
        <v>89</v>
      </c>
      <c r="I673" s="10" t="s">
        <v>42</v>
      </c>
      <c r="J673" s="10" t="s">
        <v>98</v>
      </c>
      <c r="K673" s="10" t="s">
        <v>459</v>
      </c>
      <c r="L673" s="10" t="s">
        <v>82</v>
      </c>
      <c r="M673" s="10" t="s">
        <v>83</v>
      </c>
      <c r="N673" s="10" t="s">
        <v>32</v>
      </c>
      <c r="O673" s="10" t="s">
        <v>47</v>
      </c>
      <c r="P673" s="10" t="s">
        <v>84</v>
      </c>
      <c r="Q673" s="10">
        <v>1238.48</v>
      </c>
      <c r="R673" s="10">
        <v>0</v>
      </c>
      <c r="S673" s="10">
        <v>0</v>
      </c>
      <c r="T673" s="10" t="s">
        <v>35</v>
      </c>
      <c r="U673" s="10"/>
      <c r="V673" s="10" t="s">
        <v>49</v>
      </c>
      <c r="W673" s="10">
        <v>58</v>
      </c>
      <c r="X673" s="11" t="s">
        <v>37</v>
      </c>
    </row>
    <row r="674" spans="1:24" x14ac:dyDescent="0.3">
      <c r="A674" s="4" t="s">
        <v>2198</v>
      </c>
      <c r="B674" s="5">
        <v>46150</v>
      </c>
      <c r="C674" s="20" t="str">
        <f>TEXT(Table3[[#This Row],[Transaction_Date]],"dddd")</f>
        <v>Friday</v>
      </c>
      <c r="D674" t="s">
        <v>1693</v>
      </c>
      <c r="E674">
        <f>HOUR(Table3[[#This Row],[Transaction_Time]])</f>
        <v>19</v>
      </c>
      <c r="F674" s="6" t="s">
        <v>24</v>
      </c>
      <c r="G674" s="6" t="s">
        <v>2199</v>
      </c>
      <c r="H674" s="6" t="s">
        <v>54</v>
      </c>
      <c r="I674" s="6" t="s">
        <v>27</v>
      </c>
      <c r="J674" s="6" t="s">
        <v>28</v>
      </c>
      <c r="K674" s="6" t="s">
        <v>188</v>
      </c>
      <c r="L674" s="6" t="s">
        <v>364</v>
      </c>
      <c r="M674" s="6" t="s">
        <v>114</v>
      </c>
      <c r="N674" s="6" t="s">
        <v>59</v>
      </c>
      <c r="O674" s="6" t="s">
        <v>141</v>
      </c>
      <c r="P674" s="6" t="s">
        <v>68</v>
      </c>
      <c r="Q674" s="6">
        <v>395.84</v>
      </c>
      <c r="R674" s="6">
        <v>39.47</v>
      </c>
      <c r="S674" s="6">
        <v>0</v>
      </c>
      <c r="T674" s="6" t="s">
        <v>35</v>
      </c>
      <c r="U674" s="6"/>
      <c r="V674" s="6" t="s">
        <v>49</v>
      </c>
      <c r="W674" s="6">
        <v>22</v>
      </c>
      <c r="X674" s="7" t="s">
        <v>37</v>
      </c>
    </row>
    <row r="675" spans="1:24" x14ac:dyDescent="0.3">
      <c r="A675" s="8" t="s">
        <v>2200</v>
      </c>
      <c r="B675" s="9">
        <v>46171</v>
      </c>
      <c r="C675" s="21" t="str">
        <f>TEXT(Table3[[#This Row],[Transaction_Date]],"dddd")</f>
        <v>Friday</v>
      </c>
      <c r="D675" t="s">
        <v>2201</v>
      </c>
      <c r="E675">
        <f>HOUR(Table3[[#This Row],[Transaction_Time]])</f>
        <v>17</v>
      </c>
      <c r="F675" s="10" t="s">
        <v>24</v>
      </c>
      <c r="G675" s="10" t="s">
        <v>2202</v>
      </c>
      <c r="H675" s="10" t="s">
        <v>54</v>
      </c>
      <c r="I675" s="10" t="s">
        <v>42</v>
      </c>
      <c r="J675" s="10" t="s">
        <v>166</v>
      </c>
      <c r="K675" s="10" t="s">
        <v>167</v>
      </c>
      <c r="L675" s="10" t="s">
        <v>107</v>
      </c>
      <c r="M675" s="10" t="s">
        <v>93</v>
      </c>
      <c r="N675" s="10" t="s">
        <v>46</v>
      </c>
      <c r="O675" s="10" t="s">
        <v>47</v>
      </c>
      <c r="P675" s="10" t="s">
        <v>84</v>
      </c>
      <c r="Q675" s="10">
        <v>374.77</v>
      </c>
      <c r="R675" s="10">
        <v>0</v>
      </c>
      <c r="S675" s="10">
        <v>0</v>
      </c>
      <c r="T675" s="10" t="s">
        <v>35</v>
      </c>
      <c r="U675" s="10"/>
      <c r="V675" s="10" t="s">
        <v>49</v>
      </c>
      <c r="W675" s="10">
        <v>75</v>
      </c>
      <c r="X675" s="11" t="s">
        <v>37</v>
      </c>
    </row>
    <row r="676" spans="1:24" x14ac:dyDescent="0.3">
      <c r="A676" s="4" t="s">
        <v>2203</v>
      </c>
      <c r="B676" s="5">
        <v>46146</v>
      </c>
      <c r="C676" s="20" t="str">
        <f>TEXT(Table3[[#This Row],[Transaction_Date]],"dddd")</f>
        <v>Monday</v>
      </c>
      <c r="D676" t="s">
        <v>2204</v>
      </c>
      <c r="E676">
        <f>HOUR(Table3[[#This Row],[Transaction_Time]])</f>
        <v>7</v>
      </c>
      <c r="F676" s="6" t="s">
        <v>40</v>
      </c>
      <c r="G676" s="6" t="s">
        <v>2205</v>
      </c>
      <c r="H676" s="6" t="s">
        <v>97</v>
      </c>
      <c r="I676" s="6" t="s">
        <v>42</v>
      </c>
      <c r="J676" s="6" t="s">
        <v>150</v>
      </c>
      <c r="K676" s="6" t="s">
        <v>398</v>
      </c>
      <c r="L676" s="6" t="s">
        <v>304</v>
      </c>
      <c r="M676" s="6" t="s">
        <v>31</v>
      </c>
      <c r="N676" s="6" t="s">
        <v>46</v>
      </c>
      <c r="O676" s="6" t="s">
        <v>60</v>
      </c>
      <c r="P676" s="6" t="s">
        <v>115</v>
      </c>
      <c r="Q676" s="6">
        <v>237.7</v>
      </c>
      <c r="R676" s="6">
        <v>0</v>
      </c>
      <c r="S676" s="6">
        <v>0</v>
      </c>
      <c r="T676" s="6" t="s">
        <v>35</v>
      </c>
      <c r="U676" s="6"/>
      <c r="V676" s="6" t="s">
        <v>36</v>
      </c>
      <c r="W676" s="6">
        <v>47</v>
      </c>
      <c r="X676" s="7" t="s">
        <v>37</v>
      </c>
    </row>
    <row r="677" spans="1:24" x14ac:dyDescent="0.3">
      <c r="A677" s="8" t="s">
        <v>2206</v>
      </c>
      <c r="B677" s="9">
        <v>46166</v>
      </c>
      <c r="C677" s="21" t="str">
        <f>TEXT(Table3[[#This Row],[Transaction_Date]],"dddd")</f>
        <v>Sunday</v>
      </c>
      <c r="D677" t="s">
        <v>2207</v>
      </c>
      <c r="E677">
        <f>HOUR(Table3[[#This Row],[Transaction_Time]])</f>
        <v>10</v>
      </c>
      <c r="F677" s="10" t="s">
        <v>24</v>
      </c>
      <c r="G677" s="10" t="s">
        <v>2208</v>
      </c>
      <c r="H677" s="10" t="s">
        <v>54</v>
      </c>
      <c r="I677" s="10" t="s">
        <v>27</v>
      </c>
      <c r="J677" s="10" t="s">
        <v>28</v>
      </c>
      <c r="K677" s="10" t="s">
        <v>29</v>
      </c>
      <c r="L677" s="10" t="s">
        <v>213</v>
      </c>
      <c r="M677" s="10" t="s">
        <v>214</v>
      </c>
      <c r="N677" s="10" t="s">
        <v>59</v>
      </c>
      <c r="O677" s="10" t="s">
        <v>60</v>
      </c>
      <c r="P677" s="10" t="s">
        <v>128</v>
      </c>
      <c r="Q677" s="10">
        <v>401.23</v>
      </c>
      <c r="R677" s="10">
        <v>51.28</v>
      </c>
      <c r="S677" s="10">
        <v>0</v>
      </c>
      <c r="T677" s="10" t="s">
        <v>35</v>
      </c>
      <c r="U677" s="10"/>
      <c r="V677" s="10" t="s">
        <v>49</v>
      </c>
      <c r="W677" s="10">
        <v>3</v>
      </c>
      <c r="X677" s="11" t="s">
        <v>37</v>
      </c>
    </row>
    <row r="678" spans="1:24" x14ac:dyDescent="0.3">
      <c r="A678" s="4" t="s">
        <v>2209</v>
      </c>
      <c r="B678" s="5">
        <v>46159</v>
      </c>
      <c r="C678" s="20" t="str">
        <f>TEXT(Table3[[#This Row],[Transaction_Date]],"dddd")</f>
        <v>Sunday</v>
      </c>
      <c r="D678" t="s">
        <v>2210</v>
      </c>
      <c r="E678">
        <f>HOUR(Table3[[#This Row],[Transaction_Time]])</f>
        <v>16</v>
      </c>
      <c r="F678" s="6" t="s">
        <v>24</v>
      </c>
      <c r="G678" s="6" t="s">
        <v>2211</v>
      </c>
      <c r="H678" s="6" t="s">
        <v>54</v>
      </c>
      <c r="I678" s="6" t="s">
        <v>27</v>
      </c>
      <c r="J678" s="6" t="s">
        <v>28</v>
      </c>
      <c r="K678" s="6" t="s">
        <v>188</v>
      </c>
      <c r="L678" s="6" t="s">
        <v>445</v>
      </c>
      <c r="M678" s="6" t="s">
        <v>162</v>
      </c>
      <c r="N678" s="6" t="s">
        <v>46</v>
      </c>
      <c r="O678" s="6" t="s">
        <v>141</v>
      </c>
      <c r="P678" s="6" t="s">
        <v>68</v>
      </c>
      <c r="Q678" s="6">
        <v>264.94</v>
      </c>
      <c r="R678" s="6">
        <v>0</v>
      </c>
      <c r="S678" s="6">
        <v>1.26</v>
      </c>
      <c r="T678" s="6" t="s">
        <v>35</v>
      </c>
      <c r="U678" s="6"/>
      <c r="V678" s="6" t="s">
        <v>49</v>
      </c>
      <c r="W678" s="6">
        <v>44</v>
      </c>
      <c r="X678" s="7" t="s">
        <v>37</v>
      </c>
    </row>
    <row r="679" spans="1:24" x14ac:dyDescent="0.3">
      <c r="A679" s="8" t="s">
        <v>2212</v>
      </c>
      <c r="B679" s="9">
        <v>46150</v>
      </c>
      <c r="C679" s="21" t="str">
        <f>TEXT(Table3[[#This Row],[Transaction_Date]],"dddd")</f>
        <v>Friday</v>
      </c>
      <c r="D679" t="s">
        <v>2213</v>
      </c>
      <c r="E679">
        <f>HOUR(Table3[[#This Row],[Transaction_Time]])</f>
        <v>12</v>
      </c>
      <c r="F679" s="10" t="s">
        <v>24</v>
      </c>
      <c r="G679" s="10" t="s">
        <v>2214</v>
      </c>
      <c r="H679" s="10" t="s">
        <v>74</v>
      </c>
      <c r="I679" s="10" t="s">
        <v>27</v>
      </c>
      <c r="J679" s="10" t="s">
        <v>28</v>
      </c>
      <c r="K679" s="10" t="s">
        <v>65</v>
      </c>
      <c r="L679" s="10" t="s">
        <v>200</v>
      </c>
      <c r="M679" s="10" t="s">
        <v>146</v>
      </c>
      <c r="N679" s="10" t="s">
        <v>176</v>
      </c>
      <c r="O679" s="10" t="s">
        <v>33</v>
      </c>
      <c r="P679" s="10" t="s">
        <v>115</v>
      </c>
      <c r="Q679" s="10">
        <v>260.62</v>
      </c>
      <c r="R679" s="10">
        <v>0</v>
      </c>
      <c r="S679" s="10">
        <v>0</v>
      </c>
      <c r="T679" s="10" t="s">
        <v>35</v>
      </c>
      <c r="U679" s="10"/>
      <c r="V679" s="10" t="s">
        <v>49</v>
      </c>
      <c r="W679" s="10">
        <v>63</v>
      </c>
      <c r="X679" s="11" t="s">
        <v>37</v>
      </c>
    </row>
    <row r="680" spans="1:24" x14ac:dyDescent="0.3">
      <c r="A680" s="4" t="s">
        <v>2215</v>
      </c>
      <c r="B680" s="5">
        <v>46173</v>
      </c>
      <c r="C680" s="20" t="str">
        <f>TEXT(Table3[[#This Row],[Transaction_Date]],"dddd")</f>
        <v>Sunday</v>
      </c>
      <c r="D680" t="s">
        <v>2216</v>
      </c>
      <c r="E680">
        <f>HOUR(Table3[[#This Row],[Transaction_Time]])</f>
        <v>8</v>
      </c>
      <c r="F680" s="6" t="s">
        <v>24</v>
      </c>
      <c r="G680" s="6" t="s">
        <v>2217</v>
      </c>
      <c r="H680" s="6" t="s">
        <v>89</v>
      </c>
      <c r="I680" s="6" t="s">
        <v>27</v>
      </c>
      <c r="J680" s="6" t="s">
        <v>75</v>
      </c>
      <c r="K680" s="6" t="s">
        <v>156</v>
      </c>
      <c r="L680" s="6" t="s">
        <v>357</v>
      </c>
      <c r="M680" s="6" t="s">
        <v>122</v>
      </c>
      <c r="N680" s="6" t="s">
        <v>32</v>
      </c>
      <c r="O680" s="6" t="s">
        <v>47</v>
      </c>
      <c r="P680" s="6" t="s">
        <v>34</v>
      </c>
      <c r="Q680" s="6">
        <v>388.91</v>
      </c>
      <c r="R680" s="6">
        <v>0</v>
      </c>
      <c r="S680" s="6">
        <v>0.56000000000000005</v>
      </c>
      <c r="T680" s="6" t="s">
        <v>406</v>
      </c>
      <c r="U680" s="6" t="s">
        <v>407</v>
      </c>
      <c r="V680" s="6" t="s">
        <v>36</v>
      </c>
      <c r="W680" s="6">
        <v>33</v>
      </c>
      <c r="X680" s="7" t="s">
        <v>37</v>
      </c>
    </row>
    <row r="681" spans="1:24" x14ac:dyDescent="0.3">
      <c r="A681" s="8" t="s">
        <v>2218</v>
      </c>
      <c r="B681" s="9">
        <v>46144</v>
      </c>
      <c r="C681" s="21" t="str">
        <f>TEXT(Table3[[#This Row],[Transaction_Date]],"dddd")</f>
        <v>Saturday</v>
      </c>
      <c r="D681" t="s">
        <v>2219</v>
      </c>
      <c r="E681">
        <f>HOUR(Table3[[#This Row],[Transaction_Time]])</f>
        <v>19</v>
      </c>
      <c r="F681" s="10" t="s">
        <v>52</v>
      </c>
      <c r="G681" s="10" t="s">
        <v>2220</v>
      </c>
      <c r="H681" s="10" t="s">
        <v>54</v>
      </c>
      <c r="I681" s="10" t="s">
        <v>27</v>
      </c>
      <c r="J681" s="10" t="s">
        <v>98</v>
      </c>
      <c r="K681" s="10" t="s">
        <v>459</v>
      </c>
      <c r="L681" s="10" t="s">
        <v>213</v>
      </c>
      <c r="M681" s="10" t="s">
        <v>214</v>
      </c>
      <c r="N681" s="10" t="s">
        <v>176</v>
      </c>
      <c r="O681" s="10" t="s">
        <v>33</v>
      </c>
      <c r="P681" s="10" t="s">
        <v>48</v>
      </c>
      <c r="Q681" s="10">
        <v>1446.6</v>
      </c>
      <c r="R681" s="10">
        <v>49.58</v>
      </c>
      <c r="S681" s="10">
        <v>0</v>
      </c>
      <c r="T681" s="10" t="s">
        <v>35</v>
      </c>
      <c r="U681" s="10"/>
      <c r="V681" s="10" t="s">
        <v>36</v>
      </c>
      <c r="W681" s="10">
        <v>49</v>
      </c>
      <c r="X681" s="11" t="s">
        <v>37</v>
      </c>
    </row>
    <row r="682" spans="1:24" x14ac:dyDescent="0.3">
      <c r="A682" s="4" t="s">
        <v>2221</v>
      </c>
      <c r="B682" s="5">
        <v>46163</v>
      </c>
      <c r="C682" s="20" t="str">
        <f>TEXT(Table3[[#This Row],[Transaction_Date]],"dddd")</f>
        <v>Thursday</v>
      </c>
      <c r="D682" t="s">
        <v>2222</v>
      </c>
      <c r="E682">
        <f>HOUR(Table3[[#This Row],[Transaction_Time]])</f>
        <v>9</v>
      </c>
      <c r="F682" s="6" t="s">
        <v>24</v>
      </c>
      <c r="G682" s="6" t="s">
        <v>2223</v>
      </c>
      <c r="H682" s="6" t="s">
        <v>26</v>
      </c>
      <c r="I682" s="6" t="s">
        <v>42</v>
      </c>
      <c r="J682" s="6" t="s">
        <v>119</v>
      </c>
      <c r="K682" s="6" t="s">
        <v>264</v>
      </c>
      <c r="L682" s="6" t="s">
        <v>618</v>
      </c>
      <c r="M682" s="6" t="s">
        <v>214</v>
      </c>
      <c r="N682" s="6" t="s">
        <v>32</v>
      </c>
      <c r="O682" s="6" t="s">
        <v>47</v>
      </c>
      <c r="P682" s="10" t="s">
        <v>84</v>
      </c>
      <c r="Q682" s="6">
        <v>115.15</v>
      </c>
      <c r="R682" s="6">
        <v>0</v>
      </c>
      <c r="S682" s="6">
        <v>0</v>
      </c>
      <c r="T682" s="6" t="s">
        <v>35</v>
      </c>
      <c r="U682" s="6"/>
      <c r="V682" s="6" t="s">
        <v>49</v>
      </c>
      <c r="W682" s="6">
        <v>80</v>
      </c>
      <c r="X682" s="7" t="s">
        <v>37</v>
      </c>
    </row>
    <row r="683" spans="1:24" x14ac:dyDescent="0.3">
      <c r="A683" s="8" t="s">
        <v>2224</v>
      </c>
      <c r="B683" s="9">
        <v>46160</v>
      </c>
      <c r="C683" s="21" t="str">
        <f>TEXT(Table3[[#This Row],[Transaction_Date]],"dddd")</f>
        <v>Monday</v>
      </c>
      <c r="D683" t="s">
        <v>2225</v>
      </c>
      <c r="E683">
        <f>HOUR(Table3[[#This Row],[Transaction_Time]])</f>
        <v>17</v>
      </c>
      <c r="F683" s="10" t="s">
        <v>24</v>
      </c>
      <c r="G683" s="10" t="s">
        <v>2226</v>
      </c>
      <c r="H683" s="10" t="s">
        <v>26</v>
      </c>
      <c r="I683" s="10" t="s">
        <v>42</v>
      </c>
      <c r="J683" s="10" t="s">
        <v>75</v>
      </c>
      <c r="K683" s="10" t="s">
        <v>212</v>
      </c>
      <c r="L683" s="10" t="s">
        <v>184</v>
      </c>
      <c r="M683" s="10" t="s">
        <v>146</v>
      </c>
      <c r="N683" s="10" t="s">
        <v>59</v>
      </c>
      <c r="O683" s="10" t="s">
        <v>60</v>
      </c>
      <c r="P683" s="10" t="s">
        <v>128</v>
      </c>
      <c r="Q683" s="10">
        <v>362.59</v>
      </c>
      <c r="R683" s="10">
        <v>0</v>
      </c>
      <c r="S683" s="10">
        <v>0</v>
      </c>
      <c r="T683" s="10" t="s">
        <v>35</v>
      </c>
      <c r="U683" s="10"/>
      <c r="V683" s="10" t="s">
        <v>49</v>
      </c>
      <c r="W683" s="10">
        <v>9</v>
      </c>
      <c r="X683" s="11" t="s">
        <v>37</v>
      </c>
    </row>
    <row r="684" spans="1:24" x14ac:dyDescent="0.3">
      <c r="A684" s="4" t="s">
        <v>2227</v>
      </c>
      <c r="B684" s="5">
        <v>46150</v>
      </c>
      <c r="C684" s="20" t="str">
        <f>TEXT(Table3[[#This Row],[Transaction_Date]],"dddd")</f>
        <v>Friday</v>
      </c>
      <c r="D684" t="s">
        <v>2228</v>
      </c>
      <c r="E684">
        <f>HOUR(Table3[[#This Row],[Transaction_Time]])</f>
        <v>16</v>
      </c>
      <c r="F684" s="6" t="s">
        <v>72</v>
      </c>
      <c r="G684" s="6" t="s">
        <v>2229</v>
      </c>
      <c r="H684" s="6" t="s">
        <v>26</v>
      </c>
      <c r="I684" s="6" t="s">
        <v>27</v>
      </c>
      <c r="J684" s="6" t="s">
        <v>150</v>
      </c>
      <c r="K684" s="6" t="s">
        <v>151</v>
      </c>
      <c r="L684" s="6" t="s">
        <v>424</v>
      </c>
      <c r="M684" s="6" t="s">
        <v>122</v>
      </c>
      <c r="N684" s="6" t="s">
        <v>32</v>
      </c>
      <c r="O684" s="6" t="s">
        <v>47</v>
      </c>
      <c r="P684" s="6" t="s">
        <v>34</v>
      </c>
      <c r="Q684" s="6">
        <v>671.31</v>
      </c>
      <c r="R684" s="6">
        <v>21.7</v>
      </c>
      <c r="S684" s="6">
        <v>0</v>
      </c>
      <c r="T684" s="6" t="s">
        <v>35</v>
      </c>
      <c r="U684" s="6"/>
      <c r="V684" s="6" t="s">
        <v>36</v>
      </c>
      <c r="W684" s="6">
        <v>80</v>
      </c>
      <c r="X684" s="7" t="s">
        <v>37</v>
      </c>
    </row>
    <row r="685" spans="1:24" x14ac:dyDescent="0.3">
      <c r="A685" s="8" t="s">
        <v>2230</v>
      </c>
      <c r="B685" s="9">
        <v>46158</v>
      </c>
      <c r="C685" s="21" t="str">
        <f>TEXT(Table3[[#This Row],[Transaction_Date]],"dddd")</f>
        <v>Saturday</v>
      </c>
      <c r="D685" t="s">
        <v>2231</v>
      </c>
      <c r="E685">
        <f>HOUR(Table3[[#This Row],[Transaction_Time]])</f>
        <v>10</v>
      </c>
      <c r="F685" s="10" t="s">
        <v>24</v>
      </c>
      <c r="G685" s="10" t="s">
        <v>2232</v>
      </c>
      <c r="H685" s="10" t="s">
        <v>89</v>
      </c>
      <c r="I685" s="10" t="s">
        <v>27</v>
      </c>
      <c r="J685" s="10" t="s">
        <v>43</v>
      </c>
      <c r="K685" s="10" t="s">
        <v>44</v>
      </c>
      <c r="L685" s="10" t="s">
        <v>200</v>
      </c>
      <c r="M685" s="10" t="s">
        <v>146</v>
      </c>
      <c r="N685" s="10" t="s">
        <v>78</v>
      </c>
      <c r="O685" s="10" t="s">
        <v>141</v>
      </c>
      <c r="P685" s="10" t="s">
        <v>84</v>
      </c>
      <c r="Q685" s="10">
        <v>335.33</v>
      </c>
      <c r="R685" s="10">
        <v>0</v>
      </c>
      <c r="S685" s="10">
        <v>0</v>
      </c>
      <c r="T685" s="10" t="s">
        <v>35</v>
      </c>
      <c r="U685" s="10"/>
      <c r="V685" s="10" t="s">
        <v>49</v>
      </c>
      <c r="W685" s="10">
        <v>71</v>
      </c>
      <c r="X685" s="11" t="s">
        <v>37</v>
      </c>
    </row>
    <row r="686" spans="1:24" x14ac:dyDescent="0.3">
      <c r="A686" s="4" t="s">
        <v>2233</v>
      </c>
      <c r="B686" s="5">
        <v>46148</v>
      </c>
      <c r="C686" s="20" t="str">
        <f>TEXT(Table3[[#This Row],[Transaction_Date]],"dddd")</f>
        <v>Wednesday</v>
      </c>
      <c r="D686" t="s">
        <v>2234</v>
      </c>
      <c r="E686">
        <f>HOUR(Table3[[#This Row],[Transaction_Time]])</f>
        <v>17</v>
      </c>
      <c r="F686" s="6" t="s">
        <v>24</v>
      </c>
      <c r="G686" s="6" t="s">
        <v>2235</v>
      </c>
      <c r="H686" s="6" t="s">
        <v>26</v>
      </c>
      <c r="I686" s="6" t="s">
        <v>27</v>
      </c>
      <c r="J686" s="6" t="s">
        <v>150</v>
      </c>
      <c r="K686" s="6" t="s">
        <v>319</v>
      </c>
      <c r="L686" s="6" t="s">
        <v>241</v>
      </c>
      <c r="M686" s="6" t="s">
        <v>101</v>
      </c>
      <c r="N686" s="6" t="s">
        <v>46</v>
      </c>
      <c r="O686" s="6" t="s">
        <v>60</v>
      </c>
      <c r="P686" s="10" t="s">
        <v>84</v>
      </c>
      <c r="Q686" s="6">
        <v>602.34</v>
      </c>
      <c r="R686" s="6">
        <v>0</v>
      </c>
      <c r="S686" s="6">
        <v>0</v>
      </c>
      <c r="T686" s="6" t="s">
        <v>35</v>
      </c>
      <c r="U686" s="6"/>
      <c r="V686" s="6" t="s">
        <v>49</v>
      </c>
      <c r="W686" s="6">
        <v>64</v>
      </c>
      <c r="X686" s="7" t="s">
        <v>37</v>
      </c>
    </row>
    <row r="687" spans="1:24" x14ac:dyDescent="0.3">
      <c r="A687" s="8" t="s">
        <v>2236</v>
      </c>
      <c r="B687" s="9">
        <v>46159</v>
      </c>
      <c r="C687" s="21" t="str">
        <f>TEXT(Table3[[#This Row],[Transaction_Date]],"dddd")</f>
        <v>Sunday</v>
      </c>
      <c r="D687" t="s">
        <v>2237</v>
      </c>
      <c r="E687">
        <f>HOUR(Table3[[#This Row],[Transaction_Time]])</f>
        <v>14</v>
      </c>
      <c r="F687" s="10" t="s">
        <v>40</v>
      </c>
      <c r="G687" s="10" t="s">
        <v>2238</v>
      </c>
      <c r="H687" s="10" t="s">
        <v>26</v>
      </c>
      <c r="I687" s="10" t="s">
        <v>27</v>
      </c>
      <c r="J687" s="10" t="s">
        <v>75</v>
      </c>
      <c r="K687" s="10" t="s">
        <v>76</v>
      </c>
      <c r="L687" s="10" t="s">
        <v>350</v>
      </c>
      <c r="M687" s="10" t="s">
        <v>31</v>
      </c>
      <c r="N687" s="10" t="s">
        <v>46</v>
      </c>
      <c r="O687" s="10" t="s">
        <v>47</v>
      </c>
      <c r="P687" s="10" t="s">
        <v>34</v>
      </c>
      <c r="Q687" s="10">
        <v>195.05</v>
      </c>
      <c r="R687" s="10">
        <v>0</v>
      </c>
      <c r="S687" s="10">
        <v>0</v>
      </c>
      <c r="T687" s="10" t="s">
        <v>35</v>
      </c>
      <c r="U687" s="10"/>
      <c r="V687" s="10" t="s">
        <v>49</v>
      </c>
      <c r="W687" s="10">
        <v>13</v>
      </c>
      <c r="X687" s="11" t="s">
        <v>37</v>
      </c>
    </row>
    <row r="688" spans="1:24" x14ac:dyDescent="0.3">
      <c r="A688" s="4" t="s">
        <v>2239</v>
      </c>
      <c r="B688" s="5">
        <v>46153</v>
      </c>
      <c r="C688" s="20" t="str">
        <f>TEXT(Table3[[#This Row],[Transaction_Date]],"dddd")</f>
        <v>Monday</v>
      </c>
      <c r="D688" t="s">
        <v>2240</v>
      </c>
      <c r="E688">
        <f>HOUR(Table3[[#This Row],[Transaction_Time]])</f>
        <v>9</v>
      </c>
      <c r="F688" s="6" t="s">
        <v>40</v>
      </c>
      <c r="G688" s="6" t="s">
        <v>2241</v>
      </c>
      <c r="H688" s="6" t="s">
        <v>54</v>
      </c>
      <c r="I688" s="6" t="s">
        <v>42</v>
      </c>
      <c r="J688" s="6" t="s">
        <v>28</v>
      </c>
      <c r="K688" s="6" t="s">
        <v>65</v>
      </c>
      <c r="L688" s="6" t="s">
        <v>121</v>
      </c>
      <c r="M688" s="6" t="s">
        <v>122</v>
      </c>
      <c r="N688" s="6" t="s">
        <v>46</v>
      </c>
      <c r="O688" s="6" t="s">
        <v>60</v>
      </c>
      <c r="P688" s="6" t="s">
        <v>48</v>
      </c>
      <c r="Q688" s="6">
        <v>1028.19</v>
      </c>
      <c r="R688" s="6">
        <v>0</v>
      </c>
      <c r="S688" s="6">
        <v>4.0199999999999996</v>
      </c>
      <c r="T688" s="6" t="s">
        <v>35</v>
      </c>
      <c r="U688" s="6"/>
      <c r="V688" s="6" t="s">
        <v>49</v>
      </c>
      <c r="W688" s="6">
        <v>71</v>
      </c>
      <c r="X688" s="7" t="s">
        <v>37</v>
      </c>
    </row>
    <row r="689" spans="1:24" x14ac:dyDescent="0.3">
      <c r="A689" s="8" t="s">
        <v>2242</v>
      </c>
      <c r="B689" s="9">
        <v>46143</v>
      </c>
      <c r="C689" s="21" t="str">
        <f>TEXT(Table3[[#This Row],[Transaction_Date]],"dddd")</f>
        <v>Friday</v>
      </c>
      <c r="D689" t="s">
        <v>2243</v>
      </c>
      <c r="E689">
        <f>HOUR(Table3[[#This Row],[Transaction_Time]])</f>
        <v>21</v>
      </c>
      <c r="F689" s="10" t="s">
        <v>40</v>
      </c>
      <c r="G689" s="10" t="s">
        <v>2244</v>
      </c>
      <c r="H689" s="10" t="s">
        <v>89</v>
      </c>
      <c r="I689" s="10" t="s">
        <v>27</v>
      </c>
      <c r="J689" s="10" t="s">
        <v>55</v>
      </c>
      <c r="K689" s="10" t="s">
        <v>56</v>
      </c>
      <c r="L689" s="10" t="s">
        <v>364</v>
      </c>
      <c r="M689" s="10" t="s">
        <v>114</v>
      </c>
      <c r="N689" s="10" t="s">
        <v>32</v>
      </c>
      <c r="O689" s="10" t="s">
        <v>60</v>
      </c>
      <c r="P689" s="10" t="s">
        <v>84</v>
      </c>
      <c r="Q689" s="10">
        <v>917.58</v>
      </c>
      <c r="R689" s="10">
        <v>0</v>
      </c>
      <c r="S689" s="10">
        <v>0</v>
      </c>
      <c r="T689" s="10" t="s">
        <v>35</v>
      </c>
      <c r="U689" s="10"/>
      <c r="V689" s="10" t="s">
        <v>49</v>
      </c>
      <c r="W689" s="10">
        <v>46</v>
      </c>
      <c r="X689" s="11" t="s">
        <v>37</v>
      </c>
    </row>
    <row r="690" spans="1:24" x14ac:dyDescent="0.3">
      <c r="A690" s="4" t="s">
        <v>2245</v>
      </c>
      <c r="B690" s="5">
        <v>46158</v>
      </c>
      <c r="C690" s="20" t="str">
        <f>TEXT(Table3[[#This Row],[Transaction_Date]],"dddd")</f>
        <v>Saturday</v>
      </c>
      <c r="D690" t="s">
        <v>2246</v>
      </c>
      <c r="E690">
        <f>HOUR(Table3[[#This Row],[Transaction_Time]])</f>
        <v>19</v>
      </c>
      <c r="F690" s="6" t="s">
        <v>24</v>
      </c>
      <c r="G690" s="6" t="s">
        <v>2247</v>
      </c>
      <c r="H690" s="6" t="s">
        <v>26</v>
      </c>
      <c r="I690" s="6" t="s">
        <v>27</v>
      </c>
      <c r="J690" s="6" t="s">
        <v>150</v>
      </c>
      <c r="K690" s="6" t="s">
        <v>398</v>
      </c>
      <c r="L690" s="6" t="s">
        <v>342</v>
      </c>
      <c r="M690" s="6" t="s">
        <v>162</v>
      </c>
      <c r="N690" s="6" t="s">
        <v>46</v>
      </c>
      <c r="O690" s="6" t="s">
        <v>297</v>
      </c>
      <c r="P690" s="6" t="s">
        <v>128</v>
      </c>
      <c r="Q690" s="6">
        <v>369.03</v>
      </c>
      <c r="R690" s="6">
        <v>0</v>
      </c>
      <c r="S690" s="6">
        <v>0</v>
      </c>
      <c r="T690" s="6" t="s">
        <v>35</v>
      </c>
      <c r="U690" s="6"/>
      <c r="V690" s="6" t="s">
        <v>49</v>
      </c>
      <c r="W690" s="6">
        <v>6</v>
      </c>
      <c r="X690" s="7" t="s">
        <v>37</v>
      </c>
    </row>
    <row r="691" spans="1:24" x14ac:dyDescent="0.3">
      <c r="A691" s="8" t="s">
        <v>2248</v>
      </c>
      <c r="B691" s="9">
        <v>46148</v>
      </c>
      <c r="C691" s="21" t="str">
        <f>TEXT(Table3[[#This Row],[Transaction_Date]],"dddd")</f>
        <v>Wednesday</v>
      </c>
      <c r="D691" t="s">
        <v>2249</v>
      </c>
      <c r="E691">
        <f>HOUR(Table3[[#This Row],[Transaction_Time]])</f>
        <v>7</v>
      </c>
      <c r="F691" s="10" t="s">
        <v>24</v>
      </c>
      <c r="G691" s="10" t="s">
        <v>2250</v>
      </c>
      <c r="H691" s="10" t="s">
        <v>26</v>
      </c>
      <c r="I691" s="10" t="s">
        <v>27</v>
      </c>
      <c r="J691" s="10" t="s">
        <v>75</v>
      </c>
      <c r="K691" s="10" t="s">
        <v>156</v>
      </c>
      <c r="L691" s="10" t="s">
        <v>132</v>
      </c>
      <c r="M691" s="10" t="s">
        <v>93</v>
      </c>
      <c r="N691" s="10" t="s">
        <v>46</v>
      </c>
      <c r="O691" s="10" t="s">
        <v>141</v>
      </c>
      <c r="P691" s="10" t="s">
        <v>68</v>
      </c>
      <c r="Q691" s="10">
        <v>374.9</v>
      </c>
      <c r="R691" s="10">
        <v>0</v>
      </c>
      <c r="S691" s="10">
        <v>0</v>
      </c>
      <c r="T691" s="10" t="s">
        <v>35</v>
      </c>
      <c r="U691" s="10"/>
      <c r="V691" s="10" t="s">
        <v>49</v>
      </c>
      <c r="W691" s="10">
        <v>19</v>
      </c>
      <c r="X691" s="11" t="s">
        <v>37</v>
      </c>
    </row>
    <row r="692" spans="1:24" x14ac:dyDescent="0.3">
      <c r="A692" s="4" t="s">
        <v>2251</v>
      </c>
      <c r="B692" s="5">
        <v>46152</v>
      </c>
      <c r="C692" s="20" t="str">
        <f>TEXT(Table3[[#This Row],[Transaction_Date]],"dddd")</f>
        <v>Sunday</v>
      </c>
      <c r="D692" t="s">
        <v>2252</v>
      </c>
      <c r="E692">
        <f>HOUR(Table3[[#This Row],[Transaction_Time]])</f>
        <v>8</v>
      </c>
      <c r="F692" s="6" t="s">
        <v>24</v>
      </c>
      <c r="G692" s="6" t="s">
        <v>2253</v>
      </c>
      <c r="H692" s="6" t="s">
        <v>89</v>
      </c>
      <c r="I692" s="6" t="s">
        <v>42</v>
      </c>
      <c r="J692" s="6" t="s">
        <v>55</v>
      </c>
      <c r="K692" s="6" t="s">
        <v>180</v>
      </c>
      <c r="L692" s="6" t="s">
        <v>145</v>
      </c>
      <c r="M692" s="6" t="s">
        <v>146</v>
      </c>
      <c r="N692" s="6" t="s">
        <v>32</v>
      </c>
      <c r="O692" s="6" t="s">
        <v>60</v>
      </c>
      <c r="P692" s="6" t="s">
        <v>48</v>
      </c>
      <c r="Q692" s="6">
        <v>588.58000000000004</v>
      </c>
      <c r="R692" s="6">
        <v>0</v>
      </c>
      <c r="S692" s="6">
        <v>0</v>
      </c>
      <c r="T692" s="6" t="s">
        <v>35</v>
      </c>
      <c r="U692" s="6"/>
      <c r="V692" s="6" t="s">
        <v>49</v>
      </c>
      <c r="W692" s="6">
        <v>48</v>
      </c>
      <c r="X692" s="7" t="s">
        <v>37</v>
      </c>
    </row>
    <row r="693" spans="1:24" x14ac:dyDescent="0.3">
      <c r="A693" s="8" t="s">
        <v>2254</v>
      </c>
      <c r="B693" s="9">
        <v>46167</v>
      </c>
      <c r="C693" s="21" t="str">
        <f>TEXT(Table3[[#This Row],[Transaction_Date]],"dddd")</f>
        <v>Monday</v>
      </c>
      <c r="D693" t="s">
        <v>2255</v>
      </c>
      <c r="E693">
        <f>HOUR(Table3[[#This Row],[Transaction_Time]])</f>
        <v>12</v>
      </c>
      <c r="F693" s="10" t="s">
        <v>40</v>
      </c>
      <c r="G693" s="10" t="s">
        <v>2256</v>
      </c>
      <c r="H693" s="10" t="s">
        <v>89</v>
      </c>
      <c r="I693" s="10" t="s">
        <v>42</v>
      </c>
      <c r="J693" s="10" t="s">
        <v>98</v>
      </c>
      <c r="K693" s="10" t="s">
        <v>126</v>
      </c>
      <c r="L693" s="10" t="s">
        <v>145</v>
      </c>
      <c r="M693" s="10" t="s">
        <v>146</v>
      </c>
      <c r="N693" s="10" t="s">
        <v>176</v>
      </c>
      <c r="O693" s="10" t="s">
        <v>141</v>
      </c>
      <c r="P693" s="10" t="s">
        <v>115</v>
      </c>
      <c r="Q693" s="10">
        <v>1396.23</v>
      </c>
      <c r="R693" s="10">
        <v>0</v>
      </c>
      <c r="S693" s="10">
        <v>0</v>
      </c>
      <c r="T693" s="10" t="s">
        <v>280</v>
      </c>
      <c r="U693" s="10" t="s">
        <v>402</v>
      </c>
      <c r="V693" s="10" t="s">
        <v>49</v>
      </c>
      <c r="W693" s="10">
        <v>37</v>
      </c>
      <c r="X693" s="11" t="s">
        <v>37</v>
      </c>
    </row>
    <row r="694" spans="1:24" x14ac:dyDescent="0.3">
      <c r="A694" s="4" t="s">
        <v>2257</v>
      </c>
      <c r="B694" s="5">
        <v>46153</v>
      </c>
      <c r="C694" s="20" t="str">
        <f>TEXT(Table3[[#This Row],[Transaction_Date]],"dddd")</f>
        <v>Monday</v>
      </c>
      <c r="D694" t="s">
        <v>2258</v>
      </c>
      <c r="E694">
        <f>HOUR(Table3[[#This Row],[Transaction_Time]])</f>
        <v>19</v>
      </c>
      <c r="F694" s="6" t="s">
        <v>24</v>
      </c>
      <c r="G694" s="6" t="s">
        <v>2259</v>
      </c>
      <c r="H694" s="6" t="s">
        <v>26</v>
      </c>
      <c r="I694" s="6" t="s">
        <v>27</v>
      </c>
      <c r="J694" s="6" t="s">
        <v>166</v>
      </c>
      <c r="K694" s="6" t="s">
        <v>167</v>
      </c>
      <c r="L694" s="6" t="s">
        <v>77</v>
      </c>
      <c r="M694" s="6" t="s">
        <v>31</v>
      </c>
      <c r="N694" s="6" t="s">
        <v>59</v>
      </c>
      <c r="O694" s="6" t="s">
        <v>33</v>
      </c>
      <c r="P694" s="6" t="s">
        <v>128</v>
      </c>
      <c r="Q694" s="6">
        <v>1445.56</v>
      </c>
      <c r="R694" s="6">
        <v>0</v>
      </c>
      <c r="S694" s="6">
        <v>0</v>
      </c>
      <c r="T694" s="6" t="s">
        <v>280</v>
      </c>
      <c r="U694" s="6" t="s">
        <v>315</v>
      </c>
      <c r="V694" s="6" t="s">
        <v>49</v>
      </c>
      <c r="W694" s="6">
        <v>28</v>
      </c>
      <c r="X694" s="7" t="s">
        <v>37</v>
      </c>
    </row>
    <row r="695" spans="1:24" x14ac:dyDescent="0.3">
      <c r="A695" s="8" t="s">
        <v>2260</v>
      </c>
      <c r="B695" s="9">
        <v>46163</v>
      </c>
      <c r="C695" s="21" t="str">
        <f>TEXT(Table3[[#This Row],[Transaction_Date]],"dddd")</f>
        <v>Thursday</v>
      </c>
      <c r="D695" t="s">
        <v>2261</v>
      </c>
      <c r="E695">
        <f>HOUR(Table3[[#This Row],[Transaction_Time]])</f>
        <v>18</v>
      </c>
      <c r="F695" s="10" t="s">
        <v>24</v>
      </c>
      <c r="G695" s="10" t="s">
        <v>2262</v>
      </c>
      <c r="H695" s="10" t="s">
        <v>54</v>
      </c>
      <c r="I695" s="10" t="s">
        <v>42</v>
      </c>
      <c r="J695" s="10" t="s">
        <v>75</v>
      </c>
      <c r="K695" s="10" t="s">
        <v>212</v>
      </c>
      <c r="L695" s="10" t="s">
        <v>225</v>
      </c>
      <c r="M695" s="10" t="s">
        <v>214</v>
      </c>
      <c r="N695" s="10" t="s">
        <v>46</v>
      </c>
      <c r="O695" s="10" t="s">
        <v>33</v>
      </c>
      <c r="P695" s="10" t="s">
        <v>115</v>
      </c>
      <c r="Q695" s="10">
        <v>1068.73</v>
      </c>
      <c r="R695" s="10">
        <v>0</v>
      </c>
      <c r="S695" s="10">
        <v>0</v>
      </c>
      <c r="T695" s="10" t="s">
        <v>35</v>
      </c>
      <c r="U695" s="10"/>
      <c r="V695" s="10" t="s">
        <v>49</v>
      </c>
      <c r="W695" s="10">
        <v>54</v>
      </c>
      <c r="X695" s="11" t="s">
        <v>37</v>
      </c>
    </row>
    <row r="696" spans="1:24" x14ac:dyDescent="0.3">
      <c r="A696" s="4" t="s">
        <v>2263</v>
      </c>
      <c r="B696" s="5">
        <v>46162</v>
      </c>
      <c r="C696" s="20" t="str">
        <f>TEXT(Table3[[#This Row],[Transaction_Date]],"dddd")</f>
        <v>Wednesday</v>
      </c>
      <c r="D696" t="s">
        <v>2264</v>
      </c>
      <c r="E696">
        <f>HOUR(Table3[[#This Row],[Transaction_Time]])</f>
        <v>19</v>
      </c>
      <c r="F696" s="6" t="s">
        <v>40</v>
      </c>
      <c r="G696" s="6" t="s">
        <v>2265</v>
      </c>
      <c r="H696" s="6" t="s">
        <v>26</v>
      </c>
      <c r="I696" s="6" t="s">
        <v>27</v>
      </c>
      <c r="J696" s="6" t="s">
        <v>75</v>
      </c>
      <c r="K696" s="6" t="s">
        <v>212</v>
      </c>
      <c r="L696" s="6" t="s">
        <v>618</v>
      </c>
      <c r="M696" s="6" t="s">
        <v>214</v>
      </c>
      <c r="N696" s="6" t="s">
        <v>46</v>
      </c>
      <c r="O696" s="6" t="s">
        <v>47</v>
      </c>
      <c r="P696" s="6" t="s">
        <v>84</v>
      </c>
      <c r="Q696" s="6">
        <v>258.37</v>
      </c>
      <c r="R696" s="6">
        <v>0</v>
      </c>
      <c r="S696" s="6">
        <v>0.71</v>
      </c>
      <c r="T696" s="6" t="s">
        <v>35</v>
      </c>
      <c r="U696" s="6"/>
      <c r="V696" s="6" t="s">
        <v>49</v>
      </c>
      <c r="W696" s="6">
        <v>59</v>
      </c>
      <c r="X696" s="7" t="s">
        <v>37</v>
      </c>
    </row>
    <row r="697" spans="1:24" x14ac:dyDescent="0.3">
      <c r="A697" s="8" t="s">
        <v>2266</v>
      </c>
      <c r="B697" s="9">
        <v>46156</v>
      </c>
      <c r="C697" s="21" t="str">
        <f>TEXT(Table3[[#This Row],[Transaction_Date]],"dddd")</f>
        <v>Thursday</v>
      </c>
      <c r="D697" t="s">
        <v>2267</v>
      </c>
      <c r="E697">
        <f>HOUR(Table3[[#This Row],[Transaction_Time]])</f>
        <v>13</v>
      </c>
      <c r="F697" s="10" t="s">
        <v>40</v>
      </c>
      <c r="G697" s="10" t="s">
        <v>2268</v>
      </c>
      <c r="H697" s="10" t="s">
        <v>26</v>
      </c>
      <c r="I697" s="10" t="s">
        <v>27</v>
      </c>
      <c r="J697" s="10" t="s">
        <v>90</v>
      </c>
      <c r="K697" s="10" t="s">
        <v>91</v>
      </c>
      <c r="L697" s="10" t="s">
        <v>200</v>
      </c>
      <c r="M697" s="10" t="s">
        <v>146</v>
      </c>
      <c r="N697" s="10" t="s">
        <v>176</v>
      </c>
      <c r="O697" s="10" t="s">
        <v>47</v>
      </c>
      <c r="P697" s="10" t="s">
        <v>108</v>
      </c>
      <c r="Q697" s="10">
        <v>473.51</v>
      </c>
      <c r="R697" s="10">
        <v>69.34</v>
      </c>
      <c r="S697" s="10">
        <v>0.39</v>
      </c>
      <c r="T697" s="10" t="s">
        <v>35</v>
      </c>
      <c r="U697" s="10"/>
      <c r="V697" s="10" t="s">
        <v>36</v>
      </c>
      <c r="W697" s="10">
        <v>4</v>
      </c>
      <c r="X697" s="11" t="s">
        <v>37</v>
      </c>
    </row>
    <row r="698" spans="1:24" x14ac:dyDescent="0.3">
      <c r="A698" s="4" t="s">
        <v>2269</v>
      </c>
      <c r="B698" s="5">
        <v>46168</v>
      </c>
      <c r="C698" s="20" t="str">
        <f>TEXT(Table3[[#This Row],[Transaction_Date]],"dddd")</f>
        <v>Tuesday</v>
      </c>
      <c r="D698" t="s">
        <v>2270</v>
      </c>
      <c r="E698">
        <f>HOUR(Table3[[#This Row],[Transaction_Time]])</f>
        <v>16</v>
      </c>
      <c r="F698" s="6" t="s">
        <v>24</v>
      </c>
      <c r="G698" s="6" t="s">
        <v>2271</v>
      </c>
      <c r="H698" s="6" t="s">
        <v>89</v>
      </c>
      <c r="I698" s="6" t="s">
        <v>42</v>
      </c>
      <c r="J698" s="6" t="s">
        <v>166</v>
      </c>
      <c r="K698" s="6" t="s">
        <v>167</v>
      </c>
      <c r="L698" s="6" t="s">
        <v>271</v>
      </c>
      <c r="M698" s="6" t="s">
        <v>83</v>
      </c>
      <c r="N698" s="6" t="s">
        <v>32</v>
      </c>
      <c r="O698" s="6" t="s">
        <v>47</v>
      </c>
      <c r="P698" s="6" t="s">
        <v>84</v>
      </c>
      <c r="Q698" s="6">
        <v>1379.42</v>
      </c>
      <c r="R698" s="6">
        <v>0</v>
      </c>
      <c r="S698" s="6">
        <v>0</v>
      </c>
      <c r="T698" s="6" t="s">
        <v>35</v>
      </c>
      <c r="U698" s="6"/>
      <c r="V698" s="6" t="s">
        <v>49</v>
      </c>
      <c r="W698" s="6">
        <v>84</v>
      </c>
      <c r="X698" s="7" t="s">
        <v>37</v>
      </c>
    </row>
    <row r="699" spans="1:24" x14ac:dyDescent="0.3">
      <c r="A699" s="8" t="s">
        <v>2272</v>
      </c>
      <c r="B699" s="9">
        <v>46167</v>
      </c>
      <c r="C699" s="21" t="str">
        <f>TEXT(Table3[[#This Row],[Transaction_Date]],"dddd")</f>
        <v>Monday</v>
      </c>
      <c r="D699" t="s">
        <v>2273</v>
      </c>
      <c r="E699">
        <f>HOUR(Table3[[#This Row],[Transaction_Time]])</f>
        <v>10</v>
      </c>
      <c r="F699" s="10" t="s">
        <v>52</v>
      </c>
      <c r="G699" s="10" t="s">
        <v>2274</v>
      </c>
      <c r="H699" s="10" t="s">
        <v>26</v>
      </c>
      <c r="I699" s="10" t="s">
        <v>42</v>
      </c>
      <c r="J699" s="10" t="s">
        <v>28</v>
      </c>
      <c r="K699" s="10" t="s">
        <v>29</v>
      </c>
      <c r="L699" s="10" t="s">
        <v>100</v>
      </c>
      <c r="M699" s="10" t="s">
        <v>101</v>
      </c>
      <c r="N699" s="10" t="s">
        <v>32</v>
      </c>
      <c r="O699" s="10" t="s">
        <v>47</v>
      </c>
      <c r="P699" s="10" t="s">
        <v>115</v>
      </c>
      <c r="Q699" s="10">
        <v>1923.42</v>
      </c>
      <c r="R699" s="10">
        <v>0</v>
      </c>
      <c r="S699" s="10">
        <v>0</v>
      </c>
      <c r="T699" s="10" t="s">
        <v>280</v>
      </c>
      <c r="U699" s="10" t="s">
        <v>496</v>
      </c>
      <c r="V699" s="10" t="s">
        <v>36</v>
      </c>
      <c r="W699" s="10">
        <v>9</v>
      </c>
      <c r="X699" s="11" t="s">
        <v>37</v>
      </c>
    </row>
    <row r="700" spans="1:24" x14ac:dyDescent="0.3">
      <c r="A700" s="4" t="s">
        <v>2275</v>
      </c>
      <c r="B700" s="5">
        <v>46151</v>
      </c>
      <c r="C700" s="20" t="str">
        <f>TEXT(Table3[[#This Row],[Transaction_Date]],"dddd")</f>
        <v>Saturday</v>
      </c>
      <c r="D700" t="s">
        <v>2276</v>
      </c>
      <c r="E700">
        <f>HOUR(Table3[[#This Row],[Transaction_Time]])</f>
        <v>15</v>
      </c>
      <c r="F700" s="6" t="s">
        <v>40</v>
      </c>
      <c r="G700" s="6" t="s">
        <v>2277</v>
      </c>
      <c r="H700" s="6" t="s">
        <v>74</v>
      </c>
      <c r="I700" s="6" t="s">
        <v>42</v>
      </c>
      <c r="J700" s="6" t="s">
        <v>150</v>
      </c>
      <c r="K700" s="6" t="s">
        <v>245</v>
      </c>
      <c r="L700" s="6" t="s">
        <v>308</v>
      </c>
      <c r="M700" s="6" t="s">
        <v>58</v>
      </c>
      <c r="N700" s="6" t="s">
        <v>176</v>
      </c>
      <c r="O700" s="6" t="s">
        <v>60</v>
      </c>
      <c r="P700" s="6" t="s">
        <v>34</v>
      </c>
      <c r="Q700" s="6">
        <v>2598.77</v>
      </c>
      <c r="R700" s="6">
        <v>0</v>
      </c>
      <c r="S700" s="6">
        <v>4.82</v>
      </c>
      <c r="T700" s="6" t="s">
        <v>35</v>
      </c>
      <c r="U700" s="6"/>
      <c r="V700" s="6" t="s">
        <v>49</v>
      </c>
      <c r="W700" s="6">
        <v>72</v>
      </c>
      <c r="X700" s="7" t="s">
        <v>37</v>
      </c>
    </row>
    <row r="701" spans="1:24" x14ac:dyDescent="0.3">
      <c r="A701" s="8" t="s">
        <v>2278</v>
      </c>
      <c r="B701" s="9">
        <v>46161</v>
      </c>
      <c r="C701" s="21" t="str">
        <f>TEXT(Table3[[#This Row],[Transaction_Date]],"dddd")</f>
        <v>Tuesday</v>
      </c>
      <c r="D701" t="s">
        <v>2279</v>
      </c>
      <c r="E701">
        <f>HOUR(Table3[[#This Row],[Transaction_Time]])</f>
        <v>17</v>
      </c>
      <c r="F701" s="10" t="s">
        <v>52</v>
      </c>
      <c r="G701" s="10" t="s">
        <v>2280</v>
      </c>
      <c r="H701" s="10" t="s">
        <v>89</v>
      </c>
      <c r="I701" s="10" t="s">
        <v>27</v>
      </c>
      <c r="J701" s="10" t="s">
        <v>98</v>
      </c>
      <c r="K701" s="10" t="s">
        <v>99</v>
      </c>
      <c r="L701" s="10" t="s">
        <v>196</v>
      </c>
      <c r="M701" s="10" t="s">
        <v>83</v>
      </c>
      <c r="N701" s="10" t="s">
        <v>46</v>
      </c>
      <c r="O701" s="10" t="s">
        <v>47</v>
      </c>
      <c r="P701" s="10" t="s">
        <v>48</v>
      </c>
      <c r="Q701" s="10">
        <v>1116.33</v>
      </c>
      <c r="R701" s="10">
        <v>0</v>
      </c>
      <c r="S701" s="10">
        <v>0</v>
      </c>
      <c r="T701" s="10" t="s">
        <v>35</v>
      </c>
      <c r="U701" s="10"/>
      <c r="V701" s="10" t="s">
        <v>49</v>
      </c>
      <c r="W701" s="10">
        <v>4</v>
      </c>
      <c r="X701" s="11" t="s">
        <v>37</v>
      </c>
    </row>
    <row r="702" spans="1:24" x14ac:dyDescent="0.3">
      <c r="A702" s="4" t="s">
        <v>2281</v>
      </c>
      <c r="B702" s="5">
        <v>46170</v>
      </c>
      <c r="C702" s="20" t="str">
        <f>TEXT(Table3[[#This Row],[Transaction_Date]],"dddd")</f>
        <v>Thursday</v>
      </c>
      <c r="D702" t="s">
        <v>2282</v>
      </c>
      <c r="E702">
        <f>HOUR(Table3[[#This Row],[Transaction_Time]])</f>
        <v>8</v>
      </c>
      <c r="F702" s="6" t="s">
        <v>24</v>
      </c>
      <c r="G702" s="6" t="s">
        <v>2283</v>
      </c>
      <c r="H702" s="6" t="s">
        <v>54</v>
      </c>
      <c r="I702" s="6" t="s">
        <v>27</v>
      </c>
      <c r="J702" s="6" t="s">
        <v>90</v>
      </c>
      <c r="K702" s="6" t="s">
        <v>140</v>
      </c>
      <c r="L702" s="6" t="s">
        <v>286</v>
      </c>
      <c r="M702" s="6" t="s">
        <v>122</v>
      </c>
      <c r="N702" s="6" t="s">
        <v>176</v>
      </c>
      <c r="O702" s="6" t="s">
        <v>60</v>
      </c>
      <c r="P702" s="6" t="s">
        <v>68</v>
      </c>
      <c r="Q702" s="6">
        <v>365.95</v>
      </c>
      <c r="R702" s="6">
        <v>0</v>
      </c>
      <c r="S702" s="6">
        <v>4.8099999999999996</v>
      </c>
      <c r="T702" s="6" t="s">
        <v>35</v>
      </c>
      <c r="U702" s="6"/>
      <c r="V702" s="6" t="s">
        <v>49</v>
      </c>
      <c r="W702" s="6">
        <v>66</v>
      </c>
      <c r="X702" s="7" t="s">
        <v>37</v>
      </c>
    </row>
    <row r="703" spans="1:24" x14ac:dyDescent="0.3">
      <c r="A703" s="8" t="s">
        <v>2284</v>
      </c>
      <c r="B703" s="9">
        <v>46170</v>
      </c>
      <c r="C703" s="21" t="str">
        <f>TEXT(Table3[[#This Row],[Transaction_Date]],"dddd")</f>
        <v>Thursday</v>
      </c>
      <c r="D703" t="s">
        <v>2285</v>
      </c>
      <c r="E703">
        <f>HOUR(Table3[[#This Row],[Transaction_Time]])</f>
        <v>8</v>
      </c>
      <c r="F703" s="10" t="s">
        <v>40</v>
      </c>
      <c r="G703" s="10" t="s">
        <v>2286</v>
      </c>
      <c r="H703" s="10" t="s">
        <v>74</v>
      </c>
      <c r="I703" s="10" t="s">
        <v>27</v>
      </c>
      <c r="J703" s="10" t="s">
        <v>105</v>
      </c>
      <c r="K703" s="10" t="s">
        <v>195</v>
      </c>
      <c r="L703" s="10" t="s">
        <v>296</v>
      </c>
      <c r="M703" s="10" t="s">
        <v>146</v>
      </c>
      <c r="N703" s="10" t="s">
        <v>46</v>
      </c>
      <c r="O703" s="10" t="s">
        <v>60</v>
      </c>
      <c r="P703" s="10" t="s">
        <v>84</v>
      </c>
      <c r="Q703" s="10">
        <v>245.21</v>
      </c>
      <c r="R703" s="10">
        <v>37.65</v>
      </c>
      <c r="S703" s="10">
        <v>0</v>
      </c>
      <c r="T703" s="10" t="s">
        <v>35</v>
      </c>
      <c r="U703" s="10"/>
      <c r="V703" s="10" t="s">
        <v>49</v>
      </c>
      <c r="W703" s="10">
        <v>22</v>
      </c>
      <c r="X703" s="11" t="s">
        <v>37</v>
      </c>
    </row>
    <row r="704" spans="1:24" x14ac:dyDescent="0.3">
      <c r="A704" s="4" t="s">
        <v>2287</v>
      </c>
      <c r="B704" s="5">
        <v>46157</v>
      </c>
      <c r="C704" s="20" t="str">
        <f>TEXT(Table3[[#This Row],[Transaction_Date]],"dddd")</f>
        <v>Friday</v>
      </c>
      <c r="D704" t="s">
        <v>2288</v>
      </c>
      <c r="E704">
        <f>HOUR(Table3[[#This Row],[Transaction_Time]])</f>
        <v>19</v>
      </c>
      <c r="F704" s="6" t="s">
        <v>40</v>
      </c>
      <c r="G704" s="6" t="s">
        <v>2289</v>
      </c>
      <c r="H704" s="6" t="s">
        <v>54</v>
      </c>
      <c r="I704" s="6" t="s">
        <v>42</v>
      </c>
      <c r="J704" s="6" t="s">
        <v>43</v>
      </c>
      <c r="K704" s="6" t="s">
        <v>285</v>
      </c>
      <c r="L704" s="6" t="s">
        <v>152</v>
      </c>
      <c r="M704" s="6" t="s">
        <v>93</v>
      </c>
      <c r="N704" s="6" t="s">
        <v>46</v>
      </c>
      <c r="O704" s="6" t="s">
        <v>33</v>
      </c>
      <c r="P704" s="6" t="s">
        <v>84</v>
      </c>
      <c r="Q704" s="6">
        <v>1816.87</v>
      </c>
      <c r="R704" s="6">
        <v>0</v>
      </c>
      <c r="S704" s="6">
        <v>0</v>
      </c>
      <c r="T704" s="6" t="s">
        <v>35</v>
      </c>
      <c r="U704" s="6"/>
      <c r="V704" s="6" t="s">
        <v>49</v>
      </c>
      <c r="W704" s="6">
        <v>54</v>
      </c>
      <c r="X704" s="7" t="s">
        <v>37</v>
      </c>
    </row>
    <row r="705" spans="1:24" x14ac:dyDescent="0.3">
      <c r="A705" s="8" t="s">
        <v>2290</v>
      </c>
      <c r="B705" s="9">
        <v>46150</v>
      </c>
      <c r="C705" s="21" t="str">
        <f>TEXT(Table3[[#This Row],[Transaction_Date]],"dddd")</f>
        <v>Friday</v>
      </c>
      <c r="D705" t="s">
        <v>2291</v>
      </c>
      <c r="E705">
        <f>HOUR(Table3[[#This Row],[Transaction_Time]])</f>
        <v>12</v>
      </c>
      <c r="F705" s="10" t="s">
        <v>24</v>
      </c>
      <c r="G705" s="10" t="s">
        <v>2292</v>
      </c>
      <c r="H705" s="10" t="s">
        <v>74</v>
      </c>
      <c r="I705" s="10" t="s">
        <v>42</v>
      </c>
      <c r="J705" s="10" t="s">
        <v>166</v>
      </c>
      <c r="K705" s="10" t="s">
        <v>476</v>
      </c>
      <c r="L705" s="10" t="s">
        <v>66</v>
      </c>
      <c r="M705" s="10" t="s">
        <v>67</v>
      </c>
      <c r="N705" s="10" t="s">
        <v>78</v>
      </c>
      <c r="O705" s="10" t="s">
        <v>60</v>
      </c>
      <c r="P705" s="10" t="s">
        <v>84</v>
      </c>
      <c r="Q705" s="10">
        <v>1816.04</v>
      </c>
      <c r="R705" s="10">
        <v>0</v>
      </c>
      <c r="S705" s="10">
        <v>0</v>
      </c>
      <c r="T705" s="10" t="s">
        <v>35</v>
      </c>
      <c r="U705" s="10"/>
      <c r="V705" s="10" t="s">
        <v>49</v>
      </c>
      <c r="W705" s="10">
        <v>98</v>
      </c>
      <c r="X705" s="11" t="s">
        <v>37</v>
      </c>
    </row>
    <row r="706" spans="1:24" x14ac:dyDescent="0.3">
      <c r="A706" s="4" t="s">
        <v>2293</v>
      </c>
      <c r="B706" s="5">
        <v>46147</v>
      </c>
      <c r="C706" s="20" t="str">
        <f>TEXT(Table3[[#This Row],[Transaction_Date]],"dddd")</f>
        <v>Tuesday</v>
      </c>
      <c r="D706" t="s">
        <v>2294</v>
      </c>
      <c r="E706">
        <f>HOUR(Table3[[#This Row],[Transaction_Time]])</f>
        <v>14</v>
      </c>
      <c r="F706" s="6" t="s">
        <v>24</v>
      </c>
      <c r="G706" s="6" t="s">
        <v>2295</v>
      </c>
      <c r="H706" s="6" t="s">
        <v>26</v>
      </c>
      <c r="I706" s="6" t="s">
        <v>42</v>
      </c>
      <c r="J706" s="6" t="s">
        <v>150</v>
      </c>
      <c r="K706" s="6" t="s">
        <v>245</v>
      </c>
      <c r="L706" s="6" t="s">
        <v>500</v>
      </c>
      <c r="M706" s="6" t="s">
        <v>67</v>
      </c>
      <c r="N706" s="6" t="s">
        <v>46</v>
      </c>
      <c r="O706" s="6" t="s">
        <v>33</v>
      </c>
      <c r="P706" s="10" t="s">
        <v>84</v>
      </c>
      <c r="Q706" s="6">
        <v>400.95</v>
      </c>
      <c r="R706" s="6">
        <v>0</v>
      </c>
      <c r="S706" s="6">
        <v>0</v>
      </c>
      <c r="T706" s="6" t="s">
        <v>35</v>
      </c>
      <c r="U706" s="6"/>
      <c r="V706" s="6" t="s">
        <v>49</v>
      </c>
      <c r="W706" s="6">
        <v>7</v>
      </c>
      <c r="X706" s="7" t="s">
        <v>37</v>
      </c>
    </row>
    <row r="707" spans="1:24" x14ac:dyDescent="0.3">
      <c r="A707" s="8" t="s">
        <v>2296</v>
      </c>
      <c r="B707" s="9">
        <v>46173</v>
      </c>
      <c r="C707" s="21" t="str">
        <f>TEXT(Table3[[#This Row],[Transaction_Date]],"dddd")</f>
        <v>Sunday</v>
      </c>
      <c r="D707" t="s">
        <v>2297</v>
      </c>
      <c r="E707">
        <f>HOUR(Table3[[#This Row],[Transaction_Time]])</f>
        <v>15</v>
      </c>
      <c r="F707" s="10" t="s">
        <v>24</v>
      </c>
      <c r="G707" s="10" t="s">
        <v>2298</v>
      </c>
      <c r="H707" s="10" t="s">
        <v>89</v>
      </c>
      <c r="I707" s="10" t="s">
        <v>27</v>
      </c>
      <c r="J707" s="10" t="s">
        <v>150</v>
      </c>
      <c r="K707" s="10" t="s">
        <v>245</v>
      </c>
      <c r="L707" s="10" t="s">
        <v>342</v>
      </c>
      <c r="M707" s="10" t="s">
        <v>162</v>
      </c>
      <c r="N707" s="10" t="s">
        <v>46</v>
      </c>
      <c r="O707" s="10" t="s">
        <v>47</v>
      </c>
      <c r="P707" s="10" t="s">
        <v>84</v>
      </c>
      <c r="Q707" s="10">
        <v>185.66</v>
      </c>
      <c r="R707" s="10">
        <v>0</v>
      </c>
      <c r="S707" s="10">
        <v>0</v>
      </c>
      <c r="T707" s="10" t="s">
        <v>280</v>
      </c>
      <c r="U707" s="10" t="s">
        <v>407</v>
      </c>
      <c r="V707" s="10" t="s">
        <v>49</v>
      </c>
      <c r="W707" s="10">
        <v>23</v>
      </c>
      <c r="X707" s="11" t="s">
        <v>37</v>
      </c>
    </row>
    <row r="708" spans="1:24" x14ac:dyDescent="0.3">
      <c r="A708" s="4" t="s">
        <v>2299</v>
      </c>
      <c r="B708" s="5">
        <v>46166</v>
      </c>
      <c r="C708" s="20" t="str">
        <f>TEXT(Table3[[#This Row],[Transaction_Date]],"dddd")</f>
        <v>Sunday</v>
      </c>
      <c r="D708" t="s">
        <v>2300</v>
      </c>
      <c r="E708">
        <f>HOUR(Table3[[#This Row],[Transaction_Time]])</f>
        <v>18</v>
      </c>
      <c r="F708" s="6" t="s">
        <v>416</v>
      </c>
      <c r="G708" s="6" t="s">
        <v>2301</v>
      </c>
      <c r="H708" s="6" t="s">
        <v>26</v>
      </c>
      <c r="I708" s="6" t="s">
        <v>42</v>
      </c>
      <c r="J708" s="6" t="s">
        <v>55</v>
      </c>
      <c r="K708" s="6" t="s">
        <v>256</v>
      </c>
      <c r="L708" s="6" t="s">
        <v>445</v>
      </c>
      <c r="M708" s="6" t="s">
        <v>162</v>
      </c>
      <c r="N708" s="6" t="s">
        <v>59</v>
      </c>
      <c r="O708" s="6" t="s">
        <v>47</v>
      </c>
      <c r="P708" s="6" t="s">
        <v>128</v>
      </c>
      <c r="Q708" s="6">
        <v>1230.1099999999999</v>
      </c>
      <c r="R708" s="6">
        <v>0</v>
      </c>
      <c r="S708" s="6">
        <v>0</v>
      </c>
      <c r="T708" s="6" t="s">
        <v>35</v>
      </c>
      <c r="U708" s="6"/>
      <c r="V708" s="6" t="s">
        <v>36</v>
      </c>
      <c r="W708" s="6">
        <v>29</v>
      </c>
      <c r="X708" s="7" t="s">
        <v>37</v>
      </c>
    </row>
    <row r="709" spans="1:24" x14ac:dyDescent="0.3">
      <c r="A709" s="8" t="s">
        <v>2302</v>
      </c>
      <c r="B709" s="9">
        <v>46144</v>
      </c>
      <c r="C709" s="21" t="str">
        <f>TEXT(Table3[[#This Row],[Transaction_Date]],"dddd")</f>
        <v>Saturday</v>
      </c>
      <c r="D709" t="s">
        <v>2303</v>
      </c>
      <c r="E709">
        <f>HOUR(Table3[[#This Row],[Transaction_Time]])</f>
        <v>20</v>
      </c>
      <c r="F709" s="10" t="s">
        <v>24</v>
      </c>
      <c r="G709" s="10" t="s">
        <v>2304</v>
      </c>
      <c r="H709" s="10" t="s">
        <v>74</v>
      </c>
      <c r="I709" s="10" t="s">
        <v>27</v>
      </c>
      <c r="J709" s="10" t="s">
        <v>105</v>
      </c>
      <c r="K709" s="10" t="s">
        <v>675</v>
      </c>
      <c r="L709" s="10" t="s">
        <v>500</v>
      </c>
      <c r="M709" s="10" t="s">
        <v>67</v>
      </c>
      <c r="N709" s="10" t="s">
        <v>46</v>
      </c>
      <c r="O709" s="10" t="s">
        <v>60</v>
      </c>
      <c r="P709" s="10" t="s">
        <v>48</v>
      </c>
      <c r="Q709" s="10">
        <v>1110.67</v>
      </c>
      <c r="R709" s="10">
        <v>0</v>
      </c>
      <c r="S709" s="10">
        <v>3.94</v>
      </c>
      <c r="T709" s="10" t="s">
        <v>35</v>
      </c>
      <c r="U709" s="10"/>
      <c r="V709" s="10" t="s">
        <v>36</v>
      </c>
      <c r="W709" s="10">
        <v>20</v>
      </c>
      <c r="X709" s="11" t="s">
        <v>37</v>
      </c>
    </row>
    <row r="710" spans="1:24" x14ac:dyDescent="0.3">
      <c r="A710" s="4" t="s">
        <v>2305</v>
      </c>
      <c r="B710" s="5">
        <v>46159</v>
      </c>
      <c r="C710" s="20" t="str">
        <f>TEXT(Table3[[#This Row],[Transaction_Date]],"dddd")</f>
        <v>Sunday</v>
      </c>
      <c r="D710" t="s">
        <v>2306</v>
      </c>
      <c r="E710">
        <f>HOUR(Table3[[#This Row],[Transaction_Time]])</f>
        <v>18</v>
      </c>
      <c r="F710" s="6" t="s">
        <v>40</v>
      </c>
      <c r="G710" s="6" t="s">
        <v>2307</v>
      </c>
      <c r="H710" s="6" t="s">
        <v>26</v>
      </c>
      <c r="I710" s="6" t="s">
        <v>42</v>
      </c>
      <c r="J710" s="6" t="s">
        <v>105</v>
      </c>
      <c r="K710" s="6" t="s">
        <v>106</v>
      </c>
      <c r="L710" s="6" t="s">
        <v>647</v>
      </c>
      <c r="M710" s="6" t="s">
        <v>31</v>
      </c>
      <c r="N710" s="6" t="s">
        <v>78</v>
      </c>
      <c r="O710" s="6" t="s">
        <v>141</v>
      </c>
      <c r="P710" s="6" t="s">
        <v>84</v>
      </c>
      <c r="Q710" s="6">
        <v>626.21</v>
      </c>
      <c r="R710" s="6">
        <v>0</v>
      </c>
      <c r="S710" s="6">
        <v>1.77</v>
      </c>
      <c r="T710" s="6" t="s">
        <v>35</v>
      </c>
      <c r="U710" s="6"/>
      <c r="V710" s="6" t="s">
        <v>49</v>
      </c>
      <c r="W710" s="6">
        <v>90</v>
      </c>
      <c r="X710" s="7" t="s">
        <v>37</v>
      </c>
    </row>
    <row r="711" spans="1:24" x14ac:dyDescent="0.3">
      <c r="A711" s="8" t="s">
        <v>2308</v>
      </c>
      <c r="B711" s="9">
        <v>46167</v>
      </c>
      <c r="C711" s="21" t="str">
        <f>TEXT(Table3[[#This Row],[Transaction_Date]],"dddd")</f>
        <v>Monday</v>
      </c>
      <c r="D711" t="s">
        <v>2309</v>
      </c>
      <c r="E711">
        <f>HOUR(Table3[[#This Row],[Transaction_Time]])</f>
        <v>19</v>
      </c>
      <c r="F711" s="10" t="s">
        <v>40</v>
      </c>
      <c r="G711" s="10" t="s">
        <v>2310</v>
      </c>
      <c r="H711" s="10" t="s">
        <v>26</v>
      </c>
      <c r="I711" s="10" t="s">
        <v>42</v>
      </c>
      <c r="J711" s="10" t="s">
        <v>166</v>
      </c>
      <c r="K711" s="10" t="s">
        <v>204</v>
      </c>
      <c r="L711" s="10" t="s">
        <v>647</v>
      </c>
      <c r="M711" s="10" t="s">
        <v>31</v>
      </c>
      <c r="N711" s="10" t="s">
        <v>78</v>
      </c>
      <c r="O711" s="10" t="s">
        <v>141</v>
      </c>
      <c r="P711" s="10" t="s">
        <v>128</v>
      </c>
      <c r="Q711" s="10">
        <v>674.64</v>
      </c>
      <c r="R711" s="10">
        <v>53.16</v>
      </c>
      <c r="S711" s="10">
        <v>0</v>
      </c>
      <c r="T711" s="10" t="s">
        <v>35</v>
      </c>
      <c r="U711" s="10"/>
      <c r="V711" s="10" t="s">
        <v>36</v>
      </c>
      <c r="W711" s="10">
        <v>93</v>
      </c>
      <c r="X711" s="11" t="s">
        <v>69</v>
      </c>
    </row>
    <row r="712" spans="1:24" x14ac:dyDescent="0.3">
      <c r="A712" s="4" t="s">
        <v>2311</v>
      </c>
      <c r="B712" s="5">
        <v>46145</v>
      </c>
      <c r="C712" s="20" t="str">
        <f>TEXT(Table3[[#This Row],[Transaction_Date]],"dddd")</f>
        <v>Sunday</v>
      </c>
      <c r="D712" t="s">
        <v>2312</v>
      </c>
      <c r="E712">
        <f>HOUR(Table3[[#This Row],[Transaction_Time]])</f>
        <v>14</v>
      </c>
      <c r="F712" s="6" t="s">
        <v>416</v>
      </c>
      <c r="G712" s="6" t="s">
        <v>2313</v>
      </c>
      <c r="H712" s="6" t="s">
        <v>26</v>
      </c>
      <c r="I712" s="6" t="s">
        <v>455</v>
      </c>
      <c r="J712" s="6" t="s">
        <v>28</v>
      </c>
      <c r="K712" s="6" t="s">
        <v>65</v>
      </c>
      <c r="L712" s="6" t="s">
        <v>230</v>
      </c>
      <c r="M712" s="6" t="s">
        <v>83</v>
      </c>
      <c r="N712" s="6" t="s">
        <v>32</v>
      </c>
      <c r="O712" s="6" t="s">
        <v>60</v>
      </c>
      <c r="P712" s="10" t="s">
        <v>84</v>
      </c>
      <c r="Q712" s="6">
        <v>642.45000000000005</v>
      </c>
      <c r="R712" s="6">
        <v>0</v>
      </c>
      <c r="S712" s="6">
        <v>3.44</v>
      </c>
      <c r="T712" s="6" t="s">
        <v>280</v>
      </c>
      <c r="U712" s="6" t="s">
        <v>385</v>
      </c>
      <c r="V712" s="6" t="s">
        <v>49</v>
      </c>
      <c r="W712" s="6">
        <v>90</v>
      </c>
      <c r="X712" s="7" t="s">
        <v>37</v>
      </c>
    </row>
    <row r="713" spans="1:24" x14ac:dyDescent="0.3">
      <c r="A713" s="8" t="s">
        <v>2314</v>
      </c>
      <c r="B713" s="9">
        <v>46173</v>
      </c>
      <c r="C713" s="21" t="str">
        <f>TEXT(Table3[[#This Row],[Transaction_Date]],"dddd")</f>
        <v>Sunday</v>
      </c>
      <c r="D713" t="s">
        <v>2315</v>
      </c>
      <c r="E713">
        <f>HOUR(Table3[[#This Row],[Transaction_Time]])</f>
        <v>21</v>
      </c>
      <c r="F713" s="10" t="s">
        <v>24</v>
      </c>
      <c r="G713" s="10" t="s">
        <v>2316</v>
      </c>
      <c r="H713" s="10" t="s">
        <v>74</v>
      </c>
      <c r="I713" s="10" t="s">
        <v>27</v>
      </c>
      <c r="J713" s="10" t="s">
        <v>43</v>
      </c>
      <c r="K713" s="10" t="s">
        <v>285</v>
      </c>
      <c r="L713" s="10" t="s">
        <v>213</v>
      </c>
      <c r="M713" s="10" t="s">
        <v>214</v>
      </c>
      <c r="N713" s="10" t="s">
        <v>46</v>
      </c>
      <c r="O713" s="10" t="s">
        <v>47</v>
      </c>
      <c r="P713" s="10" t="s">
        <v>48</v>
      </c>
      <c r="Q713" s="10">
        <v>296.19</v>
      </c>
      <c r="R713" s="10">
        <v>51.04</v>
      </c>
      <c r="S713" s="10">
        <v>0</v>
      </c>
      <c r="T713" s="10" t="s">
        <v>35</v>
      </c>
      <c r="U713" s="10"/>
      <c r="V713" s="10" t="s">
        <v>49</v>
      </c>
      <c r="W713" s="10">
        <v>63</v>
      </c>
      <c r="X713" s="11" t="s">
        <v>37</v>
      </c>
    </row>
    <row r="714" spans="1:24" x14ac:dyDescent="0.3">
      <c r="A714" s="4" t="s">
        <v>2317</v>
      </c>
      <c r="B714" s="5">
        <v>46165</v>
      </c>
      <c r="C714" s="20" t="str">
        <f>TEXT(Table3[[#This Row],[Transaction_Date]],"dddd")</f>
        <v>Saturday</v>
      </c>
      <c r="D714" t="s">
        <v>2318</v>
      </c>
      <c r="E714">
        <f>HOUR(Table3[[#This Row],[Transaction_Time]])</f>
        <v>15</v>
      </c>
      <c r="F714" s="6" t="s">
        <v>52</v>
      </c>
      <c r="G714" s="6" t="s">
        <v>2319</v>
      </c>
      <c r="H714" s="6" t="s">
        <v>26</v>
      </c>
      <c r="I714" s="6" t="s">
        <v>27</v>
      </c>
      <c r="J714" s="6" t="s">
        <v>75</v>
      </c>
      <c r="K714" s="6" t="s">
        <v>212</v>
      </c>
      <c r="L714" s="6" t="s">
        <v>682</v>
      </c>
      <c r="M714" s="6" t="s">
        <v>214</v>
      </c>
      <c r="N714" s="6" t="s">
        <v>32</v>
      </c>
      <c r="O714" s="6" t="s">
        <v>47</v>
      </c>
      <c r="P714" s="6" t="s">
        <v>128</v>
      </c>
      <c r="Q714" s="6">
        <v>357.3</v>
      </c>
      <c r="R714" s="6">
        <v>0</v>
      </c>
      <c r="S714" s="6">
        <v>0</v>
      </c>
      <c r="T714" s="6" t="s">
        <v>35</v>
      </c>
      <c r="U714" s="6"/>
      <c r="V714" s="6" t="s">
        <v>49</v>
      </c>
      <c r="W714" s="6">
        <v>27</v>
      </c>
      <c r="X714" s="7" t="s">
        <v>37</v>
      </c>
    </row>
    <row r="715" spans="1:24" x14ac:dyDescent="0.3">
      <c r="A715" s="8" t="s">
        <v>2320</v>
      </c>
      <c r="B715" s="9">
        <v>46154</v>
      </c>
      <c r="C715" s="21" t="str">
        <f>TEXT(Table3[[#This Row],[Transaction_Date]],"dddd")</f>
        <v>Tuesday</v>
      </c>
      <c r="D715" t="s">
        <v>2321</v>
      </c>
      <c r="E715">
        <f>HOUR(Table3[[#This Row],[Transaction_Time]])</f>
        <v>20</v>
      </c>
      <c r="F715" s="10" t="s">
        <v>24</v>
      </c>
      <c r="G715" s="10" t="s">
        <v>2322</v>
      </c>
      <c r="H715" s="10" t="s">
        <v>26</v>
      </c>
      <c r="I715" s="10" t="s">
        <v>27</v>
      </c>
      <c r="J715" s="10" t="s">
        <v>28</v>
      </c>
      <c r="K715" s="10" t="s">
        <v>188</v>
      </c>
      <c r="L715" s="10" t="s">
        <v>113</v>
      </c>
      <c r="M715" s="10" t="s">
        <v>114</v>
      </c>
      <c r="N715" s="10" t="s">
        <v>32</v>
      </c>
      <c r="O715" s="10" t="s">
        <v>47</v>
      </c>
      <c r="P715" s="10" t="s">
        <v>84</v>
      </c>
      <c r="Q715" s="10">
        <v>396.14</v>
      </c>
      <c r="R715" s="10">
        <v>26.56</v>
      </c>
      <c r="S715" s="10">
        <v>0</v>
      </c>
      <c r="T715" s="10" t="s">
        <v>35</v>
      </c>
      <c r="U715" s="10"/>
      <c r="V715" s="10" t="s">
        <v>49</v>
      </c>
      <c r="W715" s="10">
        <v>80</v>
      </c>
      <c r="X715" s="11" t="s">
        <v>37</v>
      </c>
    </row>
    <row r="716" spans="1:24" x14ac:dyDescent="0.3">
      <c r="A716" s="4" t="s">
        <v>2323</v>
      </c>
      <c r="B716" s="5">
        <v>46151</v>
      </c>
      <c r="C716" s="20" t="str">
        <f>TEXT(Table3[[#This Row],[Transaction_Date]],"dddd")</f>
        <v>Saturday</v>
      </c>
      <c r="D716" t="s">
        <v>2324</v>
      </c>
      <c r="E716">
        <f>HOUR(Table3[[#This Row],[Transaction_Time]])</f>
        <v>19</v>
      </c>
      <c r="F716" s="6" t="s">
        <v>416</v>
      </c>
      <c r="G716" s="6" t="s">
        <v>2325</v>
      </c>
      <c r="H716" s="6" t="s">
        <v>26</v>
      </c>
      <c r="I716" s="6" t="s">
        <v>42</v>
      </c>
      <c r="J716" s="6" t="s">
        <v>90</v>
      </c>
      <c r="K716" s="6" t="s">
        <v>572</v>
      </c>
      <c r="L716" s="6" t="s">
        <v>132</v>
      </c>
      <c r="M716" s="6" t="s">
        <v>93</v>
      </c>
      <c r="N716" s="6" t="s">
        <v>46</v>
      </c>
      <c r="O716" s="6" t="s">
        <v>47</v>
      </c>
      <c r="P716" s="10" t="s">
        <v>84</v>
      </c>
      <c r="Q716" s="6">
        <v>1960.9</v>
      </c>
      <c r="R716" s="6">
        <v>0</v>
      </c>
      <c r="S716" s="6">
        <v>0</v>
      </c>
      <c r="T716" s="6" t="s">
        <v>35</v>
      </c>
      <c r="U716" s="6"/>
      <c r="V716" s="6" t="s">
        <v>49</v>
      </c>
      <c r="W716" s="6">
        <v>10</v>
      </c>
      <c r="X716" s="7" t="s">
        <v>37</v>
      </c>
    </row>
    <row r="717" spans="1:24" x14ac:dyDescent="0.3">
      <c r="A717" s="8" t="s">
        <v>2326</v>
      </c>
      <c r="B717" s="9">
        <v>46167</v>
      </c>
      <c r="C717" s="21" t="str">
        <f>TEXT(Table3[[#This Row],[Transaction_Date]],"dddd")</f>
        <v>Monday</v>
      </c>
      <c r="D717" t="s">
        <v>2327</v>
      </c>
      <c r="E717">
        <f>HOUR(Table3[[#This Row],[Transaction_Time]])</f>
        <v>9</v>
      </c>
      <c r="F717" s="10" t="s">
        <v>52</v>
      </c>
      <c r="G717" s="10" t="s">
        <v>2328</v>
      </c>
      <c r="H717" s="10" t="s">
        <v>26</v>
      </c>
      <c r="I717" s="10" t="s">
        <v>42</v>
      </c>
      <c r="J717" s="10" t="s">
        <v>119</v>
      </c>
      <c r="K717" s="10" t="s">
        <v>323</v>
      </c>
      <c r="L717" s="10" t="s">
        <v>100</v>
      </c>
      <c r="M717" s="10" t="s">
        <v>101</v>
      </c>
      <c r="N717" s="10" t="s">
        <v>46</v>
      </c>
      <c r="O717" s="10" t="s">
        <v>60</v>
      </c>
      <c r="P717" s="10" t="s">
        <v>84</v>
      </c>
      <c r="Q717" s="10">
        <v>223.57</v>
      </c>
      <c r="R717" s="10">
        <v>0</v>
      </c>
      <c r="S717" s="10">
        <v>3.01</v>
      </c>
      <c r="T717" s="10" t="s">
        <v>35</v>
      </c>
      <c r="U717" s="10"/>
      <c r="V717" s="10" t="s">
        <v>36</v>
      </c>
      <c r="W717" s="10">
        <v>55</v>
      </c>
      <c r="X717" s="11" t="s">
        <v>37</v>
      </c>
    </row>
    <row r="718" spans="1:24" x14ac:dyDescent="0.3">
      <c r="A718" s="4" t="s">
        <v>2329</v>
      </c>
      <c r="B718" s="5">
        <v>46144</v>
      </c>
      <c r="C718" s="20" t="str">
        <f>TEXT(Table3[[#This Row],[Transaction_Date]],"dddd")</f>
        <v>Saturday</v>
      </c>
      <c r="D718" t="s">
        <v>2330</v>
      </c>
      <c r="E718">
        <f>HOUR(Table3[[#This Row],[Transaction_Time]])</f>
        <v>11</v>
      </c>
      <c r="F718" s="6" t="s">
        <v>87</v>
      </c>
      <c r="G718" s="6" t="s">
        <v>2331</v>
      </c>
      <c r="H718" s="6" t="s">
        <v>54</v>
      </c>
      <c r="I718" s="6" t="s">
        <v>27</v>
      </c>
      <c r="J718" s="6" t="s">
        <v>105</v>
      </c>
      <c r="K718" s="6" t="s">
        <v>675</v>
      </c>
      <c r="L718" s="6" t="s">
        <v>537</v>
      </c>
      <c r="M718" s="6" t="s">
        <v>122</v>
      </c>
      <c r="N718" s="6" t="s">
        <v>176</v>
      </c>
      <c r="O718" s="6" t="s">
        <v>47</v>
      </c>
      <c r="P718" s="6" t="s">
        <v>68</v>
      </c>
      <c r="Q718" s="6">
        <v>1084.1400000000001</v>
      </c>
      <c r="R718" s="6">
        <v>0</v>
      </c>
      <c r="S718" s="6">
        <v>0</v>
      </c>
      <c r="T718" s="6" t="s">
        <v>35</v>
      </c>
      <c r="U718" s="6"/>
      <c r="V718" s="6" t="s">
        <v>49</v>
      </c>
      <c r="W718" s="6">
        <v>42</v>
      </c>
      <c r="X718" s="7" t="s">
        <v>37</v>
      </c>
    </row>
    <row r="719" spans="1:24" x14ac:dyDescent="0.3">
      <c r="A719" s="8" t="s">
        <v>2332</v>
      </c>
      <c r="B719" s="9">
        <v>46153</v>
      </c>
      <c r="C719" s="21" t="str">
        <f>TEXT(Table3[[#This Row],[Transaction_Date]],"dddd")</f>
        <v>Monday</v>
      </c>
      <c r="D719" t="s">
        <v>2333</v>
      </c>
      <c r="E719">
        <f>HOUR(Table3[[#This Row],[Transaction_Time]])</f>
        <v>9</v>
      </c>
      <c r="F719" s="10" t="s">
        <v>24</v>
      </c>
      <c r="G719" s="10" t="s">
        <v>2334</v>
      </c>
      <c r="H719" s="10" t="s">
        <v>54</v>
      </c>
      <c r="I719" s="10" t="s">
        <v>27</v>
      </c>
      <c r="J719" s="10" t="s">
        <v>98</v>
      </c>
      <c r="K719" s="10" t="s">
        <v>99</v>
      </c>
      <c r="L719" s="10" t="s">
        <v>171</v>
      </c>
      <c r="M719" s="10" t="s">
        <v>67</v>
      </c>
      <c r="N719" s="10" t="s">
        <v>78</v>
      </c>
      <c r="O719" s="10" t="s">
        <v>141</v>
      </c>
      <c r="P719" s="10" t="s">
        <v>128</v>
      </c>
      <c r="Q719" s="10">
        <v>1130.82</v>
      </c>
      <c r="R719" s="10">
        <v>0</v>
      </c>
      <c r="S719" s="10">
        <v>0</v>
      </c>
      <c r="T719" s="10" t="s">
        <v>35</v>
      </c>
      <c r="U719" s="10"/>
      <c r="V719" s="10" t="s">
        <v>49</v>
      </c>
      <c r="W719" s="10">
        <v>51</v>
      </c>
      <c r="X719" s="11" t="s">
        <v>37</v>
      </c>
    </row>
    <row r="720" spans="1:24" x14ac:dyDescent="0.3">
      <c r="A720" s="4" t="s">
        <v>2335</v>
      </c>
      <c r="B720" s="5">
        <v>46168</v>
      </c>
      <c r="C720" s="20" t="str">
        <f>TEXT(Table3[[#This Row],[Transaction_Date]],"dddd")</f>
        <v>Tuesday</v>
      </c>
      <c r="D720" t="s">
        <v>2336</v>
      </c>
      <c r="E720">
        <f>HOUR(Table3[[#This Row],[Transaction_Time]])</f>
        <v>12</v>
      </c>
      <c r="F720" s="6" t="s">
        <v>24</v>
      </c>
      <c r="G720" s="6" t="s">
        <v>2337</v>
      </c>
      <c r="H720" s="6" t="s">
        <v>54</v>
      </c>
      <c r="I720" s="6" t="s">
        <v>27</v>
      </c>
      <c r="J720" s="6" t="s">
        <v>90</v>
      </c>
      <c r="K720" s="6" t="s">
        <v>91</v>
      </c>
      <c r="L720" s="6" t="s">
        <v>290</v>
      </c>
      <c r="M720" s="6" t="s">
        <v>93</v>
      </c>
      <c r="N720" s="6" t="s">
        <v>32</v>
      </c>
      <c r="O720" s="6" t="s">
        <v>33</v>
      </c>
      <c r="P720" s="6" t="s">
        <v>108</v>
      </c>
      <c r="Q720" s="6">
        <v>389.96</v>
      </c>
      <c r="R720" s="6">
        <v>0</v>
      </c>
      <c r="S720" s="6">
        <v>0</v>
      </c>
      <c r="T720" s="6" t="s">
        <v>35</v>
      </c>
      <c r="U720" s="6"/>
      <c r="V720" s="6" t="s">
        <v>49</v>
      </c>
      <c r="W720" s="6">
        <v>30</v>
      </c>
      <c r="X720" s="7" t="s">
        <v>37</v>
      </c>
    </row>
    <row r="721" spans="1:24" x14ac:dyDescent="0.3">
      <c r="A721" s="8" t="s">
        <v>2338</v>
      </c>
      <c r="B721" s="9">
        <v>46165</v>
      </c>
      <c r="C721" s="21" t="str">
        <f>TEXT(Table3[[#This Row],[Transaction_Date]],"dddd")</f>
        <v>Saturday</v>
      </c>
      <c r="D721" t="s">
        <v>2339</v>
      </c>
      <c r="E721">
        <f>HOUR(Table3[[#This Row],[Transaction_Time]])</f>
        <v>18</v>
      </c>
      <c r="F721" s="10" t="s">
        <v>52</v>
      </c>
      <c r="G721" s="10" t="s">
        <v>2340</v>
      </c>
      <c r="H721" s="10" t="s">
        <v>26</v>
      </c>
      <c r="I721" s="10" t="s">
        <v>27</v>
      </c>
      <c r="J721" s="10" t="s">
        <v>98</v>
      </c>
      <c r="K721" s="10" t="s">
        <v>459</v>
      </c>
      <c r="L721" s="10" t="s">
        <v>225</v>
      </c>
      <c r="M721" s="10" t="s">
        <v>214</v>
      </c>
      <c r="N721" s="10" t="s">
        <v>59</v>
      </c>
      <c r="O721" s="10" t="s">
        <v>60</v>
      </c>
      <c r="P721" s="10" t="s">
        <v>108</v>
      </c>
      <c r="Q721" s="10">
        <v>647.51</v>
      </c>
      <c r="R721" s="10">
        <v>0</v>
      </c>
      <c r="S721" s="10">
        <v>0</v>
      </c>
      <c r="T721" s="10" t="s">
        <v>35</v>
      </c>
      <c r="U721" s="10"/>
      <c r="V721" s="10" t="s">
        <v>49</v>
      </c>
      <c r="W721" s="10">
        <v>98</v>
      </c>
      <c r="X721" s="11" t="s">
        <v>37</v>
      </c>
    </row>
    <row r="722" spans="1:24" x14ac:dyDescent="0.3">
      <c r="A722" s="4" t="s">
        <v>2341</v>
      </c>
      <c r="B722" s="5">
        <v>46164</v>
      </c>
      <c r="C722" s="20" t="str">
        <f>TEXT(Table3[[#This Row],[Transaction_Date]],"dddd")</f>
        <v>Friday</v>
      </c>
      <c r="D722" t="s">
        <v>2342</v>
      </c>
      <c r="E722">
        <f>HOUR(Table3[[#This Row],[Transaction_Time]])</f>
        <v>15</v>
      </c>
      <c r="F722" s="6" t="s">
        <v>52</v>
      </c>
      <c r="G722" s="6" t="s">
        <v>2343</v>
      </c>
      <c r="H722" s="6" t="s">
        <v>26</v>
      </c>
      <c r="I722" s="6" t="s">
        <v>27</v>
      </c>
      <c r="J722" s="6" t="s">
        <v>119</v>
      </c>
      <c r="K722" s="6" t="s">
        <v>120</v>
      </c>
      <c r="L722" s="6" t="s">
        <v>171</v>
      </c>
      <c r="M722" s="6" t="s">
        <v>67</v>
      </c>
      <c r="N722" s="6" t="s">
        <v>46</v>
      </c>
      <c r="O722" s="6" t="s">
        <v>60</v>
      </c>
      <c r="P722" s="6" t="s">
        <v>108</v>
      </c>
      <c r="Q722" s="6">
        <v>675.05</v>
      </c>
      <c r="R722" s="6">
        <v>0</v>
      </c>
      <c r="S722" s="6">
        <v>0</v>
      </c>
      <c r="T722" s="6" t="s">
        <v>35</v>
      </c>
      <c r="U722" s="6"/>
      <c r="V722" s="6" t="s">
        <v>49</v>
      </c>
      <c r="W722" s="6">
        <v>57</v>
      </c>
      <c r="X722" s="7" t="s">
        <v>37</v>
      </c>
    </row>
    <row r="723" spans="1:24" x14ac:dyDescent="0.3">
      <c r="A723" s="8" t="s">
        <v>2344</v>
      </c>
      <c r="B723" s="9">
        <v>46148</v>
      </c>
      <c r="C723" s="21" t="str">
        <f>TEXT(Table3[[#This Row],[Transaction_Date]],"dddd")</f>
        <v>Wednesday</v>
      </c>
      <c r="D723" t="s">
        <v>2345</v>
      </c>
      <c r="E723">
        <f>HOUR(Table3[[#This Row],[Transaction_Time]])</f>
        <v>18</v>
      </c>
      <c r="F723" s="10" t="s">
        <v>72</v>
      </c>
      <c r="G723" s="10" t="s">
        <v>2346</v>
      </c>
      <c r="H723" s="10" t="s">
        <v>26</v>
      </c>
      <c r="I723" s="10" t="s">
        <v>42</v>
      </c>
      <c r="J723" s="10" t="s">
        <v>55</v>
      </c>
      <c r="K723" s="10" t="s">
        <v>136</v>
      </c>
      <c r="L723" s="10" t="s">
        <v>246</v>
      </c>
      <c r="M723" s="10" t="s">
        <v>214</v>
      </c>
      <c r="N723" s="10" t="s">
        <v>46</v>
      </c>
      <c r="O723" s="10" t="s">
        <v>47</v>
      </c>
      <c r="P723" s="10" t="s">
        <v>115</v>
      </c>
      <c r="Q723" s="10">
        <v>442.56</v>
      </c>
      <c r="R723" s="10">
        <v>66.62</v>
      </c>
      <c r="S723" s="10">
        <v>0</v>
      </c>
      <c r="T723" s="10" t="s">
        <v>35</v>
      </c>
      <c r="U723" s="10"/>
      <c r="V723" s="10" t="s">
        <v>49</v>
      </c>
      <c r="W723" s="10">
        <v>99</v>
      </c>
      <c r="X723" s="11" t="s">
        <v>37</v>
      </c>
    </row>
    <row r="724" spans="1:24" x14ac:dyDescent="0.3">
      <c r="A724" s="4" t="s">
        <v>2347</v>
      </c>
      <c r="B724" s="5">
        <v>46146</v>
      </c>
      <c r="C724" s="20" t="str">
        <f>TEXT(Table3[[#This Row],[Transaction_Date]],"dddd")</f>
        <v>Monday</v>
      </c>
      <c r="D724" t="s">
        <v>2348</v>
      </c>
      <c r="E724">
        <f>HOUR(Table3[[#This Row],[Transaction_Time]])</f>
        <v>17</v>
      </c>
      <c r="F724" s="6" t="s">
        <v>40</v>
      </c>
      <c r="G724" s="6" t="s">
        <v>2349</v>
      </c>
      <c r="H724" s="6" t="s">
        <v>26</v>
      </c>
      <c r="I724" s="6" t="s">
        <v>42</v>
      </c>
      <c r="J724" s="6" t="s">
        <v>90</v>
      </c>
      <c r="K724" s="6" t="s">
        <v>346</v>
      </c>
      <c r="L724" s="6" t="s">
        <v>296</v>
      </c>
      <c r="M724" s="6" t="s">
        <v>146</v>
      </c>
      <c r="N724" s="6" t="s">
        <v>291</v>
      </c>
      <c r="O724" s="6" t="s">
        <v>47</v>
      </c>
      <c r="P724" s="6" t="s">
        <v>115</v>
      </c>
      <c r="Q724" s="6">
        <v>633.73</v>
      </c>
      <c r="R724" s="6">
        <v>0</v>
      </c>
      <c r="S724" s="6">
        <v>7.44</v>
      </c>
      <c r="T724" s="6" t="s">
        <v>35</v>
      </c>
      <c r="U724" s="6"/>
      <c r="V724" s="6" t="s">
        <v>49</v>
      </c>
      <c r="W724" s="6">
        <v>17</v>
      </c>
      <c r="X724" s="7" t="s">
        <v>37</v>
      </c>
    </row>
    <row r="725" spans="1:24" x14ac:dyDescent="0.3">
      <c r="A725" s="8" t="s">
        <v>2350</v>
      </c>
      <c r="B725" s="9">
        <v>46167</v>
      </c>
      <c r="C725" s="21" t="str">
        <f>TEXT(Table3[[#This Row],[Transaction_Date]],"dddd")</f>
        <v>Monday</v>
      </c>
      <c r="D725" t="s">
        <v>2351</v>
      </c>
      <c r="E725">
        <f>HOUR(Table3[[#This Row],[Transaction_Time]])</f>
        <v>17</v>
      </c>
      <c r="F725" s="10" t="s">
        <v>40</v>
      </c>
      <c r="G725" s="10" t="s">
        <v>2352</v>
      </c>
      <c r="H725" s="10" t="s">
        <v>26</v>
      </c>
      <c r="I725" s="10" t="s">
        <v>27</v>
      </c>
      <c r="J725" s="10" t="s">
        <v>166</v>
      </c>
      <c r="K725" s="10" t="s">
        <v>204</v>
      </c>
      <c r="L725" s="10" t="s">
        <v>205</v>
      </c>
      <c r="M725" s="10" t="s">
        <v>162</v>
      </c>
      <c r="N725" s="10" t="s">
        <v>78</v>
      </c>
      <c r="O725" s="10" t="s">
        <v>141</v>
      </c>
      <c r="P725" s="10" t="s">
        <v>108</v>
      </c>
      <c r="Q725" s="10">
        <v>233.51</v>
      </c>
      <c r="R725" s="10">
        <v>0</v>
      </c>
      <c r="S725" s="10">
        <v>0</v>
      </c>
      <c r="T725" s="10" t="s">
        <v>35</v>
      </c>
      <c r="U725" s="10"/>
      <c r="V725" s="10" t="s">
        <v>49</v>
      </c>
      <c r="W725" s="10">
        <v>85</v>
      </c>
      <c r="X725" s="11" t="s">
        <v>37</v>
      </c>
    </row>
    <row r="726" spans="1:24" x14ac:dyDescent="0.3">
      <c r="A726" s="4" t="s">
        <v>2353</v>
      </c>
      <c r="B726" s="5">
        <v>46152</v>
      </c>
      <c r="C726" s="20" t="str">
        <f>TEXT(Table3[[#This Row],[Transaction_Date]],"dddd")</f>
        <v>Sunday</v>
      </c>
      <c r="D726" t="s">
        <v>2354</v>
      </c>
      <c r="E726">
        <f>HOUR(Table3[[#This Row],[Transaction_Time]])</f>
        <v>9</v>
      </c>
      <c r="F726" s="6" t="s">
        <v>40</v>
      </c>
      <c r="G726" s="6" t="s">
        <v>2355</v>
      </c>
      <c r="H726" s="6" t="s">
        <v>26</v>
      </c>
      <c r="I726" s="6" t="s">
        <v>42</v>
      </c>
      <c r="J726" s="6" t="s">
        <v>55</v>
      </c>
      <c r="K726" s="6" t="s">
        <v>180</v>
      </c>
      <c r="L726" s="6" t="s">
        <v>145</v>
      </c>
      <c r="M726" s="6" t="s">
        <v>146</v>
      </c>
      <c r="N726" s="6" t="s">
        <v>176</v>
      </c>
      <c r="O726" s="6" t="s">
        <v>141</v>
      </c>
      <c r="P726" s="6" t="s">
        <v>68</v>
      </c>
      <c r="Q726" s="6">
        <v>335.95</v>
      </c>
      <c r="R726" s="6">
        <v>0</v>
      </c>
      <c r="S726" s="6">
        <v>0</v>
      </c>
      <c r="T726" s="6" t="s">
        <v>35</v>
      </c>
      <c r="U726" s="6"/>
      <c r="V726" s="6" t="s">
        <v>49</v>
      </c>
      <c r="W726" s="6">
        <v>59</v>
      </c>
      <c r="X726" s="7" t="s">
        <v>37</v>
      </c>
    </row>
    <row r="727" spans="1:24" x14ac:dyDescent="0.3">
      <c r="A727" s="8" t="s">
        <v>2356</v>
      </c>
      <c r="B727" s="9">
        <v>46153</v>
      </c>
      <c r="C727" s="21" t="str">
        <f>TEXT(Table3[[#This Row],[Transaction_Date]],"dddd")</f>
        <v>Monday</v>
      </c>
      <c r="D727" t="s">
        <v>2357</v>
      </c>
      <c r="E727">
        <f>HOUR(Table3[[#This Row],[Transaction_Time]])</f>
        <v>13</v>
      </c>
      <c r="F727" s="10" t="s">
        <v>24</v>
      </c>
      <c r="G727" s="10" t="s">
        <v>2358</v>
      </c>
      <c r="H727" s="10" t="s">
        <v>97</v>
      </c>
      <c r="I727" s="10" t="s">
        <v>42</v>
      </c>
      <c r="J727" s="10" t="s">
        <v>166</v>
      </c>
      <c r="K727" s="10" t="s">
        <v>204</v>
      </c>
      <c r="L727" s="10" t="s">
        <v>200</v>
      </c>
      <c r="M727" s="10" t="s">
        <v>146</v>
      </c>
      <c r="N727" s="10" t="s">
        <v>78</v>
      </c>
      <c r="O727" s="10" t="s">
        <v>141</v>
      </c>
      <c r="P727" s="10" t="s">
        <v>48</v>
      </c>
      <c r="Q727" s="10">
        <v>190.13</v>
      </c>
      <c r="R727" s="10">
        <v>40.119999999999997</v>
      </c>
      <c r="S727" s="10">
        <v>0</v>
      </c>
      <c r="T727" s="10" t="s">
        <v>35</v>
      </c>
      <c r="U727" s="10"/>
      <c r="V727" s="10" t="s">
        <v>49</v>
      </c>
      <c r="W727" s="10">
        <v>2</v>
      </c>
      <c r="X727" s="11" t="s">
        <v>37</v>
      </c>
    </row>
    <row r="728" spans="1:24" x14ac:dyDescent="0.3">
      <c r="A728" s="4" t="s">
        <v>2359</v>
      </c>
      <c r="B728" s="5">
        <v>46173</v>
      </c>
      <c r="C728" s="20" t="str">
        <f>TEXT(Table3[[#This Row],[Transaction_Date]],"dddd")</f>
        <v>Sunday</v>
      </c>
      <c r="D728" t="s">
        <v>2360</v>
      </c>
      <c r="E728">
        <f>HOUR(Table3[[#This Row],[Transaction_Time]])</f>
        <v>18</v>
      </c>
      <c r="F728" s="6" t="s">
        <v>24</v>
      </c>
      <c r="G728" s="6" t="s">
        <v>2361</v>
      </c>
      <c r="H728" s="6" t="s">
        <v>26</v>
      </c>
      <c r="I728" s="6" t="s">
        <v>42</v>
      </c>
      <c r="J728" s="6" t="s">
        <v>98</v>
      </c>
      <c r="K728" s="6" t="s">
        <v>338</v>
      </c>
      <c r="L728" s="6" t="s">
        <v>184</v>
      </c>
      <c r="M728" s="6" t="s">
        <v>146</v>
      </c>
      <c r="N728" s="6" t="s">
        <v>32</v>
      </c>
      <c r="O728" s="6" t="s">
        <v>47</v>
      </c>
      <c r="P728" s="6" t="s">
        <v>115</v>
      </c>
      <c r="Q728" s="6">
        <v>710.42</v>
      </c>
      <c r="R728" s="6">
        <v>0</v>
      </c>
      <c r="S728" s="6">
        <v>0</v>
      </c>
      <c r="T728" s="6" t="s">
        <v>35</v>
      </c>
      <c r="U728" s="6"/>
      <c r="V728" s="6" t="s">
        <v>49</v>
      </c>
      <c r="W728" s="6">
        <v>71</v>
      </c>
      <c r="X728" s="7" t="s">
        <v>37</v>
      </c>
    </row>
    <row r="729" spans="1:24" x14ac:dyDescent="0.3">
      <c r="A729" s="8" t="s">
        <v>2362</v>
      </c>
      <c r="B729" s="9">
        <v>46173</v>
      </c>
      <c r="C729" s="21" t="str">
        <f>TEXT(Table3[[#This Row],[Transaction_Date]],"dddd")</f>
        <v>Sunday</v>
      </c>
      <c r="D729" t="s">
        <v>2363</v>
      </c>
      <c r="E729">
        <f>HOUR(Table3[[#This Row],[Transaction_Time]])</f>
        <v>20</v>
      </c>
      <c r="F729" s="10" t="s">
        <v>24</v>
      </c>
      <c r="G729" s="10" t="s">
        <v>2364</v>
      </c>
      <c r="H729" s="10" t="s">
        <v>26</v>
      </c>
      <c r="I729" s="10" t="s">
        <v>27</v>
      </c>
      <c r="J729" s="10" t="s">
        <v>55</v>
      </c>
      <c r="K729" s="10" t="s">
        <v>180</v>
      </c>
      <c r="L729" s="10" t="s">
        <v>304</v>
      </c>
      <c r="M729" s="10" t="s">
        <v>31</v>
      </c>
      <c r="N729" s="10" t="s">
        <v>176</v>
      </c>
      <c r="O729" s="10" t="s">
        <v>47</v>
      </c>
      <c r="P729" s="10" t="s">
        <v>115</v>
      </c>
      <c r="Q729" s="10">
        <v>1207.4100000000001</v>
      </c>
      <c r="R729" s="10">
        <v>0</v>
      </c>
      <c r="S729" s="10">
        <v>0</v>
      </c>
      <c r="T729" s="10" t="s">
        <v>35</v>
      </c>
      <c r="U729" s="10"/>
      <c r="V729" s="10" t="s">
        <v>49</v>
      </c>
      <c r="W729" s="10">
        <v>10</v>
      </c>
      <c r="X729" s="11" t="s">
        <v>37</v>
      </c>
    </row>
    <row r="730" spans="1:24" x14ac:dyDescent="0.3">
      <c r="A730" s="4" t="s">
        <v>2365</v>
      </c>
      <c r="B730" s="5">
        <v>46158</v>
      </c>
      <c r="C730" s="20" t="str">
        <f>TEXT(Table3[[#This Row],[Transaction_Date]],"dddd")</f>
        <v>Saturday</v>
      </c>
      <c r="D730" t="s">
        <v>2366</v>
      </c>
      <c r="E730">
        <f>HOUR(Table3[[#This Row],[Transaction_Time]])</f>
        <v>14</v>
      </c>
      <c r="F730" s="6" t="s">
        <v>24</v>
      </c>
      <c r="G730" s="6" t="s">
        <v>2367</v>
      </c>
      <c r="H730" s="6" t="s">
        <v>54</v>
      </c>
      <c r="I730" s="6" t="s">
        <v>42</v>
      </c>
      <c r="J730" s="6" t="s">
        <v>150</v>
      </c>
      <c r="K730" s="6" t="s">
        <v>245</v>
      </c>
      <c r="L730" s="6" t="s">
        <v>230</v>
      </c>
      <c r="M730" s="6" t="s">
        <v>83</v>
      </c>
      <c r="N730" s="6" t="s">
        <v>46</v>
      </c>
      <c r="O730" s="6" t="s">
        <v>141</v>
      </c>
      <c r="P730" s="6" t="s">
        <v>84</v>
      </c>
      <c r="Q730" s="6">
        <v>385.9</v>
      </c>
      <c r="R730" s="6">
        <v>0</v>
      </c>
      <c r="S730" s="6">
        <v>6.27</v>
      </c>
      <c r="T730" s="6" t="s">
        <v>35</v>
      </c>
      <c r="U730" s="6"/>
      <c r="V730" s="6" t="s">
        <v>49</v>
      </c>
      <c r="W730" s="6">
        <v>46</v>
      </c>
      <c r="X730" s="7" t="s">
        <v>37</v>
      </c>
    </row>
    <row r="731" spans="1:24" x14ac:dyDescent="0.3">
      <c r="A731" s="8" t="s">
        <v>2368</v>
      </c>
      <c r="B731" s="9">
        <v>46155</v>
      </c>
      <c r="C731" s="21" t="str">
        <f>TEXT(Table3[[#This Row],[Transaction_Date]],"dddd")</f>
        <v>Wednesday</v>
      </c>
      <c r="D731" t="s">
        <v>2369</v>
      </c>
      <c r="E731">
        <f>HOUR(Table3[[#This Row],[Transaction_Time]])</f>
        <v>11</v>
      </c>
      <c r="F731" s="10" t="s">
        <v>40</v>
      </c>
      <c r="G731" s="10" t="s">
        <v>2370</v>
      </c>
      <c r="H731" s="10" t="s">
        <v>26</v>
      </c>
      <c r="I731" s="10" t="s">
        <v>42</v>
      </c>
      <c r="J731" s="10" t="s">
        <v>166</v>
      </c>
      <c r="K731" s="10" t="s">
        <v>237</v>
      </c>
      <c r="L731" s="10" t="s">
        <v>477</v>
      </c>
      <c r="M731" s="10" t="s">
        <v>101</v>
      </c>
      <c r="N731" s="10" t="s">
        <v>176</v>
      </c>
      <c r="O731" s="10" t="s">
        <v>141</v>
      </c>
      <c r="P731" s="10" t="s">
        <v>128</v>
      </c>
      <c r="Q731" s="10">
        <v>147.46</v>
      </c>
      <c r="R731" s="10">
        <v>47.35</v>
      </c>
      <c r="S731" s="10">
        <v>7.66</v>
      </c>
      <c r="T731" s="10" t="s">
        <v>35</v>
      </c>
      <c r="U731" s="10"/>
      <c r="V731" s="10" t="s">
        <v>49</v>
      </c>
      <c r="W731" s="10">
        <v>92</v>
      </c>
      <c r="X731" s="11" t="s">
        <v>37</v>
      </c>
    </row>
    <row r="732" spans="1:24" x14ac:dyDescent="0.3">
      <c r="A732" s="4" t="s">
        <v>2371</v>
      </c>
      <c r="B732" s="5">
        <v>46167</v>
      </c>
      <c r="C732" s="20" t="str">
        <f>TEXT(Table3[[#This Row],[Transaction_Date]],"dddd")</f>
        <v>Monday</v>
      </c>
      <c r="D732" t="s">
        <v>2372</v>
      </c>
      <c r="E732">
        <f>HOUR(Table3[[#This Row],[Transaction_Time]])</f>
        <v>13</v>
      </c>
      <c r="F732" s="6" t="s">
        <v>40</v>
      </c>
      <c r="G732" s="6" t="s">
        <v>2373</v>
      </c>
      <c r="H732" s="6" t="s">
        <v>74</v>
      </c>
      <c r="I732" s="6" t="s">
        <v>27</v>
      </c>
      <c r="J732" s="6" t="s">
        <v>119</v>
      </c>
      <c r="K732" s="6" t="s">
        <v>120</v>
      </c>
      <c r="L732" s="6" t="s">
        <v>171</v>
      </c>
      <c r="M732" s="6" t="s">
        <v>67</v>
      </c>
      <c r="N732" s="6" t="s">
        <v>176</v>
      </c>
      <c r="O732" s="6" t="s">
        <v>60</v>
      </c>
      <c r="P732" s="6" t="s">
        <v>115</v>
      </c>
      <c r="Q732" s="6">
        <v>2120.02</v>
      </c>
      <c r="R732" s="6">
        <v>0</v>
      </c>
      <c r="S732" s="6">
        <v>0</v>
      </c>
      <c r="T732" s="6" t="s">
        <v>35</v>
      </c>
      <c r="U732" s="6"/>
      <c r="V732" s="6" t="s">
        <v>49</v>
      </c>
      <c r="W732" s="6">
        <v>49</v>
      </c>
      <c r="X732" s="7" t="s">
        <v>37</v>
      </c>
    </row>
    <row r="733" spans="1:24" x14ac:dyDescent="0.3">
      <c r="A733" s="8" t="s">
        <v>2374</v>
      </c>
      <c r="B733" s="9">
        <v>46148</v>
      </c>
      <c r="C733" s="21" t="str">
        <f>TEXT(Table3[[#This Row],[Transaction_Date]],"dddd")</f>
        <v>Wednesday</v>
      </c>
      <c r="D733" t="s">
        <v>2375</v>
      </c>
      <c r="E733">
        <f>HOUR(Table3[[#This Row],[Transaction_Time]])</f>
        <v>17</v>
      </c>
      <c r="F733" s="10" t="s">
        <v>416</v>
      </c>
      <c r="G733" s="10" t="s">
        <v>2376</v>
      </c>
      <c r="H733" s="10" t="s">
        <v>74</v>
      </c>
      <c r="I733" s="10" t="s">
        <v>27</v>
      </c>
      <c r="J733" s="10" t="s">
        <v>55</v>
      </c>
      <c r="K733" s="10" t="s">
        <v>180</v>
      </c>
      <c r="L733" s="10" t="s">
        <v>364</v>
      </c>
      <c r="M733" s="10" t="s">
        <v>114</v>
      </c>
      <c r="N733" s="10" t="s">
        <v>46</v>
      </c>
      <c r="O733" s="10" t="s">
        <v>60</v>
      </c>
      <c r="P733" s="10" t="s">
        <v>84</v>
      </c>
      <c r="Q733" s="10">
        <v>575.46</v>
      </c>
      <c r="R733" s="10">
        <v>0</v>
      </c>
      <c r="S733" s="10">
        <v>0</v>
      </c>
      <c r="T733" s="10" t="s">
        <v>35</v>
      </c>
      <c r="U733" s="10"/>
      <c r="V733" s="10" t="s">
        <v>49</v>
      </c>
      <c r="W733" s="10">
        <v>31</v>
      </c>
      <c r="X733" s="11" t="s">
        <v>37</v>
      </c>
    </row>
    <row r="734" spans="1:24" x14ac:dyDescent="0.3">
      <c r="A734" s="4" t="s">
        <v>2377</v>
      </c>
      <c r="B734" s="5">
        <v>46167</v>
      </c>
      <c r="C734" s="20" t="str">
        <f>TEXT(Table3[[#This Row],[Transaction_Date]],"dddd")</f>
        <v>Monday</v>
      </c>
      <c r="D734" t="s">
        <v>2378</v>
      </c>
      <c r="E734">
        <f>HOUR(Table3[[#This Row],[Transaction_Time]])</f>
        <v>21</v>
      </c>
      <c r="F734" s="6" t="s">
        <v>72</v>
      </c>
      <c r="G734" s="6" t="s">
        <v>2379</v>
      </c>
      <c r="H734" s="6" t="s">
        <v>89</v>
      </c>
      <c r="I734" s="6" t="s">
        <v>27</v>
      </c>
      <c r="J734" s="6" t="s">
        <v>90</v>
      </c>
      <c r="K734" s="6" t="s">
        <v>346</v>
      </c>
      <c r="L734" s="6" t="s">
        <v>30</v>
      </c>
      <c r="M734" s="6" t="s">
        <v>31</v>
      </c>
      <c r="N734" s="6" t="s">
        <v>32</v>
      </c>
      <c r="O734" s="6" t="s">
        <v>297</v>
      </c>
      <c r="P734" s="6" t="s">
        <v>34</v>
      </c>
      <c r="Q734" s="6">
        <v>101.78</v>
      </c>
      <c r="R734" s="6">
        <v>0</v>
      </c>
      <c r="S734" s="6">
        <v>0</v>
      </c>
      <c r="T734" s="6" t="s">
        <v>35</v>
      </c>
      <c r="U734" s="6"/>
      <c r="V734" s="6" t="s">
        <v>49</v>
      </c>
      <c r="W734" s="6">
        <v>27</v>
      </c>
      <c r="X734" s="7" t="s">
        <v>37</v>
      </c>
    </row>
    <row r="735" spans="1:24" x14ac:dyDescent="0.3">
      <c r="A735" s="8" t="s">
        <v>2380</v>
      </c>
      <c r="B735" s="9">
        <v>46154</v>
      </c>
      <c r="C735" s="21" t="str">
        <f>TEXT(Table3[[#This Row],[Transaction_Date]],"dddd")</f>
        <v>Tuesday</v>
      </c>
      <c r="D735" t="s">
        <v>2381</v>
      </c>
      <c r="E735">
        <f>HOUR(Table3[[#This Row],[Transaction_Time]])</f>
        <v>19</v>
      </c>
      <c r="F735" s="10" t="s">
        <v>52</v>
      </c>
      <c r="G735" s="10" t="s">
        <v>2382</v>
      </c>
      <c r="H735" s="10" t="s">
        <v>54</v>
      </c>
      <c r="I735" s="10" t="s">
        <v>27</v>
      </c>
      <c r="J735" s="10" t="s">
        <v>119</v>
      </c>
      <c r="K735" s="10" t="s">
        <v>323</v>
      </c>
      <c r="L735" s="10" t="s">
        <v>246</v>
      </c>
      <c r="M735" s="10" t="s">
        <v>214</v>
      </c>
      <c r="N735" s="10" t="s">
        <v>46</v>
      </c>
      <c r="O735" s="10" t="s">
        <v>47</v>
      </c>
      <c r="P735" s="10" t="s">
        <v>115</v>
      </c>
      <c r="Q735" s="10">
        <v>173.99</v>
      </c>
      <c r="R735" s="10">
        <v>0</v>
      </c>
      <c r="S735" s="10">
        <v>0.71</v>
      </c>
      <c r="T735" s="10" t="s">
        <v>35</v>
      </c>
      <c r="U735" s="10"/>
      <c r="V735" s="10" t="s">
        <v>36</v>
      </c>
      <c r="W735" s="10">
        <v>79</v>
      </c>
      <c r="X735" s="11" t="s">
        <v>37</v>
      </c>
    </row>
    <row r="736" spans="1:24" x14ac:dyDescent="0.3">
      <c r="A736" s="4" t="s">
        <v>2383</v>
      </c>
      <c r="B736" s="5">
        <v>46171</v>
      </c>
      <c r="C736" s="20" t="str">
        <f>TEXT(Table3[[#This Row],[Transaction_Date]],"dddd")</f>
        <v>Friday</v>
      </c>
      <c r="D736" t="s">
        <v>2384</v>
      </c>
      <c r="E736">
        <f>HOUR(Table3[[#This Row],[Transaction_Time]])</f>
        <v>16</v>
      </c>
      <c r="F736" s="6" t="s">
        <v>370</v>
      </c>
      <c r="G736" s="6" t="s">
        <v>2385</v>
      </c>
      <c r="H736" s="6" t="s">
        <v>26</v>
      </c>
      <c r="I736" s="6" t="s">
        <v>42</v>
      </c>
      <c r="J736" s="6" t="s">
        <v>119</v>
      </c>
      <c r="K736" s="6" t="s">
        <v>264</v>
      </c>
      <c r="L736" s="6" t="s">
        <v>445</v>
      </c>
      <c r="M736" s="6" t="s">
        <v>162</v>
      </c>
      <c r="N736" s="6" t="s">
        <v>46</v>
      </c>
      <c r="O736" s="6" t="s">
        <v>60</v>
      </c>
      <c r="P736" s="6" t="s">
        <v>115</v>
      </c>
      <c r="Q736" s="6">
        <v>280.02999999999997</v>
      </c>
      <c r="R736" s="6">
        <v>47.18</v>
      </c>
      <c r="S736" s="6">
        <v>0</v>
      </c>
      <c r="T736" s="6" t="s">
        <v>35</v>
      </c>
      <c r="U736" s="6"/>
      <c r="V736" s="6" t="s">
        <v>49</v>
      </c>
      <c r="W736" s="6">
        <v>97</v>
      </c>
      <c r="X736" s="7" t="s">
        <v>37</v>
      </c>
    </row>
    <row r="737" spans="1:24" x14ac:dyDescent="0.3">
      <c r="A737" s="8" t="s">
        <v>2386</v>
      </c>
      <c r="B737" s="9">
        <v>46164</v>
      </c>
      <c r="C737" s="21" t="str">
        <f>TEXT(Table3[[#This Row],[Transaction_Date]],"dddd")</f>
        <v>Friday</v>
      </c>
      <c r="D737" t="s">
        <v>2387</v>
      </c>
      <c r="E737">
        <f>HOUR(Table3[[#This Row],[Transaction_Time]])</f>
        <v>18</v>
      </c>
      <c r="F737" s="10" t="s">
        <v>24</v>
      </c>
      <c r="G737" s="10" t="s">
        <v>2388</v>
      </c>
      <c r="H737" s="10" t="s">
        <v>74</v>
      </c>
      <c r="I737" s="10" t="s">
        <v>27</v>
      </c>
      <c r="J737" s="10" t="s">
        <v>43</v>
      </c>
      <c r="K737" s="10" t="s">
        <v>44</v>
      </c>
      <c r="L737" s="10" t="s">
        <v>30</v>
      </c>
      <c r="M737" s="10" t="s">
        <v>31</v>
      </c>
      <c r="N737" s="10" t="s">
        <v>46</v>
      </c>
      <c r="O737" s="10" t="s">
        <v>47</v>
      </c>
      <c r="P737" s="10" t="s">
        <v>108</v>
      </c>
      <c r="Q737" s="10">
        <v>427.4</v>
      </c>
      <c r="R737" s="10">
        <v>0</v>
      </c>
      <c r="S737" s="10">
        <v>0</v>
      </c>
      <c r="T737" s="10" t="s">
        <v>35</v>
      </c>
      <c r="U737" s="10"/>
      <c r="V737" s="10" t="s">
        <v>49</v>
      </c>
      <c r="W737" s="10">
        <v>81</v>
      </c>
      <c r="X737" s="11" t="s">
        <v>37</v>
      </c>
    </row>
    <row r="738" spans="1:24" x14ac:dyDescent="0.3">
      <c r="A738" s="4" t="s">
        <v>2389</v>
      </c>
      <c r="B738" s="5">
        <v>46150</v>
      </c>
      <c r="C738" s="20" t="str">
        <f>TEXT(Table3[[#This Row],[Transaction_Date]],"dddd")</f>
        <v>Friday</v>
      </c>
      <c r="D738" t="s">
        <v>2390</v>
      </c>
      <c r="E738">
        <f>HOUR(Table3[[#This Row],[Transaction_Time]])</f>
        <v>7</v>
      </c>
      <c r="F738" s="6" t="s">
        <v>24</v>
      </c>
      <c r="G738" s="6" t="s">
        <v>2391</v>
      </c>
      <c r="H738" s="6" t="s">
        <v>26</v>
      </c>
      <c r="I738" s="6" t="s">
        <v>42</v>
      </c>
      <c r="J738" s="6" t="s">
        <v>150</v>
      </c>
      <c r="K738" s="6" t="s">
        <v>245</v>
      </c>
      <c r="L738" s="6" t="s">
        <v>221</v>
      </c>
      <c r="M738" s="6" t="s">
        <v>67</v>
      </c>
      <c r="N738" s="6" t="s">
        <v>46</v>
      </c>
      <c r="O738" s="6" t="s">
        <v>60</v>
      </c>
      <c r="P738" s="6" t="s">
        <v>84</v>
      </c>
      <c r="Q738" s="6">
        <v>2077.2199999999998</v>
      </c>
      <c r="R738" s="6">
        <v>0</v>
      </c>
      <c r="S738" s="6">
        <v>0</v>
      </c>
      <c r="T738" s="6" t="s">
        <v>35</v>
      </c>
      <c r="U738" s="6"/>
      <c r="V738" s="6" t="s">
        <v>49</v>
      </c>
      <c r="W738" s="6">
        <v>9</v>
      </c>
      <c r="X738" s="7" t="s">
        <v>37</v>
      </c>
    </row>
    <row r="739" spans="1:24" x14ac:dyDescent="0.3">
      <c r="A739" s="8" t="s">
        <v>2392</v>
      </c>
      <c r="B739" s="9">
        <v>46166</v>
      </c>
      <c r="C739" s="21" t="str">
        <f>TEXT(Table3[[#This Row],[Transaction_Date]],"dddd")</f>
        <v>Sunday</v>
      </c>
      <c r="D739" t="s">
        <v>2393</v>
      </c>
      <c r="E739">
        <f>HOUR(Table3[[#This Row],[Transaction_Time]])</f>
        <v>16</v>
      </c>
      <c r="F739" s="10" t="s">
        <v>370</v>
      </c>
      <c r="G739" s="10" t="s">
        <v>2394</v>
      </c>
      <c r="H739" s="10" t="s">
        <v>89</v>
      </c>
      <c r="I739" s="10" t="s">
        <v>27</v>
      </c>
      <c r="J739" s="10" t="s">
        <v>150</v>
      </c>
      <c r="K739" s="10" t="s">
        <v>319</v>
      </c>
      <c r="L739" s="10" t="s">
        <v>357</v>
      </c>
      <c r="M739" s="10" t="s">
        <v>122</v>
      </c>
      <c r="N739" s="10" t="s">
        <v>32</v>
      </c>
      <c r="O739" s="10" t="s">
        <v>60</v>
      </c>
      <c r="P739" s="10" t="s">
        <v>48</v>
      </c>
      <c r="Q739" s="10">
        <v>683.19</v>
      </c>
      <c r="R739" s="10">
        <v>0</v>
      </c>
      <c r="S739" s="10">
        <v>5.63</v>
      </c>
      <c r="T739" s="10" t="s">
        <v>35</v>
      </c>
      <c r="U739" s="10"/>
      <c r="V739" s="10" t="s">
        <v>49</v>
      </c>
      <c r="W739" s="10">
        <v>53</v>
      </c>
      <c r="X739" s="11" t="s">
        <v>37</v>
      </c>
    </row>
    <row r="740" spans="1:24" x14ac:dyDescent="0.3">
      <c r="A740" s="4" t="s">
        <v>2395</v>
      </c>
      <c r="B740" s="5">
        <v>46172</v>
      </c>
      <c r="C740" s="20" t="str">
        <f>TEXT(Table3[[#This Row],[Transaction_Date]],"dddd")</f>
        <v>Saturday</v>
      </c>
      <c r="D740" t="s">
        <v>2396</v>
      </c>
      <c r="E740">
        <f>HOUR(Table3[[#This Row],[Transaction_Time]])</f>
        <v>9</v>
      </c>
      <c r="F740" s="6" t="s">
        <v>24</v>
      </c>
      <c r="G740" s="6" t="s">
        <v>2397</v>
      </c>
      <c r="H740" s="6" t="s">
        <v>89</v>
      </c>
      <c r="I740" s="6" t="s">
        <v>42</v>
      </c>
      <c r="J740" s="6" t="s">
        <v>55</v>
      </c>
      <c r="K740" s="6" t="s">
        <v>56</v>
      </c>
      <c r="L740" s="6" t="s">
        <v>286</v>
      </c>
      <c r="M740" s="6" t="s">
        <v>122</v>
      </c>
      <c r="N740" s="6" t="s">
        <v>46</v>
      </c>
      <c r="O740" s="6" t="s">
        <v>33</v>
      </c>
      <c r="P740" s="6" t="s">
        <v>108</v>
      </c>
      <c r="Q740" s="6">
        <v>117.07</v>
      </c>
      <c r="R740" s="6">
        <v>0</v>
      </c>
      <c r="S740" s="6">
        <v>0</v>
      </c>
      <c r="T740" s="6" t="s">
        <v>35</v>
      </c>
      <c r="U740" s="6"/>
      <c r="V740" s="6" t="s">
        <v>49</v>
      </c>
      <c r="W740" s="6">
        <v>69</v>
      </c>
      <c r="X740" s="7" t="s">
        <v>37</v>
      </c>
    </row>
    <row r="741" spans="1:24" x14ac:dyDescent="0.3">
      <c r="A741" s="8" t="s">
        <v>2398</v>
      </c>
      <c r="B741" s="9">
        <v>46146</v>
      </c>
      <c r="C741" s="21" t="str">
        <f>TEXT(Table3[[#This Row],[Transaction_Date]],"dddd")</f>
        <v>Monday</v>
      </c>
      <c r="D741" t="s">
        <v>2399</v>
      </c>
      <c r="E741">
        <f>HOUR(Table3[[#This Row],[Transaction_Time]])</f>
        <v>18</v>
      </c>
      <c r="F741" s="10" t="s">
        <v>52</v>
      </c>
      <c r="G741" s="10" t="s">
        <v>2400</v>
      </c>
      <c r="H741" s="10" t="s">
        <v>54</v>
      </c>
      <c r="I741" s="10" t="s">
        <v>27</v>
      </c>
      <c r="J741" s="10" t="s">
        <v>119</v>
      </c>
      <c r="K741" s="10" t="s">
        <v>276</v>
      </c>
      <c r="L741" s="10" t="s">
        <v>364</v>
      </c>
      <c r="M741" s="10" t="s">
        <v>114</v>
      </c>
      <c r="N741" s="10" t="s">
        <v>59</v>
      </c>
      <c r="O741" s="10" t="s">
        <v>297</v>
      </c>
      <c r="P741" s="10" t="s">
        <v>48</v>
      </c>
      <c r="Q741" s="10">
        <v>819.7</v>
      </c>
      <c r="R741" s="10">
        <v>0</v>
      </c>
      <c r="S741" s="10">
        <v>0</v>
      </c>
      <c r="T741" s="10" t="s">
        <v>35</v>
      </c>
      <c r="U741" s="10"/>
      <c r="V741" s="10" t="s">
        <v>49</v>
      </c>
      <c r="W741" s="10">
        <v>92</v>
      </c>
      <c r="X741" s="11" t="s">
        <v>37</v>
      </c>
    </row>
    <row r="742" spans="1:24" x14ac:dyDescent="0.3">
      <c r="A742" s="4" t="s">
        <v>2401</v>
      </c>
      <c r="B742" s="5">
        <v>46150</v>
      </c>
      <c r="C742" s="20" t="str">
        <f>TEXT(Table3[[#This Row],[Transaction_Date]],"dddd")</f>
        <v>Friday</v>
      </c>
      <c r="D742" t="s">
        <v>2402</v>
      </c>
      <c r="E742">
        <f>HOUR(Table3[[#This Row],[Transaction_Time]])</f>
        <v>12</v>
      </c>
      <c r="F742" s="6" t="s">
        <v>40</v>
      </c>
      <c r="G742" s="6" t="s">
        <v>2403</v>
      </c>
      <c r="H742" s="6" t="s">
        <v>26</v>
      </c>
      <c r="I742" s="6" t="s">
        <v>27</v>
      </c>
      <c r="J742" s="6" t="s">
        <v>119</v>
      </c>
      <c r="K742" s="6" t="s">
        <v>323</v>
      </c>
      <c r="L742" s="6" t="s">
        <v>161</v>
      </c>
      <c r="M742" s="6" t="s">
        <v>162</v>
      </c>
      <c r="N742" s="6" t="s">
        <v>46</v>
      </c>
      <c r="O742" s="6" t="s">
        <v>47</v>
      </c>
      <c r="P742" s="6" t="s">
        <v>115</v>
      </c>
      <c r="Q742" s="6">
        <v>1636.22</v>
      </c>
      <c r="R742" s="6">
        <v>0</v>
      </c>
      <c r="S742" s="6">
        <v>0</v>
      </c>
      <c r="T742" s="6" t="s">
        <v>35</v>
      </c>
      <c r="U742" s="6"/>
      <c r="V742" s="6" t="s">
        <v>49</v>
      </c>
      <c r="W742" s="6">
        <v>36</v>
      </c>
      <c r="X742" s="7" t="s">
        <v>37</v>
      </c>
    </row>
    <row r="743" spans="1:24" x14ac:dyDescent="0.3">
      <c r="A743" s="8" t="s">
        <v>2404</v>
      </c>
      <c r="B743" s="9">
        <v>46150</v>
      </c>
      <c r="C743" s="21" t="str">
        <f>TEXT(Table3[[#This Row],[Transaction_Date]],"dddd")</f>
        <v>Friday</v>
      </c>
      <c r="D743" t="s">
        <v>2405</v>
      </c>
      <c r="E743">
        <f>HOUR(Table3[[#This Row],[Transaction_Time]])</f>
        <v>11</v>
      </c>
      <c r="F743" s="10" t="s">
        <v>24</v>
      </c>
      <c r="G743" s="10" t="s">
        <v>2406</v>
      </c>
      <c r="H743" s="10" t="s">
        <v>26</v>
      </c>
      <c r="I743" s="10" t="s">
        <v>42</v>
      </c>
      <c r="J743" s="10" t="s">
        <v>98</v>
      </c>
      <c r="K743" s="10" t="s">
        <v>99</v>
      </c>
      <c r="L743" s="10" t="s">
        <v>92</v>
      </c>
      <c r="M743" s="10" t="s">
        <v>93</v>
      </c>
      <c r="N743" s="10" t="s">
        <v>32</v>
      </c>
      <c r="O743" s="10" t="s">
        <v>141</v>
      </c>
      <c r="P743" s="10" t="s">
        <v>128</v>
      </c>
      <c r="Q743" s="10">
        <v>259.72000000000003</v>
      </c>
      <c r="R743" s="10">
        <v>0</v>
      </c>
      <c r="S743" s="10">
        <v>0</v>
      </c>
      <c r="T743" s="10" t="s">
        <v>35</v>
      </c>
      <c r="U743" s="10"/>
      <c r="V743" s="10" t="s">
        <v>49</v>
      </c>
      <c r="W743" s="10">
        <v>79</v>
      </c>
      <c r="X743" s="11" t="s">
        <v>37</v>
      </c>
    </row>
    <row r="744" spans="1:24" x14ac:dyDescent="0.3">
      <c r="A744" s="4" t="s">
        <v>2407</v>
      </c>
      <c r="B744" s="5">
        <v>46165</v>
      </c>
      <c r="C744" s="20" t="str">
        <f>TEXT(Table3[[#This Row],[Transaction_Date]],"dddd")</f>
        <v>Saturday</v>
      </c>
      <c r="D744" t="s">
        <v>2408</v>
      </c>
      <c r="E744">
        <f>HOUR(Table3[[#This Row],[Transaction_Time]])</f>
        <v>9</v>
      </c>
      <c r="F744" s="6" t="s">
        <v>24</v>
      </c>
      <c r="G744" s="6" t="s">
        <v>2409</v>
      </c>
      <c r="H744" s="6" t="s">
        <v>54</v>
      </c>
      <c r="I744" s="6" t="s">
        <v>27</v>
      </c>
      <c r="J744" s="6" t="s">
        <v>55</v>
      </c>
      <c r="K744" s="6" t="s">
        <v>256</v>
      </c>
      <c r="L744" s="6" t="s">
        <v>463</v>
      </c>
      <c r="M744" s="6" t="s">
        <v>101</v>
      </c>
      <c r="N744" s="6" t="s">
        <v>46</v>
      </c>
      <c r="O744" s="6" t="s">
        <v>60</v>
      </c>
      <c r="P744" s="6" t="s">
        <v>108</v>
      </c>
      <c r="Q744" s="6">
        <v>46.55</v>
      </c>
      <c r="R744" s="6">
        <v>0</v>
      </c>
      <c r="S744" s="6">
        <v>7.6</v>
      </c>
      <c r="T744" s="6" t="s">
        <v>35</v>
      </c>
      <c r="U744" s="6"/>
      <c r="V744" s="6" t="s">
        <v>49</v>
      </c>
      <c r="W744" s="6">
        <v>57</v>
      </c>
      <c r="X744" s="7" t="s">
        <v>37</v>
      </c>
    </row>
    <row r="745" spans="1:24" x14ac:dyDescent="0.3">
      <c r="A745" s="8" t="s">
        <v>2410</v>
      </c>
      <c r="B745" s="9">
        <v>46167</v>
      </c>
      <c r="C745" s="21" t="str">
        <f>TEXT(Table3[[#This Row],[Transaction_Date]],"dddd")</f>
        <v>Monday</v>
      </c>
      <c r="D745" t="s">
        <v>2411</v>
      </c>
      <c r="E745">
        <f>HOUR(Table3[[#This Row],[Transaction_Time]])</f>
        <v>18</v>
      </c>
      <c r="F745" s="10" t="s">
        <v>24</v>
      </c>
      <c r="G745" s="10" t="s">
        <v>2412</v>
      </c>
      <c r="H745" s="10" t="s">
        <v>54</v>
      </c>
      <c r="I745" s="10" t="s">
        <v>27</v>
      </c>
      <c r="J745" s="10" t="s">
        <v>43</v>
      </c>
      <c r="K745" s="10" t="s">
        <v>285</v>
      </c>
      <c r="L745" s="10" t="s">
        <v>184</v>
      </c>
      <c r="M745" s="10" t="s">
        <v>146</v>
      </c>
      <c r="N745" s="10" t="s">
        <v>291</v>
      </c>
      <c r="O745" s="10" t="s">
        <v>47</v>
      </c>
      <c r="P745" s="10" t="s">
        <v>34</v>
      </c>
      <c r="Q745" s="10">
        <v>890.06</v>
      </c>
      <c r="R745" s="10">
        <v>0</v>
      </c>
      <c r="S745" s="10">
        <v>0</v>
      </c>
      <c r="T745" s="10" t="s">
        <v>35</v>
      </c>
      <c r="U745" s="10"/>
      <c r="V745" s="10" t="s">
        <v>49</v>
      </c>
      <c r="W745" s="10">
        <v>57</v>
      </c>
      <c r="X745" s="11" t="s">
        <v>37</v>
      </c>
    </row>
    <row r="746" spans="1:24" x14ac:dyDescent="0.3">
      <c r="A746" s="4" t="s">
        <v>2413</v>
      </c>
      <c r="B746" s="5">
        <v>46150</v>
      </c>
      <c r="C746" s="20" t="str">
        <f>TEXT(Table3[[#This Row],[Transaction_Date]],"dddd")</f>
        <v>Friday</v>
      </c>
      <c r="D746" t="s">
        <v>2414</v>
      </c>
      <c r="E746">
        <f>HOUR(Table3[[#This Row],[Transaction_Time]])</f>
        <v>18</v>
      </c>
      <c r="F746" s="6" t="s">
        <v>24</v>
      </c>
      <c r="G746" s="6" t="s">
        <v>2415</v>
      </c>
      <c r="H746" s="6" t="s">
        <v>89</v>
      </c>
      <c r="I746" s="6" t="s">
        <v>27</v>
      </c>
      <c r="J746" s="6" t="s">
        <v>43</v>
      </c>
      <c r="K746" s="6" t="s">
        <v>44</v>
      </c>
      <c r="L746" s="6" t="s">
        <v>132</v>
      </c>
      <c r="M746" s="6" t="s">
        <v>93</v>
      </c>
      <c r="N746" s="6" t="s">
        <v>46</v>
      </c>
      <c r="O746" s="6" t="s">
        <v>47</v>
      </c>
      <c r="P746" s="6" t="s">
        <v>68</v>
      </c>
      <c r="Q746" s="6">
        <v>1479.69</v>
      </c>
      <c r="R746" s="6">
        <v>0</v>
      </c>
      <c r="S746" s="6">
        <v>0</v>
      </c>
      <c r="T746" s="6" t="s">
        <v>35</v>
      </c>
      <c r="U746" s="6"/>
      <c r="V746" s="6" t="s">
        <v>49</v>
      </c>
      <c r="W746" s="6">
        <v>30</v>
      </c>
      <c r="X746" s="7" t="s">
        <v>37</v>
      </c>
    </row>
    <row r="747" spans="1:24" x14ac:dyDescent="0.3">
      <c r="A747" s="8" t="s">
        <v>2416</v>
      </c>
      <c r="B747" s="9">
        <v>46162</v>
      </c>
      <c r="C747" s="21" t="str">
        <f>TEXT(Table3[[#This Row],[Transaction_Date]],"dddd")</f>
        <v>Wednesday</v>
      </c>
      <c r="D747" t="s">
        <v>2417</v>
      </c>
      <c r="E747">
        <f>HOUR(Table3[[#This Row],[Transaction_Time]])</f>
        <v>18</v>
      </c>
      <c r="F747" s="10" t="s">
        <v>24</v>
      </c>
      <c r="G747" s="10" t="s">
        <v>2418</v>
      </c>
      <c r="H747" s="10" t="s">
        <v>26</v>
      </c>
      <c r="I747" s="10" t="s">
        <v>27</v>
      </c>
      <c r="J747" s="10" t="s">
        <v>43</v>
      </c>
      <c r="K747" s="10" t="s">
        <v>229</v>
      </c>
      <c r="L747" s="10" t="s">
        <v>500</v>
      </c>
      <c r="M747" s="10" t="s">
        <v>67</v>
      </c>
      <c r="N747" s="10" t="s">
        <v>46</v>
      </c>
      <c r="O747" s="10" t="s">
        <v>141</v>
      </c>
      <c r="P747" s="10" t="s">
        <v>34</v>
      </c>
      <c r="Q747" s="10">
        <v>1604.7</v>
      </c>
      <c r="R747" s="10">
        <v>0</v>
      </c>
      <c r="S747" s="10">
        <v>0</v>
      </c>
      <c r="T747" s="10" t="s">
        <v>35</v>
      </c>
      <c r="U747" s="10"/>
      <c r="V747" s="10" t="s">
        <v>49</v>
      </c>
      <c r="W747" s="10">
        <v>61</v>
      </c>
      <c r="X747" s="11" t="s">
        <v>37</v>
      </c>
    </row>
    <row r="748" spans="1:24" x14ac:dyDescent="0.3">
      <c r="A748" s="4" t="s">
        <v>2419</v>
      </c>
      <c r="B748" s="5">
        <v>46150</v>
      </c>
      <c r="C748" s="20" t="str">
        <f>TEXT(Table3[[#This Row],[Transaction_Date]],"dddd")</f>
        <v>Friday</v>
      </c>
      <c r="D748" t="s">
        <v>2420</v>
      </c>
      <c r="E748">
        <f>HOUR(Table3[[#This Row],[Transaction_Time]])</f>
        <v>16</v>
      </c>
      <c r="F748" s="6" t="s">
        <v>24</v>
      </c>
      <c r="G748" s="6" t="s">
        <v>2421</v>
      </c>
      <c r="H748" s="6" t="s">
        <v>54</v>
      </c>
      <c r="I748" s="6" t="s">
        <v>42</v>
      </c>
      <c r="J748" s="6" t="s">
        <v>166</v>
      </c>
      <c r="K748" s="6" t="s">
        <v>237</v>
      </c>
      <c r="L748" s="6" t="s">
        <v>241</v>
      </c>
      <c r="M748" s="6" t="s">
        <v>101</v>
      </c>
      <c r="N748" s="6" t="s">
        <v>32</v>
      </c>
      <c r="O748" s="6" t="s">
        <v>60</v>
      </c>
      <c r="P748" s="6" t="s">
        <v>34</v>
      </c>
      <c r="Q748" s="6">
        <v>887.32</v>
      </c>
      <c r="R748" s="6">
        <v>0</v>
      </c>
      <c r="S748" s="6">
        <v>6.16</v>
      </c>
      <c r="T748" s="6" t="s">
        <v>35</v>
      </c>
      <c r="U748" s="6"/>
      <c r="V748" s="6" t="s">
        <v>36</v>
      </c>
      <c r="W748" s="6">
        <v>40</v>
      </c>
      <c r="X748" s="7" t="s">
        <v>37</v>
      </c>
    </row>
    <row r="749" spans="1:24" x14ac:dyDescent="0.3">
      <c r="A749" s="8" t="s">
        <v>2422</v>
      </c>
      <c r="B749" s="9">
        <v>46151</v>
      </c>
      <c r="C749" s="21" t="str">
        <f>TEXT(Table3[[#This Row],[Transaction_Date]],"dddd")</f>
        <v>Saturday</v>
      </c>
      <c r="D749" t="s">
        <v>2423</v>
      </c>
      <c r="E749">
        <f>HOUR(Table3[[#This Row],[Transaction_Time]])</f>
        <v>12</v>
      </c>
      <c r="F749" s="10" t="s">
        <v>24</v>
      </c>
      <c r="G749" s="10" t="s">
        <v>2424</v>
      </c>
      <c r="H749" s="10" t="s">
        <v>26</v>
      </c>
      <c r="I749" s="10" t="s">
        <v>42</v>
      </c>
      <c r="J749" s="10" t="s">
        <v>119</v>
      </c>
      <c r="K749" s="10" t="s">
        <v>264</v>
      </c>
      <c r="L749" s="10" t="s">
        <v>132</v>
      </c>
      <c r="M749" s="10" t="s">
        <v>93</v>
      </c>
      <c r="N749" s="10" t="s">
        <v>32</v>
      </c>
      <c r="O749" s="10" t="s">
        <v>60</v>
      </c>
      <c r="P749" s="10" t="s">
        <v>84</v>
      </c>
      <c r="Q749" s="10">
        <v>434.91</v>
      </c>
      <c r="R749" s="10">
        <v>0</v>
      </c>
      <c r="S749" s="10">
        <v>0.39</v>
      </c>
      <c r="T749" s="10" t="s">
        <v>35</v>
      </c>
      <c r="U749" s="10"/>
      <c r="V749" s="10" t="s">
        <v>49</v>
      </c>
      <c r="W749" s="10">
        <v>60</v>
      </c>
      <c r="X749" s="11" t="s">
        <v>37</v>
      </c>
    </row>
    <row r="750" spans="1:24" x14ac:dyDescent="0.3">
      <c r="A750" s="4" t="s">
        <v>2425</v>
      </c>
      <c r="B750" s="5">
        <v>46160</v>
      </c>
      <c r="C750" s="20" t="str">
        <f>TEXT(Table3[[#This Row],[Transaction_Date]],"dddd")</f>
        <v>Monday</v>
      </c>
      <c r="D750" t="s">
        <v>2426</v>
      </c>
      <c r="E750">
        <f>HOUR(Table3[[#This Row],[Transaction_Time]])</f>
        <v>18</v>
      </c>
      <c r="F750" s="6" t="s">
        <v>52</v>
      </c>
      <c r="G750" s="6" t="s">
        <v>2427</v>
      </c>
      <c r="H750" s="6" t="s">
        <v>26</v>
      </c>
      <c r="I750" s="6" t="s">
        <v>27</v>
      </c>
      <c r="J750" s="6" t="s">
        <v>55</v>
      </c>
      <c r="K750" s="6" t="s">
        <v>136</v>
      </c>
      <c r="L750" s="6" t="s">
        <v>213</v>
      </c>
      <c r="M750" s="6" t="s">
        <v>214</v>
      </c>
      <c r="N750" s="6" t="s">
        <v>176</v>
      </c>
      <c r="O750" s="6" t="s">
        <v>60</v>
      </c>
      <c r="P750" s="6" t="s">
        <v>34</v>
      </c>
      <c r="Q750" s="6">
        <v>282.02999999999997</v>
      </c>
      <c r="R750" s="6">
        <v>0</v>
      </c>
      <c r="S750" s="6">
        <v>0</v>
      </c>
      <c r="T750" s="6" t="s">
        <v>35</v>
      </c>
      <c r="U750" s="6"/>
      <c r="V750" s="6" t="s">
        <v>49</v>
      </c>
      <c r="W750" s="6">
        <v>63</v>
      </c>
      <c r="X750" s="7" t="s">
        <v>37</v>
      </c>
    </row>
    <row r="751" spans="1:24" x14ac:dyDescent="0.3">
      <c r="A751" s="8" t="s">
        <v>2428</v>
      </c>
      <c r="B751" s="9">
        <v>46169</v>
      </c>
      <c r="C751" s="21" t="str">
        <f>TEXT(Table3[[#This Row],[Transaction_Date]],"dddd")</f>
        <v>Wednesday</v>
      </c>
      <c r="D751" t="s">
        <v>2429</v>
      </c>
      <c r="E751">
        <f>HOUR(Table3[[#This Row],[Transaction_Time]])</f>
        <v>10</v>
      </c>
      <c r="F751" s="10" t="s">
        <v>24</v>
      </c>
      <c r="G751" s="10" t="s">
        <v>2430</v>
      </c>
      <c r="H751" s="10" t="s">
        <v>54</v>
      </c>
      <c r="I751" s="10" t="s">
        <v>42</v>
      </c>
      <c r="J751" s="10" t="s">
        <v>105</v>
      </c>
      <c r="K751" s="10" t="s">
        <v>675</v>
      </c>
      <c r="L751" s="10" t="s">
        <v>45</v>
      </c>
      <c r="M751" s="10" t="s">
        <v>31</v>
      </c>
      <c r="N751" s="10" t="s">
        <v>32</v>
      </c>
      <c r="O751" s="10" t="s">
        <v>60</v>
      </c>
      <c r="P751" s="10" t="s">
        <v>128</v>
      </c>
      <c r="Q751" s="10">
        <v>275.74</v>
      </c>
      <c r="R751" s="10">
        <v>0</v>
      </c>
      <c r="S751" s="10">
        <v>0</v>
      </c>
      <c r="T751" s="10" t="s">
        <v>35</v>
      </c>
      <c r="U751" s="10"/>
      <c r="V751" s="10" t="s">
        <v>49</v>
      </c>
      <c r="W751" s="10">
        <v>68</v>
      </c>
      <c r="X751" s="11" t="s">
        <v>37</v>
      </c>
    </row>
    <row r="752" spans="1:24" x14ac:dyDescent="0.3">
      <c r="A752" s="4" t="s">
        <v>2431</v>
      </c>
      <c r="B752" s="5">
        <v>46163</v>
      </c>
      <c r="C752" s="20" t="str">
        <f>TEXT(Table3[[#This Row],[Transaction_Date]],"dddd")</f>
        <v>Thursday</v>
      </c>
      <c r="D752" t="s">
        <v>2432</v>
      </c>
      <c r="E752">
        <f>HOUR(Table3[[#This Row],[Transaction_Time]])</f>
        <v>11</v>
      </c>
      <c r="F752" s="6" t="s">
        <v>24</v>
      </c>
      <c r="G752" s="6" t="s">
        <v>2433</v>
      </c>
      <c r="H752" s="6" t="s">
        <v>89</v>
      </c>
      <c r="I752" s="6" t="s">
        <v>42</v>
      </c>
      <c r="J752" s="6" t="s">
        <v>90</v>
      </c>
      <c r="K752" s="6" t="s">
        <v>91</v>
      </c>
      <c r="L752" s="6" t="s">
        <v>334</v>
      </c>
      <c r="M752" s="6" t="s">
        <v>58</v>
      </c>
      <c r="N752" s="6" t="s">
        <v>32</v>
      </c>
      <c r="O752" s="6" t="s">
        <v>60</v>
      </c>
      <c r="P752" s="6" t="s">
        <v>68</v>
      </c>
      <c r="Q752" s="6">
        <v>46.24</v>
      </c>
      <c r="R752" s="6">
        <v>32.33</v>
      </c>
      <c r="S752" s="6">
        <v>5.91</v>
      </c>
      <c r="T752" s="6" t="s">
        <v>35</v>
      </c>
      <c r="U752" s="6"/>
      <c r="V752" s="6" t="s">
        <v>49</v>
      </c>
      <c r="W752" s="6">
        <v>33</v>
      </c>
      <c r="X752" s="7" t="s">
        <v>37</v>
      </c>
    </row>
    <row r="753" spans="1:24" x14ac:dyDescent="0.3">
      <c r="A753" s="8" t="s">
        <v>2434</v>
      </c>
      <c r="B753" s="9">
        <v>46143</v>
      </c>
      <c r="C753" s="21" t="str">
        <f>TEXT(Table3[[#This Row],[Transaction_Date]],"dddd")</f>
        <v>Friday</v>
      </c>
      <c r="D753" t="s">
        <v>2435</v>
      </c>
      <c r="E753">
        <f>HOUR(Table3[[#This Row],[Transaction_Time]])</f>
        <v>10</v>
      </c>
      <c r="F753" s="10" t="s">
        <v>370</v>
      </c>
      <c r="G753" s="10" t="s">
        <v>2436</v>
      </c>
      <c r="H753" s="10" t="s">
        <v>89</v>
      </c>
      <c r="I753" s="10" t="s">
        <v>42</v>
      </c>
      <c r="J753" s="10" t="s">
        <v>119</v>
      </c>
      <c r="K753" s="10" t="s">
        <v>264</v>
      </c>
      <c r="L753" s="10" t="s">
        <v>184</v>
      </c>
      <c r="M753" s="10" t="s">
        <v>146</v>
      </c>
      <c r="N753" s="10" t="s">
        <v>272</v>
      </c>
      <c r="O753" s="10" t="s">
        <v>47</v>
      </c>
      <c r="P753" s="10" t="s">
        <v>84</v>
      </c>
      <c r="Q753" s="10">
        <v>599.48</v>
      </c>
      <c r="R753" s="10">
        <v>64.23</v>
      </c>
      <c r="S753" s="10">
        <v>0</v>
      </c>
      <c r="T753" s="10" t="s">
        <v>35</v>
      </c>
      <c r="U753" s="10"/>
      <c r="V753" s="10" t="s">
        <v>49</v>
      </c>
      <c r="W753" s="10">
        <v>62</v>
      </c>
      <c r="X753" s="11" t="s">
        <v>37</v>
      </c>
    </row>
    <row r="754" spans="1:24" x14ac:dyDescent="0.3">
      <c r="A754" s="4" t="s">
        <v>2437</v>
      </c>
      <c r="B754" s="5">
        <v>46160</v>
      </c>
      <c r="C754" s="20" t="str">
        <f>TEXT(Table3[[#This Row],[Transaction_Date]],"dddd")</f>
        <v>Monday</v>
      </c>
      <c r="D754" t="s">
        <v>2438</v>
      </c>
      <c r="E754">
        <f>HOUR(Table3[[#This Row],[Transaction_Time]])</f>
        <v>7</v>
      </c>
      <c r="F754" s="6" t="s">
        <v>24</v>
      </c>
      <c r="G754" s="6" t="s">
        <v>2439</v>
      </c>
      <c r="H754" s="6" t="s">
        <v>26</v>
      </c>
      <c r="I754" s="6" t="s">
        <v>42</v>
      </c>
      <c r="J754" s="6" t="s">
        <v>166</v>
      </c>
      <c r="K754" s="6" t="s">
        <v>476</v>
      </c>
      <c r="L754" s="6" t="s">
        <v>200</v>
      </c>
      <c r="M754" s="6" t="s">
        <v>146</v>
      </c>
      <c r="N754" s="6" t="s">
        <v>46</v>
      </c>
      <c r="O754" s="6" t="s">
        <v>47</v>
      </c>
      <c r="P754" s="10" t="s">
        <v>84</v>
      </c>
      <c r="Q754" s="6">
        <v>50.18</v>
      </c>
      <c r="R754" s="6">
        <v>0</v>
      </c>
      <c r="S754" s="6">
        <v>0</v>
      </c>
      <c r="T754" s="6" t="s">
        <v>35</v>
      </c>
      <c r="U754" s="6"/>
      <c r="V754" s="6" t="s">
        <v>49</v>
      </c>
      <c r="W754" s="6">
        <v>18</v>
      </c>
      <c r="X754" s="7" t="s">
        <v>37</v>
      </c>
    </row>
    <row r="755" spans="1:24" x14ac:dyDescent="0.3">
      <c r="A755" s="8" t="s">
        <v>2440</v>
      </c>
      <c r="B755" s="9">
        <v>46143</v>
      </c>
      <c r="C755" s="21" t="str">
        <f>TEXT(Table3[[#This Row],[Transaction_Date]],"dddd")</f>
        <v>Friday</v>
      </c>
      <c r="D755" t="s">
        <v>2441</v>
      </c>
      <c r="E755">
        <f>HOUR(Table3[[#This Row],[Transaction_Time]])</f>
        <v>13</v>
      </c>
      <c r="F755" s="10" t="s">
        <v>52</v>
      </c>
      <c r="G755" s="10" t="s">
        <v>2442</v>
      </c>
      <c r="H755" s="10" t="s">
        <v>54</v>
      </c>
      <c r="I755" s="10" t="s">
        <v>27</v>
      </c>
      <c r="J755" s="10" t="s">
        <v>119</v>
      </c>
      <c r="K755" s="10" t="s">
        <v>264</v>
      </c>
      <c r="L755" s="10" t="s">
        <v>225</v>
      </c>
      <c r="M755" s="10" t="s">
        <v>214</v>
      </c>
      <c r="N755" s="10" t="s">
        <v>78</v>
      </c>
      <c r="O755" s="10" t="s">
        <v>47</v>
      </c>
      <c r="P755" s="10" t="s">
        <v>128</v>
      </c>
      <c r="Q755" s="10">
        <v>350.81</v>
      </c>
      <c r="R755" s="10">
        <v>0</v>
      </c>
      <c r="S755" s="10">
        <v>0</v>
      </c>
      <c r="T755" s="10" t="s">
        <v>35</v>
      </c>
      <c r="U755" s="10"/>
      <c r="V755" s="10" t="s">
        <v>49</v>
      </c>
      <c r="W755" s="10">
        <v>79</v>
      </c>
      <c r="X755" s="11" t="s">
        <v>37</v>
      </c>
    </row>
    <row r="756" spans="1:24" x14ac:dyDescent="0.3">
      <c r="A756" s="4" t="s">
        <v>2443</v>
      </c>
      <c r="B756" s="5">
        <v>46146</v>
      </c>
      <c r="C756" s="20" t="str">
        <f>TEXT(Table3[[#This Row],[Transaction_Date]],"dddd")</f>
        <v>Monday</v>
      </c>
      <c r="D756" t="s">
        <v>2444</v>
      </c>
      <c r="E756">
        <f>HOUR(Table3[[#This Row],[Transaction_Time]])</f>
        <v>10</v>
      </c>
      <c r="F756" s="6" t="s">
        <v>24</v>
      </c>
      <c r="G756" s="6" t="s">
        <v>2445</v>
      </c>
      <c r="H756" s="6" t="s">
        <v>26</v>
      </c>
      <c r="I756" s="6" t="s">
        <v>42</v>
      </c>
      <c r="J756" s="6" t="s">
        <v>55</v>
      </c>
      <c r="K756" s="6" t="s">
        <v>256</v>
      </c>
      <c r="L756" s="6" t="s">
        <v>184</v>
      </c>
      <c r="M756" s="6" t="s">
        <v>146</v>
      </c>
      <c r="N756" s="6" t="s">
        <v>46</v>
      </c>
      <c r="O756" s="6" t="s">
        <v>47</v>
      </c>
      <c r="P756" s="6" t="s">
        <v>84</v>
      </c>
      <c r="Q756" s="6">
        <v>463.41</v>
      </c>
      <c r="R756" s="6">
        <v>0</v>
      </c>
      <c r="S756" s="6">
        <v>1.03</v>
      </c>
      <c r="T756" s="6" t="s">
        <v>35</v>
      </c>
      <c r="U756" s="6"/>
      <c r="V756" s="6" t="s">
        <v>49</v>
      </c>
      <c r="W756" s="6">
        <v>43</v>
      </c>
      <c r="X756" s="7" t="s">
        <v>37</v>
      </c>
    </row>
    <row r="757" spans="1:24" x14ac:dyDescent="0.3">
      <c r="A757" s="8" t="s">
        <v>2446</v>
      </c>
      <c r="B757" s="9">
        <v>46171</v>
      </c>
      <c r="C757" s="21" t="str">
        <f>TEXT(Table3[[#This Row],[Transaction_Date]],"dddd")</f>
        <v>Friday</v>
      </c>
      <c r="D757" t="s">
        <v>2447</v>
      </c>
      <c r="E757">
        <f>HOUR(Table3[[#This Row],[Transaction_Time]])</f>
        <v>8</v>
      </c>
      <c r="F757" s="10" t="s">
        <v>40</v>
      </c>
      <c r="G757" s="10" t="s">
        <v>2448</v>
      </c>
      <c r="H757" s="10" t="s">
        <v>26</v>
      </c>
      <c r="I757" s="10" t="s">
        <v>42</v>
      </c>
      <c r="J757" s="10" t="s">
        <v>75</v>
      </c>
      <c r="K757" s="10" t="s">
        <v>212</v>
      </c>
      <c r="L757" s="10" t="s">
        <v>230</v>
      </c>
      <c r="M757" s="10" t="s">
        <v>83</v>
      </c>
      <c r="N757" s="10" t="s">
        <v>32</v>
      </c>
      <c r="O757" s="10" t="s">
        <v>60</v>
      </c>
      <c r="P757" s="10" t="s">
        <v>48</v>
      </c>
      <c r="Q757" s="10">
        <v>717.2</v>
      </c>
      <c r="R757" s="10">
        <v>0</v>
      </c>
      <c r="S757" s="10">
        <v>0</v>
      </c>
      <c r="T757" s="10" t="s">
        <v>35</v>
      </c>
      <c r="U757" s="10"/>
      <c r="V757" s="10" t="s">
        <v>49</v>
      </c>
      <c r="W757" s="10">
        <v>55</v>
      </c>
      <c r="X757" s="11" t="s">
        <v>37</v>
      </c>
    </row>
    <row r="758" spans="1:24" x14ac:dyDescent="0.3">
      <c r="A758" s="4" t="s">
        <v>2449</v>
      </c>
      <c r="B758" s="5">
        <v>46161</v>
      </c>
      <c r="C758" s="20" t="str">
        <f>TEXT(Table3[[#This Row],[Transaction_Date]],"dddd")</f>
        <v>Tuesday</v>
      </c>
      <c r="D758" t="s">
        <v>2450</v>
      </c>
      <c r="E758">
        <f>HOUR(Table3[[#This Row],[Transaction_Time]])</f>
        <v>18</v>
      </c>
      <c r="F758" s="6" t="s">
        <v>40</v>
      </c>
      <c r="G758" s="6" t="s">
        <v>2451</v>
      </c>
      <c r="H758" s="6" t="s">
        <v>89</v>
      </c>
      <c r="I758" s="6" t="s">
        <v>27</v>
      </c>
      <c r="J758" s="6" t="s">
        <v>55</v>
      </c>
      <c r="K758" s="6" t="s">
        <v>56</v>
      </c>
      <c r="L758" s="6" t="s">
        <v>171</v>
      </c>
      <c r="M758" s="6" t="s">
        <v>67</v>
      </c>
      <c r="N758" s="6" t="s">
        <v>32</v>
      </c>
      <c r="O758" s="6" t="s">
        <v>33</v>
      </c>
      <c r="P758" s="6" t="s">
        <v>68</v>
      </c>
      <c r="Q758" s="6">
        <v>1420.68</v>
      </c>
      <c r="R758" s="6">
        <v>0</v>
      </c>
      <c r="S758" s="6">
        <v>2.33</v>
      </c>
      <c r="T758" s="6" t="s">
        <v>35</v>
      </c>
      <c r="U758" s="6"/>
      <c r="V758" s="6" t="s">
        <v>36</v>
      </c>
      <c r="W758" s="6">
        <v>82</v>
      </c>
      <c r="X758" s="7" t="s">
        <v>37</v>
      </c>
    </row>
    <row r="759" spans="1:24" x14ac:dyDescent="0.3">
      <c r="A759" s="8" t="s">
        <v>2452</v>
      </c>
      <c r="B759" s="9">
        <v>46149</v>
      </c>
      <c r="C759" s="21" t="str">
        <f>TEXT(Table3[[#This Row],[Transaction_Date]],"dddd")</f>
        <v>Thursday</v>
      </c>
      <c r="D759" t="s">
        <v>2453</v>
      </c>
      <c r="E759">
        <f>HOUR(Table3[[#This Row],[Transaction_Time]])</f>
        <v>19</v>
      </c>
      <c r="F759" s="10" t="s">
        <v>40</v>
      </c>
      <c r="G759" s="10" t="s">
        <v>2454</v>
      </c>
      <c r="H759" s="10" t="s">
        <v>97</v>
      </c>
      <c r="I759" s="10" t="s">
        <v>27</v>
      </c>
      <c r="J759" s="10" t="s">
        <v>43</v>
      </c>
      <c r="K759" s="10" t="s">
        <v>112</v>
      </c>
      <c r="L759" s="10" t="s">
        <v>77</v>
      </c>
      <c r="M759" s="10" t="s">
        <v>31</v>
      </c>
      <c r="N759" s="10" t="s">
        <v>46</v>
      </c>
      <c r="O759" s="10" t="s">
        <v>47</v>
      </c>
      <c r="P759" s="10" t="s">
        <v>68</v>
      </c>
      <c r="Q759" s="10">
        <v>809.69</v>
      </c>
      <c r="R759" s="10">
        <v>0</v>
      </c>
      <c r="S759" s="10">
        <v>0</v>
      </c>
      <c r="T759" s="10" t="s">
        <v>35</v>
      </c>
      <c r="U759" s="10"/>
      <c r="V759" s="10" t="s">
        <v>36</v>
      </c>
      <c r="W759" s="10">
        <v>24</v>
      </c>
      <c r="X759" s="11" t="s">
        <v>37</v>
      </c>
    </row>
    <row r="760" spans="1:24" x14ac:dyDescent="0.3">
      <c r="A760" s="4" t="s">
        <v>2455</v>
      </c>
      <c r="B760" s="5">
        <v>46165</v>
      </c>
      <c r="C760" s="20" t="str">
        <f>TEXT(Table3[[#This Row],[Transaction_Date]],"dddd")</f>
        <v>Saturday</v>
      </c>
      <c r="D760" t="s">
        <v>2456</v>
      </c>
      <c r="E760">
        <f>HOUR(Table3[[#This Row],[Transaction_Time]])</f>
        <v>9</v>
      </c>
      <c r="F760" s="6" t="s">
        <v>40</v>
      </c>
      <c r="G760" s="6" t="s">
        <v>2457</v>
      </c>
      <c r="H760" s="6" t="s">
        <v>54</v>
      </c>
      <c r="I760" s="6" t="s">
        <v>27</v>
      </c>
      <c r="J760" s="6" t="s">
        <v>98</v>
      </c>
      <c r="K760" s="6" t="s">
        <v>126</v>
      </c>
      <c r="L760" s="6" t="s">
        <v>92</v>
      </c>
      <c r="M760" s="6" t="s">
        <v>93</v>
      </c>
      <c r="N760" s="6" t="s">
        <v>78</v>
      </c>
      <c r="O760" s="6" t="s">
        <v>141</v>
      </c>
      <c r="P760" s="6" t="s">
        <v>115</v>
      </c>
      <c r="Q760" s="6">
        <v>1318.81</v>
      </c>
      <c r="R760" s="6">
        <v>0</v>
      </c>
      <c r="S760" s="6">
        <v>0</v>
      </c>
      <c r="T760" s="6" t="s">
        <v>35</v>
      </c>
      <c r="U760" s="6"/>
      <c r="V760" s="6" t="s">
        <v>36</v>
      </c>
      <c r="W760" s="6">
        <v>43</v>
      </c>
      <c r="X760" s="7" t="s">
        <v>37</v>
      </c>
    </row>
    <row r="761" spans="1:24" x14ac:dyDescent="0.3">
      <c r="A761" s="8" t="s">
        <v>2458</v>
      </c>
      <c r="B761" s="9">
        <v>46149</v>
      </c>
      <c r="C761" s="21" t="str">
        <f>TEXT(Table3[[#This Row],[Transaction_Date]],"dddd")</f>
        <v>Thursday</v>
      </c>
      <c r="D761" t="s">
        <v>2459</v>
      </c>
      <c r="E761">
        <f>HOUR(Table3[[#This Row],[Transaction_Time]])</f>
        <v>9</v>
      </c>
      <c r="F761" s="10" t="s">
        <v>24</v>
      </c>
      <c r="G761" s="10" t="s">
        <v>2460</v>
      </c>
      <c r="H761" s="10" t="s">
        <v>26</v>
      </c>
      <c r="I761" s="10" t="s">
        <v>42</v>
      </c>
      <c r="J761" s="10" t="s">
        <v>166</v>
      </c>
      <c r="K761" s="10" t="s">
        <v>476</v>
      </c>
      <c r="L761" s="10" t="s">
        <v>296</v>
      </c>
      <c r="M761" s="10" t="s">
        <v>146</v>
      </c>
      <c r="N761" s="10" t="s">
        <v>78</v>
      </c>
      <c r="O761" s="10" t="s">
        <v>60</v>
      </c>
      <c r="P761" s="10" t="s">
        <v>84</v>
      </c>
      <c r="Q761" s="10">
        <v>736.98</v>
      </c>
      <c r="R761" s="10">
        <v>0</v>
      </c>
      <c r="S761" s="10">
        <v>0</v>
      </c>
      <c r="T761" s="10" t="s">
        <v>35</v>
      </c>
      <c r="U761" s="10"/>
      <c r="V761" s="10" t="s">
        <v>36</v>
      </c>
      <c r="W761" s="10">
        <v>30</v>
      </c>
      <c r="X761" s="11" t="s">
        <v>37</v>
      </c>
    </row>
    <row r="762" spans="1:24" x14ac:dyDescent="0.3">
      <c r="A762" s="4" t="s">
        <v>2461</v>
      </c>
      <c r="B762" s="5">
        <v>46171</v>
      </c>
      <c r="C762" s="20" t="str">
        <f>TEXT(Table3[[#This Row],[Transaction_Date]],"dddd")</f>
        <v>Friday</v>
      </c>
      <c r="D762" t="s">
        <v>2462</v>
      </c>
      <c r="E762">
        <f>HOUR(Table3[[#This Row],[Transaction_Time]])</f>
        <v>16</v>
      </c>
      <c r="F762" s="6" t="s">
        <v>40</v>
      </c>
      <c r="G762" s="6" t="s">
        <v>2463</v>
      </c>
      <c r="H762" s="6" t="s">
        <v>54</v>
      </c>
      <c r="I762" s="6" t="s">
        <v>42</v>
      </c>
      <c r="J762" s="6" t="s">
        <v>166</v>
      </c>
      <c r="K762" s="6" t="s">
        <v>204</v>
      </c>
      <c r="L762" s="6" t="s">
        <v>445</v>
      </c>
      <c r="M762" s="6" t="s">
        <v>162</v>
      </c>
      <c r="N762" s="6" t="s">
        <v>46</v>
      </c>
      <c r="O762" s="6" t="s">
        <v>47</v>
      </c>
      <c r="P762" s="6" t="s">
        <v>48</v>
      </c>
      <c r="Q762" s="6">
        <v>371.12</v>
      </c>
      <c r="R762" s="6">
        <v>0</v>
      </c>
      <c r="S762" s="6">
        <v>0</v>
      </c>
      <c r="T762" s="6" t="s">
        <v>35</v>
      </c>
      <c r="U762" s="6"/>
      <c r="V762" s="6" t="s">
        <v>36</v>
      </c>
      <c r="W762" s="6">
        <v>56</v>
      </c>
      <c r="X762" s="7" t="s">
        <v>37</v>
      </c>
    </row>
    <row r="763" spans="1:24" x14ac:dyDescent="0.3">
      <c r="A763" s="8" t="s">
        <v>2464</v>
      </c>
      <c r="B763" s="9">
        <v>46171</v>
      </c>
      <c r="C763" s="21" t="str">
        <f>TEXT(Table3[[#This Row],[Transaction_Date]],"dddd")</f>
        <v>Friday</v>
      </c>
      <c r="D763" t="s">
        <v>2465</v>
      </c>
      <c r="E763">
        <f>HOUR(Table3[[#This Row],[Transaction_Time]])</f>
        <v>19</v>
      </c>
      <c r="F763" s="10" t="s">
        <v>24</v>
      </c>
      <c r="G763" s="10" t="s">
        <v>2466</v>
      </c>
      <c r="H763" s="10" t="s">
        <v>54</v>
      </c>
      <c r="I763" s="10" t="s">
        <v>27</v>
      </c>
      <c r="J763" s="10" t="s">
        <v>119</v>
      </c>
      <c r="K763" s="10" t="s">
        <v>264</v>
      </c>
      <c r="L763" s="10" t="s">
        <v>132</v>
      </c>
      <c r="M763" s="10" t="s">
        <v>93</v>
      </c>
      <c r="N763" s="10" t="s">
        <v>176</v>
      </c>
      <c r="O763" s="10" t="s">
        <v>47</v>
      </c>
      <c r="P763" s="10" t="s">
        <v>48</v>
      </c>
      <c r="Q763" s="10">
        <v>161.36000000000001</v>
      </c>
      <c r="R763" s="10">
        <v>0</v>
      </c>
      <c r="S763" s="10">
        <v>0</v>
      </c>
      <c r="T763" s="10" t="s">
        <v>280</v>
      </c>
      <c r="U763" s="10" t="s">
        <v>315</v>
      </c>
      <c r="V763" s="10" t="s">
        <v>49</v>
      </c>
      <c r="W763" s="10">
        <v>12</v>
      </c>
      <c r="X763" s="11" t="s">
        <v>37</v>
      </c>
    </row>
    <row r="764" spans="1:24" x14ac:dyDescent="0.3">
      <c r="A764" s="4" t="s">
        <v>2467</v>
      </c>
      <c r="B764" s="5">
        <v>46157</v>
      </c>
      <c r="C764" s="20" t="str">
        <f>TEXT(Table3[[#This Row],[Transaction_Date]],"dddd")</f>
        <v>Friday</v>
      </c>
      <c r="D764" t="s">
        <v>2468</v>
      </c>
      <c r="E764">
        <f>HOUR(Table3[[#This Row],[Transaction_Time]])</f>
        <v>17</v>
      </c>
      <c r="F764" s="6" t="s">
        <v>40</v>
      </c>
      <c r="G764" s="6" t="s">
        <v>2469</v>
      </c>
      <c r="H764" s="6" t="s">
        <v>26</v>
      </c>
      <c r="I764" s="6" t="s">
        <v>27</v>
      </c>
      <c r="J764" s="6" t="s">
        <v>75</v>
      </c>
      <c r="K764" s="6" t="s">
        <v>76</v>
      </c>
      <c r="L764" s="6" t="s">
        <v>290</v>
      </c>
      <c r="M764" s="6" t="s">
        <v>93</v>
      </c>
      <c r="N764" s="6" t="s">
        <v>32</v>
      </c>
      <c r="O764" s="6" t="s">
        <v>141</v>
      </c>
      <c r="P764" s="6" t="s">
        <v>48</v>
      </c>
      <c r="Q764" s="6">
        <v>520.54</v>
      </c>
      <c r="R764" s="6">
        <v>0</v>
      </c>
      <c r="S764" s="6">
        <v>0</v>
      </c>
      <c r="T764" s="6" t="s">
        <v>35</v>
      </c>
      <c r="U764" s="6"/>
      <c r="V764" s="6" t="s">
        <v>49</v>
      </c>
      <c r="W764" s="6">
        <v>37</v>
      </c>
      <c r="X764" s="7" t="s">
        <v>37</v>
      </c>
    </row>
    <row r="765" spans="1:24" x14ac:dyDescent="0.3">
      <c r="A765" s="8" t="s">
        <v>2470</v>
      </c>
      <c r="B765" s="9">
        <v>46151</v>
      </c>
      <c r="C765" s="21" t="str">
        <f>TEXT(Table3[[#This Row],[Transaction_Date]],"dddd")</f>
        <v>Saturday</v>
      </c>
      <c r="D765" t="s">
        <v>2471</v>
      </c>
      <c r="E765">
        <f>HOUR(Table3[[#This Row],[Transaction_Time]])</f>
        <v>14</v>
      </c>
      <c r="F765" s="10" t="s">
        <v>40</v>
      </c>
      <c r="G765" s="10" t="s">
        <v>2472</v>
      </c>
      <c r="H765" s="10" t="s">
        <v>89</v>
      </c>
      <c r="I765" s="10" t="s">
        <v>42</v>
      </c>
      <c r="J765" s="10" t="s">
        <v>150</v>
      </c>
      <c r="K765" s="10" t="s">
        <v>151</v>
      </c>
      <c r="L765" s="10" t="s">
        <v>127</v>
      </c>
      <c r="M765" s="10" t="s">
        <v>114</v>
      </c>
      <c r="N765" s="10" t="s">
        <v>59</v>
      </c>
      <c r="O765" s="10" t="s">
        <v>60</v>
      </c>
      <c r="P765" s="10" t="s">
        <v>48</v>
      </c>
      <c r="Q765" s="10">
        <v>415.33</v>
      </c>
      <c r="R765" s="10">
        <v>0</v>
      </c>
      <c r="S765" s="10">
        <v>0</v>
      </c>
      <c r="T765" s="10" t="s">
        <v>35</v>
      </c>
      <c r="U765" s="10"/>
      <c r="V765" s="10" t="s">
        <v>36</v>
      </c>
      <c r="W765" s="10">
        <v>44</v>
      </c>
      <c r="X765" s="11" t="s">
        <v>37</v>
      </c>
    </row>
    <row r="766" spans="1:24" x14ac:dyDescent="0.3">
      <c r="A766" s="4" t="s">
        <v>2473</v>
      </c>
      <c r="B766" s="5">
        <v>46149</v>
      </c>
      <c r="C766" s="20" t="str">
        <f>TEXT(Table3[[#This Row],[Transaction_Date]],"dddd")</f>
        <v>Thursday</v>
      </c>
      <c r="D766" t="s">
        <v>2474</v>
      </c>
      <c r="E766">
        <f>HOUR(Table3[[#This Row],[Transaction_Time]])</f>
        <v>8</v>
      </c>
      <c r="F766" s="6" t="s">
        <v>52</v>
      </c>
      <c r="G766" s="6" t="s">
        <v>2475</v>
      </c>
      <c r="H766" s="6" t="s">
        <v>89</v>
      </c>
      <c r="I766" s="6" t="s">
        <v>27</v>
      </c>
      <c r="J766" s="6" t="s">
        <v>90</v>
      </c>
      <c r="K766" s="6" t="s">
        <v>346</v>
      </c>
      <c r="L766" s="6" t="s">
        <v>257</v>
      </c>
      <c r="M766" s="6" t="s">
        <v>93</v>
      </c>
      <c r="N766" s="6" t="s">
        <v>32</v>
      </c>
      <c r="O766" s="6" t="s">
        <v>47</v>
      </c>
      <c r="P766" s="6" t="s">
        <v>115</v>
      </c>
      <c r="Q766" s="6">
        <v>2707.22</v>
      </c>
      <c r="R766" s="6">
        <v>3.25</v>
      </c>
      <c r="S766" s="6">
        <v>0</v>
      </c>
      <c r="T766" s="6" t="s">
        <v>35</v>
      </c>
      <c r="U766" s="6"/>
      <c r="V766" s="6" t="s">
        <v>49</v>
      </c>
      <c r="W766" s="6">
        <v>67</v>
      </c>
      <c r="X766" s="7" t="s">
        <v>37</v>
      </c>
    </row>
    <row r="767" spans="1:24" x14ac:dyDescent="0.3">
      <c r="A767" s="8" t="s">
        <v>2476</v>
      </c>
      <c r="B767" s="9">
        <v>46155</v>
      </c>
      <c r="C767" s="21" t="str">
        <f>TEXT(Table3[[#This Row],[Transaction_Date]],"dddd")</f>
        <v>Wednesday</v>
      </c>
      <c r="D767" t="s">
        <v>2477</v>
      </c>
      <c r="E767">
        <f>HOUR(Table3[[#This Row],[Transaction_Time]])</f>
        <v>10</v>
      </c>
      <c r="F767" s="10" t="s">
        <v>24</v>
      </c>
      <c r="G767" s="10" t="s">
        <v>2478</v>
      </c>
      <c r="H767" s="10" t="s">
        <v>26</v>
      </c>
      <c r="I767" s="10" t="s">
        <v>42</v>
      </c>
      <c r="J767" s="10" t="s">
        <v>166</v>
      </c>
      <c r="K767" s="10" t="s">
        <v>476</v>
      </c>
      <c r="L767" s="10" t="s">
        <v>241</v>
      </c>
      <c r="M767" s="10" t="s">
        <v>101</v>
      </c>
      <c r="N767" s="10" t="s">
        <v>59</v>
      </c>
      <c r="O767" s="10" t="s">
        <v>141</v>
      </c>
      <c r="P767" s="10" t="s">
        <v>68</v>
      </c>
      <c r="Q767" s="10">
        <v>95.12</v>
      </c>
      <c r="R767" s="10">
        <v>0</v>
      </c>
      <c r="S767" s="10">
        <v>6.07</v>
      </c>
      <c r="T767" s="10" t="s">
        <v>35</v>
      </c>
      <c r="U767" s="10"/>
      <c r="V767" s="10" t="s">
        <v>49</v>
      </c>
      <c r="W767" s="10">
        <v>9</v>
      </c>
      <c r="X767" s="11" t="s">
        <v>37</v>
      </c>
    </row>
    <row r="768" spans="1:24" x14ac:dyDescent="0.3">
      <c r="A768" s="4" t="s">
        <v>2479</v>
      </c>
      <c r="B768" s="5">
        <v>46163</v>
      </c>
      <c r="C768" s="20" t="str">
        <f>TEXT(Table3[[#This Row],[Transaction_Date]],"dddd")</f>
        <v>Thursday</v>
      </c>
      <c r="D768" t="s">
        <v>2480</v>
      </c>
      <c r="E768">
        <f>HOUR(Table3[[#This Row],[Transaction_Time]])</f>
        <v>13</v>
      </c>
      <c r="F768" s="6" t="s">
        <v>24</v>
      </c>
      <c r="G768" s="6" t="s">
        <v>2481</v>
      </c>
      <c r="H768" s="6" t="s">
        <v>74</v>
      </c>
      <c r="I768" s="6" t="s">
        <v>27</v>
      </c>
      <c r="J768" s="6" t="s">
        <v>98</v>
      </c>
      <c r="K768" s="6" t="s">
        <v>99</v>
      </c>
      <c r="L768" s="6" t="s">
        <v>225</v>
      </c>
      <c r="M768" s="6" t="s">
        <v>214</v>
      </c>
      <c r="N768" s="6" t="s">
        <v>32</v>
      </c>
      <c r="O768" s="6" t="s">
        <v>297</v>
      </c>
      <c r="P768" s="6" t="s">
        <v>48</v>
      </c>
      <c r="Q768" s="6">
        <v>111.48</v>
      </c>
      <c r="R768" s="6">
        <v>17.510000000000002</v>
      </c>
      <c r="S768" s="6">
        <v>0</v>
      </c>
      <c r="T768" s="6" t="s">
        <v>35</v>
      </c>
      <c r="U768" s="6"/>
      <c r="V768" s="6" t="s">
        <v>36</v>
      </c>
      <c r="W768" s="6">
        <v>51</v>
      </c>
      <c r="X768" s="7" t="s">
        <v>37</v>
      </c>
    </row>
    <row r="769" spans="1:24" x14ac:dyDescent="0.3">
      <c r="A769" s="8" t="s">
        <v>2482</v>
      </c>
      <c r="B769" s="9">
        <v>46147</v>
      </c>
      <c r="C769" s="21" t="str">
        <f>TEXT(Table3[[#This Row],[Transaction_Date]],"dddd")</f>
        <v>Tuesday</v>
      </c>
      <c r="D769" t="s">
        <v>2483</v>
      </c>
      <c r="E769">
        <f>HOUR(Table3[[#This Row],[Transaction_Time]])</f>
        <v>13</v>
      </c>
      <c r="F769" s="10" t="s">
        <v>24</v>
      </c>
      <c r="G769" s="10" t="s">
        <v>2484</v>
      </c>
      <c r="H769" s="10" t="s">
        <v>26</v>
      </c>
      <c r="I769" s="10" t="s">
        <v>42</v>
      </c>
      <c r="J769" s="10" t="s">
        <v>105</v>
      </c>
      <c r="K769" s="10" t="s">
        <v>675</v>
      </c>
      <c r="L769" s="10" t="s">
        <v>445</v>
      </c>
      <c r="M769" s="10" t="s">
        <v>162</v>
      </c>
      <c r="N769" s="10" t="s">
        <v>78</v>
      </c>
      <c r="O769" s="10" t="s">
        <v>47</v>
      </c>
      <c r="P769" s="10" t="s">
        <v>115</v>
      </c>
      <c r="Q769" s="10">
        <v>110.2</v>
      </c>
      <c r="R769" s="10">
        <v>70.66</v>
      </c>
      <c r="S769" s="10">
        <v>0</v>
      </c>
      <c r="T769" s="10" t="s">
        <v>35</v>
      </c>
      <c r="U769" s="10"/>
      <c r="V769" s="10" t="s">
        <v>49</v>
      </c>
      <c r="W769" s="10">
        <v>64</v>
      </c>
      <c r="X769" s="11" t="s">
        <v>37</v>
      </c>
    </row>
    <row r="770" spans="1:24" x14ac:dyDescent="0.3">
      <c r="A770" s="4" t="s">
        <v>2485</v>
      </c>
      <c r="B770" s="5">
        <v>46154</v>
      </c>
      <c r="C770" s="20" t="str">
        <f>TEXT(Table3[[#This Row],[Transaction_Date]],"dddd")</f>
        <v>Tuesday</v>
      </c>
      <c r="D770" t="s">
        <v>2486</v>
      </c>
      <c r="E770">
        <f>HOUR(Table3[[#This Row],[Transaction_Time]])</f>
        <v>12</v>
      </c>
      <c r="F770" s="6" t="s">
        <v>52</v>
      </c>
      <c r="G770" s="6" t="s">
        <v>2487</v>
      </c>
      <c r="H770" s="6" t="s">
        <v>89</v>
      </c>
      <c r="I770" s="6" t="s">
        <v>27</v>
      </c>
      <c r="J770" s="6" t="s">
        <v>119</v>
      </c>
      <c r="K770" s="6" t="s">
        <v>264</v>
      </c>
      <c r="L770" s="6" t="s">
        <v>152</v>
      </c>
      <c r="M770" s="6" t="s">
        <v>93</v>
      </c>
      <c r="N770" s="6" t="s">
        <v>46</v>
      </c>
      <c r="O770" s="6" t="s">
        <v>60</v>
      </c>
      <c r="P770" s="6" t="s">
        <v>108</v>
      </c>
      <c r="Q770" s="6">
        <v>369.9</v>
      </c>
      <c r="R770" s="6">
        <v>0</v>
      </c>
      <c r="S770" s="6">
        <v>2.17</v>
      </c>
      <c r="T770" s="6" t="s">
        <v>280</v>
      </c>
      <c r="U770" s="6" t="s">
        <v>281</v>
      </c>
      <c r="V770" s="6" t="s">
        <v>49</v>
      </c>
      <c r="W770" s="6">
        <v>7</v>
      </c>
      <c r="X770" s="7" t="s">
        <v>37</v>
      </c>
    </row>
    <row r="771" spans="1:24" x14ac:dyDescent="0.3">
      <c r="A771" s="8" t="s">
        <v>2488</v>
      </c>
      <c r="B771" s="9">
        <v>46151</v>
      </c>
      <c r="C771" s="21" t="str">
        <f>TEXT(Table3[[#This Row],[Transaction_Date]],"dddd")</f>
        <v>Saturday</v>
      </c>
      <c r="D771" t="s">
        <v>2489</v>
      </c>
      <c r="E771">
        <f>HOUR(Table3[[#This Row],[Transaction_Time]])</f>
        <v>11</v>
      </c>
      <c r="F771" s="10" t="s">
        <v>40</v>
      </c>
      <c r="G771" s="10" t="s">
        <v>2490</v>
      </c>
      <c r="H771" s="10" t="s">
        <v>26</v>
      </c>
      <c r="I771" s="10" t="s">
        <v>42</v>
      </c>
      <c r="J771" s="10" t="s">
        <v>75</v>
      </c>
      <c r="K771" s="10" t="s">
        <v>295</v>
      </c>
      <c r="L771" s="10" t="s">
        <v>503</v>
      </c>
      <c r="M771" s="10" t="s">
        <v>214</v>
      </c>
      <c r="N771" s="10" t="s">
        <v>46</v>
      </c>
      <c r="O771" s="10" t="s">
        <v>60</v>
      </c>
      <c r="P771" s="10" t="s">
        <v>68</v>
      </c>
      <c r="Q771" s="10">
        <v>1658.81</v>
      </c>
      <c r="R771" s="10">
        <v>0</v>
      </c>
      <c r="S771" s="10">
        <v>0</v>
      </c>
      <c r="T771" s="10" t="s">
        <v>35</v>
      </c>
      <c r="U771" s="10"/>
      <c r="V771" s="10" t="s">
        <v>49</v>
      </c>
      <c r="W771" s="10">
        <v>74</v>
      </c>
      <c r="X771" s="11" t="s">
        <v>37</v>
      </c>
    </row>
    <row r="772" spans="1:24" x14ac:dyDescent="0.3">
      <c r="A772" s="4" t="s">
        <v>2491</v>
      </c>
      <c r="B772" s="5">
        <v>46151</v>
      </c>
      <c r="C772" s="20" t="str">
        <f>TEXT(Table3[[#This Row],[Transaction_Date]],"dddd")</f>
        <v>Saturday</v>
      </c>
      <c r="D772" t="s">
        <v>2492</v>
      </c>
      <c r="E772">
        <f>HOUR(Table3[[#This Row],[Transaction_Time]])</f>
        <v>10</v>
      </c>
      <c r="F772" s="6" t="s">
        <v>24</v>
      </c>
      <c r="G772" s="6" t="s">
        <v>2493</v>
      </c>
      <c r="H772" s="6" t="s">
        <v>89</v>
      </c>
      <c r="I772" s="6" t="s">
        <v>42</v>
      </c>
      <c r="J772" s="6" t="s">
        <v>119</v>
      </c>
      <c r="K772" s="6" t="s">
        <v>264</v>
      </c>
      <c r="L772" s="6" t="s">
        <v>200</v>
      </c>
      <c r="M772" s="6" t="s">
        <v>146</v>
      </c>
      <c r="N772" s="6" t="s">
        <v>46</v>
      </c>
      <c r="O772" s="6" t="s">
        <v>141</v>
      </c>
      <c r="P772" s="6" t="s">
        <v>34</v>
      </c>
      <c r="Q772" s="6">
        <v>115.41</v>
      </c>
      <c r="R772" s="6">
        <v>0</v>
      </c>
      <c r="S772" s="6">
        <v>0</v>
      </c>
      <c r="T772" s="6" t="s">
        <v>35</v>
      </c>
      <c r="U772" s="6"/>
      <c r="V772" s="6" t="s">
        <v>49</v>
      </c>
      <c r="W772" s="6">
        <v>13</v>
      </c>
      <c r="X772" s="7" t="s">
        <v>37</v>
      </c>
    </row>
    <row r="773" spans="1:24" x14ac:dyDescent="0.3">
      <c r="A773" s="8" t="s">
        <v>2494</v>
      </c>
      <c r="B773" s="9">
        <v>46150</v>
      </c>
      <c r="C773" s="21" t="str">
        <f>TEXT(Table3[[#This Row],[Transaction_Date]],"dddd")</f>
        <v>Friday</v>
      </c>
      <c r="D773" t="s">
        <v>2495</v>
      </c>
      <c r="E773">
        <f>HOUR(Table3[[#This Row],[Transaction_Time]])</f>
        <v>16</v>
      </c>
      <c r="F773" s="10" t="s">
        <v>40</v>
      </c>
      <c r="G773" s="10" t="s">
        <v>2496</v>
      </c>
      <c r="H773" s="10" t="s">
        <v>74</v>
      </c>
      <c r="I773" s="10" t="s">
        <v>27</v>
      </c>
      <c r="J773" s="10" t="s">
        <v>166</v>
      </c>
      <c r="K773" s="10" t="s">
        <v>204</v>
      </c>
      <c r="L773" s="10" t="s">
        <v>196</v>
      </c>
      <c r="M773" s="10" t="s">
        <v>83</v>
      </c>
      <c r="N773" s="10" t="s">
        <v>78</v>
      </c>
      <c r="O773" s="10" t="s">
        <v>60</v>
      </c>
      <c r="P773" s="10" t="s">
        <v>48</v>
      </c>
      <c r="Q773" s="10">
        <v>850.14</v>
      </c>
      <c r="R773" s="10">
        <v>0</v>
      </c>
      <c r="S773" s="10">
        <v>0</v>
      </c>
      <c r="T773" s="10" t="s">
        <v>35</v>
      </c>
      <c r="U773" s="10"/>
      <c r="V773" s="10" t="s">
        <v>49</v>
      </c>
      <c r="W773" s="10">
        <v>48</v>
      </c>
      <c r="X773" s="11" t="s">
        <v>37</v>
      </c>
    </row>
    <row r="774" spans="1:24" x14ac:dyDescent="0.3">
      <c r="A774" s="4" t="s">
        <v>2497</v>
      </c>
      <c r="B774" s="5">
        <v>46156</v>
      </c>
      <c r="C774" s="20" t="str">
        <f>TEXT(Table3[[#This Row],[Transaction_Date]],"dddd")</f>
        <v>Thursday</v>
      </c>
      <c r="D774" t="s">
        <v>2498</v>
      </c>
      <c r="E774">
        <f>HOUR(Table3[[#This Row],[Transaction_Time]])</f>
        <v>10</v>
      </c>
      <c r="F774" s="6" t="s">
        <v>52</v>
      </c>
      <c r="G774" s="6" t="s">
        <v>2499</v>
      </c>
      <c r="H774" s="6" t="s">
        <v>26</v>
      </c>
      <c r="I774" s="6" t="s">
        <v>27</v>
      </c>
      <c r="J774" s="6" t="s">
        <v>43</v>
      </c>
      <c r="K774" s="6" t="s">
        <v>229</v>
      </c>
      <c r="L774" s="6" t="s">
        <v>350</v>
      </c>
      <c r="M774" s="6" t="s">
        <v>31</v>
      </c>
      <c r="N774" s="6" t="s">
        <v>59</v>
      </c>
      <c r="O774" s="6" t="s">
        <v>47</v>
      </c>
      <c r="P774" s="6" t="s">
        <v>68</v>
      </c>
      <c r="Q774" s="6">
        <v>1291.9100000000001</v>
      </c>
      <c r="R774" s="6">
        <v>0</v>
      </c>
      <c r="S774" s="6">
        <v>0</v>
      </c>
      <c r="T774" s="6" t="s">
        <v>35</v>
      </c>
      <c r="U774" s="6"/>
      <c r="V774" s="6" t="s">
        <v>36</v>
      </c>
      <c r="W774" s="6">
        <v>88</v>
      </c>
      <c r="X774" s="7" t="s">
        <v>37</v>
      </c>
    </row>
    <row r="775" spans="1:24" x14ac:dyDescent="0.3">
      <c r="A775" s="8" t="s">
        <v>2500</v>
      </c>
      <c r="B775" s="9">
        <v>46158</v>
      </c>
      <c r="C775" s="21" t="str">
        <f>TEXT(Table3[[#This Row],[Transaction_Date]],"dddd")</f>
        <v>Saturday</v>
      </c>
      <c r="D775" t="s">
        <v>2501</v>
      </c>
      <c r="E775">
        <f>HOUR(Table3[[#This Row],[Transaction_Time]])</f>
        <v>10</v>
      </c>
      <c r="F775" s="10" t="s">
        <v>24</v>
      </c>
      <c r="G775" s="10" t="s">
        <v>2502</v>
      </c>
      <c r="H775" s="10" t="s">
        <v>74</v>
      </c>
      <c r="I775" s="10" t="s">
        <v>42</v>
      </c>
      <c r="J775" s="10" t="s">
        <v>75</v>
      </c>
      <c r="K775" s="10" t="s">
        <v>295</v>
      </c>
      <c r="L775" s="10" t="s">
        <v>246</v>
      </c>
      <c r="M775" s="10" t="s">
        <v>214</v>
      </c>
      <c r="N775" s="10" t="s">
        <v>59</v>
      </c>
      <c r="O775" s="10" t="s">
        <v>47</v>
      </c>
      <c r="P775" s="10" t="s">
        <v>84</v>
      </c>
      <c r="Q775" s="10">
        <v>7296.34</v>
      </c>
      <c r="R775" s="10">
        <v>0</v>
      </c>
      <c r="S775" s="10">
        <v>0</v>
      </c>
      <c r="T775" s="10" t="s">
        <v>280</v>
      </c>
      <c r="U775" s="10" t="s">
        <v>496</v>
      </c>
      <c r="V775" s="10" t="s">
        <v>36</v>
      </c>
      <c r="W775" s="10">
        <v>11</v>
      </c>
      <c r="X775" s="11" t="s">
        <v>37</v>
      </c>
    </row>
    <row r="776" spans="1:24" x14ac:dyDescent="0.3">
      <c r="A776" s="4" t="s">
        <v>2503</v>
      </c>
      <c r="B776" s="5">
        <v>46170</v>
      </c>
      <c r="C776" s="20" t="str">
        <f>TEXT(Table3[[#This Row],[Transaction_Date]],"dddd")</f>
        <v>Thursday</v>
      </c>
      <c r="D776" t="s">
        <v>2504</v>
      </c>
      <c r="E776">
        <f>HOUR(Table3[[#This Row],[Transaction_Time]])</f>
        <v>20</v>
      </c>
      <c r="F776" s="6" t="s">
        <v>24</v>
      </c>
      <c r="G776" s="6" t="s">
        <v>2505</v>
      </c>
      <c r="H776" s="6" t="s">
        <v>26</v>
      </c>
      <c r="I776" s="6" t="s">
        <v>42</v>
      </c>
      <c r="J776" s="6" t="s">
        <v>105</v>
      </c>
      <c r="K776" s="6" t="s">
        <v>195</v>
      </c>
      <c r="L776" s="6" t="s">
        <v>121</v>
      </c>
      <c r="M776" s="6" t="s">
        <v>122</v>
      </c>
      <c r="N776" s="6" t="s">
        <v>59</v>
      </c>
      <c r="O776" s="6" t="s">
        <v>33</v>
      </c>
      <c r="P776" s="6" t="s">
        <v>108</v>
      </c>
      <c r="Q776" s="6">
        <v>168.98</v>
      </c>
      <c r="R776" s="6">
        <v>0</v>
      </c>
      <c r="S776" s="6">
        <v>0.42</v>
      </c>
      <c r="T776" s="6" t="s">
        <v>35</v>
      </c>
      <c r="U776" s="6"/>
      <c r="V776" s="6" t="s">
        <v>49</v>
      </c>
      <c r="W776" s="6">
        <v>74</v>
      </c>
      <c r="X776" s="7" t="s">
        <v>37</v>
      </c>
    </row>
    <row r="777" spans="1:24" x14ac:dyDescent="0.3">
      <c r="A777" s="8" t="s">
        <v>2506</v>
      </c>
      <c r="B777" s="9">
        <v>46167</v>
      </c>
      <c r="C777" s="21" t="str">
        <f>TEXT(Table3[[#This Row],[Transaction_Date]],"dddd")</f>
        <v>Monday</v>
      </c>
      <c r="D777" t="s">
        <v>2507</v>
      </c>
      <c r="E777">
        <f>HOUR(Table3[[#This Row],[Transaction_Time]])</f>
        <v>20</v>
      </c>
      <c r="F777" s="10" t="s">
        <v>24</v>
      </c>
      <c r="G777" s="10" t="s">
        <v>2508</v>
      </c>
      <c r="H777" s="10" t="s">
        <v>26</v>
      </c>
      <c r="I777" s="10" t="s">
        <v>27</v>
      </c>
      <c r="J777" s="10" t="s">
        <v>105</v>
      </c>
      <c r="K777" s="10" t="s">
        <v>195</v>
      </c>
      <c r="L777" s="10" t="s">
        <v>424</v>
      </c>
      <c r="M777" s="10" t="s">
        <v>122</v>
      </c>
      <c r="N777" s="10" t="s">
        <v>32</v>
      </c>
      <c r="O777" s="10" t="s">
        <v>33</v>
      </c>
      <c r="P777" s="10" t="s">
        <v>84</v>
      </c>
      <c r="Q777" s="10">
        <v>1681.53</v>
      </c>
      <c r="R777" s="10">
        <v>0</v>
      </c>
      <c r="S777" s="10">
        <v>0</v>
      </c>
      <c r="T777" s="10" t="s">
        <v>280</v>
      </c>
      <c r="U777" s="10" t="s">
        <v>407</v>
      </c>
      <c r="V777" s="10" t="s">
        <v>49</v>
      </c>
      <c r="W777" s="10">
        <v>69</v>
      </c>
      <c r="X777" s="11" t="s">
        <v>37</v>
      </c>
    </row>
    <row r="778" spans="1:24" x14ac:dyDescent="0.3">
      <c r="A778" s="4" t="s">
        <v>2509</v>
      </c>
      <c r="B778" s="5">
        <v>46168</v>
      </c>
      <c r="C778" s="20" t="str">
        <f>TEXT(Table3[[#This Row],[Transaction_Date]],"dddd")</f>
        <v>Tuesday</v>
      </c>
      <c r="D778" t="s">
        <v>2510</v>
      </c>
      <c r="E778">
        <f>HOUR(Table3[[#This Row],[Transaction_Time]])</f>
        <v>20</v>
      </c>
      <c r="F778" s="6" t="s">
        <v>52</v>
      </c>
      <c r="G778" s="6" t="s">
        <v>2511</v>
      </c>
      <c r="H778" s="6" t="s">
        <v>26</v>
      </c>
      <c r="I778" s="6" t="s">
        <v>27</v>
      </c>
      <c r="J778" s="6" t="s">
        <v>166</v>
      </c>
      <c r="K778" s="6" t="s">
        <v>167</v>
      </c>
      <c r="L778" s="6" t="s">
        <v>161</v>
      </c>
      <c r="M778" s="6" t="s">
        <v>162</v>
      </c>
      <c r="N778" s="6" t="s">
        <v>59</v>
      </c>
      <c r="O778" s="6" t="s">
        <v>297</v>
      </c>
      <c r="P778" s="6" t="s">
        <v>115</v>
      </c>
      <c r="Q778" s="6">
        <v>57.05</v>
      </c>
      <c r="R778" s="6">
        <v>0</v>
      </c>
      <c r="S778" s="6">
        <v>0</v>
      </c>
      <c r="T778" s="6" t="s">
        <v>35</v>
      </c>
      <c r="U778" s="6"/>
      <c r="V778" s="6" t="s">
        <v>49</v>
      </c>
      <c r="W778" s="6">
        <v>72</v>
      </c>
      <c r="X778" s="7" t="s">
        <v>37</v>
      </c>
    </row>
    <row r="779" spans="1:24" x14ac:dyDescent="0.3">
      <c r="A779" s="8" t="s">
        <v>2512</v>
      </c>
      <c r="B779" s="9">
        <v>46154</v>
      </c>
      <c r="C779" s="21" t="str">
        <f>TEXT(Table3[[#This Row],[Transaction_Date]],"dddd")</f>
        <v>Tuesday</v>
      </c>
      <c r="D779" t="s">
        <v>2513</v>
      </c>
      <c r="E779">
        <f>HOUR(Table3[[#This Row],[Transaction_Time]])</f>
        <v>21</v>
      </c>
      <c r="F779" s="10" t="s">
        <v>52</v>
      </c>
      <c r="G779" s="10" t="s">
        <v>2514</v>
      </c>
      <c r="H779" s="10" t="s">
        <v>89</v>
      </c>
      <c r="I779" s="10" t="s">
        <v>42</v>
      </c>
      <c r="J779" s="10" t="s">
        <v>105</v>
      </c>
      <c r="K779" s="10" t="s">
        <v>675</v>
      </c>
      <c r="L779" s="10" t="s">
        <v>357</v>
      </c>
      <c r="M779" s="10" t="s">
        <v>122</v>
      </c>
      <c r="N779" s="10" t="s">
        <v>46</v>
      </c>
      <c r="O779" s="10" t="s">
        <v>47</v>
      </c>
      <c r="P779" s="10" t="s">
        <v>68</v>
      </c>
      <c r="Q779" s="10">
        <v>697.32</v>
      </c>
      <c r="R779" s="10">
        <v>0</v>
      </c>
      <c r="S779" s="10">
        <v>0</v>
      </c>
      <c r="T779" s="10" t="s">
        <v>35</v>
      </c>
      <c r="U779" s="10"/>
      <c r="V779" s="10" t="s">
        <v>49</v>
      </c>
      <c r="W779" s="10">
        <v>9</v>
      </c>
      <c r="X779" s="11" t="s">
        <v>37</v>
      </c>
    </row>
    <row r="780" spans="1:24" x14ac:dyDescent="0.3">
      <c r="A780" s="4" t="s">
        <v>2515</v>
      </c>
      <c r="B780" s="5">
        <v>46145</v>
      </c>
      <c r="C780" s="20" t="str">
        <f>TEXT(Table3[[#This Row],[Transaction_Date]],"dddd")</f>
        <v>Sunday</v>
      </c>
      <c r="D780" t="s">
        <v>2516</v>
      </c>
      <c r="E780">
        <f>HOUR(Table3[[#This Row],[Transaction_Time]])</f>
        <v>12</v>
      </c>
      <c r="F780" s="6" t="s">
        <v>24</v>
      </c>
      <c r="G780" s="6" t="s">
        <v>2517</v>
      </c>
      <c r="H780" s="6" t="s">
        <v>26</v>
      </c>
      <c r="I780" s="6" t="s">
        <v>27</v>
      </c>
      <c r="J780" s="6" t="s">
        <v>28</v>
      </c>
      <c r="K780" s="6" t="s">
        <v>65</v>
      </c>
      <c r="L780" s="6" t="s">
        <v>92</v>
      </c>
      <c r="M780" s="6" t="s">
        <v>93</v>
      </c>
      <c r="N780" s="6" t="s">
        <v>32</v>
      </c>
      <c r="O780" s="6" t="s">
        <v>60</v>
      </c>
      <c r="P780" s="6" t="s">
        <v>115</v>
      </c>
      <c r="Q780" s="6">
        <v>964.47</v>
      </c>
      <c r="R780" s="6">
        <v>0</v>
      </c>
      <c r="S780" s="6">
        <v>6.7</v>
      </c>
      <c r="T780" s="6" t="s">
        <v>35</v>
      </c>
      <c r="U780" s="6"/>
      <c r="V780" s="6" t="s">
        <v>49</v>
      </c>
      <c r="W780" s="6">
        <v>16</v>
      </c>
      <c r="X780" s="7" t="s">
        <v>37</v>
      </c>
    </row>
    <row r="781" spans="1:24" x14ac:dyDescent="0.3">
      <c r="A781" s="8" t="s">
        <v>2518</v>
      </c>
      <c r="B781" s="9">
        <v>46158</v>
      </c>
      <c r="C781" s="21" t="str">
        <f>TEXT(Table3[[#This Row],[Transaction_Date]],"dddd")</f>
        <v>Saturday</v>
      </c>
      <c r="D781" t="s">
        <v>2519</v>
      </c>
      <c r="E781">
        <f>HOUR(Table3[[#This Row],[Transaction_Time]])</f>
        <v>17</v>
      </c>
      <c r="F781" s="10" t="s">
        <v>24</v>
      </c>
      <c r="G781" s="10" t="s">
        <v>2520</v>
      </c>
      <c r="H781" s="10" t="s">
        <v>54</v>
      </c>
      <c r="I781" s="10" t="s">
        <v>42</v>
      </c>
      <c r="J781" s="10" t="s">
        <v>43</v>
      </c>
      <c r="K781" s="10" t="s">
        <v>229</v>
      </c>
      <c r="L781" s="10" t="s">
        <v>161</v>
      </c>
      <c r="M781" s="10" t="s">
        <v>162</v>
      </c>
      <c r="N781" s="10" t="s">
        <v>46</v>
      </c>
      <c r="O781" s="10" t="s">
        <v>297</v>
      </c>
      <c r="P781" s="10" t="s">
        <v>115</v>
      </c>
      <c r="Q781" s="10">
        <v>69.680000000000007</v>
      </c>
      <c r="R781" s="10">
        <v>0</v>
      </c>
      <c r="S781" s="10">
        <v>0</v>
      </c>
      <c r="T781" s="10" t="s">
        <v>35</v>
      </c>
      <c r="U781" s="10"/>
      <c r="V781" s="10" t="s">
        <v>49</v>
      </c>
      <c r="W781" s="10">
        <v>11</v>
      </c>
      <c r="X781" s="11" t="s">
        <v>37</v>
      </c>
    </row>
    <row r="782" spans="1:24" x14ac:dyDescent="0.3">
      <c r="A782" s="4" t="s">
        <v>2521</v>
      </c>
      <c r="B782" s="5">
        <v>46169</v>
      </c>
      <c r="C782" s="20" t="str">
        <f>TEXT(Table3[[#This Row],[Transaction_Date]],"dddd")</f>
        <v>Wednesday</v>
      </c>
      <c r="D782" t="s">
        <v>2522</v>
      </c>
      <c r="E782">
        <f>HOUR(Table3[[#This Row],[Transaction_Time]])</f>
        <v>7</v>
      </c>
      <c r="F782" s="6" t="s">
        <v>52</v>
      </c>
      <c r="G782" s="6" t="s">
        <v>2523</v>
      </c>
      <c r="H782" s="6" t="s">
        <v>54</v>
      </c>
      <c r="I782" s="6" t="s">
        <v>42</v>
      </c>
      <c r="J782" s="6" t="s">
        <v>119</v>
      </c>
      <c r="K782" s="6" t="s">
        <v>120</v>
      </c>
      <c r="L782" s="6" t="s">
        <v>221</v>
      </c>
      <c r="M782" s="6" t="s">
        <v>67</v>
      </c>
      <c r="N782" s="6" t="s">
        <v>176</v>
      </c>
      <c r="O782" s="6" t="s">
        <v>141</v>
      </c>
      <c r="P782" s="6" t="s">
        <v>108</v>
      </c>
      <c r="Q782" s="6">
        <v>953.93</v>
      </c>
      <c r="R782" s="6">
        <v>0</v>
      </c>
      <c r="S782" s="6">
        <v>0</v>
      </c>
      <c r="T782" s="6" t="s">
        <v>35</v>
      </c>
      <c r="U782" s="6"/>
      <c r="V782" s="6" t="s">
        <v>49</v>
      </c>
      <c r="W782" s="6">
        <v>26</v>
      </c>
      <c r="X782" s="7" t="s">
        <v>37</v>
      </c>
    </row>
    <row r="783" spans="1:24" x14ac:dyDescent="0.3">
      <c r="A783" s="8" t="s">
        <v>2524</v>
      </c>
      <c r="B783" s="9">
        <v>46169</v>
      </c>
      <c r="C783" s="21" t="str">
        <f>TEXT(Table3[[#This Row],[Transaction_Date]],"dddd")</f>
        <v>Wednesday</v>
      </c>
      <c r="D783" t="s">
        <v>2525</v>
      </c>
      <c r="E783">
        <f>HOUR(Table3[[#This Row],[Transaction_Time]])</f>
        <v>16</v>
      </c>
      <c r="F783" s="10" t="s">
        <v>72</v>
      </c>
      <c r="G783" s="10" t="s">
        <v>2526</v>
      </c>
      <c r="H783" s="10" t="s">
        <v>89</v>
      </c>
      <c r="I783" s="10" t="s">
        <v>27</v>
      </c>
      <c r="J783" s="10" t="s">
        <v>98</v>
      </c>
      <c r="K783" s="10" t="s">
        <v>338</v>
      </c>
      <c r="L783" s="10" t="s">
        <v>246</v>
      </c>
      <c r="M783" s="10" t="s">
        <v>214</v>
      </c>
      <c r="N783" s="10" t="s">
        <v>59</v>
      </c>
      <c r="O783" s="10" t="s">
        <v>47</v>
      </c>
      <c r="P783" s="10" t="s">
        <v>115</v>
      </c>
      <c r="Q783" s="10">
        <v>260.52</v>
      </c>
      <c r="R783" s="10">
        <v>0</v>
      </c>
      <c r="S783" s="10">
        <v>0.49</v>
      </c>
      <c r="T783" s="10" t="s">
        <v>35</v>
      </c>
      <c r="U783" s="10"/>
      <c r="V783" s="10" t="s">
        <v>49</v>
      </c>
      <c r="W783" s="10">
        <v>68</v>
      </c>
      <c r="X783" s="11" t="s">
        <v>37</v>
      </c>
    </row>
    <row r="784" spans="1:24" x14ac:dyDescent="0.3">
      <c r="A784" s="4" t="s">
        <v>2527</v>
      </c>
      <c r="B784" s="5">
        <v>46165</v>
      </c>
      <c r="C784" s="20" t="str">
        <f>TEXT(Table3[[#This Row],[Transaction_Date]],"dddd")</f>
        <v>Saturday</v>
      </c>
      <c r="D784" t="s">
        <v>2528</v>
      </c>
      <c r="E784">
        <f>HOUR(Table3[[#This Row],[Transaction_Time]])</f>
        <v>15</v>
      </c>
      <c r="F784" s="6" t="s">
        <v>24</v>
      </c>
      <c r="G784" s="6" t="s">
        <v>2529</v>
      </c>
      <c r="H784" s="6" t="s">
        <v>54</v>
      </c>
      <c r="I784" s="6" t="s">
        <v>42</v>
      </c>
      <c r="J784" s="6" t="s">
        <v>98</v>
      </c>
      <c r="K784" s="6" t="s">
        <v>99</v>
      </c>
      <c r="L784" s="6" t="s">
        <v>184</v>
      </c>
      <c r="M784" s="6" t="s">
        <v>146</v>
      </c>
      <c r="N784" s="6" t="s">
        <v>46</v>
      </c>
      <c r="O784" s="6" t="s">
        <v>47</v>
      </c>
      <c r="P784" s="6" t="s">
        <v>68</v>
      </c>
      <c r="Q784" s="6">
        <v>147.54</v>
      </c>
      <c r="R784" s="6">
        <v>50.44</v>
      </c>
      <c r="S784" s="6">
        <v>0</v>
      </c>
      <c r="T784" s="6" t="s">
        <v>35</v>
      </c>
      <c r="U784" s="6"/>
      <c r="V784" s="6" t="s">
        <v>49</v>
      </c>
      <c r="W784" s="6">
        <v>63</v>
      </c>
      <c r="X784" s="7" t="s">
        <v>37</v>
      </c>
    </row>
    <row r="785" spans="1:24" x14ac:dyDescent="0.3">
      <c r="A785" s="8" t="s">
        <v>2530</v>
      </c>
      <c r="B785" s="9">
        <v>46155</v>
      </c>
      <c r="C785" s="21" t="str">
        <f>TEXT(Table3[[#This Row],[Transaction_Date]],"dddd")</f>
        <v>Wednesday</v>
      </c>
      <c r="D785" t="s">
        <v>2531</v>
      </c>
      <c r="E785">
        <f>HOUR(Table3[[#This Row],[Transaction_Time]])</f>
        <v>18</v>
      </c>
      <c r="F785" s="10" t="s">
        <v>52</v>
      </c>
      <c r="G785" s="10" t="s">
        <v>2532</v>
      </c>
      <c r="H785" s="10" t="s">
        <v>74</v>
      </c>
      <c r="I785" s="10" t="s">
        <v>27</v>
      </c>
      <c r="J785" s="10" t="s">
        <v>150</v>
      </c>
      <c r="K785" s="10" t="s">
        <v>151</v>
      </c>
      <c r="L785" s="10" t="s">
        <v>334</v>
      </c>
      <c r="M785" s="10" t="s">
        <v>58</v>
      </c>
      <c r="N785" s="10" t="s">
        <v>59</v>
      </c>
      <c r="O785" s="10" t="s">
        <v>47</v>
      </c>
      <c r="P785" s="10" t="s">
        <v>108</v>
      </c>
      <c r="Q785" s="10">
        <v>125.87</v>
      </c>
      <c r="R785" s="10">
        <v>0</v>
      </c>
      <c r="S785" s="10">
        <v>0</v>
      </c>
      <c r="T785" s="10" t="s">
        <v>35</v>
      </c>
      <c r="U785" s="10"/>
      <c r="V785" s="10" t="s">
        <v>49</v>
      </c>
      <c r="W785" s="10">
        <v>65</v>
      </c>
      <c r="X785" s="11" t="s">
        <v>37</v>
      </c>
    </row>
    <row r="786" spans="1:24" x14ac:dyDescent="0.3">
      <c r="A786" s="4" t="s">
        <v>2533</v>
      </c>
      <c r="B786" s="5">
        <v>46167</v>
      </c>
      <c r="C786" s="20" t="str">
        <f>TEXT(Table3[[#This Row],[Transaction_Date]],"dddd")</f>
        <v>Monday</v>
      </c>
      <c r="D786" t="s">
        <v>2534</v>
      </c>
      <c r="E786">
        <f>HOUR(Table3[[#This Row],[Transaction_Time]])</f>
        <v>9</v>
      </c>
      <c r="F786" s="6" t="s">
        <v>40</v>
      </c>
      <c r="G786" s="6" t="s">
        <v>2535</v>
      </c>
      <c r="H786" s="6" t="s">
        <v>97</v>
      </c>
      <c r="I786" s="6" t="s">
        <v>27</v>
      </c>
      <c r="J786" s="6" t="s">
        <v>75</v>
      </c>
      <c r="K786" s="6" t="s">
        <v>156</v>
      </c>
      <c r="L786" s="6" t="s">
        <v>647</v>
      </c>
      <c r="M786" s="6" t="s">
        <v>31</v>
      </c>
      <c r="N786" s="6" t="s">
        <v>32</v>
      </c>
      <c r="O786" s="6" t="s">
        <v>33</v>
      </c>
      <c r="P786" s="6" t="s">
        <v>34</v>
      </c>
      <c r="Q786" s="6">
        <v>2531.79</v>
      </c>
      <c r="R786" s="6">
        <v>0</v>
      </c>
      <c r="S786" s="6">
        <v>0</v>
      </c>
      <c r="T786" s="6" t="s">
        <v>35</v>
      </c>
      <c r="U786" s="6"/>
      <c r="V786" s="6" t="s">
        <v>49</v>
      </c>
      <c r="W786" s="6">
        <v>10</v>
      </c>
      <c r="X786" s="7" t="s">
        <v>37</v>
      </c>
    </row>
    <row r="787" spans="1:24" x14ac:dyDescent="0.3">
      <c r="A787" s="8" t="s">
        <v>2536</v>
      </c>
      <c r="B787" s="9">
        <v>46161</v>
      </c>
      <c r="C787" s="21" t="str">
        <f>TEXT(Table3[[#This Row],[Transaction_Date]],"dddd")</f>
        <v>Tuesday</v>
      </c>
      <c r="D787" t="s">
        <v>2537</v>
      </c>
      <c r="E787">
        <f>HOUR(Table3[[#This Row],[Transaction_Time]])</f>
        <v>14</v>
      </c>
      <c r="F787" s="10" t="s">
        <v>40</v>
      </c>
      <c r="G787" s="10" t="s">
        <v>2538</v>
      </c>
      <c r="H787" s="10" t="s">
        <v>97</v>
      </c>
      <c r="I787" s="10" t="s">
        <v>27</v>
      </c>
      <c r="J787" s="10" t="s">
        <v>105</v>
      </c>
      <c r="K787" s="10" t="s">
        <v>675</v>
      </c>
      <c r="L787" s="10" t="s">
        <v>618</v>
      </c>
      <c r="M787" s="10" t="s">
        <v>214</v>
      </c>
      <c r="N787" s="10" t="s">
        <v>46</v>
      </c>
      <c r="O787" s="10" t="s">
        <v>47</v>
      </c>
      <c r="P787" s="10" t="s">
        <v>48</v>
      </c>
      <c r="Q787" s="10">
        <v>201.29</v>
      </c>
      <c r="R787" s="10">
        <v>49.22</v>
      </c>
      <c r="S787" s="10">
        <v>0</v>
      </c>
      <c r="T787" s="10" t="s">
        <v>35</v>
      </c>
      <c r="U787" s="10"/>
      <c r="V787" s="10" t="s">
        <v>49</v>
      </c>
      <c r="W787" s="10">
        <v>54</v>
      </c>
      <c r="X787" s="11" t="s">
        <v>37</v>
      </c>
    </row>
    <row r="788" spans="1:24" x14ac:dyDescent="0.3">
      <c r="A788" s="4" t="s">
        <v>2539</v>
      </c>
      <c r="B788" s="5">
        <v>46149</v>
      </c>
      <c r="C788" s="20" t="str">
        <f>TEXT(Table3[[#This Row],[Transaction_Date]],"dddd")</f>
        <v>Thursday</v>
      </c>
      <c r="D788" t="s">
        <v>2540</v>
      </c>
      <c r="E788">
        <f>HOUR(Table3[[#This Row],[Transaction_Time]])</f>
        <v>11</v>
      </c>
      <c r="F788" s="6" t="s">
        <v>24</v>
      </c>
      <c r="G788" s="6" t="s">
        <v>2541</v>
      </c>
      <c r="H788" s="6" t="s">
        <v>74</v>
      </c>
      <c r="I788" s="6" t="s">
        <v>42</v>
      </c>
      <c r="J788" s="6" t="s">
        <v>166</v>
      </c>
      <c r="K788" s="6" t="s">
        <v>476</v>
      </c>
      <c r="L788" s="6" t="s">
        <v>826</v>
      </c>
      <c r="M788" s="6" t="s">
        <v>101</v>
      </c>
      <c r="N788" s="6" t="s">
        <v>272</v>
      </c>
      <c r="O788" s="6" t="s">
        <v>141</v>
      </c>
      <c r="P788" s="6" t="s">
        <v>48</v>
      </c>
      <c r="Q788" s="6">
        <v>748.84</v>
      </c>
      <c r="R788" s="6">
        <v>1.72</v>
      </c>
      <c r="S788" s="6">
        <v>7.46</v>
      </c>
      <c r="T788" s="6" t="s">
        <v>35</v>
      </c>
      <c r="U788" s="6"/>
      <c r="V788" s="6" t="s">
        <v>49</v>
      </c>
      <c r="W788" s="6">
        <v>16</v>
      </c>
      <c r="X788" s="7" t="s">
        <v>37</v>
      </c>
    </row>
    <row r="789" spans="1:24" x14ac:dyDescent="0.3">
      <c r="A789" s="8" t="s">
        <v>2542</v>
      </c>
      <c r="B789" s="9">
        <v>46167</v>
      </c>
      <c r="C789" s="21" t="str">
        <f>TEXT(Table3[[#This Row],[Transaction_Date]],"dddd")</f>
        <v>Monday</v>
      </c>
      <c r="D789" t="s">
        <v>2543</v>
      </c>
      <c r="E789">
        <f>HOUR(Table3[[#This Row],[Transaction_Time]])</f>
        <v>12</v>
      </c>
      <c r="F789" s="10" t="s">
        <v>24</v>
      </c>
      <c r="G789" s="10" t="s">
        <v>2544</v>
      </c>
      <c r="H789" s="10" t="s">
        <v>97</v>
      </c>
      <c r="I789" s="10" t="s">
        <v>27</v>
      </c>
      <c r="J789" s="10" t="s">
        <v>55</v>
      </c>
      <c r="K789" s="10" t="s">
        <v>180</v>
      </c>
      <c r="L789" s="10" t="s">
        <v>145</v>
      </c>
      <c r="M789" s="10" t="s">
        <v>146</v>
      </c>
      <c r="N789" s="10" t="s">
        <v>46</v>
      </c>
      <c r="O789" s="10" t="s">
        <v>60</v>
      </c>
      <c r="P789" s="10" t="s">
        <v>84</v>
      </c>
      <c r="Q789" s="10">
        <v>32.24</v>
      </c>
      <c r="R789" s="10">
        <v>50.94</v>
      </c>
      <c r="S789" s="10">
        <v>0</v>
      </c>
      <c r="T789" s="10" t="s">
        <v>35</v>
      </c>
      <c r="U789" s="10"/>
      <c r="V789" s="10" t="s">
        <v>49</v>
      </c>
      <c r="W789" s="10">
        <v>35</v>
      </c>
      <c r="X789" s="11" t="s">
        <v>37</v>
      </c>
    </row>
    <row r="790" spans="1:24" x14ac:dyDescent="0.3">
      <c r="A790" s="4" t="s">
        <v>2545</v>
      </c>
      <c r="B790" s="5">
        <v>46145</v>
      </c>
      <c r="C790" s="20" t="str">
        <f>TEXT(Table3[[#This Row],[Transaction_Date]],"dddd")</f>
        <v>Sunday</v>
      </c>
      <c r="D790" t="s">
        <v>2546</v>
      </c>
      <c r="E790">
        <f>HOUR(Table3[[#This Row],[Transaction_Time]])</f>
        <v>18</v>
      </c>
      <c r="F790" s="6" t="s">
        <v>24</v>
      </c>
      <c r="G790" s="6" t="s">
        <v>2547</v>
      </c>
      <c r="H790" s="6" t="s">
        <v>26</v>
      </c>
      <c r="I790" s="6" t="s">
        <v>27</v>
      </c>
      <c r="J790" s="6" t="s">
        <v>28</v>
      </c>
      <c r="K790" s="6" t="s">
        <v>65</v>
      </c>
      <c r="L790" s="6" t="s">
        <v>428</v>
      </c>
      <c r="M790" s="6" t="s">
        <v>83</v>
      </c>
      <c r="N790" s="6" t="s">
        <v>46</v>
      </c>
      <c r="O790" s="6" t="s">
        <v>47</v>
      </c>
      <c r="P790" s="6" t="s">
        <v>34</v>
      </c>
      <c r="Q790" s="6">
        <v>142.16</v>
      </c>
      <c r="R790" s="6">
        <v>74.650000000000006</v>
      </c>
      <c r="S790" s="6">
        <v>0</v>
      </c>
      <c r="T790" s="6" t="s">
        <v>35</v>
      </c>
      <c r="U790" s="6"/>
      <c r="V790" s="6" t="s">
        <v>49</v>
      </c>
      <c r="W790" s="6">
        <v>47</v>
      </c>
      <c r="X790" s="7" t="s">
        <v>37</v>
      </c>
    </row>
    <row r="791" spans="1:24" x14ac:dyDescent="0.3">
      <c r="A791" s="8" t="s">
        <v>2548</v>
      </c>
      <c r="B791" s="9">
        <v>46148</v>
      </c>
      <c r="C791" s="21" t="str">
        <f>TEXT(Table3[[#This Row],[Transaction_Date]],"dddd")</f>
        <v>Wednesday</v>
      </c>
      <c r="D791" t="s">
        <v>2549</v>
      </c>
      <c r="E791">
        <f>HOUR(Table3[[#This Row],[Transaction_Time]])</f>
        <v>22</v>
      </c>
      <c r="F791" s="10" t="s">
        <v>370</v>
      </c>
      <c r="G791" s="10" t="s">
        <v>2550</v>
      </c>
      <c r="H791" s="10" t="s">
        <v>89</v>
      </c>
      <c r="I791" s="10" t="s">
        <v>42</v>
      </c>
      <c r="J791" s="10" t="s">
        <v>55</v>
      </c>
      <c r="K791" s="10" t="s">
        <v>136</v>
      </c>
      <c r="L791" s="10" t="s">
        <v>537</v>
      </c>
      <c r="M791" s="10" t="s">
        <v>122</v>
      </c>
      <c r="N791" s="10" t="s">
        <v>272</v>
      </c>
      <c r="O791" s="10" t="s">
        <v>47</v>
      </c>
      <c r="P791" s="10" t="s">
        <v>84</v>
      </c>
      <c r="Q791" s="10">
        <v>181.9</v>
      </c>
      <c r="R791" s="10">
        <v>0</v>
      </c>
      <c r="S791" s="10">
        <v>6.01</v>
      </c>
      <c r="T791" s="10" t="s">
        <v>35</v>
      </c>
      <c r="U791" s="10"/>
      <c r="V791" s="10" t="s">
        <v>49</v>
      </c>
      <c r="W791" s="10">
        <v>28</v>
      </c>
      <c r="X791" s="11" t="s">
        <v>37</v>
      </c>
    </row>
    <row r="792" spans="1:24" x14ac:dyDescent="0.3">
      <c r="A792" s="4" t="s">
        <v>2551</v>
      </c>
      <c r="B792" s="5">
        <v>46152</v>
      </c>
      <c r="C792" s="20" t="str">
        <f>TEXT(Table3[[#This Row],[Transaction_Date]],"dddd")</f>
        <v>Sunday</v>
      </c>
      <c r="D792" t="s">
        <v>2552</v>
      </c>
      <c r="E792">
        <f>HOUR(Table3[[#This Row],[Transaction_Time]])</f>
        <v>13</v>
      </c>
      <c r="F792" s="6" t="s">
        <v>40</v>
      </c>
      <c r="G792" s="6" t="s">
        <v>2553</v>
      </c>
      <c r="H792" s="6" t="s">
        <v>74</v>
      </c>
      <c r="I792" s="6" t="s">
        <v>27</v>
      </c>
      <c r="J792" s="6" t="s">
        <v>55</v>
      </c>
      <c r="K792" s="6" t="s">
        <v>256</v>
      </c>
      <c r="L792" s="6" t="s">
        <v>107</v>
      </c>
      <c r="M792" s="6" t="s">
        <v>93</v>
      </c>
      <c r="N792" s="6" t="s">
        <v>46</v>
      </c>
      <c r="O792" s="6" t="s">
        <v>60</v>
      </c>
      <c r="P792" s="6" t="s">
        <v>48</v>
      </c>
      <c r="Q792" s="6">
        <v>1338.85</v>
      </c>
      <c r="R792" s="6">
        <v>0</v>
      </c>
      <c r="S792" s="6">
        <v>0</v>
      </c>
      <c r="T792" s="6" t="s">
        <v>406</v>
      </c>
      <c r="U792" s="6" t="s">
        <v>315</v>
      </c>
      <c r="V792" s="6" t="s">
        <v>49</v>
      </c>
      <c r="W792" s="6">
        <v>49</v>
      </c>
      <c r="X792" s="7" t="s">
        <v>37</v>
      </c>
    </row>
    <row r="793" spans="1:24" x14ac:dyDescent="0.3">
      <c r="A793" s="8" t="s">
        <v>2554</v>
      </c>
      <c r="B793" s="9">
        <v>46151</v>
      </c>
      <c r="C793" s="21" t="str">
        <f>TEXT(Table3[[#This Row],[Transaction_Date]],"dddd")</f>
        <v>Saturday</v>
      </c>
      <c r="D793" t="s">
        <v>2555</v>
      </c>
      <c r="E793">
        <f>HOUR(Table3[[#This Row],[Transaction_Time]])</f>
        <v>13</v>
      </c>
      <c r="F793" s="10" t="s">
        <v>24</v>
      </c>
      <c r="G793" s="10" t="s">
        <v>2556</v>
      </c>
      <c r="H793" s="10" t="s">
        <v>54</v>
      </c>
      <c r="I793" s="10" t="s">
        <v>42</v>
      </c>
      <c r="J793" s="10" t="s">
        <v>150</v>
      </c>
      <c r="K793" s="10" t="s">
        <v>319</v>
      </c>
      <c r="L793" s="10" t="s">
        <v>500</v>
      </c>
      <c r="M793" s="10" t="s">
        <v>67</v>
      </c>
      <c r="N793" s="10" t="s">
        <v>176</v>
      </c>
      <c r="O793" s="10" t="s">
        <v>47</v>
      </c>
      <c r="P793" s="10" t="s">
        <v>34</v>
      </c>
      <c r="Q793" s="10">
        <v>307.79000000000002</v>
      </c>
      <c r="R793" s="10">
        <v>0</v>
      </c>
      <c r="S793" s="10">
        <v>0</v>
      </c>
      <c r="T793" s="10" t="s">
        <v>35</v>
      </c>
      <c r="U793" s="10"/>
      <c r="V793" s="10" t="s">
        <v>49</v>
      </c>
      <c r="W793" s="10">
        <v>94</v>
      </c>
      <c r="X793" s="11" t="s">
        <v>37</v>
      </c>
    </row>
    <row r="794" spans="1:24" x14ac:dyDescent="0.3">
      <c r="A794" s="4" t="s">
        <v>2557</v>
      </c>
      <c r="B794" s="5">
        <v>46146</v>
      </c>
      <c r="C794" s="20" t="str">
        <f>TEXT(Table3[[#This Row],[Transaction_Date]],"dddd")</f>
        <v>Monday</v>
      </c>
      <c r="D794" t="s">
        <v>2558</v>
      </c>
      <c r="E794">
        <f>HOUR(Table3[[#This Row],[Transaction_Time]])</f>
        <v>12</v>
      </c>
      <c r="F794" s="6" t="s">
        <v>24</v>
      </c>
      <c r="G794" s="6" t="s">
        <v>2559</v>
      </c>
      <c r="H794" s="6" t="s">
        <v>89</v>
      </c>
      <c r="I794" s="6" t="s">
        <v>42</v>
      </c>
      <c r="J794" s="6" t="s">
        <v>105</v>
      </c>
      <c r="K794" s="6" t="s">
        <v>106</v>
      </c>
      <c r="L794" s="6" t="s">
        <v>66</v>
      </c>
      <c r="M794" s="6" t="s">
        <v>67</v>
      </c>
      <c r="N794" s="6" t="s">
        <v>32</v>
      </c>
      <c r="O794" s="6" t="s">
        <v>47</v>
      </c>
      <c r="P794" s="6" t="s">
        <v>128</v>
      </c>
      <c r="Q794" s="6">
        <v>1001.95</v>
      </c>
      <c r="R794" s="6">
        <v>0</v>
      </c>
      <c r="S794" s="6">
        <v>0.66</v>
      </c>
      <c r="T794" s="6" t="s">
        <v>35</v>
      </c>
      <c r="U794" s="6"/>
      <c r="V794" s="6" t="s">
        <v>49</v>
      </c>
      <c r="W794" s="6">
        <v>37</v>
      </c>
      <c r="X794" s="7" t="s">
        <v>37</v>
      </c>
    </row>
    <row r="795" spans="1:24" x14ac:dyDescent="0.3">
      <c r="A795" s="8" t="s">
        <v>2560</v>
      </c>
      <c r="B795" s="9">
        <v>46171</v>
      </c>
      <c r="C795" s="21" t="str">
        <f>TEXT(Table3[[#This Row],[Transaction_Date]],"dddd")</f>
        <v>Friday</v>
      </c>
      <c r="D795" t="s">
        <v>2561</v>
      </c>
      <c r="E795">
        <f>HOUR(Table3[[#This Row],[Transaction_Time]])</f>
        <v>9</v>
      </c>
      <c r="F795" s="10" t="s">
        <v>24</v>
      </c>
      <c r="G795" s="10" t="s">
        <v>2562</v>
      </c>
      <c r="H795" s="10" t="s">
        <v>26</v>
      </c>
      <c r="I795" s="10" t="s">
        <v>42</v>
      </c>
      <c r="J795" s="10" t="s">
        <v>166</v>
      </c>
      <c r="K795" s="10" t="s">
        <v>167</v>
      </c>
      <c r="L795" s="10" t="s">
        <v>92</v>
      </c>
      <c r="M795" s="10" t="s">
        <v>93</v>
      </c>
      <c r="N795" s="10" t="s">
        <v>46</v>
      </c>
      <c r="O795" s="10" t="s">
        <v>47</v>
      </c>
      <c r="P795" s="10" t="s">
        <v>108</v>
      </c>
      <c r="Q795" s="10">
        <v>4008.83</v>
      </c>
      <c r="R795" s="10">
        <v>0</v>
      </c>
      <c r="S795" s="10">
        <v>6.88</v>
      </c>
      <c r="T795" s="10" t="s">
        <v>35</v>
      </c>
      <c r="U795" s="10"/>
      <c r="V795" s="10" t="s">
        <v>49</v>
      </c>
      <c r="W795" s="10">
        <v>99</v>
      </c>
      <c r="X795" s="11" t="s">
        <v>37</v>
      </c>
    </row>
    <row r="796" spans="1:24" x14ac:dyDescent="0.3">
      <c r="A796" s="4" t="s">
        <v>2563</v>
      </c>
      <c r="B796" s="5">
        <v>46170</v>
      </c>
      <c r="C796" s="20" t="str">
        <f>TEXT(Table3[[#This Row],[Transaction_Date]],"dddd")</f>
        <v>Thursday</v>
      </c>
      <c r="D796" t="s">
        <v>2564</v>
      </c>
      <c r="E796">
        <f>HOUR(Table3[[#This Row],[Transaction_Time]])</f>
        <v>20</v>
      </c>
      <c r="F796" s="6" t="s">
        <v>40</v>
      </c>
      <c r="G796" s="6" t="s">
        <v>2565</v>
      </c>
      <c r="H796" s="6" t="s">
        <v>26</v>
      </c>
      <c r="I796" s="6" t="s">
        <v>27</v>
      </c>
      <c r="J796" s="6" t="s">
        <v>28</v>
      </c>
      <c r="K796" s="6" t="s">
        <v>188</v>
      </c>
      <c r="L796" s="6" t="s">
        <v>500</v>
      </c>
      <c r="M796" s="6" t="s">
        <v>67</v>
      </c>
      <c r="N796" s="6" t="s">
        <v>176</v>
      </c>
      <c r="O796" s="6" t="s">
        <v>297</v>
      </c>
      <c r="P796" s="6" t="s">
        <v>68</v>
      </c>
      <c r="Q796" s="6">
        <v>35.36</v>
      </c>
      <c r="R796" s="6">
        <v>0</v>
      </c>
      <c r="S796" s="6">
        <v>0</v>
      </c>
      <c r="T796" s="6" t="s">
        <v>280</v>
      </c>
      <c r="U796" s="6" t="s">
        <v>402</v>
      </c>
      <c r="V796" s="6" t="s">
        <v>36</v>
      </c>
      <c r="W796" s="6">
        <v>6</v>
      </c>
      <c r="X796" s="7" t="s">
        <v>37</v>
      </c>
    </row>
    <row r="797" spans="1:24" x14ac:dyDescent="0.3">
      <c r="A797" s="8" t="s">
        <v>2566</v>
      </c>
      <c r="B797" s="9">
        <v>46160</v>
      </c>
      <c r="C797" s="21" t="str">
        <f>TEXT(Table3[[#This Row],[Transaction_Date]],"dddd")</f>
        <v>Monday</v>
      </c>
      <c r="D797" t="s">
        <v>2567</v>
      </c>
      <c r="E797">
        <f>HOUR(Table3[[#This Row],[Transaction_Time]])</f>
        <v>21</v>
      </c>
      <c r="F797" s="10" t="s">
        <v>24</v>
      </c>
      <c r="G797" s="10" t="s">
        <v>2568</v>
      </c>
      <c r="H797" s="10" t="s">
        <v>26</v>
      </c>
      <c r="I797" s="10" t="s">
        <v>42</v>
      </c>
      <c r="J797" s="10" t="s">
        <v>55</v>
      </c>
      <c r="K797" s="10" t="s">
        <v>180</v>
      </c>
      <c r="L797" s="10" t="s">
        <v>132</v>
      </c>
      <c r="M797" s="10" t="s">
        <v>93</v>
      </c>
      <c r="N797" s="10" t="s">
        <v>46</v>
      </c>
      <c r="O797" s="10" t="s">
        <v>47</v>
      </c>
      <c r="P797" s="10" t="s">
        <v>128</v>
      </c>
      <c r="Q797" s="10">
        <v>272.87</v>
      </c>
      <c r="R797" s="10">
        <v>36.56</v>
      </c>
      <c r="S797" s="10">
        <v>0</v>
      </c>
      <c r="T797" s="10" t="s">
        <v>35</v>
      </c>
      <c r="U797" s="10"/>
      <c r="V797" s="10" t="s">
        <v>49</v>
      </c>
      <c r="W797" s="10">
        <v>48</v>
      </c>
      <c r="X797" s="11" t="s">
        <v>37</v>
      </c>
    </row>
    <row r="798" spans="1:24" x14ac:dyDescent="0.3">
      <c r="A798" s="4" t="s">
        <v>2569</v>
      </c>
      <c r="B798" s="5">
        <v>46156</v>
      </c>
      <c r="C798" s="20" t="str">
        <f>TEXT(Table3[[#This Row],[Transaction_Date]],"dddd")</f>
        <v>Thursday</v>
      </c>
      <c r="D798" t="s">
        <v>2570</v>
      </c>
      <c r="E798">
        <f>HOUR(Table3[[#This Row],[Transaction_Time]])</f>
        <v>19</v>
      </c>
      <c r="F798" s="6" t="s">
        <v>40</v>
      </c>
      <c r="G798" s="6" t="s">
        <v>2571</v>
      </c>
      <c r="H798" s="6" t="s">
        <v>26</v>
      </c>
      <c r="I798" s="6" t="s">
        <v>27</v>
      </c>
      <c r="J798" s="6" t="s">
        <v>119</v>
      </c>
      <c r="K798" s="6" t="s">
        <v>264</v>
      </c>
      <c r="L798" s="6" t="s">
        <v>257</v>
      </c>
      <c r="M798" s="6" t="s">
        <v>93</v>
      </c>
      <c r="N798" s="6" t="s">
        <v>32</v>
      </c>
      <c r="O798" s="6" t="s">
        <v>60</v>
      </c>
      <c r="P798" s="6" t="s">
        <v>108</v>
      </c>
      <c r="Q798" s="6">
        <v>1914.23</v>
      </c>
      <c r="R798" s="6">
        <v>0</v>
      </c>
      <c r="S798" s="6">
        <v>4.78</v>
      </c>
      <c r="T798" s="6" t="s">
        <v>35</v>
      </c>
      <c r="U798" s="6"/>
      <c r="V798" s="6" t="s">
        <v>49</v>
      </c>
      <c r="W798" s="6">
        <v>2</v>
      </c>
      <c r="X798" s="7" t="s">
        <v>37</v>
      </c>
    </row>
    <row r="799" spans="1:24" x14ac:dyDescent="0.3">
      <c r="A799" s="8" t="s">
        <v>2572</v>
      </c>
      <c r="B799" s="9">
        <v>46147</v>
      </c>
      <c r="C799" s="21" t="str">
        <f>TEXT(Table3[[#This Row],[Transaction_Date]],"dddd")</f>
        <v>Tuesday</v>
      </c>
      <c r="D799" t="s">
        <v>2573</v>
      </c>
      <c r="E799">
        <f>HOUR(Table3[[#This Row],[Transaction_Time]])</f>
        <v>18</v>
      </c>
      <c r="F799" s="10" t="s">
        <v>40</v>
      </c>
      <c r="G799" s="10" t="s">
        <v>2574</v>
      </c>
      <c r="H799" s="10" t="s">
        <v>26</v>
      </c>
      <c r="I799" s="10" t="s">
        <v>27</v>
      </c>
      <c r="J799" s="10" t="s">
        <v>75</v>
      </c>
      <c r="K799" s="10" t="s">
        <v>76</v>
      </c>
      <c r="L799" s="10" t="s">
        <v>100</v>
      </c>
      <c r="M799" s="10" t="s">
        <v>101</v>
      </c>
      <c r="N799" s="10" t="s">
        <v>46</v>
      </c>
      <c r="O799" s="10" t="s">
        <v>33</v>
      </c>
      <c r="P799" s="10" t="s">
        <v>68</v>
      </c>
      <c r="Q799" s="10">
        <v>494.57</v>
      </c>
      <c r="R799" s="10">
        <v>0</v>
      </c>
      <c r="S799" s="10">
        <v>0</v>
      </c>
      <c r="T799" s="10" t="s">
        <v>35</v>
      </c>
      <c r="U799" s="10"/>
      <c r="V799" s="10" t="s">
        <v>36</v>
      </c>
      <c r="W799" s="10">
        <v>37</v>
      </c>
      <c r="X799" s="11" t="s">
        <v>37</v>
      </c>
    </row>
    <row r="800" spans="1:24" x14ac:dyDescent="0.3">
      <c r="A800" s="4" t="s">
        <v>2575</v>
      </c>
      <c r="B800" s="5">
        <v>46173</v>
      </c>
      <c r="C800" s="20" t="str">
        <f>TEXT(Table3[[#This Row],[Transaction_Date]],"dddd")</f>
        <v>Sunday</v>
      </c>
      <c r="D800" t="s">
        <v>2576</v>
      </c>
      <c r="E800">
        <f>HOUR(Table3[[#This Row],[Transaction_Time]])</f>
        <v>10</v>
      </c>
      <c r="F800" s="6" t="s">
        <v>40</v>
      </c>
      <c r="G800" s="6" t="s">
        <v>2577</v>
      </c>
      <c r="H800" s="6" t="s">
        <v>26</v>
      </c>
      <c r="I800" s="6" t="s">
        <v>42</v>
      </c>
      <c r="J800" s="6" t="s">
        <v>105</v>
      </c>
      <c r="K800" s="6" t="s">
        <v>675</v>
      </c>
      <c r="L800" s="6" t="s">
        <v>30</v>
      </c>
      <c r="M800" s="6" t="s">
        <v>31</v>
      </c>
      <c r="N800" s="6" t="s">
        <v>46</v>
      </c>
      <c r="O800" s="6" t="s">
        <v>141</v>
      </c>
      <c r="P800" s="6" t="s">
        <v>128</v>
      </c>
      <c r="Q800" s="6">
        <v>1465.9</v>
      </c>
      <c r="R800" s="6">
        <v>6.69</v>
      </c>
      <c r="S800" s="6">
        <v>0</v>
      </c>
      <c r="T800" s="6" t="s">
        <v>35</v>
      </c>
      <c r="U800" s="6"/>
      <c r="V800" s="6" t="s">
        <v>49</v>
      </c>
      <c r="W800" s="6">
        <v>95</v>
      </c>
      <c r="X800" s="7" t="s">
        <v>37</v>
      </c>
    </row>
    <row r="801" spans="1:24" x14ac:dyDescent="0.3">
      <c r="A801" s="8" t="s">
        <v>2578</v>
      </c>
      <c r="B801" s="9">
        <v>46148</v>
      </c>
      <c r="C801" s="21" t="str">
        <f>TEXT(Table3[[#This Row],[Transaction_Date]],"dddd")</f>
        <v>Wednesday</v>
      </c>
      <c r="D801" t="s">
        <v>2579</v>
      </c>
      <c r="E801">
        <f>HOUR(Table3[[#This Row],[Transaction_Time]])</f>
        <v>15</v>
      </c>
      <c r="F801" s="10" t="s">
        <v>24</v>
      </c>
      <c r="G801" s="10" t="s">
        <v>2580</v>
      </c>
      <c r="H801" s="10" t="s">
        <v>54</v>
      </c>
      <c r="I801" s="10" t="s">
        <v>27</v>
      </c>
      <c r="J801" s="10" t="s">
        <v>166</v>
      </c>
      <c r="K801" s="10" t="s">
        <v>476</v>
      </c>
      <c r="L801" s="10" t="s">
        <v>286</v>
      </c>
      <c r="M801" s="10" t="s">
        <v>122</v>
      </c>
      <c r="N801" s="10" t="s">
        <v>46</v>
      </c>
      <c r="O801" s="10" t="s">
        <v>60</v>
      </c>
      <c r="P801" s="10" t="s">
        <v>84</v>
      </c>
      <c r="Q801" s="10">
        <v>529.98</v>
      </c>
      <c r="R801" s="10">
        <v>39.11</v>
      </c>
      <c r="S801" s="10">
        <v>0</v>
      </c>
      <c r="T801" s="10" t="s">
        <v>35</v>
      </c>
      <c r="U801" s="10"/>
      <c r="V801" s="10" t="s">
        <v>49</v>
      </c>
      <c r="W801" s="10">
        <v>38</v>
      </c>
      <c r="X801" s="11" t="s">
        <v>69</v>
      </c>
    </row>
    <row r="802" spans="1:24" x14ac:dyDescent="0.3">
      <c r="A802" s="4" t="s">
        <v>2581</v>
      </c>
      <c r="B802" s="5">
        <v>46155</v>
      </c>
      <c r="C802" s="20" t="str">
        <f>TEXT(Table3[[#This Row],[Transaction_Date]],"dddd")</f>
        <v>Wednesday</v>
      </c>
      <c r="D802" t="s">
        <v>2582</v>
      </c>
      <c r="E802">
        <f>HOUR(Table3[[#This Row],[Transaction_Time]])</f>
        <v>7</v>
      </c>
      <c r="F802" s="6" t="s">
        <v>24</v>
      </c>
      <c r="G802" s="6" t="s">
        <v>2583</v>
      </c>
      <c r="H802" s="6" t="s">
        <v>26</v>
      </c>
      <c r="I802" s="6" t="s">
        <v>42</v>
      </c>
      <c r="J802" s="6" t="s">
        <v>55</v>
      </c>
      <c r="K802" s="6" t="s">
        <v>136</v>
      </c>
      <c r="L802" s="6" t="s">
        <v>375</v>
      </c>
      <c r="M802" s="6" t="s">
        <v>58</v>
      </c>
      <c r="N802" s="6" t="s">
        <v>46</v>
      </c>
      <c r="O802" s="6" t="s">
        <v>47</v>
      </c>
      <c r="P802" s="6" t="s">
        <v>68</v>
      </c>
      <c r="Q802" s="6">
        <v>550.77</v>
      </c>
      <c r="R802" s="6">
        <v>0</v>
      </c>
      <c r="S802" s="6">
        <v>0</v>
      </c>
      <c r="T802" s="6" t="s">
        <v>35</v>
      </c>
      <c r="U802" s="6"/>
      <c r="V802" s="6" t="s">
        <v>49</v>
      </c>
      <c r="W802" s="6">
        <v>11</v>
      </c>
      <c r="X802" s="7" t="s">
        <v>37</v>
      </c>
    </row>
    <row r="803" spans="1:24" x14ac:dyDescent="0.3">
      <c r="A803" s="8" t="s">
        <v>2584</v>
      </c>
      <c r="B803" s="9">
        <v>46153</v>
      </c>
      <c r="C803" s="21" t="str">
        <f>TEXT(Table3[[#This Row],[Transaction_Date]],"dddd")</f>
        <v>Monday</v>
      </c>
      <c r="D803" t="s">
        <v>2585</v>
      </c>
      <c r="E803">
        <f>HOUR(Table3[[#This Row],[Transaction_Time]])</f>
        <v>15</v>
      </c>
      <c r="F803" s="10" t="s">
        <v>40</v>
      </c>
      <c r="G803" s="10" t="s">
        <v>2586</v>
      </c>
      <c r="H803" s="10" t="s">
        <v>26</v>
      </c>
      <c r="I803" s="10" t="s">
        <v>27</v>
      </c>
      <c r="J803" s="10" t="s">
        <v>105</v>
      </c>
      <c r="K803" s="10" t="s">
        <v>195</v>
      </c>
      <c r="L803" s="10" t="s">
        <v>445</v>
      </c>
      <c r="M803" s="10" t="s">
        <v>162</v>
      </c>
      <c r="N803" s="10" t="s">
        <v>46</v>
      </c>
      <c r="O803" s="10" t="s">
        <v>60</v>
      </c>
      <c r="P803" s="10" t="s">
        <v>48</v>
      </c>
      <c r="Q803" s="10">
        <v>1400.77</v>
      </c>
      <c r="R803" s="10">
        <v>0</v>
      </c>
      <c r="S803" s="10">
        <v>0</v>
      </c>
      <c r="T803" s="10" t="s">
        <v>35</v>
      </c>
      <c r="U803" s="10"/>
      <c r="V803" s="10" t="s">
        <v>49</v>
      </c>
      <c r="W803" s="10">
        <v>92</v>
      </c>
      <c r="X803" s="11" t="s">
        <v>69</v>
      </c>
    </row>
    <row r="804" spans="1:24" x14ac:dyDescent="0.3">
      <c r="A804" s="4" t="s">
        <v>2587</v>
      </c>
      <c r="B804" s="5">
        <v>46146</v>
      </c>
      <c r="C804" s="20" t="str">
        <f>TEXT(Table3[[#This Row],[Transaction_Date]],"dddd")</f>
        <v>Monday</v>
      </c>
      <c r="D804" t="s">
        <v>2588</v>
      </c>
      <c r="E804">
        <f>HOUR(Table3[[#This Row],[Transaction_Time]])</f>
        <v>17</v>
      </c>
      <c r="F804" s="6" t="s">
        <v>24</v>
      </c>
      <c r="G804" s="6" t="s">
        <v>2589</v>
      </c>
      <c r="H804" s="6" t="s">
        <v>89</v>
      </c>
      <c r="I804" s="6" t="s">
        <v>42</v>
      </c>
      <c r="J804" s="6" t="s">
        <v>166</v>
      </c>
      <c r="K804" s="6" t="s">
        <v>204</v>
      </c>
      <c r="L804" s="6" t="s">
        <v>308</v>
      </c>
      <c r="M804" s="6" t="s">
        <v>58</v>
      </c>
      <c r="N804" s="6" t="s">
        <v>78</v>
      </c>
      <c r="O804" s="6" t="s">
        <v>47</v>
      </c>
      <c r="P804" s="6" t="s">
        <v>48</v>
      </c>
      <c r="Q804" s="6">
        <v>124.28</v>
      </c>
      <c r="R804" s="6">
        <v>61.53</v>
      </c>
      <c r="S804" s="6">
        <v>0</v>
      </c>
      <c r="T804" s="6" t="s">
        <v>35</v>
      </c>
      <c r="U804" s="6"/>
      <c r="V804" s="6" t="s">
        <v>49</v>
      </c>
      <c r="W804" s="6">
        <v>19</v>
      </c>
      <c r="X804" s="7" t="s">
        <v>37</v>
      </c>
    </row>
    <row r="805" spans="1:24" x14ac:dyDescent="0.3">
      <c r="A805" s="8" t="s">
        <v>2590</v>
      </c>
      <c r="B805" s="9">
        <v>46158</v>
      </c>
      <c r="C805" s="21" t="str">
        <f>TEXT(Table3[[#This Row],[Transaction_Date]],"dddd")</f>
        <v>Saturday</v>
      </c>
      <c r="D805" t="s">
        <v>2591</v>
      </c>
      <c r="E805">
        <f>HOUR(Table3[[#This Row],[Transaction_Time]])</f>
        <v>12</v>
      </c>
      <c r="F805" s="10" t="s">
        <v>24</v>
      </c>
      <c r="G805" s="10" t="s">
        <v>2592</v>
      </c>
      <c r="H805" s="10" t="s">
        <v>26</v>
      </c>
      <c r="I805" s="10" t="s">
        <v>42</v>
      </c>
      <c r="J805" s="10" t="s">
        <v>166</v>
      </c>
      <c r="K805" s="10" t="s">
        <v>167</v>
      </c>
      <c r="L805" s="10" t="s">
        <v>304</v>
      </c>
      <c r="M805" s="10" t="s">
        <v>31</v>
      </c>
      <c r="N805" s="10" t="s">
        <v>78</v>
      </c>
      <c r="O805" s="10" t="s">
        <v>60</v>
      </c>
      <c r="P805" s="10" t="s">
        <v>84</v>
      </c>
      <c r="Q805" s="10">
        <v>210.27</v>
      </c>
      <c r="R805" s="10">
        <v>22.08</v>
      </c>
      <c r="S805" s="10">
        <v>0</v>
      </c>
      <c r="T805" s="10" t="s">
        <v>35</v>
      </c>
      <c r="U805" s="10"/>
      <c r="V805" s="10" t="s">
        <v>49</v>
      </c>
      <c r="W805" s="10">
        <v>59</v>
      </c>
      <c r="X805" s="11" t="s">
        <v>37</v>
      </c>
    </row>
    <row r="806" spans="1:24" x14ac:dyDescent="0.3">
      <c r="A806" s="4" t="s">
        <v>2593</v>
      </c>
      <c r="B806" s="5">
        <v>46151</v>
      </c>
      <c r="C806" s="20" t="str">
        <f>TEXT(Table3[[#This Row],[Transaction_Date]],"dddd")</f>
        <v>Saturday</v>
      </c>
      <c r="D806" t="s">
        <v>2594</v>
      </c>
      <c r="E806">
        <f>HOUR(Table3[[#This Row],[Transaction_Time]])</f>
        <v>20</v>
      </c>
      <c r="F806" s="6" t="s">
        <v>24</v>
      </c>
      <c r="G806" s="6" t="s">
        <v>2595</v>
      </c>
      <c r="H806" s="6" t="s">
        <v>26</v>
      </c>
      <c r="I806" s="6" t="s">
        <v>27</v>
      </c>
      <c r="J806" s="6" t="s">
        <v>28</v>
      </c>
      <c r="K806" s="6" t="s">
        <v>188</v>
      </c>
      <c r="L806" s="6" t="s">
        <v>241</v>
      </c>
      <c r="M806" s="6" t="s">
        <v>101</v>
      </c>
      <c r="N806" s="6" t="s">
        <v>78</v>
      </c>
      <c r="O806" s="6" t="s">
        <v>141</v>
      </c>
      <c r="P806" s="6" t="s">
        <v>84</v>
      </c>
      <c r="Q806" s="6">
        <v>617.49</v>
      </c>
      <c r="R806" s="6">
        <v>0</v>
      </c>
      <c r="S806" s="6">
        <v>0</v>
      </c>
      <c r="T806" s="6" t="s">
        <v>35</v>
      </c>
      <c r="U806" s="6"/>
      <c r="V806" s="6" t="s">
        <v>36</v>
      </c>
      <c r="W806" s="6">
        <v>14</v>
      </c>
      <c r="X806" s="7" t="s">
        <v>37</v>
      </c>
    </row>
    <row r="807" spans="1:24" x14ac:dyDescent="0.3">
      <c r="A807" s="8" t="s">
        <v>2596</v>
      </c>
      <c r="B807" s="9">
        <v>46151</v>
      </c>
      <c r="C807" s="21" t="str">
        <f>TEXT(Table3[[#This Row],[Transaction_Date]],"dddd")</f>
        <v>Saturday</v>
      </c>
      <c r="D807" t="s">
        <v>2597</v>
      </c>
      <c r="E807">
        <f>HOUR(Table3[[#This Row],[Transaction_Time]])</f>
        <v>12</v>
      </c>
      <c r="F807" s="10" t="s">
        <v>24</v>
      </c>
      <c r="G807" s="10" t="s">
        <v>2598</v>
      </c>
      <c r="H807" s="10" t="s">
        <v>54</v>
      </c>
      <c r="I807" s="10" t="s">
        <v>42</v>
      </c>
      <c r="J807" s="10" t="s">
        <v>90</v>
      </c>
      <c r="K807" s="10" t="s">
        <v>346</v>
      </c>
      <c r="L807" s="10" t="s">
        <v>57</v>
      </c>
      <c r="M807" s="10" t="s">
        <v>58</v>
      </c>
      <c r="N807" s="10" t="s">
        <v>59</v>
      </c>
      <c r="O807" s="10" t="s">
        <v>60</v>
      </c>
      <c r="P807" s="10" t="s">
        <v>128</v>
      </c>
      <c r="Q807" s="10">
        <v>495.69</v>
      </c>
      <c r="R807" s="10">
        <v>0</v>
      </c>
      <c r="S807" s="10">
        <v>0</v>
      </c>
      <c r="T807" s="10" t="s">
        <v>406</v>
      </c>
      <c r="U807" s="10" t="s">
        <v>315</v>
      </c>
      <c r="V807" s="10" t="s">
        <v>49</v>
      </c>
      <c r="W807" s="10">
        <v>76</v>
      </c>
      <c r="X807" s="11" t="s">
        <v>37</v>
      </c>
    </row>
    <row r="808" spans="1:24" x14ac:dyDescent="0.3">
      <c r="A808" s="4" t="s">
        <v>2599</v>
      </c>
      <c r="B808" s="5">
        <v>46163</v>
      </c>
      <c r="C808" s="20" t="str">
        <f>TEXT(Table3[[#This Row],[Transaction_Date]],"dddd")</f>
        <v>Thursday</v>
      </c>
      <c r="D808" t="s">
        <v>2600</v>
      </c>
      <c r="E808">
        <f>HOUR(Table3[[#This Row],[Transaction_Time]])</f>
        <v>9</v>
      </c>
      <c r="F808" s="6" t="s">
        <v>87</v>
      </c>
      <c r="G808" s="6" t="s">
        <v>2601</v>
      </c>
      <c r="H808" s="6" t="s">
        <v>74</v>
      </c>
      <c r="I808" s="6" t="s">
        <v>27</v>
      </c>
      <c r="J808" s="6" t="s">
        <v>150</v>
      </c>
      <c r="K808" s="6" t="s">
        <v>398</v>
      </c>
      <c r="L808" s="6" t="s">
        <v>634</v>
      </c>
      <c r="M808" s="6" t="s">
        <v>114</v>
      </c>
      <c r="N808" s="6" t="s">
        <v>32</v>
      </c>
      <c r="O808" s="6" t="s">
        <v>33</v>
      </c>
      <c r="P808" s="6" t="s">
        <v>128</v>
      </c>
      <c r="Q808" s="6">
        <v>772.09</v>
      </c>
      <c r="R808" s="6">
        <v>0</v>
      </c>
      <c r="S808" s="6">
        <v>0</v>
      </c>
      <c r="T808" s="6" t="s">
        <v>35</v>
      </c>
      <c r="U808" s="6"/>
      <c r="V808" s="6" t="s">
        <v>36</v>
      </c>
      <c r="W808" s="6">
        <v>68</v>
      </c>
      <c r="X808" s="7" t="s">
        <v>37</v>
      </c>
    </row>
    <row r="809" spans="1:24" x14ac:dyDescent="0.3">
      <c r="A809" s="8" t="s">
        <v>2602</v>
      </c>
      <c r="B809" s="9">
        <v>46162</v>
      </c>
      <c r="C809" s="21" t="str">
        <f>TEXT(Table3[[#This Row],[Transaction_Date]],"dddd")</f>
        <v>Wednesday</v>
      </c>
      <c r="D809" t="s">
        <v>2603</v>
      </c>
      <c r="E809">
        <f>HOUR(Table3[[#This Row],[Transaction_Time]])</f>
        <v>12</v>
      </c>
      <c r="F809" s="10" t="s">
        <v>87</v>
      </c>
      <c r="G809" s="10" t="s">
        <v>2604</v>
      </c>
      <c r="H809" s="10" t="s">
        <v>89</v>
      </c>
      <c r="I809" s="10" t="s">
        <v>42</v>
      </c>
      <c r="J809" s="10" t="s">
        <v>119</v>
      </c>
      <c r="K809" s="10" t="s">
        <v>264</v>
      </c>
      <c r="L809" s="10" t="s">
        <v>221</v>
      </c>
      <c r="M809" s="10" t="s">
        <v>67</v>
      </c>
      <c r="N809" s="10" t="s">
        <v>176</v>
      </c>
      <c r="O809" s="10" t="s">
        <v>60</v>
      </c>
      <c r="P809" s="10" t="s">
        <v>108</v>
      </c>
      <c r="Q809" s="10">
        <v>906.7</v>
      </c>
      <c r="R809" s="10">
        <v>0</v>
      </c>
      <c r="S809" s="10">
        <v>5.9</v>
      </c>
      <c r="T809" s="10" t="s">
        <v>35</v>
      </c>
      <c r="U809" s="10"/>
      <c r="V809" s="10" t="s">
        <v>49</v>
      </c>
      <c r="W809" s="10">
        <v>14</v>
      </c>
      <c r="X809" s="11" t="s">
        <v>37</v>
      </c>
    </row>
    <row r="810" spans="1:24" x14ac:dyDescent="0.3">
      <c r="A810" s="4" t="s">
        <v>2605</v>
      </c>
      <c r="B810" s="5">
        <v>46158</v>
      </c>
      <c r="C810" s="20" t="str">
        <f>TEXT(Table3[[#This Row],[Transaction_Date]],"dddd")</f>
        <v>Saturday</v>
      </c>
      <c r="D810" t="s">
        <v>2606</v>
      </c>
      <c r="E810">
        <f>HOUR(Table3[[#This Row],[Transaction_Time]])</f>
        <v>14</v>
      </c>
      <c r="F810" s="6" t="s">
        <v>24</v>
      </c>
      <c r="G810" s="6" t="s">
        <v>2607</v>
      </c>
      <c r="H810" s="6" t="s">
        <v>26</v>
      </c>
      <c r="I810" s="6" t="s">
        <v>27</v>
      </c>
      <c r="J810" s="6" t="s">
        <v>119</v>
      </c>
      <c r="K810" s="6" t="s">
        <v>276</v>
      </c>
      <c r="L810" s="6" t="s">
        <v>184</v>
      </c>
      <c r="M810" s="6" t="s">
        <v>146</v>
      </c>
      <c r="N810" s="6" t="s">
        <v>46</v>
      </c>
      <c r="O810" s="6" t="s">
        <v>141</v>
      </c>
      <c r="P810" s="6" t="s">
        <v>115</v>
      </c>
      <c r="Q810" s="6">
        <v>1217.03</v>
      </c>
      <c r="R810" s="6">
        <v>0</v>
      </c>
      <c r="S810" s="6">
        <v>0</v>
      </c>
      <c r="T810" s="6" t="s">
        <v>35</v>
      </c>
      <c r="U810" s="6"/>
      <c r="V810" s="6" t="s">
        <v>49</v>
      </c>
      <c r="W810" s="6">
        <v>31</v>
      </c>
      <c r="X810" s="7" t="s">
        <v>37</v>
      </c>
    </row>
    <row r="811" spans="1:24" x14ac:dyDescent="0.3">
      <c r="A811" s="8" t="s">
        <v>2608</v>
      </c>
      <c r="B811" s="9">
        <v>46162</v>
      </c>
      <c r="C811" s="21" t="str">
        <f>TEXT(Table3[[#This Row],[Transaction_Date]],"dddd")</f>
        <v>Wednesday</v>
      </c>
      <c r="D811" t="s">
        <v>2609</v>
      </c>
      <c r="E811">
        <f>HOUR(Table3[[#This Row],[Transaction_Time]])</f>
        <v>8</v>
      </c>
      <c r="F811" s="10" t="s">
        <v>40</v>
      </c>
      <c r="G811" s="10" t="s">
        <v>2610</v>
      </c>
      <c r="H811" s="10" t="s">
        <v>54</v>
      </c>
      <c r="I811" s="10" t="s">
        <v>42</v>
      </c>
      <c r="J811" s="10" t="s">
        <v>75</v>
      </c>
      <c r="K811" s="10" t="s">
        <v>156</v>
      </c>
      <c r="L811" s="10" t="s">
        <v>445</v>
      </c>
      <c r="M811" s="10" t="s">
        <v>162</v>
      </c>
      <c r="N811" s="10" t="s">
        <v>176</v>
      </c>
      <c r="O811" s="10" t="s">
        <v>47</v>
      </c>
      <c r="P811" s="10" t="s">
        <v>68</v>
      </c>
      <c r="Q811" s="10">
        <v>625.46</v>
      </c>
      <c r="R811" s="10">
        <v>27.67</v>
      </c>
      <c r="S811" s="10">
        <v>0</v>
      </c>
      <c r="T811" s="10" t="s">
        <v>35</v>
      </c>
      <c r="U811" s="10"/>
      <c r="V811" s="10" t="s">
        <v>49</v>
      </c>
      <c r="W811" s="10">
        <v>71</v>
      </c>
      <c r="X811" s="11" t="s">
        <v>37</v>
      </c>
    </row>
    <row r="812" spans="1:24" x14ac:dyDescent="0.3">
      <c r="A812" s="4" t="s">
        <v>2611</v>
      </c>
      <c r="B812" s="5">
        <v>46165</v>
      </c>
      <c r="C812" s="20" t="str">
        <f>TEXT(Table3[[#This Row],[Transaction_Date]],"dddd")</f>
        <v>Saturday</v>
      </c>
      <c r="D812" t="s">
        <v>2612</v>
      </c>
      <c r="E812">
        <f>HOUR(Table3[[#This Row],[Transaction_Time]])</f>
        <v>13</v>
      </c>
      <c r="F812" s="6" t="s">
        <v>24</v>
      </c>
      <c r="G812" s="6" t="s">
        <v>2613</v>
      </c>
      <c r="H812" s="6" t="s">
        <v>54</v>
      </c>
      <c r="I812" s="6" t="s">
        <v>42</v>
      </c>
      <c r="J812" s="6" t="s">
        <v>105</v>
      </c>
      <c r="K812" s="6" t="s">
        <v>195</v>
      </c>
      <c r="L812" s="6" t="s">
        <v>113</v>
      </c>
      <c r="M812" s="6" t="s">
        <v>114</v>
      </c>
      <c r="N812" s="6" t="s">
        <v>32</v>
      </c>
      <c r="O812" s="6" t="s">
        <v>47</v>
      </c>
      <c r="P812" s="6" t="s">
        <v>128</v>
      </c>
      <c r="Q812" s="6">
        <v>245.25</v>
      </c>
      <c r="R812" s="6">
        <v>52.43</v>
      </c>
      <c r="S812" s="6">
        <v>0</v>
      </c>
      <c r="T812" s="6" t="s">
        <v>35</v>
      </c>
      <c r="U812" s="6"/>
      <c r="V812" s="6" t="s">
        <v>49</v>
      </c>
      <c r="W812" s="6">
        <v>96</v>
      </c>
      <c r="X812" s="7" t="s">
        <v>69</v>
      </c>
    </row>
    <row r="813" spans="1:24" x14ac:dyDescent="0.3">
      <c r="A813" s="8" t="s">
        <v>2614</v>
      </c>
      <c r="B813" s="9">
        <v>46158</v>
      </c>
      <c r="C813" s="21" t="str">
        <f>TEXT(Table3[[#This Row],[Transaction_Date]],"dddd")</f>
        <v>Saturday</v>
      </c>
      <c r="D813" t="s">
        <v>2615</v>
      </c>
      <c r="E813">
        <f>HOUR(Table3[[#This Row],[Transaction_Time]])</f>
        <v>14</v>
      </c>
      <c r="F813" s="10" t="s">
        <v>52</v>
      </c>
      <c r="G813" s="10" t="s">
        <v>2616</v>
      </c>
      <c r="H813" s="10" t="s">
        <v>74</v>
      </c>
      <c r="I813" s="10" t="s">
        <v>27</v>
      </c>
      <c r="J813" s="10" t="s">
        <v>119</v>
      </c>
      <c r="K813" s="10" t="s">
        <v>264</v>
      </c>
      <c r="L813" s="10" t="s">
        <v>537</v>
      </c>
      <c r="M813" s="10" t="s">
        <v>122</v>
      </c>
      <c r="N813" s="10" t="s">
        <v>176</v>
      </c>
      <c r="O813" s="10" t="s">
        <v>60</v>
      </c>
      <c r="P813" s="10" t="s">
        <v>48</v>
      </c>
      <c r="Q813" s="10">
        <v>855.43</v>
      </c>
      <c r="R813" s="10">
        <v>0</v>
      </c>
      <c r="S813" s="10">
        <v>0.96</v>
      </c>
      <c r="T813" s="10" t="s">
        <v>35</v>
      </c>
      <c r="U813" s="10"/>
      <c r="V813" s="10" t="s">
        <v>49</v>
      </c>
      <c r="W813" s="10">
        <v>88</v>
      </c>
      <c r="X813" s="11" t="s">
        <v>37</v>
      </c>
    </row>
    <row r="814" spans="1:24" x14ac:dyDescent="0.3">
      <c r="A814" s="4" t="s">
        <v>2617</v>
      </c>
      <c r="B814" s="5">
        <v>46149</v>
      </c>
      <c r="C814" s="20" t="str">
        <f>TEXT(Table3[[#This Row],[Transaction_Date]],"dddd")</f>
        <v>Thursday</v>
      </c>
      <c r="D814" t="s">
        <v>2618</v>
      </c>
      <c r="E814">
        <f>HOUR(Table3[[#This Row],[Transaction_Time]])</f>
        <v>16</v>
      </c>
      <c r="F814" s="6" t="s">
        <v>87</v>
      </c>
      <c r="G814" s="6" t="s">
        <v>2619</v>
      </c>
      <c r="H814" s="6" t="s">
        <v>54</v>
      </c>
      <c r="I814" s="6" t="s">
        <v>42</v>
      </c>
      <c r="J814" s="6" t="s">
        <v>98</v>
      </c>
      <c r="K814" s="6" t="s">
        <v>459</v>
      </c>
      <c r="L814" s="6" t="s">
        <v>308</v>
      </c>
      <c r="M814" s="6" t="s">
        <v>58</v>
      </c>
      <c r="N814" s="6" t="s">
        <v>32</v>
      </c>
      <c r="O814" s="6" t="s">
        <v>297</v>
      </c>
      <c r="P814" s="6" t="s">
        <v>115</v>
      </c>
      <c r="Q814" s="6">
        <v>1690.19</v>
      </c>
      <c r="R814" s="6">
        <v>72.430000000000007</v>
      </c>
      <c r="S814" s="6">
        <v>0</v>
      </c>
      <c r="T814" s="6" t="s">
        <v>35</v>
      </c>
      <c r="U814" s="6"/>
      <c r="V814" s="6" t="s">
        <v>49</v>
      </c>
      <c r="W814" s="6">
        <v>97</v>
      </c>
      <c r="X814" s="7" t="s">
        <v>69</v>
      </c>
    </row>
    <row r="815" spans="1:24" x14ac:dyDescent="0.3">
      <c r="A815" s="8" t="s">
        <v>2620</v>
      </c>
      <c r="B815" s="9">
        <v>46172</v>
      </c>
      <c r="C815" s="21" t="str">
        <f>TEXT(Table3[[#This Row],[Transaction_Date]],"dddd")</f>
        <v>Saturday</v>
      </c>
      <c r="D815" t="s">
        <v>2621</v>
      </c>
      <c r="E815">
        <f>HOUR(Table3[[#This Row],[Transaction_Time]])</f>
        <v>18</v>
      </c>
      <c r="F815" s="10" t="s">
        <v>40</v>
      </c>
      <c r="G815" s="10" t="s">
        <v>2622</v>
      </c>
      <c r="H815" s="10" t="s">
        <v>26</v>
      </c>
      <c r="I815" s="10" t="s">
        <v>27</v>
      </c>
      <c r="J815" s="10" t="s">
        <v>150</v>
      </c>
      <c r="K815" s="10" t="s">
        <v>151</v>
      </c>
      <c r="L815" s="10" t="s">
        <v>647</v>
      </c>
      <c r="M815" s="10" t="s">
        <v>31</v>
      </c>
      <c r="N815" s="10" t="s">
        <v>78</v>
      </c>
      <c r="O815" s="10" t="s">
        <v>33</v>
      </c>
      <c r="P815" s="10" t="s">
        <v>108</v>
      </c>
      <c r="Q815" s="10">
        <v>24.08</v>
      </c>
      <c r="R815" s="10">
        <v>0</v>
      </c>
      <c r="S815" s="10">
        <v>0</v>
      </c>
      <c r="T815" s="10" t="s">
        <v>280</v>
      </c>
      <c r="U815" s="10" t="s">
        <v>315</v>
      </c>
      <c r="V815" s="10" t="s">
        <v>49</v>
      </c>
      <c r="W815" s="10">
        <v>51</v>
      </c>
      <c r="X815" s="11" t="s">
        <v>37</v>
      </c>
    </row>
    <row r="816" spans="1:24" x14ac:dyDescent="0.3">
      <c r="A816" s="4" t="s">
        <v>2623</v>
      </c>
      <c r="B816" s="5">
        <v>46163</v>
      </c>
      <c r="C816" s="20" t="str">
        <f>TEXT(Table3[[#This Row],[Transaction_Date]],"dddd")</f>
        <v>Thursday</v>
      </c>
      <c r="D816" t="s">
        <v>2624</v>
      </c>
      <c r="E816">
        <f>HOUR(Table3[[#This Row],[Transaction_Time]])</f>
        <v>22</v>
      </c>
      <c r="F816" s="6" t="s">
        <v>40</v>
      </c>
      <c r="G816" s="6" t="s">
        <v>2625</v>
      </c>
      <c r="H816" s="6" t="s">
        <v>89</v>
      </c>
      <c r="I816" s="6" t="s">
        <v>27</v>
      </c>
      <c r="J816" s="6" t="s">
        <v>43</v>
      </c>
      <c r="K816" s="6" t="s">
        <v>229</v>
      </c>
      <c r="L816" s="6" t="s">
        <v>92</v>
      </c>
      <c r="M816" s="6" t="s">
        <v>93</v>
      </c>
      <c r="N816" s="6" t="s">
        <v>46</v>
      </c>
      <c r="O816" s="6" t="s">
        <v>141</v>
      </c>
      <c r="P816" s="6" t="s">
        <v>128</v>
      </c>
      <c r="Q816" s="6">
        <v>570.28</v>
      </c>
      <c r="R816" s="6">
        <v>0</v>
      </c>
      <c r="S816" s="6">
        <v>0</v>
      </c>
      <c r="T816" s="6" t="s">
        <v>35</v>
      </c>
      <c r="U816" s="6"/>
      <c r="V816" s="6" t="s">
        <v>49</v>
      </c>
      <c r="W816" s="6">
        <v>96</v>
      </c>
      <c r="X816" s="7" t="s">
        <v>37</v>
      </c>
    </row>
    <row r="817" spans="1:24" x14ac:dyDescent="0.3">
      <c r="A817" s="8" t="s">
        <v>2626</v>
      </c>
      <c r="B817" s="9">
        <v>46162</v>
      </c>
      <c r="C817" s="21" t="str">
        <f>TEXT(Table3[[#This Row],[Transaction_Date]],"dddd")</f>
        <v>Wednesday</v>
      </c>
      <c r="D817" t="s">
        <v>2627</v>
      </c>
      <c r="E817">
        <f>HOUR(Table3[[#This Row],[Transaction_Time]])</f>
        <v>19</v>
      </c>
      <c r="F817" s="10" t="s">
        <v>40</v>
      </c>
      <c r="G817" s="10" t="s">
        <v>2628</v>
      </c>
      <c r="H817" s="10" t="s">
        <v>26</v>
      </c>
      <c r="I817" s="10" t="s">
        <v>42</v>
      </c>
      <c r="J817" s="10" t="s">
        <v>98</v>
      </c>
      <c r="K817" s="10" t="s">
        <v>338</v>
      </c>
      <c r="L817" s="10" t="s">
        <v>132</v>
      </c>
      <c r="M817" s="10" t="s">
        <v>93</v>
      </c>
      <c r="N817" s="10" t="s">
        <v>176</v>
      </c>
      <c r="O817" s="10" t="s">
        <v>141</v>
      </c>
      <c r="P817" s="10" t="s">
        <v>68</v>
      </c>
      <c r="Q817" s="10">
        <v>995.9</v>
      </c>
      <c r="R817" s="10">
        <v>0</v>
      </c>
      <c r="S817" s="10">
        <v>0</v>
      </c>
      <c r="T817" s="10" t="s">
        <v>35</v>
      </c>
      <c r="U817" s="10"/>
      <c r="V817" s="10" t="s">
        <v>49</v>
      </c>
      <c r="W817" s="10">
        <v>100</v>
      </c>
      <c r="X817" s="11" t="s">
        <v>37</v>
      </c>
    </row>
    <row r="818" spans="1:24" x14ac:dyDescent="0.3">
      <c r="A818" s="4" t="s">
        <v>2629</v>
      </c>
      <c r="B818" s="5">
        <v>46143</v>
      </c>
      <c r="C818" s="20" t="str">
        <f>TEXT(Table3[[#This Row],[Transaction_Date]],"dddd")</f>
        <v>Friday</v>
      </c>
      <c r="D818" t="s">
        <v>2630</v>
      </c>
      <c r="E818">
        <f>HOUR(Table3[[#This Row],[Transaction_Time]])</f>
        <v>21</v>
      </c>
      <c r="F818" s="6" t="s">
        <v>72</v>
      </c>
      <c r="G818" s="6" t="s">
        <v>2631</v>
      </c>
      <c r="H818" s="6" t="s">
        <v>26</v>
      </c>
      <c r="I818" s="6" t="s">
        <v>42</v>
      </c>
      <c r="J818" s="6" t="s">
        <v>150</v>
      </c>
      <c r="K818" s="6" t="s">
        <v>175</v>
      </c>
      <c r="L818" s="6" t="s">
        <v>286</v>
      </c>
      <c r="M818" s="6" t="s">
        <v>122</v>
      </c>
      <c r="N818" s="6" t="s">
        <v>46</v>
      </c>
      <c r="O818" s="6" t="s">
        <v>47</v>
      </c>
      <c r="P818" s="6" t="s">
        <v>108</v>
      </c>
      <c r="Q818" s="6">
        <v>153.97</v>
      </c>
      <c r="R818" s="6">
        <v>0</v>
      </c>
      <c r="S818" s="6">
        <v>0</v>
      </c>
      <c r="T818" s="6" t="s">
        <v>280</v>
      </c>
      <c r="U818" s="6" t="s">
        <v>407</v>
      </c>
      <c r="V818" s="6" t="s">
        <v>49</v>
      </c>
      <c r="W818" s="6">
        <v>27</v>
      </c>
      <c r="X818" s="7" t="s">
        <v>37</v>
      </c>
    </row>
    <row r="819" spans="1:24" x14ac:dyDescent="0.3">
      <c r="A819" s="8" t="s">
        <v>2632</v>
      </c>
      <c r="B819" s="9">
        <v>46144</v>
      </c>
      <c r="C819" s="21" t="str">
        <f>TEXT(Table3[[#This Row],[Transaction_Date]],"dddd")</f>
        <v>Saturday</v>
      </c>
      <c r="D819" t="s">
        <v>2633</v>
      </c>
      <c r="E819">
        <f>HOUR(Table3[[#This Row],[Transaction_Time]])</f>
        <v>11</v>
      </c>
      <c r="F819" s="10" t="s">
        <v>52</v>
      </c>
      <c r="G819" s="10" t="s">
        <v>2634</v>
      </c>
      <c r="H819" s="10" t="s">
        <v>26</v>
      </c>
      <c r="I819" s="10" t="s">
        <v>27</v>
      </c>
      <c r="J819" s="10" t="s">
        <v>55</v>
      </c>
      <c r="K819" s="10" t="s">
        <v>56</v>
      </c>
      <c r="L819" s="10" t="s">
        <v>157</v>
      </c>
      <c r="M819" s="10" t="s">
        <v>83</v>
      </c>
      <c r="N819" s="10" t="s">
        <v>46</v>
      </c>
      <c r="O819" s="10" t="s">
        <v>60</v>
      </c>
      <c r="P819" s="10" t="s">
        <v>115</v>
      </c>
      <c r="Q819" s="10">
        <v>661.09</v>
      </c>
      <c r="R819" s="10">
        <v>0</v>
      </c>
      <c r="S819" s="10">
        <v>0</v>
      </c>
      <c r="T819" s="10" t="s">
        <v>35</v>
      </c>
      <c r="U819" s="10"/>
      <c r="V819" s="10" t="s">
        <v>36</v>
      </c>
      <c r="W819" s="10">
        <v>7</v>
      </c>
      <c r="X819" s="11" t="s">
        <v>37</v>
      </c>
    </row>
    <row r="820" spans="1:24" x14ac:dyDescent="0.3">
      <c r="A820" s="4" t="s">
        <v>2635</v>
      </c>
      <c r="B820" s="5">
        <v>46161</v>
      </c>
      <c r="C820" s="20" t="str">
        <f>TEXT(Table3[[#This Row],[Transaction_Date]],"dddd")</f>
        <v>Tuesday</v>
      </c>
      <c r="D820" t="s">
        <v>2636</v>
      </c>
      <c r="E820">
        <f>HOUR(Table3[[#This Row],[Transaction_Time]])</f>
        <v>15</v>
      </c>
      <c r="F820" s="6" t="s">
        <v>24</v>
      </c>
      <c r="G820" s="6" t="s">
        <v>2637</v>
      </c>
      <c r="H820" s="6" t="s">
        <v>54</v>
      </c>
      <c r="I820" s="6" t="s">
        <v>42</v>
      </c>
      <c r="J820" s="6" t="s">
        <v>55</v>
      </c>
      <c r="K820" s="6" t="s">
        <v>180</v>
      </c>
      <c r="L820" s="6" t="s">
        <v>375</v>
      </c>
      <c r="M820" s="6" t="s">
        <v>58</v>
      </c>
      <c r="N820" s="6" t="s">
        <v>291</v>
      </c>
      <c r="O820" s="6" t="s">
        <v>60</v>
      </c>
      <c r="P820" s="6" t="s">
        <v>128</v>
      </c>
      <c r="Q820" s="6">
        <v>4080.34</v>
      </c>
      <c r="R820" s="6">
        <v>0</v>
      </c>
      <c r="S820" s="6">
        <v>0</v>
      </c>
      <c r="T820" s="6" t="s">
        <v>35</v>
      </c>
      <c r="U820" s="6"/>
      <c r="V820" s="6" t="s">
        <v>36</v>
      </c>
      <c r="W820" s="6">
        <v>88</v>
      </c>
      <c r="X820" s="7" t="s">
        <v>37</v>
      </c>
    </row>
    <row r="821" spans="1:24" x14ac:dyDescent="0.3">
      <c r="A821" s="8" t="s">
        <v>2638</v>
      </c>
      <c r="B821" s="9">
        <v>46145</v>
      </c>
      <c r="C821" s="21" t="str">
        <f>TEXT(Table3[[#This Row],[Transaction_Date]],"dddd")</f>
        <v>Sunday</v>
      </c>
      <c r="D821" t="s">
        <v>2639</v>
      </c>
      <c r="E821">
        <f>HOUR(Table3[[#This Row],[Transaction_Time]])</f>
        <v>10</v>
      </c>
      <c r="F821" s="10" t="s">
        <v>24</v>
      </c>
      <c r="G821" s="10" t="s">
        <v>2640</v>
      </c>
      <c r="H821" s="10" t="s">
        <v>97</v>
      </c>
      <c r="I821" s="10" t="s">
        <v>27</v>
      </c>
      <c r="J821" s="10" t="s">
        <v>90</v>
      </c>
      <c r="K821" s="10" t="s">
        <v>140</v>
      </c>
      <c r="L821" s="10" t="s">
        <v>503</v>
      </c>
      <c r="M821" s="10" t="s">
        <v>214</v>
      </c>
      <c r="N821" s="10" t="s">
        <v>78</v>
      </c>
      <c r="O821" s="10" t="s">
        <v>47</v>
      </c>
      <c r="P821" s="10" t="s">
        <v>128</v>
      </c>
      <c r="Q821" s="10">
        <v>185.78</v>
      </c>
      <c r="R821" s="10">
        <v>19.260000000000002</v>
      </c>
      <c r="S821" s="10">
        <v>0</v>
      </c>
      <c r="T821" s="10" t="s">
        <v>35</v>
      </c>
      <c r="U821" s="10"/>
      <c r="V821" s="10" t="s">
        <v>49</v>
      </c>
      <c r="W821" s="10">
        <v>26</v>
      </c>
      <c r="X821" s="11" t="s">
        <v>37</v>
      </c>
    </row>
    <row r="822" spans="1:24" x14ac:dyDescent="0.3">
      <c r="A822" s="4" t="s">
        <v>2641</v>
      </c>
      <c r="B822" s="5">
        <v>46162</v>
      </c>
      <c r="C822" s="20" t="str">
        <f>TEXT(Table3[[#This Row],[Transaction_Date]],"dddd")</f>
        <v>Wednesday</v>
      </c>
      <c r="D822" t="s">
        <v>2642</v>
      </c>
      <c r="E822">
        <f>HOUR(Table3[[#This Row],[Transaction_Time]])</f>
        <v>15</v>
      </c>
      <c r="F822" s="6" t="s">
        <v>40</v>
      </c>
      <c r="G822" s="6" t="s">
        <v>2643</v>
      </c>
      <c r="H822" s="6" t="s">
        <v>26</v>
      </c>
      <c r="I822" s="6" t="s">
        <v>27</v>
      </c>
      <c r="J822" s="6" t="s">
        <v>150</v>
      </c>
      <c r="K822" s="6" t="s">
        <v>245</v>
      </c>
      <c r="L822" s="6" t="s">
        <v>304</v>
      </c>
      <c r="M822" s="6" t="s">
        <v>31</v>
      </c>
      <c r="N822" s="6" t="s">
        <v>46</v>
      </c>
      <c r="O822" s="6" t="s">
        <v>141</v>
      </c>
      <c r="P822" s="6" t="s">
        <v>34</v>
      </c>
      <c r="Q822" s="6">
        <v>2153.14</v>
      </c>
      <c r="R822" s="6">
        <v>0</v>
      </c>
      <c r="S822" s="6">
        <v>0</v>
      </c>
      <c r="T822" s="6" t="s">
        <v>35</v>
      </c>
      <c r="U822" s="6"/>
      <c r="V822" s="6" t="s">
        <v>49</v>
      </c>
      <c r="W822" s="6">
        <v>29</v>
      </c>
      <c r="X822" s="7" t="s">
        <v>37</v>
      </c>
    </row>
    <row r="823" spans="1:24" x14ac:dyDescent="0.3">
      <c r="A823" s="8" t="s">
        <v>2644</v>
      </c>
      <c r="B823" s="9">
        <v>46163</v>
      </c>
      <c r="C823" s="21" t="str">
        <f>TEXT(Table3[[#This Row],[Transaction_Date]],"dddd")</f>
        <v>Thursday</v>
      </c>
      <c r="D823" t="s">
        <v>2645</v>
      </c>
      <c r="E823">
        <f>HOUR(Table3[[#This Row],[Transaction_Time]])</f>
        <v>17</v>
      </c>
      <c r="F823" s="10" t="s">
        <v>24</v>
      </c>
      <c r="G823" s="10" t="s">
        <v>2646</v>
      </c>
      <c r="H823" s="10" t="s">
        <v>26</v>
      </c>
      <c r="I823" s="10" t="s">
        <v>42</v>
      </c>
      <c r="J823" s="10" t="s">
        <v>75</v>
      </c>
      <c r="K823" s="10" t="s">
        <v>295</v>
      </c>
      <c r="L823" s="10" t="s">
        <v>171</v>
      </c>
      <c r="M823" s="10" t="s">
        <v>67</v>
      </c>
      <c r="N823" s="10" t="s">
        <v>272</v>
      </c>
      <c r="O823" s="10" t="s">
        <v>47</v>
      </c>
      <c r="P823" s="10" t="s">
        <v>34</v>
      </c>
      <c r="Q823" s="10">
        <v>1617.66</v>
      </c>
      <c r="R823" s="10">
        <v>0</v>
      </c>
      <c r="S823" s="10">
        <v>0</v>
      </c>
      <c r="T823" s="10" t="s">
        <v>35</v>
      </c>
      <c r="U823" s="10"/>
      <c r="V823" s="10" t="s">
        <v>49</v>
      </c>
      <c r="W823" s="10">
        <v>74</v>
      </c>
      <c r="X823" s="11" t="s">
        <v>37</v>
      </c>
    </row>
    <row r="824" spans="1:24" x14ac:dyDescent="0.3">
      <c r="A824" s="4" t="s">
        <v>2647</v>
      </c>
      <c r="B824" s="5">
        <v>46164</v>
      </c>
      <c r="C824" s="20" t="str">
        <f>TEXT(Table3[[#This Row],[Transaction_Date]],"dddd")</f>
        <v>Friday</v>
      </c>
      <c r="D824" t="s">
        <v>2648</v>
      </c>
      <c r="E824">
        <f>HOUR(Table3[[#This Row],[Transaction_Time]])</f>
        <v>13</v>
      </c>
      <c r="F824" s="6" t="s">
        <v>370</v>
      </c>
      <c r="G824" s="6" t="s">
        <v>2649</v>
      </c>
      <c r="H824" s="6" t="s">
        <v>26</v>
      </c>
      <c r="I824" s="6" t="s">
        <v>27</v>
      </c>
      <c r="J824" s="6" t="s">
        <v>166</v>
      </c>
      <c r="K824" s="6" t="s">
        <v>237</v>
      </c>
      <c r="L824" s="6" t="s">
        <v>544</v>
      </c>
      <c r="M824" s="6" t="s">
        <v>114</v>
      </c>
      <c r="N824" s="6" t="s">
        <v>46</v>
      </c>
      <c r="O824" s="6" t="s">
        <v>60</v>
      </c>
      <c r="P824" s="6" t="s">
        <v>68</v>
      </c>
      <c r="Q824" s="6">
        <v>635.37</v>
      </c>
      <c r="R824" s="6">
        <v>0</v>
      </c>
      <c r="S824" s="6">
        <v>0</v>
      </c>
      <c r="T824" s="6" t="s">
        <v>35</v>
      </c>
      <c r="U824" s="6"/>
      <c r="V824" s="6" t="s">
        <v>36</v>
      </c>
      <c r="W824" s="6">
        <v>85</v>
      </c>
      <c r="X824" s="7" t="s">
        <v>37</v>
      </c>
    </row>
    <row r="825" spans="1:24" x14ac:dyDescent="0.3">
      <c r="A825" s="8" t="s">
        <v>2650</v>
      </c>
      <c r="B825" s="9">
        <v>46143</v>
      </c>
      <c r="C825" s="21" t="str">
        <f>TEXT(Table3[[#This Row],[Transaction_Date]],"dddd")</f>
        <v>Friday</v>
      </c>
      <c r="D825" t="s">
        <v>2651</v>
      </c>
      <c r="E825">
        <f>HOUR(Table3[[#This Row],[Transaction_Time]])</f>
        <v>10</v>
      </c>
      <c r="F825" s="10" t="s">
        <v>52</v>
      </c>
      <c r="G825" s="10" t="s">
        <v>2652</v>
      </c>
      <c r="H825" s="10" t="s">
        <v>54</v>
      </c>
      <c r="I825" s="10" t="s">
        <v>27</v>
      </c>
      <c r="J825" s="10" t="s">
        <v>75</v>
      </c>
      <c r="K825" s="10" t="s">
        <v>212</v>
      </c>
      <c r="L825" s="10" t="s">
        <v>100</v>
      </c>
      <c r="M825" s="10" t="s">
        <v>101</v>
      </c>
      <c r="N825" s="10" t="s">
        <v>46</v>
      </c>
      <c r="O825" s="10" t="s">
        <v>60</v>
      </c>
      <c r="P825" s="10" t="s">
        <v>68</v>
      </c>
      <c r="Q825" s="10">
        <v>518.94000000000005</v>
      </c>
      <c r="R825" s="10">
        <v>0</v>
      </c>
      <c r="S825" s="10">
        <v>0</v>
      </c>
      <c r="T825" s="10" t="s">
        <v>35</v>
      </c>
      <c r="U825" s="10"/>
      <c r="V825" s="10" t="s">
        <v>49</v>
      </c>
      <c r="W825" s="10">
        <v>7</v>
      </c>
      <c r="X825" s="11" t="s">
        <v>37</v>
      </c>
    </row>
    <row r="826" spans="1:24" x14ac:dyDescent="0.3">
      <c r="A826" s="4" t="s">
        <v>2653</v>
      </c>
      <c r="B826" s="5">
        <v>46147</v>
      </c>
      <c r="C826" s="20" t="str">
        <f>TEXT(Table3[[#This Row],[Transaction_Date]],"dddd")</f>
        <v>Tuesday</v>
      </c>
      <c r="D826" t="s">
        <v>2654</v>
      </c>
      <c r="E826">
        <f>HOUR(Table3[[#This Row],[Transaction_Time]])</f>
        <v>20</v>
      </c>
      <c r="F826" s="6" t="s">
        <v>24</v>
      </c>
      <c r="G826" s="6" t="s">
        <v>2655</v>
      </c>
      <c r="H826" s="6" t="s">
        <v>26</v>
      </c>
      <c r="I826" s="6" t="s">
        <v>42</v>
      </c>
      <c r="J826" s="6" t="s">
        <v>166</v>
      </c>
      <c r="K826" s="6" t="s">
        <v>204</v>
      </c>
      <c r="L826" s="6" t="s">
        <v>171</v>
      </c>
      <c r="M826" s="6" t="s">
        <v>67</v>
      </c>
      <c r="N826" s="6" t="s">
        <v>46</v>
      </c>
      <c r="O826" s="6" t="s">
        <v>60</v>
      </c>
      <c r="P826" s="6" t="s">
        <v>84</v>
      </c>
      <c r="Q826" s="6">
        <v>1080.79</v>
      </c>
      <c r="R826" s="6">
        <v>35.549999999999997</v>
      </c>
      <c r="S826" s="6">
        <v>0</v>
      </c>
      <c r="T826" s="6" t="s">
        <v>35</v>
      </c>
      <c r="U826" s="6"/>
      <c r="V826" s="6" t="s">
        <v>49</v>
      </c>
      <c r="W826" s="6">
        <v>8</v>
      </c>
      <c r="X826" s="7" t="s">
        <v>37</v>
      </c>
    </row>
    <row r="827" spans="1:24" x14ac:dyDescent="0.3">
      <c r="A827" s="8" t="s">
        <v>2656</v>
      </c>
      <c r="B827" s="9">
        <v>46173</v>
      </c>
      <c r="C827" s="21" t="str">
        <f>TEXT(Table3[[#This Row],[Transaction_Date]],"dddd")</f>
        <v>Sunday</v>
      </c>
      <c r="D827" t="s">
        <v>2657</v>
      </c>
      <c r="E827">
        <f>HOUR(Table3[[#This Row],[Transaction_Time]])</f>
        <v>16</v>
      </c>
      <c r="F827" s="10" t="s">
        <v>40</v>
      </c>
      <c r="G827" s="10" t="s">
        <v>2658</v>
      </c>
      <c r="H827" s="10" t="s">
        <v>74</v>
      </c>
      <c r="I827" s="10" t="s">
        <v>42</v>
      </c>
      <c r="J827" s="10" t="s">
        <v>105</v>
      </c>
      <c r="K827" s="10" t="s">
        <v>106</v>
      </c>
      <c r="L827" s="10" t="s">
        <v>213</v>
      </c>
      <c r="M827" s="10" t="s">
        <v>214</v>
      </c>
      <c r="N827" s="10" t="s">
        <v>46</v>
      </c>
      <c r="O827" s="10" t="s">
        <v>297</v>
      </c>
      <c r="P827" s="10" t="s">
        <v>68</v>
      </c>
      <c r="Q827" s="10">
        <v>554.79999999999995</v>
      </c>
      <c r="R827" s="10">
        <v>0</v>
      </c>
      <c r="S827" s="10">
        <v>0</v>
      </c>
      <c r="T827" s="10" t="s">
        <v>35</v>
      </c>
      <c r="U827" s="10"/>
      <c r="V827" s="10" t="s">
        <v>49</v>
      </c>
      <c r="W827" s="10">
        <v>8</v>
      </c>
      <c r="X827" s="11" t="s">
        <v>37</v>
      </c>
    </row>
    <row r="828" spans="1:24" x14ac:dyDescent="0.3">
      <c r="A828" s="4" t="s">
        <v>2659</v>
      </c>
      <c r="B828" s="5">
        <v>46146</v>
      </c>
      <c r="C828" s="20" t="str">
        <f>TEXT(Table3[[#This Row],[Transaction_Date]],"dddd")</f>
        <v>Monday</v>
      </c>
      <c r="D828" t="s">
        <v>2660</v>
      </c>
      <c r="E828">
        <f>HOUR(Table3[[#This Row],[Transaction_Time]])</f>
        <v>15</v>
      </c>
      <c r="F828" s="6" t="s">
        <v>24</v>
      </c>
      <c r="G828" s="6" t="s">
        <v>2661</v>
      </c>
      <c r="H828" s="6" t="s">
        <v>74</v>
      </c>
      <c r="I828" s="6" t="s">
        <v>42</v>
      </c>
      <c r="J828" s="6" t="s">
        <v>98</v>
      </c>
      <c r="K828" s="6" t="s">
        <v>126</v>
      </c>
      <c r="L828" s="6" t="s">
        <v>445</v>
      </c>
      <c r="M828" s="6" t="s">
        <v>162</v>
      </c>
      <c r="N828" s="6" t="s">
        <v>59</v>
      </c>
      <c r="O828" s="6" t="s">
        <v>141</v>
      </c>
      <c r="P828" s="6" t="s">
        <v>48</v>
      </c>
      <c r="Q828" s="6">
        <v>993.68</v>
      </c>
      <c r="R828" s="6">
        <v>0</v>
      </c>
      <c r="S828" s="6">
        <v>0</v>
      </c>
      <c r="T828" s="6" t="s">
        <v>35</v>
      </c>
      <c r="U828" s="6"/>
      <c r="V828" s="6" t="s">
        <v>49</v>
      </c>
      <c r="W828" s="6">
        <v>72</v>
      </c>
      <c r="X828" s="7" t="s">
        <v>37</v>
      </c>
    </row>
    <row r="829" spans="1:24" x14ac:dyDescent="0.3">
      <c r="A829" s="8" t="s">
        <v>2662</v>
      </c>
      <c r="B829" s="9">
        <v>46165</v>
      </c>
      <c r="C829" s="21" t="str">
        <f>TEXT(Table3[[#This Row],[Transaction_Date]],"dddd")</f>
        <v>Saturday</v>
      </c>
      <c r="D829" t="s">
        <v>2663</v>
      </c>
      <c r="E829">
        <f>HOUR(Table3[[#This Row],[Transaction_Time]])</f>
        <v>15</v>
      </c>
      <c r="F829" s="10" t="s">
        <v>52</v>
      </c>
      <c r="G829" s="10" t="s">
        <v>2664</v>
      </c>
      <c r="H829" s="10" t="s">
        <v>26</v>
      </c>
      <c r="I829" s="10" t="s">
        <v>42</v>
      </c>
      <c r="J829" s="10" t="s">
        <v>105</v>
      </c>
      <c r="K829" s="10" t="s">
        <v>675</v>
      </c>
      <c r="L829" s="10" t="s">
        <v>45</v>
      </c>
      <c r="M829" s="10" t="s">
        <v>31</v>
      </c>
      <c r="N829" s="10" t="s">
        <v>46</v>
      </c>
      <c r="O829" s="10" t="s">
        <v>47</v>
      </c>
      <c r="P829" s="10" t="s">
        <v>115</v>
      </c>
      <c r="Q829" s="10">
        <v>135.9</v>
      </c>
      <c r="R829" s="10">
        <v>31.23</v>
      </c>
      <c r="S829" s="10">
        <v>0</v>
      </c>
      <c r="T829" s="10" t="s">
        <v>35</v>
      </c>
      <c r="U829" s="10"/>
      <c r="V829" s="10" t="s">
        <v>49</v>
      </c>
      <c r="W829" s="10">
        <v>80</v>
      </c>
      <c r="X829" s="11" t="s">
        <v>37</v>
      </c>
    </row>
    <row r="830" spans="1:24" x14ac:dyDescent="0.3">
      <c r="A830" s="4" t="s">
        <v>2665</v>
      </c>
      <c r="B830" s="5">
        <v>46165</v>
      </c>
      <c r="C830" s="20" t="str">
        <f>TEXT(Table3[[#This Row],[Transaction_Date]],"dddd")</f>
        <v>Saturday</v>
      </c>
      <c r="D830" t="s">
        <v>2666</v>
      </c>
      <c r="E830">
        <f>HOUR(Table3[[#This Row],[Transaction_Time]])</f>
        <v>13</v>
      </c>
      <c r="F830" s="6" t="s">
        <v>24</v>
      </c>
      <c r="G830" s="6" t="s">
        <v>2667</v>
      </c>
      <c r="H830" s="6" t="s">
        <v>54</v>
      </c>
      <c r="I830" s="6" t="s">
        <v>27</v>
      </c>
      <c r="J830" s="6" t="s">
        <v>75</v>
      </c>
      <c r="K830" s="6" t="s">
        <v>295</v>
      </c>
      <c r="L830" s="6" t="s">
        <v>107</v>
      </c>
      <c r="M830" s="6" t="s">
        <v>93</v>
      </c>
      <c r="N830" s="6" t="s">
        <v>46</v>
      </c>
      <c r="O830" s="6" t="s">
        <v>60</v>
      </c>
      <c r="P830" s="6" t="s">
        <v>108</v>
      </c>
      <c r="Q830" s="6">
        <v>105.28</v>
      </c>
      <c r="R830" s="6">
        <v>0</v>
      </c>
      <c r="S830" s="6">
        <v>0</v>
      </c>
      <c r="T830" s="6" t="s">
        <v>35</v>
      </c>
      <c r="U830" s="6"/>
      <c r="V830" s="6" t="s">
        <v>36</v>
      </c>
      <c r="W830" s="6">
        <v>26</v>
      </c>
      <c r="X830" s="7" t="s">
        <v>37</v>
      </c>
    </row>
    <row r="831" spans="1:24" x14ac:dyDescent="0.3">
      <c r="A831" s="8" t="s">
        <v>2668</v>
      </c>
      <c r="B831" s="9">
        <v>46152</v>
      </c>
      <c r="C831" s="21" t="str">
        <f>TEXT(Table3[[#This Row],[Transaction_Date]],"dddd")</f>
        <v>Sunday</v>
      </c>
      <c r="D831" t="s">
        <v>2669</v>
      </c>
      <c r="E831">
        <f>HOUR(Table3[[#This Row],[Transaction_Time]])</f>
        <v>17</v>
      </c>
      <c r="F831" s="10" t="s">
        <v>24</v>
      </c>
      <c r="G831" s="10" t="s">
        <v>2670</v>
      </c>
      <c r="H831" s="10" t="s">
        <v>74</v>
      </c>
      <c r="I831" s="10" t="s">
        <v>27</v>
      </c>
      <c r="J831" s="10" t="s">
        <v>28</v>
      </c>
      <c r="K831" s="10" t="s">
        <v>65</v>
      </c>
      <c r="L831" s="10" t="s">
        <v>121</v>
      </c>
      <c r="M831" s="10" t="s">
        <v>122</v>
      </c>
      <c r="N831" s="10" t="s">
        <v>46</v>
      </c>
      <c r="O831" s="10" t="s">
        <v>297</v>
      </c>
      <c r="P831" s="10" t="s">
        <v>84</v>
      </c>
      <c r="Q831" s="10">
        <v>103.34</v>
      </c>
      <c r="R831" s="10">
        <v>0</v>
      </c>
      <c r="S831" s="10">
        <v>0.42</v>
      </c>
      <c r="T831" s="10" t="s">
        <v>35</v>
      </c>
      <c r="U831" s="10"/>
      <c r="V831" s="10" t="s">
        <v>49</v>
      </c>
      <c r="W831" s="10">
        <v>41</v>
      </c>
      <c r="X831" s="11" t="s">
        <v>37</v>
      </c>
    </row>
    <row r="832" spans="1:24" x14ac:dyDescent="0.3">
      <c r="A832" s="4" t="s">
        <v>2671</v>
      </c>
      <c r="B832" s="5">
        <v>46173</v>
      </c>
      <c r="C832" s="20" t="str">
        <f>TEXT(Table3[[#This Row],[Transaction_Date]],"dddd")</f>
        <v>Sunday</v>
      </c>
      <c r="D832" t="s">
        <v>2426</v>
      </c>
      <c r="E832">
        <f>HOUR(Table3[[#This Row],[Transaction_Time]])</f>
        <v>18</v>
      </c>
      <c r="F832" s="6" t="s">
        <v>24</v>
      </c>
      <c r="G832" s="6" t="s">
        <v>2672</v>
      </c>
      <c r="H832" s="6" t="s">
        <v>54</v>
      </c>
      <c r="I832" s="6" t="s">
        <v>42</v>
      </c>
      <c r="J832" s="6" t="s">
        <v>98</v>
      </c>
      <c r="K832" s="6" t="s">
        <v>338</v>
      </c>
      <c r="L832" s="6" t="s">
        <v>132</v>
      </c>
      <c r="M832" s="6" t="s">
        <v>93</v>
      </c>
      <c r="N832" s="6" t="s">
        <v>46</v>
      </c>
      <c r="O832" s="6" t="s">
        <v>47</v>
      </c>
      <c r="P832" s="6" t="s">
        <v>108</v>
      </c>
      <c r="Q832" s="6">
        <v>753.05</v>
      </c>
      <c r="R832" s="6">
        <v>0</v>
      </c>
      <c r="S832" s="6">
        <v>0</v>
      </c>
      <c r="T832" s="6" t="s">
        <v>35</v>
      </c>
      <c r="U832" s="6"/>
      <c r="V832" s="6" t="s">
        <v>49</v>
      </c>
      <c r="W832" s="6">
        <v>55</v>
      </c>
      <c r="X832" s="7" t="s">
        <v>37</v>
      </c>
    </row>
    <row r="833" spans="1:24" x14ac:dyDescent="0.3">
      <c r="A833" s="8" t="s">
        <v>2673</v>
      </c>
      <c r="B833" s="9">
        <v>46161</v>
      </c>
      <c r="C833" s="21" t="str">
        <f>TEXT(Table3[[#This Row],[Transaction_Date]],"dddd")</f>
        <v>Tuesday</v>
      </c>
      <c r="D833" t="s">
        <v>2674</v>
      </c>
      <c r="E833">
        <f>HOUR(Table3[[#This Row],[Transaction_Time]])</f>
        <v>7</v>
      </c>
      <c r="F833" s="10" t="s">
        <v>24</v>
      </c>
      <c r="G833" s="10" t="s">
        <v>2675</v>
      </c>
      <c r="H833" s="10" t="s">
        <v>54</v>
      </c>
      <c r="I833" s="10" t="s">
        <v>27</v>
      </c>
      <c r="J833" s="10" t="s">
        <v>98</v>
      </c>
      <c r="K833" s="10" t="s">
        <v>459</v>
      </c>
      <c r="L833" s="10" t="s">
        <v>296</v>
      </c>
      <c r="M833" s="10" t="s">
        <v>146</v>
      </c>
      <c r="N833" s="10" t="s">
        <v>32</v>
      </c>
      <c r="O833" s="10" t="s">
        <v>60</v>
      </c>
      <c r="P833" s="10" t="s">
        <v>34</v>
      </c>
      <c r="Q833" s="10">
        <v>206.14</v>
      </c>
      <c r="R833" s="10">
        <v>0</v>
      </c>
      <c r="S833" s="10">
        <v>6.48</v>
      </c>
      <c r="T833" s="10" t="s">
        <v>35</v>
      </c>
      <c r="U833" s="10"/>
      <c r="V833" s="10" t="s">
        <v>49</v>
      </c>
      <c r="W833" s="10">
        <v>22</v>
      </c>
      <c r="X833" s="11" t="s">
        <v>37</v>
      </c>
    </row>
    <row r="834" spans="1:24" x14ac:dyDescent="0.3">
      <c r="A834" s="4" t="s">
        <v>2676</v>
      </c>
      <c r="B834" s="5">
        <v>46145</v>
      </c>
      <c r="C834" s="20" t="str">
        <f>TEXT(Table3[[#This Row],[Transaction_Date]],"dddd")</f>
        <v>Sunday</v>
      </c>
      <c r="D834" t="s">
        <v>2677</v>
      </c>
      <c r="E834">
        <f>HOUR(Table3[[#This Row],[Transaction_Time]])</f>
        <v>21</v>
      </c>
      <c r="F834" s="6" t="s">
        <v>40</v>
      </c>
      <c r="G834" s="6" t="s">
        <v>2678</v>
      </c>
      <c r="H834" s="6" t="s">
        <v>26</v>
      </c>
      <c r="I834" s="6" t="s">
        <v>42</v>
      </c>
      <c r="J834" s="6" t="s">
        <v>43</v>
      </c>
      <c r="K834" s="6" t="s">
        <v>44</v>
      </c>
      <c r="L834" s="6" t="s">
        <v>290</v>
      </c>
      <c r="M834" s="6" t="s">
        <v>93</v>
      </c>
      <c r="N834" s="6" t="s">
        <v>46</v>
      </c>
      <c r="O834" s="6" t="s">
        <v>141</v>
      </c>
      <c r="P834" s="6" t="s">
        <v>48</v>
      </c>
      <c r="Q834" s="6">
        <v>140.99</v>
      </c>
      <c r="R834" s="6">
        <v>46.2</v>
      </c>
      <c r="S834" s="6">
        <v>0</v>
      </c>
      <c r="T834" s="6" t="s">
        <v>35</v>
      </c>
      <c r="U834" s="6"/>
      <c r="V834" s="6" t="s">
        <v>49</v>
      </c>
      <c r="W834" s="6">
        <v>11</v>
      </c>
      <c r="X834" s="7" t="s">
        <v>37</v>
      </c>
    </row>
    <row r="835" spans="1:24" x14ac:dyDescent="0.3">
      <c r="A835" s="8" t="s">
        <v>2679</v>
      </c>
      <c r="B835" s="9">
        <v>46154</v>
      </c>
      <c r="C835" s="21" t="str">
        <f>TEXT(Table3[[#This Row],[Transaction_Date]],"dddd")</f>
        <v>Tuesday</v>
      </c>
      <c r="D835" t="s">
        <v>2680</v>
      </c>
      <c r="E835">
        <f>HOUR(Table3[[#This Row],[Transaction_Time]])</f>
        <v>17</v>
      </c>
      <c r="F835" s="10" t="s">
        <v>40</v>
      </c>
      <c r="G835" s="10" t="s">
        <v>2681</v>
      </c>
      <c r="H835" s="10" t="s">
        <v>26</v>
      </c>
      <c r="I835" s="10" t="s">
        <v>27</v>
      </c>
      <c r="J835" s="10" t="s">
        <v>98</v>
      </c>
      <c r="K835" s="10" t="s">
        <v>126</v>
      </c>
      <c r="L835" s="10" t="s">
        <v>127</v>
      </c>
      <c r="M835" s="10" t="s">
        <v>114</v>
      </c>
      <c r="N835" s="10" t="s">
        <v>59</v>
      </c>
      <c r="O835" s="10" t="s">
        <v>297</v>
      </c>
      <c r="P835" s="10" t="s">
        <v>108</v>
      </c>
      <c r="Q835" s="10">
        <v>1495.8</v>
      </c>
      <c r="R835" s="10">
        <v>0</v>
      </c>
      <c r="S835" s="10">
        <v>0</v>
      </c>
      <c r="T835" s="10" t="s">
        <v>35</v>
      </c>
      <c r="U835" s="10"/>
      <c r="V835" s="10" t="s">
        <v>49</v>
      </c>
      <c r="W835" s="10">
        <v>62</v>
      </c>
      <c r="X835" s="11" t="s">
        <v>37</v>
      </c>
    </row>
    <row r="836" spans="1:24" x14ac:dyDescent="0.3">
      <c r="A836" s="4" t="s">
        <v>2682</v>
      </c>
      <c r="B836" s="5">
        <v>46149</v>
      </c>
      <c r="C836" s="20" t="str">
        <f>TEXT(Table3[[#This Row],[Transaction_Date]],"dddd")</f>
        <v>Thursday</v>
      </c>
      <c r="D836" t="s">
        <v>2683</v>
      </c>
      <c r="E836">
        <f>HOUR(Table3[[#This Row],[Transaction_Time]])</f>
        <v>8</v>
      </c>
      <c r="F836" s="6" t="s">
        <v>52</v>
      </c>
      <c r="G836" s="6" t="s">
        <v>2684</v>
      </c>
      <c r="H836" s="6" t="s">
        <v>89</v>
      </c>
      <c r="I836" s="6" t="s">
        <v>27</v>
      </c>
      <c r="J836" s="6" t="s">
        <v>166</v>
      </c>
      <c r="K836" s="6" t="s">
        <v>167</v>
      </c>
      <c r="L836" s="6" t="s">
        <v>357</v>
      </c>
      <c r="M836" s="6" t="s">
        <v>122</v>
      </c>
      <c r="N836" s="6" t="s">
        <v>59</v>
      </c>
      <c r="O836" s="6" t="s">
        <v>141</v>
      </c>
      <c r="P836" s="10" t="s">
        <v>84</v>
      </c>
      <c r="Q836" s="6">
        <v>343.33</v>
      </c>
      <c r="R836" s="6">
        <v>0</v>
      </c>
      <c r="S836" s="6">
        <v>0</v>
      </c>
      <c r="T836" s="6" t="s">
        <v>35</v>
      </c>
      <c r="U836" s="6"/>
      <c r="V836" s="6" t="s">
        <v>49</v>
      </c>
      <c r="W836" s="6">
        <v>17</v>
      </c>
      <c r="X836" s="7" t="s">
        <v>37</v>
      </c>
    </row>
    <row r="837" spans="1:24" x14ac:dyDescent="0.3">
      <c r="A837" s="8" t="s">
        <v>2685</v>
      </c>
      <c r="B837" s="9">
        <v>46151</v>
      </c>
      <c r="C837" s="21" t="str">
        <f>TEXT(Table3[[#This Row],[Transaction_Date]],"dddd")</f>
        <v>Saturday</v>
      </c>
      <c r="D837" t="s">
        <v>2686</v>
      </c>
      <c r="E837">
        <f>HOUR(Table3[[#This Row],[Transaction_Time]])</f>
        <v>16</v>
      </c>
      <c r="F837" s="10" t="s">
        <v>40</v>
      </c>
      <c r="G837" s="10" t="s">
        <v>2687</v>
      </c>
      <c r="H837" s="10" t="s">
        <v>89</v>
      </c>
      <c r="I837" s="10" t="s">
        <v>27</v>
      </c>
      <c r="J837" s="10" t="s">
        <v>90</v>
      </c>
      <c r="K837" s="10" t="s">
        <v>346</v>
      </c>
      <c r="L837" s="10" t="s">
        <v>327</v>
      </c>
      <c r="M837" s="10" t="s">
        <v>114</v>
      </c>
      <c r="N837" s="10" t="s">
        <v>46</v>
      </c>
      <c r="O837" s="10" t="s">
        <v>60</v>
      </c>
      <c r="P837" s="10" t="s">
        <v>128</v>
      </c>
      <c r="Q837" s="10">
        <v>331.02</v>
      </c>
      <c r="R837" s="10">
        <v>0</v>
      </c>
      <c r="S837" s="10">
        <v>0</v>
      </c>
      <c r="T837" s="10" t="s">
        <v>35</v>
      </c>
      <c r="U837" s="10"/>
      <c r="V837" s="10" t="s">
        <v>36</v>
      </c>
      <c r="W837" s="10">
        <v>79</v>
      </c>
      <c r="X837" s="11" t="s">
        <v>37</v>
      </c>
    </row>
    <row r="838" spans="1:24" x14ac:dyDescent="0.3">
      <c r="A838" s="4" t="s">
        <v>2688</v>
      </c>
      <c r="B838" s="5">
        <v>46154</v>
      </c>
      <c r="C838" s="20" t="str">
        <f>TEXT(Table3[[#This Row],[Transaction_Date]],"dddd")</f>
        <v>Tuesday</v>
      </c>
      <c r="D838" t="s">
        <v>2689</v>
      </c>
      <c r="E838">
        <f>HOUR(Table3[[#This Row],[Transaction_Time]])</f>
        <v>19</v>
      </c>
      <c r="F838" s="6" t="s">
        <v>40</v>
      </c>
      <c r="G838" s="6" t="s">
        <v>2690</v>
      </c>
      <c r="H838" s="6" t="s">
        <v>26</v>
      </c>
      <c r="I838" s="6" t="s">
        <v>27</v>
      </c>
      <c r="J838" s="6" t="s">
        <v>43</v>
      </c>
      <c r="K838" s="6" t="s">
        <v>285</v>
      </c>
      <c r="L838" s="6" t="s">
        <v>200</v>
      </c>
      <c r="M838" s="6" t="s">
        <v>146</v>
      </c>
      <c r="N838" s="6" t="s">
        <v>46</v>
      </c>
      <c r="O838" s="6" t="s">
        <v>141</v>
      </c>
      <c r="P838" s="6" t="s">
        <v>115</v>
      </c>
      <c r="Q838" s="6">
        <v>1364.6</v>
      </c>
      <c r="R838" s="6">
        <v>0</v>
      </c>
      <c r="S838" s="6">
        <v>0</v>
      </c>
      <c r="T838" s="6" t="s">
        <v>35</v>
      </c>
      <c r="U838" s="6"/>
      <c r="V838" s="6" t="s">
        <v>49</v>
      </c>
      <c r="W838" s="6">
        <v>59</v>
      </c>
      <c r="X838" s="7" t="s">
        <v>37</v>
      </c>
    </row>
    <row r="839" spans="1:24" x14ac:dyDescent="0.3">
      <c r="A839" s="8" t="s">
        <v>2691</v>
      </c>
      <c r="B839" s="9">
        <v>46167</v>
      </c>
      <c r="C839" s="21" t="str">
        <f>TEXT(Table3[[#This Row],[Transaction_Date]],"dddd")</f>
        <v>Monday</v>
      </c>
      <c r="D839" t="s">
        <v>2692</v>
      </c>
      <c r="E839">
        <f>HOUR(Table3[[#This Row],[Transaction_Time]])</f>
        <v>19</v>
      </c>
      <c r="F839" s="10" t="s">
        <v>24</v>
      </c>
      <c r="G839" s="10" t="s">
        <v>2693</v>
      </c>
      <c r="H839" s="10" t="s">
        <v>26</v>
      </c>
      <c r="I839" s="10" t="s">
        <v>27</v>
      </c>
      <c r="J839" s="10" t="s">
        <v>75</v>
      </c>
      <c r="K839" s="10" t="s">
        <v>295</v>
      </c>
      <c r="L839" s="10" t="s">
        <v>647</v>
      </c>
      <c r="M839" s="10" t="s">
        <v>31</v>
      </c>
      <c r="N839" s="10" t="s">
        <v>32</v>
      </c>
      <c r="O839" s="10" t="s">
        <v>33</v>
      </c>
      <c r="P839" s="10" t="s">
        <v>84</v>
      </c>
      <c r="Q839" s="10">
        <v>154.86000000000001</v>
      </c>
      <c r="R839" s="10">
        <v>45.69</v>
      </c>
      <c r="S839" s="10">
        <v>0</v>
      </c>
      <c r="T839" s="10" t="s">
        <v>35</v>
      </c>
      <c r="U839" s="10"/>
      <c r="V839" s="10" t="s">
        <v>49</v>
      </c>
      <c r="W839" s="10">
        <v>58</v>
      </c>
      <c r="X839" s="11" t="s">
        <v>37</v>
      </c>
    </row>
    <row r="840" spans="1:24" x14ac:dyDescent="0.3">
      <c r="A840" s="4" t="s">
        <v>2694</v>
      </c>
      <c r="B840" s="5">
        <v>46157</v>
      </c>
      <c r="C840" s="20" t="str">
        <f>TEXT(Table3[[#This Row],[Transaction_Date]],"dddd")</f>
        <v>Friday</v>
      </c>
      <c r="D840" t="s">
        <v>2695</v>
      </c>
      <c r="E840">
        <f>HOUR(Table3[[#This Row],[Transaction_Time]])</f>
        <v>17</v>
      </c>
      <c r="F840" s="6" t="s">
        <v>52</v>
      </c>
      <c r="G840" s="6" t="s">
        <v>2696</v>
      </c>
      <c r="H840" s="6" t="s">
        <v>54</v>
      </c>
      <c r="I840" s="6" t="s">
        <v>42</v>
      </c>
      <c r="J840" s="6" t="s">
        <v>150</v>
      </c>
      <c r="K840" s="6" t="s">
        <v>245</v>
      </c>
      <c r="L840" s="6" t="s">
        <v>107</v>
      </c>
      <c r="M840" s="6" t="s">
        <v>93</v>
      </c>
      <c r="N840" s="6" t="s">
        <v>46</v>
      </c>
      <c r="O840" s="6" t="s">
        <v>60</v>
      </c>
      <c r="P840" s="6" t="s">
        <v>48</v>
      </c>
      <c r="Q840" s="6">
        <v>481.98</v>
      </c>
      <c r="R840" s="6">
        <v>0</v>
      </c>
      <c r="S840" s="6">
        <v>0</v>
      </c>
      <c r="T840" s="6" t="s">
        <v>280</v>
      </c>
      <c r="U840" s="6" t="s">
        <v>281</v>
      </c>
      <c r="V840" s="6" t="s">
        <v>49</v>
      </c>
      <c r="W840" s="6">
        <v>98</v>
      </c>
      <c r="X840" s="7" t="s">
        <v>37</v>
      </c>
    </row>
    <row r="841" spans="1:24" x14ac:dyDescent="0.3">
      <c r="A841" s="8" t="s">
        <v>2697</v>
      </c>
      <c r="B841" s="9">
        <v>46156</v>
      </c>
      <c r="C841" s="21" t="str">
        <f>TEXT(Table3[[#This Row],[Transaction_Date]],"dddd")</f>
        <v>Thursday</v>
      </c>
      <c r="D841" t="s">
        <v>2698</v>
      </c>
      <c r="E841">
        <f>HOUR(Table3[[#This Row],[Transaction_Time]])</f>
        <v>11</v>
      </c>
      <c r="F841" s="10" t="s">
        <v>24</v>
      </c>
      <c r="G841" s="10" t="s">
        <v>2699</v>
      </c>
      <c r="H841" s="10" t="s">
        <v>26</v>
      </c>
      <c r="I841" s="10" t="s">
        <v>42</v>
      </c>
      <c r="J841" s="10" t="s">
        <v>90</v>
      </c>
      <c r="K841" s="10" t="s">
        <v>91</v>
      </c>
      <c r="L841" s="10" t="s">
        <v>477</v>
      </c>
      <c r="M841" s="10" t="s">
        <v>101</v>
      </c>
      <c r="N841" s="10" t="s">
        <v>59</v>
      </c>
      <c r="O841" s="10" t="s">
        <v>60</v>
      </c>
      <c r="P841" s="10" t="s">
        <v>84</v>
      </c>
      <c r="Q841" s="10">
        <v>353.7</v>
      </c>
      <c r="R841" s="10">
        <v>0</v>
      </c>
      <c r="S841" s="10">
        <v>0</v>
      </c>
      <c r="T841" s="10" t="s">
        <v>35</v>
      </c>
      <c r="U841" s="10"/>
      <c r="V841" s="10" t="s">
        <v>36</v>
      </c>
      <c r="W841" s="10">
        <v>70</v>
      </c>
      <c r="X841" s="11" t="s">
        <v>37</v>
      </c>
    </row>
    <row r="842" spans="1:24" x14ac:dyDescent="0.3">
      <c r="A842" s="4" t="s">
        <v>2700</v>
      </c>
      <c r="B842" s="5">
        <v>46168</v>
      </c>
      <c r="C842" s="20" t="str">
        <f>TEXT(Table3[[#This Row],[Transaction_Date]],"dddd")</f>
        <v>Tuesday</v>
      </c>
      <c r="D842" t="s">
        <v>2701</v>
      </c>
      <c r="E842">
        <f>HOUR(Table3[[#This Row],[Transaction_Time]])</f>
        <v>14</v>
      </c>
      <c r="F842" s="6" t="s">
        <v>24</v>
      </c>
      <c r="G842" s="6" t="s">
        <v>2702</v>
      </c>
      <c r="H842" s="6" t="s">
        <v>26</v>
      </c>
      <c r="I842" s="6" t="s">
        <v>27</v>
      </c>
      <c r="J842" s="6" t="s">
        <v>75</v>
      </c>
      <c r="K842" s="6" t="s">
        <v>295</v>
      </c>
      <c r="L842" s="6" t="s">
        <v>304</v>
      </c>
      <c r="M842" s="6" t="s">
        <v>31</v>
      </c>
      <c r="N842" s="6" t="s">
        <v>32</v>
      </c>
      <c r="O842" s="6" t="s">
        <v>47</v>
      </c>
      <c r="P842" s="6" t="s">
        <v>128</v>
      </c>
      <c r="Q842" s="6">
        <v>168.15</v>
      </c>
      <c r="R842" s="6">
        <v>0</v>
      </c>
      <c r="S842" s="6">
        <v>0</v>
      </c>
      <c r="T842" s="6" t="s">
        <v>35</v>
      </c>
      <c r="U842" s="6"/>
      <c r="V842" s="6" t="s">
        <v>49</v>
      </c>
      <c r="W842" s="6">
        <v>65</v>
      </c>
      <c r="X842" s="7" t="s">
        <v>37</v>
      </c>
    </row>
    <row r="843" spans="1:24" x14ac:dyDescent="0.3">
      <c r="A843" s="8" t="s">
        <v>2703</v>
      </c>
      <c r="B843" s="9">
        <v>46151</v>
      </c>
      <c r="C843" s="21" t="str">
        <f>TEXT(Table3[[#This Row],[Transaction_Date]],"dddd")</f>
        <v>Saturday</v>
      </c>
      <c r="D843" t="s">
        <v>2704</v>
      </c>
      <c r="E843">
        <f>HOUR(Table3[[#This Row],[Transaction_Time]])</f>
        <v>11</v>
      </c>
      <c r="F843" s="10" t="s">
        <v>24</v>
      </c>
      <c r="G843" s="10" t="s">
        <v>2705</v>
      </c>
      <c r="H843" s="10" t="s">
        <v>74</v>
      </c>
      <c r="I843" s="10" t="s">
        <v>42</v>
      </c>
      <c r="J843" s="10" t="s">
        <v>90</v>
      </c>
      <c r="K843" s="10" t="s">
        <v>140</v>
      </c>
      <c r="L843" s="10" t="s">
        <v>537</v>
      </c>
      <c r="M843" s="10" t="s">
        <v>122</v>
      </c>
      <c r="N843" s="10" t="s">
        <v>59</v>
      </c>
      <c r="O843" s="10" t="s">
        <v>33</v>
      </c>
      <c r="P843" s="10" t="s">
        <v>108</v>
      </c>
      <c r="Q843" s="10">
        <v>2367.02</v>
      </c>
      <c r="R843" s="10">
        <v>0</v>
      </c>
      <c r="S843" s="10">
        <v>7.21</v>
      </c>
      <c r="T843" s="10" t="s">
        <v>35</v>
      </c>
      <c r="U843" s="10"/>
      <c r="V843" s="10" t="s">
        <v>49</v>
      </c>
      <c r="W843" s="10">
        <v>34</v>
      </c>
      <c r="X843" s="11" t="s">
        <v>37</v>
      </c>
    </row>
    <row r="844" spans="1:24" x14ac:dyDescent="0.3">
      <c r="A844" s="4" t="s">
        <v>2706</v>
      </c>
      <c r="B844" s="5">
        <v>46158</v>
      </c>
      <c r="C844" s="20" t="str">
        <f>TEXT(Table3[[#This Row],[Transaction_Date]],"dddd")</f>
        <v>Saturday</v>
      </c>
      <c r="D844" t="s">
        <v>2707</v>
      </c>
      <c r="E844">
        <f>HOUR(Table3[[#This Row],[Transaction_Time]])</f>
        <v>17</v>
      </c>
      <c r="F844" s="6" t="s">
        <v>52</v>
      </c>
      <c r="G844" s="6" t="s">
        <v>2708</v>
      </c>
      <c r="H844" s="6" t="s">
        <v>54</v>
      </c>
      <c r="I844" s="6" t="s">
        <v>27</v>
      </c>
      <c r="J844" s="6" t="s">
        <v>166</v>
      </c>
      <c r="K844" s="6" t="s">
        <v>167</v>
      </c>
      <c r="L844" s="6" t="s">
        <v>152</v>
      </c>
      <c r="M844" s="6" t="s">
        <v>93</v>
      </c>
      <c r="N844" s="6" t="s">
        <v>59</v>
      </c>
      <c r="O844" s="6" t="s">
        <v>60</v>
      </c>
      <c r="P844" s="6" t="s">
        <v>68</v>
      </c>
      <c r="Q844" s="6">
        <v>1467.9</v>
      </c>
      <c r="R844" s="6">
        <v>0</v>
      </c>
      <c r="S844" s="6">
        <v>6.86</v>
      </c>
      <c r="T844" s="6" t="s">
        <v>35</v>
      </c>
      <c r="U844" s="6"/>
      <c r="V844" s="6" t="s">
        <v>36</v>
      </c>
      <c r="W844" s="6">
        <v>7</v>
      </c>
      <c r="X844" s="7" t="s">
        <v>37</v>
      </c>
    </row>
    <row r="845" spans="1:24" x14ac:dyDescent="0.3">
      <c r="A845" s="8" t="s">
        <v>2709</v>
      </c>
      <c r="B845" s="9">
        <v>46156</v>
      </c>
      <c r="C845" s="21" t="str">
        <f>TEXT(Table3[[#This Row],[Transaction_Date]],"dddd")</f>
        <v>Thursday</v>
      </c>
      <c r="D845" t="s">
        <v>1785</v>
      </c>
      <c r="E845">
        <f>HOUR(Table3[[#This Row],[Transaction_Time]])</f>
        <v>20</v>
      </c>
      <c r="F845" s="10" t="s">
        <v>24</v>
      </c>
      <c r="G845" s="10" t="s">
        <v>2710</v>
      </c>
      <c r="H845" s="10" t="s">
        <v>89</v>
      </c>
      <c r="I845" s="10" t="s">
        <v>42</v>
      </c>
      <c r="J845" s="10" t="s">
        <v>90</v>
      </c>
      <c r="K845" s="10" t="s">
        <v>346</v>
      </c>
      <c r="L845" s="10" t="s">
        <v>100</v>
      </c>
      <c r="M845" s="10" t="s">
        <v>101</v>
      </c>
      <c r="N845" s="10" t="s">
        <v>78</v>
      </c>
      <c r="O845" s="10" t="s">
        <v>47</v>
      </c>
      <c r="P845" s="10" t="s">
        <v>84</v>
      </c>
      <c r="Q845" s="10">
        <v>465.78</v>
      </c>
      <c r="R845" s="10">
        <v>12.87</v>
      </c>
      <c r="S845" s="10">
        <v>0</v>
      </c>
      <c r="T845" s="10" t="s">
        <v>35</v>
      </c>
      <c r="U845" s="10"/>
      <c r="V845" s="10" t="s">
        <v>49</v>
      </c>
      <c r="W845" s="10">
        <v>65</v>
      </c>
      <c r="X845" s="11" t="s">
        <v>37</v>
      </c>
    </row>
    <row r="846" spans="1:24" x14ac:dyDescent="0.3">
      <c r="A846" s="4" t="s">
        <v>2711</v>
      </c>
      <c r="B846" s="5">
        <v>46145</v>
      </c>
      <c r="C846" s="20" t="str">
        <f>TEXT(Table3[[#This Row],[Transaction_Date]],"dddd")</f>
        <v>Sunday</v>
      </c>
      <c r="D846" t="s">
        <v>2712</v>
      </c>
      <c r="E846">
        <f>HOUR(Table3[[#This Row],[Transaction_Time]])</f>
        <v>18</v>
      </c>
      <c r="F846" s="6" t="s">
        <v>52</v>
      </c>
      <c r="G846" s="6" t="s">
        <v>2713</v>
      </c>
      <c r="H846" s="6" t="s">
        <v>26</v>
      </c>
      <c r="I846" s="6" t="s">
        <v>42</v>
      </c>
      <c r="J846" s="6" t="s">
        <v>98</v>
      </c>
      <c r="K846" s="6" t="s">
        <v>459</v>
      </c>
      <c r="L846" s="6" t="s">
        <v>801</v>
      </c>
      <c r="M846" s="6" t="s">
        <v>58</v>
      </c>
      <c r="N846" s="6" t="s">
        <v>46</v>
      </c>
      <c r="O846" s="6" t="s">
        <v>33</v>
      </c>
      <c r="P846" s="6" t="s">
        <v>84</v>
      </c>
      <c r="Q846" s="6">
        <v>427.45</v>
      </c>
      <c r="R846" s="6">
        <v>0</v>
      </c>
      <c r="S846" s="6">
        <v>5.74</v>
      </c>
      <c r="T846" s="6" t="s">
        <v>280</v>
      </c>
      <c r="U846" s="6" t="s">
        <v>315</v>
      </c>
      <c r="V846" s="6" t="s">
        <v>49</v>
      </c>
      <c r="W846" s="6">
        <v>74</v>
      </c>
      <c r="X846" s="7" t="s">
        <v>37</v>
      </c>
    </row>
    <row r="847" spans="1:24" x14ac:dyDescent="0.3">
      <c r="A847" s="8" t="s">
        <v>2714</v>
      </c>
      <c r="B847" s="9">
        <v>46170</v>
      </c>
      <c r="C847" s="21" t="str">
        <f>TEXT(Table3[[#This Row],[Transaction_Date]],"dddd")</f>
        <v>Thursday</v>
      </c>
      <c r="D847" t="s">
        <v>2715</v>
      </c>
      <c r="E847">
        <f>HOUR(Table3[[#This Row],[Transaction_Time]])</f>
        <v>17</v>
      </c>
      <c r="F847" s="10" t="s">
        <v>24</v>
      </c>
      <c r="G847" s="10" t="s">
        <v>2716</v>
      </c>
      <c r="H847" s="10" t="s">
        <v>89</v>
      </c>
      <c r="I847" s="10" t="s">
        <v>42</v>
      </c>
      <c r="J847" s="10" t="s">
        <v>90</v>
      </c>
      <c r="K847" s="10" t="s">
        <v>91</v>
      </c>
      <c r="L847" s="10" t="s">
        <v>157</v>
      </c>
      <c r="M847" s="10" t="s">
        <v>83</v>
      </c>
      <c r="N847" s="10" t="s">
        <v>32</v>
      </c>
      <c r="O847" s="10" t="s">
        <v>33</v>
      </c>
      <c r="P847" s="10" t="s">
        <v>48</v>
      </c>
      <c r="Q847" s="10">
        <v>1117.3699999999999</v>
      </c>
      <c r="R847" s="10">
        <v>0</v>
      </c>
      <c r="S847" s="10">
        <v>0</v>
      </c>
      <c r="T847" s="10" t="s">
        <v>35</v>
      </c>
      <c r="U847" s="10"/>
      <c r="V847" s="10" t="s">
        <v>49</v>
      </c>
      <c r="W847" s="10">
        <v>5</v>
      </c>
      <c r="X847" s="11" t="s">
        <v>37</v>
      </c>
    </row>
    <row r="848" spans="1:24" x14ac:dyDescent="0.3">
      <c r="A848" s="4" t="s">
        <v>2717</v>
      </c>
      <c r="B848" s="5">
        <v>46155</v>
      </c>
      <c r="C848" s="20" t="str">
        <f>TEXT(Table3[[#This Row],[Transaction_Date]],"dddd")</f>
        <v>Wednesday</v>
      </c>
      <c r="D848" t="s">
        <v>2718</v>
      </c>
      <c r="E848">
        <f>HOUR(Table3[[#This Row],[Transaction_Time]])</f>
        <v>16</v>
      </c>
      <c r="F848" s="6" t="s">
        <v>52</v>
      </c>
      <c r="G848" s="6" t="s">
        <v>2719</v>
      </c>
      <c r="H848" s="6" t="s">
        <v>89</v>
      </c>
      <c r="I848" s="6" t="s">
        <v>27</v>
      </c>
      <c r="J848" s="6" t="s">
        <v>150</v>
      </c>
      <c r="K848" s="6" t="s">
        <v>175</v>
      </c>
      <c r="L848" s="6" t="s">
        <v>364</v>
      </c>
      <c r="M848" s="6" t="s">
        <v>114</v>
      </c>
      <c r="N848" s="6" t="s">
        <v>46</v>
      </c>
      <c r="O848" s="6" t="s">
        <v>297</v>
      </c>
      <c r="P848" s="6" t="s">
        <v>34</v>
      </c>
      <c r="Q848" s="6">
        <v>329.01</v>
      </c>
      <c r="R848" s="6">
        <v>0</v>
      </c>
      <c r="S848" s="6">
        <v>7.85</v>
      </c>
      <c r="T848" s="6" t="s">
        <v>35</v>
      </c>
      <c r="U848" s="6"/>
      <c r="V848" s="6" t="s">
        <v>36</v>
      </c>
      <c r="W848" s="6">
        <v>40</v>
      </c>
      <c r="X848" s="7" t="s">
        <v>37</v>
      </c>
    </row>
    <row r="849" spans="1:24" x14ac:dyDescent="0.3">
      <c r="A849" s="8" t="s">
        <v>2720</v>
      </c>
      <c r="B849" s="9">
        <v>46161</v>
      </c>
      <c r="C849" s="21" t="str">
        <f>TEXT(Table3[[#This Row],[Transaction_Date]],"dddd")</f>
        <v>Tuesday</v>
      </c>
      <c r="D849" t="s">
        <v>2721</v>
      </c>
      <c r="E849">
        <f>HOUR(Table3[[#This Row],[Transaction_Time]])</f>
        <v>15</v>
      </c>
      <c r="F849" s="10" t="s">
        <v>370</v>
      </c>
      <c r="G849" s="10" t="s">
        <v>2722</v>
      </c>
      <c r="H849" s="10" t="s">
        <v>54</v>
      </c>
      <c r="I849" s="10" t="s">
        <v>42</v>
      </c>
      <c r="J849" s="10" t="s">
        <v>43</v>
      </c>
      <c r="K849" s="10" t="s">
        <v>112</v>
      </c>
      <c r="L849" s="10" t="s">
        <v>634</v>
      </c>
      <c r="M849" s="10" t="s">
        <v>114</v>
      </c>
      <c r="N849" s="10" t="s">
        <v>291</v>
      </c>
      <c r="O849" s="10" t="s">
        <v>60</v>
      </c>
      <c r="P849" s="10" t="s">
        <v>84</v>
      </c>
      <c r="Q849" s="10">
        <v>131.27000000000001</v>
      </c>
      <c r="R849" s="10">
        <v>30.27</v>
      </c>
      <c r="S849" s="10">
        <v>0</v>
      </c>
      <c r="T849" s="10" t="s">
        <v>35</v>
      </c>
      <c r="U849" s="10"/>
      <c r="V849" s="10" t="s">
        <v>49</v>
      </c>
      <c r="W849" s="10">
        <v>22</v>
      </c>
      <c r="X849" s="11" t="s">
        <v>37</v>
      </c>
    </row>
    <row r="850" spans="1:24" x14ac:dyDescent="0.3">
      <c r="A850" s="4" t="s">
        <v>2723</v>
      </c>
      <c r="B850" s="5">
        <v>46166</v>
      </c>
      <c r="C850" s="20" t="str">
        <f>TEXT(Table3[[#This Row],[Transaction_Date]],"dddd")</f>
        <v>Sunday</v>
      </c>
      <c r="D850" t="s">
        <v>2724</v>
      </c>
      <c r="E850">
        <f>HOUR(Table3[[#This Row],[Transaction_Time]])</f>
        <v>16</v>
      </c>
      <c r="F850" s="6" t="s">
        <v>72</v>
      </c>
      <c r="G850" s="6" t="s">
        <v>2725</v>
      </c>
      <c r="H850" s="6" t="s">
        <v>26</v>
      </c>
      <c r="I850" s="6" t="s">
        <v>27</v>
      </c>
      <c r="J850" s="6" t="s">
        <v>55</v>
      </c>
      <c r="K850" s="6" t="s">
        <v>56</v>
      </c>
      <c r="L850" s="6" t="s">
        <v>500</v>
      </c>
      <c r="M850" s="6" t="s">
        <v>67</v>
      </c>
      <c r="N850" s="6" t="s">
        <v>291</v>
      </c>
      <c r="O850" s="6" t="s">
        <v>33</v>
      </c>
      <c r="P850" s="6" t="s">
        <v>68</v>
      </c>
      <c r="Q850" s="6">
        <v>866.25</v>
      </c>
      <c r="R850" s="6">
        <v>0</v>
      </c>
      <c r="S850" s="6">
        <v>6.77</v>
      </c>
      <c r="T850" s="6" t="s">
        <v>406</v>
      </c>
      <c r="U850" s="6" t="s">
        <v>281</v>
      </c>
      <c r="V850" s="6" t="s">
        <v>49</v>
      </c>
      <c r="W850" s="6">
        <v>5</v>
      </c>
      <c r="X850" s="7" t="s">
        <v>37</v>
      </c>
    </row>
    <row r="851" spans="1:24" x14ac:dyDescent="0.3">
      <c r="A851" s="8" t="s">
        <v>2726</v>
      </c>
      <c r="B851" s="9">
        <v>46150</v>
      </c>
      <c r="C851" s="21" t="str">
        <f>TEXT(Table3[[#This Row],[Transaction_Date]],"dddd")</f>
        <v>Friday</v>
      </c>
      <c r="D851" t="s">
        <v>2727</v>
      </c>
      <c r="E851">
        <f>HOUR(Table3[[#This Row],[Transaction_Time]])</f>
        <v>20</v>
      </c>
      <c r="F851" s="10" t="s">
        <v>24</v>
      </c>
      <c r="G851" s="10" t="s">
        <v>2728</v>
      </c>
      <c r="H851" s="10" t="s">
        <v>74</v>
      </c>
      <c r="I851" s="10" t="s">
        <v>27</v>
      </c>
      <c r="J851" s="10" t="s">
        <v>43</v>
      </c>
      <c r="K851" s="10" t="s">
        <v>112</v>
      </c>
      <c r="L851" s="10" t="s">
        <v>634</v>
      </c>
      <c r="M851" s="10" t="s">
        <v>114</v>
      </c>
      <c r="N851" s="10" t="s">
        <v>291</v>
      </c>
      <c r="O851" s="10" t="s">
        <v>141</v>
      </c>
      <c r="P851" s="10" t="s">
        <v>34</v>
      </c>
      <c r="Q851" s="10">
        <v>658.03</v>
      </c>
      <c r="R851" s="10">
        <v>0</v>
      </c>
      <c r="S851" s="10">
        <v>0</v>
      </c>
      <c r="T851" s="10" t="s">
        <v>35</v>
      </c>
      <c r="U851" s="10"/>
      <c r="V851" s="10" t="s">
        <v>49</v>
      </c>
      <c r="W851" s="10">
        <v>66</v>
      </c>
      <c r="X851" s="11" t="s">
        <v>37</v>
      </c>
    </row>
    <row r="852" spans="1:24" x14ac:dyDescent="0.3">
      <c r="A852" s="4" t="s">
        <v>2729</v>
      </c>
      <c r="B852" s="5">
        <v>46163</v>
      </c>
      <c r="C852" s="20" t="str">
        <f>TEXT(Table3[[#This Row],[Transaction_Date]],"dddd")</f>
        <v>Thursday</v>
      </c>
      <c r="D852" t="s">
        <v>2730</v>
      </c>
      <c r="E852">
        <f>HOUR(Table3[[#This Row],[Transaction_Time]])</f>
        <v>19</v>
      </c>
      <c r="F852" s="6" t="s">
        <v>24</v>
      </c>
      <c r="G852" s="6" t="s">
        <v>2731</v>
      </c>
      <c r="H852" s="6" t="s">
        <v>54</v>
      </c>
      <c r="I852" s="6" t="s">
        <v>27</v>
      </c>
      <c r="J852" s="6" t="s">
        <v>75</v>
      </c>
      <c r="K852" s="6" t="s">
        <v>295</v>
      </c>
      <c r="L852" s="6" t="s">
        <v>445</v>
      </c>
      <c r="M852" s="6" t="s">
        <v>162</v>
      </c>
      <c r="N852" s="6" t="s">
        <v>176</v>
      </c>
      <c r="O852" s="6" t="s">
        <v>33</v>
      </c>
      <c r="P852" s="6" t="s">
        <v>128</v>
      </c>
      <c r="Q852" s="6">
        <v>2910.51</v>
      </c>
      <c r="R852" s="6">
        <v>8.01</v>
      </c>
      <c r="S852" s="6">
        <v>0</v>
      </c>
      <c r="T852" s="6" t="s">
        <v>35</v>
      </c>
      <c r="U852" s="6"/>
      <c r="V852" s="6" t="s">
        <v>49</v>
      </c>
      <c r="W852" s="6">
        <v>27</v>
      </c>
      <c r="X852" s="7" t="s">
        <v>37</v>
      </c>
    </row>
    <row r="853" spans="1:24" x14ac:dyDescent="0.3">
      <c r="A853" s="8" t="s">
        <v>2732</v>
      </c>
      <c r="B853" s="9">
        <v>46145</v>
      </c>
      <c r="C853" s="21" t="str">
        <f>TEXT(Table3[[#This Row],[Transaction_Date]],"dddd")</f>
        <v>Sunday</v>
      </c>
      <c r="D853" t="s">
        <v>2733</v>
      </c>
      <c r="E853">
        <f>HOUR(Table3[[#This Row],[Transaction_Time]])</f>
        <v>15</v>
      </c>
      <c r="F853" s="10" t="s">
        <v>52</v>
      </c>
      <c r="G853" s="10" t="s">
        <v>2734</v>
      </c>
      <c r="H853" s="10" t="s">
        <v>89</v>
      </c>
      <c r="I853" s="10" t="s">
        <v>27</v>
      </c>
      <c r="J853" s="10" t="s">
        <v>166</v>
      </c>
      <c r="K853" s="10" t="s">
        <v>167</v>
      </c>
      <c r="L853" s="10" t="s">
        <v>286</v>
      </c>
      <c r="M853" s="10" t="s">
        <v>122</v>
      </c>
      <c r="N853" s="10" t="s">
        <v>46</v>
      </c>
      <c r="O853" s="10" t="s">
        <v>60</v>
      </c>
      <c r="P853" s="10" t="s">
        <v>128</v>
      </c>
      <c r="Q853" s="10">
        <v>385.92</v>
      </c>
      <c r="R853" s="10">
        <v>0</v>
      </c>
      <c r="S853" s="10">
        <v>7.42</v>
      </c>
      <c r="T853" s="10" t="s">
        <v>35</v>
      </c>
      <c r="U853" s="10"/>
      <c r="V853" s="10" t="s">
        <v>49</v>
      </c>
      <c r="W853" s="10">
        <v>34</v>
      </c>
      <c r="X853" s="11" t="s">
        <v>37</v>
      </c>
    </row>
    <row r="854" spans="1:24" x14ac:dyDescent="0.3">
      <c r="A854" s="4" t="s">
        <v>2735</v>
      </c>
      <c r="B854" s="5">
        <v>46151</v>
      </c>
      <c r="C854" s="20" t="str">
        <f>TEXT(Table3[[#This Row],[Transaction_Date]],"dddd")</f>
        <v>Saturday</v>
      </c>
      <c r="D854" t="s">
        <v>2736</v>
      </c>
      <c r="E854">
        <f>HOUR(Table3[[#This Row],[Transaction_Time]])</f>
        <v>16</v>
      </c>
      <c r="F854" s="6" t="s">
        <v>416</v>
      </c>
      <c r="G854" s="6" t="s">
        <v>2737</v>
      </c>
      <c r="H854" s="6" t="s">
        <v>54</v>
      </c>
      <c r="I854" s="6" t="s">
        <v>27</v>
      </c>
      <c r="J854" s="6" t="s">
        <v>90</v>
      </c>
      <c r="K854" s="6" t="s">
        <v>140</v>
      </c>
      <c r="L854" s="6" t="s">
        <v>121</v>
      </c>
      <c r="M854" s="6" t="s">
        <v>122</v>
      </c>
      <c r="N854" s="6" t="s">
        <v>46</v>
      </c>
      <c r="O854" s="6" t="s">
        <v>47</v>
      </c>
      <c r="P854" s="6" t="s">
        <v>84</v>
      </c>
      <c r="Q854" s="6">
        <v>553.67999999999995</v>
      </c>
      <c r="R854" s="6">
        <v>0</v>
      </c>
      <c r="S854" s="6">
        <v>2.91</v>
      </c>
      <c r="T854" s="6" t="s">
        <v>35</v>
      </c>
      <c r="U854" s="6"/>
      <c r="V854" s="6" t="s">
        <v>49</v>
      </c>
      <c r="W854" s="6">
        <v>65</v>
      </c>
      <c r="X854" s="7" t="s">
        <v>37</v>
      </c>
    </row>
    <row r="855" spans="1:24" x14ac:dyDescent="0.3">
      <c r="A855" s="8" t="s">
        <v>2738</v>
      </c>
      <c r="B855" s="9">
        <v>46166</v>
      </c>
      <c r="C855" s="21" t="str">
        <f>TEXT(Table3[[#This Row],[Transaction_Date]],"dddd")</f>
        <v>Sunday</v>
      </c>
      <c r="D855" t="s">
        <v>2739</v>
      </c>
      <c r="E855">
        <f>HOUR(Table3[[#This Row],[Transaction_Time]])</f>
        <v>19</v>
      </c>
      <c r="F855" s="10" t="s">
        <v>72</v>
      </c>
      <c r="G855" s="10" t="s">
        <v>2740</v>
      </c>
      <c r="H855" s="10" t="s">
        <v>26</v>
      </c>
      <c r="I855" s="10" t="s">
        <v>27</v>
      </c>
      <c r="J855" s="10" t="s">
        <v>75</v>
      </c>
      <c r="K855" s="10" t="s">
        <v>76</v>
      </c>
      <c r="L855" s="10" t="s">
        <v>445</v>
      </c>
      <c r="M855" s="10" t="s">
        <v>162</v>
      </c>
      <c r="N855" s="10" t="s">
        <v>46</v>
      </c>
      <c r="O855" s="10" t="s">
        <v>60</v>
      </c>
      <c r="P855" s="10" t="s">
        <v>34</v>
      </c>
      <c r="Q855" s="10">
        <v>1046.8499999999999</v>
      </c>
      <c r="R855" s="10">
        <v>0</v>
      </c>
      <c r="S855" s="10">
        <v>0</v>
      </c>
      <c r="T855" s="10" t="s">
        <v>35</v>
      </c>
      <c r="U855" s="10"/>
      <c r="V855" s="10" t="s">
        <v>49</v>
      </c>
      <c r="W855" s="10">
        <v>33</v>
      </c>
      <c r="X855" s="11" t="s">
        <v>37</v>
      </c>
    </row>
    <row r="856" spans="1:24" x14ac:dyDescent="0.3">
      <c r="A856" s="4" t="s">
        <v>2741</v>
      </c>
      <c r="B856" s="5">
        <v>46168</v>
      </c>
      <c r="C856" s="20" t="str">
        <f>TEXT(Table3[[#This Row],[Transaction_Date]],"dddd")</f>
        <v>Tuesday</v>
      </c>
      <c r="D856" t="s">
        <v>2742</v>
      </c>
      <c r="E856">
        <f>HOUR(Table3[[#This Row],[Transaction_Time]])</f>
        <v>18</v>
      </c>
      <c r="F856" s="6" t="s">
        <v>52</v>
      </c>
      <c r="G856" s="6" t="s">
        <v>2743</v>
      </c>
      <c r="H856" s="6" t="s">
        <v>89</v>
      </c>
      <c r="I856" s="6" t="s">
        <v>27</v>
      </c>
      <c r="J856" s="6" t="s">
        <v>75</v>
      </c>
      <c r="K856" s="6" t="s">
        <v>156</v>
      </c>
      <c r="L856" s="6" t="s">
        <v>801</v>
      </c>
      <c r="M856" s="6" t="s">
        <v>58</v>
      </c>
      <c r="N856" s="6" t="s">
        <v>46</v>
      </c>
      <c r="O856" s="6" t="s">
        <v>47</v>
      </c>
      <c r="P856" s="6" t="s">
        <v>84</v>
      </c>
      <c r="Q856" s="6">
        <v>375.76</v>
      </c>
      <c r="R856" s="6">
        <v>0</v>
      </c>
      <c r="S856" s="6">
        <v>0</v>
      </c>
      <c r="T856" s="6" t="s">
        <v>35</v>
      </c>
      <c r="U856" s="6"/>
      <c r="V856" s="6" t="s">
        <v>49</v>
      </c>
      <c r="W856" s="6">
        <v>22</v>
      </c>
      <c r="X856" s="7" t="s">
        <v>37</v>
      </c>
    </row>
    <row r="857" spans="1:24" x14ac:dyDescent="0.3">
      <c r="A857" s="8" t="s">
        <v>2744</v>
      </c>
      <c r="B857" s="9">
        <v>46158</v>
      </c>
      <c r="C857" s="21" t="str">
        <f>TEXT(Table3[[#This Row],[Transaction_Date]],"dddd")</f>
        <v>Saturday</v>
      </c>
      <c r="D857" t="s">
        <v>2745</v>
      </c>
      <c r="E857">
        <f>HOUR(Table3[[#This Row],[Transaction_Time]])</f>
        <v>15</v>
      </c>
      <c r="F857" s="10" t="s">
        <v>72</v>
      </c>
      <c r="G857" s="10" t="s">
        <v>2746</v>
      </c>
      <c r="H857" s="10" t="s">
        <v>26</v>
      </c>
      <c r="I857" s="10" t="s">
        <v>27</v>
      </c>
      <c r="J857" s="10" t="s">
        <v>105</v>
      </c>
      <c r="K857" s="10" t="s">
        <v>675</v>
      </c>
      <c r="L857" s="10" t="s">
        <v>334</v>
      </c>
      <c r="M857" s="10" t="s">
        <v>58</v>
      </c>
      <c r="N857" s="10" t="s">
        <v>46</v>
      </c>
      <c r="O857" s="10" t="s">
        <v>47</v>
      </c>
      <c r="P857" s="10" t="s">
        <v>84</v>
      </c>
      <c r="Q857" s="10">
        <v>913.22</v>
      </c>
      <c r="R857" s="10">
        <v>0</v>
      </c>
      <c r="S857" s="10">
        <v>6.33</v>
      </c>
      <c r="T857" s="10" t="s">
        <v>35</v>
      </c>
      <c r="U857" s="10"/>
      <c r="V857" s="10" t="s">
        <v>49</v>
      </c>
      <c r="W857" s="10">
        <v>70</v>
      </c>
      <c r="X857" s="11" t="s">
        <v>37</v>
      </c>
    </row>
    <row r="858" spans="1:24" x14ac:dyDescent="0.3">
      <c r="A858" s="4" t="s">
        <v>2747</v>
      </c>
      <c r="B858" s="5">
        <v>46152</v>
      </c>
      <c r="C858" s="20" t="str">
        <f>TEXT(Table3[[#This Row],[Transaction_Date]],"dddd")</f>
        <v>Sunday</v>
      </c>
      <c r="D858" t="s">
        <v>2748</v>
      </c>
      <c r="E858">
        <f>HOUR(Table3[[#This Row],[Transaction_Time]])</f>
        <v>21</v>
      </c>
      <c r="F858" s="6" t="s">
        <v>40</v>
      </c>
      <c r="G858" s="6" t="s">
        <v>2749</v>
      </c>
      <c r="H858" s="6" t="s">
        <v>26</v>
      </c>
      <c r="I858" s="6" t="s">
        <v>42</v>
      </c>
      <c r="J858" s="6" t="s">
        <v>55</v>
      </c>
      <c r="K858" s="6" t="s">
        <v>180</v>
      </c>
      <c r="L858" s="6" t="s">
        <v>205</v>
      </c>
      <c r="M858" s="6" t="s">
        <v>162</v>
      </c>
      <c r="N858" s="6" t="s">
        <v>46</v>
      </c>
      <c r="O858" s="6" t="s">
        <v>60</v>
      </c>
      <c r="P858" s="6" t="s">
        <v>34</v>
      </c>
      <c r="Q858" s="6">
        <v>1512.05</v>
      </c>
      <c r="R858" s="6">
        <v>0</v>
      </c>
      <c r="S858" s="6">
        <v>0</v>
      </c>
      <c r="T858" s="6" t="s">
        <v>35</v>
      </c>
      <c r="U858" s="6"/>
      <c r="V858" s="6" t="s">
        <v>49</v>
      </c>
      <c r="W858" s="6">
        <v>82</v>
      </c>
      <c r="X858" s="7" t="s">
        <v>37</v>
      </c>
    </row>
    <row r="859" spans="1:24" x14ac:dyDescent="0.3">
      <c r="A859" s="8" t="s">
        <v>2750</v>
      </c>
      <c r="B859" s="9">
        <v>46163</v>
      </c>
      <c r="C859" s="21" t="str">
        <f>TEXT(Table3[[#This Row],[Transaction_Date]],"dddd")</f>
        <v>Thursday</v>
      </c>
      <c r="D859" t="s">
        <v>2751</v>
      </c>
      <c r="E859">
        <f>HOUR(Table3[[#This Row],[Transaction_Time]])</f>
        <v>12</v>
      </c>
      <c r="F859" s="10" t="s">
        <v>72</v>
      </c>
      <c r="G859" s="10" t="s">
        <v>2752</v>
      </c>
      <c r="H859" s="10" t="s">
        <v>74</v>
      </c>
      <c r="I859" s="10" t="s">
        <v>42</v>
      </c>
      <c r="J859" s="10" t="s">
        <v>28</v>
      </c>
      <c r="K859" s="10" t="s">
        <v>188</v>
      </c>
      <c r="L859" s="10" t="s">
        <v>357</v>
      </c>
      <c r="M859" s="10" t="s">
        <v>122</v>
      </c>
      <c r="N859" s="10" t="s">
        <v>46</v>
      </c>
      <c r="O859" s="10" t="s">
        <v>47</v>
      </c>
      <c r="P859" s="10" t="s">
        <v>84</v>
      </c>
      <c r="Q859" s="10">
        <v>694.85</v>
      </c>
      <c r="R859" s="10">
        <v>0</v>
      </c>
      <c r="S859" s="10">
        <v>0</v>
      </c>
      <c r="T859" s="10" t="s">
        <v>35</v>
      </c>
      <c r="U859" s="10"/>
      <c r="V859" s="10" t="s">
        <v>49</v>
      </c>
      <c r="W859" s="10">
        <v>22</v>
      </c>
      <c r="X859" s="11" t="s">
        <v>37</v>
      </c>
    </row>
    <row r="860" spans="1:24" x14ac:dyDescent="0.3">
      <c r="A860" s="4" t="s">
        <v>2753</v>
      </c>
      <c r="B860" s="5">
        <v>46170</v>
      </c>
      <c r="C860" s="20" t="str">
        <f>TEXT(Table3[[#This Row],[Transaction_Date]],"dddd")</f>
        <v>Thursday</v>
      </c>
      <c r="D860" t="s">
        <v>2754</v>
      </c>
      <c r="E860">
        <f>HOUR(Table3[[#This Row],[Transaction_Time]])</f>
        <v>16</v>
      </c>
      <c r="F860" s="6" t="s">
        <v>24</v>
      </c>
      <c r="G860" s="6" t="s">
        <v>2755</v>
      </c>
      <c r="H860" s="6" t="s">
        <v>54</v>
      </c>
      <c r="I860" s="6" t="s">
        <v>27</v>
      </c>
      <c r="J860" s="6" t="s">
        <v>75</v>
      </c>
      <c r="K860" s="6" t="s">
        <v>212</v>
      </c>
      <c r="L860" s="6" t="s">
        <v>132</v>
      </c>
      <c r="M860" s="6" t="s">
        <v>93</v>
      </c>
      <c r="N860" s="6" t="s">
        <v>32</v>
      </c>
      <c r="O860" s="6" t="s">
        <v>141</v>
      </c>
      <c r="P860" s="6" t="s">
        <v>128</v>
      </c>
      <c r="Q860" s="6">
        <v>272.64999999999998</v>
      </c>
      <c r="R860" s="6">
        <v>0</v>
      </c>
      <c r="S860" s="6">
        <v>0</v>
      </c>
      <c r="T860" s="6" t="s">
        <v>35</v>
      </c>
      <c r="U860" s="6"/>
      <c r="V860" s="6" t="s">
        <v>49</v>
      </c>
      <c r="W860" s="6">
        <v>75</v>
      </c>
      <c r="X860" s="7" t="s">
        <v>37</v>
      </c>
    </row>
    <row r="861" spans="1:24" x14ac:dyDescent="0.3">
      <c r="A861" s="8" t="s">
        <v>2756</v>
      </c>
      <c r="B861" s="9">
        <v>46144</v>
      </c>
      <c r="C861" s="21" t="str">
        <f>TEXT(Table3[[#This Row],[Transaction_Date]],"dddd")</f>
        <v>Saturday</v>
      </c>
      <c r="D861" t="s">
        <v>2757</v>
      </c>
      <c r="E861">
        <f>HOUR(Table3[[#This Row],[Transaction_Time]])</f>
        <v>19</v>
      </c>
      <c r="F861" s="10" t="s">
        <v>24</v>
      </c>
      <c r="G861" s="10" t="s">
        <v>2758</v>
      </c>
      <c r="H861" s="10" t="s">
        <v>26</v>
      </c>
      <c r="I861" s="10" t="s">
        <v>27</v>
      </c>
      <c r="J861" s="10" t="s">
        <v>28</v>
      </c>
      <c r="K861" s="10" t="s">
        <v>188</v>
      </c>
      <c r="L861" s="10" t="s">
        <v>230</v>
      </c>
      <c r="M861" s="10" t="s">
        <v>83</v>
      </c>
      <c r="N861" s="10" t="s">
        <v>78</v>
      </c>
      <c r="O861" s="10" t="s">
        <v>47</v>
      </c>
      <c r="P861" s="10" t="s">
        <v>84</v>
      </c>
      <c r="Q861" s="10">
        <v>1433.35</v>
      </c>
      <c r="R861" s="10">
        <v>0</v>
      </c>
      <c r="S861" s="10">
        <v>0</v>
      </c>
      <c r="T861" s="10" t="s">
        <v>35</v>
      </c>
      <c r="U861" s="10"/>
      <c r="V861" s="10" t="s">
        <v>49</v>
      </c>
      <c r="W861" s="10">
        <v>59</v>
      </c>
      <c r="X861" s="11" t="s">
        <v>37</v>
      </c>
    </row>
    <row r="862" spans="1:24" x14ac:dyDescent="0.3">
      <c r="A862" s="4" t="s">
        <v>2759</v>
      </c>
      <c r="B862" s="5">
        <v>46148</v>
      </c>
      <c r="C862" s="20" t="str">
        <f>TEXT(Table3[[#This Row],[Transaction_Date]],"dddd")</f>
        <v>Wednesday</v>
      </c>
      <c r="D862" t="s">
        <v>2760</v>
      </c>
      <c r="E862">
        <f>HOUR(Table3[[#This Row],[Transaction_Time]])</f>
        <v>10</v>
      </c>
      <c r="F862" s="6" t="s">
        <v>40</v>
      </c>
      <c r="G862" s="6" t="s">
        <v>2761</v>
      </c>
      <c r="H862" s="6" t="s">
        <v>89</v>
      </c>
      <c r="I862" s="6" t="s">
        <v>27</v>
      </c>
      <c r="J862" s="6" t="s">
        <v>55</v>
      </c>
      <c r="K862" s="6" t="s">
        <v>136</v>
      </c>
      <c r="L862" s="6" t="s">
        <v>171</v>
      </c>
      <c r="M862" s="6" t="s">
        <v>67</v>
      </c>
      <c r="N862" s="6" t="s">
        <v>46</v>
      </c>
      <c r="O862" s="6" t="s">
        <v>60</v>
      </c>
      <c r="P862" s="6" t="s">
        <v>68</v>
      </c>
      <c r="Q862" s="6">
        <v>99.94</v>
      </c>
      <c r="R862" s="6">
        <v>0</v>
      </c>
      <c r="S862" s="6">
        <v>0</v>
      </c>
      <c r="T862" s="6" t="s">
        <v>35</v>
      </c>
      <c r="U862" s="6"/>
      <c r="V862" s="6" t="s">
        <v>49</v>
      </c>
      <c r="W862" s="6">
        <v>44</v>
      </c>
      <c r="X862" s="7" t="s">
        <v>37</v>
      </c>
    </row>
    <row r="863" spans="1:24" x14ac:dyDescent="0.3">
      <c r="A863" s="8" t="s">
        <v>2762</v>
      </c>
      <c r="B863" s="9">
        <v>46146</v>
      </c>
      <c r="C863" s="21" t="str">
        <f>TEXT(Table3[[#This Row],[Transaction_Date]],"dddd")</f>
        <v>Monday</v>
      </c>
      <c r="D863" t="s">
        <v>2763</v>
      </c>
      <c r="E863">
        <f>HOUR(Table3[[#This Row],[Transaction_Time]])</f>
        <v>21</v>
      </c>
      <c r="F863" s="10" t="s">
        <v>24</v>
      </c>
      <c r="G863" s="10" t="s">
        <v>2764</v>
      </c>
      <c r="H863" s="10" t="s">
        <v>74</v>
      </c>
      <c r="I863" s="10" t="s">
        <v>42</v>
      </c>
      <c r="J863" s="10" t="s">
        <v>105</v>
      </c>
      <c r="K863" s="10" t="s">
        <v>195</v>
      </c>
      <c r="L863" s="10" t="s">
        <v>364</v>
      </c>
      <c r="M863" s="10" t="s">
        <v>114</v>
      </c>
      <c r="N863" s="10" t="s">
        <v>59</v>
      </c>
      <c r="O863" s="10" t="s">
        <v>47</v>
      </c>
      <c r="P863" s="10" t="s">
        <v>108</v>
      </c>
      <c r="Q863" s="10">
        <v>757.67</v>
      </c>
      <c r="R863" s="10">
        <v>0</v>
      </c>
      <c r="S863" s="10">
        <v>0</v>
      </c>
      <c r="T863" s="10" t="s">
        <v>35</v>
      </c>
      <c r="U863" s="10"/>
      <c r="V863" s="10" t="s">
        <v>49</v>
      </c>
      <c r="W863" s="10">
        <v>38</v>
      </c>
      <c r="X863" s="11" t="s">
        <v>37</v>
      </c>
    </row>
    <row r="864" spans="1:24" x14ac:dyDescent="0.3">
      <c r="A864" s="4" t="s">
        <v>2765</v>
      </c>
      <c r="B864" s="5">
        <v>46156</v>
      </c>
      <c r="C864" s="20" t="str">
        <f>TEXT(Table3[[#This Row],[Transaction_Date]],"dddd")</f>
        <v>Thursday</v>
      </c>
      <c r="D864" t="s">
        <v>2766</v>
      </c>
      <c r="E864">
        <f>HOUR(Table3[[#This Row],[Transaction_Time]])</f>
        <v>20</v>
      </c>
      <c r="F864" s="6" t="s">
        <v>416</v>
      </c>
      <c r="G864" s="6" t="s">
        <v>2767</v>
      </c>
      <c r="H864" s="6" t="s">
        <v>26</v>
      </c>
      <c r="I864" s="6" t="s">
        <v>42</v>
      </c>
      <c r="J864" s="6" t="s">
        <v>166</v>
      </c>
      <c r="K864" s="6" t="s">
        <v>167</v>
      </c>
      <c r="L864" s="6" t="s">
        <v>225</v>
      </c>
      <c r="M864" s="6" t="s">
        <v>214</v>
      </c>
      <c r="N864" s="6" t="s">
        <v>46</v>
      </c>
      <c r="O864" s="6" t="s">
        <v>47</v>
      </c>
      <c r="P864" s="6" t="s">
        <v>84</v>
      </c>
      <c r="Q864" s="6">
        <v>400.39</v>
      </c>
      <c r="R864" s="6">
        <v>0</v>
      </c>
      <c r="S864" s="6">
        <v>2.94</v>
      </c>
      <c r="T864" s="6" t="s">
        <v>35</v>
      </c>
      <c r="U864" s="6"/>
      <c r="V864" s="6" t="s">
        <v>36</v>
      </c>
      <c r="W864" s="6">
        <v>42</v>
      </c>
      <c r="X864" s="7" t="s">
        <v>37</v>
      </c>
    </row>
    <row r="865" spans="1:24" x14ac:dyDescent="0.3">
      <c r="A865" s="8" t="s">
        <v>2768</v>
      </c>
      <c r="B865" s="9">
        <v>46153</v>
      </c>
      <c r="C865" s="21" t="str">
        <f>TEXT(Table3[[#This Row],[Transaction_Date]],"dddd")</f>
        <v>Monday</v>
      </c>
      <c r="D865" t="s">
        <v>2769</v>
      </c>
      <c r="E865">
        <f>HOUR(Table3[[#This Row],[Transaction_Time]])</f>
        <v>19</v>
      </c>
      <c r="F865" s="10" t="s">
        <v>24</v>
      </c>
      <c r="G865" s="10" t="s">
        <v>2770</v>
      </c>
      <c r="H865" s="10" t="s">
        <v>54</v>
      </c>
      <c r="I865" s="10" t="s">
        <v>42</v>
      </c>
      <c r="J865" s="10" t="s">
        <v>28</v>
      </c>
      <c r="K865" s="10" t="s">
        <v>29</v>
      </c>
      <c r="L865" s="10" t="s">
        <v>45</v>
      </c>
      <c r="M865" s="10" t="s">
        <v>31</v>
      </c>
      <c r="N865" s="10" t="s">
        <v>59</v>
      </c>
      <c r="O865" s="10" t="s">
        <v>47</v>
      </c>
      <c r="P865" s="10" t="s">
        <v>115</v>
      </c>
      <c r="Q865" s="10">
        <v>70.7</v>
      </c>
      <c r="R865" s="10">
        <v>24.05</v>
      </c>
      <c r="S865" s="10">
        <v>0</v>
      </c>
      <c r="T865" s="10" t="s">
        <v>35</v>
      </c>
      <c r="U865" s="10"/>
      <c r="V865" s="10" t="s">
        <v>36</v>
      </c>
      <c r="W865" s="10">
        <v>58</v>
      </c>
      <c r="X865" s="11" t="s">
        <v>37</v>
      </c>
    </row>
    <row r="866" spans="1:24" x14ac:dyDescent="0.3">
      <c r="A866" s="4" t="s">
        <v>2771</v>
      </c>
      <c r="B866" s="5">
        <v>46173</v>
      </c>
      <c r="C866" s="20" t="str">
        <f>TEXT(Table3[[#This Row],[Transaction_Date]],"dddd")</f>
        <v>Sunday</v>
      </c>
      <c r="D866" t="s">
        <v>2772</v>
      </c>
      <c r="E866">
        <f>HOUR(Table3[[#This Row],[Transaction_Time]])</f>
        <v>19</v>
      </c>
      <c r="F866" s="6" t="s">
        <v>52</v>
      </c>
      <c r="G866" s="6" t="s">
        <v>2773</v>
      </c>
      <c r="H866" s="6" t="s">
        <v>26</v>
      </c>
      <c r="I866" s="6" t="s">
        <v>27</v>
      </c>
      <c r="J866" s="6" t="s">
        <v>105</v>
      </c>
      <c r="K866" s="6" t="s">
        <v>195</v>
      </c>
      <c r="L866" s="6" t="s">
        <v>334</v>
      </c>
      <c r="M866" s="6" t="s">
        <v>58</v>
      </c>
      <c r="N866" s="6" t="s">
        <v>59</v>
      </c>
      <c r="O866" s="6" t="s">
        <v>141</v>
      </c>
      <c r="P866" s="6" t="s">
        <v>115</v>
      </c>
      <c r="Q866" s="6">
        <v>645.79</v>
      </c>
      <c r="R866" s="6">
        <v>0</v>
      </c>
      <c r="S866" s="6">
        <v>0</v>
      </c>
      <c r="T866" s="6" t="s">
        <v>35</v>
      </c>
      <c r="U866" s="6"/>
      <c r="V866" s="6" t="s">
        <v>49</v>
      </c>
      <c r="W866" s="6">
        <v>40</v>
      </c>
      <c r="X866" s="7" t="s">
        <v>37</v>
      </c>
    </row>
    <row r="867" spans="1:24" x14ac:dyDescent="0.3">
      <c r="A867" s="8" t="s">
        <v>2774</v>
      </c>
      <c r="B867" s="9">
        <v>46171</v>
      </c>
      <c r="C867" s="21" t="str">
        <f>TEXT(Table3[[#This Row],[Transaction_Date]],"dddd")</f>
        <v>Friday</v>
      </c>
      <c r="D867" t="s">
        <v>2775</v>
      </c>
      <c r="E867">
        <f>HOUR(Table3[[#This Row],[Transaction_Time]])</f>
        <v>17</v>
      </c>
      <c r="F867" s="10" t="s">
        <v>52</v>
      </c>
      <c r="G867" s="10" t="s">
        <v>2776</v>
      </c>
      <c r="H867" s="10" t="s">
        <v>54</v>
      </c>
      <c r="I867" s="10" t="s">
        <v>42</v>
      </c>
      <c r="J867" s="10" t="s">
        <v>55</v>
      </c>
      <c r="K867" s="10" t="s">
        <v>56</v>
      </c>
      <c r="L867" s="10" t="s">
        <v>246</v>
      </c>
      <c r="M867" s="10" t="s">
        <v>214</v>
      </c>
      <c r="N867" s="10" t="s">
        <v>272</v>
      </c>
      <c r="O867" s="10" t="s">
        <v>47</v>
      </c>
      <c r="P867" s="10" t="s">
        <v>68</v>
      </c>
      <c r="Q867" s="10">
        <v>127.44</v>
      </c>
      <c r="R867" s="10">
        <v>0</v>
      </c>
      <c r="S867" s="10">
        <v>1.21</v>
      </c>
      <c r="T867" s="10" t="s">
        <v>35</v>
      </c>
      <c r="U867" s="10"/>
      <c r="V867" s="10" t="s">
        <v>49</v>
      </c>
      <c r="W867" s="10">
        <v>100</v>
      </c>
      <c r="X867" s="11" t="s">
        <v>37</v>
      </c>
    </row>
    <row r="868" spans="1:24" x14ac:dyDescent="0.3">
      <c r="A868" s="4" t="s">
        <v>2777</v>
      </c>
      <c r="B868" s="5">
        <v>46146</v>
      </c>
      <c r="C868" s="20" t="str">
        <f>TEXT(Table3[[#This Row],[Transaction_Date]],"dddd")</f>
        <v>Monday</v>
      </c>
      <c r="D868" t="s">
        <v>2778</v>
      </c>
      <c r="E868">
        <f>HOUR(Table3[[#This Row],[Transaction_Time]])</f>
        <v>9</v>
      </c>
      <c r="F868" s="6" t="s">
        <v>24</v>
      </c>
      <c r="G868" s="6" t="s">
        <v>2779</v>
      </c>
      <c r="H868" s="6" t="s">
        <v>74</v>
      </c>
      <c r="I868" s="6" t="s">
        <v>42</v>
      </c>
      <c r="J868" s="6" t="s">
        <v>55</v>
      </c>
      <c r="K868" s="6" t="s">
        <v>136</v>
      </c>
      <c r="L868" s="6" t="s">
        <v>100</v>
      </c>
      <c r="M868" s="6" t="s">
        <v>101</v>
      </c>
      <c r="N868" s="6" t="s">
        <v>176</v>
      </c>
      <c r="O868" s="6" t="s">
        <v>60</v>
      </c>
      <c r="P868" s="6" t="s">
        <v>115</v>
      </c>
      <c r="Q868" s="6">
        <v>1646.63</v>
      </c>
      <c r="R868" s="6">
        <v>54.76</v>
      </c>
      <c r="S868" s="6">
        <v>7.45</v>
      </c>
      <c r="T868" s="6" t="s">
        <v>35</v>
      </c>
      <c r="U868" s="6"/>
      <c r="V868" s="6" t="s">
        <v>49</v>
      </c>
      <c r="W868" s="6">
        <v>3</v>
      </c>
      <c r="X868" s="7" t="s">
        <v>37</v>
      </c>
    </row>
    <row r="869" spans="1:24" x14ac:dyDescent="0.3">
      <c r="A869" s="8" t="s">
        <v>2780</v>
      </c>
      <c r="B869" s="9">
        <v>46150</v>
      </c>
      <c r="C869" s="21" t="str">
        <f>TEXT(Table3[[#This Row],[Transaction_Date]],"dddd")</f>
        <v>Friday</v>
      </c>
      <c r="D869" t="s">
        <v>2781</v>
      </c>
      <c r="E869">
        <f>HOUR(Table3[[#This Row],[Transaction_Time]])</f>
        <v>11</v>
      </c>
      <c r="F869" s="10" t="s">
        <v>72</v>
      </c>
      <c r="G869" s="10" t="s">
        <v>2782</v>
      </c>
      <c r="H869" s="10" t="s">
        <v>26</v>
      </c>
      <c r="I869" s="10" t="s">
        <v>27</v>
      </c>
      <c r="J869" s="10" t="s">
        <v>98</v>
      </c>
      <c r="K869" s="10" t="s">
        <v>459</v>
      </c>
      <c r="L869" s="10" t="s">
        <v>445</v>
      </c>
      <c r="M869" s="10" t="s">
        <v>162</v>
      </c>
      <c r="N869" s="10" t="s">
        <v>46</v>
      </c>
      <c r="O869" s="10" t="s">
        <v>60</v>
      </c>
      <c r="P869" s="10" t="s">
        <v>48</v>
      </c>
      <c r="Q869" s="10">
        <v>279.13</v>
      </c>
      <c r="R869" s="10">
        <v>0</v>
      </c>
      <c r="S869" s="10">
        <v>0</v>
      </c>
      <c r="T869" s="10" t="s">
        <v>35</v>
      </c>
      <c r="U869" s="10"/>
      <c r="V869" s="10" t="s">
        <v>49</v>
      </c>
      <c r="W869" s="10">
        <v>4</v>
      </c>
      <c r="X869" s="11" t="s">
        <v>37</v>
      </c>
    </row>
    <row r="870" spans="1:24" x14ac:dyDescent="0.3">
      <c r="A870" s="4" t="s">
        <v>2783</v>
      </c>
      <c r="B870" s="5">
        <v>46154</v>
      </c>
      <c r="C870" s="20" t="str">
        <f>TEXT(Table3[[#This Row],[Transaction_Date]],"dddd")</f>
        <v>Tuesday</v>
      </c>
      <c r="D870" t="s">
        <v>2784</v>
      </c>
      <c r="E870">
        <f>HOUR(Table3[[#This Row],[Transaction_Time]])</f>
        <v>20</v>
      </c>
      <c r="F870" s="6" t="s">
        <v>24</v>
      </c>
      <c r="G870" s="6" t="s">
        <v>2785</v>
      </c>
      <c r="H870" s="6" t="s">
        <v>26</v>
      </c>
      <c r="I870" s="6" t="s">
        <v>27</v>
      </c>
      <c r="J870" s="6" t="s">
        <v>98</v>
      </c>
      <c r="K870" s="6" t="s">
        <v>459</v>
      </c>
      <c r="L870" s="6" t="s">
        <v>100</v>
      </c>
      <c r="M870" s="6" t="s">
        <v>101</v>
      </c>
      <c r="N870" s="6" t="s">
        <v>176</v>
      </c>
      <c r="O870" s="6" t="s">
        <v>60</v>
      </c>
      <c r="P870" s="6" t="s">
        <v>108</v>
      </c>
      <c r="Q870" s="6">
        <v>400.51</v>
      </c>
      <c r="R870" s="6">
        <v>0</v>
      </c>
      <c r="S870" s="6">
        <v>3.33</v>
      </c>
      <c r="T870" s="6" t="s">
        <v>35</v>
      </c>
      <c r="U870" s="6"/>
      <c r="V870" s="6" t="s">
        <v>49</v>
      </c>
      <c r="W870" s="6">
        <v>82</v>
      </c>
      <c r="X870" s="7" t="s">
        <v>37</v>
      </c>
    </row>
    <row r="871" spans="1:24" x14ac:dyDescent="0.3">
      <c r="A871" s="8" t="s">
        <v>2786</v>
      </c>
      <c r="B871" s="9">
        <v>46148</v>
      </c>
      <c r="C871" s="21" t="str">
        <f>TEXT(Table3[[#This Row],[Transaction_Date]],"dddd")</f>
        <v>Wednesday</v>
      </c>
      <c r="D871" t="s">
        <v>2787</v>
      </c>
      <c r="E871">
        <f>HOUR(Table3[[#This Row],[Transaction_Time]])</f>
        <v>11</v>
      </c>
      <c r="F871" s="10" t="s">
        <v>40</v>
      </c>
      <c r="G871" s="10" t="s">
        <v>2788</v>
      </c>
      <c r="H871" s="10" t="s">
        <v>26</v>
      </c>
      <c r="I871" s="10" t="s">
        <v>42</v>
      </c>
      <c r="J871" s="10" t="s">
        <v>119</v>
      </c>
      <c r="K871" s="10" t="s">
        <v>323</v>
      </c>
      <c r="L871" s="10" t="s">
        <v>121</v>
      </c>
      <c r="M871" s="10" t="s">
        <v>122</v>
      </c>
      <c r="N871" s="10" t="s">
        <v>272</v>
      </c>
      <c r="O871" s="10" t="s">
        <v>47</v>
      </c>
      <c r="P871" s="10" t="s">
        <v>84</v>
      </c>
      <c r="Q871" s="10">
        <v>615.45000000000005</v>
      </c>
      <c r="R871" s="10">
        <v>0</v>
      </c>
      <c r="S871" s="10">
        <v>0</v>
      </c>
      <c r="T871" s="10" t="s">
        <v>35</v>
      </c>
      <c r="U871" s="10"/>
      <c r="V871" s="10" t="s">
        <v>49</v>
      </c>
      <c r="W871" s="10">
        <v>68</v>
      </c>
      <c r="X871" s="11" t="s">
        <v>37</v>
      </c>
    </row>
    <row r="872" spans="1:24" x14ac:dyDescent="0.3">
      <c r="A872" s="4" t="s">
        <v>2789</v>
      </c>
      <c r="B872" s="5">
        <v>46161</v>
      </c>
      <c r="C872" s="20" t="str">
        <f>TEXT(Table3[[#This Row],[Transaction_Date]],"dddd")</f>
        <v>Tuesday</v>
      </c>
      <c r="D872" t="s">
        <v>2790</v>
      </c>
      <c r="E872">
        <f>HOUR(Table3[[#This Row],[Transaction_Time]])</f>
        <v>13</v>
      </c>
      <c r="F872" s="6" t="s">
        <v>40</v>
      </c>
      <c r="G872" s="6" t="s">
        <v>2791</v>
      </c>
      <c r="H872" s="6" t="s">
        <v>97</v>
      </c>
      <c r="I872" s="6" t="s">
        <v>27</v>
      </c>
      <c r="J872" s="6" t="s">
        <v>166</v>
      </c>
      <c r="K872" s="6" t="s">
        <v>204</v>
      </c>
      <c r="L872" s="6" t="s">
        <v>77</v>
      </c>
      <c r="M872" s="6" t="s">
        <v>31</v>
      </c>
      <c r="N872" s="6" t="s">
        <v>46</v>
      </c>
      <c r="O872" s="6" t="s">
        <v>47</v>
      </c>
      <c r="P872" s="10" t="s">
        <v>84</v>
      </c>
      <c r="Q872" s="6">
        <v>181.26</v>
      </c>
      <c r="R872" s="6">
        <v>0</v>
      </c>
      <c r="S872" s="6">
        <v>0</v>
      </c>
      <c r="T872" s="6" t="s">
        <v>35</v>
      </c>
      <c r="U872" s="6"/>
      <c r="V872" s="6" t="s">
        <v>49</v>
      </c>
      <c r="W872" s="6">
        <v>83</v>
      </c>
      <c r="X872" s="7" t="s">
        <v>37</v>
      </c>
    </row>
    <row r="873" spans="1:24" x14ac:dyDescent="0.3">
      <c r="A873" s="8" t="s">
        <v>2792</v>
      </c>
      <c r="B873" s="9">
        <v>46147</v>
      </c>
      <c r="C873" s="21" t="str">
        <f>TEXT(Table3[[#This Row],[Transaction_Date]],"dddd")</f>
        <v>Tuesday</v>
      </c>
      <c r="D873" t="s">
        <v>2793</v>
      </c>
      <c r="E873">
        <f>HOUR(Table3[[#This Row],[Transaction_Time]])</f>
        <v>18</v>
      </c>
      <c r="F873" s="10" t="s">
        <v>24</v>
      </c>
      <c r="G873" s="10" t="s">
        <v>2794</v>
      </c>
      <c r="H873" s="10" t="s">
        <v>54</v>
      </c>
      <c r="I873" s="10" t="s">
        <v>27</v>
      </c>
      <c r="J873" s="10" t="s">
        <v>98</v>
      </c>
      <c r="K873" s="10" t="s">
        <v>338</v>
      </c>
      <c r="L873" s="10" t="s">
        <v>375</v>
      </c>
      <c r="M873" s="10" t="s">
        <v>58</v>
      </c>
      <c r="N873" s="10" t="s">
        <v>291</v>
      </c>
      <c r="O873" s="10" t="s">
        <v>141</v>
      </c>
      <c r="P873" s="10" t="s">
        <v>128</v>
      </c>
      <c r="Q873" s="10">
        <v>631.01</v>
      </c>
      <c r="R873" s="10">
        <v>0</v>
      </c>
      <c r="S873" s="10">
        <v>4.76</v>
      </c>
      <c r="T873" s="10" t="s">
        <v>35</v>
      </c>
      <c r="U873" s="10"/>
      <c r="V873" s="10" t="s">
        <v>49</v>
      </c>
      <c r="W873" s="10">
        <v>66</v>
      </c>
      <c r="X873" s="11" t="s">
        <v>37</v>
      </c>
    </row>
    <row r="874" spans="1:24" x14ac:dyDescent="0.3">
      <c r="A874" s="4" t="s">
        <v>2795</v>
      </c>
      <c r="B874" s="5">
        <v>46168</v>
      </c>
      <c r="C874" s="20" t="str">
        <f>TEXT(Table3[[#This Row],[Transaction_Date]],"dddd")</f>
        <v>Tuesday</v>
      </c>
      <c r="D874" t="s">
        <v>2796</v>
      </c>
      <c r="E874">
        <f>HOUR(Table3[[#This Row],[Transaction_Time]])</f>
        <v>21</v>
      </c>
      <c r="F874" s="6" t="s">
        <v>52</v>
      </c>
      <c r="G874" s="6" t="s">
        <v>2797</v>
      </c>
      <c r="H874" s="6" t="s">
        <v>74</v>
      </c>
      <c r="I874" s="6" t="s">
        <v>27</v>
      </c>
      <c r="J874" s="6" t="s">
        <v>105</v>
      </c>
      <c r="K874" s="6" t="s">
        <v>106</v>
      </c>
      <c r="L874" s="6" t="s">
        <v>327</v>
      </c>
      <c r="M874" s="6" t="s">
        <v>114</v>
      </c>
      <c r="N874" s="6" t="s">
        <v>32</v>
      </c>
      <c r="O874" s="6" t="s">
        <v>60</v>
      </c>
      <c r="P874" s="6" t="s">
        <v>84</v>
      </c>
      <c r="Q874" s="6">
        <v>30.17</v>
      </c>
      <c r="R874" s="6">
        <v>0</v>
      </c>
      <c r="S874" s="6">
        <v>0</v>
      </c>
      <c r="T874" s="6" t="s">
        <v>35</v>
      </c>
      <c r="U874" s="6"/>
      <c r="V874" s="6" t="s">
        <v>36</v>
      </c>
      <c r="W874" s="6">
        <v>16</v>
      </c>
      <c r="X874" s="7" t="s">
        <v>37</v>
      </c>
    </row>
    <row r="875" spans="1:24" x14ac:dyDescent="0.3">
      <c r="A875" s="8" t="s">
        <v>2798</v>
      </c>
      <c r="B875" s="9">
        <v>46170</v>
      </c>
      <c r="C875" s="21" t="str">
        <f>TEXT(Table3[[#This Row],[Transaction_Date]],"dddd")</f>
        <v>Thursday</v>
      </c>
      <c r="D875" t="s">
        <v>2799</v>
      </c>
      <c r="E875">
        <f>HOUR(Table3[[#This Row],[Transaction_Time]])</f>
        <v>14</v>
      </c>
      <c r="F875" s="10" t="s">
        <v>24</v>
      </c>
      <c r="G875" s="10" t="s">
        <v>2800</v>
      </c>
      <c r="H875" s="10" t="s">
        <v>54</v>
      </c>
      <c r="I875" s="10" t="s">
        <v>27</v>
      </c>
      <c r="J875" s="10" t="s">
        <v>119</v>
      </c>
      <c r="K875" s="10" t="s">
        <v>120</v>
      </c>
      <c r="L875" s="10" t="s">
        <v>205</v>
      </c>
      <c r="M875" s="10" t="s">
        <v>162</v>
      </c>
      <c r="N875" s="10" t="s">
        <v>59</v>
      </c>
      <c r="O875" s="10" t="s">
        <v>47</v>
      </c>
      <c r="P875" s="10" t="s">
        <v>84</v>
      </c>
      <c r="Q875" s="10">
        <v>514.05999999999995</v>
      </c>
      <c r="R875" s="10">
        <v>0</v>
      </c>
      <c r="S875" s="10">
        <v>2.63</v>
      </c>
      <c r="T875" s="10" t="s">
        <v>35</v>
      </c>
      <c r="U875" s="10"/>
      <c r="V875" s="10" t="s">
        <v>36</v>
      </c>
      <c r="W875" s="10">
        <v>68</v>
      </c>
      <c r="X875" s="11" t="s">
        <v>37</v>
      </c>
    </row>
    <row r="876" spans="1:24" x14ac:dyDescent="0.3">
      <c r="A876" s="4" t="s">
        <v>2801</v>
      </c>
      <c r="B876" s="5">
        <v>46148</v>
      </c>
      <c r="C876" s="20" t="str">
        <f>TEXT(Table3[[#This Row],[Transaction_Date]],"dddd")</f>
        <v>Wednesday</v>
      </c>
      <c r="D876" t="s">
        <v>2802</v>
      </c>
      <c r="E876">
        <f>HOUR(Table3[[#This Row],[Transaction_Time]])</f>
        <v>20</v>
      </c>
      <c r="F876" s="6" t="s">
        <v>24</v>
      </c>
      <c r="G876" s="6" t="s">
        <v>2803</v>
      </c>
      <c r="H876" s="6" t="s">
        <v>89</v>
      </c>
      <c r="I876" s="6" t="s">
        <v>27</v>
      </c>
      <c r="J876" s="6" t="s">
        <v>55</v>
      </c>
      <c r="K876" s="6" t="s">
        <v>56</v>
      </c>
      <c r="L876" s="6" t="s">
        <v>503</v>
      </c>
      <c r="M876" s="6" t="s">
        <v>214</v>
      </c>
      <c r="N876" s="6" t="s">
        <v>59</v>
      </c>
      <c r="O876" s="6" t="s">
        <v>60</v>
      </c>
      <c r="P876" s="6" t="s">
        <v>115</v>
      </c>
      <c r="Q876" s="6">
        <v>1250.6300000000001</v>
      </c>
      <c r="R876" s="6">
        <v>44.55</v>
      </c>
      <c r="S876" s="6">
        <v>0</v>
      </c>
      <c r="T876" s="6" t="s">
        <v>35</v>
      </c>
      <c r="U876" s="6"/>
      <c r="V876" s="6" t="s">
        <v>49</v>
      </c>
      <c r="W876" s="6">
        <v>3</v>
      </c>
      <c r="X876" s="7" t="s">
        <v>37</v>
      </c>
    </row>
    <row r="877" spans="1:24" x14ac:dyDescent="0.3">
      <c r="A877" s="8" t="s">
        <v>2804</v>
      </c>
      <c r="B877" s="9">
        <v>46161</v>
      </c>
      <c r="C877" s="21" t="str">
        <f>TEXT(Table3[[#This Row],[Transaction_Date]],"dddd")</f>
        <v>Tuesday</v>
      </c>
      <c r="D877" t="s">
        <v>2330</v>
      </c>
      <c r="E877">
        <f>HOUR(Table3[[#This Row],[Transaction_Time]])</f>
        <v>11</v>
      </c>
      <c r="F877" s="10" t="s">
        <v>40</v>
      </c>
      <c r="G877" s="10" t="s">
        <v>2805</v>
      </c>
      <c r="H877" s="10" t="s">
        <v>89</v>
      </c>
      <c r="I877" s="10" t="s">
        <v>27</v>
      </c>
      <c r="J877" s="10" t="s">
        <v>28</v>
      </c>
      <c r="K877" s="10" t="s">
        <v>65</v>
      </c>
      <c r="L877" s="10" t="s">
        <v>342</v>
      </c>
      <c r="M877" s="10" t="s">
        <v>162</v>
      </c>
      <c r="N877" s="10" t="s">
        <v>46</v>
      </c>
      <c r="O877" s="10" t="s">
        <v>47</v>
      </c>
      <c r="P877" s="10" t="s">
        <v>115</v>
      </c>
      <c r="Q877" s="10">
        <v>802.22</v>
      </c>
      <c r="R877" s="10">
        <v>0</v>
      </c>
      <c r="S877" s="10">
        <v>0</v>
      </c>
      <c r="T877" s="10" t="s">
        <v>35</v>
      </c>
      <c r="U877" s="10"/>
      <c r="V877" s="10" t="s">
        <v>49</v>
      </c>
      <c r="W877" s="10">
        <v>88</v>
      </c>
      <c r="X877" s="11" t="s">
        <v>37</v>
      </c>
    </row>
    <row r="878" spans="1:24" x14ac:dyDescent="0.3">
      <c r="A878" s="4" t="s">
        <v>2806</v>
      </c>
      <c r="B878" s="5">
        <v>46159</v>
      </c>
      <c r="C878" s="20" t="str">
        <f>TEXT(Table3[[#This Row],[Transaction_Date]],"dddd")</f>
        <v>Sunday</v>
      </c>
      <c r="D878" t="s">
        <v>2807</v>
      </c>
      <c r="E878">
        <f>HOUR(Table3[[#This Row],[Transaction_Time]])</f>
        <v>12</v>
      </c>
      <c r="F878" s="6" t="s">
        <v>52</v>
      </c>
      <c r="G878" s="6" t="s">
        <v>2808</v>
      </c>
      <c r="H878" s="6" t="s">
        <v>26</v>
      </c>
      <c r="I878" s="6" t="s">
        <v>42</v>
      </c>
      <c r="J878" s="6" t="s">
        <v>105</v>
      </c>
      <c r="K878" s="6" t="s">
        <v>195</v>
      </c>
      <c r="L878" s="6" t="s">
        <v>184</v>
      </c>
      <c r="M878" s="6" t="s">
        <v>146</v>
      </c>
      <c r="N878" s="6" t="s">
        <v>46</v>
      </c>
      <c r="O878" s="6" t="s">
        <v>47</v>
      </c>
      <c r="P878" s="6" t="s">
        <v>34</v>
      </c>
      <c r="Q878" s="6">
        <v>971.63</v>
      </c>
      <c r="R878" s="6">
        <v>65.72</v>
      </c>
      <c r="S878" s="6">
        <v>0</v>
      </c>
      <c r="T878" s="6" t="s">
        <v>35</v>
      </c>
      <c r="U878" s="6"/>
      <c r="V878" s="6" t="s">
        <v>49</v>
      </c>
      <c r="W878" s="6">
        <v>53</v>
      </c>
      <c r="X878" s="7" t="s">
        <v>37</v>
      </c>
    </row>
    <row r="879" spans="1:24" x14ac:dyDescent="0.3">
      <c r="A879" s="8" t="s">
        <v>2809</v>
      </c>
      <c r="B879" s="9">
        <v>46172</v>
      </c>
      <c r="C879" s="21" t="str">
        <f>TEXT(Table3[[#This Row],[Transaction_Date]],"dddd")</f>
        <v>Saturday</v>
      </c>
      <c r="D879" t="s">
        <v>2810</v>
      </c>
      <c r="E879">
        <f>HOUR(Table3[[#This Row],[Transaction_Time]])</f>
        <v>19</v>
      </c>
      <c r="F879" s="10" t="s">
        <v>370</v>
      </c>
      <c r="G879" s="10" t="s">
        <v>2811</v>
      </c>
      <c r="H879" s="10" t="s">
        <v>26</v>
      </c>
      <c r="I879" s="10" t="s">
        <v>42</v>
      </c>
      <c r="J879" s="10" t="s">
        <v>28</v>
      </c>
      <c r="K879" s="10" t="s">
        <v>29</v>
      </c>
      <c r="L879" s="10" t="s">
        <v>826</v>
      </c>
      <c r="M879" s="10" t="s">
        <v>101</v>
      </c>
      <c r="N879" s="10" t="s">
        <v>46</v>
      </c>
      <c r="O879" s="10" t="s">
        <v>60</v>
      </c>
      <c r="P879" s="10" t="s">
        <v>48</v>
      </c>
      <c r="Q879" s="10">
        <v>907.38</v>
      </c>
      <c r="R879" s="10">
        <v>0</v>
      </c>
      <c r="S879" s="10">
        <v>6.84</v>
      </c>
      <c r="T879" s="10" t="s">
        <v>35</v>
      </c>
      <c r="U879" s="10"/>
      <c r="V879" s="10" t="s">
        <v>49</v>
      </c>
      <c r="W879" s="10">
        <v>6</v>
      </c>
      <c r="X879" s="11" t="s">
        <v>37</v>
      </c>
    </row>
    <row r="880" spans="1:24" x14ac:dyDescent="0.3">
      <c r="A880" s="4" t="s">
        <v>2812</v>
      </c>
      <c r="B880" s="5">
        <v>46148</v>
      </c>
      <c r="C880" s="20" t="str">
        <f>TEXT(Table3[[#This Row],[Transaction_Date]],"dddd")</f>
        <v>Wednesday</v>
      </c>
      <c r="D880" t="s">
        <v>2813</v>
      </c>
      <c r="E880">
        <f>HOUR(Table3[[#This Row],[Transaction_Time]])</f>
        <v>11</v>
      </c>
      <c r="F880" s="6" t="s">
        <v>24</v>
      </c>
      <c r="G880" s="6" t="s">
        <v>2814</v>
      </c>
      <c r="H880" s="6" t="s">
        <v>89</v>
      </c>
      <c r="I880" s="6" t="s">
        <v>27</v>
      </c>
      <c r="J880" s="6" t="s">
        <v>28</v>
      </c>
      <c r="K880" s="6" t="s">
        <v>65</v>
      </c>
      <c r="L880" s="6" t="s">
        <v>145</v>
      </c>
      <c r="M880" s="6" t="s">
        <v>146</v>
      </c>
      <c r="N880" s="6" t="s">
        <v>46</v>
      </c>
      <c r="O880" s="6" t="s">
        <v>60</v>
      </c>
      <c r="P880" s="6" t="s">
        <v>108</v>
      </c>
      <c r="Q880" s="6">
        <v>2571.9899999999998</v>
      </c>
      <c r="R880" s="6">
        <v>0</v>
      </c>
      <c r="S880" s="6">
        <v>0.45</v>
      </c>
      <c r="T880" s="6" t="s">
        <v>35</v>
      </c>
      <c r="U880" s="6"/>
      <c r="V880" s="6" t="s">
        <v>49</v>
      </c>
      <c r="W880" s="6">
        <v>89</v>
      </c>
      <c r="X880" s="7" t="s">
        <v>37</v>
      </c>
    </row>
    <row r="881" spans="1:24" x14ac:dyDescent="0.3">
      <c r="A881" s="8" t="s">
        <v>2815</v>
      </c>
      <c r="B881" s="9">
        <v>46167</v>
      </c>
      <c r="C881" s="21" t="str">
        <f>TEXT(Table3[[#This Row],[Transaction_Date]],"dddd")</f>
        <v>Monday</v>
      </c>
      <c r="D881" t="s">
        <v>2816</v>
      </c>
      <c r="E881">
        <f>HOUR(Table3[[#This Row],[Transaction_Time]])</f>
        <v>20</v>
      </c>
      <c r="F881" s="10" t="s">
        <v>24</v>
      </c>
      <c r="G881" s="10" t="s">
        <v>2817</v>
      </c>
      <c r="H881" s="10" t="s">
        <v>54</v>
      </c>
      <c r="I881" s="10" t="s">
        <v>27</v>
      </c>
      <c r="J881" s="10" t="s">
        <v>98</v>
      </c>
      <c r="K881" s="10" t="s">
        <v>126</v>
      </c>
      <c r="L881" s="10" t="s">
        <v>57</v>
      </c>
      <c r="M881" s="10" t="s">
        <v>58</v>
      </c>
      <c r="N881" s="10" t="s">
        <v>32</v>
      </c>
      <c r="O881" s="10" t="s">
        <v>47</v>
      </c>
      <c r="P881" s="10" t="s">
        <v>84</v>
      </c>
      <c r="Q881" s="10">
        <v>524.39</v>
      </c>
      <c r="R881" s="10">
        <v>54.62</v>
      </c>
      <c r="S881" s="10">
        <v>0</v>
      </c>
      <c r="T881" s="10" t="s">
        <v>35</v>
      </c>
      <c r="U881" s="10"/>
      <c r="V881" s="10" t="s">
        <v>49</v>
      </c>
      <c r="W881" s="10">
        <v>18</v>
      </c>
      <c r="X881" s="11" t="s">
        <v>37</v>
      </c>
    </row>
    <row r="882" spans="1:24" x14ac:dyDescent="0.3">
      <c r="A882" s="4" t="s">
        <v>2818</v>
      </c>
      <c r="B882" s="5">
        <v>46149</v>
      </c>
      <c r="C882" s="20" t="str">
        <f>TEXT(Table3[[#This Row],[Transaction_Date]],"dddd")</f>
        <v>Thursday</v>
      </c>
      <c r="D882" t="s">
        <v>2819</v>
      </c>
      <c r="E882">
        <f>HOUR(Table3[[#This Row],[Transaction_Time]])</f>
        <v>20</v>
      </c>
      <c r="F882" s="6" t="s">
        <v>24</v>
      </c>
      <c r="G882" s="6" t="s">
        <v>2820</v>
      </c>
      <c r="H882" s="6" t="s">
        <v>89</v>
      </c>
      <c r="I882" s="6" t="s">
        <v>27</v>
      </c>
      <c r="J882" s="6" t="s">
        <v>55</v>
      </c>
      <c r="K882" s="6" t="s">
        <v>56</v>
      </c>
      <c r="L882" s="6" t="s">
        <v>200</v>
      </c>
      <c r="M882" s="6" t="s">
        <v>146</v>
      </c>
      <c r="N882" s="6" t="s">
        <v>46</v>
      </c>
      <c r="O882" s="6" t="s">
        <v>47</v>
      </c>
      <c r="P882" s="6" t="s">
        <v>108</v>
      </c>
      <c r="Q882" s="6">
        <v>617.57000000000005</v>
      </c>
      <c r="R882" s="6">
        <v>0</v>
      </c>
      <c r="S882" s="6">
        <v>0</v>
      </c>
      <c r="T882" s="6" t="s">
        <v>35</v>
      </c>
      <c r="U882" s="6"/>
      <c r="V882" s="6" t="s">
        <v>49</v>
      </c>
      <c r="W882" s="6">
        <v>11</v>
      </c>
      <c r="X882" s="7" t="s">
        <v>37</v>
      </c>
    </row>
    <row r="883" spans="1:24" x14ac:dyDescent="0.3">
      <c r="A883" s="8" t="s">
        <v>2821</v>
      </c>
      <c r="B883" s="9">
        <v>46154</v>
      </c>
      <c r="C883" s="21" t="str">
        <f>TEXT(Table3[[#This Row],[Transaction_Date]],"dddd")</f>
        <v>Tuesday</v>
      </c>
      <c r="D883" t="s">
        <v>2822</v>
      </c>
      <c r="E883">
        <f>HOUR(Table3[[#This Row],[Transaction_Time]])</f>
        <v>19</v>
      </c>
      <c r="F883" s="10" t="s">
        <v>370</v>
      </c>
      <c r="G883" s="10" t="s">
        <v>2823</v>
      </c>
      <c r="H883" s="10" t="s">
        <v>97</v>
      </c>
      <c r="I883" s="10" t="s">
        <v>42</v>
      </c>
      <c r="J883" s="10" t="s">
        <v>55</v>
      </c>
      <c r="K883" s="10" t="s">
        <v>180</v>
      </c>
      <c r="L883" s="10" t="s">
        <v>801</v>
      </c>
      <c r="M883" s="10" t="s">
        <v>58</v>
      </c>
      <c r="N883" s="10" t="s">
        <v>78</v>
      </c>
      <c r="O883" s="10" t="s">
        <v>297</v>
      </c>
      <c r="P883" s="10" t="s">
        <v>115</v>
      </c>
      <c r="Q883" s="10">
        <v>206.71</v>
      </c>
      <c r="R883" s="10">
        <v>16.55</v>
      </c>
      <c r="S883" s="10">
        <v>0</v>
      </c>
      <c r="T883" s="10" t="s">
        <v>35</v>
      </c>
      <c r="U883" s="10"/>
      <c r="V883" s="10" t="s">
        <v>49</v>
      </c>
      <c r="W883" s="10">
        <v>33</v>
      </c>
      <c r="X883" s="11" t="s">
        <v>37</v>
      </c>
    </row>
    <row r="884" spans="1:24" x14ac:dyDescent="0.3">
      <c r="A884" s="4" t="s">
        <v>2824</v>
      </c>
      <c r="B884" s="5">
        <v>46156</v>
      </c>
      <c r="C884" s="20" t="str">
        <f>TEXT(Table3[[#This Row],[Transaction_Date]],"dddd")</f>
        <v>Thursday</v>
      </c>
      <c r="D884" t="s">
        <v>2825</v>
      </c>
      <c r="E884">
        <f>HOUR(Table3[[#This Row],[Transaction_Time]])</f>
        <v>8</v>
      </c>
      <c r="F884" s="6" t="s">
        <v>40</v>
      </c>
      <c r="G884" s="6" t="s">
        <v>2826</v>
      </c>
      <c r="H884" s="6" t="s">
        <v>54</v>
      </c>
      <c r="I884" s="6" t="s">
        <v>27</v>
      </c>
      <c r="J884" s="6" t="s">
        <v>28</v>
      </c>
      <c r="K884" s="6" t="s">
        <v>188</v>
      </c>
      <c r="L884" s="6" t="s">
        <v>184</v>
      </c>
      <c r="M884" s="6" t="s">
        <v>146</v>
      </c>
      <c r="N884" s="6" t="s">
        <v>176</v>
      </c>
      <c r="O884" s="6" t="s">
        <v>60</v>
      </c>
      <c r="P884" s="6" t="s">
        <v>68</v>
      </c>
      <c r="Q884" s="6">
        <v>3573.06</v>
      </c>
      <c r="R884" s="6">
        <v>0</v>
      </c>
      <c r="S884" s="6">
        <v>0</v>
      </c>
      <c r="T884" s="6" t="s">
        <v>35</v>
      </c>
      <c r="U884" s="6"/>
      <c r="V884" s="6" t="s">
        <v>36</v>
      </c>
      <c r="W884" s="6">
        <v>69</v>
      </c>
      <c r="X884" s="7" t="s">
        <v>69</v>
      </c>
    </row>
    <row r="885" spans="1:24" x14ac:dyDescent="0.3">
      <c r="A885" s="8" t="s">
        <v>2827</v>
      </c>
      <c r="B885" s="9">
        <v>46168</v>
      </c>
      <c r="C885" s="21" t="str">
        <f>TEXT(Table3[[#This Row],[Transaction_Date]],"dddd")</f>
        <v>Tuesday</v>
      </c>
      <c r="D885" t="s">
        <v>2828</v>
      </c>
      <c r="E885">
        <f>HOUR(Table3[[#This Row],[Transaction_Time]])</f>
        <v>19</v>
      </c>
      <c r="F885" s="10" t="s">
        <v>52</v>
      </c>
      <c r="G885" s="10" t="s">
        <v>2829</v>
      </c>
      <c r="H885" s="10" t="s">
        <v>26</v>
      </c>
      <c r="I885" s="10" t="s">
        <v>27</v>
      </c>
      <c r="J885" s="10" t="s">
        <v>119</v>
      </c>
      <c r="K885" s="10" t="s">
        <v>264</v>
      </c>
      <c r="L885" s="10" t="s">
        <v>157</v>
      </c>
      <c r="M885" s="10" t="s">
        <v>83</v>
      </c>
      <c r="N885" s="10" t="s">
        <v>32</v>
      </c>
      <c r="O885" s="10" t="s">
        <v>141</v>
      </c>
      <c r="P885" s="10" t="s">
        <v>48</v>
      </c>
      <c r="Q885" s="10">
        <v>168.08</v>
      </c>
      <c r="R885" s="10">
        <v>0</v>
      </c>
      <c r="S885" s="10">
        <v>3.06</v>
      </c>
      <c r="T885" s="10" t="s">
        <v>35</v>
      </c>
      <c r="U885" s="10"/>
      <c r="V885" s="10" t="s">
        <v>49</v>
      </c>
      <c r="W885" s="10">
        <v>18</v>
      </c>
      <c r="X885" s="11" t="s">
        <v>37</v>
      </c>
    </row>
    <row r="886" spans="1:24" x14ac:dyDescent="0.3">
      <c r="A886" s="4" t="s">
        <v>2830</v>
      </c>
      <c r="B886" s="5">
        <v>46165</v>
      </c>
      <c r="C886" s="20" t="str">
        <f>TEXT(Table3[[#This Row],[Transaction_Date]],"dddd")</f>
        <v>Saturday</v>
      </c>
      <c r="D886" t="s">
        <v>2831</v>
      </c>
      <c r="E886">
        <f>HOUR(Table3[[#This Row],[Transaction_Time]])</f>
        <v>19</v>
      </c>
      <c r="F886" s="6" t="s">
        <v>416</v>
      </c>
      <c r="G886" s="6" t="s">
        <v>2832</v>
      </c>
      <c r="H886" s="6" t="s">
        <v>74</v>
      </c>
      <c r="I886" s="6" t="s">
        <v>27</v>
      </c>
      <c r="J886" s="6" t="s">
        <v>119</v>
      </c>
      <c r="K886" s="6" t="s">
        <v>276</v>
      </c>
      <c r="L886" s="6" t="s">
        <v>424</v>
      </c>
      <c r="M886" s="6" t="s">
        <v>122</v>
      </c>
      <c r="N886" s="6" t="s">
        <v>32</v>
      </c>
      <c r="O886" s="6" t="s">
        <v>33</v>
      </c>
      <c r="P886" s="6" t="s">
        <v>115</v>
      </c>
      <c r="Q886" s="6">
        <v>840.6</v>
      </c>
      <c r="R886" s="6">
        <v>0</v>
      </c>
      <c r="S886" s="6">
        <v>0</v>
      </c>
      <c r="T886" s="6" t="s">
        <v>35</v>
      </c>
      <c r="U886" s="6"/>
      <c r="V886" s="6" t="s">
        <v>49</v>
      </c>
      <c r="W886" s="6">
        <v>28</v>
      </c>
      <c r="X886" s="7" t="s">
        <v>37</v>
      </c>
    </row>
    <row r="887" spans="1:24" x14ac:dyDescent="0.3">
      <c r="A887" s="8" t="s">
        <v>2833</v>
      </c>
      <c r="B887" s="9">
        <v>46145</v>
      </c>
      <c r="C887" s="21" t="str">
        <f>TEXT(Table3[[#This Row],[Transaction_Date]],"dddd")</f>
        <v>Sunday</v>
      </c>
      <c r="D887" t="s">
        <v>2834</v>
      </c>
      <c r="E887">
        <f>HOUR(Table3[[#This Row],[Transaction_Time]])</f>
        <v>12</v>
      </c>
      <c r="F887" s="10" t="s">
        <v>40</v>
      </c>
      <c r="G887" s="10" t="s">
        <v>2122</v>
      </c>
      <c r="H887" s="10" t="s">
        <v>74</v>
      </c>
      <c r="I887" s="10" t="s">
        <v>455</v>
      </c>
      <c r="J887" s="10" t="s">
        <v>105</v>
      </c>
      <c r="K887" s="10" t="s">
        <v>195</v>
      </c>
      <c r="L887" s="10" t="s">
        <v>66</v>
      </c>
      <c r="M887" s="10" t="s">
        <v>67</v>
      </c>
      <c r="N887" s="10" t="s">
        <v>32</v>
      </c>
      <c r="O887" s="10" t="s">
        <v>47</v>
      </c>
      <c r="P887" s="10" t="s">
        <v>84</v>
      </c>
      <c r="Q887" s="10">
        <v>325.36</v>
      </c>
      <c r="R887" s="10">
        <v>0</v>
      </c>
      <c r="S887" s="10">
        <v>7.96</v>
      </c>
      <c r="T887" s="10" t="s">
        <v>35</v>
      </c>
      <c r="U887" s="10"/>
      <c r="V887" s="10" t="s">
        <v>49</v>
      </c>
      <c r="W887" s="10">
        <v>67</v>
      </c>
      <c r="X887" s="11" t="s">
        <v>37</v>
      </c>
    </row>
    <row r="888" spans="1:24" x14ac:dyDescent="0.3">
      <c r="A888" s="4" t="s">
        <v>2835</v>
      </c>
      <c r="B888" s="5">
        <v>46156</v>
      </c>
      <c r="C888" s="20" t="str">
        <f>TEXT(Table3[[#This Row],[Transaction_Date]],"dddd")</f>
        <v>Thursday</v>
      </c>
      <c r="D888" t="s">
        <v>2836</v>
      </c>
      <c r="E888">
        <f>HOUR(Table3[[#This Row],[Transaction_Time]])</f>
        <v>12</v>
      </c>
      <c r="F888" s="6" t="s">
        <v>24</v>
      </c>
      <c r="G888" s="6" t="s">
        <v>2837</v>
      </c>
      <c r="H888" s="6" t="s">
        <v>74</v>
      </c>
      <c r="I888" s="6" t="s">
        <v>27</v>
      </c>
      <c r="J888" s="6" t="s">
        <v>150</v>
      </c>
      <c r="K888" s="6" t="s">
        <v>245</v>
      </c>
      <c r="L888" s="6" t="s">
        <v>246</v>
      </c>
      <c r="M888" s="6" t="s">
        <v>214</v>
      </c>
      <c r="N888" s="6" t="s">
        <v>78</v>
      </c>
      <c r="O888" s="6" t="s">
        <v>60</v>
      </c>
      <c r="P888" s="6" t="s">
        <v>34</v>
      </c>
      <c r="Q888" s="6">
        <v>882.02</v>
      </c>
      <c r="R888" s="6">
        <v>0</v>
      </c>
      <c r="S888" s="6">
        <v>0</v>
      </c>
      <c r="T888" s="6" t="s">
        <v>35</v>
      </c>
      <c r="U888" s="6"/>
      <c r="V888" s="6" t="s">
        <v>49</v>
      </c>
      <c r="W888" s="6">
        <v>40</v>
      </c>
      <c r="X888" s="7" t="s">
        <v>37</v>
      </c>
    </row>
    <row r="889" spans="1:24" x14ac:dyDescent="0.3">
      <c r="A889" s="8" t="s">
        <v>2838</v>
      </c>
      <c r="B889" s="9">
        <v>46148</v>
      </c>
      <c r="C889" s="21" t="str">
        <f>TEXT(Table3[[#This Row],[Transaction_Date]],"dddd")</f>
        <v>Wednesday</v>
      </c>
      <c r="D889" t="s">
        <v>2839</v>
      </c>
      <c r="E889">
        <f>HOUR(Table3[[#This Row],[Transaction_Time]])</f>
        <v>21</v>
      </c>
      <c r="F889" s="10" t="s">
        <v>24</v>
      </c>
      <c r="G889" s="10" t="s">
        <v>2840</v>
      </c>
      <c r="H889" s="10" t="s">
        <v>54</v>
      </c>
      <c r="I889" s="10" t="s">
        <v>27</v>
      </c>
      <c r="J889" s="10" t="s">
        <v>105</v>
      </c>
      <c r="K889" s="10" t="s">
        <v>675</v>
      </c>
      <c r="L889" s="10" t="s">
        <v>308</v>
      </c>
      <c r="M889" s="10" t="s">
        <v>58</v>
      </c>
      <c r="N889" s="10" t="s">
        <v>32</v>
      </c>
      <c r="O889" s="10" t="s">
        <v>47</v>
      </c>
      <c r="P889" s="10" t="s">
        <v>84</v>
      </c>
      <c r="Q889" s="10">
        <v>1224.5899999999999</v>
      </c>
      <c r="R889" s="10">
        <v>44.92</v>
      </c>
      <c r="S889" s="10">
        <v>4.96</v>
      </c>
      <c r="T889" s="10" t="s">
        <v>35</v>
      </c>
      <c r="U889" s="10"/>
      <c r="V889" s="10" t="s">
        <v>36</v>
      </c>
      <c r="W889" s="10">
        <v>26</v>
      </c>
      <c r="X889" s="11" t="s">
        <v>37</v>
      </c>
    </row>
    <row r="890" spans="1:24" x14ac:dyDescent="0.3">
      <c r="A890" s="4" t="s">
        <v>2841</v>
      </c>
      <c r="B890" s="5">
        <v>46161</v>
      </c>
      <c r="C890" s="20" t="str">
        <f>TEXT(Table3[[#This Row],[Transaction_Date]],"dddd")</f>
        <v>Tuesday</v>
      </c>
      <c r="D890" t="s">
        <v>2842</v>
      </c>
      <c r="E890">
        <f>HOUR(Table3[[#This Row],[Transaction_Time]])</f>
        <v>15</v>
      </c>
      <c r="F890" s="6" t="s">
        <v>24</v>
      </c>
      <c r="G890" s="6" t="s">
        <v>2843</v>
      </c>
      <c r="H890" s="6" t="s">
        <v>89</v>
      </c>
      <c r="I890" s="6" t="s">
        <v>42</v>
      </c>
      <c r="J890" s="6" t="s">
        <v>55</v>
      </c>
      <c r="K890" s="6" t="s">
        <v>136</v>
      </c>
      <c r="L890" s="6" t="s">
        <v>537</v>
      </c>
      <c r="M890" s="6" t="s">
        <v>122</v>
      </c>
      <c r="N890" s="6" t="s">
        <v>46</v>
      </c>
      <c r="O890" s="6" t="s">
        <v>60</v>
      </c>
      <c r="P890" s="6" t="s">
        <v>34</v>
      </c>
      <c r="Q890" s="6">
        <v>1744.66</v>
      </c>
      <c r="R890" s="6">
        <v>0</v>
      </c>
      <c r="S890" s="6">
        <v>0</v>
      </c>
      <c r="T890" s="6" t="s">
        <v>35</v>
      </c>
      <c r="U890" s="6"/>
      <c r="V890" s="6" t="s">
        <v>49</v>
      </c>
      <c r="W890" s="6">
        <v>48</v>
      </c>
      <c r="X890" s="7" t="s">
        <v>37</v>
      </c>
    </row>
    <row r="891" spans="1:24" x14ac:dyDescent="0.3">
      <c r="A891" s="8" t="s">
        <v>2844</v>
      </c>
      <c r="B891" s="9">
        <v>46145</v>
      </c>
      <c r="C891" s="21" t="str">
        <f>TEXT(Table3[[#This Row],[Transaction_Date]],"dddd")</f>
        <v>Sunday</v>
      </c>
      <c r="D891" t="s">
        <v>2845</v>
      </c>
      <c r="E891">
        <f>HOUR(Table3[[#This Row],[Transaction_Time]])</f>
        <v>16</v>
      </c>
      <c r="F891" s="10" t="s">
        <v>24</v>
      </c>
      <c r="G891" s="10" t="s">
        <v>2846</v>
      </c>
      <c r="H891" s="10" t="s">
        <v>26</v>
      </c>
      <c r="I891" s="10" t="s">
        <v>42</v>
      </c>
      <c r="J891" s="10" t="s">
        <v>98</v>
      </c>
      <c r="K891" s="10" t="s">
        <v>99</v>
      </c>
      <c r="L891" s="10" t="s">
        <v>221</v>
      </c>
      <c r="M891" s="10" t="s">
        <v>67</v>
      </c>
      <c r="N891" s="10" t="s">
        <v>59</v>
      </c>
      <c r="O891" s="10" t="s">
        <v>60</v>
      </c>
      <c r="P891" s="10" t="s">
        <v>128</v>
      </c>
      <c r="Q891" s="10">
        <v>2244.96</v>
      </c>
      <c r="R891" s="10">
        <v>0</v>
      </c>
      <c r="S891" s="10">
        <v>0</v>
      </c>
      <c r="T891" s="10" t="s">
        <v>280</v>
      </c>
      <c r="U891" s="10" t="s">
        <v>281</v>
      </c>
      <c r="V891" s="10" t="s">
        <v>49</v>
      </c>
      <c r="W891" s="10">
        <v>22</v>
      </c>
      <c r="X891" s="11" t="s">
        <v>37</v>
      </c>
    </row>
    <row r="892" spans="1:24" x14ac:dyDescent="0.3">
      <c r="A892" s="4" t="s">
        <v>2847</v>
      </c>
      <c r="B892" s="5">
        <v>46169</v>
      </c>
      <c r="C892" s="20" t="str">
        <f>TEXT(Table3[[#This Row],[Transaction_Date]],"dddd")</f>
        <v>Wednesday</v>
      </c>
      <c r="D892" t="s">
        <v>2848</v>
      </c>
      <c r="E892">
        <f>HOUR(Table3[[#This Row],[Transaction_Time]])</f>
        <v>20</v>
      </c>
      <c r="F892" s="6" t="s">
        <v>40</v>
      </c>
      <c r="G892" s="6" t="s">
        <v>2849</v>
      </c>
      <c r="H892" s="6" t="s">
        <v>54</v>
      </c>
      <c r="I892" s="6" t="s">
        <v>27</v>
      </c>
      <c r="J892" s="6" t="s">
        <v>119</v>
      </c>
      <c r="K892" s="6" t="s">
        <v>323</v>
      </c>
      <c r="L892" s="6" t="s">
        <v>132</v>
      </c>
      <c r="M892" s="6" t="s">
        <v>93</v>
      </c>
      <c r="N892" s="6" t="s">
        <v>59</v>
      </c>
      <c r="O892" s="6" t="s">
        <v>60</v>
      </c>
      <c r="P892" s="6" t="s">
        <v>34</v>
      </c>
      <c r="Q892" s="6">
        <v>785.95</v>
      </c>
      <c r="R892" s="6">
        <v>0</v>
      </c>
      <c r="S892" s="6">
        <v>0</v>
      </c>
      <c r="T892" s="6" t="s">
        <v>35</v>
      </c>
      <c r="U892" s="6"/>
      <c r="V892" s="6" t="s">
        <v>36</v>
      </c>
      <c r="W892" s="6">
        <v>38</v>
      </c>
      <c r="X892" s="7" t="s">
        <v>37</v>
      </c>
    </row>
    <row r="893" spans="1:24" x14ac:dyDescent="0.3">
      <c r="A893" s="8" t="s">
        <v>2850</v>
      </c>
      <c r="B893" s="9">
        <v>46160</v>
      </c>
      <c r="C893" s="21" t="str">
        <f>TEXT(Table3[[#This Row],[Transaction_Date]],"dddd")</f>
        <v>Monday</v>
      </c>
      <c r="D893" t="s">
        <v>2851</v>
      </c>
      <c r="E893">
        <f>HOUR(Table3[[#This Row],[Transaction_Time]])</f>
        <v>11</v>
      </c>
      <c r="F893" s="10" t="s">
        <v>40</v>
      </c>
      <c r="G893" s="10" t="s">
        <v>2852</v>
      </c>
      <c r="H893" s="10" t="s">
        <v>89</v>
      </c>
      <c r="I893" s="10" t="s">
        <v>27</v>
      </c>
      <c r="J893" s="10" t="s">
        <v>150</v>
      </c>
      <c r="K893" s="10" t="s">
        <v>151</v>
      </c>
      <c r="L893" s="10" t="s">
        <v>286</v>
      </c>
      <c r="M893" s="10" t="s">
        <v>122</v>
      </c>
      <c r="N893" s="10" t="s">
        <v>59</v>
      </c>
      <c r="O893" s="10" t="s">
        <v>141</v>
      </c>
      <c r="P893" s="10" t="s">
        <v>84</v>
      </c>
      <c r="Q893" s="10">
        <v>1227.19</v>
      </c>
      <c r="R893" s="10">
        <v>0</v>
      </c>
      <c r="S893" s="10">
        <v>0.75</v>
      </c>
      <c r="T893" s="10" t="s">
        <v>35</v>
      </c>
      <c r="U893" s="10"/>
      <c r="V893" s="10" t="s">
        <v>49</v>
      </c>
      <c r="W893" s="10">
        <v>91</v>
      </c>
      <c r="X893" s="11" t="s">
        <v>37</v>
      </c>
    </row>
    <row r="894" spans="1:24" x14ac:dyDescent="0.3">
      <c r="A894" s="4" t="s">
        <v>2853</v>
      </c>
      <c r="B894" s="5">
        <v>46162</v>
      </c>
      <c r="C894" s="20" t="str">
        <f>TEXT(Table3[[#This Row],[Transaction_Date]],"dddd")</f>
        <v>Wednesday</v>
      </c>
      <c r="D894" t="s">
        <v>2854</v>
      </c>
      <c r="E894">
        <f>HOUR(Table3[[#This Row],[Transaction_Time]])</f>
        <v>10</v>
      </c>
      <c r="F894" s="6" t="s">
        <v>40</v>
      </c>
      <c r="G894" s="6" t="s">
        <v>2855</v>
      </c>
      <c r="H894" s="6" t="s">
        <v>26</v>
      </c>
      <c r="I894" s="6" t="s">
        <v>42</v>
      </c>
      <c r="J894" s="6" t="s">
        <v>150</v>
      </c>
      <c r="K894" s="6" t="s">
        <v>175</v>
      </c>
      <c r="L894" s="6" t="s">
        <v>435</v>
      </c>
      <c r="M894" s="6" t="s">
        <v>101</v>
      </c>
      <c r="N894" s="6" t="s">
        <v>176</v>
      </c>
      <c r="O894" s="6" t="s">
        <v>47</v>
      </c>
      <c r="P894" s="6" t="s">
        <v>34</v>
      </c>
      <c r="Q894" s="6">
        <v>469.05</v>
      </c>
      <c r="R894" s="6">
        <v>0</v>
      </c>
      <c r="S894" s="6">
        <v>0.28000000000000003</v>
      </c>
      <c r="T894" s="6" t="s">
        <v>35</v>
      </c>
      <c r="U894" s="6"/>
      <c r="V894" s="6" t="s">
        <v>49</v>
      </c>
      <c r="W894" s="6">
        <v>54</v>
      </c>
      <c r="X894" s="7" t="s">
        <v>37</v>
      </c>
    </row>
    <row r="895" spans="1:24" x14ac:dyDescent="0.3">
      <c r="A895" s="8" t="s">
        <v>2856</v>
      </c>
      <c r="B895" s="9">
        <v>46147</v>
      </c>
      <c r="C895" s="21" t="str">
        <f>TEXT(Table3[[#This Row],[Transaction_Date]],"dddd")</f>
        <v>Tuesday</v>
      </c>
      <c r="D895" t="s">
        <v>2857</v>
      </c>
      <c r="E895">
        <f>HOUR(Table3[[#This Row],[Transaction_Time]])</f>
        <v>12</v>
      </c>
      <c r="F895" s="10" t="s">
        <v>40</v>
      </c>
      <c r="G895" s="10" t="s">
        <v>2858</v>
      </c>
      <c r="H895" s="10" t="s">
        <v>54</v>
      </c>
      <c r="I895" s="10" t="s">
        <v>27</v>
      </c>
      <c r="J895" s="10" t="s">
        <v>150</v>
      </c>
      <c r="K895" s="10" t="s">
        <v>175</v>
      </c>
      <c r="L895" s="10" t="s">
        <v>171</v>
      </c>
      <c r="M895" s="10" t="s">
        <v>67</v>
      </c>
      <c r="N895" s="10" t="s">
        <v>46</v>
      </c>
      <c r="O895" s="10" t="s">
        <v>33</v>
      </c>
      <c r="P895" s="10" t="s">
        <v>48</v>
      </c>
      <c r="Q895" s="10">
        <v>606.38</v>
      </c>
      <c r="R895" s="10">
        <v>0</v>
      </c>
      <c r="S895" s="10">
        <v>3.18</v>
      </c>
      <c r="T895" s="10" t="s">
        <v>35</v>
      </c>
      <c r="U895" s="10"/>
      <c r="V895" s="10" t="s">
        <v>49</v>
      </c>
      <c r="W895" s="10">
        <v>9</v>
      </c>
      <c r="X895" s="11" t="s">
        <v>37</v>
      </c>
    </row>
    <row r="896" spans="1:24" x14ac:dyDescent="0.3">
      <c r="A896" s="4" t="s">
        <v>2859</v>
      </c>
      <c r="B896" s="5">
        <v>46163</v>
      </c>
      <c r="C896" s="20" t="str">
        <f>TEXT(Table3[[#This Row],[Transaction_Date]],"dddd")</f>
        <v>Thursday</v>
      </c>
      <c r="D896" t="s">
        <v>2860</v>
      </c>
      <c r="E896">
        <f>HOUR(Table3[[#This Row],[Transaction_Time]])</f>
        <v>19</v>
      </c>
      <c r="F896" s="6" t="s">
        <v>40</v>
      </c>
      <c r="G896" s="6" t="s">
        <v>2861</v>
      </c>
      <c r="H896" s="6" t="s">
        <v>89</v>
      </c>
      <c r="I896" s="6" t="s">
        <v>27</v>
      </c>
      <c r="J896" s="6" t="s">
        <v>98</v>
      </c>
      <c r="K896" s="6" t="s">
        <v>126</v>
      </c>
      <c r="L896" s="6" t="s">
        <v>205</v>
      </c>
      <c r="M896" s="6" t="s">
        <v>162</v>
      </c>
      <c r="N896" s="6" t="s">
        <v>291</v>
      </c>
      <c r="O896" s="6" t="s">
        <v>60</v>
      </c>
      <c r="P896" s="6" t="s">
        <v>48</v>
      </c>
      <c r="Q896" s="6">
        <v>1202.17</v>
      </c>
      <c r="R896" s="6">
        <v>64.72</v>
      </c>
      <c r="S896" s="6">
        <v>0.97</v>
      </c>
      <c r="T896" s="6" t="s">
        <v>35</v>
      </c>
      <c r="U896" s="6"/>
      <c r="V896" s="6" t="s">
        <v>49</v>
      </c>
      <c r="W896" s="6">
        <v>100</v>
      </c>
      <c r="X896" s="7" t="s">
        <v>37</v>
      </c>
    </row>
    <row r="897" spans="1:24" x14ac:dyDescent="0.3">
      <c r="A897" s="8" t="s">
        <v>2862</v>
      </c>
      <c r="B897" s="9">
        <v>46155</v>
      </c>
      <c r="C897" s="21" t="str">
        <f>TEXT(Table3[[#This Row],[Transaction_Date]],"dddd")</f>
        <v>Wednesday</v>
      </c>
      <c r="D897" t="s">
        <v>2863</v>
      </c>
      <c r="E897">
        <f>HOUR(Table3[[#This Row],[Transaction_Time]])</f>
        <v>17</v>
      </c>
      <c r="F897" s="10" t="s">
        <v>52</v>
      </c>
      <c r="G897" s="10" t="s">
        <v>2864</v>
      </c>
      <c r="H897" s="10" t="s">
        <v>26</v>
      </c>
      <c r="I897" s="10" t="s">
        <v>27</v>
      </c>
      <c r="J897" s="10" t="s">
        <v>98</v>
      </c>
      <c r="K897" s="10" t="s">
        <v>459</v>
      </c>
      <c r="L897" s="10" t="s">
        <v>205</v>
      </c>
      <c r="M897" s="10" t="s">
        <v>162</v>
      </c>
      <c r="N897" s="10" t="s">
        <v>46</v>
      </c>
      <c r="O897" s="10" t="s">
        <v>47</v>
      </c>
      <c r="P897" s="10" t="s">
        <v>108</v>
      </c>
      <c r="Q897" s="10">
        <v>304.95999999999998</v>
      </c>
      <c r="R897" s="10">
        <v>0</v>
      </c>
      <c r="S897" s="10">
        <v>0</v>
      </c>
      <c r="T897" s="10" t="s">
        <v>35</v>
      </c>
      <c r="U897" s="10"/>
      <c r="V897" s="10" t="s">
        <v>49</v>
      </c>
      <c r="W897" s="10">
        <v>78</v>
      </c>
      <c r="X897" s="11" t="s">
        <v>37</v>
      </c>
    </row>
    <row r="898" spans="1:24" x14ac:dyDescent="0.3">
      <c r="A898" s="4" t="s">
        <v>2865</v>
      </c>
      <c r="B898" s="5">
        <v>46153</v>
      </c>
      <c r="C898" s="20" t="str">
        <f>TEXT(Table3[[#This Row],[Transaction_Date]],"dddd")</f>
        <v>Monday</v>
      </c>
      <c r="D898" t="s">
        <v>2866</v>
      </c>
      <c r="E898">
        <f>HOUR(Table3[[#This Row],[Transaction_Time]])</f>
        <v>10</v>
      </c>
      <c r="F898" s="6" t="s">
        <v>72</v>
      </c>
      <c r="G898" s="6" t="s">
        <v>2867</v>
      </c>
      <c r="H898" s="6" t="s">
        <v>54</v>
      </c>
      <c r="I898" s="6" t="s">
        <v>42</v>
      </c>
      <c r="J898" s="6" t="s">
        <v>55</v>
      </c>
      <c r="K898" s="6" t="s">
        <v>256</v>
      </c>
      <c r="L898" s="6" t="s">
        <v>634</v>
      </c>
      <c r="M898" s="6" t="s">
        <v>114</v>
      </c>
      <c r="N898" s="6" t="s">
        <v>272</v>
      </c>
      <c r="O898" s="6" t="s">
        <v>141</v>
      </c>
      <c r="P898" s="6" t="s">
        <v>108</v>
      </c>
      <c r="Q898" s="6">
        <v>2675.53</v>
      </c>
      <c r="R898" s="6">
        <v>0</v>
      </c>
      <c r="S898" s="6">
        <v>0</v>
      </c>
      <c r="T898" s="6" t="s">
        <v>35</v>
      </c>
      <c r="U898" s="6"/>
      <c r="V898" s="6" t="s">
        <v>36</v>
      </c>
      <c r="W898" s="6">
        <v>19</v>
      </c>
      <c r="X898" s="7" t="s">
        <v>37</v>
      </c>
    </row>
    <row r="899" spans="1:24" x14ac:dyDescent="0.3">
      <c r="A899" s="8" t="s">
        <v>2868</v>
      </c>
      <c r="B899" s="9">
        <v>46172</v>
      </c>
      <c r="C899" s="21" t="str">
        <f>TEXT(Table3[[#This Row],[Transaction_Date]],"dddd")</f>
        <v>Saturday</v>
      </c>
      <c r="D899" t="s">
        <v>2869</v>
      </c>
      <c r="E899">
        <f>HOUR(Table3[[#This Row],[Transaction_Time]])</f>
        <v>20</v>
      </c>
      <c r="F899" s="10" t="s">
        <v>24</v>
      </c>
      <c r="G899" s="10" t="s">
        <v>2870</v>
      </c>
      <c r="H899" s="10" t="s">
        <v>74</v>
      </c>
      <c r="I899" s="10" t="s">
        <v>27</v>
      </c>
      <c r="J899" s="10" t="s">
        <v>166</v>
      </c>
      <c r="K899" s="10" t="s">
        <v>476</v>
      </c>
      <c r="L899" s="10" t="s">
        <v>213</v>
      </c>
      <c r="M899" s="10" t="s">
        <v>214</v>
      </c>
      <c r="N899" s="10" t="s">
        <v>46</v>
      </c>
      <c r="O899" s="10" t="s">
        <v>141</v>
      </c>
      <c r="P899" s="10" t="s">
        <v>34</v>
      </c>
      <c r="Q899" s="10">
        <v>647.24</v>
      </c>
      <c r="R899" s="10">
        <v>0</v>
      </c>
      <c r="S899" s="10">
        <v>5.39</v>
      </c>
      <c r="T899" s="10" t="s">
        <v>35</v>
      </c>
      <c r="U899" s="10"/>
      <c r="V899" s="10" t="s">
        <v>49</v>
      </c>
      <c r="W899" s="10">
        <v>14</v>
      </c>
      <c r="X899" s="11" t="s">
        <v>37</v>
      </c>
    </row>
    <row r="900" spans="1:24" x14ac:dyDescent="0.3">
      <c r="A900" s="4" t="s">
        <v>2871</v>
      </c>
      <c r="B900" s="5">
        <v>46166</v>
      </c>
      <c r="C900" s="20" t="str">
        <f>TEXT(Table3[[#This Row],[Transaction_Date]],"dddd")</f>
        <v>Sunday</v>
      </c>
      <c r="D900" t="s">
        <v>2872</v>
      </c>
      <c r="E900">
        <f>HOUR(Table3[[#This Row],[Transaction_Time]])</f>
        <v>16</v>
      </c>
      <c r="F900" s="6" t="s">
        <v>24</v>
      </c>
      <c r="G900" s="6" t="s">
        <v>2873</v>
      </c>
      <c r="H900" s="6" t="s">
        <v>26</v>
      </c>
      <c r="I900" s="6" t="s">
        <v>42</v>
      </c>
      <c r="J900" s="6" t="s">
        <v>119</v>
      </c>
      <c r="K900" s="6" t="s">
        <v>276</v>
      </c>
      <c r="L900" s="6" t="s">
        <v>171</v>
      </c>
      <c r="M900" s="6" t="s">
        <v>67</v>
      </c>
      <c r="N900" s="6" t="s">
        <v>46</v>
      </c>
      <c r="O900" s="6" t="s">
        <v>47</v>
      </c>
      <c r="P900" s="6" t="s">
        <v>128</v>
      </c>
      <c r="Q900" s="6">
        <v>173.24</v>
      </c>
      <c r="R900" s="6">
        <v>37.14</v>
      </c>
      <c r="S900" s="6">
        <v>0</v>
      </c>
      <c r="T900" s="6" t="s">
        <v>35</v>
      </c>
      <c r="U900" s="6"/>
      <c r="V900" s="6" t="s">
        <v>49</v>
      </c>
      <c r="W900" s="6">
        <v>53</v>
      </c>
      <c r="X900" s="7" t="s">
        <v>37</v>
      </c>
    </row>
    <row r="901" spans="1:24" x14ac:dyDescent="0.3">
      <c r="A901" s="8" t="s">
        <v>2874</v>
      </c>
      <c r="B901" s="9">
        <v>46160</v>
      </c>
      <c r="C901" s="21" t="str">
        <f>TEXT(Table3[[#This Row],[Transaction_Date]],"dddd")</f>
        <v>Monday</v>
      </c>
      <c r="D901" t="s">
        <v>2875</v>
      </c>
      <c r="E901">
        <f>HOUR(Table3[[#This Row],[Transaction_Time]])</f>
        <v>18</v>
      </c>
      <c r="F901" s="10" t="s">
        <v>72</v>
      </c>
      <c r="G901" s="10" t="s">
        <v>2876</v>
      </c>
      <c r="H901" s="10" t="s">
        <v>97</v>
      </c>
      <c r="I901" s="10" t="s">
        <v>27</v>
      </c>
      <c r="J901" s="10" t="s">
        <v>75</v>
      </c>
      <c r="K901" s="10" t="s">
        <v>295</v>
      </c>
      <c r="L901" s="10" t="s">
        <v>184</v>
      </c>
      <c r="M901" s="10" t="s">
        <v>146</v>
      </c>
      <c r="N901" s="10" t="s">
        <v>78</v>
      </c>
      <c r="O901" s="10" t="s">
        <v>60</v>
      </c>
      <c r="P901" s="10" t="s">
        <v>108</v>
      </c>
      <c r="Q901" s="10">
        <v>1213.17</v>
      </c>
      <c r="R901" s="10">
        <v>0</v>
      </c>
      <c r="S901" s="10">
        <v>0</v>
      </c>
      <c r="T901" s="10" t="s">
        <v>35</v>
      </c>
      <c r="U901" s="10"/>
      <c r="V901" s="10" t="s">
        <v>49</v>
      </c>
      <c r="W901" s="10">
        <v>54</v>
      </c>
      <c r="X901" s="11" t="s">
        <v>37</v>
      </c>
    </row>
    <row r="902" spans="1:24" x14ac:dyDescent="0.3">
      <c r="A902" s="4" t="s">
        <v>2877</v>
      </c>
      <c r="B902" s="5">
        <v>46145</v>
      </c>
      <c r="C902" s="20" t="str">
        <f>TEXT(Table3[[#This Row],[Transaction_Date]],"dddd")</f>
        <v>Sunday</v>
      </c>
      <c r="D902" t="s">
        <v>2878</v>
      </c>
      <c r="E902">
        <f>HOUR(Table3[[#This Row],[Transaction_Time]])</f>
        <v>15</v>
      </c>
      <c r="F902" s="6" t="s">
        <v>24</v>
      </c>
      <c r="G902" s="6" t="s">
        <v>2879</v>
      </c>
      <c r="H902" s="6" t="s">
        <v>97</v>
      </c>
      <c r="I902" s="6" t="s">
        <v>42</v>
      </c>
      <c r="J902" s="6" t="s">
        <v>166</v>
      </c>
      <c r="K902" s="6" t="s">
        <v>204</v>
      </c>
      <c r="L902" s="6" t="s">
        <v>290</v>
      </c>
      <c r="M902" s="6" t="s">
        <v>93</v>
      </c>
      <c r="N902" s="6" t="s">
        <v>272</v>
      </c>
      <c r="O902" s="6" t="s">
        <v>47</v>
      </c>
      <c r="P902" s="6" t="s">
        <v>34</v>
      </c>
      <c r="Q902" s="6">
        <v>69.290000000000006</v>
      </c>
      <c r="R902" s="6">
        <v>0</v>
      </c>
      <c r="S902" s="6">
        <v>0.75</v>
      </c>
      <c r="T902" s="6" t="s">
        <v>35</v>
      </c>
      <c r="U902" s="6"/>
      <c r="V902" s="6" t="s">
        <v>49</v>
      </c>
      <c r="W902" s="6">
        <v>38</v>
      </c>
      <c r="X902" s="7" t="s">
        <v>37</v>
      </c>
    </row>
    <row r="903" spans="1:24" x14ac:dyDescent="0.3">
      <c r="A903" s="8" t="s">
        <v>2880</v>
      </c>
      <c r="B903" s="9">
        <v>46155</v>
      </c>
      <c r="C903" s="21" t="str">
        <f>TEXT(Table3[[#This Row],[Transaction_Date]],"dddd")</f>
        <v>Wednesday</v>
      </c>
      <c r="D903" t="s">
        <v>2881</v>
      </c>
      <c r="E903">
        <f>HOUR(Table3[[#This Row],[Transaction_Time]])</f>
        <v>2</v>
      </c>
      <c r="F903" s="10" t="s">
        <v>24</v>
      </c>
      <c r="G903" s="10" t="s">
        <v>2882</v>
      </c>
      <c r="H903" s="10" t="s">
        <v>54</v>
      </c>
      <c r="I903" s="10" t="s">
        <v>42</v>
      </c>
      <c r="J903" s="10" t="s">
        <v>55</v>
      </c>
      <c r="K903" s="10" t="s">
        <v>56</v>
      </c>
      <c r="L903" s="10" t="s">
        <v>435</v>
      </c>
      <c r="M903" s="10" t="s">
        <v>101</v>
      </c>
      <c r="N903" s="10" t="s">
        <v>32</v>
      </c>
      <c r="O903" s="10" t="s">
        <v>47</v>
      </c>
      <c r="P903" s="10" t="s">
        <v>68</v>
      </c>
      <c r="Q903" s="10">
        <v>780.75</v>
      </c>
      <c r="R903" s="10">
        <v>0</v>
      </c>
      <c r="S903" s="10">
        <v>0</v>
      </c>
      <c r="T903" s="10" t="s">
        <v>35</v>
      </c>
      <c r="U903" s="10"/>
      <c r="V903" s="10" t="s">
        <v>49</v>
      </c>
      <c r="W903" s="10">
        <v>26</v>
      </c>
      <c r="X903" s="11" t="s">
        <v>37</v>
      </c>
    </row>
    <row r="904" spans="1:24" x14ac:dyDescent="0.3">
      <c r="A904" s="4" t="s">
        <v>2883</v>
      </c>
      <c r="B904" s="5">
        <v>46157</v>
      </c>
      <c r="C904" s="20" t="str">
        <f>TEXT(Table3[[#This Row],[Transaction_Date]],"dddd")</f>
        <v>Friday</v>
      </c>
      <c r="D904" t="s">
        <v>2884</v>
      </c>
      <c r="E904">
        <f>HOUR(Table3[[#This Row],[Transaction_Time]])</f>
        <v>15</v>
      </c>
      <c r="F904" s="6" t="s">
        <v>24</v>
      </c>
      <c r="G904" s="6" t="s">
        <v>2885</v>
      </c>
      <c r="H904" s="6" t="s">
        <v>26</v>
      </c>
      <c r="I904" s="6" t="s">
        <v>42</v>
      </c>
      <c r="J904" s="6" t="s">
        <v>28</v>
      </c>
      <c r="K904" s="6" t="s">
        <v>29</v>
      </c>
      <c r="L904" s="6" t="s">
        <v>342</v>
      </c>
      <c r="M904" s="6" t="s">
        <v>162</v>
      </c>
      <c r="N904" s="6" t="s">
        <v>32</v>
      </c>
      <c r="O904" s="6" t="s">
        <v>60</v>
      </c>
      <c r="P904" s="10" t="s">
        <v>84</v>
      </c>
      <c r="Q904" s="6">
        <v>1038.1400000000001</v>
      </c>
      <c r="R904" s="6">
        <v>0</v>
      </c>
      <c r="S904" s="6">
        <v>0</v>
      </c>
      <c r="T904" s="6" t="s">
        <v>35</v>
      </c>
      <c r="U904" s="6"/>
      <c r="V904" s="6" t="s">
        <v>49</v>
      </c>
      <c r="W904" s="6">
        <v>22</v>
      </c>
      <c r="X904" s="7" t="s">
        <v>37</v>
      </c>
    </row>
    <row r="905" spans="1:24" x14ac:dyDescent="0.3">
      <c r="A905" s="8" t="s">
        <v>2886</v>
      </c>
      <c r="B905" s="9">
        <v>46167</v>
      </c>
      <c r="C905" s="21" t="str">
        <f>TEXT(Table3[[#This Row],[Transaction_Date]],"dddd")</f>
        <v>Monday</v>
      </c>
      <c r="D905" t="s">
        <v>2887</v>
      </c>
      <c r="E905">
        <f>HOUR(Table3[[#This Row],[Transaction_Time]])</f>
        <v>12</v>
      </c>
      <c r="F905" s="10" t="s">
        <v>24</v>
      </c>
      <c r="G905" s="10" t="s">
        <v>2888</v>
      </c>
      <c r="H905" s="10" t="s">
        <v>54</v>
      </c>
      <c r="I905" s="10" t="s">
        <v>42</v>
      </c>
      <c r="J905" s="10" t="s">
        <v>28</v>
      </c>
      <c r="K905" s="10" t="s">
        <v>188</v>
      </c>
      <c r="L905" s="10" t="s">
        <v>296</v>
      </c>
      <c r="M905" s="10" t="s">
        <v>146</v>
      </c>
      <c r="N905" s="10" t="s">
        <v>32</v>
      </c>
      <c r="O905" s="10" t="s">
        <v>60</v>
      </c>
      <c r="P905" s="10" t="s">
        <v>48</v>
      </c>
      <c r="Q905" s="10">
        <v>795.26</v>
      </c>
      <c r="R905" s="10">
        <v>21.29</v>
      </c>
      <c r="S905" s="10">
        <v>7.35</v>
      </c>
      <c r="T905" s="10" t="s">
        <v>35</v>
      </c>
      <c r="U905" s="10"/>
      <c r="V905" s="10" t="s">
        <v>49</v>
      </c>
      <c r="W905" s="10">
        <v>32</v>
      </c>
      <c r="X905" s="11" t="s">
        <v>37</v>
      </c>
    </row>
    <row r="906" spans="1:24" x14ac:dyDescent="0.3">
      <c r="A906" s="4" t="s">
        <v>2889</v>
      </c>
      <c r="B906" s="5">
        <v>46143</v>
      </c>
      <c r="C906" s="20" t="str">
        <f>TEXT(Table3[[#This Row],[Transaction_Date]],"dddd")</f>
        <v>Friday</v>
      </c>
      <c r="D906" t="s">
        <v>2890</v>
      </c>
      <c r="E906">
        <f>HOUR(Table3[[#This Row],[Transaction_Time]])</f>
        <v>6</v>
      </c>
      <c r="F906" s="6" t="s">
        <v>24</v>
      </c>
      <c r="G906" s="6" t="s">
        <v>2891</v>
      </c>
      <c r="H906" s="6" t="s">
        <v>26</v>
      </c>
      <c r="I906" s="6" t="s">
        <v>42</v>
      </c>
      <c r="J906" s="6" t="s">
        <v>98</v>
      </c>
      <c r="K906" s="6" t="s">
        <v>126</v>
      </c>
      <c r="L906" s="6" t="s">
        <v>171</v>
      </c>
      <c r="M906" s="6" t="s">
        <v>67</v>
      </c>
      <c r="N906" s="6" t="s">
        <v>46</v>
      </c>
      <c r="O906" s="6" t="s">
        <v>33</v>
      </c>
      <c r="P906" s="10" t="s">
        <v>84</v>
      </c>
      <c r="Q906" s="6">
        <v>124.13</v>
      </c>
      <c r="R906" s="6">
        <v>0</v>
      </c>
      <c r="S906" s="6">
        <v>0</v>
      </c>
      <c r="T906" s="6" t="s">
        <v>35</v>
      </c>
      <c r="U906" s="6"/>
      <c r="V906" s="6" t="s">
        <v>36</v>
      </c>
      <c r="W906" s="6">
        <v>21</v>
      </c>
      <c r="X906" s="7" t="s">
        <v>37</v>
      </c>
    </row>
    <row r="907" spans="1:24" x14ac:dyDescent="0.3">
      <c r="A907" s="8" t="s">
        <v>2892</v>
      </c>
      <c r="B907" s="9">
        <v>46144</v>
      </c>
      <c r="C907" s="21" t="str">
        <f>TEXT(Table3[[#This Row],[Transaction_Date]],"dddd")</f>
        <v>Saturday</v>
      </c>
      <c r="D907" t="s">
        <v>2893</v>
      </c>
      <c r="E907">
        <f>HOUR(Table3[[#This Row],[Transaction_Time]])</f>
        <v>18</v>
      </c>
      <c r="F907" s="10" t="s">
        <v>24</v>
      </c>
      <c r="G907" s="10" t="s">
        <v>2894</v>
      </c>
      <c r="H907" s="10" t="s">
        <v>26</v>
      </c>
      <c r="I907" s="10" t="s">
        <v>42</v>
      </c>
      <c r="J907" s="10" t="s">
        <v>150</v>
      </c>
      <c r="K907" s="10" t="s">
        <v>175</v>
      </c>
      <c r="L907" s="10" t="s">
        <v>537</v>
      </c>
      <c r="M907" s="10" t="s">
        <v>122</v>
      </c>
      <c r="N907" s="10" t="s">
        <v>46</v>
      </c>
      <c r="O907" s="10" t="s">
        <v>141</v>
      </c>
      <c r="P907" s="10" t="s">
        <v>84</v>
      </c>
      <c r="Q907" s="10">
        <v>650.89</v>
      </c>
      <c r="R907" s="10">
        <v>0</v>
      </c>
      <c r="S907" s="10">
        <v>0</v>
      </c>
      <c r="T907" s="10" t="s">
        <v>35</v>
      </c>
      <c r="U907" s="10"/>
      <c r="V907" s="10" t="s">
        <v>49</v>
      </c>
      <c r="W907" s="10">
        <v>92</v>
      </c>
      <c r="X907" s="11" t="s">
        <v>37</v>
      </c>
    </row>
    <row r="908" spans="1:24" x14ac:dyDescent="0.3">
      <c r="A908" s="4" t="s">
        <v>2895</v>
      </c>
      <c r="B908" s="5">
        <v>46170</v>
      </c>
      <c r="C908" s="20" t="str">
        <f>TEXT(Table3[[#This Row],[Transaction_Date]],"dddd")</f>
        <v>Thursday</v>
      </c>
      <c r="D908" t="s">
        <v>2896</v>
      </c>
      <c r="E908">
        <f>HOUR(Table3[[#This Row],[Transaction_Time]])</f>
        <v>9</v>
      </c>
      <c r="F908" s="6" t="s">
        <v>52</v>
      </c>
      <c r="G908" s="6" t="s">
        <v>2897</v>
      </c>
      <c r="H908" s="6" t="s">
        <v>74</v>
      </c>
      <c r="I908" s="6" t="s">
        <v>42</v>
      </c>
      <c r="J908" s="6" t="s">
        <v>43</v>
      </c>
      <c r="K908" s="6" t="s">
        <v>112</v>
      </c>
      <c r="L908" s="6" t="s">
        <v>296</v>
      </c>
      <c r="M908" s="6" t="s">
        <v>146</v>
      </c>
      <c r="N908" s="6" t="s">
        <v>176</v>
      </c>
      <c r="O908" s="6" t="s">
        <v>297</v>
      </c>
      <c r="P908" s="6" t="s">
        <v>108</v>
      </c>
      <c r="Q908" s="6">
        <v>507.89</v>
      </c>
      <c r="R908" s="6">
        <v>0</v>
      </c>
      <c r="S908" s="6">
        <v>0</v>
      </c>
      <c r="T908" s="6" t="s">
        <v>35</v>
      </c>
      <c r="U908" s="6"/>
      <c r="V908" s="6" t="s">
        <v>49</v>
      </c>
      <c r="W908" s="6">
        <v>35</v>
      </c>
      <c r="X908" s="7" t="s">
        <v>37</v>
      </c>
    </row>
    <row r="909" spans="1:24" x14ac:dyDescent="0.3">
      <c r="A909" s="8" t="s">
        <v>2898</v>
      </c>
      <c r="B909" s="9">
        <v>46145</v>
      </c>
      <c r="C909" s="21" t="str">
        <f>TEXT(Table3[[#This Row],[Transaction_Date]],"dddd")</f>
        <v>Sunday</v>
      </c>
      <c r="D909" t="s">
        <v>2899</v>
      </c>
      <c r="E909">
        <f>HOUR(Table3[[#This Row],[Transaction_Time]])</f>
        <v>14</v>
      </c>
      <c r="F909" s="10" t="s">
        <v>40</v>
      </c>
      <c r="G909" s="10" t="s">
        <v>2900</v>
      </c>
      <c r="H909" s="10" t="s">
        <v>54</v>
      </c>
      <c r="I909" s="10" t="s">
        <v>42</v>
      </c>
      <c r="J909" s="10" t="s">
        <v>90</v>
      </c>
      <c r="K909" s="10" t="s">
        <v>140</v>
      </c>
      <c r="L909" s="10" t="s">
        <v>445</v>
      </c>
      <c r="M909" s="10" t="s">
        <v>162</v>
      </c>
      <c r="N909" s="10" t="s">
        <v>46</v>
      </c>
      <c r="O909" s="10" t="s">
        <v>60</v>
      </c>
      <c r="P909" s="10" t="s">
        <v>68</v>
      </c>
      <c r="Q909" s="10">
        <v>469.62</v>
      </c>
      <c r="R909" s="10">
        <v>0</v>
      </c>
      <c r="S909" s="10">
        <v>0</v>
      </c>
      <c r="T909" s="10" t="s">
        <v>35</v>
      </c>
      <c r="U909" s="10"/>
      <c r="V909" s="10" t="s">
        <v>49</v>
      </c>
      <c r="W909" s="10">
        <v>9</v>
      </c>
      <c r="X909" s="11" t="s">
        <v>37</v>
      </c>
    </row>
    <row r="910" spans="1:24" x14ac:dyDescent="0.3">
      <c r="A910" s="4" t="s">
        <v>2901</v>
      </c>
      <c r="B910" s="5">
        <v>46152</v>
      </c>
      <c r="C910" s="20" t="str">
        <f>TEXT(Table3[[#This Row],[Transaction_Date]],"dddd")</f>
        <v>Sunday</v>
      </c>
      <c r="D910" t="s">
        <v>2902</v>
      </c>
      <c r="E910">
        <f>HOUR(Table3[[#This Row],[Transaction_Time]])</f>
        <v>20</v>
      </c>
      <c r="F910" s="6" t="s">
        <v>52</v>
      </c>
      <c r="G910" s="6" t="s">
        <v>2903</v>
      </c>
      <c r="H910" s="6" t="s">
        <v>54</v>
      </c>
      <c r="I910" s="6" t="s">
        <v>27</v>
      </c>
      <c r="J910" s="6" t="s">
        <v>166</v>
      </c>
      <c r="K910" s="6" t="s">
        <v>167</v>
      </c>
      <c r="L910" s="6" t="s">
        <v>196</v>
      </c>
      <c r="M910" s="6" t="s">
        <v>83</v>
      </c>
      <c r="N910" s="6" t="s">
        <v>32</v>
      </c>
      <c r="O910" s="6" t="s">
        <v>33</v>
      </c>
      <c r="P910" s="6" t="s">
        <v>34</v>
      </c>
      <c r="Q910" s="6">
        <v>236.3</v>
      </c>
      <c r="R910" s="6">
        <v>0</v>
      </c>
      <c r="S910" s="6">
        <v>0</v>
      </c>
      <c r="T910" s="6" t="s">
        <v>35</v>
      </c>
      <c r="U910" s="6"/>
      <c r="V910" s="6" t="s">
        <v>49</v>
      </c>
      <c r="W910" s="6">
        <v>95</v>
      </c>
      <c r="X910" s="7" t="s">
        <v>69</v>
      </c>
    </row>
    <row r="911" spans="1:24" x14ac:dyDescent="0.3">
      <c r="A911" s="8" t="s">
        <v>2904</v>
      </c>
      <c r="B911" s="9">
        <v>46143</v>
      </c>
      <c r="C911" s="21" t="str">
        <f>TEXT(Table3[[#This Row],[Transaction_Date]],"dddd")</f>
        <v>Friday</v>
      </c>
      <c r="D911" t="s">
        <v>2905</v>
      </c>
      <c r="E911">
        <f>HOUR(Table3[[#This Row],[Transaction_Time]])</f>
        <v>12</v>
      </c>
      <c r="F911" s="10" t="s">
        <v>72</v>
      </c>
      <c r="G911" s="10" t="s">
        <v>2906</v>
      </c>
      <c r="H911" s="10" t="s">
        <v>97</v>
      </c>
      <c r="I911" s="10" t="s">
        <v>27</v>
      </c>
      <c r="J911" s="10" t="s">
        <v>55</v>
      </c>
      <c r="K911" s="10" t="s">
        <v>56</v>
      </c>
      <c r="L911" s="10" t="s">
        <v>230</v>
      </c>
      <c r="M911" s="10" t="s">
        <v>83</v>
      </c>
      <c r="N911" s="10" t="s">
        <v>46</v>
      </c>
      <c r="O911" s="10" t="s">
        <v>60</v>
      </c>
      <c r="P911" s="10" t="s">
        <v>34</v>
      </c>
      <c r="Q911" s="10">
        <v>83.05</v>
      </c>
      <c r="R911" s="10">
        <v>0</v>
      </c>
      <c r="S911" s="10">
        <v>0</v>
      </c>
      <c r="T911" s="10" t="s">
        <v>35</v>
      </c>
      <c r="U911" s="10"/>
      <c r="V911" s="10" t="s">
        <v>49</v>
      </c>
      <c r="W911" s="10">
        <v>9</v>
      </c>
      <c r="X911" s="11" t="s">
        <v>37</v>
      </c>
    </row>
    <row r="912" spans="1:24" x14ac:dyDescent="0.3">
      <c r="A912" s="4" t="s">
        <v>2907</v>
      </c>
      <c r="B912" s="5">
        <v>46151</v>
      </c>
      <c r="C912" s="20" t="str">
        <f>TEXT(Table3[[#This Row],[Transaction_Date]],"dddd")</f>
        <v>Saturday</v>
      </c>
      <c r="D912" t="s">
        <v>2908</v>
      </c>
      <c r="E912">
        <f>HOUR(Table3[[#This Row],[Transaction_Time]])</f>
        <v>20</v>
      </c>
      <c r="F912" s="6" t="s">
        <v>24</v>
      </c>
      <c r="G912" s="6" t="s">
        <v>2909</v>
      </c>
      <c r="H912" s="6" t="s">
        <v>89</v>
      </c>
      <c r="I912" s="6" t="s">
        <v>27</v>
      </c>
      <c r="J912" s="6" t="s">
        <v>119</v>
      </c>
      <c r="K912" s="6" t="s">
        <v>264</v>
      </c>
      <c r="L912" s="6" t="s">
        <v>121</v>
      </c>
      <c r="M912" s="6" t="s">
        <v>122</v>
      </c>
      <c r="N912" s="6" t="s">
        <v>59</v>
      </c>
      <c r="O912" s="6" t="s">
        <v>60</v>
      </c>
      <c r="P912" s="6" t="s">
        <v>84</v>
      </c>
      <c r="Q912" s="6">
        <v>1142.3699999999999</v>
      </c>
      <c r="R912" s="6">
        <v>31.42</v>
      </c>
      <c r="S912" s="6">
        <v>0</v>
      </c>
      <c r="T912" s="6" t="s">
        <v>35</v>
      </c>
      <c r="U912" s="6"/>
      <c r="V912" s="6" t="s">
        <v>36</v>
      </c>
      <c r="W912" s="6">
        <v>55</v>
      </c>
      <c r="X912" s="7" t="s">
        <v>37</v>
      </c>
    </row>
    <row r="913" spans="1:24" x14ac:dyDescent="0.3">
      <c r="A913" s="8" t="s">
        <v>2910</v>
      </c>
      <c r="B913" s="9">
        <v>46157</v>
      </c>
      <c r="C913" s="21" t="str">
        <f>TEXT(Table3[[#This Row],[Transaction_Date]],"dddd")</f>
        <v>Friday</v>
      </c>
      <c r="D913" t="s">
        <v>2911</v>
      </c>
      <c r="E913">
        <f>HOUR(Table3[[#This Row],[Transaction_Time]])</f>
        <v>17</v>
      </c>
      <c r="F913" s="10" t="s">
        <v>40</v>
      </c>
      <c r="G913" s="10" t="s">
        <v>2912</v>
      </c>
      <c r="H913" s="10" t="s">
        <v>54</v>
      </c>
      <c r="I913" s="10" t="s">
        <v>27</v>
      </c>
      <c r="J913" s="10" t="s">
        <v>98</v>
      </c>
      <c r="K913" s="10" t="s">
        <v>459</v>
      </c>
      <c r="L913" s="10" t="s">
        <v>375</v>
      </c>
      <c r="M913" s="10" t="s">
        <v>58</v>
      </c>
      <c r="N913" s="10" t="s">
        <v>46</v>
      </c>
      <c r="O913" s="10" t="s">
        <v>141</v>
      </c>
      <c r="P913" s="10" t="s">
        <v>108</v>
      </c>
      <c r="Q913" s="10">
        <v>167.56</v>
      </c>
      <c r="R913" s="10">
        <v>51.34</v>
      </c>
      <c r="S913" s="10">
        <v>0</v>
      </c>
      <c r="T913" s="10" t="s">
        <v>35</v>
      </c>
      <c r="U913" s="10"/>
      <c r="V913" s="10" t="s">
        <v>49</v>
      </c>
      <c r="W913" s="10">
        <v>38</v>
      </c>
      <c r="X913" s="11" t="s">
        <v>37</v>
      </c>
    </row>
    <row r="914" spans="1:24" x14ac:dyDescent="0.3">
      <c r="A914" s="4" t="s">
        <v>2913</v>
      </c>
      <c r="B914" s="5">
        <v>46171</v>
      </c>
      <c r="C914" s="20" t="str">
        <f>TEXT(Table3[[#This Row],[Transaction_Date]],"dddd")</f>
        <v>Friday</v>
      </c>
      <c r="D914" t="s">
        <v>2914</v>
      </c>
      <c r="E914">
        <f>HOUR(Table3[[#This Row],[Transaction_Time]])</f>
        <v>15</v>
      </c>
      <c r="F914" s="6" t="s">
        <v>72</v>
      </c>
      <c r="G914" s="6" t="s">
        <v>2915</v>
      </c>
      <c r="H914" s="6" t="s">
        <v>26</v>
      </c>
      <c r="I914" s="6" t="s">
        <v>27</v>
      </c>
      <c r="J914" s="6" t="s">
        <v>55</v>
      </c>
      <c r="K914" s="6" t="s">
        <v>56</v>
      </c>
      <c r="L914" s="6" t="s">
        <v>213</v>
      </c>
      <c r="M914" s="6" t="s">
        <v>214</v>
      </c>
      <c r="N914" s="6" t="s">
        <v>59</v>
      </c>
      <c r="O914" s="6" t="s">
        <v>141</v>
      </c>
      <c r="P914" s="6" t="s">
        <v>115</v>
      </c>
      <c r="Q914" s="6">
        <v>22774.29</v>
      </c>
      <c r="R914" s="6">
        <v>19.829999999999998</v>
      </c>
      <c r="S914" s="6">
        <v>0</v>
      </c>
      <c r="T914" s="6" t="s">
        <v>35</v>
      </c>
      <c r="U914" s="6"/>
      <c r="V914" s="6" t="s">
        <v>49</v>
      </c>
      <c r="W914" s="6">
        <v>34</v>
      </c>
      <c r="X914" s="7" t="s">
        <v>37</v>
      </c>
    </row>
    <row r="915" spans="1:24" x14ac:dyDescent="0.3">
      <c r="A915" s="8" t="s">
        <v>2916</v>
      </c>
      <c r="B915" s="9">
        <v>46143</v>
      </c>
      <c r="C915" s="21" t="str">
        <f>TEXT(Table3[[#This Row],[Transaction_Date]],"dddd")</f>
        <v>Friday</v>
      </c>
      <c r="D915" t="s">
        <v>2917</v>
      </c>
      <c r="E915">
        <f>HOUR(Table3[[#This Row],[Transaction_Time]])</f>
        <v>22</v>
      </c>
      <c r="F915" s="10" t="s">
        <v>40</v>
      </c>
      <c r="G915" s="10" t="s">
        <v>2918</v>
      </c>
      <c r="H915" s="10" t="s">
        <v>89</v>
      </c>
      <c r="I915" s="10" t="s">
        <v>27</v>
      </c>
      <c r="J915" s="10" t="s">
        <v>28</v>
      </c>
      <c r="K915" s="10" t="s">
        <v>188</v>
      </c>
      <c r="L915" s="10" t="s">
        <v>66</v>
      </c>
      <c r="M915" s="10" t="s">
        <v>67</v>
      </c>
      <c r="N915" s="10" t="s">
        <v>46</v>
      </c>
      <c r="O915" s="10" t="s">
        <v>60</v>
      </c>
      <c r="P915" s="10" t="s">
        <v>68</v>
      </c>
      <c r="Q915" s="10">
        <v>66.62</v>
      </c>
      <c r="R915" s="10">
        <v>0</v>
      </c>
      <c r="S915" s="10">
        <v>0</v>
      </c>
      <c r="T915" s="10" t="s">
        <v>35</v>
      </c>
      <c r="U915" s="10"/>
      <c r="V915" s="10" t="s">
        <v>36</v>
      </c>
      <c r="W915" s="10">
        <v>38</v>
      </c>
      <c r="X915" s="11" t="s">
        <v>37</v>
      </c>
    </row>
    <row r="916" spans="1:24" x14ac:dyDescent="0.3">
      <c r="A916" s="4" t="s">
        <v>2919</v>
      </c>
      <c r="B916" s="5">
        <v>46158</v>
      </c>
      <c r="C916" s="20" t="str">
        <f>TEXT(Table3[[#This Row],[Transaction_Date]],"dddd")</f>
        <v>Saturday</v>
      </c>
      <c r="D916" t="s">
        <v>2920</v>
      </c>
      <c r="E916">
        <f>HOUR(Table3[[#This Row],[Transaction_Time]])</f>
        <v>18</v>
      </c>
      <c r="F916" s="6" t="s">
        <v>24</v>
      </c>
      <c r="G916" s="6" t="s">
        <v>2921</v>
      </c>
      <c r="H916" s="6" t="s">
        <v>26</v>
      </c>
      <c r="I916" s="6" t="s">
        <v>42</v>
      </c>
      <c r="J916" s="6" t="s">
        <v>55</v>
      </c>
      <c r="K916" s="6" t="s">
        <v>56</v>
      </c>
      <c r="L916" s="6" t="s">
        <v>171</v>
      </c>
      <c r="M916" s="6" t="s">
        <v>67</v>
      </c>
      <c r="N916" s="6" t="s">
        <v>46</v>
      </c>
      <c r="O916" s="6" t="s">
        <v>47</v>
      </c>
      <c r="P916" s="6" t="s">
        <v>34</v>
      </c>
      <c r="Q916" s="6">
        <v>977.44</v>
      </c>
      <c r="R916" s="6">
        <v>0</v>
      </c>
      <c r="S916" s="6">
        <v>0</v>
      </c>
      <c r="T916" s="6" t="s">
        <v>35</v>
      </c>
      <c r="U916" s="6"/>
      <c r="V916" s="6" t="s">
        <v>49</v>
      </c>
      <c r="W916" s="6">
        <v>78</v>
      </c>
      <c r="X916" s="7" t="s">
        <v>37</v>
      </c>
    </row>
    <row r="917" spans="1:24" x14ac:dyDescent="0.3">
      <c r="A917" s="8" t="s">
        <v>2922</v>
      </c>
      <c r="B917" s="9">
        <v>46171</v>
      </c>
      <c r="C917" s="21" t="str">
        <f>TEXT(Table3[[#This Row],[Transaction_Date]],"dddd")</f>
        <v>Friday</v>
      </c>
      <c r="D917" t="s">
        <v>2923</v>
      </c>
      <c r="E917">
        <f>HOUR(Table3[[#This Row],[Transaction_Time]])</f>
        <v>19</v>
      </c>
      <c r="F917" s="10" t="s">
        <v>24</v>
      </c>
      <c r="G917" s="10" t="s">
        <v>2924</v>
      </c>
      <c r="H917" s="10" t="s">
        <v>89</v>
      </c>
      <c r="I917" s="10" t="s">
        <v>27</v>
      </c>
      <c r="J917" s="10" t="s">
        <v>150</v>
      </c>
      <c r="K917" s="10" t="s">
        <v>175</v>
      </c>
      <c r="L917" s="10" t="s">
        <v>113</v>
      </c>
      <c r="M917" s="10" t="s">
        <v>114</v>
      </c>
      <c r="N917" s="10" t="s">
        <v>46</v>
      </c>
      <c r="O917" s="10" t="s">
        <v>141</v>
      </c>
      <c r="P917" s="10" t="s">
        <v>128</v>
      </c>
      <c r="Q917" s="10">
        <v>580.69000000000005</v>
      </c>
      <c r="R917" s="10">
        <v>0</v>
      </c>
      <c r="S917" s="10">
        <v>0</v>
      </c>
      <c r="T917" s="10" t="s">
        <v>35</v>
      </c>
      <c r="U917" s="10"/>
      <c r="V917" s="10" t="s">
        <v>49</v>
      </c>
      <c r="W917" s="10">
        <v>47</v>
      </c>
      <c r="X917" s="11" t="s">
        <v>37</v>
      </c>
    </row>
    <row r="918" spans="1:24" x14ac:dyDescent="0.3">
      <c r="A918" s="4" t="s">
        <v>2925</v>
      </c>
      <c r="B918" s="5">
        <v>46162</v>
      </c>
      <c r="C918" s="20" t="str">
        <f>TEXT(Table3[[#This Row],[Transaction_Date]],"dddd")</f>
        <v>Wednesday</v>
      </c>
      <c r="D918" t="s">
        <v>2926</v>
      </c>
      <c r="E918">
        <f>HOUR(Table3[[#This Row],[Transaction_Time]])</f>
        <v>19</v>
      </c>
      <c r="F918" s="6" t="s">
        <v>24</v>
      </c>
      <c r="G918" s="6" t="s">
        <v>2927</v>
      </c>
      <c r="H918" s="6" t="s">
        <v>89</v>
      </c>
      <c r="I918" s="6" t="s">
        <v>27</v>
      </c>
      <c r="J918" s="6" t="s">
        <v>150</v>
      </c>
      <c r="K918" s="6" t="s">
        <v>175</v>
      </c>
      <c r="L918" s="6" t="s">
        <v>271</v>
      </c>
      <c r="M918" s="6" t="s">
        <v>83</v>
      </c>
      <c r="N918" s="6" t="s">
        <v>78</v>
      </c>
      <c r="O918" s="6" t="s">
        <v>47</v>
      </c>
      <c r="P918" s="10" t="s">
        <v>84</v>
      </c>
      <c r="Q918" s="6">
        <v>512.62</v>
      </c>
      <c r="R918" s="6">
        <v>0</v>
      </c>
      <c r="S918" s="6">
        <v>0</v>
      </c>
      <c r="T918" s="6" t="s">
        <v>280</v>
      </c>
      <c r="U918" s="6" t="s">
        <v>407</v>
      </c>
      <c r="V918" s="6" t="s">
        <v>49</v>
      </c>
      <c r="W918" s="6">
        <v>56</v>
      </c>
      <c r="X918" s="7" t="s">
        <v>37</v>
      </c>
    </row>
    <row r="919" spans="1:24" x14ac:dyDescent="0.3">
      <c r="A919" s="8" t="s">
        <v>2928</v>
      </c>
      <c r="B919" s="9">
        <v>46158</v>
      </c>
      <c r="C919" s="21" t="str">
        <f>TEXT(Table3[[#This Row],[Transaction_Date]],"dddd")</f>
        <v>Saturday</v>
      </c>
      <c r="D919" t="s">
        <v>2929</v>
      </c>
      <c r="E919">
        <f>HOUR(Table3[[#This Row],[Transaction_Time]])</f>
        <v>18</v>
      </c>
      <c r="F919" s="10" t="s">
        <v>416</v>
      </c>
      <c r="G919" s="10" t="s">
        <v>2930</v>
      </c>
      <c r="H919" s="10" t="s">
        <v>26</v>
      </c>
      <c r="I919" s="10" t="s">
        <v>42</v>
      </c>
      <c r="J919" s="10" t="s">
        <v>98</v>
      </c>
      <c r="K919" s="10" t="s">
        <v>99</v>
      </c>
      <c r="L919" s="10" t="s">
        <v>184</v>
      </c>
      <c r="M919" s="10" t="s">
        <v>146</v>
      </c>
      <c r="N919" s="10" t="s">
        <v>32</v>
      </c>
      <c r="O919" s="10" t="s">
        <v>141</v>
      </c>
      <c r="P919" s="10" t="s">
        <v>34</v>
      </c>
      <c r="Q919" s="10">
        <v>485.15</v>
      </c>
      <c r="R919" s="10">
        <v>0</v>
      </c>
      <c r="S919" s="10">
        <v>0</v>
      </c>
      <c r="T919" s="10" t="s">
        <v>35</v>
      </c>
      <c r="U919" s="10"/>
      <c r="V919" s="10" t="s">
        <v>49</v>
      </c>
      <c r="W919" s="10">
        <v>25</v>
      </c>
      <c r="X919" s="11" t="s">
        <v>37</v>
      </c>
    </row>
    <row r="920" spans="1:24" x14ac:dyDescent="0.3">
      <c r="A920" s="4" t="s">
        <v>2931</v>
      </c>
      <c r="B920" s="5">
        <v>46154</v>
      </c>
      <c r="C920" s="20" t="str">
        <f>TEXT(Table3[[#This Row],[Transaction_Date]],"dddd")</f>
        <v>Tuesday</v>
      </c>
      <c r="D920" t="s">
        <v>2932</v>
      </c>
      <c r="E920">
        <f>HOUR(Table3[[#This Row],[Transaction_Time]])</f>
        <v>19</v>
      </c>
      <c r="F920" s="6" t="s">
        <v>24</v>
      </c>
      <c r="G920" s="6" t="s">
        <v>2933</v>
      </c>
      <c r="H920" s="6" t="s">
        <v>54</v>
      </c>
      <c r="I920" s="6" t="s">
        <v>42</v>
      </c>
      <c r="J920" s="6" t="s">
        <v>105</v>
      </c>
      <c r="K920" s="6" t="s">
        <v>195</v>
      </c>
      <c r="L920" s="6" t="s">
        <v>304</v>
      </c>
      <c r="M920" s="6" t="s">
        <v>31</v>
      </c>
      <c r="N920" s="6" t="s">
        <v>59</v>
      </c>
      <c r="O920" s="6" t="s">
        <v>47</v>
      </c>
      <c r="P920" s="6" t="s">
        <v>128</v>
      </c>
      <c r="Q920" s="6">
        <v>379.37</v>
      </c>
      <c r="R920" s="6">
        <v>23.66</v>
      </c>
      <c r="S920" s="6">
        <v>0</v>
      </c>
      <c r="T920" s="6" t="s">
        <v>35</v>
      </c>
      <c r="U920" s="6"/>
      <c r="V920" s="6" t="s">
        <v>36</v>
      </c>
      <c r="W920" s="6">
        <v>29</v>
      </c>
      <c r="X920" s="7" t="s">
        <v>69</v>
      </c>
    </row>
    <row r="921" spans="1:24" x14ac:dyDescent="0.3">
      <c r="A921" s="8" t="s">
        <v>2934</v>
      </c>
      <c r="B921" s="9">
        <v>46168</v>
      </c>
      <c r="C921" s="21" t="str">
        <f>TEXT(Table3[[#This Row],[Transaction_Date]],"dddd")</f>
        <v>Tuesday</v>
      </c>
      <c r="D921" t="s">
        <v>2935</v>
      </c>
      <c r="E921">
        <f>HOUR(Table3[[#This Row],[Transaction_Time]])</f>
        <v>16</v>
      </c>
      <c r="F921" s="10" t="s">
        <v>40</v>
      </c>
      <c r="G921" s="10" t="s">
        <v>2936</v>
      </c>
      <c r="H921" s="10" t="s">
        <v>97</v>
      </c>
      <c r="I921" s="10" t="s">
        <v>42</v>
      </c>
      <c r="J921" s="10" t="s">
        <v>28</v>
      </c>
      <c r="K921" s="10" t="s">
        <v>188</v>
      </c>
      <c r="L921" s="10" t="s">
        <v>257</v>
      </c>
      <c r="M921" s="10" t="s">
        <v>93</v>
      </c>
      <c r="N921" s="10" t="s">
        <v>32</v>
      </c>
      <c r="O921" s="10" t="s">
        <v>141</v>
      </c>
      <c r="P921" s="10" t="s">
        <v>48</v>
      </c>
      <c r="Q921" s="10">
        <v>123.08</v>
      </c>
      <c r="R921" s="10">
        <v>0</v>
      </c>
      <c r="S921" s="10">
        <v>0</v>
      </c>
      <c r="T921" s="10" t="s">
        <v>35</v>
      </c>
      <c r="U921" s="10"/>
      <c r="V921" s="10" t="s">
        <v>49</v>
      </c>
      <c r="W921" s="10">
        <v>64</v>
      </c>
      <c r="X921" s="11" t="s">
        <v>37</v>
      </c>
    </row>
    <row r="922" spans="1:24" x14ac:dyDescent="0.3">
      <c r="A922" s="4" t="s">
        <v>2937</v>
      </c>
      <c r="B922" s="5">
        <v>46166</v>
      </c>
      <c r="C922" s="20" t="str">
        <f>TEXT(Table3[[#This Row],[Transaction_Date]],"dddd")</f>
        <v>Sunday</v>
      </c>
      <c r="D922" t="s">
        <v>2938</v>
      </c>
      <c r="E922">
        <f>HOUR(Table3[[#This Row],[Transaction_Time]])</f>
        <v>20</v>
      </c>
      <c r="F922" s="6" t="s">
        <v>87</v>
      </c>
      <c r="G922" s="6" t="s">
        <v>2939</v>
      </c>
      <c r="H922" s="6" t="s">
        <v>54</v>
      </c>
      <c r="I922" s="6" t="s">
        <v>27</v>
      </c>
      <c r="J922" s="6" t="s">
        <v>43</v>
      </c>
      <c r="K922" s="6" t="s">
        <v>229</v>
      </c>
      <c r="L922" s="6" t="s">
        <v>357</v>
      </c>
      <c r="M922" s="6" t="s">
        <v>122</v>
      </c>
      <c r="N922" s="6" t="s">
        <v>59</v>
      </c>
      <c r="O922" s="6" t="s">
        <v>297</v>
      </c>
      <c r="P922" s="6" t="s">
        <v>68</v>
      </c>
      <c r="Q922" s="6">
        <v>505.74</v>
      </c>
      <c r="R922" s="6">
        <v>0</v>
      </c>
      <c r="S922" s="6">
        <v>0</v>
      </c>
      <c r="T922" s="6" t="s">
        <v>35</v>
      </c>
      <c r="U922" s="6"/>
      <c r="V922" s="6" t="s">
        <v>49</v>
      </c>
      <c r="W922" s="6">
        <v>4</v>
      </c>
      <c r="X922" s="7" t="s">
        <v>37</v>
      </c>
    </row>
    <row r="923" spans="1:24" x14ac:dyDescent="0.3">
      <c r="A923" s="8" t="s">
        <v>2940</v>
      </c>
      <c r="B923" s="9">
        <v>46167</v>
      </c>
      <c r="C923" s="21" t="str">
        <f>TEXT(Table3[[#This Row],[Transaction_Date]],"dddd")</f>
        <v>Monday</v>
      </c>
      <c r="D923" t="s">
        <v>2941</v>
      </c>
      <c r="E923">
        <f>HOUR(Table3[[#This Row],[Transaction_Time]])</f>
        <v>19</v>
      </c>
      <c r="F923" s="10" t="s">
        <v>40</v>
      </c>
      <c r="G923" s="10" t="s">
        <v>2942</v>
      </c>
      <c r="H923" s="10" t="s">
        <v>89</v>
      </c>
      <c r="I923" s="10" t="s">
        <v>42</v>
      </c>
      <c r="J923" s="10" t="s">
        <v>43</v>
      </c>
      <c r="K923" s="10" t="s">
        <v>44</v>
      </c>
      <c r="L923" s="10" t="s">
        <v>801</v>
      </c>
      <c r="M923" s="10" t="s">
        <v>58</v>
      </c>
      <c r="N923" s="10" t="s">
        <v>272</v>
      </c>
      <c r="O923" s="10" t="s">
        <v>47</v>
      </c>
      <c r="P923" s="10" t="s">
        <v>115</v>
      </c>
      <c r="Q923" s="10">
        <v>257.43</v>
      </c>
      <c r="R923" s="10">
        <v>0</v>
      </c>
      <c r="S923" s="10">
        <v>0</v>
      </c>
      <c r="T923" s="10" t="s">
        <v>35</v>
      </c>
      <c r="U923" s="10"/>
      <c r="V923" s="10" t="s">
        <v>49</v>
      </c>
      <c r="W923" s="10">
        <v>16</v>
      </c>
      <c r="X923" s="11" t="s">
        <v>37</v>
      </c>
    </row>
    <row r="924" spans="1:24" x14ac:dyDescent="0.3">
      <c r="A924" s="4" t="s">
        <v>2943</v>
      </c>
      <c r="B924" s="5">
        <v>46156</v>
      </c>
      <c r="C924" s="20" t="str">
        <f>TEXT(Table3[[#This Row],[Transaction_Date]],"dddd")</f>
        <v>Thursday</v>
      </c>
      <c r="D924" t="s">
        <v>2944</v>
      </c>
      <c r="E924">
        <f>HOUR(Table3[[#This Row],[Transaction_Time]])</f>
        <v>11</v>
      </c>
      <c r="F924" s="6" t="s">
        <v>24</v>
      </c>
      <c r="G924" s="6" t="s">
        <v>2945</v>
      </c>
      <c r="H924" s="6" t="s">
        <v>26</v>
      </c>
      <c r="I924" s="6" t="s">
        <v>27</v>
      </c>
      <c r="J924" s="6" t="s">
        <v>98</v>
      </c>
      <c r="K924" s="6" t="s">
        <v>99</v>
      </c>
      <c r="L924" s="6" t="s">
        <v>304</v>
      </c>
      <c r="M924" s="6" t="s">
        <v>31</v>
      </c>
      <c r="N924" s="6" t="s">
        <v>32</v>
      </c>
      <c r="O924" s="6" t="s">
        <v>297</v>
      </c>
      <c r="P924" s="6" t="s">
        <v>34</v>
      </c>
      <c r="Q924" s="6">
        <v>278.33</v>
      </c>
      <c r="R924" s="6">
        <v>0</v>
      </c>
      <c r="S924" s="6">
        <v>0</v>
      </c>
      <c r="T924" s="6" t="s">
        <v>35</v>
      </c>
      <c r="U924" s="6"/>
      <c r="V924" s="6" t="s">
        <v>49</v>
      </c>
      <c r="W924" s="6">
        <v>52</v>
      </c>
      <c r="X924" s="7" t="s">
        <v>37</v>
      </c>
    </row>
    <row r="925" spans="1:24" x14ac:dyDescent="0.3">
      <c r="A925" s="8" t="s">
        <v>2946</v>
      </c>
      <c r="B925" s="9">
        <v>46173</v>
      </c>
      <c r="C925" s="21" t="str">
        <f>TEXT(Table3[[#This Row],[Transaction_Date]],"dddd")</f>
        <v>Sunday</v>
      </c>
      <c r="D925" t="s">
        <v>2947</v>
      </c>
      <c r="E925">
        <f>HOUR(Table3[[#This Row],[Transaction_Time]])</f>
        <v>10</v>
      </c>
      <c r="F925" s="10" t="s">
        <v>24</v>
      </c>
      <c r="G925" s="10" t="s">
        <v>2948</v>
      </c>
      <c r="H925" s="10" t="s">
        <v>89</v>
      </c>
      <c r="I925" s="10" t="s">
        <v>27</v>
      </c>
      <c r="J925" s="10" t="s">
        <v>55</v>
      </c>
      <c r="K925" s="10" t="s">
        <v>180</v>
      </c>
      <c r="L925" s="10" t="s">
        <v>200</v>
      </c>
      <c r="M925" s="10" t="s">
        <v>146</v>
      </c>
      <c r="N925" s="10" t="s">
        <v>46</v>
      </c>
      <c r="O925" s="10" t="s">
        <v>47</v>
      </c>
      <c r="P925" s="10" t="s">
        <v>84</v>
      </c>
      <c r="Q925" s="10">
        <v>886.32</v>
      </c>
      <c r="R925" s="10">
        <v>0</v>
      </c>
      <c r="S925" s="10">
        <v>0</v>
      </c>
      <c r="T925" s="10" t="s">
        <v>35</v>
      </c>
      <c r="U925" s="10"/>
      <c r="V925" s="10" t="s">
        <v>36</v>
      </c>
      <c r="W925" s="10">
        <v>77</v>
      </c>
      <c r="X925" s="11" t="s">
        <v>37</v>
      </c>
    </row>
    <row r="926" spans="1:24" x14ac:dyDescent="0.3">
      <c r="A926" s="4" t="s">
        <v>2949</v>
      </c>
      <c r="B926" s="5">
        <v>46146</v>
      </c>
      <c r="C926" s="20" t="str">
        <f>TEXT(Table3[[#This Row],[Transaction_Date]],"dddd")</f>
        <v>Monday</v>
      </c>
      <c r="D926" t="s">
        <v>763</v>
      </c>
      <c r="E926">
        <f>HOUR(Table3[[#This Row],[Transaction_Time]])</f>
        <v>14</v>
      </c>
      <c r="F926" s="6" t="s">
        <v>24</v>
      </c>
      <c r="G926" s="6" t="s">
        <v>2950</v>
      </c>
      <c r="H926" s="6" t="s">
        <v>26</v>
      </c>
      <c r="I926" s="6" t="s">
        <v>42</v>
      </c>
      <c r="J926" s="6" t="s">
        <v>150</v>
      </c>
      <c r="K926" s="6" t="s">
        <v>245</v>
      </c>
      <c r="L926" s="6" t="s">
        <v>257</v>
      </c>
      <c r="M926" s="6" t="s">
        <v>93</v>
      </c>
      <c r="N926" s="6" t="s">
        <v>46</v>
      </c>
      <c r="O926" s="6" t="s">
        <v>60</v>
      </c>
      <c r="P926" s="6" t="s">
        <v>128</v>
      </c>
      <c r="Q926" s="6">
        <v>242.95</v>
      </c>
      <c r="R926" s="6">
        <v>0</v>
      </c>
      <c r="S926" s="6">
        <v>0.91</v>
      </c>
      <c r="T926" s="6" t="s">
        <v>35</v>
      </c>
      <c r="U926" s="6"/>
      <c r="V926" s="6" t="s">
        <v>49</v>
      </c>
      <c r="W926" s="6">
        <v>99</v>
      </c>
      <c r="X926" s="7" t="s">
        <v>69</v>
      </c>
    </row>
    <row r="927" spans="1:24" x14ac:dyDescent="0.3">
      <c r="A927" s="8" t="s">
        <v>2951</v>
      </c>
      <c r="B927" s="9">
        <v>46150</v>
      </c>
      <c r="C927" s="21" t="str">
        <f>TEXT(Table3[[#This Row],[Transaction_Date]],"dddd")</f>
        <v>Friday</v>
      </c>
      <c r="D927" t="s">
        <v>2952</v>
      </c>
      <c r="E927">
        <f>HOUR(Table3[[#This Row],[Transaction_Time]])</f>
        <v>18</v>
      </c>
      <c r="F927" s="10" t="s">
        <v>24</v>
      </c>
      <c r="G927" s="10" t="s">
        <v>2953</v>
      </c>
      <c r="H927" s="10" t="s">
        <v>74</v>
      </c>
      <c r="I927" s="10" t="s">
        <v>42</v>
      </c>
      <c r="J927" s="10" t="s">
        <v>98</v>
      </c>
      <c r="K927" s="10" t="s">
        <v>126</v>
      </c>
      <c r="L927" s="10" t="s">
        <v>477</v>
      </c>
      <c r="M927" s="10" t="s">
        <v>101</v>
      </c>
      <c r="N927" s="10" t="s">
        <v>78</v>
      </c>
      <c r="O927" s="10" t="s">
        <v>47</v>
      </c>
      <c r="P927" s="10" t="s">
        <v>115</v>
      </c>
      <c r="Q927" s="10">
        <v>683.29</v>
      </c>
      <c r="R927" s="10">
        <v>0</v>
      </c>
      <c r="S927" s="10">
        <v>1.78</v>
      </c>
      <c r="T927" s="10" t="s">
        <v>35</v>
      </c>
      <c r="U927" s="10"/>
      <c r="V927" s="10" t="s">
        <v>49</v>
      </c>
      <c r="W927" s="10">
        <v>61</v>
      </c>
      <c r="X927" s="11" t="s">
        <v>37</v>
      </c>
    </row>
    <row r="928" spans="1:24" x14ac:dyDescent="0.3">
      <c r="A928" s="4" t="s">
        <v>2954</v>
      </c>
      <c r="B928" s="5">
        <v>46158</v>
      </c>
      <c r="C928" s="20" t="str">
        <f>TEXT(Table3[[#This Row],[Transaction_Date]],"dddd")</f>
        <v>Saturday</v>
      </c>
      <c r="D928" t="s">
        <v>2955</v>
      </c>
      <c r="E928">
        <f>HOUR(Table3[[#This Row],[Transaction_Time]])</f>
        <v>20</v>
      </c>
      <c r="F928" s="6" t="s">
        <v>40</v>
      </c>
      <c r="G928" s="6" t="s">
        <v>2956</v>
      </c>
      <c r="H928" s="6" t="s">
        <v>97</v>
      </c>
      <c r="I928" s="6" t="s">
        <v>27</v>
      </c>
      <c r="J928" s="6" t="s">
        <v>150</v>
      </c>
      <c r="K928" s="6" t="s">
        <v>398</v>
      </c>
      <c r="L928" s="6" t="s">
        <v>171</v>
      </c>
      <c r="M928" s="6" t="s">
        <v>67</v>
      </c>
      <c r="N928" s="6" t="s">
        <v>32</v>
      </c>
      <c r="O928" s="6" t="s">
        <v>141</v>
      </c>
      <c r="P928" s="6" t="s">
        <v>108</v>
      </c>
      <c r="Q928" s="6">
        <v>364.16</v>
      </c>
      <c r="R928" s="6">
        <v>0</v>
      </c>
      <c r="S928" s="6">
        <v>0</v>
      </c>
      <c r="T928" s="6" t="s">
        <v>35</v>
      </c>
      <c r="U928" s="6"/>
      <c r="V928" s="6" t="s">
        <v>49</v>
      </c>
      <c r="W928" s="6">
        <v>24</v>
      </c>
      <c r="X928" s="7" t="s">
        <v>37</v>
      </c>
    </row>
    <row r="929" spans="1:24" x14ac:dyDescent="0.3">
      <c r="A929" s="8" t="s">
        <v>2957</v>
      </c>
      <c r="B929" s="9">
        <v>46154</v>
      </c>
      <c r="C929" s="21" t="str">
        <f>TEXT(Table3[[#This Row],[Transaction_Date]],"dddd")</f>
        <v>Tuesday</v>
      </c>
      <c r="D929" t="s">
        <v>2958</v>
      </c>
      <c r="E929">
        <f>HOUR(Table3[[#This Row],[Transaction_Time]])</f>
        <v>8</v>
      </c>
      <c r="F929" s="10" t="s">
        <v>24</v>
      </c>
      <c r="G929" s="10" t="s">
        <v>2959</v>
      </c>
      <c r="H929" s="10" t="s">
        <v>54</v>
      </c>
      <c r="I929" s="10" t="s">
        <v>27</v>
      </c>
      <c r="J929" s="10" t="s">
        <v>98</v>
      </c>
      <c r="K929" s="10" t="s">
        <v>126</v>
      </c>
      <c r="L929" s="10" t="s">
        <v>424</v>
      </c>
      <c r="M929" s="10" t="s">
        <v>122</v>
      </c>
      <c r="N929" s="10" t="s">
        <v>46</v>
      </c>
      <c r="O929" s="10" t="s">
        <v>60</v>
      </c>
      <c r="P929" s="10" t="s">
        <v>108</v>
      </c>
      <c r="Q929" s="10">
        <v>1171.29</v>
      </c>
      <c r="R929" s="10">
        <v>0</v>
      </c>
      <c r="S929" s="10">
        <v>0</v>
      </c>
      <c r="T929" s="10" t="s">
        <v>406</v>
      </c>
      <c r="U929" s="10" t="s">
        <v>315</v>
      </c>
      <c r="V929" s="10" t="s">
        <v>49</v>
      </c>
      <c r="W929" s="10">
        <v>46</v>
      </c>
      <c r="X929" s="11" t="s">
        <v>37</v>
      </c>
    </row>
    <row r="930" spans="1:24" x14ac:dyDescent="0.3">
      <c r="A930" s="4" t="s">
        <v>2960</v>
      </c>
      <c r="B930" s="5">
        <v>46156</v>
      </c>
      <c r="C930" s="20" t="str">
        <f>TEXT(Table3[[#This Row],[Transaction_Date]],"dddd")</f>
        <v>Thursday</v>
      </c>
      <c r="D930" t="s">
        <v>2961</v>
      </c>
      <c r="E930">
        <f>HOUR(Table3[[#This Row],[Transaction_Time]])</f>
        <v>14</v>
      </c>
      <c r="F930" s="6" t="s">
        <v>40</v>
      </c>
      <c r="G930" s="6" t="s">
        <v>2962</v>
      </c>
      <c r="H930" s="6" t="s">
        <v>26</v>
      </c>
      <c r="I930" s="6" t="s">
        <v>42</v>
      </c>
      <c r="J930" s="6" t="s">
        <v>119</v>
      </c>
      <c r="K930" s="6" t="s">
        <v>323</v>
      </c>
      <c r="L930" s="6" t="s">
        <v>445</v>
      </c>
      <c r="M930" s="6" t="s">
        <v>162</v>
      </c>
      <c r="N930" s="6" t="s">
        <v>272</v>
      </c>
      <c r="O930" s="6" t="s">
        <v>47</v>
      </c>
      <c r="P930" s="6" t="s">
        <v>108</v>
      </c>
      <c r="Q930" s="6">
        <v>185.16</v>
      </c>
      <c r="R930" s="6">
        <v>0</v>
      </c>
      <c r="S930" s="6">
        <v>1.57</v>
      </c>
      <c r="T930" s="6" t="s">
        <v>35</v>
      </c>
      <c r="U930" s="6"/>
      <c r="V930" s="6" t="s">
        <v>49</v>
      </c>
      <c r="W930" s="6">
        <v>49</v>
      </c>
      <c r="X930" s="7" t="s">
        <v>37</v>
      </c>
    </row>
    <row r="931" spans="1:24" x14ac:dyDescent="0.3">
      <c r="A931" s="8" t="s">
        <v>2963</v>
      </c>
      <c r="B931" s="9">
        <v>46146</v>
      </c>
      <c r="C931" s="21" t="str">
        <f>TEXT(Table3[[#This Row],[Transaction_Date]],"dddd")</f>
        <v>Monday</v>
      </c>
      <c r="D931" t="s">
        <v>2964</v>
      </c>
      <c r="E931">
        <f>HOUR(Table3[[#This Row],[Transaction_Time]])</f>
        <v>16</v>
      </c>
      <c r="F931" s="10" t="s">
        <v>52</v>
      </c>
      <c r="G931" s="10" t="s">
        <v>2965</v>
      </c>
      <c r="H931" s="10" t="s">
        <v>97</v>
      </c>
      <c r="I931" s="10" t="s">
        <v>42</v>
      </c>
      <c r="J931" s="10" t="s">
        <v>75</v>
      </c>
      <c r="K931" s="10" t="s">
        <v>156</v>
      </c>
      <c r="L931" s="10" t="s">
        <v>634</v>
      </c>
      <c r="M931" s="10" t="s">
        <v>114</v>
      </c>
      <c r="N931" s="10" t="s">
        <v>46</v>
      </c>
      <c r="O931" s="10" t="s">
        <v>60</v>
      </c>
      <c r="P931" s="10" t="s">
        <v>84</v>
      </c>
      <c r="Q931" s="10">
        <v>189.19</v>
      </c>
      <c r="R931" s="10">
        <v>27.68</v>
      </c>
      <c r="S931" s="10">
        <v>0</v>
      </c>
      <c r="T931" s="10" t="s">
        <v>35</v>
      </c>
      <c r="U931" s="10"/>
      <c r="V931" s="10" t="s">
        <v>49</v>
      </c>
      <c r="W931" s="10">
        <v>22</v>
      </c>
      <c r="X931" s="11" t="s">
        <v>37</v>
      </c>
    </row>
    <row r="932" spans="1:24" x14ac:dyDescent="0.3">
      <c r="A932" s="4" t="s">
        <v>2966</v>
      </c>
      <c r="B932" s="5">
        <v>46166</v>
      </c>
      <c r="C932" s="20" t="str">
        <f>TEXT(Table3[[#This Row],[Transaction_Date]],"dddd")</f>
        <v>Sunday</v>
      </c>
      <c r="D932" t="s">
        <v>2967</v>
      </c>
      <c r="E932">
        <f>HOUR(Table3[[#This Row],[Transaction_Time]])</f>
        <v>12</v>
      </c>
      <c r="F932" s="6" t="s">
        <v>24</v>
      </c>
      <c r="G932" s="6" t="s">
        <v>2968</v>
      </c>
      <c r="H932" s="6" t="s">
        <v>89</v>
      </c>
      <c r="I932" s="6" t="s">
        <v>27</v>
      </c>
      <c r="J932" s="6" t="s">
        <v>28</v>
      </c>
      <c r="K932" s="6" t="s">
        <v>188</v>
      </c>
      <c r="L932" s="6" t="s">
        <v>342</v>
      </c>
      <c r="M932" s="6" t="s">
        <v>162</v>
      </c>
      <c r="N932" s="6" t="s">
        <v>32</v>
      </c>
      <c r="O932" s="6" t="s">
        <v>60</v>
      </c>
      <c r="P932" s="6" t="s">
        <v>84</v>
      </c>
      <c r="Q932" s="6">
        <v>936.68</v>
      </c>
      <c r="R932" s="6">
        <v>0</v>
      </c>
      <c r="S932" s="6">
        <v>0</v>
      </c>
      <c r="T932" s="6" t="s">
        <v>35</v>
      </c>
      <c r="U932" s="6"/>
      <c r="V932" s="6" t="s">
        <v>49</v>
      </c>
      <c r="W932" s="6">
        <v>79</v>
      </c>
      <c r="X932" s="7" t="s">
        <v>37</v>
      </c>
    </row>
    <row r="933" spans="1:24" x14ac:dyDescent="0.3">
      <c r="A933" s="8" t="s">
        <v>2969</v>
      </c>
      <c r="B933" s="9">
        <v>46155</v>
      </c>
      <c r="C933" s="21" t="str">
        <f>TEXT(Table3[[#This Row],[Transaction_Date]],"dddd")</f>
        <v>Wednesday</v>
      </c>
      <c r="D933" t="s">
        <v>2970</v>
      </c>
      <c r="E933">
        <f>HOUR(Table3[[#This Row],[Transaction_Time]])</f>
        <v>12</v>
      </c>
      <c r="F933" s="10" t="s">
        <v>24</v>
      </c>
      <c r="G933" s="10" t="s">
        <v>2971</v>
      </c>
      <c r="H933" s="10" t="s">
        <v>89</v>
      </c>
      <c r="I933" s="10" t="s">
        <v>27</v>
      </c>
      <c r="J933" s="10" t="s">
        <v>75</v>
      </c>
      <c r="K933" s="10" t="s">
        <v>156</v>
      </c>
      <c r="L933" s="10" t="s">
        <v>66</v>
      </c>
      <c r="M933" s="10" t="s">
        <v>67</v>
      </c>
      <c r="N933" s="10" t="s">
        <v>46</v>
      </c>
      <c r="O933" s="10" t="s">
        <v>33</v>
      </c>
      <c r="P933" s="10" t="s">
        <v>115</v>
      </c>
      <c r="Q933" s="10">
        <v>1373</v>
      </c>
      <c r="R933" s="10">
        <v>0</v>
      </c>
      <c r="S933" s="10">
        <v>0.37</v>
      </c>
      <c r="T933" s="10" t="s">
        <v>280</v>
      </c>
      <c r="U933" s="10" t="s">
        <v>402</v>
      </c>
      <c r="V933" s="10" t="s">
        <v>36</v>
      </c>
      <c r="W933" s="10">
        <v>4</v>
      </c>
      <c r="X933" s="11" t="s">
        <v>37</v>
      </c>
    </row>
    <row r="934" spans="1:24" x14ac:dyDescent="0.3">
      <c r="A934" s="4" t="s">
        <v>2972</v>
      </c>
      <c r="B934" s="5">
        <v>46163</v>
      </c>
      <c r="C934" s="20" t="str">
        <f>TEXT(Table3[[#This Row],[Transaction_Date]],"dddd")</f>
        <v>Thursday</v>
      </c>
      <c r="D934" t="s">
        <v>2973</v>
      </c>
      <c r="E934">
        <f>HOUR(Table3[[#This Row],[Transaction_Time]])</f>
        <v>11</v>
      </c>
      <c r="F934" s="6" t="s">
        <v>24</v>
      </c>
      <c r="G934" s="6" t="s">
        <v>2974</v>
      </c>
      <c r="H934" s="6" t="s">
        <v>89</v>
      </c>
      <c r="I934" s="6" t="s">
        <v>27</v>
      </c>
      <c r="J934" s="6" t="s">
        <v>55</v>
      </c>
      <c r="K934" s="6" t="s">
        <v>256</v>
      </c>
      <c r="L934" s="6" t="s">
        <v>424</v>
      </c>
      <c r="M934" s="6" t="s">
        <v>122</v>
      </c>
      <c r="N934" s="6" t="s">
        <v>46</v>
      </c>
      <c r="O934" s="6" t="s">
        <v>60</v>
      </c>
      <c r="P934" s="6" t="s">
        <v>108</v>
      </c>
      <c r="Q934" s="6">
        <v>557.19000000000005</v>
      </c>
      <c r="R934" s="6">
        <v>23.88</v>
      </c>
      <c r="S934" s="6">
        <v>0</v>
      </c>
      <c r="T934" s="6" t="s">
        <v>35</v>
      </c>
      <c r="U934" s="6"/>
      <c r="V934" s="6" t="s">
        <v>49</v>
      </c>
      <c r="W934" s="6">
        <v>58</v>
      </c>
      <c r="X934" s="7" t="s">
        <v>37</v>
      </c>
    </row>
    <row r="935" spans="1:24" x14ac:dyDescent="0.3">
      <c r="A935" s="8" t="s">
        <v>2975</v>
      </c>
      <c r="B935" s="9">
        <v>46151</v>
      </c>
      <c r="C935" s="21" t="str">
        <f>TEXT(Table3[[#This Row],[Transaction_Date]],"dddd")</f>
        <v>Saturday</v>
      </c>
      <c r="D935" t="s">
        <v>2976</v>
      </c>
      <c r="E935">
        <f>HOUR(Table3[[#This Row],[Transaction_Time]])</f>
        <v>14</v>
      </c>
      <c r="F935" s="10" t="s">
        <v>52</v>
      </c>
      <c r="G935" s="10" t="s">
        <v>2977</v>
      </c>
      <c r="H935" s="10" t="s">
        <v>54</v>
      </c>
      <c r="I935" s="10" t="s">
        <v>27</v>
      </c>
      <c r="J935" s="10" t="s">
        <v>105</v>
      </c>
      <c r="K935" s="10" t="s">
        <v>195</v>
      </c>
      <c r="L935" s="10" t="s">
        <v>246</v>
      </c>
      <c r="M935" s="10" t="s">
        <v>214</v>
      </c>
      <c r="N935" s="10" t="s">
        <v>32</v>
      </c>
      <c r="O935" s="10" t="s">
        <v>60</v>
      </c>
      <c r="P935" s="10" t="s">
        <v>48</v>
      </c>
      <c r="Q935" s="10">
        <v>572.78</v>
      </c>
      <c r="R935" s="10">
        <v>0</v>
      </c>
      <c r="S935" s="10">
        <v>0</v>
      </c>
      <c r="T935" s="10" t="s">
        <v>35</v>
      </c>
      <c r="U935" s="10"/>
      <c r="V935" s="10" t="s">
        <v>49</v>
      </c>
      <c r="W935" s="10">
        <v>35</v>
      </c>
      <c r="X935" s="11" t="s">
        <v>37</v>
      </c>
    </row>
    <row r="936" spans="1:24" x14ac:dyDescent="0.3">
      <c r="A936" s="4" t="s">
        <v>2978</v>
      </c>
      <c r="B936" s="5">
        <v>46168</v>
      </c>
      <c r="C936" s="20" t="str">
        <f>TEXT(Table3[[#This Row],[Transaction_Date]],"dddd")</f>
        <v>Tuesday</v>
      </c>
      <c r="D936" t="s">
        <v>2979</v>
      </c>
      <c r="E936">
        <f>HOUR(Table3[[#This Row],[Transaction_Time]])</f>
        <v>16</v>
      </c>
      <c r="F936" s="6" t="s">
        <v>40</v>
      </c>
      <c r="G936" s="6" t="s">
        <v>2980</v>
      </c>
      <c r="H936" s="6" t="s">
        <v>26</v>
      </c>
      <c r="I936" s="6" t="s">
        <v>42</v>
      </c>
      <c r="J936" s="6" t="s">
        <v>55</v>
      </c>
      <c r="K936" s="6" t="s">
        <v>256</v>
      </c>
      <c r="L936" s="6" t="s">
        <v>221</v>
      </c>
      <c r="M936" s="6" t="s">
        <v>67</v>
      </c>
      <c r="N936" s="6" t="s">
        <v>46</v>
      </c>
      <c r="O936" s="6" t="s">
        <v>141</v>
      </c>
      <c r="P936" s="6" t="s">
        <v>48</v>
      </c>
      <c r="Q936" s="6">
        <v>496.79</v>
      </c>
      <c r="R936" s="6">
        <v>0</v>
      </c>
      <c r="S936" s="6">
        <v>0</v>
      </c>
      <c r="T936" s="6" t="s">
        <v>35</v>
      </c>
      <c r="U936" s="6"/>
      <c r="V936" s="6" t="s">
        <v>36</v>
      </c>
      <c r="W936" s="6">
        <v>12</v>
      </c>
      <c r="X936" s="7" t="s">
        <v>37</v>
      </c>
    </row>
    <row r="937" spans="1:24" x14ac:dyDescent="0.3">
      <c r="A937" s="8" t="s">
        <v>2981</v>
      </c>
      <c r="B937" s="9">
        <v>46144</v>
      </c>
      <c r="C937" s="21" t="str">
        <f>TEXT(Table3[[#This Row],[Transaction_Date]],"dddd")</f>
        <v>Saturday</v>
      </c>
      <c r="D937" t="s">
        <v>2982</v>
      </c>
      <c r="E937">
        <f>HOUR(Table3[[#This Row],[Transaction_Time]])</f>
        <v>20</v>
      </c>
      <c r="F937" s="10" t="s">
        <v>52</v>
      </c>
      <c r="G937" s="10" t="s">
        <v>2983</v>
      </c>
      <c r="H937" s="10" t="s">
        <v>89</v>
      </c>
      <c r="I937" s="10" t="s">
        <v>27</v>
      </c>
      <c r="J937" s="10" t="s">
        <v>150</v>
      </c>
      <c r="K937" s="10" t="s">
        <v>398</v>
      </c>
      <c r="L937" s="10" t="s">
        <v>357</v>
      </c>
      <c r="M937" s="10" t="s">
        <v>122</v>
      </c>
      <c r="N937" s="10" t="s">
        <v>32</v>
      </c>
      <c r="O937" s="10" t="s">
        <v>60</v>
      </c>
      <c r="P937" s="10" t="s">
        <v>48</v>
      </c>
      <c r="Q937" s="10">
        <v>1263.19</v>
      </c>
      <c r="R937" s="10">
        <v>46.4</v>
      </c>
      <c r="S937" s="10">
        <v>0</v>
      </c>
      <c r="T937" s="10" t="s">
        <v>35</v>
      </c>
      <c r="U937" s="10"/>
      <c r="V937" s="10" t="s">
        <v>36</v>
      </c>
      <c r="W937" s="10">
        <v>15</v>
      </c>
      <c r="X937" s="11" t="s">
        <v>37</v>
      </c>
    </row>
    <row r="938" spans="1:24" x14ac:dyDescent="0.3">
      <c r="A938" s="4" t="s">
        <v>2984</v>
      </c>
      <c r="B938" s="5">
        <v>46148</v>
      </c>
      <c r="C938" s="20" t="str">
        <f>TEXT(Table3[[#This Row],[Transaction_Date]],"dddd")</f>
        <v>Wednesday</v>
      </c>
      <c r="D938" t="s">
        <v>2985</v>
      </c>
      <c r="E938">
        <f>HOUR(Table3[[#This Row],[Transaction_Time]])</f>
        <v>7</v>
      </c>
      <c r="F938" s="6" t="s">
        <v>40</v>
      </c>
      <c r="G938" s="6" t="s">
        <v>2986</v>
      </c>
      <c r="H938" s="6" t="s">
        <v>26</v>
      </c>
      <c r="I938" s="6" t="s">
        <v>42</v>
      </c>
      <c r="J938" s="6" t="s">
        <v>150</v>
      </c>
      <c r="K938" s="6" t="s">
        <v>245</v>
      </c>
      <c r="L938" s="6" t="s">
        <v>145</v>
      </c>
      <c r="M938" s="6" t="s">
        <v>146</v>
      </c>
      <c r="N938" s="6" t="s">
        <v>32</v>
      </c>
      <c r="O938" s="6" t="s">
        <v>141</v>
      </c>
      <c r="P938" s="10" t="s">
        <v>84</v>
      </c>
      <c r="Q938" s="6">
        <v>2590.29</v>
      </c>
      <c r="R938" s="6">
        <v>46</v>
      </c>
      <c r="S938" s="6">
        <v>0</v>
      </c>
      <c r="T938" s="6" t="s">
        <v>35</v>
      </c>
      <c r="U938" s="6"/>
      <c r="V938" s="6" t="s">
        <v>49</v>
      </c>
      <c r="W938" s="6">
        <v>45</v>
      </c>
      <c r="X938" s="7" t="s">
        <v>37</v>
      </c>
    </row>
    <row r="939" spans="1:24" x14ac:dyDescent="0.3">
      <c r="A939" s="8" t="s">
        <v>2987</v>
      </c>
      <c r="B939" s="9">
        <v>46156</v>
      </c>
      <c r="C939" s="21" t="str">
        <f>TEXT(Table3[[#This Row],[Transaction_Date]],"dddd")</f>
        <v>Thursday</v>
      </c>
      <c r="D939" t="s">
        <v>293</v>
      </c>
      <c r="E939">
        <f>HOUR(Table3[[#This Row],[Transaction_Time]])</f>
        <v>19</v>
      </c>
      <c r="F939" s="10" t="s">
        <v>52</v>
      </c>
      <c r="G939" s="10" t="s">
        <v>2988</v>
      </c>
      <c r="H939" s="10" t="s">
        <v>54</v>
      </c>
      <c r="I939" s="10" t="s">
        <v>27</v>
      </c>
      <c r="J939" s="10" t="s">
        <v>105</v>
      </c>
      <c r="K939" s="10" t="s">
        <v>675</v>
      </c>
      <c r="L939" s="10" t="s">
        <v>230</v>
      </c>
      <c r="M939" s="10" t="s">
        <v>83</v>
      </c>
      <c r="N939" s="10" t="s">
        <v>46</v>
      </c>
      <c r="O939" s="10" t="s">
        <v>60</v>
      </c>
      <c r="P939" s="10" t="s">
        <v>128</v>
      </c>
      <c r="Q939" s="10">
        <v>147.44999999999999</v>
      </c>
      <c r="R939" s="10">
        <v>0</v>
      </c>
      <c r="S939" s="10">
        <v>0</v>
      </c>
      <c r="T939" s="10" t="s">
        <v>35</v>
      </c>
      <c r="U939" s="10"/>
      <c r="V939" s="10" t="s">
        <v>49</v>
      </c>
      <c r="W939" s="10">
        <v>30</v>
      </c>
      <c r="X939" s="11" t="s">
        <v>37</v>
      </c>
    </row>
    <row r="940" spans="1:24" x14ac:dyDescent="0.3">
      <c r="A940" s="4" t="s">
        <v>2989</v>
      </c>
      <c r="B940" s="5">
        <v>46154</v>
      </c>
      <c r="C940" s="20" t="str">
        <f>TEXT(Table3[[#This Row],[Transaction_Date]],"dddd")</f>
        <v>Tuesday</v>
      </c>
      <c r="D940" t="s">
        <v>2990</v>
      </c>
      <c r="E940">
        <f>HOUR(Table3[[#This Row],[Transaction_Time]])</f>
        <v>22</v>
      </c>
      <c r="F940" s="6" t="s">
        <v>40</v>
      </c>
      <c r="G940" s="6" t="s">
        <v>2991</v>
      </c>
      <c r="H940" s="6" t="s">
        <v>54</v>
      </c>
      <c r="I940" s="6" t="s">
        <v>42</v>
      </c>
      <c r="J940" s="6" t="s">
        <v>75</v>
      </c>
      <c r="K940" s="6" t="s">
        <v>156</v>
      </c>
      <c r="L940" s="6" t="s">
        <v>286</v>
      </c>
      <c r="M940" s="6" t="s">
        <v>122</v>
      </c>
      <c r="N940" s="6" t="s">
        <v>78</v>
      </c>
      <c r="O940" s="6" t="s">
        <v>33</v>
      </c>
      <c r="P940" s="10" t="s">
        <v>84</v>
      </c>
      <c r="Q940" s="6">
        <v>493.54</v>
      </c>
      <c r="R940" s="6">
        <v>0</v>
      </c>
      <c r="S940" s="6">
        <v>5.78</v>
      </c>
      <c r="T940" s="6" t="s">
        <v>35</v>
      </c>
      <c r="U940" s="6"/>
      <c r="V940" s="6" t="s">
        <v>36</v>
      </c>
      <c r="W940" s="6">
        <v>15</v>
      </c>
      <c r="X940" s="7" t="s">
        <v>37</v>
      </c>
    </row>
    <row r="941" spans="1:24" x14ac:dyDescent="0.3">
      <c r="A941" s="8" t="s">
        <v>2992</v>
      </c>
      <c r="B941" s="9">
        <v>46173</v>
      </c>
      <c r="C941" s="21" t="str">
        <f>TEXT(Table3[[#This Row],[Transaction_Date]],"dddd")</f>
        <v>Sunday</v>
      </c>
      <c r="D941" t="s">
        <v>2993</v>
      </c>
      <c r="E941">
        <f>HOUR(Table3[[#This Row],[Transaction_Time]])</f>
        <v>13</v>
      </c>
      <c r="F941" s="10" t="s">
        <v>24</v>
      </c>
      <c r="G941" s="10" t="s">
        <v>2994</v>
      </c>
      <c r="H941" s="10" t="s">
        <v>89</v>
      </c>
      <c r="I941" s="10" t="s">
        <v>27</v>
      </c>
      <c r="J941" s="10" t="s">
        <v>166</v>
      </c>
      <c r="K941" s="10" t="s">
        <v>476</v>
      </c>
      <c r="L941" s="10" t="s">
        <v>132</v>
      </c>
      <c r="M941" s="10" t="s">
        <v>93</v>
      </c>
      <c r="N941" s="10" t="s">
        <v>46</v>
      </c>
      <c r="O941" s="10" t="s">
        <v>60</v>
      </c>
      <c r="P941" s="10" t="s">
        <v>84</v>
      </c>
      <c r="Q941" s="10">
        <v>1041.1500000000001</v>
      </c>
      <c r="R941" s="10">
        <v>0</v>
      </c>
      <c r="S941" s="10">
        <v>0</v>
      </c>
      <c r="T941" s="10" t="s">
        <v>35</v>
      </c>
      <c r="U941" s="10"/>
      <c r="V941" s="10" t="s">
        <v>49</v>
      </c>
      <c r="W941" s="10">
        <v>86</v>
      </c>
      <c r="X941" s="11" t="s">
        <v>37</v>
      </c>
    </row>
    <row r="942" spans="1:24" x14ac:dyDescent="0.3">
      <c r="A942" s="4" t="s">
        <v>2995</v>
      </c>
      <c r="B942" s="5">
        <v>46170</v>
      </c>
      <c r="C942" s="20" t="str">
        <f>TEXT(Table3[[#This Row],[Transaction_Date]],"dddd")</f>
        <v>Thursday</v>
      </c>
      <c r="D942" t="s">
        <v>2996</v>
      </c>
      <c r="E942">
        <f>HOUR(Table3[[#This Row],[Transaction_Time]])</f>
        <v>15</v>
      </c>
      <c r="F942" s="6" t="s">
        <v>52</v>
      </c>
      <c r="G942" s="6" t="s">
        <v>2997</v>
      </c>
      <c r="H942" s="6" t="s">
        <v>74</v>
      </c>
      <c r="I942" s="6" t="s">
        <v>27</v>
      </c>
      <c r="J942" s="6" t="s">
        <v>166</v>
      </c>
      <c r="K942" s="6" t="s">
        <v>204</v>
      </c>
      <c r="L942" s="6" t="s">
        <v>537</v>
      </c>
      <c r="M942" s="6" t="s">
        <v>122</v>
      </c>
      <c r="N942" s="6" t="s">
        <v>46</v>
      </c>
      <c r="O942" s="6" t="s">
        <v>60</v>
      </c>
      <c r="P942" s="6" t="s">
        <v>115</v>
      </c>
      <c r="Q942" s="6">
        <v>95.14</v>
      </c>
      <c r="R942" s="6">
        <v>0</v>
      </c>
      <c r="S942" s="6">
        <v>0</v>
      </c>
      <c r="T942" s="6" t="s">
        <v>35</v>
      </c>
      <c r="U942" s="6"/>
      <c r="V942" s="6" t="s">
        <v>36</v>
      </c>
      <c r="W942" s="6">
        <v>33</v>
      </c>
      <c r="X942" s="7" t="s">
        <v>37</v>
      </c>
    </row>
    <row r="943" spans="1:24" x14ac:dyDescent="0.3">
      <c r="A943" s="8" t="s">
        <v>2998</v>
      </c>
      <c r="B943" s="9">
        <v>46147</v>
      </c>
      <c r="C943" s="21" t="str">
        <f>TEXT(Table3[[#This Row],[Transaction_Date]],"dddd")</f>
        <v>Tuesday</v>
      </c>
      <c r="D943" t="s">
        <v>2999</v>
      </c>
      <c r="E943">
        <f>HOUR(Table3[[#This Row],[Transaction_Time]])</f>
        <v>13</v>
      </c>
      <c r="F943" s="10" t="s">
        <v>24</v>
      </c>
      <c r="G943" s="10" t="s">
        <v>3000</v>
      </c>
      <c r="H943" s="10" t="s">
        <v>26</v>
      </c>
      <c r="I943" s="10" t="s">
        <v>27</v>
      </c>
      <c r="J943" s="10" t="s">
        <v>55</v>
      </c>
      <c r="K943" s="10" t="s">
        <v>56</v>
      </c>
      <c r="L943" s="10" t="s">
        <v>445</v>
      </c>
      <c r="M943" s="10" t="s">
        <v>162</v>
      </c>
      <c r="N943" s="10" t="s">
        <v>46</v>
      </c>
      <c r="O943" s="10" t="s">
        <v>60</v>
      </c>
      <c r="P943" s="10" t="s">
        <v>84</v>
      </c>
      <c r="Q943" s="10">
        <v>73.650000000000006</v>
      </c>
      <c r="R943" s="10">
        <v>0</v>
      </c>
      <c r="S943" s="10">
        <v>0</v>
      </c>
      <c r="T943" s="10" t="s">
        <v>35</v>
      </c>
      <c r="U943" s="10"/>
      <c r="V943" s="10" t="s">
        <v>49</v>
      </c>
      <c r="W943" s="10">
        <v>82</v>
      </c>
      <c r="X943" s="11" t="s">
        <v>37</v>
      </c>
    </row>
    <row r="944" spans="1:24" x14ac:dyDescent="0.3">
      <c r="A944" s="4" t="s">
        <v>3001</v>
      </c>
      <c r="B944" s="5">
        <v>46160</v>
      </c>
      <c r="C944" s="20" t="str">
        <f>TEXT(Table3[[#This Row],[Transaction_Date]],"dddd")</f>
        <v>Monday</v>
      </c>
      <c r="D944" t="s">
        <v>3002</v>
      </c>
      <c r="E944">
        <f>HOUR(Table3[[#This Row],[Transaction_Time]])</f>
        <v>21</v>
      </c>
      <c r="F944" s="6" t="s">
        <v>24</v>
      </c>
      <c r="G944" s="6" t="s">
        <v>3003</v>
      </c>
      <c r="H944" s="6" t="s">
        <v>54</v>
      </c>
      <c r="I944" s="6" t="s">
        <v>27</v>
      </c>
      <c r="J944" s="6" t="s">
        <v>43</v>
      </c>
      <c r="K944" s="6" t="s">
        <v>44</v>
      </c>
      <c r="L944" s="6" t="s">
        <v>82</v>
      </c>
      <c r="M944" s="6" t="s">
        <v>83</v>
      </c>
      <c r="N944" s="6" t="s">
        <v>291</v>
      </c>
      <c r="O944" s="6" t="s">
        <v>47</v>
      </c>
      <c r="P944" s="6" t="s">
        <v>108</v>
      </c>
      <c r="Q944" s="6">
        <v>257.27</v>
      </c>
      <c r="R944" s="6">
        <v>0</v>
      </c>
      <c r="S944" s="6">
        <v>7.78</v>
      </c>
      <c r="T944" s="6" t="s">
        <v>35</v>
      </c>
      <c r="U944" s="6"/>
      <c r="V944" s="6" t="s">
        <v>49</v>
      </c>
      <c r="W944" s="6">
        <v>80</v>
      </c>
      <c r="X944" s="7" t="s">
        <v>37</v>
      </c>
    </row>
    <row r="945" spans="1:24" x14ac:dyDescent="0.3">
      <c r="A945" s="8" t="s">
        <v>3004</v>
      </c>
      <c r="B945" s="9">
        <v>46157</v>
      </c>
      <c r="C945" s="21" t="str">
        <f>TEXT(Table3[[#This Row],[Transaction_Date]],"dddd")</f>
        <v>Friday</v>
      </c>
      <c r="D945" t="s">
        <v>3005</v>
      </c>
      <c r="E945">
        <f>HOUR(Table3[[#This Row],[Transaction_Time]])</f>
        <v>10</v>
      </c>
      <c r="F945" s="10" t="s">
        <v>24</v>
      </c>
      <c r="G945" s="10" t="s">
        <v>3006</v>
      </c>
      <c r="H945" s="10" t="s">
        <v>54</v>
      </c>
      <c r="I945" s="10" t="s">
        <v>27</v>
      </c>
      <c r="J945" s="10" t="s">
        <v>28</v>
      </c>
      <c r="K945" s="10" t="s">
        <v>65</v>
      </c>
      <c r="L945" s="10" t="s">
        <v>92</v>
      </c>
      <c r="M945" s="10" t="s">
        <v>93</v>
      </c>
      <c r="N945" s="10" t="s">
        <v>176</v>
      </c>
      <c r="O945" s="10" t="s">
        <v>47</v>
      </c>
      <c r="P945" s="10" t="s">
        <v>115</v>
      </c>
      <c r="Q945" s="10">
        <v>814.15</v>
      </c>
      <c r="R945" s="10">
        <v>0</v>
      </c>
      <c r="S945" s="10">
        <v>6.66</v>
      </c>
      <c r="T945" s="10" t="s">
        <v>35</v>
      </c>
      <c r="U945" s="10"/>
      <c r="V945" s="10" t="s">
        <v>49</v>
      </c>
      <c r="W945" s="10">
        <v>3</v>
      </c>
      <c r="X945" s="11" t="s">
        <v>37</v>
      </c>
    </row>
    <row r="946" spans="1:24" x14ac:dyDescent="0.3">
      <c r="A946" s="4" t="s">
        <v>3007</v>
      </c>
      <c r="B946" s="5">
        <v>46153</v>
      </c>
      <c r="C946" s="20" t="str">
        <f>TEXT(Table3[[#This Row],[Transaction_Date]],"dddd")</f>
        <v>Monday</v>
      </c>
      <c r="D946" t="s">
        <v>3008</v>
      </c>
      <c r="E946">
        <f>HOUR(Table3[[#This Row],[Transaction_Time]])</f>
        <v>9</v>
      </c>
      <c r="F946" s="6" t="s">
        <v>24</v>
      </c>
      <c r="G946" s="6" t="s">
        <v>3009</v>
      </c>
      <c r="H946" s="6" t="s">
        <v>54</v>
      </c>
      <c r="I946" s="6" t="s">
        <v>27</v>
      </c>
      <c r="J946" s="6" t="s">
        <v>75</v>
      </c>
      <c r="K946" s="6" t="s">
        <v>295</v>
      </c>
      <c r="L946" s="6" t="s">
        <v>271</v>
      </c>
      <c r="M946" s="6" t="s">
        <v>83</v>
      </c>
      <c r="N946" s="6" t="s">
        <v>32</v>
      </c>
      <c r="O946" s="6" t="s">
        <v>47</v>
      </c>
      <c r="P946" s="10" t="s">
        <v>84</v>
      </c>
      <c r="Q946" s="6">
        <v>181.34</v>
      </c>
      <c r="R946" s="6">
        <v>0</v>
      </c>
      <c r="S946" s="6">
        <v>0</v>
      </c>
      <c r="T946" s="6" t="s">
        <v>35</v>
      </c>
      <c r="U946" s="6"/>
      <c r="V946" s="6" t="s">
        <v>49</v>
      </c>
      <c r="W946" s="6">
        <v>85</v>
      </c>
      <c r="X946" s="7" t="s">
        <v>37</v>
      </c>
    </row>
    <row r="947" spans="1:24" x14ac:dyDescent="0.3">
      <c r="A947" s="8" t="s">
        <v>3010</v>
      </c>
      <c r="B947" s="9">
        <v>46161</v>
      </c>
      <c r="C947" s="21" t="str">
        <f>TEXT(Table3[[#This Row],[Transaction_Date]],"dddd")</f>
        <v>Tuesday</v>
      </c>
      <c r="D947" t="s">
        <v>3011</v>
      </c>
      <c r="E947">
        <f>HOUR(Table3[[#This Row],[Transaction_Time]])</f>
        <v>16</v>
      </c>
      <c r="F947" s="10" t="s">
        <v>52</v>
      </c>
      <c r="G947" s="10" t="s">
        <v>3012</v>
      </c>
      <c r="H947" s="10" t="s">
        <v>54</v>
      </c>
      <c r="I947" s="10" t="s">
        <v>27</v>
      </c>
      <c r="J947" s="10" t="s">
        <v>150</v>
      </c>
      <c r="K947" s="10" t="s">
        <v>245</v>
      </c>
      <c r="L947" s="10" t="s">
        <v>296</v>
      </c>
      <c r="M947" s="10" t="s">
        <v>146</v>
      </c>
      <c r="N947" s="10" t="s">
        <v>32</v>
      </c>
      <c r="O947" s="10" t="s">
        <v>60</v>
      </c>
      <c r="P947" s="10" t="s">
        <v>48</v>
      </c>
      <c r="Q947" s="10">
        <v>439.94</v>
      </c>
      <c r="R947" s="10">
        <v>0</v>
      </c>
      <c r="S947" s="10">
        <v>0</v>
      </c>
      <c r="T947" s="10" t="s">
        <v>35</v>
      </c>
      <c r="U947" s="10"/>
      <c r="V947" s="10" t="s">
        <v>49</v>
      </c>
      <c r="W947" s="10">
        <v>50</v>
      </c>
      <c r="X947" s="11" t="s">
        <v>37</v>
      </c>
    </row>
    <row r="948" spans="1:24" x14ac:dyDescent="0.3">
      <c r="A948" s="4" t="s">
        <v>3013</v>
      </c>
      <c r="B948" s="5">
        <v>46150</v>
      </c>
      <c r="C948" s="20" t="str">
        <f>TEXT(Table3[[#This Row],[Transaction_Date]],"dddd")</f>
        <v>Friday</v>
      </c>
      <c r="D948" t="s">
        <v>3014</v>
      </c>
      <c r="E948">
        <f>HOUR(Table3[[#This Row],[Transaction_Time]])</f>
        <v>19</v>
      </c>
      <c r="F948" s="6" t="s">
        <v>40</v>
      </c>
      <c r="G948" s="6" t="s">
        <v>3015</v>
      </c>
      <c r="H948" s="6" t="s">
        <v>26</v>
      </c>
      <c r="I948" s="6" t="s">
        <v>27</v>
      </c>
      <c r="J948" s="6" t="s">
        <v>90</v>
      </c>
      <c r="K948" s="6" t="s">
        <v>91</v>
      </c>
      <c r="L948" s="6" t="s">
        <v>107</v>
      </c>
      <c r="M948" s="6" t="s">
        <v>93</v>
      </c>
      <c r="N948" s="6" t="s">
        <v>46</v>
      </c>
      <c r="O948" s="6" t="s">
        <v>33</v>
      </c>
      <c r="P948" s="6" t="s">
        <v>34</v>
      </c>
      <c r="Q948" s="6">
        <v>393.68</v>
      </c>
      <c r="R948" s="6">
        <v>0</v>
      </c>
      <c r="S948" s="6">
        <v>0</v>
      </c>
      <c r="T948" s="6" t="s">
        <v>35</v>
      </c>
      <c r="U948" s="6"/>
      <c r="V948" s="6" t="s">
        <v>49</v>
      </c>
      <c r="W948" s="6">
        <v>69</v>
      </c>
      <c r="X948" s="7" t="s">
        <v>37</v>
      </c>
    </row>
    <row r="949" spans="1:24" x14ac:dyDescent="0.3">
      <c r="A949" s="8" t="s">
        <v>3016</v>
      </c>
      <c r="B949" s="9">
        <v>46165</v>
      </c>
      <c r="C949" s="21" t="str">
        <f>TEXT(Table3[[#This Row],[Transaction_Date]],"dddd")</f>
        <v>Saturday</v>
      </c>
      <c r="D949" t="s">
        <v>3017</v>
      </c>
      <c r="E949">
        <f>HOUR(Table3[[#This Row],[Transaction_Time]])</f>
        <v>22</v>
      </c>
      <c r="F949" s="10" t="s">
        <v>24</v>
      </c>
      <c r="G949" s="10" t="s">
        <v>3018</v>
      </c>
      <c r="H949" s="10" t="s">
        <v>54</v>
      </c>
      <c r="I949" s="10" t="s">
        <v>42</v>
      </c>
      <c r="J949" s="10" t="s">
        <v>90</v>
      </c>
      <c r="K949" s="10" t="s">
        <v>572</v>
      </c>
      <c r="L949" s="10" t="s">
        <v>200</v>
      </c>
      <c r="M949" s="10" t="s">
        <v>146</v>
      </c>
      <c r="N949" s="10" t="s">
        <v>46</v>
      </c>
      <c r="O949" s="10" t="s">
        <v>60</v>
      </c>
      <c r="P949" s="10" t="s">
        <v>48</v>
      </c>
      <c r="Q949" s="10">
        <v>69.28</v>
      </c>
      <c r="R949" s="10">
        <v>9.74</v>
      </c>
      <c r="S949" s="10">
        <v>0</v>
      </c>
      <c r="T949" s="10" t="s">
        <v>35</v>
      </c>
      <c r="U949" s="10"/>
      <c r="V949" s="10" t="s">
        <v>49</v>
      </c>
      <c r="W949" s="10">
        <v>77</v>
      </c>
      <c r="X949" s="11" t="s">
        <v>37</v>
      </c>
    </row>
    <row r="950" spans="1:24" x14ac:dyDescent="0.3">
      <c r="A950" s="4" t="s">
        <v>3019</v>
      </c>
      <c r="B950" s="5">
        <v>46147</v>
      </c>
      <c r="C950" s="20" t="str">
        <f>TEXT(Table3[[#This Row],[Transaction_Date]],"dddd")</f>
        <v>Tuesday</v>
      </c>
      <c r="D950" t="s">
        <v>3020</v>
      </c>
      <c r="E950">
        <f>HOUR(Table3[[#This Row],[Transaction_Time]])</f>
        <v>18</v>
      </c>
      <c r="F950" s="6" t="s">
        <v>40</v>
      </c>
      <c r="G950" s="6" t="s">
        <v>3021</v>
      </c>
      <c r="H950" s="6" t="s">
        <v>97</v>
      </c>
      <c r="I950" s="6" t="s">
        <v>27</v>
      </c>
      <c r="J950" s="6" t="s">
        <v>119</v>
      </c>
      <c r="K950" s="6" t="s">
        <v>120</v>
      </c>
      <c r="L950" s="6" t="s">
        <v>647</v>
      </c>
      <c r="M950" s="6" t="s">
        <v>31</v>
      </c>
      <c r="N950" s="6" t="s">
        <v>59</v>
      </c>
      <c r="O950" s="6" t="s">
        <v>60</v>
      </c>
      <c r="P950" s="6" t="s">
        <v>115</v>
      </c>
      <c r="Q950" s="6">
        <v>101.41</v>
      </c>
      <c r="R950" s="6">
        <v>0</v>
      </c>
      <c r="S950" s="6">
        <v>0</v>
      </c>
      <c r="T950" s="6" t="s">
        <v>35</v>
      </c>
      <c r="U950" s="6"/>
      <c r="V950" s="6" t="s">
        <v>49</v>
      </c>
      <c r="W950" s="6">
        <v>24</v>
      </c>
      <c r="X950" s="7" t="s">
        <v>37</v>
      </c>
    </row>
    <row r="951" spans="1:24" x14ac:dyDescent="0.3">
      <c r="A951" s="8" t="s">
        <v>3022</v>
      </c>
      <c r="B951" s="9">
        <v>46151</v>
      </c>
      <c r="C951" s="21" t="str">
        <f>TEXT(Table3[[#This Row],[Transaction_Date]],"dddd")</f>
        <v>Saturday</v>
      </c>
      <c r="D951" t="s">
        <v>3023</v>
      </c>
      <c r="E951">
        <f>HOUR(Table3[[#This Row],[Transaction_Time]])</f>
        <v>13</v>
      </c>
      <c r="F951" s="10" t="s">
        <v>40</v>
      </c>
      <c r="G951" s="10" t="s">
        <v>3024</v>
      </c>
      <c r="H951" s="10" t="s">
        <v>26</v>
      </c>
      <c r="I951" s="10" t="s">
        <v>42</v>
      </c>
      <c r="J951" s="10" t="s">
        <v>28</v>
      </c>
      <c r="K951" s="10" t="s">
        <v>65</v>
      </c>
      <c r="L951" s="10" t="s">
        <v>342</v>
      </c>
      <c r="M951" s="10" t="s">
        <v>162</v>
      </c>
      <c r="N951" s="10" t="s">
        <v>272</v>
      </c>
      <c r="O951" s="10" t="s">
        <v>141</v>
      </c>
      <c r="P951" s="10" t="s">
        <v>84</v>
      </c>
      <c r="Q951" s="10">
        <v>488.13</v>
      </c>
      <c r="R951" s="10">
        <v>0</v>
      </c>
      <c r="S951" s="10">
        <v>0</v>
      </c>
      <c r="T951" s="10" t="s">
        <v>35</v>
      </c>
      <c r="U951" s="10"/>
      <c r="V951" s="10" t="s">
        <v>49</v>
      </c>
      <c r="W951" s="10">
        <v>2</v>
      </c>
      <c r="X951" s="11" t="s">
        <v>37</v>
      </c>
    </row>
    <row r="952" spans="1:24" x14ac:dyDescent="0.3">
      <c r="A952" s="4" t="s">
        <v>3025</v>
      </c>
      <c r="B952" s="5">
        <v>46161</v>
      </c>
      <c r="C952" s="20" t="str">
        <f>TEXT(Table3[[#This Row],[Transaction_Date]],"dddd")</f>
        <v>Tuesday</v>
      </c>
      <c r="D952" t="s">
        <v>3026</v>
      </c>
      <c r="E952">
        <f>HOUR(Table3[[#This Row],[Transaction_Time]])</f>
        <v>15</v>
      </c>
      <c r="F952" s="6" t="s">
        <v>24</v>
      </c>
      <c r="G952" s="6" t="s">
        <v>3027</v>
      </c>
      <c r="H952" s="6" t="s">
        <v>26</v>
      </c>
      <c r="I952" s="6" t="s">
        <v>27</v>
      </c>
      <c r="J952" s="6" t="s">
        <v>150</v>
      </c>
      <c r="K952" s="6" t="s">
        <v>245</v>
      </c>
      <c r="L952" s="6" t="s">
        <v>66</v>
      </c>
      <c r="M952" s="6" t="s">
        <v>67</v>
      </c>
      <c r="N952" s="6" t="s">
        <v>46</v>
      </c>
      <c r="O952" s="6" t="s">
        <v>47</v>
      </c>
      <c r="P952" s="6" t="s">
        <v>68</v>
      </c>
      <c r="Q952" s="6">
        <v>1151.2</v>
      </c>
      <c r="R952" s="6">
        <v>0</v>
      </c>
      <c r="S952" s="6">
        <v>0</v>
      </c>
      <c r="T952" s="6" t="s">
        <v>35</v>
      </c>
      <c r="U952" s="6"/>
      <c r="V952" s="6" t="s">
        <v>49</v>
      </c>
      <c r="W952" s="6">
        <v>38</v>
      </c>
      <c r="X952" s="7" t="s">
        <v>37</v>
      </c>
    </row>
    <row r="953" spans="1:24" x14ac:dyDescent="0.3">
      <c r="A953" s="8" t="s">
        <v>3028</v>
      </c>
      <c r="B953" s="9">
        <v>46149</v>
      </c>
      <c r="C953" s="21" t="str">
        <f>TEXT(Table3[[#This Row],[Transaction_Date]],"dddd")</f>
        <v>Thursday</v>
      </c>
      <c r="D953" t="s">
        <v>3029</v>
      </c>
      <c r="E953">
        <f>HOUR(Table3[[#This Row],[Transaction_Time]])</f>
        <v>11</v>
      </c>
      <c r="F953" s="10" t="s">
        <v>52</v>
      </c>
      <c r="G953" s="10" t="s">
        <v>3030</v>
      </c>
      <c r="H953" s="10" t="s">
        <v>54</v>
      </c>
      <c r="I953" s="10" t="s">
        <v>42</v>
      </c>
      <c r="J953" s="10" t="s">
        <v>43</v>
      </c>
      <c r="K953" s="10" t="s">
        <v>229</v>
      </c>
      <c r="L953" s="10" t="s">
        <v>100</v>
      </c>
      <c r="M953" s="10" t="s">
        <v>101</v>
      </c>
      <c r="N953" s="10" t="s">
        <v>46</v>
      </c>
      <c r="O953" s="10" t="s">
        <v>141</v>
      </c>
      <c r="P953" s="10" t="s">
        <v>84</v>
      </c>
      <c r="Q953" s="10">
        <v>548.19000000000005</v>
      </c>
      <c r="R953" s="10">
        <v>0</v>
      </c>
      <c r="S953" s="10">
        <v>0</v>
      </c>
      <c r="T953" s="10" t="s">
        <v>35</v>
      </c>
      <c r="U953" s="10"/>
      <c r="V953" s="10" t="s">
        <v>49</v>
      </c>
      <c r="W953" s="10">
        <v>81</v>
      </c>
      <c r="X953" s="11" t="s">
        <v>37</v>
      </c>
    </row>
    <row r="954" spans="1:24" x14ac:dyDescent="0.3">
      <c r="A954" s="4" t="s">
        <v>3031</v>
      </c>
      <c r="B954" s="5">
        <v>46148</v>
      </c>
      <c r="C954" s="20" t="str">
        <f>TEXT(Table3[[#This Row],[Transaction_Date]],"dddd")</f>
        <v>Wednesday</v>
      </c>
      <c r="D954" t="s">
        <v>3032</v>
      </c>
      <c r="E954">
        <f>HOUR(Table3[[#This Row],[Transaction_Time]])</f>
        <v>19</v>
      </c>
      <c r="F954" s="6" t="s">
        <v>52</v>
      </c>
      <c r="G954" s="6" t="s">
        <v>3033</v>
      </c>
      <c r="H954" s="6" t="s">
        <v>26</v>
      </c>
      <c r="I954" s="6" t="s">
        <v>27</v>
      </c>
      <c r="J954" s="6" t="s">
        <v>166</v>
      </c>
      <c r="K954" s="6" t="s">
        <v>476</v>
      </c>
      <c r="L954" s="6" t="s">
        <v>184</v>
      </c>
      <c r="M954" s="6" t="s">
        <v>146</v>
      </c>
      <c r="N954" s="6" t="s">
        <v>46</v>
      </c>
      <c r="O954" s="6" t="s">
        <v>47</v>
      </c>
      <c r="P954" s="6" t="s">
        <v>48</v>
      </c>
      <c r="Q954" s="6">
        <v>246.1</v>
      </c>
      <c r="R954" s="6">
        <v>0</v>
      </c>
      <c r="S954" s="6">
        <v>0</v>
      </c>
      <c r="T954" s="6" t="s">
        <v>280</v>
      </c>
      <c r="U954" s="6" t="s">
        <v>281</v>
      </c>
      <c r="V954" s="6" t="s">
        <v>49</v>
      </c>
      <c r="W954" s="6">
        <v>44</v>
      </c>
      <c r="X954" s="7" t="s">
        <v>37</v>
      </c>
    </row>
    <row r="955" spans="1:24" x14ac:dyDescent="0.3">
      <c r="A955" s="8" t="s">
        <v>3034</v>
      </c>
      <c r="B955" s="9">
        <v>46148</v>
      </c>
      <c r="C955" s="21" t="str">
        <f>TEXT(Table3[[#This Row],[Transaction_Date]],"dddd")</f>
        <v>Wednesday</v>
      </c>
      <c r="D955" t="s">
        <v>3035</v>
      </c>
      <c r="E955">
        <f>HOUR(Table3[[#This Row],[Transaction_Time]])</f>
        <v>18</v>
      </c>
      <c r="F955" s="10" t="s">
        <v>24</v>
      </c>
      <c r="G955" s="10" t="s">
        <v>3036</v>
      </c>
      <c r="H955" s="10" t="s">
        <v>54</v>
      </c>
      <c r="I955" s="10" t="s">
        <v>27</v>
      </c>
      <c r="J955" s="10" t="s">
        <v>90</v>
      </c>
      <c r="K955" s="10" t="s">
        <v>572</v>
      </c>
      <c r="L955" s="10" t="s">
        <v>121</v>
      </c>
      <c r="M955" s="10" t="s">
        <v>122</v>
      </c>
      <c r="N955" s="10" t="s">
        <v>32</v>
      </c>
      <c r="O955" s="10" t="s">
        <v>60</v>
      </c>
      <c r="P955" s="10" t="s">
        <v>84</v>
      </c>
      <c r="Q955" s="10">
        <v>584.30999999999995</v>
      </c>
      <c r="R955" s="10">
        <v>0</v>
      </c>
      <c r="S955" s="10">
        <v>0</v>
      </c>
      <c r="T955" s="10" t="s">
        <v>35</v>
      </c>
      <c r="U955" s="10"/>
      <c r="V955" s="10" t="s">
        <v>49</v>
      </c>
      <c r="W955" s="10">
        <v>47</v>
      </c>
      <c r="X955" s="11" t="s">
        <v>37</v>
      </c>
    </row>
    <row r="956" spans="1:24" x14ac:dyDescent="0.3">
      <c r="A956" s="4" t="s">
        <v>3037</v>
      </c>
      <c r="B956" s="5">
        <v>46150</v>
      </c>
      <c r="C956" s="20" t="str">
        <f>TEXT(Table3[[#This Row],[Transaction_Date]],"dddd")</f>
        <v>Friday</v>
      </c>
      <c r="D956" t="s">
        <v>3038</v>
      </c>
      <c r="E956">
        <f>HOUR(Table3[[#This Row],[Transaction_Time]])</f>
        <v>21</v>
      </c>
      <c r="F956" s="6" t="s">
        <v>40</v>
      </c>
      <c r="G956" s="6" t="s">
        <v>3039</v>
      </c>
      <c r="H956" s="6" t="s">
        <v>54</v>
      </c>
      <c r="I956" s="6" t="s">
        <v>42</v>
      </c>
      <c r="J956" s="6" t="s">
        <v>75</v>
      </c>
      <c r="K956" s="6" t="s">
        <v>212</v>
      </c>
      <c r="L956" s="6" t="s">
        <v>477</v>
      </c>
      <c r="M956" s="6" t="s">
        <v>101</v>
      </c>
      <c r="N956" s="6" t="s">
        <v>46</v>
      </c>
      <c r="O956" s="6" t="s">
        <v>141</v>
      </c>
      <c r="P956" s="6" t="s">
        <v>48</v>
      </c>
      <c r="Q956" s="6">
        <v>1161.3</v>
      </c>
      <c r="R956" s="6">
        <v>0</v>
      </c>
      <c r="S956" s="6">
        <v>4.28</v>
      </c>
      <c r="T956" s="6" t="s">
        <v>35</v>
      </c>
      <c r="U956" s="6"/>
      <c r="V956" s="6" t="s">
        <v>36</v>
      </c>
      <c r="W956" s="6">
        <v>2</v>
      </c>
      <c r="X956" s="7" t="s">
        <v>37</v>
      </c>
    </row>
    <row r="957" spans="1:24" x14ac:dyDescent="0.3">
      <c r="A957" s="8" t="s">
        <v>3040</v>
      </c>
      <c r="B957" s="9">
        <v>46165</v>
      </c>
      <c r="C957" s="21" t="str">
        <f>TEXT(Table3[[#This Row],[Transaction_Date]],"dddd")</f>
        <v>Saturday</v>
      </c>
      <c r="D957" t="s">
        <v>3041</v>
      </c>
      <c r="E957">
        <f>HOUR(Table3[[#This Row],[Transaction_Time]])</f>
        <v>11</v>
      </c>
      <c r="F957" s="10" t="s">
        <v>24</v>
      </c>
      <c r="G957" s="10" t="s">
        <v>3042</v>
      </c>
      <c r="H957" s="10" t="s">
        <v>26</v>
      </c>
      <c r="I957" s="10" t="s">
        <v>27</v>
      </c>
      <c r="J957" s="10" t="s">
        <v>43</v>
      </c>
      <c r="K957" s="10" t="s">
        <v>44</v>
      </c>
      <c r="L957" s="10" t="s">
        <v>121</v>
      </c>
      <c r="M957" s="10" t="s">
        <v>122</v>
      </c>
      <c r="N957" s="10" t="s">
        <v>46</v>
      </c>
      <c r="O957" s="10" t="s">
        <v>60</v>
      </c>
      <c r="P957" s="10" t="s">
        <v>48</v>
      </c>
      <c r="Q957" s="10">
        <v>193.85</v>
      </c>
      <c r="R957" s="10">
        <v>0</v>
      </c>
      <c r="S957" s="10">
        <v>0</v>
      </c>
      <c r="T957" s="10" t="s">
        <v>280</v>
      </c>
      <c r="U957" s="10" t="s">
        <v>385</v>
      </c>
      <c r="V957" s="10" t="s">
        <v>49</v>
      </c>
      <c r="W957" s="10">
        <v>12</v>
      </c>
      <c r="X957" s="11" t="s">
        <v>37</v>
      </c>
    </row>
    <row r="958" spans="1:24" x14ac:dyDescent="0.3">
      <c r="A958" s="4" t="s">
        <v>3043</v>
      </c>
      <c r="B958" s="5">
        <v>46158</v>
      </c>
      <c r="C958" s="20" t="str">
        <f>TEXT(Table3[[#This Row],[Transaction_Date]],"dddd")</f>
        <v>Saturday</v>
      </c>
      <c r="D958" t="s">
        <v>3044</v>
      </c>
      <c r="E958">
        <f>HOUR(Table3[[#This Row],[Transaction_Time]])</f>
        <v>17</v>
      </c>
      <c r="F958" s="6" t="s">
        <v>52</v>
      </c>
      <c r="G958" s="6" t="s">
        <v>3045</v>
      </c>
      <c r="H958" s="6" t="s">
        <v>74</v>
      </c>
      <c r="I958" s="6" t="s">
        <v>42</v>
      </c>
      <c r="J958" s="6" t="s">
        <v>90</v>
      </c>
      <c r="K958" s="6" t="s">
        <v>91</v>
      </c>
      <c r="L958" s="6" t="s">
        <v>682</v>
      </c>
      <c r="M958" s="6" t="s">
        <v>214</v>
      </c>
      <c r="N958" s="6" t="s">
        <v>46</v>
      </c>
      <c r="O958" s="6" t="s">
        <v>297</v>
      </c>
      <c r="P958" s="10" t="s">
        <v>84</v>
      </c>
      <c r="Q958" s="6">
        <v>402.23</v>
      </c>
      <c r="R958" s="6">
        <v>29.95</v>
      </c>
      <c r="S958" s="6">
        <v>4.34</v>
      </c>
      <c r="T958" s="6" t="s">
        <v>35</v>
      </c>
      <c r="U958" s="6"/>
      <c r="V958" s="6" t="s">
        <v>49</v>
      </c>
      <c r="W958" s="6">
        <v>10</v>
      </c>
      <c r="X958" s="7" t="s">
        <v>37</v>
      </c>
    </row>
    <row r="959" spans="1:24" x14ac:dyDescent="0.3">
      <c r="A959" s="8" t="s">
        <v>3046</v>
      </c>
      <c r="B959" s="9">
        <v>46157</v>
      </c>
      <c r="C959" s="21" t="str">
        <f>TEXT(Table3[[#This Row],[Transaction_Date]],"dddd")</f>
        <v>Friday</v>
      </c>
      <c r="D959" t="s">
        <v>3047</v>
      </c>
      <c r="E959">
        <f>HOUR(Table3[[#This Row],[Transaction_Time]])</f>
        <v>18</v>
      </c>
      <c r="F959" s="10" t="s">
        <v>24</v>
      </c>
      <c r="G959" s="10" t="s">
        <v>3048</v>
      </c>
      <c r="H959" s="10" t="s">
        <v>26</v>
      </c>
      <c r="I959" s="10" t="s">
        <v>27</v>
      </c>
      <c r="J959" s="10" t="s">
        <v>166</v>
      </c>
      <c r="K959" s="10" t="s">
        <v>167</v>
      </c>
      <c r="L959" s="10" t="s">
        <v>221</v>
      </c>
      <c r="M959" s="10" t="s">
        <v>67</v>
      </c>
      <c r="N959" s="10" t="s">
        <v>78</v>
      </c>
      <c r="O959" s="10" t="s">
        <v>47</v>
      </c>
      <c r="P959" s="10" t="s">
        <v>84</v>
      </c>
      <c r="Q959" s="10">
        <v>1201.6099999999999</v>
      </c>
      <c r="R959" s="10">
        <v>0</v>
      </c>
      <c r="S959" s="10">
        <v>0</v>
      </c>
      <c r="T959" s="10" t="s">
        <v>35</v>
      </c>
      <c r="U959" s="10"/>
      <c r="V959" s="10" t="s">
        <v>36</v>
      </c>
      <c r="W959" s="10">
        <v>30</v>
      </c>
      <c r="X959" s="11" t="s">
        <v>37</v>
      </c>
    </row>
    <row r="960" spans="1:24" x14ac:dyDescent="0.3">
      <c r="A960" s="4" t="s">
        <v>3049</v>
      </c>
      <c r="B960" s="5">
        <v>46161</v>
      </c>
      <c r="C960" s="20" t="str">
        <f>TEXT(Table3[[#This Row],[Transaction_Date]],"dddd")</f>
        <v>Tuesday</v>
      </c>
      <c r="D960" t="s">
        <v>3050</v>
      </c>
      <c r="E960">
        <f>HOUR(Table3[[#This Row],[Transaction_Time]])</f>
        <v>11</v>
      </c>
      <c r="F960" s="6" t="s">
        <v>40</v>
      </c>
      <c r="G960" s="6" t="s">
        <v>3051</v>
      </c>
      <c r="H960" s="6" t="s">
        <v>97</v>
      </c>
      <c r="I960" s="6" t="s">
        <v>27</v>
      </c>
      <c r="J960" s="6" t="s">
        <v>28</v>
      </c>
      <c r="K960" s="6" t="s">
        <v>65</v>
      </c>
      <c r="L960" s="6" t="s">
        <v>257</v>
      </c>
      <c r="M960" s="6" t="s">
        <v>93</v>
      </c>
      <c r="N960" s="6" t="s">
        <v>46</v>
      </c>
      <c r="O960" s="6" t="s">
        <v>60</v>
      </c>
      <c r="P960" s="6" t="s">
        <v>68</v>
      </c>
      <c r="Q960" s="6">
        <v>185.57</v>
      </c>
      <c r="R960" s="6">
        <v>0</v>
      </c>
      <c r="S960" s="6">
        <v>6.05</v>
      </c>
      <c r="T960" s="6" t="s">
        <v>35</v>
      </c>
      <c r="U960" s="6"/>
      <c r="V960" s="6" t="s">
        <v>36</v>
      </c>
      <c r="W960" s="6">
        <v>36</v>
      </c>
      <c r="X960" s="7" t="s">
        <v>37</v>
      </c>
    </row>
    <row r="961" spans="1:24" x14ac:dyDescent="0.3">
      <c r="A961" s="8" t="s">
        <v>3052</v>
      </c>
      <c r="B961" s="9">
        <v>46165</v>
      </c>
      <c r="C961" s="21" t="str">
        <f>TEXT(Table3[[#This Row],[Transaction_Date]],"dddd")</f>
        <v>Saturday</v>
      </c>
      <c r="D961" t="s">
        <v>3053</v>
      </c>
      <c r="E961">
        <f>HOUR(Table3[[#This Row],[Transaction_Time]])</f>
        <v>14</v>
      </c>
      <c r="F961" s="10" t="s">
        <v>52</v>
      </c>
      <c r="G961" s="10" t="s">
        <v>3054</v>
      </c>
      <c r="H961" s="10" t="s">
        <v>54</v>
      </c>
      <c r="I961" s="10" t="s">
        <v>27</v>
      </c>
      <c r="J961" s="10" t="s">
        <v>98</v>
      </c>
      <c r="K961" s="10" t="s">
        <v>459</v>
      </c>
      <c r="L961" s="10" t="s">
        <v>308</v>
      </c>
      <c r="M961" s="10" t="s">
        <v>58</v>
      </c>
      <c r="N961" s="10" t="s">
        <v>46</v>
      </c>
      <c r="O961" s="10" t="s">
        <v>47</v>
      </c>
      <c r="P961" s="10" t="s">
        <v>115</v>
      </c>
      <c r="Q961" s="10">
        <v>1227.06</v>
      </c>
      <c r="R961" s="10">
        <v>0</v>
      </c>
      <c r="S961" s="10">
        <v>0</v>
      </c>
      <c r="T961" s="10" t="s">
        <v>35</v>
      </c>
      <c r="U961" s="10"/>
      <c r="V961" s="10" t="s">
        <v>49</v>
      </c>
      <c r="W961" s="10">
        <v>56</v>
      </c>
      <c r="X961" s="11" t="s">
        <v>37</v>
      </c>
    </row>
    <row r="962" spans="1:24" x14ac:dyDescent="0.3">
      <c r="A962" s="4" t="s">
        <v>3055</v>
      </c>
      <c r="B962" s="5">
        <v>46147</v>
      </c>
      <c r="C962" s="20" t="str">
        <f>TEXT(Table3[[#This Row],[Transaction_Date]],"dddd")</f>
        <v>Tuesday</v>
      </c>
      <c r="D962" t="s">
        <v>3056</v>
      </c>
      <c r="E962">
        <f>HOUR(Table3[[#This Row],[Transaction_Time]])</f>
        <v>19</v>
      </c>
      <c r="F962" s="6" t="s">
        <v>24</v>
      </c>
      <c r="G962" s="6" t="s">
        <v>3057</v>
      </c>
      <c r="H962" s="6" t="s">
        <v>89</v>
      </c>
      <c r="I962" s="6" t="s">
        <v>42</v>
      </c>
      <c r="J962" s="6" t="s">
        <v>166</v>
      </c>
      <c r="K962" s="6" t="s">
        <v>167</v>
      </c>
      <c r="L962" s="6" t="s">
        <v>57</v>
      </c>
      <c r="M962" s="6" t="s">
        <v>58</v>
      </c>
      <c r="N962" s="6" t="s">
        <v>272</v>
      </c>
      <c r="O962" s="6" t="s">
        <v>297</v>
      </c>
      <c r="P962" s="6" t="s">
        <v>34</v>
      </c>
      <c r="Q962" s="6">
        <v>498.75</v>
      </c>
      <c r="R962" s="6">
        <v>0</v>
      </c>
      <c r="S962" s="6">
        <v>1.92</v>
      </c>
      <c r="T962" s="6" t="s">
        <v>35</v>
      </c>
      <c r="U962" s="6"/>
      <c r="V962" s="6" t="s">
        <v>49</v>
      </c>
      <c r="W962" s="6">
        <v>99</v>
      </c>
      <c r="X962" s="7" t="s">
        <v>69</v>
      </c>
    </row>
    <row r="963" spans="1:24" x14ac:dyDescent="0.3">
      <c r="A963" s="8" t="s">
        <v>3058</v>
      </c>
      <c r="B963" s="9">
        <v>46152</v>
      </c>
      <c r="C963" s="21" t="str">
        <f>TEXT(Table3[[#This Row],[Transaction_Date]],"dddd")</f>
        <v>Sunday</v>
      </c>
      <c r="D963" t="s">
        <v>3059</v>
      </c>
      <c r="E963">
        <f>HOUR(Table3[[#This Row],[Transaction_Time]])</f>
        <v>10</v>
      </c>
      <c r="F963" s="10" t="s">
        <v>72</v>
      </c>
      <c r="G963" s="10" t="s">
        <v>3060</v>
      </c>
      <c r="H963" s="10" t="s">
        <v>54</v>
      </c>
      <c r="I963" s="10" t="s">
        <v>42</v>
      </c>
      <c r="J963" s="10" t="s">
        <v>75</v>
      </c>
      <c r="K963" s="10" t="s">
        <v>295</v>
      </c>
      <c r="L963" s="10" t="s">
        <v>327</v>
      </c>
      <c r="M963" s="10" t="s">
        <v>114</v>
      </c>
      <c r="N963" s="10" t="s">
        <v>46</v>
      </c>
      <c r="O963" s="10" t="s">
        <v>60</v>
      </c>
      <c r="P963" s="10" t="s">
        <v>108</v>
      </c>
      <c r="Q963" s="10">
        <v>888.85</v>
      </c>
      <c r="R963" s="10">
        <v>4.84</v>
      </c>
      <c r="S963" s="10">
        <v>0</v>
      </c>
      <c r="T963" s="10" t="s">
        <v>35</v>
      </c>
      <c r="U963" s="10"/>
      <c r="V963" s="10" t="s">
        <v>49</v>
      </c>
      <c r="W963" s="10">
        <v>6</v>
      </c>
      <c r="X963" s="11" t="s">
        <v>37</v>
      </c>
    </row>
    <row r="964" spans="1:24" x14ac:dyDescent="0.3">
      <c r="A964" s="4" t="s">
        <v>3061</v>
      </c>
      <c r="B964" s="5">
        <v>46158</v>
      </c>
      <c r="C964" s="20" t="str">
        <f>TEXT(Table3[[#This Row],[Transaction_Date]],"dddd")</f>
        <v>Saturday</v>
      </c>
      <c r="D964" t="s">
        <v>3062</v>
      </c>
      <c r="E964">
        <f>HOUR(Table3[[#This Row],[Transaction_Time]])</f>
        <v>19</v>
      </c>
      <c r="F964" s="6" t="s">
        <v>24</v>
      </c>
      <c r="G964" s="6" t="s">
        <v>3063</v>
      </c>
      <c r="H964" s="6" t="s">
        <v>54</v>
      </c>
      <c r="I964" s="6" t="s">
        <v>27</v>
      </c>
      <c r="J964" s="6" t="s">
        <v>75</v>
      </c>
      <c r="K964" s="6" t="s">
        <v>295</v>
      </c>
      <c r="L964" s="6" t="s">
        <v>290</v>
      </c>
      <c r="M964" s="6" t="s">
        <v>93</v>
      </c>
      <c r="N964" s="6" t="s">
        <v>176</v>
      </c>
      <c r="O964" s="6" t="s">
        <v>60</v>
      </c>
      <c r="P964" s="6" t="s">
        <v>48</v>
      </c>
      <c r="Q964" s="6">
        <v>583.59</v>
      </c>
      <c r="R964" s="6">
        <v>0</v>
      </c>
      <c r="S964" s="6">
        <v>0</v>
      </c>
      <c r="T964" s="6" t="s">
        <v>35</v>
      </c>
      <c r="U964" s="6"/>
      <c r="V964" s="6" t="s">
        <v>49</v>
      </c>
      <c r="W964" s="6">
        <v>17</v>
      </c>
      <c r="X964" s="7" t="s">
        <v>37</v>
      </c>
    </row>
    <row r="965" spans="1:24" x14ac:dyDescent="0.3">
      <c r="A965" s="8" t="s">
        <v>3064</v>
      </c>
      <c r="B965" s="9">
        <v>46166</v>
      </c>
      <c r="C965" s="21" t="str">
        <f>TEXT(Table3[[#This Row],[Transaction_Date]],"dddd")</f>
        <v>Sunday</v>
      </c>
      <c r="D965" t="s">
        <v>3065</v>
      </c>
      <c r="E965">
        <f>HOUR(Table3[[#This Row],[Transaction_Time]])</f>
        <v>13</v>
      </c>
      <c r="F965" s="10" t="s">
        <v>52</v>
      </c>
      <c r="G965" s="10" t="s">
        <v>3066</v>
      </c>
      <c r="H965" s="10" t="s">
        <v>26</v>
      </c>
      <c r="I965" s="10" t="s">
        <v>42</v>
      </c>
      <c r="J965" s="10" t="s">
        <v>166</v>
      </c>
      <c r="K965" s="10" t="s">
        <v>237</v>
      </c>
      <c r="L965" s="10" t="s">
        <v>634</v>
      </c>
      <c r="M965" s="10" t="s">
        <v>114</v>
      </c>
      <c r="N965" s="10" t="s">
        <v>78</v>
      </c>
      <c r="O965" s="10" t="s">
        <v>47</v>
      </c>
      <c r="P965" s="10" t="s">
        <v>68</v>
      </c>
      <c r="Q965" s="10">
        <v>3478.41</v>
      </c>
      <c r="R965" s="10">
        <v>0</v>
      </c>
      <c r="S965" s="10">
        <v>0</v>
      </c>
      <c r="T965" s="10" t="s">
        <v>35</v>
      </c>
      <c r="U965" s="10"/>
      <c r="V965" s="10" t="s">
        <v>36</v>
      </c>
      <c r="W965" s="10">
        <v>22</v>
      </c>
      <c r="X965" s="11" t="s">
        <v>37</v>
      </c>
    </row>
    <row r="966" spans="1:24" x14ac:dyDescent="0.3">
      <c r="A966" s="4" t="s">
        <v>3067</v>
      </c>
      <c r="B966" s="5">
        <v>46156</v>
      </c>
      <c r="C966" s="20" t="str">
        <f>TEXT(Table3[[#This Row],[Transaction_Date]],"dddd")</f>
        <v>Thursday</v>
      </c>
      <c r="D966" t="s">
        <v>532</v>
      </c>
      <c r="E966">
        <f>HOUR(Table3[[#This Row],[Transaction_Time]])</f>
        <v>18</v>
      </c>
      <c r="F966" s="6" t="s">
        <v>52</v>
      </c>
      <c r="G966" s="6" t="s">
        <v>3068</v>
      </c>
      <c r="H966" s="6" t="s">
        <v>26</v>
      </c>
      <c r="I966" s="6" t="s">
        <v>42</v>
      </c>
      <c r="J966" s="6" t="s">
        <v>98</v>
      </c>
      <c r="K966" s="6" t="s">
        <v>338</v>
      </c>
      <c r="L966" s="6" t="s">
        <v>200</v>
      </c>
      <c r="M966" s="6" t="s">
        <v>146</v>
      </c>
      <c r="N966" s="6" t="s">
        <v>46</v>
      </c>
      <c r="O966" s="6" t="s">
        <v>60</v>
      </c>
      <c r="P966" s="6" t="s">
        <v>48</v>
      </c>
      <c r="Q966" s="6">
        <v>238.67</v>
      </c>
      <c r="R966" s="6">
        <v>0</v>
      </c>
      <c r="S966" s="6">
        <v>0</v>
      </c>
      <c r="T966" s="6" t="s">
        <v>35</v>
      </c>
      <c r="U966" s="6"/>
      <c r="V966" s="6" t="s">
        <v>49</v>
      </c>
      <c r="W966" s="6">
        <v>70</v>
      </c>
      <c r="X966" s="7" t="s">
        <v>37</v>
      </c>
    </row>
    <row r="967" spans="1:24" x14ac:dyDescent="0.3">
      <c r="A967" s="8" t="s">
        <v>3069</v>
      </c>
      <c r="B967" s="9">
        <v>46168</v>
      </c>
      <c r="C967" s="21" t="str">
        <f>TEXT(Table3[[#This Row],[Transaction_Date]],"dddd")</f>
        <v>Tuesday</v>
      </c>
      <c r="D967" t="s">
        <v>3070</v>
      </c>
      <c r="E967">
        <f>HOUR(Table3[[#This Row],[Transaction_Time]])</f>
        <v>12</v>
      </c>
      <c r="F967" s="10" t="s">
        <v>24</v>
      </c>
      <c r="G967" s="10" t="s">
        <v>3071</v>
      </c>
      <c r="H967" s="10" t="s">
        <v>89</v>
      </c>
      <c r="I967" s="10" t="s">
        <v>42</v>
      </c>
      <c r="J967" s="10" t="s">
        <v>55</v>
      </c>
      <c r="K967" s="10" t="s">
        <v>256</v>
      </c>
      <c r="L967" s="10" t="s">
        <v>463</v>
      </c>
      <c r="M967" s="10" t="s">
        <v>101</v>
      </c>
      <c r="N967" s="10" t="s">
        <v>291</v>
      </c>
      <c r="O967" s="10" t="s">
        <v>60</v>
      </c>
      <c r="P967" s="10" t="s">
        <v>84</v>
      </c>
      <c r="Q967" s="10">
        <v>326.61</v>
      </c>
      <c r="R967" s="10">
        <v>0</v>
      </c>
      <c r="S967" s="10">
        <v>0</v>
      </c>
      <c r="T967" s="10" t="s">
        <v>280</v>
      </c>
      <c r="U967" s="10" t="s">
        <v>496</v>
      </c>
      <c r="V967" s="10" t="s">
        <v>49</v>
      </c>
      <c r="W967" s="10">
        <v>27</v>
      </c>
      <c r="X967" s="11" t="s">
        <v>37</v>
      </c>
    </row>
    <row r="968" spans="1:24" x14ac:dyDescent="0.3">
      <c r="A968" s="4" t="s">
        <v>3072</v>
      </c>
      <c r="B968" s="5">
        <v>46171</v>
      </c>
      <c r="C968" s="20" t="str">
        <f>TEXT(Table3[[#This Row],[Transaction_Date]],"dddd")</f>
        <v>Friday</v>
      </c>
      <c r="D968" t="s">
        <v>3073</v>
      </c>
      <c r="E968">
        <f>HOUR(Table3[[#This Row],[Transaction_Time]])</f>
        <v>16</v>
      </c>
      <c r="F968" s="6" t="s">
        <v>24</v>
      </c>
      <c r="G968" s="6" t="s">
        <v>3074</v>
      </c>
      <c r="H968" s="6" t="s">
        <v>26</v>
      </c>
      <c r="I968" s="6" t="s">
        <v>42</v>
      </c>
      <c r="J968" s="6" t="s">
        <v>98</v>
      </c>
      <c r="K968" s="6" t="s">
        <v>459</v>
      </c>
      <c r="L968" s="6" t="s">
        <v>544</v>
      </c>
      <c r="M968" s="6" t="s">
        <v>114</v>
      </c>
      <c r="N968" s="6" t="s">
        <v>32</v>
      </c>
      <c r="O968" s="6" t="s">
        <v>47</v>
      </c>
      <c r="P968" s="6" t="s">
        <v>34</v>
      </c>
      <c r="Q968" s="6">
        <v>979.29</v>
      </c>
      <c r="R968" s="6">
        <v>0</v>
      </c>
      <c r="S968" s="6">
        <v>4.1100000000000003</v>
      </c>
      <c r="T968" s="6" t="s">
        <v>35</v>
      </c>
      <c r="U968" s="6"/>
      <c r="V968" s="6" t="s">
        <v>36</v>
      </c>
      <c r="W968" s="6">
        <v>90</v>
      </c>
      <c r="X968" s="7" t="s">
        <v>37</v>
      </c>
    </row>
    <row r="969" spans="1:24" x14ac:dyDescent="0.3">
      <c r="A969" s="8" t="s">
        <v>3075</v>
      </c>
      <c r="B969" s="9">
        <v>46150</v>
      </c>
      <c r="C969" s="21" t="str">
        <f>TEXT(Table3[[#This Row],[Transaction_Date]],"dddd")</f>
        <v>Friday</v>
      </c>
      <c r="D969" t="s">
        <v>3076</v>
      </c>
      <c r="E969">
        <f>HOUR(Table3[[#This Row],[Transaction_Time]])</f>
        <v>12</v>
      </c>
      <c r="F969" s="10" t="s">
        <v>24</v>
      </c>
      <c r="G969" s="10" t="s">
        <v>3077</v>
      </c>
      <c r="H969" s="10" t="s">
        <v>26</v>
      </c>
      <c r="I969" s="10" t="s">
        <v>42</v>
      </c>
      <c r="J969" s="10" t="s">
        <v>90</v>
      </c>
      <c r="K969" s="10" t="s">
        <v>91</v>
      </c>
      <c r="L969" s="10" t="s">
        <v>375</v>
      </c>
      <c r="M969" s="10" t="s">
        <v>58</v>
      </c>
      <c r="N969" s="10" t="s">
        <v>46</v>
      </c>
      <c r="O969" s="10" t="s">
        <v>60</v>
      </c>
      <c r="P969" s="10" t="s">
        <v>128</v>
      </c>
      <c r="Q969" s="10">
        <v>940.76</v>
      </c>
      <c r="R969" s="10">
        <v>0</v>
      </c>
      <c r="S969" s="10">
        <v>0</v>
      </c>
      <c r="T969" s="10" t="s">
        <v>35</v>
      </c>
      <c r="U969" s="10"/>
      <c r="V969" s="10" t="s">
        <v>49</v>
      </c>
      <c r="W969" s="10">
        <v>8</v>
      </c>
      <c r="X969" s="11" t="s">
        <v>37</v>
      </c>
    </row>
    <row r="970" spans="1:24" x14ac:dyDescent="0.3">
      <c r="A970" s="4" t="s">
        <v>3078</v>
      </c>
      <c r="B970" s="5">
        <v>46149</v>
      </c>
      <c r="C970" s="20" t="str">
        <f>TEXT(Table3[[#This Row],[Transaction_Date]],"dddd")</f>
        <v>Thursday</v>
      </c>
      <c r="D970" t="s">
        <v>3079</v>
      </c>
      <c r="E970">
        <f>HOUR(Table3[[#This Row],[Transaction_Time]])</f>
        <v>20</v>
      </c>
      <c r="F970" s="6" t="s">
        <v>24</v>
      </c>
      <c r="G970" s="6" t="s">
        <v>3080</v>
      </c>
      <c r="H970" s="6" t="s">
        <v>26</v>
      </c>
      <c r="I970" s="6" t="s">
        <v>27</v>
      </c>
      <c r="J970" s="6" t="s">
        <v>90</v>
      </c>
      <c r="K970" s="6" t="s">
        <v>346</v>
      </c>
      <c r="L970" s="6" t="s">
        <v>286</v>
      </c>
      <c r="M970" s="6" t="s">
        <v>122</v>
      </c>
      <c r="N970" s="6" t="s">
        <v>46</v>
      </c>
      <c r="O970" s="6" t="s">
        <v>60</v>
      </c>
      <c r="P970" s="6" t="s">
        <v>34</v>
      </c>
      <c r="Q970" s="6">
        <v>303.39999999999998</v>
      </c>
      <c r="R970" s="6">
        <v>0</v>
      </c>
      <c r="S970" s="6">
        <v>0</v>
      </c>
      <c r="T970" s="6" t="s">
        <v>35</v>
      </c>
      <c r="U970" s="6"/>
      <c r="V970" s="6" t="s">
        <v>49</v>
      </c>
      <c r="W970" s="6">
        <v>95</v>
      </c>
      <c r="X970" s="7" t="s">
        <v>37</v>
      </c>
    </row>
    <row r="971" spans="1:24" x14ac:dyDescent="0.3">
      <c r="A971" s="8" t="s">
        <v>3081</v>
      </c>
      <c r="B971" s="9">
        <v>46154</v>
      </c>
      <c r="C971" s="21" t="str">
        <f>TEXT(Table3[[#This Row],[Transaction_Date]],"dddd")</f>
        <v>Tuesday</v>
      </c>
      <c r="D971" t="s">
        <v>3082</v>
      </c>
      <c r="E971">
        <f>HOUR(Table3[[#This Row],[Transaction_Time]])</f>
        <v>17</v>
      </c>
      <c r="F971" s="10" t="s">
        <v>24</v>
      </c>
      <c r="G971" s="10" t="s">
        <v>3083</v>
      </c>
      <c r="H971" s="10" t="s">
        <v>26</v>
      </c>
      <c r="I971" s="10" t="s">
        <v>42</v>
      </c>
      <c r="J971" s="10" t="s">
        <v>55</v>
      </c>
      <c r="K971" s="10" t="s">
        <v>56</v>
      </c>
      <c r="L971" s="10" t="s">
        <v>241</v>
      </c>
      <c r="M971" s="10" t="s">
        <v>101</v>
      </c>
      <c r="N971" s="10" t="s">
        <v>46</v>
      </c>
      <c r="O971" s="10" t="s">
        <v>33</v>
      </c>
      <c r="P971" s="10" t="s">
        <v>34</v>
      </c>
      <c r="Q971" s="10">
        <v>336.54</v>
      </c>
      <c r="R971" s="10">
        <v>0</v>
      </c>
      <c r="S971" s="10">
        <v>0</v>
      </c>
      <c r="T971" s="10" t="s">
        <v>35</v>
      </c>
      <c r="U971" s="10"/>
      <c r="V971" s="10" t="s">
        <v>49</v>
      </c>
      <c r="W971" s="10">
        <v>44</v>
      </c>
      <c r="X971" s="11" t="s">
        <v>37</v>
      </c>
    </row>
    <row r="972" spans="1:24" x14ac:dyDescent="0.3">
      <c r="A972" s="4" t="s">
        <v>3084</v>
      </c>
      <c r="B972" s="5">
        <v>46168</v>
      </c>
      <c r="C972" s="20" t="str">
        <f>TEXT(Table3[[#This Row],[Transaction_Date]],"dddd")</f>
        <v>Tuesday</v>
      </c>
      <c r="D972" t="s">
        <v>3085</v>
      </c>
      <c r="E972">
        <f>HOUR(Table3[[#This Row],[Transaction_Time]])</f>
        <v>15</v>
      </c>
      <c r="F972" s="6" t="s">
        <v>24</v>
      </c>
      <c r="G972" s="6" t="s">
        <v>3086</v>
      </c>
      <c r="H972" s="6" t="s">
        <v>26</v>
      </c>
      <c r="I972" s="6" t="s">
        <v>27</v>
      </c>
      <c r="J972" s="6" t="s">
        <v>43</v>
      </c>
      <c r="K972" s="6" t="s">
        <v>112</v>
      </c>
      <c r="L972" s="6" t="s">
        <v>161</v>
      </c>
      <c r="M972" s="6" t="s">
        <v>162</v>
      </c>
      <c r="N972" s="6" t="s">
        <v>272</v>
      </c>
      <c r="O972" s="6" t="s">
        <v>47</v>
      </c>
      <c r="P972" s="6" t="s">
        <v>68</v>
      </c>
      <c r="Q972" s="6">
        <v>1223.06</v>
      </c>
      <c r="R972" s="6">
        <v>0</v>
      </c>
      <c r="S972" s="6">
        <v>4.3899999999999997</v>
      </c>
      <c r="T972" s="6" t="s">
        <v>35</v>
      </c>
      <c r="U972" s="6"/>
      <c r="V972" s="6" t="s">
        <v>49</v>
      </c>
      <c r="W972" s="6">
        <v>41</v>
      </c>
      <c r="X972" s="7" t="s">
        <v>37</v>
      </c>
    </row>
    <row r="973" spans="1:24" x14ac:dyDescent="0.3">
      <c r="A973" s="8" t="s">
        <v>3087</v>
      </c>
      <c r="B973" s="9">
        <v>46159</v>
      </c>
      <c r="C973" s="21" t="str">
        <f>TEXT(Table3[[#This Row],[Transaction_Date]],"dddd")</f>
        <v>Sunday</v>
      </c>
      <c r="D973" t="s">
        <v>3088</v>
      </c>
      <c r="E973">
        <f>HOUR(Table3[[#This Row],[Transaction_Time]])</f>
        <v>18</v>
      </c>
      <c r="F973" s="10" t="s">
        <v>52</v>
      </c>
      <c r="G973" s="10" t="s">
        <v>3089</v>
      </c>
      <c r="H973" s="10" t="s">
        <v>26</v>
      </c>
      <c r="I973" s="10" t="s">
        <v>27</v>
      </c>
      <c r="J973" s="10" t="s">
        <v>55</v>
      </c>
      <c r="K973" s="10" t="s">
        <v>136</v>
      </c>
      <c r="L973" s="10" t="s">
        <v>477</v>
      </c>
      <c r="M973" s="10" t="s">
        <v>101</v>
      </c>
      <c r="N973" s="10" t="s">
        <v>59</v>
      </c>
      <c r="O973" s="10" t="s">
        <v>33</v>
      </c>
      <c r="P973" s="10" t="s">
        <v>68</v>
      </c>
      <c r="Q973" s="10">
        <v>141.61000000000001</v>
      </c>
      <c r="R973" s="10">
        <v>0</v>
      </c>
      <c r="S973" s="10">
        <v>0.8</v>
      </c>
      <c r="T973" s="10" t="s">
        <v>35</v>
      </c>
      <c r="U973" s="10"/>
      <c r="V973" s="10" t="s">
        <v>49</v>
      </c>
      <c r="W973" s="10">
        <v>18</v>
      </c>
      <c r="X973" s="11" t="s">
        <v>37</v>
      </c>
    </row>
    <row r="974" spans="1:24" x14ac:dyDescent="0.3">
      <c r="A974" s="4" t="s">
        <v>3090</v>
      </c>
      <c r="B974" s="5">
        <v>46152</v>
      </c>
      <c r="C974" s="20" t="str">
        <f>TEXT(Table3[[#This Row],[Transaction_Date]],"dddd")</f>
        <v>Sunday</v>
      </c>
      <c r="D974" t="s">
        <v>3091</v>
      </c>
      <c r="E974">
        <f>HOUR(Table3[[#This Row],[Transaction_Time]])</f>
        <v>13</v>
      </c>
      <c r="F974" s="6" t="s">
        <v>40</v>
      </c>
      <c r="G974" s="6" t="s">
        <v>3092</v>
      </c>
      <c r="H974" s="6" t="s">
        <v>97</v>
      </c>
      <c r="I974" s="6" t="s">
        <v>42</v>
      </c>
      <c r="J974" s="6" t="s">
        <v>28</v>
      </c>
      <c r="K974" s="6" t="s">
        <v>65</v>
      </c>
      <c r="L974" s="6" t="s">
        <v>271</v>
      </c>
      <c r="M974" s="6" t="s">
        <v>83</v>
      </c>
      <c r="N974" s="6" t="s">
        <v>46</v>
      </c>
      <c r="O974" s="6" t="s">
        <v>47</v>
      </c>
      <c r="P974" s="6" t="s">
        <v>84</v>
      </c>
      <c r="Q974" s="6">
        <v>1105.47</v>
      </c>
      <c r="R974" s="6">
        <v>0</v>
      </c>
      <c r="S974" s="6">
        <v>0</v>
      </c>
      <c r="T974" s="6" t="s">
        <v>35</v>
      </c>
      <c r="U974" s="6"/>
      <c r="V974" s="6" t="s">
        <v>49</v>
      </c>
      <c r="W974" s="6">
        <v>43</v>
      </c>
      <c r="X974" s="7" t="s">
        <v>37</v>
      </c>
    </row>
    <row r="975" spans="1:24" x14ac:dyDescent="0.3">
      <c r="A975" s="8" t="s">
        <v>3093</v>
      </c>
      <c r="B975" s="9">
        <v>46171</v>
      </c>
      <c r="C975" s="21" t="str">
        <f>TEXT(Table3[[#This Row],[Transaction_Date]],"dddd")</f>
        <v>Friday</v>
      </c>
      <c r="D975" t="s">
        <v>3094</v>
      </c>
      <c r="E975">
        <f>HOUR(Table3[[#This Row],[Transaction_Time]])</f>
        <v>10</v>
      </c>
      <c r="F975" s="10" t="s">
        <v>370</v>
      </c>
      <c r="G975" s="10" t="s">
        <v>3095</v>
      </c>
      <c r="H975" s="10" t="s">
        <v>89</v>
      </c>
      <c r="I975" s="10" t="s">
        <v>27</v>
      </c>
      <c r="J975" s="10" t="s">
        <v>43</v>
      </c>
      <c r="K975" s="10" t="s">
        <v>44</v>
      </c>
      <c r="L975" s="10" t="s">
        <v>618</v>
      </c>
      <c r="M975" s="10" t="s">
        <v>214</v>
      </c>
      <c r="N975" s="10" t="s">
        <v>46</v>
      </c>
      <c r="O975" s="10" t="s">
        <v>60</v>
      </c>
      <c r="P975" s="10" t="s">
        <v>115</v>
      </c>
      <c r="Q975" s="10">
        <v>161.31</v>
      </c>
      <c r="R975" s="10">
        <v>0</v>
      </c>
      <c r="S975" s="10">
        <v>5.5</v>
      </c>
      <c r="T975" s="10" t="s">
        <v>35</v>
      </c>
      <c r="U975" s="10"/>
      <c r="V975" s="10" t="s">
        <v>49</v>
      </c>
      <c r="W975" s="10">
        <v>43</v>
      </c>
      <c r="X975" s="11" t="s">
        <v>37</v>
      </c>
    </row>
    <row r="976" spans="1:24" x14ac:dyDescent="0.3">
      <c r="A976" s="4" t="s">
        <v>3096</v>
      </c>
      <c r="B976" s="5">
        <v>46149</v>
      </c>
      <c r="C976" s="20" t="str">
        <f>TEXT(Table3[[#This Row],[Transaction_Date]],"dddd")</f>
        <v>Thursday</v>
      </c>
      <c r="D976" t="s">
        <v>3097</v>
      </c>
      <c r="E976">
        <f>HOUR(Table3[[#This Row],[Transaction_Time]])</f>
        <v>19</v>
      </c>
      <c r="F976" s="6" t="s">
        <v>24</v>
      </c>
      <c r="G976" s="6" t="s">
        <v>3098</v>
      </c>
      <c r="H976" s="6" t="s">
        <v>74</v>
      </c>
      <c r="I976" s="6" t="s">
        <v>42</v>
      </c>
      <c r="J976" s="6" t="s">
        <v>75</v>
      </c>
      <c r="K976" s="6" t="s">
        <v>156</v>
      </c>
      <c r="L976" s="6" t="s">
        <v>77</v>
      </c>
      <c r="M976" s="6" t="s">
        <v>31</v>
      </c>
      <c r="N976" s="6" t="s">
        <v>46</v>
      </c>
      <c r="O976" s="6" t="s">
        <v>33</v>
      </c>
      <c r="P976" s="10" t="s">
        <v>84</v>
      </c>
      <c r="Q976" s="6">
        <v>348.59</v>
      </c>
      <c r="R976" s="6">
        <v>0</v>
      </c>
      <c r="S976" s="6">
        <v>0</v>
      </c>
      <c r="T976" s="6" t="s">
        <v>35</v>
      </c>
      <c r="U976" s="6"/>
      <c r="V976" s="6" t="s">
        <v>36</v>
      </c>
      <c r="W976" s="6">
        <v>71</v>
      </c>
      <c r="X976" s="7" t="s">
        <v>37</v>
      </c>
    </row>
    <row r="977" spans="1:24" x14ac:dyDescent="0.3">
      <c r="A977" s="8" t="s">
        <v>3099</v>
      </c>
      <c r="B977" s="9">
        <v>46152</v>
      </c>
      <c r="C977" s="21" t="str">
        <f>TEXT(Table3[[#This Row],[Transaction_Date]],"dddd")</f>
        <v>Sunday</v>
      </c>
      <c r="D977" t="s">
        <v>3100</v>
      </c>
      <c r="E977">
        <f>HOUR(Table3[[#This Row],[Transaction_Time]])</f>
        <v>20</v>
      </c>
      <c r="F977" s="10" t="s">
        <v>24</v>
      </c>
      <c r="G977" s="10" t="s">
        <v>3101</v>
      </c>
      <c r="H977" s="10" t="s">
        <v>54</v>
      </c>
      <c r="I977" s="10" t="s">
        <v>27</v>
      </c>
      <c r="J977" s="10" t="s">
        <v>150</v>
      </c>
      <c r="K977" s="10" t="s">
        <v>319</v>
      </c>
      <c r="L977" s="10" t="s">
        <v>435</v>
      </c>
      <c r="M977" s="10" t="s">
        <v>101</v>
      </c>
      <c r="N977" s="10" t="s">
        <v>32</v>
      </c>
      <c r="O977" s="10" t="s">
        <v>47</v>
      </c>
      <c r="P977" s="10" t="s">
        <v>68</v>
      </c>
      <c r="Q977" s="10">
        <v>1064</v>
      </c>
      <c r="R977" s="10">
        <v>0</v>
      </c>
      <c r="S977" s="10">
        <v>5.87</v>
      </c>
      <c r="T977" s="10" t="s">
        <v>35</v>
      </c>
      <c r="U977" s="10"/>
      <c r="V977" s="10" t="s">
        <v>49</v>
      </c>
      <c r="W977" s="10">
        <v>40</v>
      </c>
      <c r="X977" s="11" t="s">
        <v>37</v>
      </c>
    </row>
    <row r="978" spans="1:24" x14ac:dyDescent="0.3">
      <c r="A978" s="4" t="s">
        <v>3102</v>
      </c>
      <c r="B978" s="5">
        <v>46156</v>
      </c>
      <c r="C978" s="20" t="str">
        <f>TEXT(Table3[[#This Row],[Transaction_Date]],"dddd")</f>
        <v>Thursday</v>
      </c>
      <c r="D978" t="s">
        <v>3103</v>
      </c>
      <c r="E978">
        <f>HOUR(Table3[[#This Row],[Transaction_Time]])</f>
        <v>18</v>
      </c>
      <c r="F978" s="6" t="s">
        <v>24</v>
      </c>
      <c r="G978" s="6" t="s">
        <v>3104</v>
      </c>
      <c r="H978" s="6" t="s">
        <v>26</v>
      </c>
      <c r="I978" s="6" t="s">
        <v>42</v>
      </c>
      <c r="J978" s="6" t="s">
        <v>150</v>
      </c>
      <c r="K978" s="6" t="s">
        <v>175</v>
      </c>
      <c r="L978" s="6" t="s">
        <v>57</v>
      </c>
      <c r="M978" s="6" t="s">
        <v>58</v>
      </c>
      <c r="N978" s="6" t="s">
        <v>59</v>
      </c>
      <c r="O978" s="6" t="s">
        <v>47</v>
      </c>
      <c r="P978" s="6" t="s">
        <v>68</v>
      </c>
      <c r="Q978" s="6">
        <v>965.98</v>
      </c>
      <c r="R978" s="6">
        <v>0</v>
      </c>
      <c r="S978" s="6">
        <v>0</v>
      </c>
      <c r="T978" s="6" t="s">
        <v>35</v>
      </c>
      <c r="U978" s="6"/>
      <c r="V978" s="6" t="s">
        <v>49</v>
      </c>
      <c r="W978" s="6">
        <v>20</v>
      </c>
      <c r="X978" s="7" t="s">
        <v>37</v>
      </c>
    </row>
    <row r="979" spans="1:24" x14ac:dyDescent="0.3">
      <c r="A979" s="8" t="s">
        <v>3105</v>
      </c>
      <c r="B979" s="9">
        <v>46152</v>
      </c>
      <c r="C979" s="21" t="str">
        <f>TEXT(Table3[[#This Row],[Transaction_Date]],"dddd")</f>
        <v>Sunday</v>
      </c>
      <c r="D979" t="s">
        <v>3106</v>
      </c>
      <c r="E979">
        <f>HOUR(Table3[[#This Row],[Transaction_Time]])</f>
        <v>20</v>
      </c>
      <c r="F979" s="10" t="s">
        <v>40</v>
      </c>
      <c r="G979" s="10" t="s">
        <v>3107</v>
      </c>
      <c r="H979" s="10" t="s">
        <v>54</v>
      </c>
      <c r="I979" s="10" t="s">
        <v>27</v>
      </c>
      <c r="J979" s="10" t="s">
        <v>98</v>
      </c>
      <c r="K979" s="10" t="s">
        <v>338</v>
      </c>
      <c r="L979" s="10" t="s">
        <v>171</v>
      </c>
      <c r="M979" s="10" t="s">
        <v>67</v>
      </c>
      <c r="N979" s="10" t="s">
        <v>46</v>
      </c>
      <c r="O979" s="10" t="s">
        <v>141</v>
      </c>
      <c r="P979" s="10" t="s">
        <v>48</v>
      </c>
      <c r="Q979" s="10">
        <v>3443.79</v>
      </c>
      <c r="R979" s="10">
        <v>0</v>
      </c>
      <c r="S979" s="10">
        <v>0</v>
      </c>
      <c r="T979" s="10" t="s">
        <v>35</v>
      </c>
      <c r="U979" s="10"/>
      <c r="V979" s="10" t="s">
        <v>49</v>
      </c>
      <c r="W979" s="10">
        <v>90</v>
      </c>
      <c r="X979" s="11" t="s">
        <v>37</v>
      </c>
    </row>
    <row r="980" spans="1:24" x14ac:dyDescent="0.3">
      <c r="A980" s="4" t="s">
        <v>3108</v>
      </c>
      <c r="B980" s="5">
        <v>46154</v>
      </c>
      <c r="C980" s="20" t="str">
        <f>TEXT(Table3[[#This Row],[Transaction_Date]],"dddd")</f>
        <v>Tuesday</v>
      </c>
      <c r="D980" t="s">
        <v>3109</v>
      </c>
      <c r="E980">
        <f>HOUR(Table3[[#This Row],[Transaction_Time]])</f>
        <v>21</v>
      </c>
      <c r="F980" s="6" t="s">
        <v>24</v>
      </c>
      <c r="G980" s="6" t="s">
        <v>3110</v>
      </c>
      <c r="H980" s="6" t="s">
        <v>54</v>
      </c>
      <c r="I980" s="6" t="s">
        <v>42</v>
      </c>
      <c r="J980" s="6" t="s">
        <v>150</v>
      </c>
      <c r="K980" s="6" t="s">
        <v>245</v>
      </c>
      <c r="L980" s="6" t="s">
        <v>127</v>
      </c>
      <c r="M980" s="6" t="s">
        <v>114</v>
      </c>
      <c r="N980" s="6" t="s">
        <v>59</v>
      </c>
      <c r="O980" s="6" t="s">
        <v>297</v>
      </c>
      <c r="P980" s="6" t="s">
        <v>34</v>
      </c>
      <c r="Q980" s="6">
        <v>1263.1199999999999</v>
      </c>
      <c r="R980" s="6">
        <v>0</v>
      </c>
      <c r="S980" s="6">
        <v>0</v>
      </c>
      <c r="T980" s="6" t="s">
        <v>35</v>
      </c>
      <c r="U980" s="6"/>
      <c r="V980" s="6" t="s">
        <v>49</v>
      </c>
      <c r="W980" s="6">
        <v>22</v>
      </c>
      <c r="X980" s="7" t="s">
        <v>37</v>
      </c>
    </row>
    <row r="981" spans="1:24" x14ac:dyDescent="0.3">
      <c r="A981" s="8" t="s">
        <v>3111</v>
      </c>
      <c r="B981" s="9">
        <v>46145</v>
      </c>
      <c r="C981" s="21" t="str">
        <f>TEXT(Table3[[#This Row],[Transaction_Date]],"dddd")</f>
        <v>Sunday</v>
      </c>
      <c r="D981" t="s">
        <v>3112</v>
      </c>
      <c r="E981">
        <f>HOUR(Table3[[#This Row],[Transaction_Time]])</f>
        <v>10</v>
      </c>
      <c r="F981" s="10" t="s">
        <v>24</v>
      </c>
      <c r="G981" s="10" t="s">
        <v>3113</v>
      </c>
      <c r="H981" s="10" t="s">
        <v>26</v>
      </c>
      <c r="I981" s="10" t="s">
        <v>27</v>
      </c>
      <c r="J981" s="10" t="s">
        <v>75</v>
      </c>
      <c r="K981" s="10" t="s">
        <v>212</v>
      </c>
      <c r="L981" s="10" t="s">
        <v>171</v>
      </c>
      <c r="M981" s="10" t="s">
        <v>67</v>
      </c>
      <c r="N981" s="10" t="s">
        <v>32</v>
      </c>
      <c r="O981" s="10" t="s">
        <v>33</v>
      </c>
      <c r="P981" s="10" t="s">
        <v>108</v>
      </c>
      <c r="Q981" s="10">
        <v>1304.5899999999999</v>
      </c>
      <c r="R981" s="10">
        <v>0</v>
      </c>
      <c r="S981" s="10">
        <v>0</v>
      </c>
      <c r="T981" s="10" t="s">
        <v>35</v>
      </c>
      <c r="U981" s="10"/>
      <c r="V981" s="10" t="s">
        <v>49</v>
      </c>
      <c r="W981" s="10">
        <v>59</v>
      </c>
      <c r="X981" s="11" t="s">
        <v>37</v>
      </c>
    </row>
    <row r="982" spans="1:24" x14ac:dyDescent="0.3">
      <c r="A982" s="4" t="s">
        <v>3114</v>
      </c>
      <c r="B982" s="5">
        <v>46171</v>
      </c>
      <c r="C982" s="20" t="str">
        <f>TEXT(Table3[[#This Row],[Transaction_Date]],"dddd")</f>
        <v>Friday</v>
      </c>
      <c r="D982" t="s">
        <v>3115</v>
      </c>
      <c r="E982">
        <f>HOUR(Table3[[#This Row],[Transaction_Time]])</f>
        <v>11</v>
      </c>
      <c r="F982" s="6" t="s">
        <v>40</v>
      </c>
      <c r="G982" s="6" t="s">
        <v>3116</v>
      </c>
      <c r="H982" s="6" t="s">
        <v>26</v>
      </c>
      <c r="I982" s="6" t="s">
        <v>42</v>
      </c>
      <c r="J982" s="6" t="s">
        <v>55</v>
      </c>
      <c r="K982" s="6" t="s">
        <v>256</v>
      </c>
      <c r="L982" s="6" t="s">
        <v>618</v>
      </c>
      <c r="M982" s="6" t="s">
        <v>214</v>
      </c>
      <c r="N982" s="6" t="s">
        <v>32</v>
      </c>
      <c r="O982" s="6" t="s">
        <v>60</v>
      </c>
      <c r="P982" s="10" t="s">
        <v>84</v>
      </c>
      <c r="Q982" s="6">
        <v>867.29</v>
      </c>
      <c r="R982" s="6">
        <v>0</v>
      </c>
      <c r="S982" s="6">
        <v>0</v>
      </c>
      <c r="T982" s="6" t="s">
        <v>35</v>
      </c>
      <c r="U982" s="6"/>
      <c r="V982" s="6" t="s">
        <v>49</v>
      </c>
      <c r="W982" s="6">
        <v>67</v>
      </c>
      <c r="X982" s="7" t="s">
        <v>37</v>
      </c>
    </row>
    <row r="983" spans="1:24" x14ac:dyDescent="0.3">
      <c r="A983" s="8" t="s">
        <v>3117</v>
      </c>
      <c r="B983" s="9">
        <v>46157</v>
      </c>
      <c r="C983" s="21" t="str">
        <f>TEXT(Table3[[#This Row],[Transaction_Date]],"dddd")</f>
        <v>Friday</v>
      </c>
      <c r="D983" t="s">
        <v>3118</v>
      </c>
      <c r="E983">
        <f>HOUR(Table3[[#This Row],[Transaction_Time]])</f>
        <v>20</v>
      </c>
      <c r="F983" s="10" t="s">
        <v>52</v>
      </c>
      <c r="G983" s="10" t="s">
        <v>3119</v>
      </c>
      <c r="H983" s="10" t="s">
        <v>89</v>
      </c>
      <c r="I983" s="10" t="s">
        <v>27</v>
      </c>
      <c r="J983" s="10" t="s">
        <v>150</v>
      </c>
      <c r="K983" s="10" t="s">
        <v>151</v>
      </c>
      <c r="L983" s="10" t="s">
        <v>161</v>
      </c>
      <c r="M983" s="10" t="s">
        <v>162</v>
      </c>
      <c r="N983" s="10" t="s">
        <v>32</v>
      </c>
      <c r="O983" s="10" t="s">
        <v>60</v>
      </c>
      <c r="P983" s="10" t="s">
        <v>68</v>
      </c>
      <c r="Q983" s="10">
        <v>334.48</v>
      </c>
      <c r="R983" s="10">
        <v>0</v>
      </c>
      <c r="S983" s="10">
        <v>0</v>
      </c>
      <c r="T983" s="10" t="s">
        <v>35</v>
      </c>
      <c r="U983" s="10"/>
      <c r="V983" s="10" t="s">
        <v>49</v>
      </c>
      <c r="W983" s="10">
        <v>97</v>
      </c>
      <c r="X983" s="11" t="s">
        <v>37</v>
      </c>
    </row>
    <row r="984" spans="1:24" x14ac:dyDescent="0.3">
      <c r="A984" s="4" t="s">
        <v>3120</v>
      </c>
      <c r="B984" s="5">
        <v>46159</v>
      </c>
      <c r="C984" s="20" t="str">
        <f>TEXT(Table3[[#This Row],[Transaction_Date]],"dddd")</f>
        <v>Sunday</v>
      </c>
      <c r="D984" t="s">
        <v>3121</v>
      </c>
      <c r="E984">
        <f>HOUR(Table3[[#This Row],[Transaction_Time]])</f>
        <v>9</v>
      </c>
      <c r="F984" s="6" t="s">
        <v>52</v>
      </c>
      <c r="G984" s="6" t="s">
        <v>3122</v>
      </c>
      <c r="H984" s="6" t="s">
        <v>97</v>
      </c>
      <c r="I984" s="6" t="s">
        <v>42</v>
      </c>
      <c r="J984" s="6" t="s">
        <v>166</v>
      </c>
      <c r="K984" s="6" t="s">
        <v>476</v>
      </c>
      <c r="L984" s="6" t="s">
        <v>241</v>
      </c>
      <c r="M984" s="6" t="s">
        <v>101</v>
      </c>
      <c r="N984" s="6" t="s">
        <v>32</v>
      </c>
      <c r="O984" s="6" t="s">
        <v>47</v>
      </c>
      <c r="P984" s="6" t="s">
        <v>34</v>
      </c>
      <c r="Q984" s="6">
        <v>1295.56</v>
      </c>
      <c r="R984" s="6">
        <v>0</v>
      </c>
      <c r="S984" s="6">
        <v>0</v>
      </c>
      <c r="T984" s="6" t="s">
        <v>35</v>
      </c>
      <c r="U984" s="6"/>
      <c r="V984" s="6" t="s">
        <v>49</v>
      </c>
      <c r="W984" s="6">
        <v>80</v>
      </c>
      <c r="X984" s="7" t="s">
        <v>37</v>
      </c>
    </row>
    <row r="985" spans="1:24" x14ac:dyDescent="0.3">
      <c r="A985" s="8" t="s">
        <v>3123</v>
      </c>
      <c r="B985" s="9">
        <v>46147</v>
      </c>
      <c r="C985" s="21" t="str">
        <f>TEXT(Table3[[#This Row],[Transaction_Date]],"dddd")</f>
        <v>Tuesday</v>
      </c>
      <c r="D985" t="s">
        <v>3124</v>
      </c>
      <c r="E985">
        <f>HOUR(Table3[[#This Row],[Transaction_Time]])</f>
        <v>11</v>
      </c>
      <c r="F985" s="10" t="s">
        <v>24</v>
      </c>
      <c r="G985" s="10" t="s">
        <v>3125</v>
      </c>
      <c r="H985" s="10" t="s">
        <v>26</v>
      </c>
      <c r="I985" s="10" t="s">
        <v>27</v>
      </c>
      <c r="J985" s="10" t="s">
        <v>166</v>
      </c>
      <c r="K985" s="10" t="s">
        <v>167</v>
      </c>
      <c r="L985" s="10" t="s">
        <v>357</v>
      </c>
      <c r="M985" s="10" t="s">
        <v>122</v>
      </c>
      <c r="N985" s="10" t="s">
        <v>46</v>
      </c>
      <c r="O985" s="10" t="s">
        <v>47</v>
      </c>
      <c r="P985" s="10" t="s">
        <v>108</v>
      </c>
      <c r="Q985" s="10">
        <v>295.48</v>
      </c>
      <c r="R985" s="10">
        <v>0</v>
      </c>
      <c r="S985" s="10">
        <v>0</v>
      </c>
      <c r="T985" s="10" t="s">
        <v>35</v>
      </c>
      <c r="U985" s="10"/>
      <c r="V985" s="10" t="s">
        <v>49</v>
      </c>
      <c r="W985" s="10">
        <v>8</v>
      </c>
      <c r="X985" s="11" t="s">
        <v>37</v>
      </c>
    </row>
    <row r="986" spans="1:24" x14ac:dyDescent="0.3">
      <c r="A986" s="4" t="s">
        <v>3126</v>
      </c>
      <c r="B986" s="5">
        <v>46168</v>
      </c>
      <c r="C986" s="20" t="str">
        <f>TEXT(Table3[[#This Row],[Transaction_Date]],"dddd")</f>
        <v>Tuesday</v>
      </c>
      <c r="D986" t="s">
        <v>3127</v>
      </c>
      <c r="E986">
        <f>HOUR(Table3[[#This Row],[Transaction_Time]])</f>
        <v>18</v>
      </c>
      <c r="F986" s="6" t="s">
        <v>52</v>
      </c>
      <c r="G986" s="6" t="s">
        <v>3128</v>
      </c>
      <c r="H986" s="6" t="s">
        <v>54</v>
      </c>
      <c r="I986" s="6" t="s">
        <v>27</v>
      </c>
      <c r="J986" s="6" t="s">
        <v>98</v>
      </c>
      <c r="K986" s="6" t="s">
        <v>338</v>
      </c>
      <c r="L986" s="6" t="s">
        <v>30</v>
      </c>
      <c r="M986" s="6" t="s">
        <v>31</v>
      </c>
      <c r="N986" s="6" t="s">
        <v>32</v>
      </c>
      <c r="O986" s="6" t="s">
        <v>60</v>
      </c>
      <c r="P986" s="6" t="s">
        <v>108</v>
      </c>
      <c r="Q986" s="6">
        <v>540.78</v>
      </c>
      <c r="R986" s="6">
        <v>36.840000000000003</v>
      </c>
      <c r="S986" s="6">
        <v>0</v>
      </c>
      <c r="T986" s="6" t="s">
        <v>35</v>
      </c>
      <c r="U986" s="6"/>
      <c r="V986" s="6" t="s">
        <v>49</v>
      </c>
      <c r="W986" s="6">
        <v>18</v>
      </c>
      <c r="X986" s="7" t="s">
        <v>37</v>
      </c>
    </row>
    <row r="987" spans="1:24" x14ac:dyDescent="0.3">
      <c r="A987" s="8" t="s">
        <v>3129</v>
      </c>
      <c r="B987" s="9">
        <v>46154</v>
      </c>
      <c r="C987" s="21" t="str">
        <f>TEXT(Table3[[#This Row],[Transaction_Date]],"dddd")</f>
        <v>Tuesday</v>
      </c>
      <c r="D987" t="s">
        <v>3130</v>
      </c>
      <c r="E987">
        <f>HOUR(Table3[[#This Row],[Transaction_Time]])</f>
        <v>20</v>
      </c>
      <c r="F987" s="10" t="s">
        <v>72</v>
      </c>
      <c r="G987" s="10" t="s">
        <v>3131</v>
      </c>
      <c r="H987" s="10" t="s">
        <v>74</v>
      </c>
      <c r="I987" s="10" t="s">
        <v>42</v>
      </c>
      <c r="J987" s="10" t="s">
        <v>75</v>
      </c>
      <c r="K987" s="10" t="s">
        <v>295</v>
      </c>
      <c r="L987" s="10" t="s">
        <v>100</v>
      </c>
      <c r="M987" s="10" t="s">
        <v>101</v>
      </c>
      <c r="N987" s="10" t="s">
        <v>46</v>
      </c>
      <c r="O987" s="10" t="s">
        <v>60</v>
      </c>
      <c r="P987" s="10" t="s">
        <v>84</v>
      </c>
      <c r="Q987" s="10">
        <v>1290.49</v>
      </c>
      <c r="R987" s="10">
        <v>45.48</v>
      </c>
      <c r="S987" s="10">
        <v>0</v>
      </c>
      <c r="T987" s="10" t="s">
        <v>35</v>
      </c>
      <c r="U987" s="10"/>
      <c r="V987" s="10" t="s">
        <v>49</v>
      </c>
      <c r="W987" s="10">
        <v>2</v>
      </c>
      <c r="X987" s="11" t="s">
        <v>37</v>
      </c>
    </row>
    <row r="988" spans="1:24" x14ac:dyDescent="0.3">
      <c r="A988" s="4" t="s">
        <v>3132</v>
      </c>
      <c r="B988" s="5">
        <v>46168</v>
      </c>
      <c r="C988" s="20" t="str">
        <f>TEXT(Table3[[#This Row],[Transaction_Date]],"dddd")</f>
        <v>Tuesday</v>
      </c>
      <c r="D988" t="s">
        <v>3133</v>
      </c>
      <c r="E988">
        <f>HOUR(Table3[[#This Row],[Transaction_Time]])</f>
        <v>19</v>
      </c>
      <c r="F988" s="6" t="s">
        <v>52</v>
      </c>
      <c r="G988" s="6" t="s">
        <v>3134</v>
      </c>
      <c r="H988" s="6" t="s">
        <v>97</v>
      </c>
      <c r="I988" s="6" t="s">
        <v>42</v>
      </c>
      <c r="J988" s="6" t="s">
        <v>75</v>
      </c>
      <c r="K988" s="6" t="s">
        <v>156</v>
      </c>
      <c r="L988" s="6" t="s">
        <v>286</v>
      </c>
      <c r="M988" s="6" t="s">
        <v>122</v>
      </c>
      <c r="N988" s="6" t="s">
        <v>59</v>
      </c>
      <c r="O988" s="6" t="s">
        <v>141</v>
      </c>
      <c r="P988" s="6" t="s">
        <v>128</v>
      </c>
      <c r="Q988" s="6">
        <v>2534.33</v>
      </c>
      <c r="R988" s="6">
        <v>0</v>
      </c>
      <c r="S988" s="6">
        <v>0</v>
      </c>
      <c r="T988" s="6" t="s">
        <v>35</v>
      </c>
      <c r="U988" s="6"/>
      <c r="V988" s="6" t="s">
        <v>36</v>
      </c>
      <c r="W988" s="6">
        <v>7</v>
      </c>
      <c r="X988" s="7" t="s">
        <v>37</v>
      </c>
    </row>
    <row r="989" spans="1:24" x14ac:dyDescent="0.3">
      <c r="A989" s="8" t="s">
        <v>3135</v>
      </c>
      <c r="B989" s="9">
        <v>46160</v>
      </c>
      <c r="C989" s="21" t="str">
        <f>TEXT(Table3[[#This Row],[Transaction_Date]],"dddd")</f>
        <v>Monday</v>
      </c>
      <c r="D989" t="s">
        <v>3136</v>
      </c>
      <c r="E989">
        <f>HOUR(Table3[[#This Row],[Transaction_Time]])</f>
        <v>16</v>
      </c>
      <c r="F989" s="10" t="s">
        <v>24</v>
      </c>
      <c r="G989" s="10" t="s">
        <v>3137</v>
      </c>
      <c r="H989" s="10" t="s">
        <v>54</v>
      </c>
      <c r="I989" s="10" t="s">
        <v>27</v>
      </c>
      <c r="J989" s="10" t="s">
        <v>150</v>
      </c>
      <c r="K989" s="10" t="s">
        <v>175</v>
      </c>
      <c r="L989" s="10" t="s">
        <v>375</v>
      </c>
      <c r="M989" s="10" t="s">
        <v>58</v>
      </c>
      <c r="N989" s="10" t="s">
        <v>59</v>
      </c>
      <c r="O989" s="10" t="s">
        <v>47</v>
      </c>
      <c r="P989" s="10" t="s">
        <v>84</v>
      </c>
      <c r="Q989" s="10">
        <v>1051.1099999999999</v>
      </c>
      <c r="R989" s="10">
        <v>0</v>
      </c>
      <c r="S989" s="10">
        <v>1.93</v>
      </c>
      <c r="T989" s="10" t="s">
        <v>35</v>
      </c>
      <c r="U989" s="10"/>
      <c r="V989" s="10" t="s">
        <v>36</v>
      </c>
      <c r="W989" s="10">
        <v>17</v>
      </c>
      <c r="X989" s="11" t="s">
        <v>37</v>
      </c>
    </row>
    <row r="990" spans="1:24" x14ac:dyDescent="0.3">
      <c r="A990" s="4" t="s">
        <v>3138</v>
      </c>
      <c r="B990" s="5">
        <v>46166</v>
      </c>
      <c r="C990" s="20" t="str">
        <f>TEXT(Table3[[#This Row],[Transaction_Date]],"dddd")</f>
        <v>Sunday</v>
      </c>
      <c r="D990" t="s">
        <v>3139</v>
      </c>
      <c r="E990">
        <f>HOUR(Table3[[#This Row],[Transaction_Time]])</f>
        <v>20</v>
      </c>
      <c r="F990" s="6" t="s">
        <v>24</v>
      </c>
      <c r="G990" s="6" t="s">
        <v>3140</v>
      </c>
      <c r="H990" s="6" t="s">
        <v>89</v>
      </c>
      <c r="I990" s="6" t="s">
        <v>42</v>
      </c>
      <c r="J990" s="6" t="s">
        <v>28</v>
      </c>
      <c r="K990" s="6" t="s">
        <v>29</v>
      </c>
      <c r="L990" s="6" t="s">
        <v>30</v>
      </c>
      <c r="M990" s="6" t="s">
        <v>31</v>
      </c>
      <c r="N990" s="6" t="s">
        <v>32</v>
      </c>
      <c r="O990" s="6" t="s">
        <v>141</v>
      </c>
      <c r="P990" s="6" t="s">
        <v>108</v>
      </c>
      <c r="Q990" s="6">
        <v>1235.8499999999999</v>
      </c>
      <c r="R990" s="6">
        <v>59.66</v>
      </c>
      <c r="S990" s="6">
        <v>0</v>
      </c>
      <c r="T990" s="6" t="s">
        <v>35</v>
      </c>
      <c r="U990" s="6"/>
      <c r="V990" s="6" t="s">
        <v>49</v>
      </c>
      <c r="W990" s="6">
        <v>90</v>
      </c>
      <c r="X990" s="7" t="s">
        <v>37</v>
      </c>
    </row>
    <row r="991" spans="1:24" x14ac:dyDescent="0.3">
      <c r="A991" s="8" t="s">
        <v>3141</v>
      </c>
      <c r="B991" s="9">
        <v>46155</v>
      </c>
      <c r="C991" s="21" t="str">
        <f>TEXT(Table3[[#This Row],[Transaction_Date]],"dddd")</f>
        <v>Wednesday</v>
      </c>
      <c r="D991" t="s">
        <v>3142</v>
      </c>
      <c r="E991">
        <f>HOUR(Table3[[#This Row],[Transaction_Time]])</f>
        <v>21</v>
      </c>
      <c r="F991" s="10" t="s">
        <v>52</v>
      </c>
      <c r="G991" s="10" t="s">
        <v>3143</v>
      </c>
      <c r="H991" s="10" t="s">
        <v>26</v>
      </c>
      <c r="I991" s="10" t="s">
        <v>42</v>
      </c>
      <c r="J991" s="10" t="s">
        <v>28</v>
      </c>
      <c r="K991" s="10" t="s">
        <v>65</v>
      </c>
      <c r="L991" s="10" t="s">
        <v>357</v>
      </c>
      <c r="M991" s="10" t="s">
        <v>122</v>
      </c>
      <c r="N991" s="10" t="s">
        <v>32</v>
      </c>
      <c r="O991" s="10" t="s">
        <v>141</v>
      </c>
      <c r="P991" s="10" t="s">
        <v>108</v>
      </c>
      <c r="Q991" s="10">
        <v>598.67999999999995</v>
      </c>
      <c r="R991" s="10">
        <v>0</v>
      </c>
      <c r="S991" s="10">
        <v>0</v>
      </c>
      <c r="T991" s="10" t="s">
        <v>35</v>
      </c>
      <c r="U991" s="10"/>
      <c r="V991" s="10" t="s">
        <v>49</v>
      </c>
      <c r="W991" s="10">
        <v>56</v>
      </c>
      <c r="X991" s="11" t="s">
        <v>37</v>
      </c>
    </row>
    <row r="992" spans="1:24" x14ac:dyDescent="0.3">
      <c r="A992" s="4" t="s">
        <v>3144</v>
      </c>
      <c r="B992" s="5">
        <v>46164</v>
      </c>
      <c r="C992" s="20" t="str">
        <f>TEXT(Table3[[#This Row],[Transaction_Date]],"dddd")</f>
        <v>Friday</v>
      </c>
      <c r="D992" t="s">
        <v>3145</v>
      </c>
      <c r="E992">
        <f>HOUR(Table3[[#This Row],[Transaction_Time]])</f>
        <v>21</v>
      </c>
      <c r="F992" s="6" t="s">
        <v>40</v>
      </c>
      <c r="G992" s="6" t="s">
        <v>3146</v>
      </c>
      <c r="H992" s="6" t="s">
        <v>89</v>
      </c>
      <c r="I992" s="6" t="s">
        <v>42</v>
      </c>
      <c r="J992" s="6" t="s">
        <v>75</v>
      </c>
      <c r="K992" s="6" t="s">
        <v>295</v>
      </c>
      <c r="L992" s="6" t="s">
        <v>196</v>
      </c>
      <c r="M992" s="6" t="s">
        <v>83</v>
      </c>
      <c r="N992" s="6" t="s">
        <v>46</v>
      </c>
      <c r="O992" s="6" t="s">
        <v>47</v>
      </c>
      <c r="P992" s="6" t="s">
        <v>128</v>
      </c>
      <c r="Q992" s="6">
        <v>784.56</v>
      </c>
      <c r="R992" s="6">
        <v>0</v>
      </c>
      <c r="S992" s="6">
        <v>0</v>
      </c>
      <c r="T992" s="6" t="s">
        <v>35</v>
      </c>
      <c r="U992" s="6"/>
      <c r="V992" s="6" t="s">
        <v>49</v>
      </c>
      <c r="W992" s="6">
        <v>8</v>
      </c>
      <c r="X992" s="7" t="s">
        <v>37</v>
      </c>
    </row>
    <row r="993" spans="1:24" x14ac:dyDescent="0.3">
      <c r="A993" s="8" t="s">
        <v>3147</v>
      </c>
      <c r="B993" s="9">
        <v>46162</v>
      </c>
      <c r="C993" s="21" t="str">
        <f>TEXT(Table3[[#This Row],[Transaction_Date]],"dddd")</f>
        <v>Wednesday</v>
      </c>
      <c r="D993" t="s">
        <v>3148</v>
      </c>
      <c r="E993">
        <f>HOUR(Table3[[#This Row],[Transaction_Time]])</f>
        <v>19</v>
      </c>
      <c r="F993" s="10" t="s">
        <v>40</v>
      </c>
      <c r="G993" s="10" t="s">
        <v>3149</v>
      </c>
      <c r="H993" s="10" t="s">
        <v>89</v>
      </c>
      <c r="I993" s="10" t="s">
        <v>27</v>
      </c>
      <c r="J993" s="10" t="s">
        <v>119</v>
      </c>
      <c r="K993" s="10" t="s">
        <v>120</v>
      </c>
      <c r="L993" s="10" t="s">
        <v>334</v>
      </c>
      <c r="M993" s="10" t="s">
        <v>58</v>
      </c>
      <c r="N993" s="10" t="s">
        <v>59</v>
      </c>
      <c r="O993" s="10" t="s">
        <v>60</v>
      </c>
      <c r="P993" s="10" t="s">
        <v>128</v>
      </c>
      <c r="Q993" s="10">
        <v>178.7</v>
      </c>
      <c r="R993" s="10">
        <v>0</v>
      </c>
      <c r="S993" s="10">
        <v>0</v>
      </c>
      <c r="T993" s="10" t="s">
        <v>35</v>
      </c>
      <c r="U993" s="10"/>
      <c r="V993" s="10" t="s">
        <v>49</v>
      </c>
      <c r="W993" s="10">
        <v>43</v>
      </c>
      <c r="X993" s="11" t="s">
        <v>37</v>
      </c>
    </row>
    <row r="994" spans="1:24" x14ac:dyDescent="0.3">
      <c r="A994" s="4" t="s">
        <v>3150</v>
      </c>
      <c r="B994" s="5">
        <v>46153</v>
      </c>
      <c r="C994" s="20" t="str">
        <f>TEXT(Table3[[#This Row],[Transaction_Date]],"dddd")</f>
        <v>Monday</v>
      </c>
      <c r="D994" t="s">
        <v>3151</v>
      </c>
      <c r="E994">
        <f>HOUR(Table3[[#This Row],[Transaction_Time]])</f>
        <v>20</v>
      </c>
      <c r="F994" s="6" t="s">
        <v>52</v>
      </c>
      <c r="G994" s="6" t="s">
        <v>3152</v>
      </c>
      <c r="H994" s="6" t="s">
        <v>97</v>
      </c>
      <c r="I994" s="6" t="s">
        <v>27</v>
      </c>
      <c r="J994" s="6" t="s">
        <v>150</v>
      </c>
      <c r="K994" s="6" t="s">
        <v>245</v>
      </c>
      <c r="L994" s="6" t="s">
        <v>375</v>
      </c>
      <c r="M994" s="6" t="s">
        <v>58</v>
      </c>
      <c r="N994" s="6" t="s">
        <v>32</v>
      </c>
      <c r="O994" s="6" t="s">
        <v>47</v>
      </c>
      <c r="P994" s="6" t="s">
        <v>128</v>
      </c>
      <c r="Q994" s="6">
        <v>683.12</v>
      </c>
      <c r="R994" s="6">
        <v>72.39</v>
      </c>
      <c r="S994" s="6">
        <v>0</v>
      </c>
      <c r="T994" s="6" t="s">
        <v>35</v>
      </c>
      <c r="U994" s="6"/>
      <c r="V994" s="6" t="s">
        <v>36</v>
      </c>
      <c r="W994" s="6">
        <v>40</v>
      </c>
      <c r="X994" s="7" t="s">
        <v>37</v>
      </c>
    </row>
    <row r="995" spans="1:24" x14ac:dyDescent="0.3">
      <c r="A995" s="8" t="s">
        <v>3153</v>
      </c>
      <c r="B995" s="9">
        <v>46173</v>
      </c>
      <c r="C995" s="21" t="str">
        <f>TEXT(Table3[[#This Row],[Transaction_Date]],"dddd")</f>
        <v>Sunday</v>
      </c>
      <c r="D995" t="s">
        <v>3154</v>
      </c>
      <c r="E995">
        <f>HOUR(Table3[[#This Row],[Transaction_Time]])</f>
        <v>18</v>
      </c>
      <c r="F995" s="10" t="s">
        <v>24</v>
      </c>
      <c r="G995" s="10" t="s">
        <v>3155</v>
      </c>
      <c r="H995" s="10" t="s">
        <v>97</v>
      </c>
      <c r="I995" s="10" t="s">
        <v>27</v>
      </c>
      <c r="J995" s="10" t="s">
        <v>90</v>
      </c>
      <c r="K995" s="10" t="s">
        <v>91</v>
      </c>
      <c r="L995" s="10" t="s">
        <v>77</v>
      </c>
      <c r="M995" s="10" t="s">
        <v>31</v>
      </c>
      <c r="N995" s="10" t="s">
        <v>176</v>
      </c>
      <c r="O995" s="10" t="s">
        <v>33</v>
      </c>
      <c r="P995" s="10" t="s">
        <v>34</v>
      </c>
      <c r="Q995" s="10">
        <v>788.33</v>
      </c>
      <c r="R995" s="10">
        <v>0</v>
      </c>
      <c r="S995" s="10">
        <v>0</v>
      </c>
      <c r="T995" s="10" t="s">
        <v>35</v>
      </c>
      <c r="U995" s="10"/>
      <c r="V995" s="10" t="s">
        <v>49</v>
      </c>
      <c r="W995" s="10">
        <v>6</v>
      </c>
      <c r="X995" s="11" t="s">
        <v>37</v>
      </c>
    </row>
    <row r="996" spans="1:24" x14ac:dyDescent="0.3">
      <c r="A996" s="4" t="s">
        <v>3156</v>
      </c>
      <c r="B996" s="5">
        <v>46172</v>
      </c>
      <c r="C996" s="20" t="str">
        <f>TEXT(Table3[[#This Row],[Transaction_Date]],"dddd")</f>
        <v>Saturday</v>
      </c>
      <c r="D996" t="s">
        <v>3157</v>
      </c>
      <c r="E996">
        <f>HOUR(Table3[[#This Row],[Transaction_Time]])</f>
        <v>11</v>
      </c>
      <c r="F996" s="6" t="s">
        <v>24</v>
      </c>
      <c r="G996" s="6" t="s">
        <v>3158</v>
      </c>
      <c r="H996" s="6" t="s">
        <v>26</v>
      </c>
      <c r="I996" s="6" t="s">
        <v>42</v>
      </c>
      <c r="J996" s="6" t="s">
        <v>150</v>
      </c>
      <c r="K996" s="6" t="s">
        <v>398</v>
      </c>
      <c r="L996" s="6" t="s">
        <v>424</v>
      </c>
      <c r="M996" s="6" t="s">
        <v>122</v>
      </c>
      <c r="N996" s="6" t="s">
        <v>46</v>
      </c>
      <c r="O996" s="6" t="s">
        <v>60</v>
      </c>
      <c r="P996" s="6" t="s">
        <v>48</v>
      </c>
      <c r="Q996" s="6">
        <v>263.49</v>
      </c>
      <c r="R996" s="6">
        <v>0</v>
      </c>
      <c r="S996" s="6">
        <v>0</v>
      </c>
      <c r="T996" s="6" t="s">
        <v>35</v>
      </c>
      <c r="U996" s="6"/>
      <c r="V996" s="6" t="s">
        <v>49</v>
      </c>
      <c r="W996" s="6">
        <v>43</v>
      </c>
      <c r="X996" s="7" t="s">
        <v>37</v>
      </c>
    </row>
    <row r="997" spans="1:24" x14ac:dyDescent="0.3">
      <c r="A997" s="8" t="s">
        <v>3159</v>
      </c>
      <c r="B997" s="9">
        <v>46161</v>
      </c>
      <c r="C997" s="21" t="str">
        <f>TEXT(Table3[[#This Row],[Transaction_Date]],"dddd")</f>
        <v>Tuesday</v>
      </c>
      <c r="D997" t="s">
        <v>3160</v>
      </c>
      <c r="E997">
        <f>HOUR(Table3[[#This Row],[Transaction_Time]])</f>
        <v>12</v>
      </c>
      <c r="F997" s="10" t="s">
        <v>40</v>
      </c>
      <c r="G997" s="10" t="s">
        <v>3161</v>
      </c>
      <c r="H997" s="10" t="s">
        <v>54</v>
      </c>
      <c r="I997" s="10" t="s">
        <v>27</v>
      </c>
      <c r="J997" s="10" t="s">
        <v>90</v>
      </c>
      <c r="K997" s="10" t="s">
        <v>346</v>
      </c>
      <c r="L997" s="10" t="s">
        <v>161</v>
      </c>
      <c r="M997" s="10" t="s">
        <v>162</v>
      </c>
      <c r="N997" s="10" t="s">
        <v>59</v>
      </c>
      <c r="O997" s="10" t="s">
        <v>47</v>
      </c>
      <c r="P997" s="10" t="s">
        <v>108</v>
      </c>
      <c r="Q997" s="10">
        <v>1111.19</v>
      </c>
      <c r="R997" s="10">
        <v>0</v>
      </c>
      <c r="S997" s="10">
        <v>0</v>
      </c>
      <c r="T997" s="10" t="s">
        <v>35</v>
      </c>
      <c r="U997" s="10"/>
      <c r="V997" s="10" t="s">
        <v>49</v>
      </c>
      <c r="W997" s="10">
        <v>52</v>
      </c>
      <c r="X997" s="11" t="s">
        <v>37</v>
      </c>
    </row>
    <row r="998" spans="1:24" x14ac:dyDescent="0.3">
      <c r="A998" s="4" t="s">
        <v>3162</v>
      </c>
      <c r="B998" s="5">
        <v>46171</v>
      </c>
      <c r="C998" s="20" t="str">
        <f>TEXT(Table3[[#This Row],[Transaction_Date]],"dddd")</f>
        <v>Friday</v>
      </c>
      <c r="D998" t="s">
        <v>3163</v>
      </c>
      <c r="E998">
        <f>HOUR(Table3[[#This Row],[Transaction_Time]])</f>
        <v>18</v>
      </c>
      <c r="F998" s="6" t="s">
        <v>24</v>
      </c>
      <c r="G998" s="6" t="s">
        <v>3164</v>
      </c>
      <c r="H998" s="6" t="s">
        <v>54</v>
      </c>
      <c r="I998" s="6" t="s">
        <v>27</v>
      </c>
      <c r="J998" s="6" t="s">
        <v>98</v>
      </c>
      <c r="K998" s="6" t="s">
        <v>459</v>
      </c>
      <c r="L998" s="6" t="s">
        <v>30</v>
      </c>
      <c r="M998" s="6" t="s">
        <v>31</v>
      </c>
      <c r="N998" s="6" t="s">
        <v>46</v>
      </c>
      <c r="O998" s="6" t="s">
        <v>141</v>
      </c>
      <c r="P998" s="6" t="s">
        <v>128</v>
      </c>
      <c r="Q998" s="6">
        <v>201.26</v>
      </c>
      <c r="R998" s="6">
        <v>0</v>
      </c>
      <c r="S998" s="6">
        <v>2.72</v>
      </c>
      <c r="T998" s="6" t="s">
        <v>35</v>
      </c>
      <c r="U998" s="6"/>
      <c r="V998" s="6" t="s">
        <v>36</v>
      </c>
      <c r="W998" s="6">
        <v>100</v>
      </c>
      <c r="X998" s="7" t="s">
        <v>69</v>
      </c>
    </row>
    <row r="999" spans="1:24" x14ac:dyDescent="0.3">
      <c r="A999" s="8" t="s">
        <v>3165</v>
      </c>
      <c r="B999" s="9">
        <v>46165</v>
      </c>
      <c r="C999" s="21" t="str">
        <f>TEXT(Table3[[#This Row],[Transaction_Date]],"dddd")</f>
        <v>Saturday</v>
      </c>
      <c r="D999" t="s">
        <v>3166</v>
      </c>
      <c r="E999">
        <f>HOUR(Table3[[#This Row],[Transaction_Time]])</f>
        <v>13</v>
      </c>
      <c r="F999" s="10" t="s">
        <v>52</v>
      </c>
      <c r="G999" s="10" t="s">
        <v>3167</v>
      </c>
      <c r="H999" s="10" t="s">
        <v>54</v>
      </c>
      <c r="I999" s="10" t="s">
        <v>27</v>
      </c>
      <c r="J999" s="10" t="s">
        <v>90</v>
      </c>
      <c r="K999" s="10" t="s">
        <v>91</v>
      </c>
      <c r="L999" s="10" t="s">
        <v>205</v>
      </c>
      <c r="M999" s="10" t="s">
        <v>162</v>
      </c>
      <c r="N999" s="10" t="s">
        <v>32</v>
      </c>
      <c r="O999" s="10" t="s">
        <v>47</v>
      </c>
      <c r="P999" s="10" t="s">
        <v>115</v>
      </c>
      <c r="Q999" s="10">
        <v>140.80000000000001</v>
      </c>
      <c r="R999" s="10">
        <v>21.12</v>
      </c>
      <c r="S999" s="10">
        <v>0</v>
      </c>
      <c r="T999" s="10" t="s">
        <v>35</v>
      </c>
      <c r="U999" s="10"/>
      <c r="V999" s="10" t="s">
        <v>49</v>
      </c>
      <c r="W999" s="10">
        <v>34</v>
      </c>
      <c r="X999" s="11" t="s">
        <v>37</v>
      </c>
    </row>
    <row r="1000" spans="1:24" x14ac:dyDescent="0.3">
      <c r="A1000" s="4" t="s">
        <v>3168</v>
      </c>
      <c r="B1000" s="5">
        <v>46172</v>
      </c>
      <c r="C1000" s="20" t="str">
        <f>TEXT(Table3[[#This Row],[Transaction_Date]],"dddd")</f>
        <v>Saturday</v>
      </c>
      <c r="D1000" t="s">
        <v>3169</v>
      </c>
      <c r="E1000">
        <f>HOUR(Table3[[#This Row],[Transaction_Time]])</f>
        <v>15</v>
      </c>
      <c r="F1000" s="6" t="s">
        <v>370</v>
      </c>
      <c r="G1000" s="6" t="s">
        <v>3170</v>
      </c>
      <c r="H1000" s="6" t="s">
        <v>74</v>
      </c>
      <c r="I1000" s="6" t="s">
        <v>27</v>
      </c>
      <c r="J1000" s="6" t="s">
        <v>75</v>
      </c>
      <c r="K1000" s="6" t="s">
        <v>295</v>
      </c>
      <c r="L1000" s="6" t="s">
        <v>246</v>
      </c>
      <c r="M1000" s="6" t="s">
        <v>214</v>
      </c>
      <c r="N1000" s="6" t="s">
        <v>78</v>
      </c>
      <c r="O1000" s="6" t="s">
        <v>47</v>
      </c>
      <c r="P1000" s="10" t="s">
        <v>84</v>
      </c>
      <c r="Q1000" s="6">
        <v>35.200000000000003</v>
      </c>
      <c r="R1000" s="6">
        <v>0</v>
      </c>
      <c r="S1000" s="6">
        <v>5.74</v>
      </c>
      <c r="T1000" s="6" t="s">
        <v>35</v>
      </c>
      <c r="U1000" s="6"/>
      <c r="V1000" s="6" t="s">
        <v>49</v>
      </c>
      <c r="W1000" s="6">
        <v>57</v>
      </c>
      <c r="X1000" s="7" t="s">
        <v>37</v>
      </c>
    </row>
    <row r="1001" spans="1:24" x14ac:dyDescent="0.3">
      <c r="A1001" s="8" t="s">
        <v>3171</v>
      </c>
      <c r="B1001" s="9">
        <v>46163</v>
      </c>
      <c r="C1001" s="21" t="str">
        <f>TEXT(Table3[[#This Row],[Transaction_Date]],"dddd")</f>
        <v>Thursday</v>
      </c>
      <c r="D1001" t="s">
        <v>3172</v>
      </c>
      <c r="E1001">
        <f>HOUR(Table3[[#This Row],[Transaction_Time]])</f>
        <v>15</v>
      </c>
      <c r="F1001" s="10" t="s">
        <v>52</v>
      </c>
      <c r="G1001" s="10" t="s">
        <v>3173</v>
      </c>
      <c r="H1001" s="10" t="s">
        <v>54</v>
      </c>
      <c r="I1001" s="10" t="s">
        <v>455</v>
      </c>
      <c r="J1001" s="10" t="s">
        <v>105</v>
      </c>
      <c r="K1001" s="10" t="s">
        <v>195</v>
      </c>
      <c r="L1001" s="10" t="s">
        <v>213</v>
      </c>
      <c r="M1001" s="10" t="s">
        <v>214</v>
      </c>
      <c r="N1001" s="10" t="s">
        <v>59</v>
      </c>
      <c r="O1001" s="10" t="s">
        <v>47</v>
      </c>
      <c r="P1001" s="10" t="s">
        <v>128</v>
      </c>
      <c r="Q1001" s="10">
        <v>1686.02</v>
      </c>
      <c r="R1001" s="10">
        <v>56.04</v>
      </c>
      <c r="S1001" s="10">
        <v>0</v>
      </c>
      <c r="T1001" s="10" t="s">
        <v>35</v>
      </c>
      <c r="U1001" s="10"/>
      <c r="V1001" s="10" t="s">
        <v>49</v>
      </c>
      <c r="W1001" s="10">
        <v>1</v>
      </c>
      <c r="X1001" s="11" t="s">
        <v>37</v>
      </c>
    </row>
    <row r="1002" spans="1:24" x14ac:dyDescent="0.3">
      <c r="A1002" s="4" t="s">
        <v>3174</v>
      </c>
      <c r="B1002" s="5">
        <v>46144</v>
      </c>
      <c r="C1002" s="20" t="str">
        <f>TEXT(Table3[[#This Row],[Transaction_Date]],"dddd")</f>
        <v>Saturday</v>
      </c>
      <c r="D1002" t="s">
        <v>3175</v>
      </c>
      <c r="E1002">
        <f>HOUR(Table3[[#This Row],[Transaction_Time]])</f>
        <v>20</v>
      </c>
      <c r="F1002" s="6" t="s">
        <v>40</v>
      </c>
      <c r="G1002" s="6" t="s">
        <v>3176</v>
      </c>
      <c r="H1002" s="6" t="s">
        <v>54</v>
      </c>
      <c r="I1002" s="6" t="s">
        <v>27</v>
      </c>
      <c r="J1002" s="6" t="s">
        <v>166</v>
      </c>
      <c r="K1002" s="6" t="s">
        <v>167</v>
      </c>
      <c r="L1002" s="6" t="s">
        <v>308</v>
      </c>
      <c r="M1002" s="6" t="s">
        <v>58</v>
      </c>
      <c r="N1002" s="6" t="s">
        <v>32</v>
      </c>
      <c r="O1002" s="6" t="s">
        <v>141</v>
      </c>
      <c r="P1002" s="6" t="s">
        <v>115</v>
      </c>
      <c r="Q1002" s="6">
        <v>2601.71</v>
      </c>
      <c r="R1002" s="6">
        <v>0</v>
      </c>
      <c r="S1002" s="6">
        <v>0</v>
      </c>
      <c r="T1002" s="6" t="s">
        <v>35</v>
      </c>
      <c r="U1002" s="6"/>
      <c r="V1002" s="6" t="s">
        <v>49</v>
      </c>
      <c r="W1002" s="6">
        <v>42</v>
      </c>
      <c r="X1002" s="7" t="s">
        <v>37</v>
      </c>
    </row>
    <row r="1003" spans="1:24" x14ac:dyDescent="0.3">
      <c r="A1003" s="8" t="s">
        <v>3177</v>
      </c>
      <c r="B1003" s="9">
        <v>46146</v>
      </c>
      <c r="C1003" s="21" t="str">
        <f>TEXT(Table3[[#This Row],[Transaction_Date]],"dddd")</f>
        <v>Monday</v>
      </c>
      <c r="D1003" t="s">
        <v>3178</v>
      </c>
      <c r="E1003">
        <f>HOUR(Table3[[#This Row],[Transaction_Time]])</f>
        <v>14</v>
      </c>
      <c r="F1003" s="10" t="s">
        <v>24</v>
      </c>
      <c r="G1003" s="10" t="s">
        <v>3179</v>
      </c>
      <c r="H1003" s="10" t="s">
        <v>54</v>
      </c>
      <c r="I1003" s="10" t="s">
        <v>42</v>
      </c>
      <c r="J1003" s="10" t="s">
        <v>98</v>
      </c>
      <c r="K1003" s="10" t="s">
        <v>459</v>
      </c>
      <c r="L1003" s="10" t="s">
        <v>113</v>
      </c>
      <c r="M1003" s="10" t="s">
        <v>114</v>
      </c>
      <c r="N1003" s="10" t="s">
        <v>46</v>
      </c>
      <c r="O1003" s="10" t="s">
        <v>47</v>
      </c>
      <c r="P1003" s="10" t="s">
        <v>115</v>
      </c>
      <c r="Q1003" s="10">
        <v>2063.8000000000002</v>
      </c>
      <c r="R1003" s="10">
        <v>0</v>
      </c>
      <c r="S1003" s="10">
        <v>0</v>
      </c>
      <c r="T1003" s="10" t="s">
        <v>35</v>
      </c>
      <c r="U1003" s="10"/>
      <c r="V1003" s="10" t="s">
        <v>49</v>
      </c>
      <c r="W1003" s="10">
        <v>3</v>
      </c>
      <c r="X1003" s="11" t="s">
        <v>37</v>
      </c>
    </row>
    <row r="1004" spans="1:24" x14ac:dyDescent="0.3">
      <c r="A1004" s="4" t="s">
        <v>3180</v>
      </c>
      <c r="B1004" s="5">
        <v>46165</v>
      </c>
      <c r="C1004" s="20" t="str">
        <f>TEXT(Table3[[#This Row],[Transaction_Date]],"dddd")</f>
        <v>Saturday</v>
      </c>
      <c r="D1004" t="s">
        <v>3181</v>
      </c>
      <c r="E1004">
        <f>HOUR(Table3[[#This Row],[Transaction_Time]])</f>
        <v>11</v>
      </c>
      <c r="F1004" s="6" t="s">
        <v>40</v>
      </c>
      <c r="G1004" s="6" t="s">
        <v>3182</v>
      </c>
      <c r="H1004" s="6" t="s">
        <v>26</v>
      </c>
      <c r="I1004" s="6" t="s">
        <v>27</v>
      </c>
      <c r="J1004" s="6" t="s">
        <v>90</v>
      </c>
      <c r="K1004" s="6" t="s">
        <v>91</v>
      </c>
      <c r="L1004" s="6" t="s">
        <v>57</v>
      </c>
      <c r="M1004" s="6" t="s">
        <v>58</v>
      </c>
      <c r="N1004" s="6" t="s">
        <v>78</v>
      </c>
      <c r="O1004" s="6" t="s">
        <v>60</v>
      </c>
      <c r="P1004" s="6" t="s">
        <v>128</v>
      </c>
      <c r="Q1004" s="6">
        <v>286.89</v>
      </c>
      <c r="R1004" s="6">
        <v>0</v>
      </c>
      <c r="S1004" s="6">
        <v>3.14</v>
      </c>
      <c r="T1004" s="6" t="s">
        <v>35</v>
      </c>
      <c r="U1004" s="6"/>
      <c r="V1004" s="6" t="s">
        <v>36</v>
      </c>
      <c r="W1004" s="6">
        <v>39</v>
      </c>
      <c r="X1004" s="7" t="s">
        <v>37</v>
      </c>
    </row>
    <row r="1005" spans="1:24" x14ac:dyDescent="0.3">
      <c r="A1005" s="8" t="s">
        <v>3183</v>
      </c>
      <c r="B1005" s="9">
        <v>46160</v>
      </c>
      <c r="C1005" s="21" t="str">
        <f>TEXT(Table3[[#This Row],[Transaction_Date]],"dddd")</f>
        <v>Monday</v>
      </c>
      <c r="D1005" t="s">
        <v>3184</v>
      </c>
      <c r="E1005">
        <f>HOUR(Table3[[#This Row],[Transaction_Time]])</f>
        <v>12</v>
      </c>
      <c r="F1005" s="10" t="s">
        <v>370</v>
      </c>
      <c r="G1005" s="10" t="s">
        <v>3185</v>
      </c>
      <c r="H1005" s="10" t="s">
        <v>26</v>
      </c>
      <c r="I1005" s="10" t="s">
        <v>27</v>
      </c>
      <c r="J1005" s="10" t="s">
        <v>28</v>
      </c>
      <c r="K1005" s="10" t="s">
        <v>188</v>
      </c>
      <c r="L1005" s="10" t="s">
        <v>647</v>
      </c>
      <c r="M1005" s="10" t="s">
        <v>31</v>
      </c>
      <c r="N1005" s="10" t="s">
        <v>46</v>
      </c>
      <c r="O1005" s="10" t="s">
        <v>141</v>
      </c>
      <c r="P1005" s="10" t="s">
        <v>68</v>
      </c>
      <c r="Q1005" s="10">
        <v>537.04999999999995</v>
      </c>
      <c r="R1005" s="10">
        <v>0</v>
      </c>
      <c r="S1005" s="10">
        <v>0</v>
      </c>
      <c r="T1005" s="10" t="s">
        <v>35</v>
      </c>
      <c r="U1005" s="10"/>
      <c r="V1005" s="10" t="s">
        <v>36</v>
      </c>
      <c r="W1005" s="10">
        <v>43</v>
      </c>
      <c r="X1005" s="11" t="s">
        <v>37</v>
      </c>
    </row>
    <row r="1006" spans="1:24" x14ac:dyDescent="0.3">
      <c r="A1006" s="4" t="s">
        <v>3186</v>
      </c>
      <c r="B1006" s="5">
        <v>46170</v>
      </c>
      <c r="C1006" s="20" t="str">
        <f>TEXT(Table3[[#This Row],[Transaction_Date]],"dddd")</f>
        <v>Thursday</v>
      </c>
      <c r="D1006" t="s">
        <v>3187</v>
      </c>
      <c r="E1006">
        <f>HOUR(Table3[[#This Row],[Transaction_Time]])</f>
        <v>17</v>
      </c>
      <c r="F1006" s="6" t="s">
        <v>24</v>
      </c>
      <c r="G1006" s="6" t="s">
        <v>3188</v>
      </c>
      <c r="H1006" s="6" t="s">
        <v>89</v>
      </c>
      <c r="I1006" s="6" t="s">
        <v>42</v>
      </c>
      <c r="J1006" s="6" t="s">
        <v>43</v>
      </c>
      <c r="K1006" s="6" t="s">
        <v>285</v>
      </c>
      <c r="L1006" s="6" t="s">
        <v>205</v>
      </c>
      <c r="M1006" s="6" t="s">
        <v>162</v>
      </c>
      <c r="N1006" s="6" t="s">
        <v>32</v>
      </c>
      <c r="O1006" s="6" t="s">
        <v>47</v>
      </c>
      <c r="P1006" s="6" t="s">
        <v>34</v>
      </c>
      <c r="Q1006" s="6">
        <v>177.11</v>
      </c>
      <c r="R1006" s="6">
        <v>0</v>
      </c>
      <c r="S1006" s="6">
        <v>0</v>
      </c>
      <c r="T1006" s="6" t="s">
        <v>406</v>
      </c>
      <c r="U1006" s="6" t="s">
        <v>496</v>
      </c>
      <c r="V1006" s="6" t="s">
        <v>49</v>
      </c>
      <c r="W1006" s="6">
        <v>8</v>
      </c>
      <c r="X1006" s="7" t="s">
        <v>37</v>
      </c>
    </row>
    <row r="1007" spans="1:24" x14ac:dyDescent="0.3">
      <c r="A1007" s="8" t="s">
        <v>3189</v>
      </c>
      <c r="B1007" s="9">
        <v>46159</v>
      </c>
      <c r="C1007" s="21" t="str">
        <f>TEXT(Table3[[#This Row],[Transaction_Date]],"dddd")</f>
        <v>Sunday</v>
      </c>
      <c r="D1007" t="s">
        <v>3190</v>
      </c>
      <c r="E1007">
        <f>HOUR(Table3[[#This Row],[Transaction_Time]])</f>
        <v>10</v>
      </c>
      <c r="F1007" s="10" t="s">
        <v>52</v>
      </c>
      <c r="G1007" s="10" t="s">
        <v>3191</v>
      </c>
      <c r="H1007" s="10" t="s">
        <v>26</v>
      </c>
      <c r="I1007" s="10" t="s">
        <v>27</v>
      </c>
      <c r="J1007" s="10" t="s">
        <v>98</v>
      </c>
      <c r="K1007" s="10" t="s">
        <v>459</v>
      </c>
      <c r="L1007" s="10" t="s">
        <v>171</v>
      </c>
      <c r="M1007" s="10" t="s">
        <v>67</v>
      </c>
      <c r="N1007" s="10" t="s">
        <v>46</v>
      </c>
      <c r="O1007" s="10" t="s">
        <v>141</v>
      </c>
      <c r="P1007" s="10" t="s">
        <v>48</v>
      </c>
      <c r="Q1007" s="10">
        <v>869.83</v>
      </c>
      <c r="R1007" s="10">
        <v>0</v>
      </c>
      <c r="S1007" s="10">
        <v>0</v>
      </c>
      <c r="T1007" s="10" t="s">
        <v>35</v>
      </c>
      <c r="U1007" s="10"/>
      <c r="V1007" s="10" t="s">
        <v>49</v>
      </c>
      <c r="W1007" s="10">
        <v>23</v>
      </c>
      <c r="X1007" s="11" t="s">
        <v>37</v>
      </c>
    </row>
    <row r="1008" spans="1:24" x14ac:dyDescent="0.3">
      <c r="A1008" s="4" t="s">
        <v>3192</v>
      </c>
      <c r="B1008" s="5">
        <v>46145</v>
      </c>
      <c r="C1008" s="20" t="str">
        <f>TEXT(Table3[[#This Row],[Transaction_Date]],"dddd")</f>
        <v>Sunday</v>
      </c>
      <c r="D1008" t="s">
        <v>3193</v>
      </c>
      <c r="E1008">
        <f>HOUR(Table3[[#This Row],[Transaction_Time]])</f>
        <v>13</v>
      </c>
      <c r="F1008" s="6" t="s">
        <v>40</v>
      </c>
      <c r="G1008" s="6" t="s">
        <v>3194</v>
      </c>
      <c r="H1008" s="6" t="s">
        <v>74</v>
      </c>
      <c r="I1008" s="6" t="s">
        <v>27</v>
      </c>
      <c r="J1008" s="6" t="s">
        <v>28</v>
      </c>
      <c r="K1008" s="6" t="s">
        <v>188</v>
      </c>
      <c r="L1008" s="6" t="s">
        <v>334</v>
      </c>
      <c r="M1008" s="6" t="s">
        <v>58</v>
      </c>
      <c r="N1008" s="6" t="s">
        <v>32</v>
      </c>
      <c r="O1008" s="6" t="s">
        <v>47</v>
      </c>
      <c r="P1008" s="10" t="s">
        <v>84</v>
      </c>
      <c r="Q1008" s="6">
        <v>498.71</v>
      </c>
      <c r="R1008" s="6">
        <v>55.45</v>
      </c>
      <c r="S1008" s="6">
        <v>0</v>
      </c>
      <c r="T1008" s="6" t="s">
        <v>35</v>
      </c>
      <c r="U1008" s="6"/>
      <c r="V1008" s="6" t="s">
        <v>49</v>
      </c>
      <c r="W1008" s="6">
        <v>76</v>
      </c>
      <c r="X1008" s="7" t="s">
        <v>37</v>
      </c>
    </row>
    <row r="1009" spans="1:24" x14ac:dyDescent="0.3">
      <c r="A1009" s="8" t="s">
        <v>3195</v>
      </c>
      <c r="B1009" s="9">
        <v>46146</v>
      </c>
      <c r="C1009" s="21" t="str">
        <f>TEXT(Table3[[#This Row],[Transaction_Date]],"dddd")</f>
        <v>Monday</v>
      </c>
      <c r="D1009" t="s">
        <v>3196</v>
      </c>
      <c r="E1009">
        <f>HOUR(Table3[[#This Row],[Transaction_Time]])</f>
        <v>15</v>
      </c>
      <c r="F1009" s="10" t="s">
        <v>24</v>
      </c>
      <c r="G1009" s="10" t="s">
        <v>3197</v>
      </c>
      <c r="H1009" s="10" t="s">
        <v>74</v>
      </c>
      <c r="I1009" s="10" t="s">
        <v>27</v>
      </c>
      <c r="J1009" s="10" t="s">
        <v>43</v>
      </c>
      <c r="K1009" s="10" t="s">
        <v>285</v>
      </c>
      <c r="L1009" s="10" t="s">
        <v>107</v>
      </c>
      <c r="M1009" s="10" t="s">
        <v>93</v>
      </c>
      <c r="N1009" s="10" t="s">
        <v>46</v>
      </c>
      <c r="O1009" s="10" t="s">
        <v>47</v>
      </c>
      <c r="P1009" s="10" t="s">
        <v>108</v>
      </c>
      <c r="Q1009" s="10">
        <v>659.97</v>
      </c>
      <c r="R1009" s="10">
        <v>0</v>
      </c>
      <c r="S1009" s="10">
        <v>0</v>
      </c>
      <c r="T1009" s="10" t="s">
        <v>35</v>
      </c>
      <c r="U1009" s="10"/>
      <c r="V1009" s="10" t="s">
        <v>49</v>
      </c>
      <c r="W1009" s="10">
        <v>3</v>
      </c>
      <c r="X1009" s="11" t="s">
        <v>37</v>
      </c>
    </row>
    <row r="1010" spans="1:24" x14ac:dyDescent="0.3">
      <c r="A1010" s="4" t="s">
        <v>3198</v>
      </c>
      <c r="B1010" s="5">
        <v>46148</v>
      </c>
      <c r="C1010" s="20" t="str">
        <f>TEXT(Table3[[#This Row],[Transaction_Date]],"dddd")</f>
        <v>Wednesday</v>
      </c>
      <c r="D1010" t="s">
        <v>3199</v>
      </c>
      <c r="E1010">
        <f>HOUR(Table3[[#This Row],[Transaction_Time]])</f>
        <v>13</v>
      </c>
      <c r="F1010" s="6" t="s">
        <v>24</v>
      </c>
      <c r="G1010" s="6" t="s">
        <v>3200</v>
      </c>
      <c r="H1010" s="6" t="s">
        <v>26</v>
      </c>
      <c r="I1010" s="6" t="s">
        <v>27</v>
      </c>
      <c r="J1010" s="6" t="s">
        <v>28</v>
      </c>
      <c r="K1010" s="6" t="s">
        <v>29</v>
      </c>
      <c r="L1010" s="6" t="s">
        <v>221</v>
      </c>
      <c r="M1010" s="6" t="s">
        <v>67</v>
      </c>
      <c r="N1010" s="6" t="s">
        <v>32</v>
      </c>
      <c r="O1010" s="6" t="s">
        <v>60</v>
      </c>
      <c r="P1010" s="6" t="s">
        <v>84</v>
      </c>
      <c r="Q1010" s="6">
        <v>841.3</v>
      </c>
      <c r="R1010" s="6">
        <v>0</v>
      </c>
      <c r="S1010" s="6">
        <v>3.76</v>
      </c>
      <c r="T1010" s="6" t="s">
        <v>35</v>
      </c>
      <c r="U1010" s="6"/>
      <c r="V1010" s="6" t="s">
        <v>49</v>
      </c>
      <c r="W1010" s="6">
        <v>95</v>
      </c>
      <c r="X1010" s="7" t="s">
        <v>69</v>
      </c>
    </row>
    <row r="1011" spans="1:24" x14ac:dyDescent="0.3">
      <c r="A1011" s="8" t="s">
        <v>3201</v>
      </c>
      <c r="B1011" s="9">
        <v>46158</v>
      </c>
      <c r="C1011" s="21" t="str">
        <f>TEXT(Table3[[#This Row],[Transaction_Date]],"dddd")</f>
        <v>Saturday</v>
      </c>
      <c r="D1011" t="s">
        <v>3202</v>
      </c>
      <c r="E1011">
        <f>HOUR(Table3[[#This Row],[Transaction_Time]])</f>
        <v>15</v>
      </c>
      <c r="F1011" s="10" t="s">
        <v>24</v>
      </c>
      <c r="G1011" s="10" t="s">
        <v>3203</v>
      </c>
      <c r="H1011" s="10" t="s">
        <v>54</v>
      </c>
      <c r="I1011" s="10" t="s">
        <v>27</v>
      </c>
      <c r="J1011" s="10" t="s">
        <v>43</v>
      </c>
      <c r="K1011" s="10" t="s">
        <v>285</v>
      </c>
      <c r="L1011" s="10" t="s">
        <v>290</v>
      </c>
      <c r="M1011" s="10" t="s">
        <v>93</v>
      </c>
      <c r="N1011" s="10" t="s">
        <v>46</v>
      </c>
      <c r="O1011" s="10" t="s">
        <v>141</v>
      </c>
      <c r="P1011" s="10" t="s">
        <v>68</v>
      </c>
      <c r="Q1011" s="10">
        <v>217.33</v>
      </c>
      <c r="R1011" s="10">
        <v>43.32</v>
      </c>
      <c r="S1011" s="10">
        <v>0</v>
      </c>
      <c r="T1011" s="10" t="s">
        <v>35</v>
      </c>
      <c r="U1011" s="10"/>
      <c r="V1011" s="10" t="s">
        <v>49</v>
      </c>
      <c r="W1011" s="10">
        <v>78</v>
      </c>
      <c r="X1011" s="11" t="s">
        <v>37</v>
      </c>
    </row>
    <row r="1012" spans="1:24" x14ac:dyDescent="0.3">
      <c r="A1012" s="4" t="s">
        <v>3204</v>
      </c>
      <c r="B1012" s="5">
        <v>46164</v>
      </c>
      <c r="C1012" s="20" t="str">
        <f>TEXT(Table3[[#This Row],[Transaction_Date]],"dddd")</f>
        <v>Friday</v>
      </c>
      <c r="D1012" t="s">
        <v>3205</v>
      </c>
      <c r="E1012">
        <f>HOUR(Table3[[#This Row],[Transaction_Time]])</f>
        <v>19</v>
      </c>
      <c r="F1012" s="6" t="s">
        <v>24</v>
      </c>
      <c r="G1012" s="6" t="s">
        <v>3206</v>
      </c>
      <c r="H1012" s="6" t="s">
        <v>26</v>
      </c>
      <c r="I1012" s="6" t="s">
        <v>42</v>
      </c>
      <c r="J1012" s="6" t="s">
        <v>98</v>
      </c>
      <c r="K1012" s="6" t="s">
        <v>99</v>
      </c>
      <c r="L1012" s="6" t="s">
        <v>92</v>
      </c>
      <c r="M1012" s="6" t="s">
        <v>93</v>
      </c>
      <c r="N1012" s="6" t="s">
        <v>46</v>
      </c>
      <c r="O1012" s="6" t="s">
        <v>297</v>
      </c>
      <c r="P1012" s="6" t="s">
        <v>128</v>
      </c>
      <c r="Q1012" s="6">
        <v>955.55</v>
      </c>
      <c r="R1012" s="6">
        <v>0</v>
      </c>
      <c r="S1012" s="6">
        <v>5.14</v>
      </c>
      <c r="T1012" s="6" t="s">
        <v>35</v>
      </c>
      <c r="U1012" s="6"/>
      <c r="V1012" s="6" t="s">
        <v>36</v>
      </c>
      <c r="W1012" s="6">
        <v>11</v>
      </c>
      <c r="X1012" s="7" t="s">
        <v>37</v>
      </c>
    </row>
    <row r="1013" spans="1:24" x14ac:dyDescent="0.3">
      <c r="A1013" s="8" t="s">
        <v>3207</v>
      </c>
      <c r="B1013" s="9">
        <v>46172</v>
      </c>
      <c r="C1013" s="21" t="str">
        <f>TEXT(Table3[[#This Row],[Transaction_Date]],"dddd")</f>
        <v>Saturday</v>
      </c>
      <c r="D1013" t="s">
        <v>3208</v>
      </c>
      <c r="E1013">
        <f>HOUR(Table3[[#This Row],[Transaction_Time]])</f>
        <v>18</v>
      </c>
      <c r="F1013" s="10" t="s">
        <v>24</v>
      </c>
      <c r="G1013" s="10" t="s">
        <v>3209</v>
      </c>
      <c r="H1013" s="10" t="s">
        <v>54</v>
      </c>
      <c r="I1013" s="10" t="s">
        <v>27</v>
      </c>
      <c r="J1013" s="10" t="s">
        <v>55</v>
      </c>
      <c r="K1013" s="10" t="s">
        <v>180</v>
      </c>
      <c r="L1013" s="10" t="s">
        <v>171</v>
      </c>
      <c r="M1013" s="10" t="s">
        <v>67</v>
      </c>
      <c r="N1013" s="10" t="s">
        <v>32</v>
      </c>
      <c r="O1013" s="10" t="s">
        <v>141</v>
      </c>
      <c r="P1013" s="10" t="s">
        <v>34</v>
      </c>
      <c r="Q1013" s="10">
        <v>1382.46</v>
      </c>
      <c r="R1013" s="10">
        <v>0</v>
      </c>
      <c r="S1013" s="10">
        <v>0</v>
      </c>
      <c r="T1013" s="10" t="s">
        <v>35</v>
      </c>
      <c r="U1013" s="10"/>
      <c r="V1013" s="10" t="s">
        <v>49</v>
      </c>
      <c r="W1013" s="10">
        <v>18</v>
      </c>
      <c r="X1013" s="11" t="s">
        <v>37</v>
      </c>
    </row>
    <row r="1014" spans="1:24" x14ac:dyDescent="0.3">
      <c r="A1014" s="4" t="s">
        <v>3210</v>
      </c>
      <c r="B1014" s="5">
        <v>46164</v>
      </c>
      <c r="C1014" s="20" t="str">
        <f>TEXT(Table3[[#This Row],[Transaction_Date]],"dddd")</f>
        <v>Friday</v>
      </c>
      <c r="D1014" t="s">
        <v>3211</v>
      </c>
      <c r="E1014">
        <f>HOUR(Table3[[#This Row],[Transaction_Time]])</f>
        <v>10</v>
      </c>
      <c r="F1014" s="6" t="s">
        <v>52</v>
      </c>
      <c r="G1014" s="6" t="s">
        <v>3212</v>
      </c>
      <c r="H1014" s="6" t="s">
        <v>54</v>
      </c>
      <c r="I1014" s="6" t="s">
        <v>27</v>
      </c>
      <c r="J1014" s="6" t="s">
        <v>28</v>
      </c>
      <c r="K1014" s="6" t="s">
        <v>29</v>
      </c>
      <c r="L1014" s="6" t="s">
        <v>171</v>
      </c>
      <c r="M1014" s="6" t="s">
        <v>67</v>
      </c>
      <c r="N1014" s="6" t="s">
        <v>46</v>
      </c>
      <c r="O1014" s="6" t="s">
        <v>60</v>
      </c>
      <c r="P1014" s="6" t="s">
        <v>115</v>
      </c>
      <c r="Q1014" s="6">
        <v>139.55000000000001</v>
      </c>
      <c r="R1014" s="6">
        <v>0</v>
      </c>
      <c r="S1014" s="6">
        <v>0</v>
      </c>
      <c r="T1014" s="6" t="s">
        <v>35</v>
      </c>
      <c r="U1014" s="6"/>
      <c r="V1014" s="6" t="s">
        <v>49</v>
      </c>
      <c r="W1014" s="6">
        <v>53</v>
      </c>
      <c r="X1014" s="7" t="s">
        <v>37</v>
      </c>
    </row>
    <row r="1015" spans="1:24" x14ac:dyDescent="0.3">
      <c r="A1015" s="8" t="s">
        <v>3213</v>
      </c>
      <c r="B1015" s="9">
        <v>46149</v>
      </c>
      <c r="C1015" s="21" t="str">
        <f>TEXT(Table3[[#This Row],[Transaction_Date]],"dddd")</f>
        <v>Thursday</v>
      </c>
      <c r="D1015" t="s">
        <v>3214</v>
      </c>
      <c r="E1015">
        <f>HOUR(Table3[[#This Row],[Transaction_Time]])</f>
        <v>11</v>
      </c>
      <c r="F1015" s="10" t="s">
        <v>40</v>
      </c>
      <c r="G1015" s="10" t="s">
        <v>3215</v>
      </c>
      <c r="H1015" s="10" t="s">
        <v>26</v>
      </c>
      <c r="I1015" s="10" t="s">
        <v>27</v>
      </c>
      <c r="J1015" s="10" t="s">
        <v>75</v>
      </c>
      <c r="K1015" s="10" t="s">
        <v>76</v>
      </c>
      <c r="L1015" s="10" t="s">
        <v>107</v>
      </c>
      <c r="M1015" s="10" t="s">
        <v>93</v>
      </c>
      <c r="N1015" s="10" t="s">
        <v>46</v>
      </c>
      <c r="O1015" s="10" t="s">
        <v>47</v>
      </c>
      <c r="P1015" s="10" t="s">
        <v>48</v>
      </c>
      <c r="Q1015" s="10">
        <v>274.36</v>
      </c>
      <c r="R1015" s="10">
        <v>33.65</v>
      </c>
      <c r="S1015" s="10">
        <v>0</v>
      </c>
      <c r="T1015" s="10" t="s">
        <v>35</v>
      </c>
      <c r="U1015" s="10"/>
      <c r="V1015" s="10" t="s">
        <v>49</v>
      </c>
      <c r="W1015" s="10">
        <v>38</v>
      </c>
      <c r="X1015" s="11" t="s">
        <v>37</v>
      </c>
    </row>
    <row r="1016" spans="1:24" x14ac:dyDescent="0.3">
      <c r="A1016" s="4" t="s">
        <v>3216</v>
      </c>
      <c r="B1016" s="5">
        <v>46158</v>
      </c>
      <c r="C1016" s="20" t="str">
        <f>TEXT(Table3[[#This Row],[Transaction_Date]],"dddd")</f>
        <v>Saturday</v>
      </c>
      <c r="D1016" t="s">
        <v>3217</v>
      </c>
      <c r="E1016">
        <f>HOUR(Table3[[#This Row],[Transaction_Time]])</f>
        <v>22</v>
      </c>
      <c r="F1016" s="6" t="s">
        <v>24</v>
      </c>
      <c r="G1016" s="6" t="s">
        <v>3218</v>
      </c>
      <c r="H1016" s="6" t="s">
        <v>97</v>
      </c>
      <c r="I1016" s="6" t="s">
        <v>42</v>
      </c>
      <c r="J1016" s="6" t="s">
        <v>105</v>
      </c>
      <c r="K1016" s="6" t="s">
        <v>195</v>
      </c>
      <c r="L1016" s="6" t="s">
        <v>296</v>
      </c>
      <c r="M1016" s="6" t="s">
        <v>146</v>
      </c>
      <c r="N1016" s="6" t="s">
        <v>46</v>
      </c>
      <c r="O1016" s="6" t="s">
        <v>60</v>
      </c>
      <c r="P1016" s="10" t="s">
        <v>84</v>
      </c>
      <c r="Q1016" s="6">
        <v>671.17</v>
      </c>
      <c r="R1016" s="6">
        <v>0</v>
      </c>
      <c r="S1016" s="6">
        <v>3.93</v>
      </c>
      <c r="T1016" s="6" t="s">
        <v>35</v>
      </c>
      <c r="U1016" s="6"/>
      <c r="V1016" s="6" t="s">
        <v>49</v>
      </c>
      <c r="W1016" s="6">
        <v>89</v>
      </c>
      <c r="X1016" s="7" t="s">
        <v>37</v>
      </c>
    </row>
    <row r="1017" spans="1:24" x14ac:dyDescent="0.3">
      <c r="A1017" s="8" t="s">
        <v>3219</v>
      </c>
      <c r="B1017" s="9">
        <v>46147</v>
      </c>
      <c r="C1017" s="21" t="str">
        <f>TEXT(Table3[[#This Row],[Transaction_Date]],"dddd")</f>
        <v>Tuesday</v>
      </c>
      <c r="D1017" t="s">
        <v>3220</v>
      </c>
      <c r="E1017">
        <f>HOUR(Table3[[#This Row],[Transaction_Time]])</f>
        <v>8</v>
      </c>
      <c r="F1017" s="10" t="s">
        <v>52</v>
      </c>
      <c r="G1017" s="10" t="s">
        <v>3221</v>
      </c>
      <c r="H1017" s="10" t="s">
        <v>89</v>
      </c>
      <c r="I1017" s="10" t="s">
        <v>42</v>
      </c>
      <c r="J1017" s="10" t="s">
        <v>166</v>
      </c>
      <c r="K1017" s="10" t="s">
        <v>476</v>
      </c>
      <c r="L1017" s="10" t="s">
        <v>308</v>
      </c>
      <c r="M1017" s="10" t="s">
        <v>58</v>
      </c>
      <c r="N1017" s="10" t="s">
        <v>46</v>
      </c>
      <c r="O1017" s="10" t="s">
        <v>60</v>
      </c>
      <c r="P1017" s="10" t="s">
        <v>84</v>
      </c>
      <c r="Q1017" s="10">
        <v>3735.97</v>
      </c>
      <c r="R1017" s="10">
        <v>67.900000000000006</v>
      </c>
      <c r="S1017" s="10">
        <v>0</v>
      </c>
      <c r="T1017" s="10" t="s">
        <v>35</v>
      </c>
      <c r="U1017" s="10"/>
      <c r="V1017" s="10" t="s">
        <v>36</v>
      </c>
      <c r="W1017" s="10">
        <v>49</v>
      </c>
      <c r="X1017" s="11" t="s">
        <v>37</v>
      </c>
    </row>
    <row r="1018" spans="1:24" x14ac:dyDescent="0.3">
      <c r="A1018" s="4" t="s">
        <v>3222</v>
      </c>
      <c r="B1018" s="5">
        <v>46143</v>
      </c>
      <c r="C1018" s="20" t="str">
        <f>TEXT(Table3[[#This Row],[Transaction_Date]],"dddd")</f>
        <v>Friday</v>
      </c>
      <c r="D1018" t="s">
        <v>3223</v>
      </c>
      <c r="E1018">
        <f>HOUR(Table3[[#This Row],[Transaction_Time]])</f>
        <v>21</v>
      </c>
      <c r="F1018" s="6" t="s">
        <v>52</v>
      </c>
      <c r="G1018" s="6" t="s">
        <v>3224</v>
      </c>
      <c r="H1018" s="6" t="s">
        <v>89</v>
      </c>
      <c r="I1018" s="6" t="s">
        <v>27</v>
      </c>
      <c r="J1018" s="6" t="s">
        <v>55</v>
      </c>
      <c r="K1018" s="6" t="s">
        <v>56</v>
      </c>
      <c r="L1018" s="6" t="s">
        <v>257</v>
      </c>
      <c r="M1018" s="6" t="s">
        <v>93</v>
      </c>
      <c r="N1018" s="6" t="s">
        <v>59</v>
      </c>
      <c r="O1018" s="6" t="s">
        <v>47</v>
      </c>
      <c r="P1018" s="10" t="s">
        <v>84</v>
      </c>
      <c r="Q1018" s="6">
        <v>160.91999999999999</v>
      </c>
      <c r="R1018" s="6">
        <v>0</v>
      </c>
      <c r="S1018" s="6">
        <v>6.21</v>
      </c>
      <c r="T1018" s="6" t="s">
        <v>35</v>
      </c>
      <c r="U1018" s="6"/>
      <c r="V1018" s="6" t="s">
        <v>36</v>
      </c>
      <c r="W1018" s="6">
        <v>30</v>
      </c>
      <c r="X1018" s="7" t="s">
        <v>37</v>
      </c>
    </row>
    <row r="1019" spans="1:24" x14ac:dyDescent="0.3">
      <c r="A1019" s="8" t="s">
        <v>3225</v>
      </c>
      <c r="B1019" s="9">
        <v>46161</v>
      </c>
      <c r="C1019" s="21" t="str">
        <f>TEXT(Table3[[#This Row],[Transaction_Date]],"dddd")</f>
        <v>Tuesday</v>
      </c>
      <c r="D1019" t="s">
        <v>3226</v>
      </c>
      <c r="E1019">
        <f>HOUR(Table3[[#This Row],[Transaction_Time]])</f>
        <v>19</v>
      </c>
      <c r="F1019" s="10" t="s">
        <v>24</v>
      </c>
      <c r="G1019" s="10" t="s">
        <v>3227</v>
      </c>
      <c r="H1019" s="10" t="s">
        <v>26</v>
      </c>
      <c r="I1019" s="10" t="s">
        <v>42</v>
      </c>
      <c r="J1019" s="10" t="s">
        <v>43</v>
      </c>
      <c r="K1019" s="10" t="s">
        <v>229</v>
      </c>
      <c r="L1019" s="10" t="s">
        <v>121</v>
      </c>
      <c r="M1019" s="10" t="s">
        <v>122</v>
      </c>
      <c r="N1019" s="10" t="s">
        <v>46</v>
      </c>
      <c r="O1019" s="10" t="s">
        <v>33</v>
      </c>
      <c r="P1019" s="10" t="s">
        <v>115</v>
      </c>
      <c r="Q1019" s="10">
        <v>159.1</v>
      </c>
      <c r="R1019" s="10">
        <v>0</v>
      </c>
      <c r="S1019" s="10">
        <v>0</v>
      </c>
      <c r="T1019" s="10" t="s">
        <v>35</v>
      </c>
      <c r="U1019" s="10"/>
      <c r="V1019" s="10" t="s">
        <v>49</v>
      </c>
      <c r="W1019" s="10">
        <v>57</v>
      </c>
      <c r="X1019" s="11" t="s">
        <v>37</v>
      </c>
    </row>
    <row r="1020" spans="1:24" x14ac:dyDescent="0.3">
      <c r="A1020" s="4" t="s">
        <v>3228</v>
      </c>
      <c r="B1020" s="5">
        <v>46167</v>
      </c>
      <c r="C1020" s="20" t="str">
        <f>TEXT(Table3[[#This Row],[Transaction_Date]],"dddd")</f>
        <v>Monday</v>
      </c>
      <c r="D1020" t="s">
        <v>3229</v>
      </c>
      <c r="E1020">
        <f>HOUR(Table3[[#This Row],[Transaction_Time]])</f>
        <v>20</v>
      </c>
      <c r="F1020" s="6" t="s">
        <v>72</v>
      </c>
      <c r="G1020" s="6" t="s">
        <v>3230</v>
      </c>
      <c r="H1020" s="6" t="s">
        <v>89</v>
      </c>
      <c r="I1020" s="6" t="s">
        <v>42</v>
      </c>
      <c r="J1020" s="6" t="s">
        <v>43</v>
      </c>
      <c r="K1020" s="6" t="s">
        <v>112</v>
      </c>
      <c r="L1020" s="6" t="s">
        <v>682</v>
      </c>
      <c r="M1020" s="6" t="s">
        <v>214</v>
      </c>
      <c r="N1020" s="6" t="s">
        <v>291</v>
      </c>
      <c r="O1020" s="6" t="s">
        <v>141</v>
      </c>
      <c r="P1020" s="6" t="s">
        <v>115</v>
      </c>
      <c r="Q1020" s="6">
        <v>179.36</v>
      </c>
      <c r="R1020" s="6">
        <v>0</v>
      </c>
      <c r="S1020" s="6">
        <v>0</v>
      </c>
      <c r="T1020" s="6" t="s">
        <v>35</v>
      </c>
      <c r="U1020" s="6"/>
      <c r="V1020" s="6" t="s">
        <v>49</v>
      </c>
      <c r="W1020" s="6">
        <v>15</v>
      </c>
      <c r="X1020" s="7" t="s">
        <v>37</v>
      </c>
    </row>
    <row r="1021" spans="1:24" x14ac:dyDescent="0.3">
      <c r="A1021" s="8" t="s">
        <v>3231</v>
      </c>
      <c r="B1021" s="9">
        <v>46161</v>
      </c>
      <c r="C1021" s="21" t="str">
        <f>TEXT(Table3[[#This Row],[Transaction_Date]],"dddd")</f>
        <v>Tuesday</v>
      </c>
      <c r="D1021" t="s">
        <v>3232</v>
      </c>
      <c r="E1021">
        <f>HOUR(Table3[[#This Row],[Transaction_Time]])</f>
        <v>18</v>
      </c>
      <c r="F1021" s="10" t="s">
        <v>40</v>
      </c>
      <c r="G1021" s="10" t="s">
        <v>3233</v>
      </c>
      <c r="H1021" s="10" t="s">
        <v>54</v>
      </c>
      <c r="I1021" s="10" t="s">
        <v>42</v>
      </c>
      <c r="J1021" s="10" t="s">
        <v>28</v>
      </c>
      <c r="K1021" s="10" t="s">
        <v>29</v>
      </c>
      <c r="L1021" s="10" t="s">
        <v>184</v>
      </c>
      <c r="M1021" s="10" t="s">
        <v>146</v>
      </c>
      <c r="N1021" s="10" t="s">
        <v>46</v>
      </c>
      <c r="O1021" s="10" t="s">
        <v>60</v>
      </c>
      <c r="P1021" s="10" t="s">
        <v>84</v>
      </c>
      <c r="Q1021" s="10">
        <v>355.34</v>
      </c>
      <c r="R1021" s="10">
        <v>0</v>
      </c>
      <c r="S1021" s="10">
        <v>2.79</v>
      </c>
      <c r="T1021" s="10" t="s">
        <v>35</v>
      </c>
      <c r="U1021" s="10"/>
      <c r="V1021" s="10" t="s">
        <v>49</v>
      </c>
      <c r="W1021" s="10">
        <v>87</v>
      </c>
      <c r="X1021" s="11" t="s">
        <v>37</v>
      </c>
    </row>
    <row r="1022" spans="1:24" x14ac:dyDescent="0.3">
      <c r="A1022" s="4" t="s">
        <v>3234</v>
      </c>
      <c r="B1022" s="5">
        <v>46164</v>
      </c>
      <c r="C1022" s="20" t="str">
        <f>TEXT(Table3[[#This Row],[Transaction_Date]],"dddd")</f>
        <v>Friday</v>
      </c>
      <c r="D1022" t="s">
        <v>3235</v>
      </c>
      <c r="E1022">
        <f>HOUR(Table3[[#This Row],[Transaction_Time]])</f>
        <v>16</v>
      </c>
      <c r="F1022" s="6" t="s">
        <v>24</v>
      </c>
      <c r="G1022" s="6" t="s">
        <v>3236</v>
      </c>
      <c r="H1022" s="6" t="s">
        <v>97</v>
      </c>
      <c r="I1022" s="6" t="s">
        <v>42</v>
      </c>
      <c r="J1022" s="6" t="s">
        <v>75</v>
      </c>
      <c r="K1022" s="6" t="s">
        <v>295</v>
      </c>
      <c r="L1022" s="6" t="s">
        <v>634</v>
      </c>
      <c r="M1022" s="6" t="s">
        <v>114</v>
      </c>
      <c r="N1022" s="6" t="s">
        <v>272</v>
      </c>
      <c r="O1022" s="6" t="s">
        <v>60</v>
      </c>
      <c r="P1022" s="6" t="s">
        <v>34</v>
      </c>
      <c r="Q1022" s="6">
        <v>1250.92</v>
      </c>
      <c r="R1022" s="6">
        <v>0</v>
      </c>
      <c r="S1022" s="6">
        <v>0</v>
      </c>
      <c r="T1022" s="6" t="s">
        <v>35</v>
      </c>
      <c r="U1022" s="6"/>
      <c r="V1022" s="6" t="s">
        <v>36</v>
      </c>
      <c r="W1022" s="6">
        <v>19</v>
      </c>
      <c r="X1022" s="7" t="s">
        <v>37</v>
      </c>
    </row>
    <row r="1023" spans="1:24" x14ac:dyDescent="0.3">
      <c r="A1023" s="8" t="s">
        <v>3237</v>
      </c>
      <c r="B1023" s="9">
        <v>46149</v>
      </c>
      <c r="C1023" s="21" t="str">
        <f>TEXT(Table3[[#This Row],[Transaction_Date]],"dddd")</f>
        <v>Thursday</v>
      </c>
      <c r="D1023" t="s">
        <v>3238</v>
      </c>
      <c r="E1023">
        <f>HOUR(Table3[[#This Row],[Transaction_Time]])</f>
        <v>17</v>
      </c>
      <c r="F1023" s="10" t="s">
        <v>24</v>
      </c>
      <c r="G1023" s="10" t="s">
        <v>3239</v>
      </c>
      <c r="H1023" s="10" t="s">
        <v>74</v>
      </c>
      <c r="I1023" s="10" t="s">
        <v>27</v>
      </c>
      <c r="J1023" s="10" t="s">
        <v>166</v>
      </c>
      <c r="K1023" s="10" t="s">
        <v>167</v>
      </c>
      <c r="L1023" s="10" t="s">
        <v>364</v>
      </c>
      <c r="M1023" s="10" t="s">
        <v>114</v>
      </c>
      <c r="N1023" s="10" t="s">
        <v>46</v>
      </c>
      <c r="O1023" s="10" t="s">
        <v>47</v>
      </c>
      <c r="P1023" s="10" t="s">
        <v>68</v>
      </c>
      <c r="Q1023" s="10">
        <v>45.19</v>
      </c>
      <c r="R1023" s="10">
        <v>0</v>
      </c>
      <c r="S1023" s="10">
        <v>0</v>
      </c>
      <c r="T1023" s="10" t="s">
        <v>35</v>
      </c>
      <c r="U1023" s="10"/>
      <c r="V1023" s="10" t="s">
        <v>49</v>
      </c>
      <c r="W1023" s="10">
        <v>55</v>
      </c>
      <c r="X1023" s="11" t="s">
        <v>37</v>
      </c>
    </row>
    <row r="1024" spans="1:24" x14ac:dyDescent="0.3">
      <c r="A1024" s="4" t="s">
        <v>3240</v>
      </c>
      <c r="B1024" s="5">
        <v>46167</v>
      </c>
      <c r="C1024" s="20" t="str">
        <f>TEXT(Table3[[#This Row],[Transaction_Date]],"dddd")</f>
        <v>Monday</v>
      </c>
      <c r="D1024" t="s">
        <v>3241</v>
      </c>
      <c r="E1024">
        <f>HOUR(Table3[[#This Row],[Transaction_Time]])</f>
        <v>17</v>
      </c>
      <c r="F1024" s="6" t="s">
        <v>24</v>
      </c>
      <c r="G1024" s="6" t="s">
        <v>3242</v>
      </c>
      <c r="H1024" s="6" t="s">
        <v>54</v>
      </c>
      <c r="I1024" s="6" t="s">
        <v>42</v>
      </c>
      <c r="J1024" s="6" t="s">
        <v>28</v>
      </c>
      <c r="K1024" s="6" t="s">
        <v>29</v>
      </c>
      <c r="L1024" s="6" t="s">
        <v>375</v>
      </c>
      <c r="M1024" s="6" t="s">
        <v>58</v>
      </c>
      <c r="N1024" s="6" t="s">
        <v>78</v>
      </c>
      <c r="O1024" s="6" t="s">
        <v>60</v>
      </c>
      <c r="P1024" s="10" t="s">
        <v>84</v>
      </c>
      <c r="Q1024" s="6">
        <v>459.49</v>
      </c>
      <c r="R1024" s="6">
        <v>73.83</v>
      </c>
      <c r="S1024" s="6">
        <v>0</v>
      </c>
      <c r="T1024" s="6" t="s">
        <v>35</v>
      </c>
      <c r="U1024" s="6"/>
      <c r="V1024" s="6" t="s">
        <v>49</v>
      </c>
      <c r="W1024" s="6">
        <v>12</v>
      </c>
      <c r="X1024" s="7" t="s">
        <v>37</v>
      </c>
    </row>
    <row r="1025" spans="1:24" x14ac:dyDescent="0.3">
      <c r="A1025" s="8" t="s">
        <v>3243</v>
      </c>
      <c r="B1025" s="9">
        <v>46161</v>
      </c>
      <c r="C1025" s="21" t="str">
        <f>TEXT(Table3[[#This Row],[Transaction_Date]],"dddd")</f>
        <v>Tuesday</v>
      </c>
      <c r="D1025" t="s">
        <v>3244</v>
      </c>
      <c r="E1025">
        <f>HOUR(Table3[[#This Row],[Transaction_Time]])</f>
        <v>15</v>
      </c>
      <c r="F1025" s="10" t="s">
        <v>52</v>
      </c>
      <c r="G1025" s="10" t="s">
        <v>3245</v>
      </c>
      <c r="H1025" s="10" t="s">
        <v>89</v>
      </c>
      <c r="I1025" s="10" t="s">
        <v>27</v>
      </c>
      <c r="J1025" s="10" t="s">
        <v>28</v>
      </c>
      <c r="K1025" s="10" t="s">
        <v>29</v>
      </c>
      <c r="L1025" s="10" t="s">
        <v>342</v>
      </c>
      <c r="M1025" s="10" t="s">
        <v>162</v>
      </c>
      <c r="N1025" s="10" t="s">
        <v>78</v>
      </c>
      <c r="O1025" s="10" t="s">
        <v>141</v>
      </c>
      <c r="P1025" s="10" t="s">
        <v>68</v>
      </c>
      <c r="Q1025" s="10">
        <v>192.48</v>
      </c>
      <c r="R1025" s="10">
        <v>6.73</v>
      </c>
      <c r="S1025" s="10">
        <v>0</v>
      </c>
      <c r="T1025" s="10" t="s">
        <v>35</v>
      </c>
      <c r="U1025" s="10"/>
      <c r="V1025" s="10" t="s">
        <v>49</v>
      </c>
      <c r="W1025" s="10">
        <v>3</v>
      </c>
      <c r="X1025" s="11" t="s">
        <v>37</v>
      </c>
    </row>
    <row r="1026" spans="1:24" x14ac:dyDescent="0.3">
      <c r="A1026" s="4" t="s">
        <v>3246</v>
      </c>
      <c r="B1026" s="5">
        <v>46159</v>
      </c>
      <c r="C1026" s="20" t="str">
        <f>TEXT(Table3[[#This Row],[Transaction_Date]],"dddd")</f>
        <v>Sunday</v>
      </c>
      <c r="D1026" t="s">
        <v>3247</v>
      </c>
      <c r="E1026">
        <f>HOUR(Table3[[#This Row],[Transaction_Time]])</f>
        <v>16</v>
      </c>
      <c r="F1026" s="6" t="s">
        <v>24</v>
      </c>
      <c r="G1026" s="6" t="s">
        <v>3248</v>
      </c>
      <c r="H1026" s="6" t="s">
        <v>26</v>
      </c>
      <c r="I1026" s="6" t="s">
        <v>27</v>
      </c>
      <c r="J1026" s="6" t="s">
        <v>43</v>
      </c>
      <c r="K1026" s="6" t="s">
        <v>229</v>
      </c>
      <c r="L1026" s="6" t="s">
        <v>308</v>
      </c>
      <c r="M1026" s="6" t="s">
        <v>58</v>
      </c>
      <c r="N1026" s="6" t="s">
        <v>32</v>
      </c>
      <c r="O1026" s="6" t="s">
        <v>47</v>
      </c>
      <c r="P1026" s="6" t="s">
        <v>108</v>
      </c>
      <c r="Q1026" s="6">
        <v>222.77</v>
      </c>
      <c r="R1026" s="6">
        <v>0</v>
      </c>
      <c r="S1026" s="6">
        <v>0</v>
      </c>
      <c r="T1026" s="6" t="s">
        <v>35</v>
      </c>
      <c r="U1026" s="6"/>
      <c r="V1026" s="6" t="s">
        <v>49</v>
      </c>
      <c r="W1026" s="6">
        <v>87</v>
      </c>
      <c r="X1026" s="7" t="s">
        <v>37</v>
      </c>
    </row>
    <row r="1027" spans="1:24" x14ac:dyDescent="0.3">
      <c r="A1027" s="8" t="s">
        <v>3249</v>
      </c>
      <c r="B1027" s="9">
        <v>46145</v>
      </c>
      <c r="C1027" s="21" t="str">
        <f>TEXT(Table3[[#This Row],[Transaction_Date]],"dddd")</f>
        <v>Sunday</v>
      </c>
      <c r="D1027" t="s">
        <v>3250</v>
      </c>
      <c r="E1027">
        <f>HOUR(Table3[[#This Row],[Transaction_Time]])</f>
        <v>16</v>
      </c>
      <c r="F1027" s="10" t="s">
        <v>24</v>
      </c>
      <c r="G1027" s="10" t="s">
        <v>3251</v>
      </c>
      <c r="H1027" s="10" t="s">
        <v>26</v>
      </c>
      <c r="I1027" s="10" t="s">
        <v>42</v>
      </c>
      <c r="J1027" s="10" t="s">
        <v>119</v>
      </c>
      <c r="K1027" s="10" t="s">
        <v>120</v>
      </c>
      <c r="L1027" s="10" t="s">
        <v>171</v>
      </c>
      <c r="M1027" s="10" t="s">
        <v>67</v>
      </c>
      <c r="N1027" s="10" t="s">
        <v>46</v>
      </c>
      <c r="O1027" s="10" t="s">
        <v>141</v>
      </c>
      <c r="P1027" s="10" t="s">
        <v>68</v>
      </c>
      <c r="Q1027" s="10">
        <v>587.45000000000005</v>
      </c>
      <c r="R1027" s="10">
        <v>0</v>
      </c>
      <c r="S1027" s="10">
        <v>0</v>
      </c>
      <c r="T1027" s="10" t="s">
        <v>35</v>
      </c>
      <c r="U1027" s="10"/>
      <c r="V1027" s="10" t="s">
        <v>49</v>
      </c>
      <c r="W1027" s="10">
        <v>84</v>
      </c>
      <c r="X1027" s="11" t="s">
        <v>37</v>
      </c>
    </row>
    <row r="1028" spans="1:24" x14ac:dyDescent="0.3">
      <c r="A1028" s="4" t="s">
        <v>3252</v>
      </c>
      <c r="B1028" s="5">
        <v>46171</v>
      </c>
      <c r="C1028" s="20" t="str">
        <f>TEXT(Table3[[#This Row],[Transaction_Date]],"dddd")</f>
        <v>Friday</v>
      </c>
      <c r="D1028" t="s">
        <v>3253</v>
      </c>
      <c r="E1028">
        <f>HOUR(Table3[[#This Row],[Transaction_Time]])</f>
        <v>22</v>
      </c>
      <c r="F1028" s="6" t="s">
        <v>52</v>
      </c>
      <c r="G1028" s="6" t="s">
        <v>3254</v>
      </c>
      <c r="H1028" s="6" t="s">
        <v>26</v>
      </c>
      <c r="I1028" s="6" t="s">
        <v>27</v>
      </c>
      <c r="J1028" s="6" t="s">
        <v>98</v>
      </c>
      <c r="K1028" s="6" t="s">
        <v>99</v>
      </c>
      <c r="L1028" s="6" t="s">
        <v>200</v>
      </c>
      <c r="M1028" s="6" t="s">
        <v>146</v>
      </c>
      <c r="N1028" s="6" t="s">
        <v>59</v>
      </c>
      <c r="O1028" s="6" t="s">
        <v>297</v>
      </c>
      <c r="P1028" s="6" t="s">
        <v>128</v>
      </c>
      <c r="Q1028" s="6">
        <v>427.89</v>
      </c>
      <c r="R1028" s="6">
        <v>0</v>
      </c>
      <c r="S1028" s="6">
        <v>0</v>
      </c>
      <c r="T1028" s="6" t="s">
        <v>35</v>
      </c>
      <c r="U1028" s="6"/>
      <c r="V1028" s="6" t="s">
        <v>36</v>
      </c>
      <c r="W1028" s="6">
        <v>92</v>
      </c>
      <c r="X1028" s="7" t="s">
        <v>37</v>
      </c>
    </row>
    <row r="1029" spans="1:24" x14ac:dyDescent="0.3">
      <c r="A1029" s="8" t="s">
        <v>3255</v>
      </c>
      <c r="B1029" s="9">
        <v>46152</v>
      </c>
      <c r="C1029" s="21" t="str">
        <f>TEXT(Table3[[#This Row],[Transaction_Date]],"dddd")</f>
        <v>Sunday</v>
      </c>
      <c r="D1029" t="s">
        <v>3256</v>
      </c>
      <c r="E1029">
        <f>HOUR(Table3[[#This Row],[Transaction_Time]])</f>
        <v>19</v>
      </c>
      <c r="F1029" s="10" t="s">
        <v>87</v>
      </c>
      <c r="G1029" s="10" t="s">
        <v>3257</v>
      </c>
      <c r="H1029" s="10" t="s">
        <v>97</v>
      </c>
      <c r="I1029" s="10" t="s">
        <v>42</v>
      </c>
      <c r="J1029" s="10" t="s">
        <v>166</v>
      </c>
      <c r="K1029" s="10" t="s">
        <v>476</v>
      </c>
      <c r="L1029" s="10" t="s">
        <v>157</v>
      </c>
      <c r="M1029" s="10" t="s">
        <v>83</v>
      </c>
      <c r="N1029" s="10" t="s">
        <v>291</v>
      </c>
      <c r="O1029" s="10" t="s">
        <v>47</v>
      </c>
      <c r="P1029" s="10" t="s">
        <v>34</v>
      </c>
      <c r="Q1029" s="10">
        <v>1548.19</v>
      </c>
      <c r="R1029" s="10">
        <v>0</v>
      </c>
      <c r="S1029" s="10">
        <v>0</v>
      </c>
      <c r="T1029" s="10" t="s">
        <v>280</v>
      </c>
      <c r="U1029" s="10" t="s">
        <v>281</v>
      </c>
      <c r="V1029" s="10" t="s">
        <v>49</v>
      </c>
      <c r="W1029" s="10">
        <v>66</v>
      </c>
      <c r="X1029" s="11" t="s">
        <v>37</v>
      </c>
    </row>
    <row r="1030" spans="1:24" x14ac:dyDescent="0.3">
      <c r="A1030" s="4" t="s">
        <v>3258</v>
      </c>
      <c r="B1030" s="5">
        <v>46153</v>
      </c>
      <c r="C1030" s="20" t="str">
        <f>TEXT(Table3[[#This Row],[Transaction_Date]],"dddd")</f>
        <v>Monday</v>
      </c>
      <c r="D1030" t="s">
        <v>3259</v>
      </c>
      <c r="E1030">
        <f>HOUR(Table3[[#This Row],[Transaction_Time]])</f>
        <v>19</v>
      </c>
      <c r="F1030" s="6" t="s">
        <v>52</v>
      </c>
      <c r="G1030" s="6" t="s">
        <v>3260</v>
      </c>
      <c r="H1030" s="6" t="s">
        <v>54</v>
      </c>
      <c r="I1030" s="6" t="s">
        <v>42</v>
      </c>
      <c r="J1030" s="6" t="s">
        <v>75</v>
      </c>
      <c r="K1030" s="6" t="s">
        <v>295</v>
      </c>
      <c r="L1030" s="6" t="s">
        <v>205</v>
      </c>
      <c r="M1030" s="6" t="s">
        <v>162</v>
      </c>
      <c r="N1030" s="6" t="s">
        <v>46</v>
      </c>
      <c r="O1030" s="6" t="s">
        <v>141</v>
      </c>
      <c r="P1030" s="6" t="s">
        <v>84</v>
      </c>
      <c r="Q1030" s="6">
        <v>345.67</v>
      </c>
      <c r="R1030" s="6">
        <v>0</v>
      </c>
      <c r="S1030" s="6">
        <v>0</v>
      </c>
      <c r="T1030" s="6" t="s">
        <v>406</v>
      </c>
      <c r="U1030" s="6" t="s">
        <v>402</v>
      </c>
      <c r="V1030" s="6" t="s">
        <v>49</v>
      </c>
      <c r="W1030" s="6">
        <v>19</v>
      </c>
      <c r="X1030" s="7" t="s">
        <v>37</v>
      </c>
    </row>
    <row r="1031" spans="1:24" x14ac:dyDescent="0.3">
      <c r="A1031" s="8" t="s">
        <v>3261</v>
      </c>
      <c r="B1031" s="9">
        <v>46151</v>
      </c>
      <c r="C1031" s="21" t="str">
        <f>TEXT(Table3[[#This Row],[Transaction_Date]],"dddd")</f>
        <v>Saturday</v>
      </c>
      <c r="D1031" t="s">
        <v>3262</v>
      </c>
      <c r="E1031">
        <f>HOUR(Table3[[#This Row],[Transaction_Time]])</f>
        <v>9</v>
      </c>
      <c r="F1031" s="10" t="s">
        <v>24</v>
      </c>
      <c r="G1031" s="10" t="s">
        <v>3263</v>
      </c>
      <c r="H1031" s="10" t="s">
        <v>26</v>
      </c>
      <c r="I1031" s="10" t="s">
        <v>42</v>
      </c>
      <c r="J1031" s="10" t="s">
        <v>166</v>
      </c>
      <c r="K1031" s="10" t="s">
        <v>476</v>
      </c>
      <c r="L1031" s="10" t="s">
        <v>350</v>
      </c>
      <c r="M1031" s="10" t="s">
        <v>31</v>
      </c>
      <c r="N1031" s="10" t="s">
        <v>46</v>
      </c>
      <c r="O1031" s="10" t="s">
        <v>60</v>
      </c>
      <c r="P1031" s="10" t="s">
        <v>84</v>
      </c>
      <c r="Q1031" s="10">
        <v>1236.3800000000001</v>
      </c>
      <c r="R1031" s="10">
        <v>0</v>
      </c>
      <c r="S1031" s="10">
        <v>0</v>
      </c>
      <c r="T1031" s="10" t="s">
        <v>35</v>
      </c>
      <c r="U1031" s="10"/>
      <c r="V1031" s="10" t="s">
        <v>49</v>
      </c>
      <c r="W1031" s="10">
        <v>54</v>
      </c>
      <c r="X1031" s="11" t="s">
        <v>37</v>
      </c>
    </row>
    <row r="1032" spans="1:24" x14ac:dyDescent="0.3">
      <c r="A1032" s="4" t="s">
        <v>3264</v>
      </c>
      <c r="B1032" s="5">
        <v>46156</v>
      </c>
      <c r="C1032" s="20" t="str">
        <f>TEXT(Table3[[#This Row],[Transaction_Date]],"dddd")</f>
        <v>Thursday</v>
      </c>
      <c r="D1032" t="s">
        <v>3265</v>
      </c>
      <c r="E1032">
        <f>HOUR(Table3[[#This Row],[Transaction_Time]])</f>
        <v>10</v>
      </c>
      <c r="F1032" s="6" t="s">
        <v>52</v>
      </c>
      <c r="G1032" s="6" t="s">
        <v>3266</v>
      </c>
      <c r="H1032" s="6" t="s">
        <v>26</v>
      </c>
      <c r="I1032" s="6" t="s">
        <v>27</v>
      </c>
      <c r="J1032" s="6" t="s">
        <v>55</v>
      </c>
      <c r="K1032" s="6" t="s">
        <v>136</v>
      </c>
      <c r="L1032" s="6" t="s">
        <v>246</v>
      </c>
      <c r="M1032" s="6" t="s">
        <v>214</v>
      </c>
      <c r="N1032" s="6" t="s">
        <v>32</v>
      </c>
      <c r="O1032" s="6" t="s">
        <v>33</v>
      </c>
      <c r="P1032" s="6" t="s">
        <v>108</v>
      </c>
      <c r="Q1032" s="6">
        <v>1076.3900000000001</v>
      </c>
      <c r="R1032" s="6">
        <v>0</v>
      </c>
      <c r="S1032" s="6">
        <v>0</v>
      </c>
      <c r="T1032" s="6" t="s">
        <v>35</v>
      </c>
      <c r="U1032" s="6"/>
      <c r="V1032" s="6" t="s">
        <v>49</v>
      </c>
      <c r="W1032" s="6">
        <v>99</v>
      </c>
      <c r="X1032" s="7" t="s">
        <v>69</v>
      </c>
    </row>
    <row r="1033" spans="1:24" x14ac:dyDescent="0.3">
      <c r="A1033" s="8" t="s">
        <v>3267</v>
      </c>
      <c r="B1033" s="9">
        <v>46144</v>
      </c>
      <c r="C1033" s="21" t="str">
        <f>TEXT(Table3[[#This Row],[Transaction_Date]],"dddd")</f>
        <v>Saturday</v>
      </c>
      <c r="D1033" t="s">
        <v>3268</v>
      </c>
      <c r="E1033">
        <f>HOUR(Table3[[#This Row],[Transaction_Time]])</f>
        <v>16</v>
      </c>
      <c r="F1033" s="10" t="s">
        <v>40</v>
      </c>
      <c r="G1033" s="10" t="s">
        <v>3269</v>
      </c>
      <c r="H1033" s="10" t="s">
        <v>26</v>
      </c>
      <c r="I1033" s="10" t="s">
        <v>42</v>
      </c>
      <c r="J1033" s="10" t="s">
        <v>150</v>
      </c>
      <c r="K1033" s="10" t="s">
        <v>151</v>
      </c>
      <c r="L1033" s="10" t="s">
        <v>364</v>
      </c>
      <c r="M1033" s="10" t="s">
        <v>114</v>
      </c>
      <c r="N1033" s="10" t="s">
        <v>46</v>
      </c>
      <c r="O1033" s="10" t="s">
        <v>297</v>
      </c>
      <c r="P1033" s="10" t="s">
        <v>68</v>
      </c>
      <c r="Q1033" s="10">
        <v>881.87</v>
      </c>
      <c r="R1033" s="10">
        <v>0</v>
      </c>
      <c r="S1033" s="10">
        <v>0</v>
      </c>
      <c r="T1033" s="10" t="s">
        <v>35</v>
      </c>
      <c r="U1033" s="10"/>
      <c r="V1033" s="10" t="s">
        <v>49</v>
      </c>
      <c r="W1033" s="10">
        <v>2</v>
      </c>
      <c r="X1033" s="11" t="s">
        <v>37</v>
      </c>
    </row>
    <row r="1034" spans="1:24" x14ac:dyDescent="0.3">
      <c r="A1034" s="4" t="s">
        <v>3270</v>
      </c>
      <c r="B1034" s="5">
        <v>46159</v>
      </c>
      <c r="C1034" s="20" t="str">
        <f>TEXT(Table3[[#This Row],[Transaction_Date]],"dddd")</f>
        <v>Sunday</v>
      </c>
      <c r="D1034" t="s">
        <v>3271</v>
      </c>
      <c r="E1034">
        <f>HOUR(Table3[[#This Row],[Transaction_Time]])</f>
        <v>12</v>
      </c>
      <c r="F1034" s="6" t="s">
        <v>52</v>
      </c>
      <c r="G1034" s="6" t="s">
        <v>3272</v>
      </c>
      <c r="H1034" s="6" t="s">
        <v>26</v>
      </c>
      <c r="I1034" s="6" t="s">
        <v>42</v>
      </c>
      <c r="J1034" s="6" t="s">
        <v>55</v>
      </c>
      <c r="K1034" s="6" t="s">
        <v>136</v>
      </c>
      <c r="L1034" s="6" t="s">
        <v>296</v>
      </c>
      <c r="M1034" s="6" t="s">
        <v>146</v>
      </c>
      <c r="N1034" s="6" t="s">
        <v>176</v>
      </c>
      <c r="O1034" s="6" t="s">
        <v>47</v>
      </c>
      <c r="P1034" s="6" t="s">
        <v>108</v>
      </c>
      <c r="Q1034" s="6">
        <v>96.52</v>
      </c>
      <c r="R1034" s="6">
        <v>0</v>
      </c>
      <c r="S1034" s="6">
        <v>0</v>
      </c>
      <c r="T1034" s="6" t="s">
        <v>35</v>
      </c>
      <c r="U1034" s="6"/>
      <c r="V1034" s="6" t="s">
        <v>49</v>
      </c>
      <c r="W1034" s="6">
        <v>46</v>
      </c>
      <c r="X1034" s="7" t="s">
        <v>37</v>
      </c>
    </row>
    <row r="1035" spans="1:24" x14ac:dyDescent="0.3">
      <c r="A1035" s="8" t="s">
        <v>3273</v>
      </c>
      <c r="B1035" s="9">
        <v>46145</v>
      </c>
      <c r="C1035" s="21" t="str">
        <f>TEXT(Table3[[#This Row],[Transaction_Date]],"dddd")</f>
        <v>Sunday</v>
      </c>
      <c r="D1035" t="s">
        <v>3274</v>
      </c>
      <c r="E1035">
        <f>HOUR(Table3[[#This Row],[Transaction_Time]])</f>
        <v>13</v>
      </c>
      <c r="F1035" s="10" t="s">
        <v>24</v>
      </c>
      <c r="G1035" s="10" t="s">
        <v>3275</v>
      </c>
      <c r="H1035" s="10" t="s">
        <v>54</v>
      </c>
      <c r="I1035" s="10" t="s">
        <v>42</v>
      </c>
      <c r="J1035" s="10" t="s">
        <v>90</v>
      </c>
      <c r="K1035" s="10" t="s">
        <v>91</v>
      </c>
      <c r="L1035" s="10" t="s">
        <v>45</v>
      </c>
      <c r="M1035" s="10" t="s">
        <v>31</v>
      </c>
      <c r="N1035" s="10" t="s">
        <v>46</v>
      </c>
      <c r="O1035" s="10" t="s">
        <v>47</v>
      </c>
      <c r="P1035" s="10" t="s">
        <v>108</v>
      </c>
      <c r="Q1035" s="10">
        <v>149.49</v>
      </c>
      <c r="R1035" s="10">
        <v>0</v>
      </c>
      <c r="S1035" s="10">
        <v>3.65</v>
      </c>
      <c r="T1035" s="10" t="s">
        <v>280</v>
      </c>
      <c r="U1035" s="10" t="s">
        <v>407</v>
      </c>
      <c r="V1035" s="10" t="s">
        <v>49</v>
      </c>
      <c r="W1035" s="10">
        <v>85</v>
      </c>
      <c r="X1035" s="11" t="s">
        <v>37</v>
      </c>
    </row>
    <row r="1036" spans="1:24" x14ac:dyDescent="0.3">
      <c r="A1036" s="4" t="s">
        <v>3276</v>
      </c>
      <c r="B1036" s="5">
        <v>46160</v>
      </c>
      <c r="C1036" s="20" t="str">
        <f>TEXT(Table3[[#This Row],[Transaction_Date]],"dddd")</f>
        <v>Monday</v>
      </c>
      <c r="D1036" t="s">
        <v>3277</v>
      </c>
      <c r="E1036">
        <f>HOUR(Table3[[#This Row],[Transaction_Time]])</f>
        <v>17</v>
      </c>
      <c r="F1036" s="6" t="s">
        <v>416</v>
      </c>
      <c r="G1036" s="6" t="s">
        <v>3278</v>
      </c>
      <c r="H1036" s="6" t="s">
        <v>74</v>
      </c>
      <c r="I1036" s="6" t="s">
        <v>27</v>
      </c>
      <c r="J1036" s="6" t="s">
        <v>43</v>
      </c>
      <c r="K1036" s="6" t="s">
        <v>112</v>
      </c>
      <c r="L1036" s="6" t="s">
        <v>57</v>
      </c>
      <c r="M1036" s="6" t="s">
        <v>58</v>
      </c>
      <c r="N1036" s="6" t="s">
        <v>59</v>
      </c>
      <c r="O1036" s="6" t="s">
        <v>60</v>
      </c>
      <c r="P1036" s="6" t="s">
        <v>115</v>
      </c>
      <c r="Q1036" s="6">
        <v>305.04000000000002</v>
      </c>
      <c r="R1036" s="6">
        <v>0</v>
      </c>
      <c r="S1036" s="6">
        <v>0</v>
      </c>
      <c r="T1036" s="6" t="s">
        <v>35</v>
      </c>
      <c r="U1036" s="6"/>
      <c r="V1036" s="6" t="s">
        <v>49</v>
      </c>
      <c r="W1036" s="6">
        <v>13</v>
      </c>
      <c r="X1036" s="7" t="s">
        <v>37</v>
      </c>
    </row>
    <row r="1037" spans="1:24" x14ac:dyDescent="0.3">
      <c r="A1037" s="8" t="s">
        <v>3279</v>
      </c>
      <c r="B1037" s="9">
        <v>46150</v>
      </c>
      <c r="C1037" s="21" t="str">
        <f>TEXT(Table3[[#This Row],[Transaction_Date]],"dddd")</f>
        <v>Friday</v>
      </c>
      <c r="D1037" t="s">
        <v>3280</v>
      </c>
      <c r="E1037">
        <f>HOUR(Table3[[#This Row],[Transaction_Time]])</f>
        <v>12</v>
      </c>
      <c r="F1037" s="10" t="s">
        <v>40</v>
      </c>
      <c r="G1037" s="10" t="s">
        <v>3281</v>
      </c>
      <c r="H1037" s="10" t="s">
        <v>54</v>
      </c>
      <c r="I1037" s="10" t="s">
        <v>27</v>
      </c>
      <c r="J1037" s="10" t="s">
        <v>105</v>
      </c>
      <c r="K1037" s="10" t="s">
        <v>675</v>
      </c>
      <c r="L1037" s="10" t="s">
        <v>161</v>
      </c>
      <c r="M1037" s="10" t="s">
        <v>162</v>
      </c>
      <c r="N1037" s="10" t="s">
        <v>32</v>
      </c>
      <c r="O1037" s="10" t="s">
        <v>33</v>
      </c>
      <c r="P1037" s="10" t="s">
        <v>128</v>
      </c>
      <c r="Q1037" s="10">
        <v>309.36</v>
      </c>
      <c r="R1037" s="10">
        <v>0</v>
      </c>
      <c r="S1037" s="10">
        <v>4.5599999999999996</v>
      </c>
      <c r="T1037" s="10" t="s">
        <v>35</v>
      </c>
      <c r="U1037" s="10"/>
      <c r="V1037" s="10" t="s">
        <v>49</v>
      </c>
      <c r="W1037" s="10">
        <v>77</v>
      </c>
      <c r="X1037" s="11" t="s">
        <v>37</v>
      </c>
    </row>
    <row r="1038" spans="1:24" x14ac:dyDescent="0.3">
      <c r="A1038" s="4" t="s">
        <v>3282</v>
      </c>
      <c r="B1038" s="5">
        <v>46161</v>
      </c>
      <c r="C1038" s="20" t="str">
        <f>TEXT(Table3[[#This Row],[Transaction_Date]],"dddd")</f>
        <v>Tuesday</v>
      </c>
      <c r="D1038" t="s">
        <v>3283</v>
      </c>
      <c r="E1038">
        <f>HOUR(Table3[[#This Row],[Transaction_Time]])</f>
        <v>9</v>
      </c>
      <c r="F1038" s="6" t="s">
        <v>40</v>
      </c>
      <c r="G1038" s="6" t="s">
        <v>3284</v>
      </c>
      <c r="H1038" s="6" t="s">
        <v>89</v>
      </c>
      <c r="I1038" s="6" t="s">
        <v>42</v>
      </c>
      <c r="J1038" s="6" t="s">
        <v>28</v>
      </c>
      <c r="K1038" s="6" t="s">
        <v>188</v>
      </c>
      <c r="L1038" s="6" t="s">
        <v>364</v>
      </c>
      <c r="M1038" s="6" t="s">
        <v>114</v>
      </c>
      <c r="N1038" s="6" t="s">
        <v>59</v>
      </c>
      <c r="O1038" s="6" t="s">
        <v>297</v>
      </c>
      <c r="P1038" s="6" t="s">
        <v>108</v>
      </c>
      <c r="Q1038" s="6">
        <v>406.03</v>
      </c>
      <c r="R1038" s="6">
        <v>0</v>
      </c>
      <c r="S1038" s="6">
        <v>0</v>
      </c>
      <c r="T1038" s="6" t="s">
        <v>35</v>
      </c>
      <c r="U1038" s="6"/>
      <c r="V1038" s="6" t="s">
        <v>36</v>
      </c>
      <c r="W1038" s="6">
        <v>65</v>
      </c>
      <c r="X1038" s="7" t="s">
        <v>37</v>
      </c>
    </row>
    <row r="1039" spans="1:24" x14ac:dyDescent="0.3">
      <c r="A1039" s="8" t="s">
        <v>3285</v>
      </c>
      <c r="B1039" s="9">
        <v>46164</v>
      </c>
      <c r="C1039" s="21" t="str">
        <f>TEXT(Table3[[#This Row],[Transaction_Date]],"dddd")</f>
        <v>Friday</v>
      </c>
      <c r="D1039" t="s">
        <v>3286</v>
      </c>
      <c r="E1039">
        <f>HOUR(Table3[[#This Row],[Transaction_Time]])</f>
        <v>19</v>
      </c>
      <c r="F1039" s="10" t="s">
        <v>24</v>
      </c>
      <c r="G1039" s="10" t="s">
        <v>3287</v>
      </c>
      <c r="H1039" s="10" t="s">
        <v>89</v>
      </c>
      <c r="I1039" s="10" t="s">
        <v>42</v>
      </c>
      <c r="J1039" s="10" t="s">
        <v>28</v>
      </c>
      <c r="K1039" s="10" t="s">
        <v>188</v>
      </c>
      <c r="L1039" s="10" t="s">
        <v>45</v>
      </c>
      <c r="M1039" s="10" t="s">
        <v>31</v>
      </c>
      <c r="N1039" s="10" t="s">
        <v>272</v>
      </c>
      <c r="O1039" s="10" t="s">
        <v>60</v>
      </c>
      <c r="P1039" s="10" t="s">
        <v>108</v>
      </c>
      <c r="Q1039" s="10">
        <v>2172.52</v>
      </c>
      <c r="R1039" s="10">
        <v>0</v>
      </c>
      <c r="S1039" s="10">
        <v>0</v>
      </c>
      <c r="T1039" s="10" t="s">
        <v>35</v>
      </c>
      <c r="U1039" s="10"/>
      <c r="V1039" s="10" t="s">
        <v>49</v>
      </c>
      <c r="W1039" s="10">
        <v>82</v>
      </c>
      <c r="X1039" s="11" t="s">
        <v>37</v>
      </c>
    </row>
    <row r="1040" spans="1:24" x14ac:dyDescent="0.3">
      <c r="A1040" s="4" t="s">
        <v>3288</v>
      </c>
      <c r="B1040" s="5">
        <v>46143</v>
      </c>
      <c r="C1040" s="20" t="str">
        <f>TEXT(Table3[[#This Row],[Transaction_Date]],"dddd")</f>
        <v>Friday</v>
      </c>
      <c r="D1040" t="s">
        <v>3289</v>
      </c>
      <c r="E1040">
        <f>HOUR(Table3[[#This Row],[Transaction_Time]])</f>
        <v>13</v>
      </c>
      <c r="F1040" s="6" t="s">
        <v>40</v>
      </c>
      <c r="G1040" s="6" t="s">
        <v>3290</v>
      </c>
      <c r="H1040" s="6" t="s">
        <v>26</v>
      </c>
      <c r="I1040" s="6" t="s">
        <v>42</v>
      </c>
      <c r="J1040" s="6" t="s">
        <v>98</v>
      </c>
      <c r="K1040" s="6" t="s">
        <v>459</v>
      </c>
      <c r="L1040" s="6" t="s">
        <v>196</v>
      </c>
      <c r="M1040" s="6" t="s">
        <v>83</v>
      </c>
      <c r="N1040" s="6" t="s">
        <v>46</v>
      </c>
      <c r="O1040" s="6" t="s">
        <v>60</v>
      </c>
      <c r="P1040" s="6" t="s">
        <v>115</v>
      </c>
      <c r="Q1040" s="6">
        <v>1028.1400000000001</v>
      </c>
      <c r="R1040" s="6">
        <v>0</v>
      </c>
      <c r="S1040" s="6">
        <v>0</v>
      </c>
      <c r="T1040" s="6" t="s">
        <v>35</v>
      </c>
      <c r="U1040" s="6"/>
      <c r="V1040" s="6" t="s">
        <v>49</v>
      </c>
      <c r="W1040" s="6">
        <v>42</v>
      </c>
      <c r="X1040" s="7" t="s">
        <v>37</v>
      </c>
    </row>
    <row r="1041" spans="1:24" x14ac:dyDescent="0.3">
      <c r="A1041" s="8" t="s">
        <v>3291</v>
      </c>
      <c r="B1041" s="9">
        <v>46159</v>
      </c>
      <c r="C1041" s="21" t="str">
        <f>TEXT(Table3[[#This Row],[Transaction_Date]],"dddd")</f>
        <v>Sunday</v>
      </c>
      <c r="D1041" t="s">
        <v>3292</v>
      </c>
      <c r="E1041">
        <f>HOUR(Table3[[#This Row],[Transaction_Time]])</f>
        <v>8</v>
      </c>
      <c r="F1041" s="10" t="s">
        <v>24</v>
      </c>
      <c r="G1041" s="10" t="s">
        <v>3293</v>
      </c>
      <c r="H1041" s="10" t="s">
        <v>89</v>
      </c>
      <c r="I1041" s="10" t="s">
        <v>42</v>
      </c>
      <c r="J1041" s="10" t="s">
        <v>90</v>
      </c>
      <c r="K1041" s="10" t="s">
        <v>140</v>
      </c>
      <c r="L1041" s="10" t="s">
        <v>350</v>
      </c>
      <c r="M1041" s="10" t="s">
        <v>31</v>
      </c>
      <c r="N1041" s="10" t="s">
        <v>46</v>
      </c>
      <c r="O1041" s="10" t="s">
        <v>47</v>
      </c>
      <c r="P1041" s="10" t="s">
        <v>68</v>
      </c>
      <c r="Q1041" s="10">
        <v>35.700000000000003</v>
      </c>
      <c r="R1041" s="10">
        <v>0</v>
      </c>
      <c r="S1041" s="10">
        <v>1.42</v>
      </c>
      <c r="T1041" s="10" t="s">
        <v>35</v>
      </c>
      <c r="U1041" s="10"/>
      <c r="V1041" s="10" t="s">
        <v>49</v>
      </c>
      <c r="W1041" s="10">
        <v>82</v>
      </c>
      <c r="X1041" s="11" t="s">
        <v>37</v>
      </c>
    </row>
    <row r="1042" spans="1:24" x14ac:dyDescent="0.3">
      <c r="A1042" s="4" t="s">
        <v>3294</v>
      </c>
      <c r="B1042" s="5">
        <v>46162</v>
      </c>
      <c r="C1042" s="20" t="str">
        <f>TEXT(Table3[[#This Row],[Transaction_Date]],"dddd")</f>
        <v>Wednesday</v>
      </c>
      <c r="D1042" t="s">
        <v>3295</v>
      </c>
      <c r="E1042">
        <f>HOUR(Table3[[#This Row],[Transaction_Time]])</f>
        <v>10</v>
      </c>
      <c r="F1042" s="6" t="s">
        <v>370</v>
      </c>
      <c r="G1042" s="6" t="s">
        <v>3296</v>
      </c>
      <c r="H1042" s="6" t="s">
        <v>54</v>
      </c>
      <c r="I1042" s="6" t="s">
        <v>42</v>
      </c>
      <c r="J1042" s="6" t="s">
        <v>105</v>
      </c>
      <c r="K1042" s="6" t="s">
        <v>195</v>
      </c>
      <c r="L1042" s="6" t="s">
        <v>184</v>
      </c>
      <c r="M1042" s="6" t="s">
        <v>146</v>
      </c>
      <c r="N1042" s="6" t="s">
        <v>272</v>
      </c>
      <c r="O1042" s="6" t="s">
        <v>47</v>
      </c>
      <c r="P1042" s="6" t="s">
        <v>108</v>
      </c>
      <c r="Q1042" s="6">
        <v>78.400000000000006</v>
      </c>
      <c r="R1042" s="6">
        <v>0</v>
      </c>
      <c r="S1042" s="6">
        <v>5.93</v>
      </c>
      <c r="T1042" s="6" t="s">
        <v>35</v>
      </c>
      <c r="U1042" s="6"/>
      <c r="V1042" s="6" t="s">
        <v>49</v>
      </c>
      <c r="W1042" s="6">
        <v>19</v>
      </c>
      <c r="X1042" s="7" t="s">
        <v>37</v>
      </c>
    </row>
    <row r="1043" spans="1:24" x14ac:dyDescent="0.3">
      <c r="A1043" s="8" t="s">
        <v>3297</v>
      </c>
      <c r="B1043" s="9">
        <v>46146</v>
      </c>
      <c r="C1043" s="21" t="str">
        <f>TEXT(Table3[[#This Row],[Transaction_Date]],"dddd")</f>
        <v>Monday</v>
      </c>
      <c r="D1043" t="s">
        <v>3298</v>
      </c>
      <c r="E1043">
        <f>HOUR(Table3[[#This Row],[Transaction_Time]])</f>
        <v>14</v>
      </c>
      <c r="F1043" s="10" t="s">
        <v>52</v>
      </c>
      <c r="G1043" s="10" t="s">
        <v>3299</v>
      </c>
      <c r="H1043" s="10" t="s">
        <v>89</v>
      </c>
      <c r="I1043" s="10" t="s">
        <v>27</v>
      </c>
      <c r="J1043" s="10" t="s">
        <v>119</v>
      </c>
      <c r="K1043" s="10" t="s">
        <v>120</v>
      </c>
      <c r="L1043" s="10" t="s">
        <v>57</v>
      </c>
      <c r="M1043" s="10" t="s">
        <v>58</v>
      </c>
      <c r="N1043" s="10" t="s">
        <v>46</v>
      </c>
      <c r="O1043" s="10" t="s">
        <v>60</v>
      </c>
      <c r="P1043" s="10" t="s">
        <v>84</v>
      </c>
      <c r="Q1043" s="10">
        <v>129.36000000000001</v>
      </c>
      <c r="R1043" s="10">
        <v>0</v>
      </c>
      <c r="S1043" s="10">
        <v>0</v>
      </c>
      <c r="T1043" s="10" t="s">
        <v>35</v>
      </c>
      <c r="U1043" s="10"/>
      <c r="V1043" s="10" t="s">
        <v>49</v>
      </c>
      <c r="W1043" s="10">
        <v>55</v>
      </c>
      <c r="X1043" s="11" t="s">
        <v>37</v>
      </c>
    </row>
    <row r="1044" spans="1:24" x14ac:dyDescent="0.3">
      <c r="A1044" s="4" t="s">
        <v>3300</v>
      </c>
      <c r="B1044" s="5">
        <v>46158</v>
      </c>
      <c r="C1044" s="20" t="str">
        <f>TEXT(Table3[[#This Row],[Transaction_Date]],"dddd")</f>
        <v>Saturday</v>
      </c>
      <c r="D1044" t="s">
        <v>3301</v>
      </c>
      <c r="E1044">
        <f>HOUR(Table3[[#This Row],[Transaction_Time]])</f>
        <v>17</v>
      </c>
      <c r="F1044" s="6" t="s">
        <v>24</v>
      </c>
      <c r="G1044" s="6" t="s">
        <v>3302</v>
      </c>
      <c r="H1044" s="6" t="s">
        <v>26</v>
      </c>
      <c r="I1044" s="6" t="s">
        <v>42</v>
      </c>
      <c r="J1044" s="6" t="s">
        <v>166</v>
      </c>
      <c r="K1044" s="6" t="s">
        <v>237</v>
      </c>
      <c r="L1044" s="6" t="s">
        <v>132</v>
      </c>
      <c r="M1044" s="6" t="s">
        <v>93</v>
      </c>
      <c r="N1044" s="6" t="s">
        <v>176</v>
      </c>
      <c r="O1044" s="6" t="s">
        <v>60</v>
      </c>
      <c r="P1044" s="6" t="s">
        <v>115</v>
      </c>
      <c r="Q1044" s="6">
        <v>498.99</v>
      </c>
      <c r="R1044" s="6">
        <v>0</v>
      </c>
      <c r="S1044" s="6">
        <v>1.26</v>
      </c>
      <c r="T1044" s="6" t="s">
        <v>280</v>
      </c>
      <c r="U1044" s="6" t="s">
        <v>315</v>
      </c>
      <c r="V1044" s="6" t="s">
        <v>49</v>
      </c>
      <c r="W1044" s="6">
        <v>22</v>
      </c>
      <c r="X1044" s="7" t="s">
        <v>37</v>
      </c>
    </row>
    <row r="1045" spans="1:24" x14ac:dyDescent="0.3">
      <c r="A1045" s="8" t="s">
        <v>3303</v>
      </c>
      <c r="B1045" s="9">
        <v>46149</v>
      </c>
      <c r="C1045" s="21" t="str">
        <f>TEXT(Table3[[#This Row],[Transaction_Date]],"dddd")</f>
        <v>Thursday</v>
      </c>
      <c r="D1045" t="s">
        <v>3304</v>
      </c>
      <c r="E1045">
        <f>HOUR(Table3[[#This Row],[Transaction_Time]])</f>
        <v>20</v>
      </c>
      <c r="F1045" s="10" t="s">
        <v>40</v>
      </c>
      <c r="G1045" s="10" t="s">
        <v>3305</v>
      </c>
      <c r="H1045" s="10" t="s">
        <v>54</v>
      </c>
      <c r="I1045" s="10" t="s">
        <v>42</v>
      </c>
      <c r="J1045" s="10" t="s">
        <v>150</v>
      </c>
      <c r="K1045" s="10" t="s">
        <v>319</v>
      </c>
      <c r="L1045" s="10" t="s">
        <v>171</v>
      </c>
      <c r="M1045" s="10" t="s">
        <v>67</v>
      </c>
      <c r="N1045" s="10" t="s">
        <v>46</v>
      </c>
      <c r="O1045" s="10" t="s">
        <v>141</v>
      </c>
      <c r="P1045" s="10" t="s">
        <v>128</v>
      </c>
      <c r="Q1045" s="10">
        <v>555.29</v>
      </c>
      <c r="R1045" s="10">
        <v>0</v>
      </c>
      <c r="S1045" s="10">
        <v>3.43</v>
      </c>
      <c r="T1045" s="10" t="s">
        <v>35</v>
      </c>
      <c r="U1045" s="10"/>
      <c r="V1045" s="10" t="s">
        <v>49</v>
      </c>
      <c r="W1045" s="10">
        <v>74</v>
      </c>
      <c r="X1045" s="11" t="s">
        <v>37</v>
      </c>
    </row>
    <row r="1046" spans="1:24" x14ac:dyDescent="0.3">
      <c r="A1046" s="4" t="s">
        <v>3306</v>
      </c>
      <c r="B1046" s="5">
        <v>46146</v>
      </c>
      <c r="C1046" s="20" t="str">
        <f>TEXT(Table3[[#This Row],[Transaction_Date]],"dddd")</f>
        <v>Monday</v>
      </c>
      <c r="D1046" t="s">
        <v>3307</v>
      </c>
      <c r="E1046">
        <f>HOUR(Table3[[#This Row],[Transaction_Time]])</f>
        <v>11</v>
      </c>
      <c r="F1046" s="6" t="s">
        <v>87</v>
      </c>
      <c r="G1046" s="6" t="s">
        <v>3308</v>
      </c>
      <c r="H1046" s="6" t="s">
        <v>97</v>
      </c>
      <c r="I1046" s="6" t="s">
        <v>27</v>
      </c>
      <c r="J1046" s="6" t="s">
        <v>98</v>
      </c>
      <c r="K1046" s="6" t="s">
        <v>459</v>
      </c>
      <c r="L1046" s="6" t="s">
        <v>205</v>
      </c>
      <c r="M1046" s="6" t="s">
        <v>162</v>
      </c>
      <c r="N1046" s="6" t="s">
        <v>46</v>
      </c>
      <c r="O1046" s="6" t="s">
        <v>141</v>
      </c>
      <c r="P1046" s="10" t="s">
        <v>84</v>
      </c>
      <c r="Q1046" s="6">
        <v>2175.23</v>
      </c>
      <c r="R1046" s="6">
        <v>0</v>
      </c>
      <c r="S1046" s="6">
        <v>0</v>
      </c>
      <c r="T1046" s="6" t="s">
        <v>35</v>
      </c>
      <c r="U1046" s="6"/>
      <c r="V1046" s="6" t="s">
        <v>36</v>
      </c>
      <c r="W1046" s="6">
        <v>40</v>
      </c>
      <c r="X1046" s="7" t="s">
        <v>37</v>
      </c>
    </row>
    <row r="1047" spans="1:24" x14ac:dyDescent="0.3">
      <c r="A1047" s="8" t="s">
        <v>3309</v>
      </c>
      <c r="B1047" s="9">
        <v>46148</v>
      </c>
      <c r="C1047" s="21" t="str">
        <f>TEXT(Table3[[#This Row],[Transaction_Date]],"dddd")</f>
        <v>Wednesday</v>
      </c>
      <c r="D1047" t="s">
        <v>3310</v>
      </c>
      <c r="E1047">
        <f>HOUR(Table3[[#This Row],[Transaction_Time]])</f>
        <v>18</v>
      </c>
      <c r="F1047" s="10" t="s">
        <v>24</v>
      </c>
      <c r="G1047" s="10" t="s">
        <v>3311</v>
      </c>
      <c r="H1047" s="10" t="s">
        <v>89</v>
      </c>
      <c r="I1047" s="10" t="s">
        <v>42</v>
      </c>
      <c r="J1047" s="10" t="s">
        <v>28</v>
      </c>
      <c r="K1047" s="10" t="s">
        <v>65</v>
      </c>
      <c r="L1047" s="10" t="s">
        <v>145</v>
      </c>
      <c r="M1047" s="10" t="s">
        <v>146</v>
      </c>
      <c r="N1047" s="10" t="s">
        <v>78</v>
      </c>
      <c r="O1047" s="10" t="s">
        <v>297</v>
      </c>
      <c r="P1047" s="10" t="s">
        <v>48</v>
      </c>
      <c r="Q1047" s="10">
        <v>2422.62</v>
      </c>
      <c r="R1047" s="10">
        <v>0</v>
      </c>
      <c r="S1047" s="10">
        <v>6.66</v>
      </c>
      <c r="T1047" s="10" t="s">
        <v>280</v>
      </c>
      <c r="U1047" s="10" t="s">
        <v>315</v>
      </c>
      <c r="V1047" s="10" t="s">
        <v>36</v>
      </c>
      <c r="W1047" s="10">
        <v>13</v>
      </c>
      <c r="X1047" s="11" t="s">
        <v>37</v>
      </c>
    </row>
    <row r="1048" spans="1:24" x14ac:dyDescent="0.3">
      <c r="A1048" s="4" t="s">
        <v>3312</v>
      </c>
      <c r="B1048" s="5">
        <v>46169</v>
      </c>
      <c r="C1048" s="20" t="str">
        <f>TEXT(Table3[[#This Row],[Transaction_Date]],"dddd")</f>
        <v>Wednesday</v>
      </c>
      <c r="D1048" t="s">
        <v>450</v>
      </c>
      <c r="E1048">
        <f>HOUR(Table3[[#This Row],[Transaction_Time]])</f>
        <v>12</v>
      </c>
      <c r="F1048" s="6" t="s">
        <v>40</v>
      </c>
      <c r="G1048" s="6" t="s">
        <v>3313</v>
      </c>
      <c r="H1048" s="6" t="s">
        <v>89</v>
      </c>
      <c r="I1048" s="6" t="s">
        <v>42</v>
      </c>
      <c r="J1048" s="6" t="s">
        <v>43</v>
      </c>
      <c r="K1048" s="6" t="s">
        <v>112</v>
      </c>
      <c r="L1048" s="6" t="s">
        <v>184</v>
      </c>
      <c r="M1048" s="6" t="s">
        <v>146</v>
      </c>
      <c r="N1048" s="6" t="s">
        <v>46</v>
      </c>
      <c r="O1048" s="6" t="s">
        <v>60</v>
      </c>
      <c r="P1048" s="6" t="s">
        <v>108</v>
      </c>
      <c r="Q1048" s="6">
        <v>396.68</v>
      </c>
      <c r="R1048" s="6">
        <v>41.53</v>
      </c>
      <c r="S1048" s="6">
        <v>0</v>
      </c>
      <c r="T1048" s="6" t="s">
        <v>35</v>
      </c>
      <c r="U1048" s="6"/>
      <c r="V1048" s="6" t="s">
        <v>36</v>
      </c>
      <c r="W1048" s="6">
        <v>33</v>
      </c>
      <c r="X1048" s="7" t="s">
        <v>37</v>
      </c>
    </row>
    <row r="1049" spans="1:24" x14ac:dyDescent="0.3">
      <c r="A1049" s="8" t="s">
        <v>3314</v>
      </c>
      <c r="B1049" s="9">
        <v>46173</v>
      </c>
      <c r="C1049" s="21" t="str">
        <f>TEXT(Table3[[#This Row],[Transaction_Date]],"dddd")</f>
        <v>Sunday</v>
      </c>
      <c r="D1049" t="s">
        <v>3315</v>
      </c>
      <c r="E1049">
        <f>HOUR(Table3[[#This Row],[Transaction_Time]])</f>
        <v>18</v>
      </c>
      <c r="F1049" s="10" t="s">
        <v>52</v>
      </c>
      <c r="G1049" s="10" t="s">
        <v>3316</v>
      </c>
      <c r="H1049" s="10" t="s">
        <v>74</v>
      </c>
      <c r="I1049" s="10" t="s">
        <v>42</v>
      </c>
      <c r="J1049" s="10" t="s">
        <v>150</v>
      </c>
      <c r="K1049" s="10" t="s">
        <v>151</v>
      </c>
      <c r="L1049" s="10" t="s">
        <v>184</v>
      </c>
      <c r="M1049" s="10" t="s">
        <v>146</v>
      </c>
      <c r="N1049" s="10" t="s">
        <v>46</v>
      </c>
      <c r="O1049" s="10" t="s">
        <v>297</v>
      </c>
      <c r="P1049" s="10" t="s">
        <v>68</v>
      </c>
      <c r="Q1049" s="10">
        <v>371.38</v>
      </c>
      <c r="R1049" s="10">
        <v>0</v>
      </c>
      <c r="S1049" s="10">
        <v>0</v>
      </c>
      <c r="T1049" s="10" t="s">
        <v>35</v>
      </c>
      <c r="U1049" s="10"/>
      <c r="V1049" s="10" t="s">
        <v>49</v>
      </c>
      <c r="W1049" s="10">
        <v>49</v>
      </c>
      <c r="X1049" s="11" t="s">
        <v>37</v>
      </c>
    </row>
    <row r="1050" spans="1:24" x14ac:dyDescent="0.3">
      <c r="A1050" s="4" t="s">
        <v>3317</v>
      </c>
      <c r="B1050" s="5">
        <v>46165</v>
      </c>
      <c r="C1050" s="20" t="str">
        <f>TEXT(Table3[[#This Row],[Transaction_Date]],"dddd")</f>
        <v>Saturday</v>
      </c>
      <c r="D1050" t="s">
        <v>3318</v>
      </c>
      <c r="E1050">
        <f>HOUR(Table3[[#This Row],[Transaction_Time]])</f>
        <v>16</v>
      </c>
      <c r="F1050" s="6" t="s">
        <v>24</v>
      </c>
      <c r="G1050" s="6" t="s">
        <v>3319</v>
      </c>
      <c r="H1050" s="6" t="s">
        <v>26</v>
      </c>
      <c r="I1050" s="6" t="s">
        <v>42</v>
      </c>
      <c r="J1050" s="6" t="s">
        <v>150</v>
      </c>
      <c r="K1050" s="6" t="s">
        <v>245</v>
      </c>
      <c r="L1050" s="6" t="s">
        <v>107</v>
      </c>
      <c r="M1050" s="6" t="s">
        <v>93</v>
      </c>
      <c r="N1050" s="6" t="s">
        <v>176</v>
      </c>
      <c r="O1050" s="6" t="s">
        <v>60</v>
      </c>
      <c r="P1050" s="6" t="s">
        <v>108</v>
      </c>
      <c r="Q1050" s="6">
        <v>144.52000000000001</v>
      </c>
      <c r="R1050" s="6">
        <v>0</v>
      </c>
      <c r="S1050" s="6">
        <v>0</v>
      </c>
      <c r="T1050" s="6" t="s">
        <v>35</v>
      </c>
      <c r="U1050" s="6"/>
      <c r="V1050" s="6" t="s">
        <v>49</v>
      </c>
      <c r="W1050" s="6">
        <v>19</v>
      </c>
      <c r="X1050" s="7" t="s">
        <v>37</v>
      </c>
    </row>
    <row r="1051" spans="1:24" x14ac:dyDescent="0.3">
      <c r="A1051" s="8" t="s">
        <v>3320</v>
      </c>
      <c r="B1051" s="9">
        <v>46148</v>
      </c>
      <c r="C1051" s="21" t="str">
        <f>TEXT(Table3[[#This Row],[Transaction_Date]],"dddd")</f>
        <v>Wednesday</v>
      </c>
      <c r="D1051" t="s">
        <v>3321</v>
      </c>
      <c r="E1051">
        <f>HOUR(Table3[[#This Row],[Transaction_Time]])</f>
        <v>11</v>
      </c>
      <c r="F1051" s="10" t="s">
        <v>24</v>
      </c>
      <c r="G1051" s="10" t="s">
        <v>3322</v>
      </c>
      <c r="H1051" s="10" t="s">
        <v>54</v>
      </c>
      <c r="I1051" s="10" t="s">
        <v>27</v>
      </c>
      <c r="J1051" s="10" t="s">
        <v>98</v>
      </c>
      <c r="K1051" s="10" t="s">
        <v>338</v>
      </c>
      <c r="L1051" s="10" t="s">
        <v>45</v>
      </c>
      <c r="M1051" s="10" t="s">
        <v>31</v>
      </c>
      <c r="N1051" s="10" t="s">
        <v>46</v>
      </c>
      <c r="O1051" s="10" t="s">
        <v>60</v>
      </c>
      <c r="P1051" s="10" t="s">
        <v>115</v>
      </c>
      <c r="Q1051" s="10">
        <v>282</v>
      </c>
      <c r="R1051" s="10">
        <v>0</v>
      </c>
      <c r="S1051" s="10">
        <v>0</v>
      </c>
      <c r="T1051" s="10" t="s">
        <v>35</v>
      </c>
      <c r="U1051" s="10"/>
      <c r="V1051" s="10" t="s">
        <v>49</v>
      </c>
      <c r="W1051" s="10">
        <v>21</v>
      </c>
      <c r="X1051" s="11" t="s">
        <v>37</v>
      </c>
    </row>
    <row r="1052" spans="1:24" x14ac:dyDescent="0.3">
      <c r="A1052" s="4" t="s">
        <v>3323</v>
      </c>
      <c r="B1052" s="5">
        <v>46143</v>
      </c>
      <c r="C1052" s="20" t="str">
        <f>TEXT(Table3[[#This Row],[Transaction_Date]],"dddd")</f>
        <v>Friday</v>
      </c>
      <c r="D1052" t="s">
        <v>3324</v>
      </c>
      <c r="E1052">
        <f>HOUR(Table3[[#This Row],[Transaction_Time]])</f>
        <v>6</v>
      </c>
      <c r="F1052" s="6" t="s">
        <v>24</v>
      </c>
      <c r="G1052" s="6" t="s">
        <v>3325</v>
      </c>
      <c r="H1052" s="6" t="s">
        <v>26</v>
      </c>
      <c r="I1052" s="6" t="s">
        <v>27</v>
      </c>
      <c r="J1052" s="6" t="s">
        <v>28</v>
      </c>
      <c r="K1052" s="6" t="s">
        <v>29</v>
      </c>
      <c r="L1052" s="6" t="s">
        <v>634</v>
      </c>
      <c r="M1052" s="6" t="s">
        <v>114</v>
      </c>
      <c r="N1052" s="6" t="s">
        <v>46</v>
      </c>
      <c r="O1052" s="6" t="s">
        <v>141</v>
      </c>
      <c r="P1052" s="6" t="s">
        <v>108</v>
      </c>
      <c r="Q1052" s="6">
        <v>3181.99</v>
      </c>
      <c r="R1052" s="6">
        <v>0</v>
      </c>
      <c r="S1052" s="6">
        <v>6.8</v>
      </c>
      <c r="T1052" s="6" t="s">
        <v>280</v>
      </c>
      <c r="U1052" s="6" t="s">
        <v>385</v>
      </c>
      <c r="V1052" s="6" t="s">
        <v>49</v>
      </c>
      <c r="W1052" s="6">
        <v>51</v>
      </c>
      <c r="X1052" s="7" t="s">
        <v>37</v>
      </c>
    </row>
    <row r="1053" spans="1:24" x14ac:dyDescent="0.3">
      <c r="A1053" s="8" t="s">
        <v>3326</v>
      </c>
      <c r="B1053" s="9">
        <v>46158</v>
      </c>
      <c r="C1053" s="21" t="str">
        <f>TEXT(Table3[[#This Row],[Transaction_Date]],"dddd")</f>
        <v>Saturday</v>
      </c>
      <c r="D1053" t="s">
        <v>3327</v>
      </c>
      <c r="E1053">
        <f>HOUR(Table3[[#This Row],[Transaction_Time]])</f>
        <v>10</v>
      </c>
      <c r="F1053" s="10" t="s">
        <v>24</v>
      </c>
      <c r="G1053" s="10" t="s">
        <v>3328</v>
      </c>
      <c r="H1053" s="10" t="s">
        <v>74</v>
      </c>
      <c r="I1053" s="10" t="s">
        <v>42</v>
      </c>
      <c r="J1053" s="10" t="s">
        <v>43</v>
      </c>
      <c r="K1053" s="10" t="s">
        <v>229</v>
      </c>
      <c r="L1053" s="10" t="s">
        <v>327</v>
      </c>
      <c r="M1053" s="10" t="s">
        <v>114</v>
      </c>
      <c r="N1053" s="10" t="s">
        <v>78</v>
      </c>
      <c r="O1053" s="10" t="s">
        <v>47</v>
      </c>
      <c r="P1053" s="10" t="s">
        <v>68</v>
      </c>
      <c r="Q1053" s="10">
        <v>3314.74</v>
      </c>
      <c r="R1053" s="10">
        <v>0</v>
      </c>
      <c r="S1053" s="10">
        <v>0</v>
      </c>
      <c r="T1053" s="10" t="s">
        <v>35</v>
      </c>
      <c r="U1053" s="10"/>
      <c r="V1053" s="10" t="s">
        <v>49</v>
      </c>
      <c r="W1053" s="10">
        <v>24</v>
      </c>
      <c r="X1053" s="11" t="s">
        <v>37</v>
      </c>
    </row>
    <row r="1054" spans="1:24" x14ac:dyDescent="0.3">
      <c r="A1054" s="4" t="s">
        <v>3329</v>
      </c>
      <c r="B1054" s="5">
        <v>46164</v>
      </c>
      <c r="C1054" s="20" t="str">
        <f>TEXT(Table3[[#This Row],[Transaction_Date]],"dddd")</f>
        <v>Friday</v>
      </c>
      <c r="D1054" t="s">
        <v>3330</v>
      </c>
      <c r="E1054">
        <f>HOUR(Table3[[#This Row],[Transaction_Time]])</f>
        <v>19</v>
      </c>
      <c r="F1054" s="6" t="s">
        <v>40</v>
      </c>
      <c r="G1054" s="6" t="s">
        <v>3331</v>
      </c>
      <c r="H1054" s="6" t="s">
        <v>74</v>
      </c>
      <c r="I1054" s="6" t="s">
        <v>27</v>
      </c>
      <c r="J1054" s="6" t="s">
        <v>98</v>
      </c>
      <c r="K1054" s="6" t="s">
        <v>99</v>
      </c>
      <c r="L1054" s="6" t="s">
        <v>77</v>
      </c>
      <c r="M1054" s="6" t="s">
        <v>31</v>
      </c>
      <c r="N1054" s="6" t="s">
        <v>32</v>
      </c>
      <c r="O1054" s="6" t="s">
        <v>60</v>
      </c>
      <c r="P1054" s="6" t="s">
        <v>84</v>
      </c>
      <c r="Q1054" s="6">
        <v>759.78</v>
      </c>
      <c r="R1054" s="6">
        <v>0</v>
      </c>
      <c r="S1054" s="6">
        <v>0</v>
      </c>
      <c r="T1054" s="6" t="s">
        <v>35</v>
      </c>
      <c r="U1054" s="6"/>
      <c r="V1054" s="6" t="s">
        <v>49</v>
      </c>
      <c r="W1054" s="6">
        <v>94</v>
      </c>
      <c r="X1054" s="7" t="s">
        <v>37</v>
      </c>
    </row>
    <row r="1055" spans="1:24" x14ac:dyDescent="0.3">
      <c r="A1055" s="8" t="s">
        <v>3332</v>
      </c>
      <c r="B1055" s="9">
        <v>46168</v>
      </c>
      <c r="C1055" s="21" t="str">
        <f>TEXT(Table3[[#This Row],[Transaction_Date]],"dddd")</f>
        <v>Tuesday</v>
      </c>
      <c r="D1055" t="s">
        <v>3333</v>
      </c>
      <c r="E1055">
        <f>HOUR(Table3[[#This Row],[Transaction_Time]])</f>
        <v>12</v>
      </c>
      <c r="F1055" s="10" t="s">
        <v>52</v>
      </c>
      <c r="G1055" s="10" t="s">
        <v>3334</v>
      </c>
      <c r="H1055" s="10" t="s">
        <v>54</v>
      </c>
      <c r="I1055" s="10" t="s">
        <v>27</v>
      </c>
      <c r="J1055" s="10" t="s">
        <v>98</v>
      </c>
      <c r="K1055" s="10" t="s">
        <v>459</v>
      </c>
      <c r="L1055" s="10" t="s">
        <v>544</v>
      </c>
      <c r="M1055" s="10" t="s">
        <v>114</v>
      </c>
      <c r="N1055" s="10" t="s">
        <v>78</v>
      </c>
      <c r="O1055" s="10" t="s">
        <v>47</v>
      </c>
      <c r="P1055" s="10" t="s">
        <v>84</v>
      </c>
      <c r="Q1055" s="10">
        <v>975.92</v>
      </c>
      <c r="R1055" s="10">
        <v>0</v>
      </c>
      <c r="S1055" s="10">
        <v>0</v>
      </c>
      <c r="T1055" s="10" t="s">
        <v>35</v>
      </c>
      <c r="U1055" s="10"/>
      <c r="V1055" s="10" t="s">
        <v>49</v>
      </c>
      <c r="W1055" s="10">
        <v>15</v>
      </c>
      <c r="X1055" s="11" t="s">
        <v>37</v>
      </c>
    </row>
    <row r="1056" spans="1:24" x14ac:dyDescent="0.3">
      <c r="A1056" s="4" t="s">
        <v>3335</v>
      </c>
      <c r="B1056" s="5">
        <v>46158</v>
      </c>
      <c r="C1056" s="20" t="str">
        <f>TEXT(Table3[[#This Row],[Transaction_Date]],"dddd")</f>
        <v>Saturday</v>
      </c>
      <c r="D1056" t="s">
        <v>3336</v>
      </c>
      <c r="E1056">
        <f>HOUR(Table3[[#This Row],[Transaction_Time]])</f>
        <v>17</v>
      </c>
      <c r="F1056" s="6" t="s">
        <v>52</v>
      </c>
      <c r="G1056" s="6" t="s">
        <v>3337</v>
      </c>
      <c r="H1056" s="6" t="s">
        <v>54</v>
      </c>
      <c r="I1056" s="6" t="s">
        <v>42</v>
      </c>
      <c r="J1056" s="6" t="s">
        <v>90</v>
      </c>
      <c r="K1056" s="6" t="s">
        <v>346</v>
      </c>
      <c r="L1056" s="6" t="s">
        <v>634</v>
      </c>
      <c r="M1056" s="6" t="s">
        <v>114</v>
      </c>
      <c r="N1056" s="6" t="s">
        <v>32</v>
      </c>
      <c r="O1056" s="6" t="s">
        <v>60</v>
      </c>
      <c r="P1056" s="6" t="s">
        <v>84</v>
      </c>
      <c r="Q1056" s="6">
        <v>179.76</v>
      </c>
      <c r="R1056" s="6">
        <v>0</v>
      </c>
      <c r="S1056" s="6">
        <v>1.83</v>
      </c>
      <c r="T1056" s="6" t="s">
        <v>35</v>
      </c>
      <c r="U1056" s="6"/>
      <c r="V1056" s="6" t="s">
        <v>49</v>
      </c>
      <c r="W1056" s="6">
        <v>27</v>
      </c>
      <c r="X1056" s="7" t="s">
        <v>37</v>
      </c>
    </row>
    <row r="1057" spans="1:24" x14ac:dyDescent="0.3">
      <c r="A1057" s="8" t="s">
        <v>3338</v>
      </c>
      <c r="B1057" s="9">
        <v>46165</v>
      </c>
      <c r="C1057" s="21" t="str">
        <f>TEXT(Table3[[#This Row],[Transaction_Date]],"dddd")</f>
        <v>Saturday</v>
      </c>
      <c r="D1057" t="s">
        <v>3339</v>
      </c>
      <c r="E1057">
        <f>HOUR(Table3[[#This Row],[Transaction_Time]])</f>
        <v>18</v>
      </c>
      <c r="F1057" s="10" t="s">
        <v>72</v>
      </c>
      <c r="G1057" s="10" t="s">
        <v>3340</v>
      </c>
      <c r="H1057" s="10" t="s">
        <v>54</v>
      </c>
      <c r="I1057" s="10" t="s">
        <v>27</v>
      </c>
      <c r="J1057" s="10" t="s">
        <v>119</v>
      </c>
      <c r="K1057" s="10" t="s">
        <v>120</v>
      </c>
      <c r="L1057" s="10" t="s">
        <v>127</v>
      </c>
      <c r="M1057" s="10" t="s">
        <v>114</v>
      </c>
      <c r="N1057" s="10" t="s">
        <v>32</v>
      </c>
      <c r="O1057" s="10" t="s">
        <v>47</v>
      </c>
      <c r="P1057" s="10" t="s">
        <v>128</v>
      </c>
      <c r="Q1057" s="10">
        <v>1738.46</v>
      </c>
      <c r="R1057" s="10">
        <v>0</v>
      </c>
      <c r="S1057" s="10">
        <v>0.55000000000000004</v>
      </c>
      <c r="T1057" s="10" t="s">
        <v>35</v>
      </c>
      <c r="U1057" s="10"/>
      <c r="V1057" s="10" t="s">
        <v>36</v>
      </c>
      <c r="W1057" s="10">
        <v>47</v>
      </c>
      <c r="X1057" s="11" t="s">
        <v>37</v>
      </c>
    </row>
    <row r="1058" spans="1:24" x14ac:dyDescent="0.3">
      <c r="A1058" s="4" t="s">
        <v>3341</v>
      </c>
      <c r="B1058" s="5">
        <v>46156</v>
      </c>
      <c r="C1058" s="20" t="str">
        <f>TEXT(Table3[[#This Row],[Transaction_Date]],"dddd")</f>
        <v>Thursday</v>
      </c>
      <c r="D1058" t="s">
        <v>3342</v>
      </c>
      <c r="E1058">
        <f>HOUR(Table3[[#This Row],[Transaction_Time]])</f>
        <v>13</v>
      </c>
      <c r="F1058" s="6" t="s">
        <v>40</v>
      </c>
      <c r="G1058" s="6" t="s">
        <v>3343</v>
      </c>
      <c r="H1058" s="6" t="s">
        <v>26</v>
      </c>
      <c r="I1058" s="6" t="s">
        <v>27</v>
      </c>
      <c r="J1058" s="6" t="s">
        <v>43</v>
      </c>
      <c r="K1058" s="6" t="s">
        <v>285</v>
      </c>
      <c r="L1058" s="6" t="s">
        <v>327</v>
      </c>
      <c r="M1058" s="6" t="s">
        <v>114</v>
      </c>
      <c r="N1058" s="6" t="s">
        <v>291</v>
      </c>
      <c r="O1058" s="6" t="s">
        <v>47</v>
      </c>
      <c r="P1058" s="6" t="s">
        <v>84</v>
      </c>
      <c r="Q1058" s="6">
        <v>962.1</v>
      </c>
      <c r="R1058" s="6">
        <v>0</v>
      </c>
      <c r="S1058" s="6">
        <v>0</v>
      </c>
      <c r="T1058" s="6" t="s">
        <v>35</v>
      </c>
      <c r="U1058" s="6"/>
      <c r="V1058" s="6" t="s">
        <v>49</v>
      </c>
      <c r="W1058" s="6">
        <v>92</v>
      </c>
      <c r="X1058" s="7" t="s">
        <v>37</v>
      </c>
    </row>
    <row r="1059" spans="1:24" x14ac:dyDescent="0.3">
      <c r="A1059" s="8" t="s">
        <v>3344</v>
      </c>
      <c r="B1059" s="9">
        <v>46162</v>
      </c>
      <c r="C1059" s="21" t="str">
        <f>TEXT(Table3[[#This Row],[Transaction_Date]],"dddd")</f>
        <v>Wednesday</v>
      </c>
      <c r="D1059" t="s">
        <v>3345</v>
      </c>
      <c r="E1059">
        <f>HOUR(Table3[[#This Row],[Transaction_Time]])</f>
        <v>19</v>
      </c>
      <c r="F1059" s="10" t="s">
        <v>416</v>
      </c>
      <c r="G1059" s="10" t="s">
        <v>3346</v>
      </c>
      <c r="H1059" s="10" t="s">
        <v>26</v>
      </c>
      <c r="I1059" s="10" t="s">
        <v>42</v>
      </c>
      <c r="J1059" s="10" t="s">
        <v>90</v>
      </c>
      <c r="K1059" s="10" t="s">
        <v>140</v>
      </c>
      <c r="L1059" s="10" t="s">
        <v>537</v>
      </c>
      <c r="M1059" s="10" t="s">
        <v>122</v>
      </c>
      <c r="N1059" s="10" t="s">
        <v>59</v>
      </c>
      <c r="O1059" s="10" t="s">
        <v>47</v>
      </c>
      <c r="P1059" s="10" t="s">
        <v>128</v>
      </c>
      <c r="Q1059" s="10">
        <v>384.21</v>
      </c>
      <c r="R1059" s="10">
        <v>0</v>
      </c>
      <c r="S1059" s="10">
        <v>6.92</v>
      </c>
      <c r="T1059" s="10" t="s">
        <v>35</v>
      </c>
      <c r="U1059" s="10"/>
      <c r="V1059" s="10" t="s">
        <v>49</v>
      </c>
      <c r="W1059" s="10">
        <v>75</v>
      </c>
      <c r="X1059" s="11" t="s">
        <v>37</v>
      </c>
    </row>
    <row r="1060" spans="1:24" x14ac:dyDescent="0.3">
      <c r="A1060" s="4" t="s">
        <v>3347</v>
      </c>
      <c r="B1060" s="5">
        <v>46156</v>
      </c>
      <c r="C1060" s="20" t="str">
        <f>TEXT(Table3[[#This Row],[Transaction_Date]],"dddd")</f>
        <v>Thursday</v>
      </c>
      <c r="D1060" t="s">
        <v>3348</v>
      </c>
      <c r="E1060">
        <f>HOUR(Table3[[#This Row],[Transaction_Time]])</f>
        <v>9</v>
      </c>
      <c r="F1060" s="6" t="s">
        <v>370</v>
      </c>
      <c r="G1060" s="6" t="s">
        <v>3349</v>
      </c>
      <c r="H1060" s="6" t="s">
        <v>74</v>
      </c>
      <c r="I1060" s="6" t="s">
        <v>42</v>
      </c>
      <c r="J1060" s="6" t="s">
        <v>43</v>
      </c>
      <c r="K1060" s="6" t="s">
        <v>112</v>
      </c>
      <c r="L1060" s="6" t="s">
        <v>82</v>
      </c>
      <c r="M1060" s="6" t="s">
        <v>83</v>
      </c>
      <c r="N1060" s="6" t="s">
        <v>32</v>
      </c>
      <c r="O1060" s="6" t="s">
        <v>60</v>
      </c>
      <c r="P1060" s="6" t="s">
        <v>34</v>
      </c>
      <c r="Q1060" s="6">
        <v>3795.46</v>
      </c>
      <c r="R1060" s="6">
        <v>0</v>
      </c>
      <c r="S1060" s="6">
        <v>3.13</v>
      </c>
      <c r="T1060" s="6" t="s">
        <v>280</v>
      </c>
      <c r="U1060" s="6" t="s">
        <v>281</v>
      </c>
      <c r="V1060" s="6" t="s">
        <v>49</v>
      </c>
      <c r="W1060" s="6">
        <v>82</v>
      </c>
      <c r="X1060" s="7" t="s">
        <v>37</v>
      </c>
    </row>
    <row r="1061" spans="1:24" x14ac:dyDescent="0.3">
      <c r="A1061" s="8" t="s">
        <v>3350</v>
      </c>
      <c r="B1061" s="9">
        <v>46144</v>
      </c>
      <c r="C1061" s="21" t="str">
        <f>TEXT(Table3[[#This Row],[Transaction_Date]],"dddd")</f>
        <v>Saturday</v>
      </c>
      <c r="D1061" t="s">
        <v>3351</v>
      </c>
      <c r="E1061">
        <f>HOUR(Table3[[#This Row],[Transaction_Time]])</f>
        <v>8</v>
      </c>
      <c r="F1061" s="10" t="s">
        <v>370</v>
      </c>
      <c r="G1061" s="10" t="s">
        <v>3352</v>
      </c>
      <c r="H1061" s="10" t="s">
        <v>74</v>
      </c>
      <c r="I1061" s="10" t="s">
        <v>27</v>
      </c>
      <c r="J1061" s="10" t="s">
        <v>98</v>
      </c>
      <c r="K1061" s="10" t="s">
        <v>459</v>
      </c>
      <c r="L1061" s="10" t="s">
        <v>121</v>
      </c>
      <c r="M1061" s="10" t="s">
        <v>122</v>
      </c>
      <c r="N1061" s="10" t="s">
        <v>78</v>
      </c>
      <c r="O1061" s="10" t="s">
        <v>33</v>
      </c>
      <c r="P1061" s="10" t="s">
        <v>48</v>
      </c>
      <c r="Q1061" s="10">
        <v>815.27</v>
      </c>
      <c r="R1061" s="10">
        <v>0</v>
      </c>
      <c r="S1061" s="10">
        <v>0</v>
      </c>
      <c r="T1061" s="10" t="s">
        <v>280</v>
      </c>
      <c r="U1061" s="10" t="s">
        <v>402</v>
      </c>
      <c r="V1061" s="10" t="s">
        <v>49</v>
      </c>
      <c r="W1061" s="10">
        <v>89</v>
      </c>
      <c r="X1061" s="11" t="s">
        <v>37</v>
      </c>
    </row>
    <row r="1062" spans="1:24" x14ac:dyDescent="0.3">
      <c r="A1062" s="4" t="s">
        <v>3353</v>
      </c>
      <c r="B1062" s="5">
        <v>46152</v>
      </c>
      <c r="C1062" s="20" t="str">
        <f>TEXT(Table3[[#This Row],[Transaction_Date]],"dddd")</f>
        <v>Sunday</v>
      </c>
      <c r="D1062" t="s">
        <v>3354</v>
      </c>
      <c r="E1062">
        <f>HOUR(Table3[[#This Row],[Transaction_Time]])</f>
        <v>19</v>
      </c>
      <c r="F1062" s="6" t="s">
        <v>24</v>
      </c>
      <c r="G1062" s="6" t="s">
        <v>3355</v>
      </c>
      <c r="H1062" s="6" t="s">
        <v>26</v>
      </c>
      <c r="I1062" s="6" t="s">
        <v>27</v>
      </c>
      <c r="J1062" s="6" t="s">
        <v>43</v>
      </c>
      <c r="K1062" s="6" t="s">
        <v>44</v>
      </c>
      <c r="L1062" s="6" t="s">
        <v>161</v>
      </c>
      <c r="M1062" s="6" t="s">
        <v>162</v>
      </c>
      <c r="N1062" s="6" t="s">
        <v>32</v>
      </c>
      <c r="O1062" s="6" t="s">
        <v>33</v>
      </c>
      <c r="P1062" s="6" t="s">
        <v>128</v>
      </c>
      <c r="Q1062" s="6">
        <v>347.49</v>
      </c>
      <c r="R1062" s="6">
        <v>0</v>
      </c>
      <c r="S1062" s="6">
        <v>0</v>
      </c>
      <c r="T1062" s="6" t="s">
        <v>35</v>
      </c>
      <c r="U1062" s="6"/>
      <c r="V1062" s="6" t="s">
        <v>36</v>
      </c>
      <c r="W1062" s="6">
        <v>92</v>
      </c>
      <c r="X1062" s="7" t="s">
        <v>37</v>
      </c>
    </row>
    <row r="1063" spans="1:24" x14ac:dyDescent="0.3">
      <c r="A1063" s="8" t="s">
        <v>3356</v>
      </c>
      <c r="B1063" s="9">
        <v>46171</v>
      </c>
      <c r="C1063" s="21" t="str">
        <f>TEXT(Table3[[#This Row],[Transaction_Date]],"dddd")</f>
        <v>Friday</v>
      </c>
      <c r="D1063" t="s">
        <v>3357</v>
      </c>
      <c r="E1063">
        <f>HOUR(Table3[[#This Row],[Transaction_Time]])</f>
        <v>19</v>
      </c>
      <c r="F1063" s="10" t="s">
        <v>40</v>
      </c>
      <c r="G1063" s="10" t="s">
        <v>3358</v>
      </c>
      <c r="H1063" s="10" t="s">
        <v>26</v>
      </c>
      <c r="I1063" s="10" t="s">
        <v>42</v>
      </c>
      <c r="J1063" s="10" t="s">
        <v>90</v>
      </c>
      <c r="K1063" s="10" t="s">
        <v>572</v>
      </c>
      <c r="L1063" s="10" t="s">
        <v>286</v>
      </c>
      <c r="M1063" s="10" t="s">
        <v>122</v>
      </c>
      <c r="N1063" s="10" t="s">
        <v>46</v>
      </c>
      <c r="O1063" s="10" t="s">
        <v>141</v>
      </c>
      <c r="P1063" s="10" t="s">
        <v>115</v>
      </c>
      <c r="Q1063" s="10">
        <v>378.48</v>
      </c>
      <c r="R1063" s="10">
        <v>0</v>
      </c>
      <c r="S1063" s="10">
        <v>0</v>
      </c>
      <c r="T1063" s="10" t="s">
        <v>280</v>
      </c>
      <c r="U1063" s="10" t="s">
        <v>402</v>
      </c>
      <c r="V1063" s="10" t="s">
        <v>49</v>
      </c>
      <c r="W1063" s="10">
        <v>33</v>
      </c>
      <c r="X1063" s="11" t="s">
        <v>37</v>
      </c>
    </row>
    <row r="1064" spans="1:24" x14ac:dyDescent="0.3">
      <c r="A1064" s="4" t="s">
        <v>3359</v>
      </c>
      <c r="B1064" s="5">
        <v>46148</v>
      </c>
      <c r="C1064" s="20" t="str">
        <f>TEXT(Table3[[#This Row],[Transaction_Date]],"dddd")</f>
        <v>Wednesday</v>
      </c>
      <c r="D1064" t="s">
        <v>3360</v>
      </c>
      <c r="E1064">
        <f>HOUR(Table3[[#This Row],[Transaction_Time]])</f>
        <v>21</v>
      </c>
      <c r="F1064" s="6" t="s">
        <v>24</v>
      </c>
      <c r="G1064" s="6" t="s">
        <v>3361</v>
      </c>
      <c r="H1064" s="6" t="s">
        <v>54</v>
      </c>
      <c r="I1064" s="6" t="s">
        <v>27</v>
      </c>
      <c r="J1064" s="6" t="s">
        <v>98</v>
      </c>
      <c r="K1064" s="6" t="s">
        <v>126</v>
      </c>
      <c r="L1064" s="6" t="s">
        <v>257</v>
      </c>
      <c r="M1064" s="6" t="s">
        <v>93</v>
      </c>
      <c r="N1064" s="6" t="s">
        <v>78</v>
      </c>
      <c r="O1064" s="6" t="s">
        <v>141</v>
      </c>
      <c r="P1064" s="6" t="s">
        <v>115</v>
      </c>
      <c r="Q1064" s="6">
        <v>504.05</v>
      </c>
      <c r="R1064" s="6">
        <v>0</v>
      </c>
      <c r="S1064" s="6">
        <v>7.59</v>
      </c>
      <c r="T1064" s="6" t="s">
        <v>35</v>
      </c>
      <c r="U1064" s="6"/>
      <c r="V1064" s="6" t="s">
        <v>49</v>
      </c>
      <c r="W1064" s="6">
        <v>47</v>
      </c>
      <c r="X1064" s="7" t="s">
        <v>37</v>
      </c>
    </row>
    <row r="1065" spans="1:24" x14ac:dyDescent="0.3">
      <c r="A1065" s="8" t="s">
        <v>3362</v>
      </c>
      <c r="B1065" s="9">
        <v>46157</v>
      </c>
      <c r="C1065" s="21" t="str">
        <f>TEXT(Table3[[#This Row],[Transaction_Date]],"dddd")</f>
        <v>Friday</v>
      </c>
      <c r="D1065" t="s">
        <v>3363</v>
      </c>
      <c r="E1065">
        <f>HOUR(Table3[[#This Row],[Transaction_Time]])</f>
        <v>17</v>
      </c>
      <c r="F1065" s="10" t="s">
        <v>40</v>
      </c>
      <c r="G1065" s="10" t="s">
        <v>3364</v>
      </c>
      <c r="H1065" s="10" t="s">
        <v>74</v>
      </c>
      <c r="I1065" s="10" t="s">
        <v>27</v>
      </c>
      <c r="J1065" s="10" t="s">
        <v>119</v>
      </c>
      <c r="K1065" s="10" t="s">
        <v>276</v>
      </c>
      <c r="L1065" s="10" t="s">
        <v>647</v>
      </c>
      <c r="M1065" s="10" t="s">
        <v>31</v>
      </c>
      <c r="N1065" s="10" t="s">
        <v>59</v>
      </c>
      <c r="O1065" s="10" t="s">
        <v>60</v>
      </c>
      <c r="P1065" s="10" t="s">
        <v>128</v>
      </c>
      <c r="Q1065" s="10">
        <v>674.83</v>
      </c>
      <c r="R1065" s="10">
        <v>0</v>
      </c>
      <c r="S1065" s="10">
        <v>5.3</v>
      </c>
      <c r="T1065" s="10" t="s">
        <v>35</v>
      </c>
      <c r="U1065" s="10"/>
      <c r="V1065" s="10" t="s">
        <v>49</v>
      </c>
      <c r="W1065" s="10">
        <v>6</v>
      </c>
      <c r="X1065" s="11" t="s">
        <v>37</v>
      </c>
    </row>
    <row r="1066" spans="1:24" x14ac:dyDescent="0.3">
      <c r="A1066" s="4" t="s">
        <v>3365</v>
      </c>
      <c r="B1066" s="5">
        <v>46156</v>
      </c>
      <c r="C1066" s="20" t="str">
        <f>TEXT(Table3[[#This Row],[Transaction_Date]],"dddd")</f>
        <v>Thursday</v>
      </c>
      <c r="D1066" t="s">
        <v>3366</v>
      </c>
      <c r="E1066">
        <f>HOUR(Table3[[#This Row],[Transaction_Time]])</f>
        <v>15</v>
      </c>
      <c r="F1066" s="6" t="s">
        <v>24</v>
      </c>
      <c r="G1066" s="6" t="s">
        <v>3367</v>
      </c>
      <c r="H1066" s="6" t="s">
        <v>54</v>
      </c>
      <c r="I1066" s="6" t="s">
        <v>27</v>
      </c>
      <c r="J1066" s="6" t="s">
        <v>105</v>
      </c>
      <c r="K1066" s="6" t="s">
        <v>106</v>
      </c>
      <c r="L1066" s="6" t="s">
        <v>537</v>
      </c>
      <c r="M1066" s="6" t="s">
        <v>122</v>
      </c>
      <c r="N1066" s="6" t="s">
        <v>46</v>
      </c>
      <c r="O1066" s="6" t="s">
        <v>60</v>
      </c>
      <c r="P1066" s="6" t="s">
        <v>34</v>
      </c>
      <c r="Q1066" s="6">
        <v>625.77</v>
      </c>
      <c r="R1066" s="6">
        <v>0</v>
      </c>
      <c r="S1066" s="6">
        <v>3.57</v>
      </c>
      <c r="T1066" s="6" t="s">
        <v>35</v>
      </c>
      <c r="U1066" s="6"/>
      <c r="V1066" s="6" t="s">
        <v>49</v>
      </c>
      <c r="W1066" s="6">
        <v>50</v>
      </c>
      <c r="X1066" s="7" t="s">
        <v>37</v>
      </c>
    </row>
    <row r="1067" spans="1:24" x14ac:dyDescent="0.3">
      <c r="A1067" s="8" t="s">
        <v>3368</v>
      </c>
      <c r="B1067" s="9">
        <v>46152</v>
      </c>
      <c r="C1067" s="21" t="str">
        <f>TEXT(Table3[[#This Row],[Transaction_Date]],"dddd")</f>
        <v>Sunday</v>
      </c>
      <c r="D1067" t="s">
        <v>3369</v>
      </c>
      <c r="E1067">
        <f>HOUR(Table3[[#This Row],[Transaction_Time]])</f>
        <v>21</v>
      </c>
      <c r="F1067" s="10" t="s">
        <v>24</v>
      </c>
      <c r="G1067" s="10" t="s">
        <v>3370</v>
      </c>
      <c r="H1067" s="10" t="s">
        <v>54</v>
      </c>
      <c r="I1067" s="10" t="s">
        <v>42</v>
      </c>
      <c r="J1067" s="10" t="s">
        <v>119</v>
      </c>
      <c r="K1067" s="10" t="s">
        <v>264</v>
      </c>
      <c r="L1067" s="10" t="s">
        <v>271</v>
      </c>
      <c r="M1067" s="10" t="s">
        <v>83</v>
      </c>
      <c r="N1067" s="10" t="s">
        <v>78</v>
      </c>
      <c r="O1067" s="10" t="s">
        <v>47</v>
      </c>
      <c r="P1067" s="10" t="s">
        <v>108</v>
      </c>
      <c r="Q1067" s="10">
        <v>241.73</v>
      </c>
      <c r="R1067" s="10">
        <v>0</v>
      </c>
      <c r="S1067" s="10">
        <v>7.48</v>
      </c>
      <c r="T1067" s="10" t="s">
        <v>280</v>
      </c>
      <c r="U1067" s="10" t="s">
        <v>402</v>
      </c>
      <c r="V1067" s="10" t="s">
        <v>36</v>
      </c>
      <c r="W1067" s="10">
        <v>60</v>
      </c>
      <c r="X1067" s="11" t="s">
        <v>37</v>
      </c>
    </row>
    <row r="1068" spans="1:24" x14ac:dyDescent="0.3">
      <c r="A1068" s="4" t="s">
        <v>3371</v>
      </c>
      <c r="B1068" s="5">
        <v>46161</v>
      </c>
      <c r="C1068" s="20" t="str">
        <f>TEXT(Table3[[#This Row],[Transaction_Date]],"dddd")</f>
        <v>Tuesday</v>
      </c>
      <c r="D1068" t="s">
        <v>3372</v>
      </c>
      <c r="E1068">
        <f>HOUR(Table3[[#This Row],[Transaction_Time]])</f>
        <v>18</v>
      </c>
      <c r="F1068" s="6" t="s">
        <v>24</v>
      </c>
      <c r="G1068" s="6" t="s">
        <v>3373</v>
      </c>
      <c r="H1068" s="6" t="s">
        <v>89</v>
      </c>
      <c r="I1068" s="6" t="s">
        <v>27</v>
      </c>
      <c r="J1068" s="6" t="s">
        <v>150</v>
      </c>
      <c r="K1068" s="6" t="s">
        <v>245</v>
      </c>
      <c r="L1068" s="6" t="s">
        <v>127</v>
      </c>
      <c r="M1068" s="6" t="s">
        <v>114</v>
      </c>
      <c r="N1068" s="6" t="s">
        <v>46</v>
      </c>
      <c r="O1068" s="6" t="s">
        <v>60</v>
      </c>
      <c r="P1068" s="6" t="s">
        <v>84</v>
      </c>
      <c r="Q1068" s="6">
        <v>98.94</v>
      </c>
      <c r="R1068" s="6">
        <v>0</v>
      </c>
      <c r="S1068" s="6">
        <v>0</v>
      </c>
      <c r="T1068" s="6" t="s">
        <v>35</v>
      </c>
      <c r="U1068" s="6"/>
      <c r="V1068" s="6" t="s">
        <v>36</v>
      </c>
      <c r="W1068" s="6">
        <v>54</v>
      </c>
      <c r="X1068" s="7" t="s">
        <v>37</v>
      </c>
    </row>
    <row r="1069" spans="1:24" x14ac:dyDescent="0.3">
      <c r="A1069" s="8" t="s">
        <v>3374</v>
      </c>
      <c r="B1069" s="9">
        <v>46162</v>
      </c>
      <c r="C1069" s="21" t="str">
        <f>TEXT(Table3[[#This Row],[Transaction_Date]],"dddd")</f>
        <v>Wednesday</v>
      </c>
      <c r="D1069" t="s">
        <v>3375</v>
      </c>
      <c r="E1069">
        <f>HOUR(Table3[[#This Row],[Transaction_Time]])</f>
        <v>9</v>
      </c>
      <c r="F1069" s="10" t="s">
        <v>40</v>
      </c>
      <c r="G1069" s="10" t="s">
        <v>3376</v>
      </c>
      <c r="H1069" s="10" t="s">
        <v>74</v>
      </c>
      <c r="I1069" s="10" t="s">
        <v>27</v>
      </c>
      <c r="J1069" s="10" t="s">
        <v>90</v>
      </c>
      <c r="K1069" s="10" t="s">
        <v>140</v>
      </c>
      <c r="L1069" s="10" t="s">
        <v>107</v>
      </c>
      <c r="M1069" s="10" t="s">
        <v>93</v>
      </c>
      <c r="N1069" s="10" t="s">
        <v>32</v>
      </c>
      <c r="O1069" s="10" t="s">
        <v>33</v>
      </c>
      <c r="P1069" s="10" t="s">
        <v>115</v>
      </c>
      <c r="Q1069" s="10">
        <v>1152.21</v>
      </c>
      <c r="R1069" s="10">
        <v>62.38</v>
      </c>
      <c r="S1069" s="10">
        <v>0</v>
      </c>
      <c r="T1069" s="10" t="s">
        <v>35</v>
      </c>
      <c r="U1069" s="10"/>
      <c r="V1069" s="10" t="s">
        <v>49</v>
      </c>
      <c r="W1069" s="10">
        <v>52</v>
      </c>
      <c r="X1069" s="11" t="s">
        <v>37</v>
      </c>
    </row>
    <row r="1070" spans="1:24" x14ac:dyDescent="0.3">
      <c r="A1070" s="4" t="s">
        <v>3377</v>
      </c>
      <c r="B1070" s="5">
        <v>46144</v>
      </c>
      <c r="C1070" s="20" t="str">
        <f>TEXT(Table3[[#This Row],[Transaction_Date]],"dddd")</f>
        <v>Saturday</v>
      </c>
      <c r="D1070" t="s">
        <v>3378</v>
      </c>
      <c r="E1070">
        <f>HOUR(Table3[[#This Row],[Transaction_Time]])</f>
        <v>19</v>
      </c>
      <c r="F1070" s="6" t="s">
        <v>24</v>
      </c>
      <c r="G1070" s="6" t="s">
        <v>3379</v>
      </c>
      <c r="H1070" s="6" t="s">
        <v>26</v>
      </c>
      <c r="I1070" s="6" t="s">
        <v>42</v>
      </c>
      <c r="J1070" s="6" t="s">
        <v>43</v>
      </c>
      <c r="K1070" s="6" t="s">
        <v>285</v>
      </c>
      <c r="L1070" s="6" t="s">
        <v>327</v>
      </c>
      <c r="M1070" s="6" t="s">
        <v>114</v>
      </c>
      <c r="N1070" s="6" t="s">
        <v>46</v>
      </c>
      <c r="O1070" s="6" t="s">
        <v>141</v>
      </c>
      <c r="P1070" s="6" t="s">
        <v>34</v>
      </c>
      <c r="Q1070" s="6">
        <v>522.79</v>
      </c>
      <c r="R1070" s="6">
        <v>0</v>
      </c>
      <c r="S1070" s="6">
        <v>6.79</v>
      </c>
      <c r="T1070" s="6" t="s">
        <v>35</v>
      </c>
      <c r="U1070" s="6"/>
      <c r="V1070" s="6" t="s">
        <v>49</v>
      </c>
      <c r="W1070" s="6">
        <v>31</v>
      </c>
      <c r="X1070" s="7" t="s">
        <v>37</v>
      </c>
    </row>
    <row r="1071" spans="1:24" x14ac:dyDescent="0.3">
      <c r="A1071" s="8" t="s">
        <v>3380</v>
      </c>
      <c r="B1071" s="9">
        <v>46165</v>
      </c>
      <c r="C1071" s="21" t="str">
        <f>TEXT(Table3[[#This Row],[Transaction_Date]],"dddd")</f>
        <v>Saturday</v>
      </c>
      <c r="D1071" t="s">
        <v>3381</v>
      </c>
      <c r="E1071">
        <f>HOUR(Table3[[#This Row],[Transaction_Time]])</f>
        <v>9</v>
      </c>
      <c r="F1071" s="10" t="s">
        <v>416</v>
      </c>
      <c r="G1071" s="10" t="s">
        <v>3382</v>
      </c>
      <c r="H1071" s="10" t="s">
        <v>89</v>
      </c>
      <c r="I1071" s="10" t="s">
        <v>27</v>
      </c>
      <c r="J1071" s="10" t="s">
        <v>75</v>
      </c>
      <c r="K1071" s="10" t="s">
        <v>295</v>
      </c>
      <c r="L1071" s="10" t="s">
        <v>634</v>
      </c>
      <c r="M1071" s="10" t="s">
        <v>114</v>
      </c>
      <c r="N1071" s="10" t="s">
        <v>176</v>
      </c>
      <c r="O1071" s="10" t="s">
        <v>141</v>
      </c>
      <c r="P1071" s="10" t="s">
        <v>68</v>
      </c>
      <c r="Q1071" s="10">
        <v>220.06</v>
      </c>
      <c r="R1071" s="10">
        <v>0</v>
      </c>
      <c r="S1071" s="10">
        <v>0</v>
      </c>
      <c r="T1071" s="10" t="s">
        <v>35</v>
      </c>
      <c r="U1071" s="10"/>
      <c r="V1071" s="10" t="s">
        <v>49</v>
      </c>
      <c r="W1071" s="10">
        <v>57</v>
      </c>
      <c r="X1071" s="11" t="s">
        <v>37</v>
      </c>
    </row>
    <row r="1072" spans="1:24" x14ac:dyDescent="0.3">
      <c r="A1072" s="4" t="s">
        <v>3383</v>
      </c>
      <c r="B1072" s="5">
        <v>46150</v>
      </c>
      <c r="C1072" s="20" t="str">
        <f>TEXT(Table3[[#This Row],[Transaction_Date]],"dddd")</f>
        <v>Friday</v>
      </c>
      <c r="D1072" t="s">
        <v>3384</v>
      </c>
      <c r="E1072">
        <f>HOUR(Table3[[#This Row],[Transaction_Time]])</f>
        <v>18</v>
      </c>
      <c r="F1072" s="6" t="s">
        <v>40</v>
      </c>
      <c r="G1072" s="6" t="s">
        <v>3385</v>
      </c>
      <c r="H1072" s="6" t="s">
        <v>54</v>
      </c>
      <c r="I1072" s="6" t="s">
        <v>27</v>
      </c>
      <c r="J1072" s="6" t="s">
        <v>90</v>
      </c>
      <c r="K1072" s="6" t="s">
        <v>346</v>
      </c>
      <c r="L1072" s="6" t="s">
        <v>342</v>
      </c>
      <c r="M1072" s="6" t="s">
        <v>162</v>
      </c>
      <c r="N1072" s="6" t="s">
        <v>46</v>
      </c>
      <c r="O1072" s="6" t="s">
        <v>47</v>
      </c>
      <c r="P1072" s="6" t="s">
        <v>84</v>
      </c>
      <c r="Q1072" s="6">
        <v>315.87</v>
      </c>
      <c r="R1072" s="6">
        <v>0</v>
      </c>
      <c r="S1072" s="6">
        <v>0</v>
      </c>
      <c r="T1072" s="6" t="s">
        <v>35</v>
      </c>
      <c r="U1072" s="6"/>
      <c r="V1072" s="6" t="s">
        <v>36</v>
      </c>
      <c r="W1072" s="6">
        <v>14</v>
      </c>
      <c r="X1072" s="7" t="s">
        <v>37</v>
      </c>
    </row>
    <row r="1073" spans="1:24" x14ac:dyDescent="0.3">
      <c r="A1073" s="8" t="s">
        <v>3386</v>
      </c>
      <c r="B1073" s="9">
        <v>46159</v>
      </c>
      <c r="C1073" s="21" t="str">
        <f>TEXT(Table3[[#This Row],[Transaction_Date]],"dddd")</f>
        <v>Sunday</v>
      </c>
      <c r="D1073" t="s">
        <v>3387</v>
      </c>
      <c r="E1073">
        <f>HOUR(Table3[[#This Row],[Transaction_Time]])</f>
        <v>19</v>
      </c>
      <c r="F1073" s="10" t="s">
        <v>24</v>
      </c>
      <c r="G1073" s="10" t="s">
        <v>3388</v>
      </c>
      <c r="H1073" s="10" t="s">
        <v>74</v>
      </c>
      <c r="I1073" s="10" t="s">
        <v>42</v>
      </c>
      <c r="J1073" s="10" t="s">
        <v>55</v>
      </c>
      <c r="K1073" s="10" t="s">
        <v>256</v>
      </c>
      <c r="L1073" s="10" t="s">
        <v>634</v>
      </c>
      <c r="M1073" s="10" t="s">
        <v>114</v>
      </c>
      <c r="N1073" s="10" t="s">
        <v>46</v>
      </c>
      <c r="O1073" s="10" t="s">
        <v>47</v>
      </c>
      <c r="P1073" s="10" t="s">
        <v>108</v>
      </c>
      <c r="Q1073" s="10">
        <v>929.31</v>
      </c>
      <c r="R1073" s="10">
        <v>58.48</v>
      </c>
      <c r="S1073" s="10">
        <v>0</v>
      </c>
      <c r="T1073" s="10" t="s">
        <v>35</v>
      </c>
      <c r="U1073" s="10"/>
      <c r="V1073" s="10" t="s">
        <v>49</v>
      </c>
      <c r="W1073" s="10">
        <v>15</v>
      </c>
      <c r="X1073" s="11" t="s">
        <v>37</v>
      </c>
    </row>
    <row r="1074" spans="1:24" x14ac:dyDescent="0.3">
      <c r="A1074" s="4" t="s">
        <v>3389</v>
      </c>
      <c r="B1074" s="5">
        <v>46169</v>
      </c>
      <c r="C1074" s="20" t="str">
        <f>TEXT(Table3[[#This Row],[Transaction_Date]],"dddd")</f>
        <v>Wednesday</v>
      </c>
      <c r="D1074" t="s">
        <v>3390</v>
      </c>
      <c r="E1074">
        <f>HOUR(Table3[[#This Row],[Transaction_Time]])</f>
        <v>9</v>
      </c>
      <c r="F1074" s="6" t="s">
        <v>40</v>
      </c>
      <c r="G1074" s="6" t="s">
        <v>3391</v>
      </c>
      <c r="H1074" s="6" t="s">
        <v>89</v>
      </c>
      <c r="I1074" s="6" t="s">
        <v>27</v>
      </c>
      <c r="J1074" s="6" t="s">
        <v>166</v>
      </c>
      <c r="K1074" s="6" t="s">
        <v>237</v>
      </c>
      <c r="L1074" s="6" t="s">
        <v>477</v>
      </c>
      <c r="M1074" s="6" t="s">
        <v>101</v>
      </c>
      <c r="N1074" s="6" t="s">
        <v>59</v>
      </c>
      <c r="O1074" s="6" t="s">
        <v>141</v>
      </c>
      <c r="P1074" s="6" t="s">
        <v>84</v>
      </c>
      <c r="Q1074" s="6">
        <v>102.2</v>
      </c>
      <c r="R1074" s="6">
        <v>0</v>
      </c>
      <c r="S1074" s="6">
        <v>0</v>
      </c>
      <c r="T1074" s="6" t="s">
        <v>35</v>
      </c>
      <c r="U1074" s="6"/>
      <c r="V1074" s="6" t="s">
        <v>49</v>
      </c>
      <c r="W1074" s="6">
        <v>93</v>
      </c>
      <c r="X1074" s="7" t="s">
        <v>37</v>
      </c>
    </row>
    <row r="1075" spans="1:24" x14ac:dyDescent="0.3">
      <c r="A1075" s="8" t="s">
        <v>3392</v>
      </c>
      <c r="B1075" s="9">
        <v>46166</v>
      </c>
      <c r="C1075" s="21" t="str">
        <f>TEXT(Table3[[#This Row],[Transaction_Date]],"dddd")</f>
        <v>Sunday</v>
      </c>
      <c r="D1075" t="s">
        <v>3393</v>
      </c>
      <c r="E1075">
        <f>HOUR(Table3[[#This Row],[Transaction_Time]])</f>
        <v>15</v>
      </c>
      <c r="F1075" s="10" t="s">
        <v>40</v>
      </c>
      <c r="G1075" s="10" t="s">
        <v>3394</v>
      </c>
      <c r="H1075" s="10" t="s">
        <v>54</v>
      </c>
      <c r="I1075" s="10" t="s">
        <v>42</v>
      </c>
      <c r="J1075" s="10" t="s">
        <v>119</v>
      </c>
      <c r="K1075" s="10" t="s">
        <v>323</v>
      </c>
      <c r="L1075" s="10" t="s">
        <v>113</v>
      </c>
      <c r="M1075" s="10" t="s">
        <v>114</v>
      </c>
      <c r="N1075" s="10" t="s">
        <v>46</v>
      </c>
      <c r="O1075" s="10" t="s">
        <v>60</v>
      </c>
      <c r="P1075" s="10" t="s">
        <v>108</v>
      </c>
      <c r="Q1075" s="10">
        <v>99.89</v>
      </c>
      <c r="R1075" s="10">
        <v>63.09</v>
      </c>
      <c r="S1075" s="10">
        <v>0</v>
      </c>
      <c r="T1075" s="10" t="s">
        <v>35</v>
      </c>
      <c r="U1075" s="10"/>
      <c r="V1075" s="10" t="s">
        <v>49</v>
      </c>
      <c r="W1075" s="10">
        <v>60</v>
      </c>
      <c r="X1075" s="11" t="s">
        <v>37</v>
      </c>
    </row>
    <row r="1076" spans="1:24" x14ac:dyDescent="0.3">
      <c r="A1076" s="4" t="s">
        <v>3395</v>
      </c>
      <c r="B1076" s="5">
        <v>46168</v>
      </c>
      <c r="C1076" s="20" t="str">
        <f>TEXT(Table3[[#This Row],[Transaction_Date]],"dddd")</f>
        <v>Tuesday</v>
      </c>
      <c r="D1076" t="s">
        <v>3396</v>
      </c>
      <c r="E1076">
        <f>HOUR(Table3[[#This Row],[Transaction_Time]])</f>
        <v>9</v>
      </c>
      <c r="F1076" s="6" t="s">
        <v>40</v>
      </c>
      <c r="G1076" s="6" t="s">
        <v>3397</v>
      </c>
      <c r="H1076" s="6" t="s">
        <v>54</v>
      </c>
      <c r="I1076" s="6" t="s">
        <v>27</v>
      </c>
      <c r="J1076" s="6" t="s">
        <v>105</v>
      </c>
      <c r="K1076" s="6" t="s">
        <v>106</v>
      </c>
      <c r="L1076" s="6" t="s">
        <v>30</v>
      </c>
      <c r="M1076" s="6" t="s">
        <v>31</v>
      </c>
      <c r="N1076" s="6" t="s">
        <v>291</v>
      </c>
      <c r="O1076" s="6" t="s">
        <v>141</v>
      </c>
      <c r="P1076" s="6" t="s">
        <v>115</v>
      </c>
      <c r="Q1076" s="6">
        <v>1110.1500000000001</v>
      </c>
      <c r="R1076" s="6">
        <v>0</v>
      </c>
      <c r="S1076" s="6">
        <v>0</v>
      </c>
      <c r="T1076" s="6" t="s">
        <v>35</v>
      </c>
      <c r="U1076" s="6"/>
      <c r="V1076" s="6" t="s">
        <v>36</v>
      </c>
      <c r="W1076" s="6">
        <v>83</v>
      </c>
      <c r="X1076" s="7" t="s">
        <v>37</v>
      </c>
    </row>
    <row r="1077" spans="1:24" x14ac:dyDescent="0.3">
      <c r="A1077" s="8" t="s">
        <v>3398</v>
      </c>
      <c r="B1077" s="9">
        <v>46162</v>
      </c>
      <c r="C1077" s="21" t="str">
        <f>TEXT(Table3[[#This Row],[Transaction_Date]],"dddd")</f>
        <v>Wednesday</v>
      </c>
      <c r="D1077" t="s">
        <v>3399</v>
      </c>
      <c r="E1077">
        <f>HOUR(Table3[[#This Row],[Transaction_Time]])</f>
        <v>14</v>
      </c>
      <c r="F1077" s="10" t="s">
        <v>40</v>
      </c>
      <c r="G1077" s="10" t="s">
        <v>3400</v>
      </c>
      <c r="H1077" s="10" t="s">
        <v>74</v>
      </c>
      <c r="I1077" s="10" t="s">
        <v>27</v>
      </c>
      <c r="J1077" s="10" t="s">
        <v>166</v>
      </c>
      <c r="K1077" s="10" t="s">
        <v>476</v>
      </c>
      <c r="L1077" s="10" t="s">
        <v>375</v>
      </c>
      <c r="M1077" s="10" t="s">
        <v>58</v>
      </c>
      <c r="N1077" s="10" t="s">
        <v>46</v>
      </c>
      <c r="O1077" s="10" t="s">
        <v>47</v>
      </c>
      <c r="P1077" s="10" t="s">
        <v>108</v>
      </c>
      <c r="Q1077" s="10">
        <v>396.64</v>
      </c>
      <c r="R1077" s="10">
        <v>0</v>
      </c>
      <c r="S1077" s="10">
        <v>0</v>
      </c>
      <c r="T1077" s="10" t="s">
        <v>35</v>
      </c>
      <c r="U1077" s="10"/>
      <c r="V1077" s="10" t="s">
        <v>36</v>
      </c>
      <c r="W1077" s="10">
        <v>41</v>
      </c>
      <c r="X1077" s="11" t="s">
        <v>37</v>
      </c>
    </row>
    <row r="1078" spans="1:24" x14ac:dyDescent="0.3">
      <c r="A1078" s="4" t="s">
        <v>3401</v>
      </c>
      <c r="B1078" s="5">
        <v>46170</v>
      </c>
      <c r="C1078" s="20" t="str">
        <f>TEXT(Table3[[#This Row],[Transaction_Date]],"dddd")</f>
        <v>Thursday</v>
      </c>
      <c r="D1078" t="s">
        <v>3402</v>
      </c>
      <c r="E1078">
        <f>HOUR(Table3[[#This Row],[Transaction_Time]])</f>
        <v>16</v>
      </c>
      <c r="F1078" s="6" t="s">
        <v>72</v>
      </c>
      <c r="G1078" s="6" t="s">
        <v>3403</v>
      </c>
      <c r="H1078" s="6" t="s">
        <v>26</v>
      </c>
      <c r="I1078" s="6" t="s">
        <v>42</v>
      </c>
      <c r="J1078" s="6" t="s">
        <v>98</v>
      </c>
      <c r="K1078" s="6" t="s">
        <v>126</v>
      </c>
      <c r="L1078" s="6" t="s">
        <v>225</v>
      </c>
      <c r="M1078" s="6" t="s">
        <v>214</v>
      </c>
      <c r="N1078" s="6" t="s">
        <v>46</v>
      </c>
      <c r="O1078" s="6" t="s">
        <v>47</v>
      </c>
      <c r="P1078" s="6" t="s">
        <v>68</v>
      </c>
      <c r="Q1078" s="6">
        <v>379.38</v>
      </c>
      <c r="R1078" s="6">
        <v>0</v>
      </c>
      <c r="S1078" s="6">
        <v>0.9</v>
      </c>
      <c r="T1078" s="6" t="s">
        <v>35</v>
      </c>
      <c r="U1078" s="6"/>
      <c r="V1078" s="6" t="s">
        <v>49</v>
      </c>
      <c r="W1078" s="6">
        <v>40</v>
      </c>
      <c r="X1078" s="7" t="s">
        <v>37</v>
      </c>
    </row>
    <row r="1079" spans="1:24" x14ac:dyDescent="0.3">
      <c r="A1079" s="8" t="s">
        <v>3404</v>
      </c>
      <c r="B1079" s="9">
        <v>46152</v>
      </c>
      <c r="C1079" s="21" t="str">
        <f>TEXT(Table3[[#This Row],[Transaction_Date]],"dddd")</f>
        <v>Sunday</v>
      </c>
      <c r="D1079" t="s">
        <v>3405</v>
      </c>
      <c r="E1079">
        <f>HOUR(Table3[[#This Row],[Transaction_Time]])</f>
        <v>9</v>
      </c>
      <c r="F1079" s="10" t="s">
        <v>24</v>
      </c>
      <c r="G1079" s="10" t="s">
        <v>3406</v>
      </c>
      <c r="H1079" s="10" t="s">
        <v>89</v>
      </c>
      <c r="I1079" s="10" t="s">
        <v>27</v>
      </c>
      <c r="J1079" s="10" t="s">
        <v>150</v>
      </c>
      <c r="K1079" s="10" t="s">
        <v>151</v>
      </c>
      <c r="L1079" s="10" t="s">
        <v>161</v>
      </c>
      <c r="M1079" s="10" t="s">
        <v>162</v>
      </c>
      <c r="N1079" s="10" t="s">
        <v>32</v>
      </c>
      <c r="O1079" s="10" t="s">
        <v>47</v>
      </c>
      <c r="P1079" s="10" t="s">
        <v>34</v>
      </c>
      <c r="Q1079" s="10">
        <v>1098.5999999999999</v>
      </c>
      <c r="R1079" s="10">
        <v>0</v>
      </c>
      <c r="S1079" s="10">
        <v>0</v>
      </c>
      <c r="T1079" s="10" t="s">
        <v>35</v>
      </c>
      <c r="U1079" s="10"/>
      <c r="V1079" s="10" t="s">
        <v>49</v>
      </c>
      <c r="W1079" s="10">
        <v>18</v>
      </c>
      <c r="X1079" s="11" t="s">
        <v>37</v>
      </c>
    </row>
    <row r="1080" spans="1:24" x14ac:dyDescent="0.3">
      <c r="A1080" s="4" t="s">
        <v>3407</v>
      </c>
      <c r="B1080" s="5">
        <v>46155</v>
      </c>
      <c r="C1080" s="20" t="str">
        <f>TEXT(Table3[[#This Row],[Transaction_Date]],"dddd")</f>
        <v>Wednesday</v>
      </c>
      <c r="D1080" t="s">
        <v>3408</v>
      </c>
      <c r="E1080">
        <f>HOUR(Table3[[#This Row],[Transaction_Time]])</f>
        <v>17</v>
      </c>
      <c r="F1080" s="6" t="s">
        <v>87</v>
      </c>
      <c r="G1080" s="6" t="s">
        <v>3409</v>
      </c>
      <c r="H1080" s="6" t="s">
        <v>26</v>
      </c>
      <c r="I1080" s="6" t="s">
        <v>27</v>
      </c>
      <c r="J1080" s="6" t="s">
        <v>75</v>
      </c>
      <c r="K1080" s="6" t="s">
        <v>156</v>
      </c>
      <c r="L1080" s="6" t="s">
        <v>682</v>
      </c>
      <c r="M1080" s="6" t="s">
        <v>214</v>
      </c>
      <c r="N1080" s="6" t="s">
        <v>59</v>
      </c>
      <c r="O1080" s="6" t="s">
        <v>47</v>
      </c>
      <c r="P1080" s="6" t="s">
        <v>68</v>
      </c>
      <c r="Q1080" s="6">
        <v>245.06</v>
      </c>
      <c r="R1080" s="6">
        <v>7.89</v>
      </c>
      <c r="S1080" s="6">
        <v>3.37</v>
      </c>
      <c r="T1080" s="6" t="s">
        <v>35</v>
      </c>
      <c r="U1080" s="6"/>
      <c r="V1080" s="6" t="s">
        <v>49</v>
      </c>
      <c r="W1080" s="6">
        <v>14</v>
      </c>
      <c r="X1080" s="7" t="s">
        <v>37</v>
      </c>
    </row>
    <row r="1081" spans="1:24" x14ac:dyDescent="0.3">
      <c r="A1081" s="8" t="s">
        <v>3410</v>
      </c>
      <c r="B1081" s="9">
        <v>46161</v>
      </c>
      <c r="C1081" s="21" t="str">
        <f>TEXT(Table3[[#This Row],[Transaction_Date]],"dddd")</f>
        <v>Tuesday</v>
      </c>
      <c r="D1081" t="s">
        <v>3411</v>
      </c>
      <c r="E1081">
        <f>HOUR(Table3[[#This Row],[Transaction_Time]])</f>
        <v>20</v>
      </c>
      <c r="F1081" s="10" t="s">
        <v>72</v>
      </c>
      <c r="G1081" s="10" t="s">
        <v>3412</v>
      </c>
      <c r="H1081" s="10" t="s">
        <v>54</v>
      </c>
      <c r="I1081" s="10" t="s">
        <v>42</v>
      </c>
      <c r="J1081" s="10" t="s">
        <v>98</v>
      </c>
      <c r="K1081" s="10" t="s">
        <v>338</v>
      </c>
      <c r="L1081" s="10" t="s">
        <v>286</v>
      </c>
      <c r="M1081" s="10" t="s">
        <v>122</v>
      </c>
      <c r="N1081" s="10" t="s">
        <v>46</v>
      </c>
      <c r="O1081" s="10" t="s">
        <v>297</v>
      </c>
      <c r="P1081" s="10" t="s">
        <v>68</v>
      </c>
      <c r="Q1081" s="10">
        <v>1032.5899999999999</v>
      </c>
      <c r="R1081" s="10">
        <v>0</v>
      </c>
      <c r="S1081" s="10">
        <v>0</v>
      </c>
      <c r="T1081" s="10" t="s">
        <v>35</v>
      </c>
      <c r="U1081" s="10"/>
      <c r="V1081" s="10" t="s">
        <v>49</v>
      </c>
      <c r="W1081" s="10">
        <v>66</v>
      </c>
      <c r="X1081" s="11" t="s">
        <v>37</v>
      </c>
    </row>
    <row r="1082" spans="1:24" x14ac:dyDescent="0.3">
      <c r="A1082" s="4" t="s">
        <v>3413</v>
      </c>
      <c r="B1082" s="5">
        <v>46169</v>
      </c>
      <c r="C1082" s="20" t="str">
        <f>TEXT(Table3[[#This Row],[Transaction_Date]],"dddd")</f>
        <v>Wednesday</v>
      </c>
      <c r="D1082" t="s">
        <v>3414</v>
      </c>
      <c r="E1082">
        <f>HOUR(Table3[[#This Row],[Transaction_Time]])</f>
        <v>14</v>
      </c>
      <c r="F1082" s="6" t="s">
        <v>40</v>
      </c>
      <c r="G1082" s="6" t="s">
        <v>3415</v>
      </c>
      <c r="H1082" s="6" t="s">
        <v>26</v>
      </c>
      <c r="I1082" s="6" t="s">
        <v>27</v>
      </c>
      <c r="J1082" s="6" t="s">
        <v>119</v>
      </c>
      <c r="K1082" s="6" t="s">
        <v>264</v>
      </c>
      <c r="L1082" s="6" t="s">
        <v>145</v>
      </c>
      <c r="M1082" s="6" t="s">
        <v>146</v>
      </c>
      <c r="N1082" s="6" t="s">
        <v>59</v>
      </c>
      <c r="O1082" s="6" t="s">
        <v>33</v>
      </c>
      <c r="P1082" s="6" t="s">
        <v>34</v>
      </c>
      <c r="Q1082" s="6">
        <v>194.16</v>
      </c>
      <c r="R1082" s="6">
        <v>0</v>
      </c>
      <c r="S1082" s="6">
        <v>0</v>
      </c>
      <c r="T1082" s="6" t="s">
        <v>35</v>
      </c>
      <c r="U1082" s="6"/>
      <c r="V1082" s="6" t="s">
        <v>49</v>
      </c>
      <c r="W1082" s="6">
        <v>5</v>
      </c>
      <c r="X1082" s="7" t="s">
        <v>37</v>
      </c>
    </row>
    <row r="1083" spans="1:24" x14ac:dyDescent="0.3">
      <c r="A1083" s="8" t="s">
        <v>3416</v>
      </c>
      <c r="B1083" s="9">
        <v>46164</v>
      </c>
      <c r="C1083" s="21" t="str">
        <f>TEXT(Table3[[#This Row],[Transaction_Date]],"dddd")</f>
        <v>Friday</v>
      </c>
      <c r="D1083" t="s">
        <v>3417</v>
      </c>
      <c r="E1083">
        <f>HOUR(Table3[[#This Row],[Transaction_Time]])</f>
        <v>18</v>
      </c>
      <c r="F1083" s="10" t="s">
        <v>24</v>
      </c>
      <c r="G1083" s="10" t="s">
        <v>3418</v>
      </c>
      <c r="H1083" s="10" t="s">
        <v>26</v>
      </c>
      <c r="I1083" s="10" t="s">
        <v>42</v>
      </c>
      <c r="J1083" s="10" t="s">
        <v>43</v>
      </c>
      <c r="K1083" s="10" t="s">
        <v>229</v>
      </c>
      <c r="L1083" s="10" t="s">
        <v>375</v>
      </c>
      <c r="M1083" s="10" t="s">
        <v>58</v>
      </c>
      <c r="N1083" s="10" t="s">
        <v>46</v>
      </c>
      <c r="O1083" s="10" t="s">
        <v>33</v>
      </c>
      <c r="P1083" s="10" t="s">
        <v>84</v>
      </c>
      <c r="Q1083" s="10">
        <v>155.25</v>
      </c>
      <c r="R1083" s="10">
        <v>0</v>
      </c>
      <c r="S1083" s="10">
        <v>0</v>
      </c>
      <c r="T1083" s="10" t="s">
        <v>35</v>
      </c>
      <c r="U1083" s="10"/>
      <c r="V1083" s="10" t="s">
        <v>49</v>
      </c>
      <c r="W1083" s="10">
        <v>53</v>
      </c>
      <c r="X1083" s="11" t="s">
        <v>37</v>
      </c>
    </row>
    <row r="1084" spans="1:24" x14ac:dyDescent="0.3">
      <c r="A1084" s="4" t="s">
        <v>3419</v>
      </c>
      <c r="B1084" s="5">
        <v>46151</v>
      </c>
      <c r="C1084" s="20" t="str">
        <f>TEXT(Table3[[#This Row],[Transaction_Date]],"dddd")</f>
        <v>Saturday</v>
      </c>
      <c r="D1084" t="s">
        <v>3420</v>
      </c>
      <c r="E1084">
        <f>HOUR(Table3[[#This Row],[Transaction_Time]])</f>
        <v>23</v>
      </c>
      <c r="F1084" s="6" t="s">
        <v>72</v>
      </c>
      <c r="G1084" s="6" t="s">
        <v>3421</v>
      </c>
      <c r="H1084" s="6" t="s">
        <v>54</v>
      </c>
      <c r="I1084" s="6" t="s">
        <v>27</v>
      </c>
      <c r="J1084" s="6" t="s">
        <v>55</v>
      </c>
      <c r="K1084" s="6" t="s">
        <v>180</v>
      </c>
      <c r="L1084" s="6" t="s">
        <v>327</v>
      </c>
      <c r="M1084" s="6" t="s">
        <v>114</v>
      </c>
      <c r="N1084" s="6" t="s">
        <v>32</v>
      </c>
      <c r="O1084" s="6" t="s">
        <v>60</v>
      </c>
      <c r="P1084" s="6" t="s">
        <v>48</v>
      </c>
      <c r="Q1084" s="6">
        <v>401.52</v>
      </c>
      <c r="R1084" s="6">
        <v>0</v>
      </c>
      <c r="S1084" s="6">
        <v>0</v>
      </c>
      <c r="T1084" s="6" t="s">
        <v>35</v>
      </c>
      <c r="U1084" s="6"/>
      <c r="V1084" s="6" t="s">
        <v>36</v>
      </c>
      <c r="W1084" s="6">
        <v>72</v>
      </c>
      <c r="X1084" s="7" t="s">
        <v>37</v>
      </c>
    </row>
    <row r="1085" spans="1:24" x14ac:dyDescent="0.3">
      <c r="A1085" s="8" t="s">
        <v>3422</v>
      </c>
      <c r="B1085" s="9">
        <v>46159</v>
      </c>
      <c r="C1085" s="21" t="str">
        <f>TEXT(Table3[[#This Row],[Transaction_Date]],"dddd")</f>
        <v>Sunday</v>
      </c>
      <c r="D1085" t="s">
        <v>3423</v>
      </c>
      <c r="E1085">
        <f>HOUR(Table3[[#This Row],[Transaction_Time]])</f>
        <v>16</v>
      </c>
      <c r="F1085" s="10" t="s">
        <v>24</v>
      </c>
      <c r="G1085" s="10" t="s">
        <v>3424</v>
      </c>
      <c r="H1085" s="10" t="s">
        <v>89</v>
      </c>
      <c r="I1085" s="10" t="s">
        <v>27</v>
      </c>
      <c r="J1085" s="10" t="s">
        <v>166</v>
      </c>
      <c r="K1085" s="10" t="s">
        <v>237</v>
      </c>
      <c r="L1085" s="10" t="s">
        <v>428</v>
      </c>
      <c r="M1085" s="10" t="s">
        <v>83</v>
      </c>
      <c r="N1085" s="10" t="s">
        <v>32</v>
      </c>
      <c r="O1085" s="10" t="s">
        <v>47</v>
      </c>
      <c r="P1085" s="10" t="s">
        <v>115</v>
      </c>
      <c r="Q1085" s="10">
        <v>149.68</v>
      </c>
      <c r="R1085" s="10">
        <v>0</v>
      </c>
      <c r="S1085" s="10">
        <v>0</v>
      </c>
      <c r="T1085" s="10" t="s">
        <v>35</v>
      </c>
      <c r="U1085" s="10"/>
      <c r="V1085" s="10" t="s">
        <v>49</v>
      </c>
      <c r="W1085" s="10">
        <v>65</v>
      </c>
      <c r="X1085" s="11" t="s">
        <v>37</v>
      </c>
    </row>
    <row r="1086" spans="1:24" x14ac:dyDescent="0.3">
      <c r="A1086" s="4" t="s">
        <v>3425</v>
      </c>
      <c r="B1086" s="5">
        <v>46152</v>
      </c>
      <c r="C1086" s="20" t="str">
        <f>TEXT(Table3[[#This Row],[Transaction_Date]],"dddd")</f>
        <v>Sunday</v>
      </c>
      <c r="D1086" t="s">
        <v>3426</v>
      </c>
      <c r="E1086">
        <f>HOUR(Table3[[#This Row],[Transaction_Time]])</f>
        <v>10</v>
      </c>
      <c r="F1086" s="6" t="s">
        <v>24</v>
      </c>
      <c r="G1086" s="6" t="s">
        <v>3427</v>
      </c>
      <c r="H1086" s="6" t="s">
        <v>89</v>
      </c>
      <c r="I1086" s="6" t="s">
        <v>42</v>
      </c>
      <c r="J1086" s="6" t="s">
        <v>90</v>
      </c>
      <c r="K1086" s="6" t="s">
        <v>91</v>
      </c>
      <c r="L1086" s="6" t="s">
        <v>342</v>
      </c>
      <c r="M1086" s="6" t="s">
        <v>162</v>
      </c>
      <c r="N1086" s="6" t="s">
        <v>59</v>
      </c>
      <c r="O1086" s="6" t="s">
        <v>47</v>
      </c>
      <c r="P1086" s="10" t="s">
        <v>84</v>
      </c>
      <c r="Q1086" s="6">
        <v>234.29</v>
      </c>
      <c r="R1086" s="6">
        <v>0</v>
      </c>
      <c r="S1086" s="6">
        <v>5.68</v>
      </c>
      <c r="T1086" s="6" t="s">
        <v>35</v>
      </c>
      <c r="U1086" s="6"/>
      <c r="V1086" s="6" t="s">
        <v>36</v>
      </c>
      <c r="W1086" s="6">
        <v>99</v>
      </c>
      <c r="X1086" s="7" t="s">
        <v>37</v>
      </c>
    </row>
    <row r="1087" spans="1:24" x14ac:dyDescent="0.3">
      <c r="A1087" s="8" t="s">
        <v>3428</v>
      </c>
      <c r="B1087" s="9">
        <v>46146</v>
      </c>
      <c r="C1087" s="21" t="str">
        <f>TEXT(Table3[[#This Row],[Transaction_Date]],"dddd")</f>
        <v>Monday</v>
      </c>
      <c r="D1087" t="s">
        <v>3429</v>
      </c>
      <c r="E1087">
        <f>HOUR(Table3[[#This Row],[Transaction_Time]])</f>
        <v>12</v>
      </c>
      <c r="F1087" s="10" t="s">
        <v>24</v>
      </c>
      <c r="G1087" s="10" t="s">
        <v>3430</v>
      </c>
      <c r="H1087" s="10" t="s">
        <v>97</v>
      </c>
      <c r="I1087" s="10" t="s">
        <v>42</v>
      </c>
      <c r="J1087" s="10" t="s">
        <v>166</v>
      </c>
      <c r="K1087" s="10" t="s">
        <v>237</v>
      </c>
      <c r="L1087" s="10" t="s">
        <v>618</v>
      </c>
      <c r="M1087" s="10" t="s">
        <v>214</v>
      </c>
      <c r="N1087" s="10" t="s">
        <v>46</v>
      </c>
      <c r="O1087" s="10" t="s">
        <v>141</v>
      </c>
      <c r="P1087" s="10" t="s">
        <v>68</v>
      </c>
      <c r="Q1087" s="10">
        <v>200.45</v>
      </c>
      <c r="R1087" s="10">
        <v>0</v>
      </c>
      <c r="S1087" s="10">
        <v>0</v>
      </c>
      <c r="T1087" s="10" t="s">
        <v>35</v>
      </c>
      <c r="U1087" s="10"/>
      <c r="V1087" s="10" t="s">
        <v>49</v>
      </c>
      <c r="W1087" s="10">
        <v>76</v>
      </c>
      <c r="X1087" s="11" t="s">
        <v>37</v>
      </c>
    </row>
    <row r="1088" spans="1:24" x14ac:dyDescent="0.3">
      <c r="A1088" s="4" t="s">
        <v>3431</v>
      </c>
      <c r="B1088" s="5">
        <v>46170</v>
      </c>
      <c r="C1088" s="20" t="str">
        <f>TEXT(Table3[[#This Row],[Transaction_Date]],"dddd")</f>
        <v>Thursday</v>
      </c>
      <c r="D1088" t="s">
        <v>3432</v>
      </c>
      <c r="E1088">
        <f>HOUR(Table3[[#This Row],[Transaction_Time]])</f>
        <v>10</v>
      </c>
      <c r="F1088" s="6" t="s">
        <v>416</v>
      </c>
      <c r="G1088" s="6" t="s">
        <v>3433</v>
      </c>
      <c r="H1088" s="6" t="s">
        <v>54</v>
      </c>
      <c r="I1088" s="6" t="s">
        <v>42</v>
      </c>
      <c r="J1088" s="6" t="s">
        <v>43</v>
      </c>
      <c r="K1088" s="6" t="s">
        <v>112</v>
      </c>
      <c r="L1088" s="6" t="s">
        <v>357</v>
      </c>
      <c r="M1088" s="6" t="s">
        <v>122</v>
      </c>
      <c r="N1088" s="6" t="s">
        <v>46</v>
      </c>
      <c r="O1088" s="6" t="s">
        <v>33</v>
      </c>
      <c r="P1088" s="10" t="s">
        <v>84</v>
      </c>
      <c r="Q1088" s="6">
        <v>839.95</v>
      </c>
      <c r="R1088" s="6">
        <v>0</v>
      </c>
      <c r="S1088" s="6">
        <v>2.8</v>
      </c>
      <c r="T1088" s="6" t="s">
        <v>35</v>
      </c>
      <c r="U1088" s="6"/>
      <c r="V1088" s="6" t="s">
        <v>36</v>
      </c>
      <c r="W1088" s="6">
        <v>42</v>
      </c>
      <c r="X1088" s="7" t="s">
        <v>37</v>
      </c>
    </row>
    <row r="1089" spans="1:24" x14ac:dyDescent="0.3">
      <c r="A1089" s="8" t="s">
        <v>3434</v>
      </c>
      <c r="B1089" s="9">
        <v>46160</v>
      </c>
      <c r="C1089" s="21" t="str">
        <f>TEXT(Table3[[#This Row],[Transaction_Date]],"dddd")</f>
        <v>Monday</v>
      </c>
      <c r="D1089" t="s">
        <v>3435</v>
      </c>
      <c r="E1089">
        <f>HOUR(Table3[[#This Row],[Transaction_Time]])</f>
        <v>12</v>
      </c>
      <c r="F1089" s="10" t="s">
        <v>416</v>
      </c>
      <c r="G1089" s="10" t="s">
        <v>3436</v>
      </c>
      <c r="H1089" s="10" t="s">
        <v>54</v>
      </c>
      <c r="I1089" s="10" t="s">
        <v>455</v>
      </c>
      <c r="J1089" s="10" t="s">
        <v>28</v>
      </c>
      <c r="K1089" s="10" t="s">
        <v>65</v>
      </c>
      <c r="L1089" s="10" t="s">
        <v>537</v>
      </c>
      <c r="M1089" s="10" t="s">
        <v>122</v>
      </c>
      <c r="N1089" s="10" t="s">
        <v>46</v>
      </c>
      <c r="O1089" s="10" t="s">
        <v>141</v>
      </c>
      <c r="P1089" s="10" t="s">
        <v>128</v>
      </c>
      <c r="Q1089" s="10">
        <v>580.05999999999995</v>
      </c>
      <c r="R1089" s="10">
        <v>0</v>
      </c>
      <c r="S1089" s="10">
        <v>0</v>
      </c>
      <c r="T1089" s="10" t="s">
        <v>35</v>
      </c>
      <c r="U1089" s="10"/>
      <c r="V1089" s="10" t="s">
        <v>49</v>
      </c>
      <c r="W1089" s="10">
        <v>58</v>
      </c>
      <c r="X1089" s="11" t="s">
        <v>37</v>
      </c>
    </row>
    <row r="1090" spans="1:24" x14ac:dyDescent="0.3">
      <c r="A1090" s="4" t="s">
        <v>3437</v>
      </c>
      <c r="B1090" s="5">
        <v>46144</v>
      </c>
      <c r="C1090" s="20" t="str">
        <f>TEXT(Table3[[#This Row],[Transaction_Date]],"dddd")</f>
        <v>Saturday</v>
      </c>
      <c r="D1090" t="s">
        <v>3438</v>
      </c>
      <c r="E1090">
        <f>HOUR(Table3[[#This Row],[Transaction_Time]])</f>
        <v>13</v>
      </c>
      <c r="F1090" s="6" t="s">
        <v>24</v>
      </c>
      <c r="G1090" s="6" t="s">
        <v>3439</v>
      </c>
      <c r="H1090" s="6" t="s">
        <v>54</v>
      </c>
      <c r="I1090" s="6" t="s">
        <v>27</v>
      </c>
      <c r="J1090" s="6" t="s">
        <v>90</v>
      </c>
      <c r="K1090" s="6" t="s">
        <v>572</v>
      </c>
      <c r="L1090" s="6" t="s">
        <v>296</v>
      </c>
      <c r="M1090" s="6" t="s">
        <v>146</v>
      </c>
      <c r="N1090" s="6" t="s">
        <v>78</v>
      </c>
      <c r="O1090" s="6" t="s">
        <v>33</v>
      </c>
      <c r="P1090" s="6" t="s">
        <v>48</v>
      </c>
      <c r="Q1090" s="6">
        <v>899.33</v>
      </c>
      <c r="R1090" s="6">
        <v>0</v>
      </c>
      <c r="S1090" s="6">
        <v>0</v>
      </c>
      <c r="T1090" s="6" t="s">
        <v>35</v>
      </c>
      <c r="U1090" s="6"/>
      <c r="V1090" s="6" t="s">
        <v>49</v>
      </c>
      <c r="W1090" s="6">
        <v>13</v>
      </c>
      <c r="X1090" s="7" t="s">
        <v>37</v>
      </c>
    </row>
    <row r="1091" spans="1:24" x14ac:dyDescent="0.3">
      <c r="A1091" s="8" t="s">
        <v>3440</v>
      </c>
      <c r="B1091" s="9">
        <v>46148</v>
      </c>
      <c r="C1091" s="21" t="str">
        <f>TEXT(Table3[[#This Row],[Transaction_Date]],"dddd")</f>
        <v>Wednesday</v>
      </c>
      <c r="D1091" t="s">
        <v>3441</v>
      </c>
      <c r="E1091">
        <f>HOUR(Table3[[#This Row],[Transaction_Time]])</f>
        <v>17</v>
      </c>
      <c r="F1091" s="10" t="s">
        <v>24</v>
      </c>
      <c r="G1091" s="10" t="s">
        <v>3442</v>
      </c>
      <c r="H1091" s="10" t="s">
        <v>97</v>
      </c>
      <c r="I1091" s="10" t="s">
        <v>27</v>
      </c>
      <c r="J1091" s="10" t="s">
        <v>43</v>
      </c>
      <c r="K1091" s="10" t="s">
        <v>229</v>
      </c>
      <c r="L1091" s="10" t="s">
        <v>503</v>
      </c>
      <c r="M1091" s="10" t="s">
        <v>214</v>
      </c>
      <c r="N1091" s="10" t="s">
        <v>46</v>
      </c>
      <c r="O1091" s="10" t="s">
        <v>60</v>
      </c>
      <c r="P1091" s="10" t="s">
        <v>108</v>
      </c>
      <c r="Q1091" s="10">
        <v>78.349999999999994</v>
      </c>
      <c r="R1091" s="10">
        <v>0</v>
      </c>
      <c r="S1091" s="10">
        <v>0</v>
      </c>
      <c r="T1091" s="10" t="s">
        <v>406</v>
      </c>
      <c r="U1091" s="10" t="s">
        <v>385</v>
      </c>
      <c r="V1091" s="10" t="s">
        <v>36</v>
      </c>
      <c r="W1091" s="10">
        <v>92</v>
      </c>
      <c r="X1091" s="11" t="s">
        <v>37</v>
      </c>
    </row>
    <row r="1092" spans="1:24" x14ac:dyDescent="0.3">
      <c r="A1092" s="4" t="s">
        <v>3443</v>
      </c>
      <c r="B1092" s="5">
        <v>46162</v>
      </c>
      <c r="C1092" s="20" t="str">
        <f>TEXT(Table3[[#This Row],[Transaction_Date]],"dddd")</f>
        <v>Wednesday</v>
      </c>
      <c r="D1092" t="s">
        <v>3444</v>
      </c>
      <c r="E1092">
        <f>HOUR(Table3[[#This Row],[Transaction_Time]])</f>
        <v>11</v>
      </c>
      <c r="F1092" s="6" t="s">
        <v>24</v>
      </c>
      <c r="G1092" s="6" t="s">
        <v>3445</v>
      </c>
      <c r="H1092" s="6" t="s">
        <v>26</v>
      </c>
      <c r="I1092" s="6" t="s">
        <v>27</v>
      </c>
      <c r="J1092" s="6" t="s">
        <v>166</v>
      </c>
      <c r="K1092" s="6" t="s">
        <v>237</v>
      </c>
      <c r="L1092" s="6" t="s">
        <v>682</v>
      </c>
      <c r="M1092" s="6" t="s">
        <v>214</v>
      </c>
      <c r="N1092" s="6" t="s">
        <v>59</v>
      </c>
      <c r="O1092" s="6" t="s">
        <v>141</v>
      </c>
      <c r="P1092" s="6" t="s">
        <v>68</v>
      </c>
      <c r="Q1092" s="6">
        <v>80.28</v>
      </c>
      <c r="R1092" s="6">
        <v>0</v>
      </c>
      <c r="S1092" s="6">
        <v>0</v>
      </c>
      <c r="T1092" s="6" t="s">
        <v>35</v>
      </c>
      <c r="U1092" s="6"/>
      <c r="V1092" s="6" t="s">
        <v>49</v>
      </c>
      <c r="W1092" s="6">
        <v>87</v>
      </c>
      <c r="X1092" s="7" t="s">
        <v>37</v>
      </c>
    </row>
    <row r="1093" spans="1:24" x14ac:dyDescent="0.3">
      <c r="A1093" s="8" t="s">
        <v>3446</v>
      </c>
      <c r="B1093" s="9">
        <v>46151</v>
      </c>
      <c r="C1093" s="21" t="str">
        <f>TEXT(Table3[[#This Row],[Transaction_Date]],"dddd")</f>
        <v>Saturday</v>
      </c>
      <c r="D1093" t="s">
        <v>3447</v>
      </c>
      <c r="E1093">
        <f>HOUR(Table3[[#This Row],[Transaction_Time]])</f>
        <v>12</v>
      </c>
      <c r="F1093" s="10" t="s">
        <v>24</v>
      </c>
      <c r="G1093" s="10" t="s">
        <v>3448</v>
      </c>
      <c r="H1093" s="10" t="s">
        <v>89</v>
      </c>
      <c r="I1093" s="10" t="s">
        <v>27</v>
      </c>
      <c r="J1093" s="10" t="s">
        <v>55</v>
      </c>
      <c r="K1093" s="10" t="s">
        <v>180</v>
      </c>
      <c r="L1093" s="10" t="s">
        <v>424</v>
      </c>
      <c r="M1093" s="10" t="s">
        <v>122</v>
      </c>
      <c r="N1093" s="10" t="s">
        <v>59</v>
      </c>
      <c r="O1093" s="10" t="s">
        <v>60</v>
      </c>
      <c r="P1093" s="10" t="s">
        <v>115</v>
      </c>
      <c r="Q1093" s="10">
        <v>581.02</v>
      </c>
      <c r="R1093" s="10">
        <v>0</v>
      </c>
      <c r="S1093" s="10">
        <v>4.82</v>
      </c>
      <c r="T1093" s="10" t="s">
        <v>35</v>
      </c>
      <c r="U1093" s="10"/>
      <c r="V1093" s="10" t="s">
        <v>49</v>
      </c>
      <c r="W1093" s="10">
        <v>80</v>
      </c>
      <c r="X1093" s="11" t="s">
        <v>37</v>
      </c>
    </row>
    <row r="1094" spans="1:24" x14ac:dyDescent="0.3">
      <c r="A1094" s="4" t="s">
        <v>3449</v>
      </c>
      <c r="B1094" s="5">
        <v>46150</v>
      </c>
      <c r="C1094" s="20" t="str">
        <f>TEXT(Table3[[#This Row],[Transaction_Date]],"dddd")</f>
        <v>Friday</v>
      </c>
      <c r="D1094" t="s">
        <v>3450</v>
      </c>
      <c r="E1094">
        <f>HOUR(Table3[[#This Row],[Transaction_Time]])</f>
        <v>20</v>
      </c>
      <c r="F1094" s="6" t="s">
        <v>24</v>
      </c>
      <c r="G1094" s="6" t="s">
        <v>3451</v>
      </c>
      <c r="H1094" s="6" t="s">
        <v>89</v>
      </c>
      <c r="I1094" s="6" t="s">
        <v>27</v>
      </c>
      <c r="J1094" s="6" t="s">
        <v>43</v>
      </c>
      <c r="K1094" s="6" t="s">
        <v>112</v>
      </c>
      <c r="L1094" s="6" t="s">
        <v>77</v>
      </c>
      <c r="M1094" s="6" t="s">
        <v>31</v>
      </c>
      <c r="N1094" s="6" t="s">
        <v>272</v>
      </c>
      <c r="O1094" s="6" t="s">
        <v>141</v>
      </c>
      <c r="P1094" s="6" t="s">
        <v>48</v>
      </c>
      <c r="Q1094" s="6">
        <v>359.09</v>
      </c>
      <c r="R1094" s="6">
        <v>0</v>
      </c>
      <c r="S1094" s="6">
        <v>0</v>
      </c>
      <c r="T1094" s="6" t="s">
        <v>35</v>
      </c>
      <c r="U1094" s="6"/>
      <c r="V1094" s="6" t="s">
        <v>49</v>
      </c>
      <c r="W1094" s="6">
        <v>89</v>
      </c>
      <c r="X1094" s="7" t="s">
        <v>37</v>
      </c>
    </row>
    <row r="1095" spans="1:24" x14ac:dyDescent="0.3">
      <c r="A1095" s="8" t="s">
        <v>3452</v>
      </c>
      <c r="B1095" s="9">
        <v>46144</v>
      </c>
      <c r="C1095" s="21" t="str">
        <f>TEXT(Table3[[#This Row],[Transaction_Date]],"dddd")</f>
        <v>Saturday</v>
      </c>
      <c r="D1095" t="s">
        <v>3453</v>
      </c>
      <c r="E1095">
        <f>HOUR(Table3[[#This Row],[Transaction_Time]])</f>
        <v>20</v>
      </c>
      <c r="F1095" s="10" t="s">
        <v>40</v>
      </c>
      <c r="G1095" s="10" t="s">
        <v>3454</v>
      </c>
      <c r="H1095" s="10" t="s">
        <v>26</v>
      </c>
      <c r="I1095" s="10" t="s">
        <v>42</v>
      </c>
      <c r="J1095" s="10" t="s">
        <v>43</v>
      </c>
      <c r="K1095" s="10" t="s">
        <v>285</v>
      </c>
      <c r="L1095" s="10" t="s">
        <v>113</v>
      </c>
      <c r="M1095" s="10" t="s">
        <v>114</v>
      </c>
      <c r="N1095" s="10" t="s">
        <v>46</v>
      </c>
      <c r="O1095" s="10" t="s">
        <v>47</v>
      </c>
      <c r="P1095" s="10" t="s">
        <v>48</v>
      </c>
      <c r="Q1095" s="10">
        <v>1212.5</v>
      </c>
      <c r="R1095" s="10">
        <v>0</v>
      </c>
      <c r="S1095" s="10">
        <v>0</v>
      </c>
      <c r="T1095" s="10" t="s">
        <v>35</v>
      </c>
      <c r="U1095" s="10"/>
      <c r="V1095" s="10" t="s">
        <v>49</v>
      </c>
      <c r="W1095" s="10">
        <v>70</v>
      </c>
      <c r="X1095" s="11" t="s">
        <v>37</v>
      </c>
    </row>
    <row r="1096" spans="1:24" x14ac:dyDescent="0.3">
      <c r="A1096" s="4" t="s">
        <v>3455</v>
      </c>
      <c r="B1096" s="5">
        <v>46172</v>
      </c>
      <c r="C1096" s="20" t="str">
        <f>TEXT(Table3[[#This Row],[Transaction_Date]],"dddd")</f>
        <v>Saturday</v>
      </c>
      <c r="D1096" t="s">
        <v>3456</v>
      </c>
      <c r="E1096">
        <f>HOUR(Table3[[#This Row],[Transaction_Time]])</f>
        <v>14</v>
      </c>
      <c r="F1096" s="6" t="s">
        <v>24</v>
      </c>
      <c r="G1096" s="6" t="s">
        <v>3457</v>
      </c>
      <c r="H1096" s="6" t="s">
        <v>54</v>
      </c>
      <c r="I1096" s="6" t="s">
        <v>42</v>
      </c>
      <c r="J1096" s="6" t="s">
        <v>105</v>
      </c>
      <c r="K1096" s="6" t="s">
        <v>195</v>
      </c>
      <c r="L1096" s="6" t="s">
        <v>428</v>
      </c>
      <c r="M1096" s="6" t="s">
        <v>83</v>
      </c>
      <c r="N1096" s="6" t="s">
        <v>176</v>
      </c>
      <c r="O1096" s="6" t="s">
        <v>33</v>
      </c>
      <c r="P1096" s="10" t="s">
        <v>84</v>
      </c>
      <c r="Q1096" s="6">
        <v>345.37</v>
      </c>
      <c r="R1096" s="6">
        <v>0</v>
      </c>
      <c r="S1096" s="6">
        <v>0</v>
      </c>
      <c r="T1096" s="6" t="s">
        <v>35</v>
      </c>
      <c r="U1096" s="6"/>
      <c r="V1096" s="6" t="s">
        <v>49</v>
      </c>
      <c r="W1096" s="6">
        <v>100</v>
      </c>
      <c r="X1096" s="7" t="s">
        <v>69</v>
      </c>
    </row>
    <row r="1097" spans="1:24" x14ac:dyDescent="0.3">
      <c r="A1097" s="8" t="s">
        <v>3458</v>
      </c>
      <c r="B1097" s="9">
        <v>46167</v>
      </c>
      <c r="C1097" s="21" t="str">
        <f>TEXT(Table3[[#This Row],[Transaction_Date]],"dddd")</f>
        <v>Monday</v>
      </c>
      <c r="D1097" t="s">
        <v>3459</v>
      </c>
      <c r="E1097">
        <f>HOUR(Table3[[#This Row],[Transaction_Time]])</f>
        <v>18</v>
      </c>
      <c r="F1097" s="10" t="s">
        <v>52</v>
      </c>
      <c r="G1097" s="10" t="s">
        <v>3460</v>
      </c>
      <c r="H1097" s="10" t="s">
        <v>74</v>
      </c>
      <c r="I1097" s="10" t="s">
        <v>42</v>
      </c>
      <c r="J1097" s="10" t="s">
        <v>150</v>
      </c>
      <c r="K1097" s="10" t="s">
        <v>319</v>
      </c>
      <c r="L1097" s="10" t="s">
        <v>196</v>
      </c>
      <c r="M1097" s="10" t="s">
        <v>83</v>
      </c>
      <c r="N1097" s="10" t="s">
        <v>291</v>
      </c>
      <c r="O1097" s="10" t="s">
        <v>141</v>
      </c>
      <c r="P1097" s="10" t="s">
        <v>115</v>
      </c>
      <c r="Q1097" s="10">
        <v>580.25</v>
      </c>
      <c r="R1097" s="10">
        <v>47.57</v>
      </c>
      <c r="S1097" s="10">
        <v>0</v>
      </c>
      <c r="T1097" s="10" t="s">
        <v>35</v>
      </c>
      <c r="U1097" s="10"/>
      <c r="V1097" s="10" t="s">
        <v>49</v>
      </c>
      <c r="W1097" s="10">
        <v>61</v>
      </c>
      <c r="X1097" s="11" t="s">
        <v>37</v>
      </c>
    </row>
    <row r="1098" spans="1:24" x14ac:dyDescent="0.3">
      <c r="A1098" s="4" t="s">
        <v>3461</v>
      </c>
      <c r="B1098" s="5">
        <v>46170</v>
      </c>
      <c r="C1098" s="20" t="str">
        <f>TEXT(Table3[[#This Row],[Transaction_Date]],"dddd")</f>
        <v>Thursday</v>
      </c>
      <c r="D1098" t="s">
        <v>1050</v>
      </c>
      <c r="E1098">
        <f>HOUR(Table3[[#This Row],[Transaction_Time]])</f>
        <v>12</v>
      </c>
      <c r="F1098" s="6" t="s">
        <v>40</v>
      </c>
      <c r="G1098" s="6" t="s">
        <v>3462</v>
      </c>
      <c r="H1098" s="6" t="s">
        <v>26</v>
      </c>
      <c r="I1098" s="6" t="s">
        <v>27</v>
      </c>
      <c r="J1098" s="6" t="s">
        <v>166</v>
      </c>
      <c r="K1098" s="6" t="s">
        <v>476</v>
      </c>
      <c r="L1098" s="6" t="s">
        <v>304</v>
      </c>
      <c r="M1098" s="6" t="s">
        <v>31</v>
      </c>
      <c r="N1098" s="6" t="s">
        <v>46</v>
      </c>
      <c r="O1098" s="6" t="s">
        <v>60</v>
      </c>
      <c r="P1098" s="6" t="s">
        <v>68</v>
      </c>
      <c r="Q1098" s="6">
        <v>175.97</v>
      </c>
      <c r="R1098" s="6">
        <v>0</v>
      </c>
      <c r="S1098" s="6">
        <v>0</v>
      </c>
      <c r="T1098" s="6" t="s">
        <v>35</v>
      </c>
      <c r="U1098" s="6"/>
      <c r="V1098" s="6" t="s">
        <v>49</v>
      </c>
      <c r="W1098" s="6">
        <v>33</v>
      </c>
      <c r="X1098" s="7" t="s">
        <v>37</v>
      </c>
    </row>
    <row r="1099" spans="1:24" x14ac:dyDescent="0.3">
      <c r="A1099" s="8" t="s">
        <v>3463</v>
      </c>
      <c r="B1099" s="9">
        <v>46153</v>
      </c>
      <c r="C1099" s="21" t="str">
        <f>TEXT(Table3[[#This Row],[Transaction_Date]],"dddd")</f>
        <v>Monday</v>
      </c>
      <c r="D1099" t="s">
        <v>3464</v>
      </c>
      <c r="E1099">
        <f>HOUR(Table3[[#This Row],[Transaction_Time]])</f>
        <v>11</v>
      </c>
      <c r="F1099" s="10" t="s">
        <v>24</v>
      </c>
      <c r="G1099" s="10" t="s">
        <v>3465</v>
      </c>
      <c r="H1099" s="10" t="s">
        <v>26</v>
      </c>
      <c r="I1099" s="10" t="s">
        <v>42</v>
      </c>
      <c r="J1099" s="10" t="s">
        <v>90</v>
      </c>
      <c r="K1099" s="10" t="s">
        <v>346</v>
      </c>
      <c r="L1099" s="10" t="s">
        <v>537</v>
      </c>
      <c r="M1099" s="10" t="s">
        <v>122</v>
      </c>
      <c r="N1099" s="10" t="s">
        <v>272</v>
      </c>
      <c r="O1099" s="10" t="s">
        <v>47</v>
      </c>
      <c r="P1099" s="10" t="s">
        <v>115</v>
      </c>
      <c r="Q1099" s="10">
        <v>346.13</v>
      </c>
      <c r="R1099" s="10">
        <v>0</v>
      </c>
      <c r="S1099" s="10">
        <v>0</v>
      </c>
      <c r="T1099" s="10" t="s">
        <v>35</v>
      </c>
      <c r="U1099" s="10"/>
      <c r="V1099" s="10" t="s">
        <v>49</v>
      </c>
      <c r="W1099" s="10">
        <v>62</v>
      </c>
      <c r="X1099" s="11" t="s">
        <v>37</v>
      </c>
    </row>
    <row r="1100" spans="1:24" x14ac:dyDescent="0.3">
      <c r="A1100" s="4" t="s">
        <v>3466</v>
      </c>
      <c r="B1100" s="5">
        <v>46153</v>
      </c>
      <c r="C1100" s="20" t="str">
        <f>TEXT(Table3[[#This Row],[Transaction_Date]],"dddd")</f>
        <v>Monday</v>
      </c>
      <c r="D1100" t="s">
        <v>3467</v>
      </c>
      <c r="E1100">
        <f>HOUR(Table3[[#This Row],[Transaction_Time]])</f>
        <v>21</v>
      </c>
      <c r="F1100" s="6" t="s">
        <v>24</v>
      </c>
      <c r="G1100" s="6" t="s">
        <v>3468</v>
      </c>
      <c r="H1100" s="6" t="s">
        <v>89</v>
      </c>
      <c r="I1100" s="6" t="s">
        <v>42</v>
      </c>
      <c r="J1100" s="6" t="s">
        <v>105</v>
      </c>
      <c r="K1100" s="6" t="s">
        <v>106</v>
      </c>
      <c r="L1100" s="6" t="s">
        <v>145</v>
      </c>
      <c r="M1100" s="6" t="s">
        <v>146</v>
      </c>
      <c r="N1100" s="6" t="s">
        <v>46</v>
      </c>
      <c r="O1100" s="6" t="s">
        <v>47</v>
      </c>
      <c r="P1100" s="6" t="s">
        <v>34</v>
      </c>
      <c r="Q1100" s="6">
        <v>1086.18</v>
      </c>
      <c r="R1100" s="6">
        <v>0</v>
      </c>
      <c r="S1100" s="6">
        <v>7.34</v>
      </c>
      <c r="T1100" s="6" t="s">
        <v>35</v>
      </c>
      <c r="U1100" s="6"/>
      <c r="V1100" s="6" t="s">
        <v>49</v>
      </c>
      <c r="W1100" s="6">
        <v>28</v>
      </c>
      <c r="X1100" s="7" t="s">
        <v>37</v>
      </c>
    </row>
    <row r="1101" spans="1:24" x14ac:dyDescent="0.3">
      <c r="A1101" s="8" t="s">
        <v>3469</v>
      </c>
      <c r="B1101" s="9">
        <v>46170</v>
      </c>
      <c r="C1101" s="21" t="str">
        <f>TEXT(Table3[[#This Row],[Transaction_Date]],"dddd")</f>
        <v>Thursday</v>
      </c>
      <c r="D1101" t="s">
        <v>3470</v>
      </c>
      <c r="E1101">
        <f>HOUR(Table3[[#This Row],[Transaction_Time]])</f>
        <v>18</v>
      </c>
      <c r="F1101" s="10" t="s">
        <v>40</v>
      </c>
      <c r="G1101" s="10" t="s">
        <v>3471</v>
      </c>
      <c r="H1101" s="10" t="s">
        <v>54</v>
      </c>
      <c r="I1101" s="10" t="s">
        <v>42</v>
      </c>
      <c r="J1101" s="10" t="s">
        <v>150</v>
      </c>
      <c r="K1101" s="10" t="s">
        <v>319</v>
      </c>
      <c r="L1101" s="10" t="s">
        <v>296</v>
      </c>
      <c r="M1101" s="10" t="s">
        <v>146</v>
      </c>
      <c r="N1101" s="10" t="s">
        <v>32</v>
      </c>
      <c r="O1101" s="10" t="s">
        <v>60</v>
      </c>
      <c r="P1101" s="10" t="s">
        <v>34</v>
      </c>
      <c r="Q1101" s="10">
        <v>945.93</v>
      </c>
      <c r="R1101" s="10">
        <v>0</v>
      </c>
      <c r="S1101" s="10">
        <v>0</v>
      </c>
      <c r="T1101" s="10" t="s">
        <v>35</v>
      </c>
      <c r="U1101" s="10"/>
      <c r="V1101" s="10" t="s">
        <v>49</v>
      </c>
      <c r="W1101" s="10">
        <v>75</v>
      </c>
      <c r="X1101" s="11" t="s">
        <v>37</v>
      </c>
    </row>
    <row r="1102" spans="1:24" x14ac:dyDescent="0.3">
      <c r="A1102" s="4" t="s">
        <v>3472</v>
      </c>
      <c r="B1102" s="5">
        <v>46164</v>
      </c>
      <c r="C1102" s="20" t="str">
        <f>TEXT(Table3[[#This Row],[Transaction_Date]],"dddd")</f>
        <v>Friday</v>
      </c>
      <c r="D1102" t="s">
        <v>3473</v>
      </c>
      <c r="E1102">
        <f>HOUR(Table3[[#This Row],[Transaction_Time]])</f>
        <v>21</v>
      </c>
      <c r="F1102" s="6" t="s">
        <v>24</v>
      </c>
      <c r="G1102" s="6" t="s">
        <v>3474</v>
      </c>
      <c r="H1102" s="6" t="s">
        <v>97</v>
      </c>
      <c r="I1102" s="6" t="s">
        <v>27</v>
      </c>
      <c r="J1102" s="6" t="s">
        <v>98</v>
      </c>
      <c r="K1102" s="6" t="s">
        <v>459</v>
      </c>
      <c r="L1102" s="6" t="s">
        <v>100</v>
      </c>
      <c r="M1102" s="6" t="s">
        <v>101</v>
      </c>
      <c r="N1102" s="6" t="s">
        <v>32</v>
      </c>
      <c r="O1102" s="6" t="s">
        <v>47</v>
      </c>
      <c r="P1102" s="6" t="s">
        <v>84</v>
      </c>
      <c r="Q1102" s="6">
        <v>763.2</v>
      </c>
      <c r="R1102" s="6">
        <v>0</v>
      </c>
      <c r="S1102" s="6">
        <v>0</v>
      </c>
      <c r="T1102" s="6" t="s">
        <v>35</v>
      </c>
      <c r="U1102" s="6"/>
      <c r="V1102" s="6" t="s">
        <v>49</v>
      </c>
      <c r="W1102" s="6">
        <v>82</v>
      </c>
      <c r="X1102" s="7" t="s">
        <v>37</v>
      </c>
    </row>
    <row r="1103" spans="1:24" x14ac:dyDescent="0.3">
      <c r="A1103" s="8" t="s">
        <v>3475</v>
      </c>
      <c r="B1103" s="9">
        <v>46164</v>
      </c>
      <c r="C1103" s="21" t="str">
        <f>TEXT(Table3[[#This Row],[Transaction_Date]],"dddd")</f>
        <v>Friday</v>
      </c>
      <c r="D1103" t="s">
        <v>3476</v>
      </c>
      <c r="E1103">
        <f>HOUR(Table3[[#This Row],[Transaction_Time]])</f>
        <v>13</v>
      </c>
      <c r="F1103" s="10" t="s">
        <v>24</v>
      </c>
      <c r="G1103" s="10" t="s">
        <v>3477</v>
      </c>
      <c r="H1103" s="10" t="s">
        <v>26</v>
      </c>
      <c r="I1103" s="10" t="s">
        <v>27</v>
      </c>
      <c r="J1103" s="10" t="s">
        <v>90</v>
      </c>
      <c r="K1103" s="10" t="s">
        <v>346</v>
      </c>
      <c r="L1103" s="10" t="s">
        <v>171</v>
      </c>
      <c r="M1103" s="10" t="s">
        <v>67</v>
      </c>
      <c r="N1103" s="10" t="s">
        <v>46</v>
      </c>
      <c r="O1103" s="10" t="s">
        <v>33</v>
      </c>
      <c r="P1103" s="10" t="s">
        <v>48</v>
      </c>
      <c r="Q1103" s="10">
        <v>130.6</v>
      </c>
      <c r="R1103" s="10">
        <v>0</v>
      </c>
      <c r="S1103" s="10">
        <v>4.24</v>
      </c>
      <c r="T1103" s="10" t="s">
        <v>35</v>
      </c>
      <c r="U1103" s="10"/>
      <c r="V1103" s="10" t="s">
        <v>36</v>
      </c>
      <c r="W1103" s="10">
        <v>38</v>
      </c>
      <c r="X1103" s="11" t="s">
        <v>37</v>
      </c>
    </row>
    <row r="1104" spans="1:24" x14ac:dyDescent="0.3">
      <c r="A1104" s="4" t="s">
        <v>3478</v>
      </c>
      <c r="B1104" s="5">
        <v>46151</v>
      </c>
      <c r="C1104" s="20" t="str">
        <f>TEXT(Table3[[#This Row],[Transaction_Date]],"dddd")</f>
        <v>Saturday</v>
      </c>
      <c r="D1104" t="s">
        <v>3479</v>
      </c>
      <c r="E1104">
        <f>HOUR(Table3[[#This Row],[Transaction_Time]])</f>
        <v>19</v>
      </c>
      <c r="F1104" s="6" t="s">
        <v>24</v>
      </c>
      <c r="G1104" s="6" t="s">
        <v>3480</v>
      </c>
      <c r="H1104" s="6" t="s">
        <v>97</v>
      </c>
      <c r="I1104" s="6" t="s">
        <v>27</v>
      </c>
      <c r="J1104" s="6" t="s">
        <v>28</v>
      </c>
      <c r="K1104" s="6" t="s">
        <v>65</v>
      </c>
      <c r="L1104" s="6" t="s">
        <v>424</v>
      </c>
      <c r="M1104" s="6" t="s">
        <v>122</v>
      </c>
      <c r="N1104" s="6" t="s">
        <v>32</v>
      </c>
      <c r="O1104" s="6" t="s">
        <v>47</v>
      </c>
      <c r="P1104" s="6" t="s">
        <v>48</v>
      </c>
      <c r="Q1104" s="6">
        <v>2004.59</v>
      </c>
      <c r="R1104" s="6">
        <v>0</v>
      </c>
      <c r="S1104" s="6">
        <v>0</v>
      </c>
      <c r="T1104" s="6" t="s">
        <v>35</v>
      </c>
      <c r="U1104" s="6"/>
      <c r="V1104" s="6" t="s">
        <v>49</v>
      </c>
      <c r="W1104" s="6">
        <v>75</v>
      </c>
      <c r="X1104" s="7" t="s">
        <v>37</v>
      </c>
    </row>
    <row r="1105" spans="1:24" x14ac:dyDescent="0.3">
      <c r="A1105" s="8" t="s">
        <v>3481</v>
      </c>
      <c r="B1105" s="9">
        <v>46164</v>
      </c>
      <c r="C1105" s="21" t="str">
        <f>TEXT(Table3[[#This Row],[Transaction_Date]],"dddd")</f>
        <v>Friday</v>
      </c>
      <c r="D1105" t="s">
        <v>3482</v>
      </c>
      <c r="E1105">
        <f>HOUR(Table3[[#This Row],[Transaction_Time]])</f>
        <v>21</v>
      </c>
      <c r="F1105" s="10" t="s">
        <v>52</v>
      </c>
      <c r="G1105" s="10" t="s">
        <v>3483</v>
      </c>
      <c r="H1105" s="10" t="s">
        <v>26</v>
      </c>
      <c r="I1105" s="10" t="s">
        <v>27</v>
      </c>
      <c r="J1105" s="10" t="s">
        <v>55</v>
      </c>
      <c r="K1105" s="10" t="s">
        <v>256</v>
      </c>
      <c r="L1105" s="10" t="s">
        <v>375</v>
      </c>
      <c r="M1105" s="10" t="s">
        <v>58</v>
      </c>
      <c r="N1105" s="10" t="s">
        <v>46</v>
      </c>
      <c r="O1105" s="10" t="s">
        <v>47</v>
      </c>
      <c r="P1105" s="10" t="s">
        <v>34</v>
      </c>
      <c r="Q1105" s="10">
        <v>70.959999999999994</v>
      </c>
      <c r="R1105" s="10">
        <v>0</v>
      </c>
      <c r="S1105" s="10">
        <v>0</v>
      </c>
      <c r="T1105" s="10" t="s">
        <v>35</v>
      </c>
      <c r="U1105" s="10"/>
      <c r="V1105" s="10" t="s">
        <v>36</v>
      </c>
      <c r="W1105" s="10">
        <v>30</v>
      </c>
      <c r="X1105" s="11" t="s">
        <v>37</v>
      </c>
    </row>
    <row r="1106" spans="1:24" x14ac:dyDescent="0.3">
      <c r="A1106" s="4" t="s">
        <v>3484</v>
      </c>
      <c r="B1106" s="5">
        <v>46145</v>
      </c>
      <c r="C1106" s="20" t="str">
        <f>TEXT(Table3[[#This Row],[Transaction_Date]],"dddd")</f>
        <v>Sunday</v>
      </c>
      <c r="D1106" t="s">
        <v>3485</v>
      </c>
      <c r="E1106">
        <f>HOUR(Table3[[#This Row],[Transaction_Time]])</f>
        <v>23</v>
      </c>
      <c r="F1106" s="6" t="s">
        <v>24</v>
      </c>
      <c r="G1106" s="6" t="s">
        <v>3486</v>
      </c>
      <c r="H1106" s="6" t="s">
        <v>26</v>
      </c>
      <c r="I1106" s="6" t="s">
        <v>42</v>
      </c>
      <c r="J1106" s="6" t="s">
        <v>28</v>
      </c>
      <c r="K1106" s="6" t="s">
        <v>188</v>
      </c>
      <c r="L1106" s="6" t="s">
        <v>257</v>
      </c>
      <c r="M1106" s="6" t="s">
        <v>93</v>
      </c>
      <c r="N1106" s="6" t="s">
        <v>46</v>
      </c>
      <c r="O1106" s="6" t="s">
        <v>60</v>
      </c>
      <c r="P1106" s="10" t="s">
        <v>84</v>
      </c>
      <c r="Q1106" s="6">
        <v>102.12</v>
      </c>
      <c r="R1106" s="6">
        <v>0</v>
      </c>
      <c r="S1106" s="6">
        <v>0</v>
      </c>
      <c r="T1106" s="6" t="s">
        <v>280</v>
      </c>
      <c r="U1106" s="6" t="s">
        <v>407</v>
      </c>
      <c r="V1106" s="6" t="s">
        <v>49</v>
      </c>
      <c r="W1106" s="6">
        <v>80</v>
      </c>
      <c r="X1106" s="7" t="s">
        <v>37</v>
      </c>
    </row>
    <row r="1107" spans="1:24" x14ac:dyDescent="0.3">
      <c r="A1107" s="8" t="s">
        <v>3487</v>
      </c>
      <c r="B1107" s="9">
        <v>46165</v>
      </c>
      <c r="C1107" s="21" t="str">
        <f>TEXT(Table3[[#This Row],[Transaction_Date]],"dddd")</f>
        <v>Saturday</v>
      </c>
      <c r="D1107" t="s">
        <v>3488</v>
      </c>
      <c r="E1107">
        <f>HOUR(Table3[[#This Row],[Transaction_Time]])</f>
        <v>19</v>
      </c>
      <c r="F1107" s="10" t="s">
        <v>24</v>
      </c>
      <c r="G1107" s="10" t="s">
        <v>3489</v>
      </c>
      <c r="H1107" s="10" t="s">
        <v>26</v>
      </c>
      <c r="I1107" s="10" t="s">
        <v>455</v>
      </c>
      <c r="J1107" s="10" t="s">
        <v>90</v>
      </c>
      <c r="K1107" s="10" t="s">
        <v>140</v>
      </c>
      <c r="L1107" s="10" t="s">
        <v>205</v>
      </c>
      <c r="M1107" s="10" t="s">
        <v>162</v>
      </c>
      <c r="N1107" s="10" t="s">
        <v>46</v>
      </c>
      <c r="O1107" s="10" t="s">
        <v>60</v>
      </c>
      <c r="P1107" s="10" t="s">
        <v>128</v>
      </c>
      <c r="Q1107" s="10">
        <v>511.34</v>
      </c>
      <c r="R1107" s="10">
        <v>0</v>
      </c>
      <c r="S1107" s="10">
        <v>0</v>
      </c>
      <c r="T1107" s="10" t="s">
        <v>35</v>
      </c>
      <c r="U1107" s="10"/>
      <c r="V1107" s="10" t="s">
        <v>49</v>
      </c>
      <c r="W1107" s="10">
        <v>67</v>
      </c>
      <c r="X1107" s="11" t="s">
        <v>37</v>
      </c>
    </row>
    <row r="1108" spans="1:24" x14ac:dyDescent="0.3">
      <c r="A1108" s="4" t="s">
        <v>3490</v>
      </c>
      <c r="B1108" s="5">
        <v>46173</v>
      </c>
      <c r="C1108" s="20" t="str">
        <f>TEXT(Table3[[#This Row],[Transaction_Date]],"dddd")</f>
        <v>Sunday</v>
      </c>
      <c r="D1108" t="s">
        <v>3491</v>
      </c>
      <c r="E1108">
        <f>HOUR(Table3[[#This Row],[Transaction_Time]])</f>
        <v>15</v>
      </c>
      <c r="F1108" s="6" t="s">
        <v>40</v>
      </c>
      <c r="G1108" s="6" t="s">
        <v>3492</v>
      </c>
      <c r="H1108" s="6" t="s">
        <v>26</v>
      </c>
      <c r="I1108" s="6" t="s">
        <v>27</v>
      </c>
      <c r="J1108" s="6" t="s">
        <v>119</v>
      </c>
      <c r="K1108" s="6" t="s">
        <v>264</v>
      </c>
      <c r="L1108" s="6" t="s">
        <v>213</v>
      </c>
      <c r="M1108" s="6" t="s">
        <v>214</v>
      </c>
      <c r="N1108" s="6" t="s">
        <v>46</v>
      </c>
      <c r="O1108" s="6" t="s">
        <v>60</v>
      </c>
      <c r="P1108" s="6" t="s">
        <v>48</v>
      </c>
      <c r="Q1108" s="6">
        <v>83.41</v>
      </c>
      <c r="R1108" s="6">
        <v>0</v>
      </c>
      <c r="S1108" s="6">
        <v>0</v>
      </c>
      <c r="T1108" s="6" t="s">
        <v>35</v>
      </c>
      <c r="U1108" s="6"/>
      <c r="V1108" s="6" t="s">
        <v>49</v>
      </c>
      <c r="W1108" s="6">
        <v>1</v>
      </c>
      <c r="X1108" s="7" t="s">
        <v>37</v>
      </c>
    </row>
    <row r="1109" spans="1:24" x14ac:dyDescent="0.3">
      <c r="A1109" s="8" t="s">
        <v>3493</v>
      </c>
      <c r="B1109" s="9">
        <v>46143</v>
      </c>
      <c r="C1109" s="21" t="str">
        <f>TEXT(Table3[[#This Row],[Transaction_Date]],"dddd")</f>
        <v>Friday</v>
      </c>
      <c r="D1109" t="s">
        <v>3494</v>
      </c>
      <c r="E1109">
        <f>HOUR(Table3[[#This Row],[Transaction_Time]])</f>
        <v>14</v>
      </c>
      <c r="F1109" s="10" t="s">
        <v>40</v>
      </c>
      <c r="G1109" s="10" t="s">
        <v>3495</v>
      </c>
      <c r="H1109" s="10" t="s">
        <v>89</v>
      </c>
      <c r="I1109" s="10" t="s">
        <v>42</v>
      </c>
      <c r="J1109" s="10" t="s">
        <v>150</v>
      </c>
      <c r="K1109" s="10" t="s">
        <v>151</v>
      </c>
      <c r="L1109" s="10" t="s">
        <v>463</v>
      </c>
      <c r="M1109" s="10" t="s">
        <v>101</v>
      </c>
      <c r="N1109" s="10" t="s">
        <v>176</v>
      </c>
      <c r="O1109" s="10" t="s">
        <v>60</v>
      </c>
      <c r="P1109" s="10" t="s">
        <v>68</v>
      </c>
      <c r="Q1109" s="10">
        <v>297.61</v>
      </c>
      <c r="R1109" s="10">
        <v>3.7</v>
      </c>
      <c r="S1109" s="10">
        <v>4.82</v>
      </c>
      <c r="T1109" s="10" t="s">
        <v>35</v>
      </c>
      <c r="U1109" s="10"/>
      <c r="V1109" s="10" t="s">
        <v>49</v>
      </c>
      <c r="W1109" s="10">
        <v>26</v>
      </c>
      <c r="X1109" s="11" t="s">
        <v>37</v>
      </c>
    </row>
    <row r="1110" spans="1:24" x14ac:dyDescent="0.3">
      <c r="A1110" s="4" t="s">
        <v>3496</v>
      </c>
      <c r="B1110" s="5">
        <v>46146</v>
      </c>
      <c r="C1110" s="20" t="str">
        <f>TEXT(Table3[[#This Row],[Transaction_Date]],"dddd")</f>
        <v>Monday</v>
      </c>
      <c r="D1110" t="s">
        <v>3497</v>
      </c>
      <c r="E1110">
        <f>HOUR(Table3[[#This Row],[Transaction_Time]])</f>
        <v>18</v>
      </c>
      <c r="F1110" s="6" t="s">
        <v>24</v>
      </c>
      <c r="G1110" s="6" t="s">
        <v>3498</v>
      </c>
      <c r="H1110" s="6" t="s">
        <v>54</v>
      </c>
      <c r="I1110" s="6" t="s">
        <v>42</v>
      </c>
      <c r="J1110" s="6" t="s">
        <v>75</v>
      </c>
      <c r="K1110" s="6" t="s">
        <v>295</v>
      </c>
      <c r="L1110" s="6" t="s">
        <v>327</v>
      </c>
      <c r="M1110" s="6" t="s">
        <v>114</v>
      </c>
      <c r="N1110" s="6" t="s">
        <v>32</v>
      </c>
      <c r="O1110" s="6" t="s">
        <v>141</v>
      </c>
      <c r="P1110" s="10" t="s">
        <v>84</v>
      </c>
      <c r="Q1110" s="6">
        <v>650.42999999999995</v>
      </c>
      <c r="R1110" s="6">
        <v>33.07</v>
      </c>
      <c r="S1110" s="6">
        <v>0</v>
      </c>
      <c r="T1110" s="6" t="s">
        <v>35</v>
      </c>
      <c r="U1110" s="6"/>
      <c r="V1110" s="6" t="s">
        <v>49</v>
      </c>
      <c r="W1110" s="6">
        <v>57</v>
      </c>
      <c r="X1110" s="7" t="s">
        <v>37</v>
      </c>
    </row>
    <row r="1111" spans="1:24" x14ac:dyDescent="0.3">
      <c r="A1111" s="8" t="s">
        <v>3499</v>
      </c>
      <c r="B1111" s="9">
        <v>46153</v>
      </c>
      <c r="C1111" s="21" t="str">
        <f>TEXT(Table3[[#This Row],[Transaction_Date]],"dddd")</f>
        <v>Monday</v>
      </c>
      <c r="D1111" t="s">
        <v>3500</v>
      </c>
      <c r="E1111">
        <f>HOUR(Table3[[#This Row],[Transaction_Time]])</f>
        <v>19</v>
      </c>
      <c r="F1111" s="10" t="s">
        <v>24</v>
      </c>
      <c r="G1111" s="10" t="s">
        <v>3501</v>
      </c>
      <c r="H1111" s="10" t="s">
        <v>26</v>
      </c>
      <c r="I1111" s="10" t="s">
        <v>27</v>
      </c>
      <c r="J1111" s="10" t="s">
        <v>55</v>
      </c>
      <c r="K1111" s="10" t="s">
        <v>56</v>
      </c>
      <c r="L1111" s="10" t="s">
        <v>435</v>
      </c>
      <c r="M1111" s="10" t="s">
        <v>101</v>
      </c>
      <c r="N1111" s="10" t="s">
        <v>291</v>
      </c>
      <c r="O1111" s="10" t="s">
        <v>297</v>
      </c>
      <c r="P1111" s="10" t="s">
        <v>68</v>
      </c>
      <c r="Q1111" s="10">
        <v>984.36</v>
      </c>
      <c r="R1111" s="10">
        <v>0</v>
      </c>
      <c r="S1111" s="10">
        <v>4.0199999999999996</v>
      </c>
      <c r="T1111" s="10" t="s">
        <v>35</v>
      </c>
      <c r="U1111" s="10"/>
      <c r="V1111" s="10" t="s">
        <v>49</v>
      </c>
      <c r="W1111" s="10">
        <v>1</v>
      </c>
      <c r="X1111" s="11" t="s">
        <v>37</v>
      </c>
    </row>
    <row r="1112" spans="1:24" x14ac:dyDescent="0.3">
      <c r="A1112" s="4" t="s">
        <v>3502</v>
      </c>
      <c r="B1112" s="5">
        <v>46159</v>
      </c>
      <c r="C1112" s="20" t="str">
        <f>TEXT(Table3[[#This Row],[Transaction_Date]],"dddd")</f>
        <v>Sunday</v>
      </c>
      <c r="D1112" t="s">
        <v>3503</v>
      </c>
      <c r="E1112">
        <f>HOUR(Table3[[#This Row],[Transaction_Time]])</f>
        <v>15</v>
      </c>
      <c r="F1112" s="6" t="s">
        <v>52</v>
      </c>
      <c r="G1112" s="6" t="s">
        <v>3504</v>
      </c>
      <c r="H1112" s="6" t="s">
        <v>54</v>
      </c>
      <c r="I1112" s="6" t="s">
        <v>27</v>
      </c>
      <c r="J1112" s="6" t="s">
        <v>75</v>
      </c>
      <c r="K1112" s="6" t="s">
        <v>76</v>
      </c>
      <c r="L1112" s="6" t="s">
        <v>500</v>
      </c>
      <c r="M1112" s="6" t="s">
        <v>67</v>
      </c>
      <c r="N1112" s="6" t="s">
        <v>46</v>
      </c>
      <c r="O1112" s="6" t="s">
        <v>47</v>
      </c>
      <c r="P1112" s="6" t="s">
        <v>68</v>
      </c>
      <c r="Q1112" s="6">
        <v>315.01</v>
      </c>
      <c r="R1112" s="6">
        <v>0</v>
      </c>
      <c r="S1112" s="6">
        <v>0</v>
      </c>
      <c r="T1112" s="6" t="s">
        <v>35</v>
      </c>
      <c r="U1112" s="6"/>
      <c r="V1112" s="6" t="s">
        <v>49</v>
      </c>
      <c r="W1112" s="6">
        <v>26</v>
      </c>
      <c r="X1112" s="7" t="s">
        <v>37</v>
      </c>
    </row>
    <row r="1113" spans="1:24" x14ac:dyDescent="0.3">
      <c r="A1113" s="8" t="s">
        <v>3505</v>
      </c>
      <c r="B1113" s="9">
        <v>46155</v>
      </c>
      <c r="C1113" s="21" t="str">
        <f>TEXT(Table3[[#This Row],[Transaction_Date]],"dddd")</f>
        <v>Wednesday</v>
      </c>
      <c r="D1113" t="s">
        <v>3506</v>
      </c>
      <c r="E1113">
        <f>HOUR(Table3[[#This Row],[Transaction_Time]])</f>
        <v>11</v>
      </c>
      <c r="F1113" s="10" t="s">
        <v>87</v>
      </c>
      <c r="G1113" s="10" t="s">
        <v>3507</v>
      </c>
      <c r="H1113" s="10" t="s">
        <v>74</v>
      </c>
      <c r="I1113" s="10" t="s">
        <v>42</v>
      </c>
      <c r="J1113" s="10" t="s">
        <v>119</v>
      </c>
      <c r="K1113" s="10" t="s">
        <v>323</v>
      </c>
      <c r="L1113" s="10" t="s">
        <v>92</v>
      </c>
      <c r="M1113" s="10" t="s">
        <v>93</v>
      </c>
      <c r="N1113" s="10" t="s">
        <v>32</v>
      </c>
      <c r="O1113" s="10" t="s">
        <v>47</v>
      </c>
      <c r="P1113" s="10" t="s">
        <v>84</v>
      </c>
      <c r="Q1113" s="10">
        <v>247.35</v>
      </c>
      <c r="R1113" s="10">
        <v>0</v>
      </c>
      <c r="S1113" s="10">
        <v>1.4</v>
      </c>
      <c r="T1113" s="10" t="s">
        <v>35</v>
      </c>
      <c r="U1113" s="10"/>
      <c r="V1113" s="10" t="s">
        <v>49</v>
      </c>
      <c r="W1113" s="10">
        <v>11</v>
      </c>
      <c r="X1113" s="11" t="s">
        <v>37</v>
      </c>
    </row>
    <row r="1114" spans="1:24" x14ac:dyDescent="0.3">
      <c r="A1114" s="4" t="s">
        <v>3508</v>
      </c>
      <c r="B1114" s="5">
        <v>46148</v>
      </c>
      <c r="C1114" s="20" t="str">
        <f>TEXT(Table3[[#This Row],[Transaction_Date]],"dddd")</f>
        <v>Wednesday</v>
      </c>
      <c r="D1114" t="s">
        <v>3509</v>
      </c>
      <c r="E1114">
        <f>HOUR(Table3[[#This Row],[Transaction_Time]])</f>
        <v>18</v>
      </c>
      <c r="F1114" s="6" t="s">
        <v>24</v>
      </c>
      <c r="G1114" s="6" t="s">
        <v>3510</v>
      </c>
      <c r="H1114" s="6" t="s">
        <v>54</v>
      </c>
      <c r="I1114" s="6" t="s">
        <v>27</v>
      </c>
      <c r="J1114" s="6" t="s">
        <v>150</v>
      </c>
      <c r="K1114" s="6" t="s">
        <v>319</v>
      </c>
      <c r="L1114" s="6" t="s">
        <v>357</v>
      </c>
      <c r="M1114" s="6" t="s">
        <v>122</v>
      </c>
      <c r="N1114" s="6" t="s">
        <v>46</v>
      </c>
      <c r="O1114" s="6" t="s">
        <v>141</v>
      </c>
      <c r="P1114" s="10" t="s">
        <v>84</v>
      </c>
      <c r="Q1114" s="6">
        <v>4846.5</v>
      </c>
      <c r="R1114" s="6">
        <v>23.57</v>
      </c>
      <c r="S1114" s="6">
        <v>0.3</v>
      </c>
      <c r="T1114" s="6" t="s">
        <v>35</v>
      </c>
      <c r="U1114" s="6"/>
      <c r="V1114" s="6" t="s">
        <v>49</v>
      </c>
      <c r="W1114" s="6">
        <v>39</v>
      </c>
      <c r="X1114" s="7" t="s">
        <v>37</v>
      </c>
    </row>
    <row r="1115" spans="1:24" x14ac:dyDescent="0.3">
      <c r="A1115" s="8" t="s">
        <v>3511</v>
      </c>
      <c r="B1115" s="9">
        <v>46156</v>
      </c>
      <c r="C1115" s="21" t="str">
        <f>TEXT(Table3[[#This Row],[Transaction_Date]],"dddd")</f>
        <v>Thursday</v>
      </c>
      <c r="D1115" t="s">
        <v>3512</v>
      </c>
      <c r="E1115">
        <f>HOUR(Table3[[#This Row],[Transaction_Time]])</f>
        <v>9</v>
      </c>
      <c r="F1115" s="10" t="s">
        <v>87</v>
      </c>
      <c r="G1115" s="10" t="s">
        <v>3513</v>
      </c>
      <c r="H1115" s="10" t="s">
        <v>74</v>
      </c>
      <c r="I1115" s="10" t="s">
        <v>27</v>
      </c>
      <c r="J1115" s="10" t="s">
        <v>90</v>
      </c>
      <c r="K1115" s="10" t="s">
        <v>140</v>
      </c>
      <c r="L1115" s="10" t="s">
        <v>205</v>
      </c>
      <c r="M1115" s="10" t="s">
        <v>162</v>
      </c>
      <c r="N1115" s="10" t="s">
        <v>59</v>
      </c>
      <c r="O1115" s="10" t="s">
        <v>141</v>
      </c>
      <c r="P1115" s="10" t="s">
        <v>108</v>
      </c>
      <c r="Q1115" s="10">
        <v>723.27</v>
      </c>
      <c r="R1115" s="10">
        <v>0</v>
      </c>
      <c r="S1115" s="10">
        <v>0</v>
      </c>
      <c r="T1115" s="10" t="s">
        <v>35</v>
      </c>
      <c r="U1115" s="10"/>
      <c r="V1115" s="10" t="s">
        <v>49</v>
      </c>
      <c r="W1115" s="10">
        <v>31</v>
      </c>
      <c r="X1115" s="11" t="s">
        <v>37</v>
      </c>
    </row>
    <row r="1116" spans="1:24" x14ac:dyDescent="0.3">
      <c r="A1116" s="4" t="s">
        <v>3514</v>
      </c>
      <c r="B1116" s="5">
        <v>46165</v>
      </c>
      <c r="C1116" s="20" t="str">
        <f>TEXT(Table3[[#This Row],[Transaction_Date]],"dddd")</f>
        <v>Saturday</v>
      </c>
      <c r="D1116" t="s">
        <v>3515</v>
      </c>
      <c r="E1116">
        <f>HOUR(Table3[[#This Row],[Transaction_Time]])</f>
        <v>17</v>
      </c>
      <c r="F1116" s="6" t="s">
        <v>24</v>
      </c>
      <c r="G1116" s="6" t="s">
        <v>3516</v>
      </c>
      <c r="H1116" s="6" t="s">
        <v>26</v>
      </c>
      <c r="I1116" s="6" t="s">
        <v>27</v>
      </c>
      <c r="J1116" s="6" t="s">
        <v>55</v>
      </c>
      <c r="K1116" s="6" t="s">
        <v>180</v>
      </c>
      <c r="L1116" s="6" t="s">
        <v>296</v>
      </c>
      <c r="M1116" s="6" t="s">
        <v>146</v>
      </c>
      <c r="N1116" s="6" t="s">
        <v>46</v>
      </c>
      <c r="O1116" s="6" t="s">
        <v>47</v>
      </c>
      <c r="P1116" s="6" t="s">
        <v>128</v>
      </c>
      <c r="Q1116" s="6">
        <v>951.33</v>
      </c>
      <c r="R1116" s="6">
        <v>0</v>
      </c>
      <c r="S1116" s="6">
        <v>4.55</v>
      </c>
      <c r="T1116" s="6" t="s">
        <v>35</v>
      </c>
      <c r="U1116" s="6"/>
      <c r="V1116" s="6" t="s">
        <v>36</v>
      </c>
      <c r="W1116" s="6">
        <v>74</v>
      </c>
      <c r="X1116" s="7" t="s">
        <v>37</v>
      </c>
    </row>
    <row r="1117" spans="1:24" x14ac:dyDescent="0.3">
      <c r="A1117" s="8" t="s">
        <v>3517</v>
      </c>
      <c r="B1117" s="9">
        <v>46168</v>
      </c>
      <c r="C1117" s="21" t="str">
        <f>TEXT(Table3[[#This Row],[Transaction_Date]],"dddd")</f>
        <v>Tuesday</v>
      </c>
      <c r="D1117" t="s">
        <v>3518</v>
      </c>
      <c r="E1117">
        <f>HOUR(Table3[[#This Row],[Transaction_Time]])</f>
        <v>20</v>
      </c>
      <c r="F1117" s="10" t="s">
        <v>24</v>
      </c>
      <c r="G1117" s="10" t="s">
        <v>3519</v>
      </c>
      <c r="H1117" s="10" t="s">
        <v>26</v>
      </c>
      <c r="I1117" s="10" t="s">
        <v>27</v>
      </c>
      <c r="J1117" s="10" t="s">
        <v>98</v>
      </c>
      <c r="K1117" s="10" t="s">
        <v>126</v>
      </c>
      <c r="L1117" s="10" t="s">
        <v>92</v>
      </c>
      <c r="M1117" s="10" t="s">
        <v>93</v>
      </c>
      <c r="N1117" s="10" t="s">
        <v>32</v>
      </c>
      <c r="O1117" s="10" t="s">
        <v>60</v>
      </c>
      <c r="P1117" s="10" t="s">
        <v>48</v>
      </c>
      <c r="Q1117" s="10">
        <v>1362.18</v>
      </c>
      <c r="R1117" s="10">
        <v>0</v>
      </c>
      <c r="S1117" s="10">
        <v>0</v>
      </c>
      <c r="T1117" s="10" t="s">
        <v>35</v>
      </c>
      <c r="U1117" s="10"/>
      <c r="V1117" s="10" t="s">
        <v>49</v>
      </c>
      <c r="W1117" s="10">
        <v>77</v>
      </c>
      <c r="X1117" s="11" t="s">
        <v>37</v>
      </c>
    </row>
    <row r="1118" spans="1:24" x14ac:dyDescent="0.3">
      <c r="A1118" s="4" t="s">
        <v>3520</v>
      </c>
      <c r="B1118" s="5">
        <v>46167</v>
      </c>
      <c r="C1118" s="20" t="str">
        <f>TEXT(Table3[[#This Row],[Transaction_Date]],"dddd")</f>
        <v>Monday</v>
      </c>
      <c r="D1118" t="s">
        <v>3521</v>
      </c>
      <c r="E1118">
        <f>HOUR(Table3[[#This Row],[Transaction_Time]])</f>
        <v>14</v>
      </c>
      <c r="F1118" s="6" t="s">
        <v>52</v>
      </c>
      <c r="G1118" s="6" t="s">
        <v>3522</v>
      </c>
      <c r="H1118" s="6" t="s">
        <v>74</v>
      </c>
      <c r="I1118" s="6" t="s">
        <v>42</v>
      </c>
      <c r="J1118" s="6" t="s">
        <v>90</v>
      </c>
      <c r="K1118" s="6" t="s">
        <v>91</v>
      </c>
      <c r="L1118" s="6" t="s">
        <v>257</v>
      </c>
      <c r="M1118" s="6" t="s">
        <v>93</v>
      </c>
      <c r="N1118" s="6" t="s">
        <v>32</v>
      </c>
      <c r="O1118" s="6" t="s">
        <v>60</v>
      </c>
      <c r="P1118" s="6" t="s">
        <v>128</v>
      </c>
      <c r="Q1118" s="6">
        <v>468.04</v>
      </c>
      <c r="R1118" s="6">
        <v>0</v>
      </c>
      <c r="S1118" s="6">
        <v>0</v>
      </c>
      <c r="T1118" s="6" t="s">
        <v>35</v>
      </c>
      <c r="U1118" s="6"/>
      <c r="V1118" s="6" t="s">
        <v>49</v>
      </c>
      <c r="W1118" s="6">
        <v>98</v>
      </c>
      <c r="X1118" s="7" t="s">
        <v>37</v>
      </c>
    </row>
    <row r="1119" spans="1:24" x14ac:dyDescent="0.3">
      <c r="A1119" s="8" t="s">
        <v>3523</v>
      </c>
      <c r="B1119" s="9">
        <v>46144</v>
      </c>
      <c r="C1119" s="21" t="str">
        <f>TEXT(Table3[[#This Row],[Transaction_Date]],"dddd")</f>
        <v>Saturday</v>
      </c>
      <c r="D1119" t="s">
        <v>613</v>
      </c>
      <c r="E1119">
        <f>HOUR(Table3[[#This Row],[Transaction_Time]])</f>
        <v>21</v>
      </c>
      <c r="F1119" s="10" t="s">
        <v>40</v>
      </c>
      <c r="G1119" s="10" t="s">
        <v>3524</v>
      </c>
      <c r="H1119" s="10" t="s">
        <v>26</v>
      </c>
      <c r="I1119" s="10" t="s">
        <v>27</v>
      </c>
      <c r="J1119" s="10" t="s">
        <v>166</v>
      </c>
      <c r="K1119" s="10" t="s">
        <v>237</v>
      </c>
      <c r="L1119" s="10" t="s">
        <v>221</v>
      </c>
      <c r="M1119" s="10" t="s">
        <v>67</v>
      </c>
      <c r="N1119" s="10" t="s">
        <v>176</v>
      </c>
      <c r="O1119" s="10" t="s">
        <v>60</v>
      </c>
      <c r="P1119" s="10" t="s">
        <v>115</v>
      </c>
      <c r="Q1119" s="10">
        <v>415.73</v>
      </c>
      <c r="R1119" s="10">
        <v>0</v>
      </c>
      <c r="S1119" s="10">
        <v>0</v>
      </c>
      <c r="T1119" s="10" t="s">
        <v>35</v>
      </c>
      <c r="U1119" s="10"/>
      <c r="V1119" s="10" t="s">
        <v>49</v>
      </c>
      <c r="W1119" s="10">
        <v>87</v>
      </c>
      <c r="X1119" s="11" t="s">
        <v>37</v>
      </c>
    </row>
    <row r="1120" spans="1:24" x14ac:dyDescent="0.3">
      <c r="A1120" s="4" t="s">
        <v>3525</v>
      </c>
      <c r="B1120" s="5">
        <v>46146</v>
      </c>
      <c r="C1120" s="20" t="str">
        <f>TEXT(Table3[[#This Row],[Transaction_Date]],"dddd")</f>
        <v>Monday</v>
      </c>
      <c r="D1120" t="s">
        <v>3526</v>
      </c>
      <c r="E1120">
        <f>HOUR(Table3[[#This Row],[Transaction_Time]])</f>
        <v>19</v>
      </c>
      <c r="F1120" s="6" t="s">
        <v>52</v>
      </c>
      <c r="G1120" s="6" t="s">
        <v>3527</v>
      </c>
      <c r="H1120" s="6" t="s">
        <v>74</v>
      </c>
      <c r="I1120" s="6" t="s">
        <v>42</v>
      </c>
      <c r="J1120" s="6" t="s">
        <v>55</v>
      </c>
      <c r="K1120" s="6" t="s">
        <v>56</v>
      </c>
      <c r="L1120" s="6" t="s">
        <v>647</v>
      </c>
      <c r="M1120" s="6" t="s">
        <v>31</v>
      </c>
      <c r="N1120" s="6" t="s">
        <v>59</v>
      </c>
      <c r="O1120" s="6" t="s">
        <v>47</v>
      </c>
      <c r="P1120" s="6" t="s">
        <v>48</v>
      </c>
      <c r="Q1120" s="6">
        <v>1025.18</v>
      </c>
      <c r="R1120" s="6">
        <v>0</v>
      </c>
      <c r="S1120" s="6">
        <v>0</v>
      </c>
      <c r="T1120" s="6" t="s">
        <v>280</v>
      </c>
      <c r="U1120" s="6" t="s">
        <v>407</v>
      </c>
      <c r="V1120" s="6" t="s">
        <v>49</v>
      </c>
      <c r="W1120" s="6">
        <v>67</v>
      </c>
      <c r="X1120" s="7" t="s">
        <v>37</v>
      </c>
    </row>
    <row r="1121" spans="1:24" x14ac:dyDescent="0.3">
      <c r="A1121" s="8" t="s">
        <v>3528</v>
      </c>
      <c r="B1121" s="9">
        <v>46149</v>
      </c>
      <c r="C1121" s="21" t="str">
        <f>TEXT(Table3[[#This Row],[Transaction_Date]],"dddd")</f>
        <v>Thursday</v>
      </c>
      <c r="D1121" t="s">
        <v>3529</v>
      </c>
      <c r="E1121">
        <f>HOUR(Table3[[#This Row],[Transaction_Time]])</f>
        <v>20</v>
      </c>
      <c r="F1121" s="10" t="s">
        <v>40</v>
      </c>
      <c r="G1121" s="10" t="s">
        <v>3530</v>
      </c>
      <c r="H1121" s="10" t="s">
        <v>54</v>
      </c>
      <c r="I1121" s="10" t="s">
        <v>27</v>
      </c>
      <c r="J1121" s="10" t="s">
        <v>105</v>
      </c>
      <c r="K1121" s="10" t="s">
        <v>675</v>
      </c>
      <c r="L1121" s="10" t="s">
        <v>342</v>
      </c>
      <c r="M1121" s="10" t="s">
        <v>162</v>
      </c>
      <c r="N1121" s="10" t="s">
        <v>32</v>
      </c>
      <c r="O1121" s="10" t="s">
        <v>141</v>
      </c>
      <c r="P1121" s="10" t="s">
        <v>128</v>
      </c>
      <c r="Q1121" s="10">
        <v>37.75</v>
      </c>
      <c r="R1121" s="10">
        <v>0</v>
      </c>
      <c r="S1121" s="10">
        <v>5.78</v>
      </c>
      <c r="T1121" s="10" t="s">
        <v>35</v>
      </c>
      <c r="U1121" s="10"/>
      <c r="V1121" s="10" t="s">
        <v>49</v>
      </c>
      <c r="W1121" s="10">
        <v>22</v>
      </c>
      <c r="X1121" s="11" t="s">
        <v>37</v>
      </c>
    </row>
    <row r="1122" spans="1:24" x14ac:dyDescent="0.3">
      <c r="A1122" s="4" t="s">
        <v>3531</v>
      </c>
      <c r="B1122" s="5">
        <v>46146</v>
      </c>
      <c r="C1122" s="20" t="str">
        <f>TEXT(Table3[[#This Row],[Transaction_Date]],"dddd")</f>
        <v>Monday</v>
      </c>
      <c r="D1122" t="s">
        <v>3532</v>
      </c>
      <c r="E1122">
        <f>HOUR(Table3[[#This Row],[Transaction_Time]])</f>
        <v>12</v>
      </c>
      <c r="F1122" s="6" t="s">
        <v>24</v>
      </c>
      <c r="G1122" s="6" t="s">
        <v>3533</v>
      </c>
      <c r="H1122" s="6" t="s">
        <v>54</v>
      </c>
      <c r="I1122" s="6" t="s">
        <v>27</v>
      </c>
      <c r="J1122" s="6" t="s">
        <v>150</v>
      </c>
      <c r="K1122" s="6" t="s">
        <v>175</v>
      </c>
      <c r="L1122" s="6" t="s">
        <v>801</v>
      </c>
      <c r="M1122" s="6" t="s">
        <v>58</v>
      </c>
      <c r="N1122" s="6" t="s">
        <v>176</v>
      </c>
      <c r="O1122" s="6" t="s">
        <v>60</v>
      </c>
      <c r="P1122" s="6" t="s">
        <v>34</v>
      </c>
      <c r="Q1122" s="6">
        <v>2150.5500000000002</v>
      </c>
      <c r="R1122" s="6">
        <v>28.12</v>
      </c>
      <c r="S1122" s="6">
        <v>1.05</v>
      </c>
      <c r="T1122" s="6" t="s">
        <v>35</v>
      </c>
      <c r="U1122" s="6"/>
      <c r="V1122" s="6" t="s">
        <v>49</v>
      </c>
      <c r="W1122" s="6">
        <v>42</v>
      </c>
      <c r="X1122" s="7" t="s">
        <v>37</v>
      </c>
    </row>
    <row r="1123" spans="1:24" x14ac:dyDescent="0.3">
      <c r="A1123" s="8" t="s">
        <v>3534</v>
      </c>
      <c r="B1123" s="9">
        <v>46158</v>
      </c>
      <c r="C1123" s="21" t="str">
        <f>TEXT(Table3[[#This Row],[Transaction_Date]],"dddd")</f>
        <v>Saturday</v>
      </c>
      <c r="D1123" t="s">
        <v>3535</v>
      </c>
      <c r="E1123">
        <f>HOUR(Table3[[#This Row],[Transaction_Time]])</f>
        <v>10</v>
      </c>
      <c r="F1123" s="10" t="s">
        <v>24</v>
      </c>
      <c r="G1123" s="10" t="s">
        <v>3536</v>
      </c>
      <c r="H1123" s="10" t="s">
        <v>26</v>
      </c>
      <c r="I1123" s="10" t="s">
        <v>42</v>
      </c>
      <c r="J1123" s="10" t="s">
        <v>98</v>
      </c>
      <c r="K1123" s="10" t="s">
        <v>99</v>
      </c>
      <c r="L1123" s="10" t="s">
        <v>57</v>
      </c>
      <c r="M1123" s="10" t="s">
        <v>58</v>
      </c>
      <c r="N1123" s="10" t="s">
        <v>59</v>
      </c>
      <c r="O1123" s="10" t="s">
        <v>47</v>
      </c>
      <c r="P1123" s="10" t="s">
        <v>84</v>
      </c>
      <c r="Q1123" s="10">
        <v>2077.4899999999998</v>
      </c>
      <c r="R1123" s="10">
        <v>0</v>
      </c>
      <c r="S1123" s="10">
        <v>0</v>
      </c>
      <c r="T1123" s="10" t="s">
        <v>35</v>
      </c>
      <c r="U1123" s="10"/>
      <c r="V1123" s="10" t="s">
        <v>49</v>
      </c>
      <c r="W1123" s="10">
        <v>74</v>
      </c>
      <c r="X1123" s="11" t="s">
        <v>37</v>
      </c>
    </row>
    <row r="1124" spans="1:24" x14ac:dyDescent="0.3">
      <c r="A1124" s="4" t="s">
        <v>3537</v>
      </c>
      <c r="B1124" s="5">
        <v>46158</v>
      </c>
      <c r="C1124" s="20" t="str">
        <f>TEXT(Table3[[#This Row],[Transaction_Date]],"dddd")</f>
        <v>Saturday</v>
      </c>
      <c r="D1124" t="s">
        <v>3538</v>
      </c>
      <c r="E1124">
        <f>HOUR(Table3[[#This Row],[Transaction_Time]])</f>
        <v>17</v>
      </c>
      <c r="F1124" s="6" t="s">
        <v>24</v>
      </c>
      <c r="G1124" s="6" t="s">
        <v>3539</v>
      </c>
      <c r="H1124" s="6" t="s">
        <v>89</v>
      </c>
      <c r="I1124" s="6" t="s">
        <v>42</v>
      </c>
      <c r="J1124" s="6" t="s">
        <v>43</v>
      </c>
      <c r="K1124" s="6" t="s">
        <v>285</v>
      </c>
      <c r="L1124" s="6" t="s">
        <v>477</v>
      </c>
      <c r="M1124" s="6" t="s">
        <v>101</v>
      </c>
      <c r="N1124" s="6" t="s">
        <v>78</v>
      </c>
      <c r="O1124" s="6" t="s">
        <v>60</v>
      </c>
      <c r="P1124" s="6" t="s">
        <v>68</v>
      </c>
      <c r="Q1124" s="6">
        <v>691.3</v>
      </c>
      <c r="R1124" s="6">
        <v>0</v>
      </c>
      <c r="S1124" s="6">
        <v>0</v>
      </c>
      <c r="T1124" s="6" t="s">
        <v>35</v>
      </c>
      <c r="U1124" s="6"/>
      <c r="V1124" s="6" t="s">
        <v>49</v>
      </c>
      <c r="W1124" s="6">
        <v>21</v>
      </c>
      <c r="X1124" s="7" t="s">
        <v>37</v>
      </c>
    </row>
    <row r="1125" spans="1:24" x14ac:dyDescent="0.3">
      <c r="A1125" s="8" t="s">
        <v>3540</v>
      </c>
      <c r="B1125" s="9">
        <v>46145</v>
      </c>
      <c r="C1125" s="21" t="str">
        <f>TEXT(Table3[[#This Row],[Transaction_Date]],"dddd")</f>
        <v>Sunday</v>
      </c>
      <c r="D1125" t="s">
        <v>3541</v>
      </c>
      <c r="E1125">
        <f>HOUR(Table3[[#This Row],[Transaction_Time]])</f>
        <v>18</v>
      </c>
      <c r="F1125" s="10" t="s">
        <v>24</v>
      </c>
      <c r="G1125" s="10" t="s">
        <v>3542</v>
      </c>
      <c r="H1125" s="10" t="s">
        <v>26</v>
      </c>
      <c r="I1125" s="10" t="s">
        <v>42</v>
      </c>
      <c r="J1125" s="10" t="s">
        <v>105</v>
      </c>
      <c r="K1125" s="10" t="s">
        <v>675</v>
      </c>
      <c r="L1125" s="10" t="s">
        <v>463</v>
      </c>
      <c r="M1125" s="10" t="s">
        <v>101</v>
      </c>
      <c r="N1125" s="10" t="s">
        <v>46</v>
      </c>
      <c r="O1125" s="10" t="s">
        <v>47</v>
      </c>
      <c r="P1125" s="10" t="s">
        <v>108</v>
      </c>
      <c r="Q1125" s="10">
        <v>75.44</v>
      </c>
      <c r="R1125" s="10">
        <v>0</v>
      </c>
      <c r="S1125" s="10">
        <v>7.72</v>
      </c>
      <c r="T1125" s="10" t="s">
        <v>35</v>
      </c>
      <c r="U1125" s="10"/>
      <c r="V1125" s="10" t="s">
        <v>36</v>
      </c>
      <c r="W1125" s="10">
        <v>65</v>
      </c>
      <c r="X1125" s="11" t="s">
        <v>37</v>
      </c>
    </row>
    <row r="1126" spans="1:24" x14ac:dyDescent="0.3">
      <c r="A1126" s="4" t="s">
        <v>3543</v>
      </c>
      <c r="B1126" s="5">
        <v>46169</v>
      </c>
      <c r="C1126" s="20" t="str">
        <f>TEXT(Table3[[#This Row],[Transaction_Date]],"dddd")</f>
        <v>Wednesday</v>
      </c>
      <c r="D1126" t="s">
        <v>3544</v>
      </c>
      <c r="E1126">
        <f>HOUR(Table3[[#This Row],[Transaction_Time]])</f>
        <v>21</v>
      </c>
      <c r="F1126" s="6" t="s">
        <v>24</v>
      </c>
      <c r="G1126" s="6" t="s">
        <v>3545</v>
      </c>
      <c r="H1126" s="6" t="s">
        <v>89</v>
      </c>
      <c r="I1126" s="6" t="s">
        <v>27</v>
      </c>
      <c r="J1126" s="6" t="s">
        <v>43</v>
      </c>
      <c r="K1126" s="6" t="s">
        <v>44</v>
      </c>
      <c r="L1126" s="6" t="s">
        <v>132</v>
      </c>
      <c r="M1126" s="6" t="s">
        <v>93</v>
      </c>
      <c r="N1126" s="6" t="s">
        <v>291</v>
      </c>
      <c r="O1126" s="6" t="s">
        <v>33</v>
      </c>
      <c r="P1126" s="6" t="s">
        <v>115</v>
      </c>
      <c r="Q1126" s="6">
        <v>570.51</v>
      </c>
      <c r="R1126" s="6">
        <v>6.89</v>
      </c>
      <c r="S1126" s="6">
        <v>0</v>
      </c>
      <c r="T1126" s="6" t="s">
        <v>35</v>
      </c>
      <c r="U1126" s="6"/>
      <c r="V1126" s="6" t="s">
        <v>49</v>
      </c>
      <c r="W1126" s="6">
        <v>8</v>
      </c>
      <c r="X1126" s="7" t="s">
        <v>37</v>
      </c>
    </row>
    <row r="1127" spans="1:24" x14ac:dyDescent="0.3">
      <c r="A1127" s="8" t="s">
        <v>3546</v>
      </c>
      <c r="B1127" s="9">
        <v>46171</v>
      </c>
      <c r="C1127" s="21" t="str">
        <f>TEXT(Table3[[#This Row],[Transaction_Date]],"dddd")</f>
        <v>Friday</v>
      </c>
      <c r="D1127" t="s">
        <v>3547</v>
      </c>
      <c r="E1127">
        <f>HOUR(Table3[[#This Row],[Transaction_Time]])</f>
        <v>5</v>
      </c>
      <c r="F1127" s="10" t="s">
        <v>52</v>
      </c>
      <c r="G1127" s="10" t="s">
        <v>3548</v>
      </c>
      <c r="H1127" s="10" t="s">
        <v>26</v>
      </c>
      <c r="I1127" s="10" t="s">
        <v>27</v>
      </c>
      <c r="J1127" s="10" t="s">
        <v>105</v>
      </c>
      <c r="K1127" s="10" t="s">
        <v>195</v>
      </c>
      <c r="L1127" s="10" t="s">
        <v>271</v>
      </c>
      <c r="M1127" s="10" t="s">
        <v>83</v>
      </c>
      <c r="N1127" s="10" t="s">
        <v>59</v>
      </c>
      <c r="O1127" s="10" t="s">
        <v>33</v>
      </c>
      <c r="P1127" s="10" t="s">
        <v>84</v>
      </c>
      <c r="Q1127" s="10">
        <v>384.98</v>
      </c>
      <c r="R1127" s="10">
        <v>0</v>
      </c>
      <c r="S1127" s="10">
        <v>0</v>
      </c>
      <c r="T1127" s="10" t="s">
        <v>35</v>
      </c>
      <c r="U1127" s="10"/>
      <c r="V1127" s="10" t="s">
        <v>49</v>
      </c>
      <c r="W1127" s="10">
        <v>62</v>
      </c>
      <c r="X1127" s="11" t="s">
        <v>37</v>
      </c>
    </row>
    <row r="1128" spans="1:24" x14ac:dyDescent="0.3">
      <c r="A1128" s="4" t="s">
        <v>3549</v>
      </c>
      <c r="B1128" s="5">
        <v>46144</v>
      </c>
      <c r="C1128" s="20" t="str">
        <f>TEXT(Table3[[#This Row],[Transaction_Date]],"dddd")</f>
        <v>Saturday</v>
      </c>
      <c r="D1128" t="s">
        <v>3550</v>
      </c>
      <c r="E1128">
        <f>HOUR(Table3[[#This Row],[Transaction_Time]])</f>
        <v>16</v>
      </c>
      <c r="F1128" s="6" t="s">
        <v>72</v>
      </c>
      <c r="G1128" s="6" t="s">
        <v>3551</v>
      </c>
      <c r="H1128" s="6" t="s">
        <v>26</v>
      </c>
      <c r="I1128" s="6" t="s">
        <v>455</v>
      </c>
      <c r="J1128" s="6" t="s">
        <v>75</v>
      </c>
      <c r="K1128" s="6" t="s">
        <v>295</v>
      </c>
      <c r="L1128" s="6" t="s">
        <v>200</v>
      </c>
      <c r="M1128" s="6" t="s">
        <v>146</v>
      </c>
      <c r="N1128" s="6" t="s">
        <v>46</v>
      </c>
      <c r="O1128" s="6" t="s">
        <v>47</v>
      </c>
      <c r="P1128" s="6" t="s">
        <v>115</v>
      </c>
      <c r="Q1128" s="6">
        <v>551.65</v>
      </c>
      <c r="R1128" s="6">
        <v>0</v>
      </c>
      <c r="S1128" s="6">
        <v>0.96</v>
      </c>
      <c r="T1128" s="6" t="s">
        <v>35</v>
      </c>
      <c r="U1128" s="6"/>
      <c r="V1128" s="6" t="s">
        <v>49</v>
      </c>
      <c r="W1128" s="6">
        <v>68</v>
      </c>
      <c r="X1128" s="7" t="s">
        <v>37</v>
      </c>
    </row>
    <row r="1129" spans="1:24" x14ac:dyDescent="0.3">
      <c r="A1129" s="8" t="s">
        <v>3552</v>
      </c>
      <c r="B1129" s="9">
        <v>46160</v>
      </c>
      <c r="C1129" s="21" t="str">
        <f>TEXT(Table3[[#This Row],[Transaction_Date]],"dddd")</f>
        <v>Monday</v>
      </c>
      <c r="D1129" t="s">
        <v>3553</v>
      </c>
      <c r="E1129">
        <f>HOUR(Table3[[#This Row],[Transaction_Time]])</f>
        <v>17</v>
      </c>
      <c r="F1129" s="10" t="s">
        <v>24</v>
      </c>
      <c r="G1129" s="10" t="s">
        <v>3554</v>
      </c>
      <c r="H1129" s="10" t="s">
        <v>89</v>
      </c>
      <c r="I1129" s="10" t="s">
        <v>27</v>
      </c>
      <c r="J1129" s="10" t="s">
        <v>75</v>
      </c>
      <c r="K1129" s="10" t="s">
        <v>295</v>
      </c>
      <c r="L1129" s="10" t="s">
        <v>445</v>
      </c>
      <c r="M1129" s="10" t="s">
        <v>162</v>
      </c>
      <c r="N1129" s="10" t="s">
        <v>46</v>
      </c>
      <c r="O1129" s="10" t="s">
        <v>60</v>
      </c>
      <c r="P1129" s="10" t="s">
        <v>68</v>
      </c>
      <c r="Q1129" s="10">
        <v>563.82000000000005</v>
      </c>
      <c r="R1129" s="10">
        <v>0</v>
      </c>
      <c r="S1129" s="10">
        <v>0</v>
      </c>
      <c r="T1129" s="10" t="s">
        <v>35</v>
      </c>
      <c r="U1129" s="10"/>
      <c r="V1129" s="10" t="s">
        <v>49</v>
      </c>
      <c r="W1129" s="10">
        <v>5</v>
      </c>
      <c r="X1129" s="11" t="s">
        <v>37</v>
      </c>
    </row>
    <row r="1130" spans="1:24" x14ac:dyDescent="0.3">
      <c r="A1130" s="4" t="s">
        <v>3555</v>
      </c>
      <c r="B1130" s="5">
        <v>46158</v>
      </c>
      <c r="C1130" s="20" t="str">
        <f>TEXT(Table3[[#This Row],[Transaction_Date]],"dddd")</f>
        <v>Saturday</v>
      </c>
      <c r="D1130" t="s">
        <v>3556</v>
      </c>
      <c r="E1130">
        <f>HOUR(Table3[[#This Row],[Transaction_Time]])</f>
        <v>15</v>
      </c>
      <c r="F1130" s="6" t="s">
        <v>72</v>
      </c>
      <c r="G1130" s="6" t="s">
        <v>3557</v>
      </c>
      <c r="H1130" s="6" t="s">
        <v>89</v>
      </c>
      <c r="I1130" s="6" t="s">
        <v>27</v>
      </c>
      <c r="J1130" s="6" t="s">
        <v>150</v>
      </c>
      <c r="K1130" s="6" t="s">
        <v>398</v>
      </c>
      <c r="L1130" s="6" t="s">
        <v>82</v>
      </c>
      <c r="M1130" s="6" t="s">
        <v>83</v>
      </c>
      <c r="N1130" s="6" t="s">
        <v>32</v>
      </c>
      <c r="O1130" s="6" t="s">
        <v>60</v>
      </c>
      <c r="P1130" s="6" t="s">
        <v>128</v>
      </c>
      <c r="Q1130" s="6">
        <v>562.78</v>
      </c>
      <c r="R1130" s="6">
        <v>0</v>
      </c>
      <c r="S1130" s="6">
        <v>1.79</v>
      </c>
      <c r="T1130" s="6" t="s">
        <v>35</v>
      </c>
      <c r="U1130" s="6"/>
      <c r="V1130" s="6" t="s">
        <v>49</v>
      </c>
      <c r="W1130" s="6">
        <v>40</v>
      </c>
      <c r="X1130" s="7" t="s">
        <v>37</v>
      </c>
    </row>
    <row r="1131" spans="1:24" x14ac:dyDescent="0.3">
      <c r="A1131" s="8" t="s">
        <v>3558</v>
      </c>
      <c r="B1131" s="9">
        <v>46169</v>
      </c>
      <c r="C1131" s="21" t="str">
        <f>TEXT(Table3[[#This Row],[Transaction_Date]],"dddd")</f>
        <v>Wednesday</v>
      </c>
      <c r="D1131" t="s">
        <v>3559</v>
      </c>
      <c r="E1131">
        <f>HOUR(Table3[[#This Row],[Transaction_Time]])</f>
        <v>19</v>
      </c>
      <c r="F1131" s="10" t="s">
        <v>24</v>
      </c>
      <c r="G1131" s="10" t="s">
        <v>3560</v>
      </c>
      <c r="H1131" s="10" t="s">
        <v>26</v>
      </c>
      <c r="I1131" s="10" t="s">
        <v>42</v>
      </c>
      <c r="J1131" s="10" t="s">
        <v>119</v>
      </c>
      <c r="K1131" s="10" t="s">
        <v>264</v>
      </c>
      <c r="L1131" s="10" t="s">
        <v>647</v>
      </c>
      <c r="M1131" s="10" t="s">
        <v>31</v>
      </c>
      <c r="N1131" s="10" t="s">
        <v>46</v>
      </c>
      <c r="O1131" s="10" t="s">
        <v>47</v>
      </c>
      <c r="P1131" s="10" t="s">
        <v>128</v>
      </c>
      <c r="Q1131" s="10">
        <v>296.36</v>
      </c>
      <c r="R1131" s="10">
        <v>0</v>
      </c>
      <c r="S1131" s="10">
        <v>2.09</v>
      </c>
      <c r="T1131" s="10" t="s">
        <v>35</v>
      </c>
      <c r="U1131" s="10"/>
      <c r="V1131" s="10" t="s">
        <v>49</v>
      </c>
      <c r="W1131" s="10">
        <v>2</v>
      </c>
      <c r="X1131" s="11" t="s">
        <v>37</v>
      </c>
    </row>
    <row r="1132" spans="1:24" x14ac:dyDescent="0.3">
      <c r="A1132" s="4" t="s">
        <v>3561</v>
      </c>
      <c r="B1132" s="5">
        <v>46153</v>
      </c>
      <c r="C1132" s="20" t="str">
        <f>TEXT(Table3[[#This Row],[Transaction_Date]],"dddd")</f>
        <v>Monday</v>
      </c>
      <c r="D1132" t="s">
        <v>3562</v>
      </c>
      <c r="E1132">
        <f>HOUR(Table3[[#This Row],[Transaction_Time]])</f>
        <v>15</v>
      </c>
      <c r="F1132" s="6" t="s">
        <v>24</v>
      </c>
      <c r="G1132" s="6" t="s">
        <v>3563</v>
      </c>
      <c r="H1132" s="6" t="s">
        <v>97</v>
      </c>
      <c r="I1132" s="6" t="s">
        <v>27</v>
      </c>
      <c r="J1132" s="6" t="s">
        <v>98</v>
      </c>
      <c r="K1132" s="6" t="s">
        <v>338</v>
      </c>
      <c r="L1132" s="6" t="s">
        <v>100</v>
      </c>
      <c r="M1132" s="6" t="s">
        <v>101</v>
      </c>
      <c r="N1132" s="6" t="s">
        <v>46</v>
      </c>
      <c r="O1132" s="6" t="s">
        <v>141</v>
      </c>
      <c r="P1132" s="6" t="s">
        <v>84</v>
      </c>
      <c r="Q1132" s="6">
        <v>526.66</v>
      </c>
      <c r="R1132" s="6">
        <v>0</v>
      </c>
      <c r="S1132" s="6">
        <v>0</v>
      </c>
      <c r="T1132" s="6" t="s">
        <v>406</v>
      </c>
      <c r="U1132" s="6" t="s">
        <v>402</v>
      </c>
      <c r="V1132" s="6" t="s">
        <v>49</v>
      </c>
      <c r="W1132" s="6">
        <v>16</v>
      </c>
      <c r="X1132" s="7" t="s">
        <v>37</v>
      </c>
    </row>
    <row r="1133" spans="1:24" x14ac:dyDescent="0.3">
      <c r="A1133" s="8" t="s">
        <v>3564</v>
      </c>
      <c r="B1133" s="9">
        <v>46148</v>
      </c>
      <c r="C1133" s="21" t="str">
        <f>TEXT(Table3[[#This Row],[Transaction_Date]],"dddd")</f>
        <v>Wednesday</v>
      </c>
      <c r="D1133" t="s">
        <v>3565</v>
      </c>
      <c r="E1133">
        <f>HOUR(Table3[[#This Row],[Transaction_Time]])</f>
        <v>15</v>
      </c>
      <c r="F1133" s="10" t="s">
        <v>24</v>
      </c>
      <c r="G1133" s="10" t="s">
        <v>3566</v>
      </c>
      <c r="H1133" s="10" t="s">
        <v>54</v>
      </c>
      <c r="I1133" s="10" t="s">
        <v>27</v>
      </c>
      <c r="J1133" s="10" t="s">
        <v>98</v>
      </c>
      <c r="K1133" s="10" t="s">
        <v>338</v>
      </c>
      <c r="L1133" s="10" t="s">
        <v>826</v>
      </c>
      <c r="M1133" s="10" t="s">
        <v>101</v>
      </c>
      <c r="N1133" s="10" t="s">
        <v>46</v>
      </c>
      <c r="O1133" s="10" t="s">
        <v>47</v>
      </c>
      <c r="P1133" s="10" t="s">
        <v>68</v>
      </c>
      <c r="Q1133" s="10">
        <v>1423.6</v>
      </c>
      <c r="R1133" s="10">
        <v>0</v>
      </c>
      <c r="S1133" s="10">
        <v>0</v>
      </c>
      <c r="T1133" s="10" t="s">
        <v>35</v>
      </c>
      <c r="U1133" s="10"/>
      <c r="V1133" s="10" t="s">
        <v>49</v>
      </c>
      <c r="W1133" s="10">
        <v>6</v>
      </c>
      <c r="X1133" s="11" t="s">
        <v>37</v>
      </c>
    </row>
    <row r="1134" spans="1:24" x14ac:dyDescent="0.3">
      <c r="A1134" s="4" t="s">
        <v>3567</v>
      </c>
      <c r="B1134" s="5">
        <v>46145</v>
      </c>
      <c r="C1134" s="20" t="str">
        <f>TEXT(Table3[[#This Row],[Transaction_Date]],"dddd")</f>
        <v>Sunday</v>
      </c>
      <c r="D1134" t="s">
        <v>3568</v>
      </c>
      <c r="E1134">
        <f>HOUR(Table3[[#This Row],[Transaction_Time]])</f>
        <v>20</v>
      </c>
      <c r="F1134" s="6" t="s">
        <v>40</v>
      </c>
      <c r="G1134" s="6" t="s">
        <v>3569</v>
      </c>
      <c r="H1134" s="6" t="s">
        <v>89</v>
      </c>
      <c r="I1134" s="6" t="s">
        <v>27</v>
      </c>
      <c r="J1134" s="6" t="s">
        <v>166</v>
      </c>
      <c r="K1134" s="6" t="s">
        <v>204</v>
      </c>
      <c r="L1134" s="6" t="s">
        <v>132</v>
      </c>
      <c r="M1134" s="6" t="s">
        <v>93</v>
      </c>
      <c r="N1134" s="6" t="s">
        <v>32</v>
      </c>
      <c r="O1134" s="6" t="s">
        <v>60</v>
      </c>
      <c r="P1134" s="6" t="s">
        <v>115</v>
      </c>
      <c r="Q1134" s="6">
        <v>597.98</v>
      </c>
      <c r="R1134" s="6">
        <v>0</v>
      </c>
      <c r="S1134" s="6">
        <v>0</v>
      </c>
      <c r="T1134" s="6" t="s">
        <v>35</v>
      </c>
      <c r="U1134" s="6"/>
      <c r="V1134" s="6" t="s">
        <v>49</v>
      </c>
      <c r="W1134" s="6">
        <v>9</v>
      </c>
      <c r="X1134" s="7" t="s">
        <v>37</v>
      </c>
    </row>
    <row r="1135" spans="1:24" x14ac:dyDescent="0.3">
      <c r="A1135" s="8" t="s">
        <v>3570</v>
      </c>
      <c r="B1135" s="9">
        <v>46163</v>
      </c>
      <c r="C1135" s="21" t="str">
        <f>TEXT(Table3[[#This Row],[Transaction_Date]],"dddd")</f>
        <v>Thursday</v>
      </c>
      <c r="D1135" t="s">
        <v>3571</v>
      </c>
      <c r="E1135">
        <f>HOUR(Table3[[#This Row],[Transaction_Time]])</f>
        <v>19</v>
      </c>
      <c r="F1135" s="10" t="s">
        <v>24</v>
      </c>
      <c r="G1135" s="10" t="s">
        <v>3572</v>
      </c>
      <c r="H1135" s="10" t="s">
        <v>89</v>
      </c>
      <c r="I1135" s="10" t="s">
        <v>42</v>
      </c>
      <c r="J1135" s="10" t="s">
        <v>75</v>
      </c>
      <c r="K1135" s="10" t="s">
        <v>212</v>
      </c>
      <c r="L1135" s="10" t="s">
        <v>200</v>
      </c>
      <c r="M1135" s="10" t="s">
        <v>146</v>
      </c>
      <c r="N1135" s="10" t="s">
        <v>46</v>
      </c>
      <c r="O1135" s="10" t="s">
        <v>47</v>
      </c>
      <c r="P1135" s="10" t="s">
        <v>128</v>
      </c>
      <c r="Q1135" s="10">
        <v>528.99</v>
      </c>
      <c r="R1135" s="10">
        <v>0</v>
      </c>
      <c r="S1135" s="10">
        <v>0</v>
      </c>
      <c r="T1135" s="10" t="s">
        <v>35</v>
      </c>
      <c r="U1135" s="10"/>
      <c r="V1135" s="10" t="s">
        <v>49</v>
      </c>
      <c r="W1135" s="10">
        <v>38</v>
      </c>
      <c r="X1135" s="11" t="s">
        <v>37</v>
      </c>
    </row>
    <row r="1136" spans="1:24" x14ac:dyDescent="0.3">
      <c r="A1136" s="4" t="s">
        <v>3573</v>
      </c>
      <c r="B1136" s="5">
        <v>46143</v>
      </c>
      <c r="C1136" s="20" t="str">
        <f>TEXT(Table3[[#This Row],[Transaction_Date]],"dddd")</f>
        <v>Friday</v>
      </c>
      <c r="D1136" t="s">
        <v>3574</v>
      </c>
      <c r="E1136">
        <f>HOUR(Table3[[#This Row],[Transaction_Time]])</f>
        <v>13</v>
      </c>
      <c r="F1136" s="6" t="s">
        <v>24</v>
      </c>
      <c r="G1136" s="6" t="s">
        <v>3575</v>
      </c>
      <c r="H1136" s="6" t="s">
        <v>89</v>
      </c>
      <c r="I1136" s="6" t="s">
        <v>42</v>
      </c>
      <c r="J1136" s="6" t="s">
        <v>150</v>
      </c>
      <c r="K1136" s="6" t="s">
        <v>398</v>
      </c>
      <c r="L1136" s="6" t="s">
        <v>107</v>
      </c>
      <c r="M1136" s="6" t="s">
        <v>93</v>
      </c>
      <c r="N1136" s="6" t="s">
        <v>272</v>
      </c>
      <c r="O1136" s="6" t="s">
        <v>141</v>
      </c>
      <c r="P1136" s="6" t="s">
        <v>48</v>
      </c>
      <c r="Q1136" s="6">
        <v>498.41</v>
      </c>
      <c r="R1136" s="6">
        <v>0</v>
      </c>
      <c r="S1136" s="6">
        <v>0</v>
      </c>
      <c r="T1136" s="6" t="s">
        <v>35</v>
      </c>
      <c r="U1136" s="6"/>
      <c r="V1136" s="6" t="s">
        <v>49</v>
      </c>
      <c r="W1136" s="6">
        <v>88</v>
      </c>
      <c r="X1136" s="7" t="s">
        <v>37</v>
      </c>
    </row>
    <row r="1137" spans="1:24" x14ac:dyDescent="0.3">
      <c r="A1137" s="8" t="s">
        <v>3576</v>
      </c>
      <c r="B1137" s="9">
        <v>46154</v>
      </c>
      <c r="C1137" s="21" t="str">
        <f>TEXT(Table3[[#This Row],[Transaction_Date]],"dddd")</f>
        <v>Tuesday</v>
      </c>
      <c r="D1137" t="s">
        <v>3577</v>
      </c>
      <c r="E1137">
        <f>HOUR(Table3[[#This Row],[Transaction_Time]])</f>
        <v>19</v>
      </c>
      <c r="F1137" s="10" t="s">
        <v>24</v>
      </c>
      <c r="G1137" s="10" t="s">
        <v>3578</v>
      </c>
      <c r="H1137" s="10" t="s">
        <v>26</v>
      </c>
      <c r="I1137" s="10" t="s">
        <v>27</v>
      </c>
      <c r="J1137" s="10" t="s">
        <v>119</v>
      </c>
      <c r="K1137" s="10" t="s">
        <v>276</v>
      </c>
      <c r="L1137" s="10" t="s">
        <v>213</v>
      </c>
      <c r="M1137" s="10" t="s">
        <v>214</v>
      </c>
      <c r="N1137" s="10" t="s">
        <v>32</v>
      </c>
      <c r="O1137" s="10" t="s">
        <v>60</v>
      </c>
      <c r="P1137" s="10" t="s">
        <v>84</v>
      </c>
      <c r="Q1137" s="10">
        <v>250.67</v>
      </c>
      <c r="R1137" s="10">
        <v>0</v>
      </c>
      <c r="S1137" s="10">
        <v>4.63</v>
      </c>
      <c r="T1137" s="10" t="s">
        <v>35</v>
      </c>
      <c r="U1137" s="10"/>
      <c r="V1137" s="10" t="s">
        <v>49</v>
      </c>
      <c r="W1137" s="10">
        <v>94</v>
      </c>
      <c r="X1137" s="11" t="s">
        <v>37</v>
      </c>
    </row>
    <row r="1138" spans="1:24" x14ac:dyDescent="0.3">
      <c r="A1138" s="4" t="s">
        <v>3579</v>
      </c>
      <c r="B1138" s="5">
        <v>46173</v>
      </c>
      <c r="C1138" s="20" t="str">
        <f>TEXT(Table3[[#This Row],[Transaction_Date]],"dddd")</f>
        <v>Sunday</v>
      </c>
      <c r="D1138" t="s">
        <v>3580</v>
      </c>
      <c r="E1138">
        <f>HOUR(Table3[[#This Row],[Transaction_Time]])</f>
        <v>13</v>
      </c>
      <c r="F1138" s="6" t="s">
        <v>24</v>
      </c>
      <c r="G1138" s="6" t="s">
        <v>3581</v>
      </c>
      <c r="H1138" s="6" t="s">
        <v>89</v>
      </c>
      <c r="I1138" s="6" t="s">
        <v>27</v>
      </c>
      <c r="J1138" s="6" t="s">
        <v>43</v>
      </c>
      <c r="K1138" s="6" t="s">
        <v>229</v>
      </c>
      <c r="L1138" s="6" t="s">
        <v>257</v>
      </c>
      <c r="M1138" s="6" t="s">
        <v>93</v>
      </c>
      <c r="N1138" s="6" t="s">
        <v>46</v>
      </c>
      <c r="O1138" s="6" t="s">
        <v>47</v>
      </c>
      <c r="P1138" s="6" t="s">
        <v>34</v>
      </c>
      <c r="Q1138" s="6">
        <v>221.35</v>
      </c>
      <c r="R1138" s="6">
        <v>54.26</v>
      </c>
      <c r="S1138" s="6">
        <v>0</v>
      </c>
      <c r="T1138" s="6" t="s">
        <v>35</v>
      </c>
      <c r="U1138" s="6"/>
      <c r="V1138" s="6" t="s">
        <v>49</v>
      </c>
      <c r="W1138" s="6">
        <v>9</v>
      </c>
      <c r="X1138" s="7" t="s">
        <v>37</v>
      </c>
    </row>
    <row r="1139" spans="1:24" x14ac:dyDescent="0.3">
      <c r="A1139" s="8" t="s">
        <v>3582</v>
      </c>
      <c r="B1139" s="9">
        <v>46161</v>
      </c>
      <c r="C1139" s="21" t="str">
        <f>TEXT(Table3[[#This Row],[Transaction_Date]],"dddd")</f>
        <v>Tuesday</v>
      </c>
      <c r="D1139" t="s">
        <v>3583</v>
      </c>
      <c r="E1139">
        <f>HOUR(Table3[[#This Row],[Transaction_Time]])</f>
        <v>18</v>
      </c>
      <c r="F1139" s="10" t="s">
        <v>370</v>
      </c>
      <c r="G1139" s="10" t="s">
        <v>3584</v>
      </c>
      <c r="H1139" s="10" t="s">
        <v>54</v>
      </c>
      <c r="I1139" s="10" t="s">
        <v>27</v>
      </c>
      <c r="J1139" s="10" t="s">
        <v>28</v>
      </c>
      <c r="K1139" s="10" t="s">
        <v>65</v>
      </c>
      <c r="L1139" s="10" t="s">
        <v>424</v>
      </c>
      <c r="M1139" s="10" t="s">
        <v>122</v>
      </c>
      <c r="N1139" s="10" t="s">
        <v>59</v>
      </c>
      <c r="O1139" s="10" t="s">
        <v>297</v>
      </c>
      <c r="P1139" s="10" t="s">
        <v>84</v>
      </c>
      <c r="Q1139" s="10">
        <v>9627.58</v>
      </c>
      <c r="R1139" s="10">
        <v>0</v>
      </c>
      <c r="S1139" s="10">
        <v>6.58</v>
      </c>
      <c r="T1139" s="10" t="s">
        <v>35</v>
      </c>
      <c r="U1139" s="10"/>
      <c r="V1139" s="10" t="s">
        <v>49</v>
      </c>
      <c r="W1139" s="10">
        <v>37</v>
      </c>
      <c r="X1139" s="11" t="s">
        <v>37</v>
      </c>
    </row>
    <row r="1140" spans="1:24" x14ac:dyDescent="0.3">
      <c r="A1140" s="4" t="s">
        <v>3585</v>
      </c>
      <c r="B1140" s="5">
        <v>46170</v>
      </c>
      <c r="C1140" s="20" t="str">
        <f>TEXT(Table3[[#This Row],[Transaction_Date]],"dddd")</f>
        <v>Thursday</v>
      </c>
      <c r="D1140" t="s">
        <v>3586</v>
      </c>
      <c r="E1140">
        <f>HOUR(Table3[[#This Row],[Transaction_Time]])</f>
        <v>8</v>
      </c>
      <c r="F1140" s="6" t="s">
        <v>24</v>
      </c>
      <c r="G1140" s="6" t="s">
        <v>3587</v>
      </c>
      <c r="H1140" s="6" t="s">
        <v>54</v>
      </c>
      <c r="I1140" s="6" t="s">
        <v>42</v>
      </c>
      <c r="J1140" s="6" t="s">
        <v>90</v>
      </c>
      <c r="K1140" s="6" t="s">
        <v>572</v>
      </c>
      <c r="L1140" s="6" t="s">
        <v>200</v>
      </c>
      <c r="M1140" s="6" t="s">
        <v>146</v>
      </c>
      <c r="N1140" s="6" t="s">
        <v>176</v>
      </c>
      <c r="O1140" s="6" t="s">
        <v>47</v>
      </c>
      <c r="P1140" s="6" t="s">
        <v>48</v>
      </c>
      <c r="Q1140" s="6">
        <v>287.11</v>
      </c>
      <c r="R1140" s="6">
        <v>0</v>
      </c>
      <c r="S1140" s="6">
        <v>0</v>
      </c>
      <c r="T1140" s="6" t="s">
        <v>35</v>
      </c>
      <c r="U1140" s="6"/>
      <c r="V1140" s="6" t="s">
        <v>49</v>
      </c>
      <c r="W1140" s="6">
        <v>77</v>
      </c>
      <c r="X1140" s="7" t="s">
        <v>37</v>
      </c>
    </row>
    <row r="1141" spans="1:24" x14ac:dyDescent="0.3">
      <c r="A1141" s="8" t="s">
        <v>3588</v>
      </c>
      <c r="B1141" s="9">
        <v>46154</v>
      </c>
      <c r="C1141" s="21" t="str">
        <f>TEXT(Table3[[#This Row],[Transaction_Date]],"dddd")</f>
        <v>Tuesday</v>
      </c>
      <c r="D1141" t="s">
        <v>3589</v>
      </c>
      <c r="E1141">
        <f>HOUR(Table3[[#This Row],[Transaction_Time]])</f>
        <v>18</v>
      </c>
      <c r="F1141" s="10" t="s">
        <v>24</v>
      </c>
      <c r="G1141" s="10" t="s">
        <v>3590</v>
      </c>
      <c r="H1141" s="10" t="s">
        <v>26</v>
      </c>
      <c r="I1141" s="10" t="s">
        <v>27</v>
      </c>
      <c r="J1141" s="10" t="s">
        <v>98</v>
      </c>
      <c r="K1141" s="10" t="s">
        <v>99</v>
      </c>
      <c r="L1141" s="10" t="s">
        <v>424</v>
      </c>
      <c r="M1141" s="10" t="s">
        <v>122</v>
      </c>
      <c r="N1141" s="10" t="s">
        <v>46</v>
      </c>
      <c r="O1141" s="10" t="s">
        <v>47</v>
      </c>
      <c r="P1141" s="10" t="s">
        <v>84</v>
      </c>
      <c r="Q1141" s="10">
        <v>1149.48</v>
      </c>
      <c r="R1141" s="10">
        <v>0</v>
      </c>
      <c r="S1141" s="10">
        <v>7.85</v>
      </c>
      <c r="T1141" s="10" t="s">
        <v>35</v>
      </c>
      <c r="U1141" s="10"/>
      <c r="V1141" s="10" t="s">
        <v>49</v>
      </c>
      <c r="W1141" s="10">
        <v>80</v>
      </c>
      <c r="X1141" s="11" t="s">
        <v>37</v>
      </c>
    </row>
    <row r="1142" spans="1:24" x14ac:dyDescent="0.3">
      <c r="A1142" s="4" t="s">
        <v>3591</v>
      </c>
      <c r="B1142" s="5">
        <v>46158</v>
      </c>
      <c r="C1142" s="20" t="str">
        <f>TEXT(Table3[[#This Row],[Transaction_Date]],"dddd")</f>
        <v>Saturday</v>
      </c>
      <c r="D1142" t="s">
        <v>3592</v>
      </c>
      <c r="E1142">
        <f>HOUR(Table3[[#This Row],[Transaction_Time]])</f>
        <v>13</v>
      </c>
      <c r="F1142" s="6" t="s">
        <v>24</v>
      </c>
      <c r="G1142" s="6" t="s">
        <v>3593</v>
      </c>
      <c r="H1142" s="6" t="s">
        <v>89</v>
      </c>
      <c r="I1142" s="6" t="s">
        <v>27</v>
      </c>
      <c r="J1142" s="6" t="s">
        <v>166</v>
      </c>
      <c r="K1142" s="6" t="s">
        <v>237</v>
      </c>
      <c r="L1142" s="6" t="s">
        <v>100</v>
      </c>
      <c r="M1142" s="6" t="s">
        <v>101</v>
      </c>
      <c r="N1142" s="6" t="s">
        <v>46</v>
      </c>
      <c r="O1142" s="6" t="s">
        <v>60</v>
      </c>
      <c r="P1142" s="6" t="s">
        <v>84</v>
      </c>
      <c r="Q1142" s="6">
        <v>435.51</v>
      </c>
      <c r="R1142" s="6">
        <v>0</v>
      </c>
      <c r="S1142" s="6">
        <v>0.91</v>
      </c>
      <c r="T1142" s="6" t="s">
        <v>35</v>
      </c>
      <c r="U1142" s="6"/>
      <c r="V1142" s="6" t="s">
        <v>49</v>
      </c>
      <c r="W1142" s="6">
        <v>20</v>
      </c>
      <c r="X1142" s="7" t="s">
        <v>37</v>
      </c>
    </row>
    <row r="1143" spans="1:24" x14ac:dyDescent="0.3">
      <c r="A1143" s="8" t="s">
        <v>3594</v>
      </c>
      <c r="B1143" s="9">
        <v>46151</v>
      </c>
      <c r="C1143" s="21" t="str">
        <f>TEXT(Table3[[#This Row],[Transaction_Date]],"dddd")</f>
        <v>Saturday</v>
      </c>
      <c r="D1143" t="s">
        <v>3595</v>
      </c>
      <c r="E1143">
        <f>HOUR(Table3[[#This Row],[Transaction_Time]])</f>
        <v>19</v>
      </c>
      <c r="F1143" s="10" t="s">
        <v>40</v>
      </c>
      <c r="G1143" s="10" t="s">
        <v>3596</v>
      </c>
      <c r="H1143" s="10" t="s">
        <v>26</v>
      </c>
      <c r="I1143" s="10" t="s">
        <v>27</v>
      </c>
      <c r="J1143" s="10" t="s">
        <v>90</v>
      </c>
      <c r="K1143" s="10" t="s">
        <v>572</v>
      </c>
      <c r="L1143" s="10" t="s">
        <v>342</v>
      </c>
      <c r="M1143" s="10" t="s">
        <v>162</v>
      </c>
      <c r="N1143" s="10" t="s">
        <v>272</v>
      </c>
      <c r="O1143" s="10" t="s">
        <v>141</v>
      </c>
      <c r="P1143" s="10" t="s">
        <v>108</v>
      </c>
      <c r="Q1143" s="10">
        <v>241.84</v>
      </c>
      <c r="R1143" s="10">
        <v>15.07</v>
      </c>
      <c r="S1143" s="10">
        <v>4.3099999999999996</v>
      </c>
      <c r="T1143" s="10" t="s">
        <v>35</v>
      </c>
      <c r="U1143" s="10"/>
      <c r="V1143" s="10" t="s">
        <v>49</v>
      </c>
      <c r="W1143" s="10">
        <v>19</v>
      </c>
      <c r="X1143" s="11" t="s">
        <v>37</v>
      </c>
    </row>
    <row r="1144" spans="1:24" x14ac:dyDescent="0.3">
      <c r="A1144" s="4" t="s">
        <v>3597</v>
      </c>
      <c r="B1144" s="5">
        <v>46153</v>
      </c>
      <c r="C1144" s="20" t="str">
        <f>TEXT(Table3[[#This Row],[Transaction_Date]],"dddd")</f>
        <v>Monday</v>
      </c>
      <c r="D1144" t="s">
        <v>3598</v>
      </c>
      <c r="E1144">
        <f>HOUR(Table3[[#This Row],[Transaction_Time]])</f>
        <v>11</v>
      </c>
      <c r="F1144" s="6" t="s">
        <v>24</v>
      </c>
      <c r="G1144" s="6" t="s">
        <v>3599</v>
      </c>
      <c r="H1144" s="6" t="s">
        <v>54</v>
      </c>
      <c r="I1144" s="6" t="s">
        <v>27</v>
      </c>
      <c r="J1144" s="6" t="s">
        <v>105</v>
      </c>
      <c r="K1144" s="6" t="s">
        <v>106</v>
      </c>
      <c r="L1144" s="6" t="s">
        <v>100</v>
      </c>
      <c r="M1144" s="6" t="s">
        <v>101</v>
      </c>
      <c r="N1144" s="6" t="s">
        <v>78</v>
      </c>
      <c r="O1144" s="6" t="s">
        <v>60</v>
      </c>
      <c r="P1144" s="6" t="s">
        <v>84</v>
      </c>
      <c r="Q1144" s="6">
        <v>365.54</v>
      </c>
      <c r="R1144" s="6">
        <v>51.11</v>
      </c>
      <c r="S1144" s="6">
        <v>0</v>
      </c>
      <c r="T1144" s="6" t="s">
        <v>35</v>
      </c>
      <c r="U1144" s="6"/>
      <c r="V1144" s="6" t="s">
        <v>49</v>
      </c>
      <c r="W1144" s="6">
        <v>99</v>
      </c>
      <c r="X1144" s="7" t="s">
        <v>37</v>
      </c>
    </row>
    <row r="1145" spans="1:24" x14ac:dyDescent="0.3">
      <c r="A1145" s="8" t="s">
        <v>3600</v>
      </c>
      <c r="B1145" s="9">
        <v>46147</v>
      </c>
      <c r="C1145" s="21" t="str">
        <f>TEXT(Table3[[#This Row],[Transaction_Date]],"dddd")</f>
        <v>Tuesday</v>
      </c>
      <c r="D1145" t="s">
        <v>3601</v>
      </c>
      <c r="E1145">
        <f>HOUR(Table3[[#This Row],[Transaction_Time]])</f>
        <v>10</v>
      </c>
      <c r="F1145" s="10" t="s">
        <v>24</v>
      </c>
      <c r="G1145" s="10" t="s">
        <v>3602</v>
      </c>
      <c r="H1145" s="10" t="s">
        <v>89</v>
      </c>
      <c r="I1145" s="10" t="s">
        <v>42</v>
      </c>
      <c r="J1145" s="10" t="s">
        <v>90</v>
      </c>
      <c r="K1145" s="10" t="s">
        <v>572</v>
      </c>
      <c r="L1145" s="10" t="s">
        <v>161</v>
      </c>
      <c r="M1145" s="10" t="s">
        <v>162</v>
      </c>
      <c r="N1145" s="10" t="s">
        <v>46</v>
      </c>
      <c r="O1145" s="10" t="s">
        <v>47</v>
      </c>
      <c r="P1145" s="10" t="s">
        <v>68</v>
      </c>
      <c r="Q1145" s="10">
        <v>13383.13</v>
      </c>
      <c r="R1145" s="10">
        <v>0</v>
      </c>
      <c r="S1145" s="10">
        <v>0</v>
      </c>
      <c r="T1145" s="10" t="s">
        <v>35</v>
      </c>
      <c r="U1145" s="10"/>
      <c r="V1145" s="10" t="s">
        <v>49</v>
      </c>
      <c r="W1145" s="10">
        <v>64</v>
      </c>
      <c r="X1145" s="11" t="s">
        <v>37</v>
      </c>
    </row>
    <row r="1146" spans="1:24" x14ac:dyDescent="0.3">
      <c r="A1146" s="4" t="s">
        <v>3603</v>
      </c>
      <c r="B1146" s="5">
        <v>46156</v>
      </c>
      <c r="C1146" s="20" t="str">
        <f>TEXT(Table3[[#This Row],[Transaction_Date]],"dddd")</f>
        <v>Thursday</v>
      </c>
      <c r="D1146" t="s">
        <v>3604</v>
      </c>
      <c r="E1146">
        <f>HOUR(Table3[[#This Row],[Transaction_Time]])</f>
        <v>21</v>
      </c>
      <c r="F1146" s="6" t="s">
        <v>24</v>
      </c>
      <c r="G1146" s="6" t="s">
        <v>3605</v>
      </c>
      <c r="H1146" s="6" t="s">
        <v>26</v>
      </c>
      <c r="I1146" s="6" t="s">
        <v>27</v>
      </c>
      <c r="J1146" s="6" t="s">
        <v>119</v>
      </c>
      <c r="K1146" s="6" t="s">
        <v>264</v>
      </c>
      <c r="L1146" s="6" t="s">
        <v>184</v>
      </c>
      <c r="M1146" s="6" t="s">
        <v>146</v>
      </c>
      <c r="N1146" s="6" t="s">
        <v>176</v>
      </c>
      <c r="O1146" s="6" t="s">
        <v>47</v>
      </c>
      <c r="P1146" s="6" t="s">
        <v>34</v>
      </c>
      <c r="Q1146" s="6">
        <v>509.9</v>
      </c>
      <c r="R1146" s="6">
        <v>42.12</v>
      </c>
      <c r="S1146" s="6">
        <v>0.71</v>
      </c>
      <c r="T1146" s="6" t="s">
        <v>35</v>
      </c>
      <c r="U1146" s="6"/>
      <c r="V1146" s="6" t="s">
        <v>36</v>
      </c>
      <c r="W1146" s="6">
        <v>6</v>
      </c>
      <c r="X1146" s="7" t="s">
        <v>37</v>
      </c>
    </row>
    <row r="1147" spans="1:24" x14ac:dyDescent="0.3">
      <c r="A1147" s="8" t="s">
        <v>3606</v>
      </c>
      <c r="B1147" s="9">
        <v>46143</v>
      </c>
      <c r="C1147" s="21" t="str">
        <f>TEXT(Table3[[#This Row],[Transaction_Date]],"dddd")</f>
        <v>Friday</v>
      </c>
      <c r="D1147" t="s">
        <v>3607</v>
      </c>
      <c r="E1147">
        <f>HOUR(Table3[[#This Row],[Transaction_Time]])</f>
        <v>14</v>
      </c>
      <c r="F1147" s="10" t="s">
        <v>52</v>
      </c>
      <c r="G1147" s="10" t="s">
        <v>3608</v>
      </c>
      <c r="H1147" s="10" t="s">
        <v>26</v>
      </c>
      <c r="I1147" s="10" t="s">
        <v>27</v>
      </c>
      <c r="J1147" s="10" t="s">
        <v>28</v>
      </c>
      <c r="K1147" s="10" t="s">
        <v>29</v>
      </c>
      <c r="L1147" s="10" t="s">
        <v>213</v>
      </c>
      <c r="M1147" s="10" t="s">
        <v>214</v>
      </c>
      <c r="N1147" s="10" t="s">
        <v>78</v>
      </c>
      <c r="O1147" s="10" t="s">
        <v>141</v>
      </c>
      <c r="P1147" s="10" t="s">
        <v>84</v>
      </c>
      <c r="Q1147" s="10">
        <v>533.89</v>
      </c>
      <c r="R1147" s="10">
        <v>0</v>
      </c>
      <c r="S1147" s="10">
        <v>4.93</v>
      </c>
      <c r="T1147" s="10" t="s">
        <v>280</v>
      </c>
      <c r="U1147" s="10" t="s">
        <v>281</v>
      </c>
      <c r="V1147" s="10" t="s">
        <v>36</v>
      </c>
      <c r="W1147" s="10">
        <v>47</v>
      </c>
      <c r="X1147" s="11" t="s">
        <v>37</v>
      </c>
    </row>
    <row r="1148" spans="1:24" x14ac:dyDescent="0.3">
      <c r="A1148" s="4" t="s">
        <v>3609</v>
      </c>
      <c r="B1148" s="5">
        <v>46145</v>
      </c>
      <c r="C1148" s="20" t="str">
        <f>TEXT(Table3[[#This Row],[Transaction_Date]],"dddd")</f>
        <v>Sunday</v>
      </c>
      <c r="D1148" t="s">
        <v>3610</v>
      </c>
      <c r="E1148">
        <f>HOUR(Table3[[#This Row],[Transaction_Time]])</f>
        <v>17</v>
      </c>
      <c r="F1148" s="6" t="s">
        <v>416</v>
      </c>
      <c r="G1148" s="6" t="s">
        <v>3611</v>
      </c>
      <c r="H1148" s="6" t="s">
        <v>89</v>
      </c>
      <c r="I1148" s="6" t="s">
        <v>27</v>
      </c>
      <c r="J1148" s="6" t="s">
        <v>75</v>
      </c>
      <c r="K1148" s="6" t="s">
        <v>76</v>
      </c>
      <c r="L1148" s="6" t="s">
        <v>221</v>
      </c>
      <c r="M1148" s="6" t="s">
        <v>67</v>
      </c>
      <c r="N1148" s="6" t="s">
        <v>32</v>
      </c>
      <c r="O1148" s="6" t="s">
        <v>60</v>
      </c>
      <c r="P1148" s="6" t="s">
        <v>128</v>
      </c>
      <c r="Q1148" s="6">
        <v>102.65</v>
      </c>
      <c r="R1148" s="6">
        <v>70.27</v>
      </c>
      <c r="S1148" s="6">
        <v>0</v>
      </c>
      <c r="T1148" s="6" t="s">
        <v>35</v>
      </c>
      <c r="U1148" s="6"/>
      <c r="V1148" s="6" t="s">
        <v>49</v>
      </c>
      <c r="W1148" s="6">
        <v>9</v>
      </c>
      <c r="X1148" s="7" t="s">
        <v>37</v>
      </c>
    </row>
    <row r="1149" spans="1:24" x14ac:dyDescent="0.3">
      <c r="A1149" s="8" t="s">
        <v>3612</v>
      </c>
      <c r="B1149" s="9">
        <v>46172</v>
      </c>
      <c r="C1149" s="21" t="str">
        <f>TEXT(Table3[[#This Row],[Transaction_Date]],"dddd")</f>
        <v>Saturday</v>
      </c>
      <c r="D1149" t="s">
        <v>3613</v>
      </c>
      <c r="E1149">
        <f>HOUR(Table3[[#This Row],[Transaction_Time]])</f>
        <v>7</v>
      </c>
      <c r="F1149" s="10" t="s">
        <v>72</v>
      </c>
      <c r="G1149" s="10" t="s">
        <v>3614</v>
      </c>
      <c r="H1149" s="10" t="s">
        <v>26</v>
      </c>
      <c r="I1149" s="10" t="s">
        <v>42</v>
      </c>
      <c r="J1149" s="10" t="s">
        <v>55</v>
      </c>
      <c r="K1149" s="10" t="s">
        <v>180</v>
      </c>
      <c r="L1149" s="10" t="s">
        <v>801</v>
      </c>
      <c r="M1149" s="10" t="s">
        <v>58</v>
      </c>
      <c r="N1149" s="10" t="s">
        <v>46</v>
      </c>
      <c r="O1149" s="10" t="s">
        <v>47</v>
      </c>
      <c r="P1149" s="10" t="s">
        <v>34</v>
      </c>
      <c r="Q1149" s="10">
        <v>506.69</v>
      </c>
      <c r="R1149" s="10">
        <v>72.56</v>
      </c>
      <c r="S1149" s="10">
        <v>0</v>
      </c>
      <c r="T1149" s="10" t="s">
        <v>35</v>
      </c>
      <c r="U1149" s="10"/>
      <c r="V1149" s="10" t="s">
        <v>36</v>
      </c>
      <c r="W1149" s="10">
        <v>99</v>
      </c>
      <c r="X1149" s="11" t="s">
        <v>69</v>
      </c>
    </row>
    <row r="1150" spans="1:24" x14ac:dyDescent="0.3">
      <c r="A1150" s="4" t="s">
        <v>3615</v>
      </c>
      <c r="B1150" s="5">
        <v>46170</v>
      </c>
      <c r="C1150" s="20" t="str">
        <f>TEXT(Table3[[#This Row],[Transaction_Date]],"dddd")</f>
        <v>Thursday</v>
      </c>
      <c r="D1150" t="s">
        <v>3616</v>
      </c>
      <c r="E1150">
        <f>HOUR(Table3[[#This Row],[Transaction_Time]])</f>
        <v>11</v>
      </c>
      <c r="F1150" s="6" t="s">
        <v>40</v>
      </c>
      <c r="G1150" s="6" t="s">
        <v>3617</v>
      </c>
      <c r="H1150" s="6" t="s">
        <v>89</v>
      </c>
      <c r="I1150" s="6" t="s">
        <v>42</v>
      </c>
      <c r="J1150" s="6" t="s">
        <v>119</v>
      </c>
      <c r="K1150" s="6" t="s">
        <v>276</v>
      </c>
      <c r="L1150" s="6" t="s">
        <v>171</v>
      </c>
      <c r="M1150" s="6" t="s">
        <v>67</v>
      </c>
      <c r="N1150" s="6" t="s">
        <v>59</v>
      </c>
      <c r="O1150" s="6" t="s">
        <v>47</v>
      </c>
      <c r="P1150" s="6" t="s">
        <v>84</v>
      </c>
      <c r="Q1150" s="6">
        <v>58.43</v>
      </c>
      <c r="R1150" s="6">
        <v>0</v>
      </c>
      <c r="S1150" s="6">
        <v>1.1200000000000001</v>
      </c>
      <c r="T1150" s="6" t="s">
        <v>35</v>
      </c>
      <c r="U1150" s="6"/>
      <c r="V1150" s="6" t="s">
        <v>49</v>
      </c>
      <c r="W1150" s="6">
        <v>53</v>
      </c>
      <c r="X1150" s="7" t="s">
        <v>37</v>
      </c>
    </row>
    <row r="1151" spans="1:24" x14ac:dyDescent="0.3">
      <c r="A1151" s="8" t="s">
        <v>3618</v>
      </c>
      <c r="B1151" s="9">
        <v>46169</v>
      </c>
      <c r="C1151" s="21" t="str">
        <f>TEXT(Table3[[#This Row],[Transaction_Date]],"dddd")</f>
        <v>Wednesday</v>
      </c>
      <c r="D1151" t="s">
        <v>3619</v>
      </c>
      <c r="E1151">
        <f>HOUR(Table3[[#This Row],[Transaction_Time]])</f>
        <v>14</v>
      </c>
      <c r="F1151" s="10" t="s">
        <v>24</v>
      </c>
      <c r="G1151" s="10" t="s">
        <v>3620</v>
      </c>
      <c r="H1151" s="10" t="s">
        <v>26</v>
      </c>
      <c r="I1151" s="10" t="s">
        <v>42</v>
      </c>
      <c r="J1151" s="10" t="s">
        <v>119</v>
      </c>
      <c r="K1151" s="10" t="s">
        <v>276</v>
      </c>
      <c r="L1151" s="10" t="s">
        <v>544</v>
      </c>
      <c r="M1151" s="10" t="s">
        <v>114</v>
      </c>
      <c r="N1151" s="10" t="s">
        <v>291</v>
      </c>
      <c r="O1151" s="10" t="s">
        <v>60</v>
      </c>
      <c r="P1151" s="10" t="s">
        <v>108</v>
      </c>
      <c r="Q1151" s="10">
        <v>107.35</v>
      </c>
      <c r="R1151" s="10">
        <v>0</v>
      </c>
      <c r="S1151" s="10">
        <v>0</v>
      </c>
      <c r="T1151" s="10" t="s">
        <v>35</v>
      </c>
      <c r="U1151" s="10"/>
      <c r="V1151" s="10" t="s">
        <v>36</v>
      </c>
      <c r="W1151" s="10">
        <v>26</v>
      </c>
      <c r="X1151" s="11" t="s">
        <v>37</v>
      </c>
    </row>
    <row r="1152" spans="1:24" x14ac:dyDescent="0.3">
      <c r="A1152" s="4" t="s">
        <v>3621</v>
      </c>
      <c r="B1152" s="5">
        <v>46163</v>
      </c>
      <c r="C1152" s="20" t="str">
        <f>TEXT(Table3[[#This Row],[Transaction_Date]],"dddd")</f>
        <v>Thursday</v>
      </c>
      <c r="D1152" t="s">
        <v>3622</v>
      </c>
      <c r="E1152">
        <f>HOUR(Table3[[#This Row],[Transaction_Time]])</f>
        <v>11</v>
      </c>
      <c r="F1152" s="6" t="s">
        <v>52</v>
      </c>
      <c r="G1152" s="6" t="s">
        <v>3623</v>
      </c>
      <c r="H1152" s="6" t="s">
        <v>26</v>
      </c>
      <c r="I1152" s="6" t="s">
        <v>27</v>
      </c>
      <c r="J1152" s="6" t="s">
        <v>150</v>
      </c>
      <c r="K1152" s="6" t="s">
        <v>175</v>
      </c>
      <c r="L1152" s="6" t="s">
        <v>327</v>
      </c>
      <c r="M1152" s="6" t="s">
        <v>114</v>
      </c>
      <c r="N1152" s="6" t="s">
        <v>46</v>
      </c>
      <c r="O1152" s="6" t="s">
        <v>141</v>
      </c>
      <c r="P1152" s="6" t="s">
        <v>108</v>
      </c>
      <c r="Q1152" s="6">
        <v>2715.69</v>
      </c>
      <c r="R1152" s="6">
        <v>0</v>
      </c>
      <c r="S1152" s="6">
        <v>0</v>
      </c>
      <c r="T1152" s="6" t="s">
        <v>35</v>
      </c>
      <c r="U1152" s="6"/>
      <c r="V1152" s="6" t="s">
        <v>49</v>
      </c>
      <c r="W1152" s="6">
        <v>76</v>
      </c>
      <c r="X1152" s="7" t="s">
        <v>37</v>
      </c>
    </row>
    <row r="1153" spans="1:24" x14ac:dyDescent="0.3">
      <c r="A1153" s="8" t="s">
        <v>3624</v>
      </c>
      <c r="B1153" s="9">
        <v>46161</v>
      </c>
      <c r="C1153" s="21" t="str">
        <f>TEXT(Table3[[#This Row],[Transaction_Date]],"dddd")</f>
        <v>Tuesday</v>
      </c>
      <c r="D1153" t="s">
        <v>3625</v>
      </c>
      <c r="E1153">
        <f>HOUR(Table3[[#This Row],[Transaction_Time]])</f>
        <v>19</v>
      </c>
      <c r="F1153" s="10" t="s">
        <v>24</v>
      </c>
      <c r="G1153" s="10" t="s">
        <v>3626</v>
      </c>
      <c r="H1153" s="10" t="s">
        <v>26</v>
      </c>
      <c r="I1153" s="10" t="s">
        <v>27</v>
      </c>
      <c r="J1153" s="10" t="s">
        <v>28</v>
      </c>
      <c r="K1153" s="10" t="s">
        <v>29</v>
      </c>
      <c r="L1153" s="10" t="s">
        <v>537</v>
      </c>
      <c r="M1153" s="10" t="s">
        <v>122</v>
      </c>
      <c r="N1153" s="10" t="s">
        <v>46</v>
      </c>
      <c r="O1153" s="10" t="s">
        <v>33</v>
      </c>
      <c r="P1153" s="10" t="s">
        <v>108</v>
      </c>
      <c r="Q1153" s="10">
        <v>2818.92</v>
      </c>
      <c r="R1153" s="10">
        <v>0</v>
      </c>
      <c r="S1153" s="10">
        <v>0</v>
      </c>
      <c r="T1153" s="10" t="s">
        <v>35</v>
      </c>
      <c r="U1153" s="10"/>
      <c r="V1153" s="10" t="s">
        <v>49</v>
      </c>
      <c r="W1153" s="10">
        <v>22</v>
      </c>
      <c r="X1153" s="11" t="s">
        <v>37</v>
      </c>
    </row>
    <row r="1154" spans="1:24" x14ac:dyDescent="0.3">
      <c r="A1154" s="4" t="s">
        <v>3627</v>
      </c>
      <c r="B1154" s="5">
        <v>46147</v>
      </c>
      <c r="C1154" s="20" t="str">
        <f>TEXT(Table3[[#This Row],[Transaction_Date]],"dddd")</f>
        <v>Tuesday</v>
      </c>
      <c r="D1154" t="s">
        <v>3628</v>
      </c>
      <c r="E1154">
        <f>HOUR(Table3[[#This Row],[Transaction_Time]])</f>
        <v>9</v>
      </c>
      <c r="F1154" s="6" t="s">
        <v>40</v>
      </c>
      <c r="G1154" s="6" t="s">
        <v>3629</v>
      </c>
      <c r="H1154" s="6" t="s">
        <v>26</v>
      </c>
      <c r="I1154" s="6" t="s">
        <v>27</v>
      </c>
      <c r="J1154" s="6" t="s">
        <v>166</v>
      </c>
      <c r="K1154" s="6" t="s">
        <v>476</v>
      </c>
      <c r="L1154" s="6" t="s">
        <v>375</v>
      </c>
      <c r="M1154" s="6" t="s">
        <v>58</v>
      </c>
      <c r="N1154" s="6" t="s">
        <v>78</v>
      </c>
      <c r="O1154" s="6" t="s">
        <v>47</v>
      </c>
      <c r="P1154" s="6" t="s">
        <v>34</v>
      </c>
      <c r="Q1154" s="6">
        <v>1030.92</v>
      </c>
      <c r="R1154" s="6">
        <v>53.39</v>
      </c>
      <c r="S1154" s="6">
        <v>6.05</v>
      </c>
      <c r="T1154" s="6" t="s">
        <v>35</v>
      </c>
      <c r="U1154" s="6"/>
      <c r="V1154" s="6" t="s">
        <v>49</v>
      </c>
      <c r="W1154" s="6">
        <v>91</v>
      </c>
      <c r="X1154" s="7" t="s">
        <v>37</v>
      </c>
    </row>
    <row r="1155" spans="1:24" x14ac:dyDescent="0.3">
      <c r="A1155" s="8" t="s">
        <v>3630</v>
      </c>
      <c r="B1155" s="9">
        <v>46171</v>
      </c>
      <c r="C1155" s="21" t="str">
        <f>TEXT(Table3[[#This Row],[Transaction_Date]],"dddd")</f>
        <v>Friday</v>
      </c>
      <c r="D1155" t="s">
        <v>3631</v>
      </c>
      <c r="E1155">
        <f>HOUR(Table3[[#This Row],[Transaction_Time]])</f>
        <v>11</v>
      </c>
      <c r="F1155" s="10" t="s">
        <v>87</v>
      </c>
      <c r="G1155" s="10" t="s">
        <v>3632</v>
      </c>
      <c r="H1155" s="10" t="s">
        <v>54</v>
      </c>
      <c r="I1155" s="10" t="s">
        <v>27</v>
      </c>
      <c r="J1155" s="10" t="s">
        <v>75</v>
      </c>
      <c r="K1155" s="10" t="s">
        <v>295</v>
      </c>
      <c r="L1155" s="10" t="s">
        <v>66</v>
      </c>
      <c r="M1155" s="10" t="s">
        <v>67</v>
      </c>
      <c r="N1155" s="10" t="s">
        <v>78</v>
      </c>
      <c r="O1155" s="10" t="s">
        <v>60</v>
      </c>
      <c r="P1155" s="10" t="s">
        <v>84</v>
      </c>
      <c r="Q1155" s="10">
        <v>320.38</v>
      </c>
      <c r="R1155" s="10">
        <v>61.75</v>
      </c>
      <c r="S1155" s="10">
        <v>0</v>
      </c>
      <c r="T1155" s="10" t="s">
        <v>35</v>
      </c>
      <c r="U1155" s="10"/>
      <c r="V1155" s="10" t="s">
        <v>49</v>
      </c>
      <c r="W1155" s="10">
        <v>89</v>
      </c>
      <c r="X1155" s="11" t="s">
        <v>37</v>
      </c>
    </row>
    <row r="1156" spans="1:24" x14ac:dyDescent="0.3">
      <c r="A1156" s="4" t="s">
        <v>3633</v>
      </c>
      <c r="B1156" s="5">
        <v>46153</v>
      </c>
      <c r="C1156" s="20" t="str">
        <f>TEXT(Table3[[#This Row],[Transaction_Date]],"dddd")</f>
        <v>Monday</v>
      </c>
      <c r="D1156" t="s">
        <v>3634</v>
      </c>
      <c r="E1156">
        <f>HOUR(Table3[[#This Row],[Transaction_Time]])</f>
        <v>15</v>
      </c>
      <c r="F1156" s="6" t="s">
        <v>24</v>
      </c>
      <c r="G1156" s="6" t="s">
        <v>3635</v>
      </c>
      <c r="H1156" s="6" t="s">
        <v>74</v>
      </c>
      <c r="I1156" s="6" t="s">
        <v>27</v>
      </c>
      <c r="J1156" s="6" t="s">
        <v>43</v>
      </c>
      <c r="K1156" s="6" t="s">
        <v>229</v>
      </c>
      <c r="L1156" s="6" t="s">
        <v>257</v>
      </c>
      <c r="M1156" s="6" t="s">
        <v>93</v>
      </c>
      <c r="N1156" s="6" t="s">
        <v>32</v>
      </c>
      <c r="O1156" s="6" t="s">
        <v>47</v>
      </c>
      <c r="P1156" s="6" t="s">
        <v>48</v>
      </c>
      <c r="Q1156" s="6">
        <v>1336.51</v>
      </c>
      <c r="R1156" s="6">
        <v>0</v>
      </c>
      <c r="S1156" s="6">
        <v>0</v>
      </c>
      <c r="T1156" s="6" t="s">
        <v>406</v>
      </c>
      <c r="U1156" s="6" t="s">
        <v>402</v>
      </c>
      <c r="V1156" s="6" t="s">
        <v>49</v>
      </c>
      <c r="W1156" s="6">
        <v>6</v>
      </c>
      <c r="X1156" s="7" t="s">
        <v>37</v>
      </c>
    </row>
    <row r="1157" spans="1:24" x14ac:dyDescent="0.3">
      <c r="A1157" s="8" t="s">
        <v>3636</v>
      </c>
      <c r="B1157" s="9">
        <v>46144</v>
      </c>
      <c r="C1157" s="21" t="str">
        <f>TEXT(Table3[[#This Row],[Transaction_Date]],"dddd")</f>
        <v>Saturday</v>
      </c>
      <c r="D1157" t="s">
        <v>3637</v>
      </c>
      <c r="E1157">
        <f>HOUR(Table3[[#This Row],[Transaction_Time]])</f>
        <v>20</v>
      </c>
      <c r="F1157" s="10" t="s">
        <v>416</v>
      </c>
      <c r="G1157" s="10" t="s">
        <v>3638</v>
      </c>
      <c r="H1157" s="10" t="s">
        <v>54</v>
      </c>
      <c r="I1157" s="10" t="s">
        <v>27</v>
      </c>
      <c r="J1157" s="10" t="s">
        <v>28</v>
      </c>
      <c r="K1157" s="10" t="s">
        <v>188</v>
      </c>
      <c r="L1157" s="10" t="s">
        <v>428</v>
      </c>
      <c r="M1157" s="10" t="s">
        <v>83</v>
      </c>
      <c r="N1157" s="10" t="s">
        <v>32</v>
      </c>
      <c r="O1157" s="10" t="s">
        <v>47</v>
      </c>
      <c r="P1157" s="10" t="s">
        <v>84</v>
      </c>
      <c r="Q1157" s="10">
        <v>2130.67</v>
      </c>
      <c r="R1157" s="10">
        <v>0</v>
      </c>
      <c r="S1157" s="10">
        <v>0</v>
      </c>
      <c r="T1157" s="10" t="s">
        <v>35</v>
      </c>
      <c r="U1157" s="10"/>
      <c r="V1157" s="10" t="s">
        <v>36</v>
      </c>
      <c r="W1157" s="10">
        <v>1</v>
      </c>
      <c r="X1157" s="11" t="s">
        <v>37</v>
      </c>
    </row>
    <row r="1158" spans="1:24" x14ac:dyDescent="0.3">
      <c r="A1158" s="4" t="s">
        <v>3639</v>
      </c>
      <c r="B1158" s="5">
        <v>46161</v>
      </c>
      <c r="C1158" s="20" t="str">
        <f>TEXT(Table3[[#This Row],[Transaction_Date]],"dddd")</f>
        <v>Tuesday</v>
      </c>
      <c r="D1158" t="s">
        <v>3640</v>
      </c>
      <c r="E1158">
        <f>HOUR(Table3[[#This Row],[Transaction_Time]])</f>
        <v>12</v>
      </c>
      <c r="F1158" s="6" t="s">
        <v>370</v>
      </c>
      <c r="G1158" s="6" t="s">
        <v>3641</v>
      </c>
      <c r="H1158" s="6" t="s">
        <v>54</v>
      </c>
      <c r="I1158" s="6" t="s">
        <v>42</v>
      </c>
      <c r="J1158" s="6" t="s">
        <v>55</v>
      </c>
      <c r="K1158" s="6" t="s">
        <v>56</v>
      </c>
      <c r="L1158" s="6" t="s">
        <v>161</v>
      </c>
      <c r="M1158" s="6" t="s">
        <v>162</v>
      </c>
      <c r="N1158" s="6" t="s">
        <v>272</v>
      </c>
      <c r="O1158" s="6" t="s">
        <v>297</v>
      </c>
      <c r="P1158" s="6" t="s">
        <v>34</v>
      </c>
      <c r="Q1158" s="6">
        <v>1184.8499999999999</v>
      </c>
      <c r="R1158" s="6">
        <v>61.47</v>
      </c>
      <c r="S1158" s="6">
        <v>0</v>
      </c>
      <c r="T1158" s="6" t="s">
        <v>35</v>
      </c>
      <c r="U1158" s="6"/>
      <c r="V1158" s="6" t="s">
        <v>49</v>
      </c>
      <c r="W1158" s="6">
        <v>55</v>
      </c>
      <c r="X1158" s="7" t="s">
        <v>37</v>
      </c>
    </row>
    <row r="1159" spans="1:24" x14ac:dyDescent="0.3">
      <c r="A1159" s="8" t="s">
        <v>3642</v>
      </c>
      <c r="B1159" s="9">
        <v>46158</v>
      </c>
      <c r="C1159" s="21" t="str">
        <f>TEXT(Table3[[#This Row],[Transaction_Date]],"dddd")</f>
        <v>Saturday</v>
      </c>
      <c r="D1159" t="s">
        <v>3643</v>
      </c>
      <c r="E1159">
        <f>HOUR(Table3[[#This Row],[Transaction_Time]])</f>
        <v>14</v>
      </c>
      <c r="F1159" s="10" t="s">
        <v>24</v>
      </c>
      <c r="G1159" s="10" t="s">
        <v>3644</v>
      </c>
      <c r="H1159" s="10" t="s">
        <v>26</v>
      </c>
      <c r="I1159" s="10" t="s">
        <v>42</v>
      </c>
      <c r="J1159" s="10" t="s">
        <v>166</v>
      </c>
      <c r="K1159" s="10" t="s">
        <v>237</v>
      </c>
      <c r="L1159" s="10" t="s">
        <v>200</v>
      </c>
      <c r="M1159" s="10" t="s">
        <v>146</v>
      </c>
      <c r="N1159" s="10" t="s">
        <v>59</v>
      </c>
      <c r="O1159" s="10" t="s">
        <v>33</v>
      </c>
      <c r="P1159" s="10" t="s">
        <v>128</v>
      </c>
      <c r="Q1159" s="10">
        <v>110.09</v>
      </c>
      <c r="R1159" s="10">
        <v>0</v>
      </c>
      <c r="S1159" s="10">
        <v>0</v>
      </c>
      <c r="T1159" s="10" t="s">
        <v>35</v>
      </c>
      <c r="U1159" s="10"/>
      <c r="V1159" s="10" t="s">
        <v>49</v>
      </c>
      <c r="W1159" s="10">
        <v>84</v>
      </c>
      <c r="X1159" s="11" t="s">
        <v>37</v>
      </c>
    </row>
    <row r="1160" spans="1:24" x14ac:dyDescent="0.3">
      <c r="A1160" s="4" t="s">
        <v>3645</v>
      </c>
      <c r="B1160" s="5">
        <v>46144</v>
      </c>
      <c r="C1160" s="20" t="str">
        <f>TEXT(Table3[[#This Row],[Transaction_Date]],"dddd")</f>
        <v>Saturday</v>
      </c>
      <c r="D1160" t="s">
        <v>3646</v>
      </c>
      <c r="E1160">
        <f>HOUR(Table3[[#This Row],[Transaction_Time]])</f>
        <v>13</v>
      </c>
      <c r="F1160" s="6" t="s">
        <v>24</v>
      </c>
      <c r="G1160" s="6" t="s">
        <v>3647</v>
      </c>
      <c r="H1160" s="6" t="s">
        <v>54</v>
      </c>
      <c r="I1160" s="6" t="s">
        <v>42</v>
      </c>
      <c r="J1160" s="6" t="s">
        <v>150</v>
      </c>
      <c r="K1160" s="6" t="s">
        <v>151</v>
      </c>
      <c r="L1160" s="6" t="s">
        <v>221</v>
      </c>
      <c r="M1160" s="6" t="s">
        <v>67</v>
      </c>
      <c r="N1160" s="6" t="s">
        <v>32</v>
      </c>
      <c r="O1160" s="6" t="s">
        <v>47</v>
      </c>
      <c r="P1160" s="6" t="s">
        <v>108</v>
      </c>
      <c r="Q1160" s="6">
        <v>605.57000000000005</v>
      </c>
      <c r="R1160" s="6">
        <v>0</v>
      </c>
      <c r="S1160" s="6">
        <v>0</v>
      </c>
      <c r="T1160" s="6" t="s">
        <v>35</v>
      </c>
      <c r="U1160" s="6"/>
      <c r="V1160" s="6" t="s">
        <v>49</v>
      </c>
      <c r="W1160" s="6">
        <v>92</v>
      </c>
      <c r="X1160" s="7" t="s">
        <v>37</v>
      </c>
    </row>
    <row r="1161" spans="1:24" x14ac:dyDescent="0.3">
      <c r="A1161" s="8" t="s">
        <v>3648</v>
      </c>
      <c r="B1161" s="9">
        <v>46156</v>
      </c>
      <c r="C1161" s="21" t="str">
        <f>TEXT(Table3[[#This Row],[Transaction_Date]],"dddd")</f>
        <v>Thursday</v>
      </c>
      <c r="D1161" t="s">
        <v>3649</v>
      </c>
      <c r="E1161">
        <f>HOUR(Table3[[#This Row],[Transaction_Time]])</f>
        <v>10</v>
      </c>
      <c r="F1161" s="10" t="s">
        <v>24</v>
      </c>
      <c r="G1161" s="10" t="s">
        <v>3650</v>
      </c>
      <c r="H1161" s="10" t="s">
        <v>54</v>
      </c>
      <c r="I1161" s="10" t="s">
        <v>42</v>
      </c>
      <c r="J1161" s="10" t="s">
        <v>75</v>
      </c>
      <c r="K1161" s="10" t="s">
        <v>212</v>
      </c>
      <c r="L1161" s="10" t="s">
        <v>537</v>
      </c>
      <c r="M1161" s="10" t="s">
        <v>122</v>
      </c>
      <c r="N1161" s="10" t="s">
        <v>46</v>
      </c>
      <c r="O1161" s="10" t="s">
        <v>47</v>
      </c>
      <c r="P1161" s="10" t="s">
        <v>128</v>
      </c>
      <c r="Q1161" s="10">
        <v>1459.47</v>
      </c>
      <c r="R1161" s="10">
        <v>0</v>
      </c>
      <c r="S1161" s="10">
        <v>0</v>
      </c>
      <c r="T1161" s="10" t="s">
        <v>35</v>
      </c>
      <c r="U1161" s="10"/>
      <c r="V1161" s="10" t="s">
        <v>49</v>
      </c>
      <c r="W1161" s="10">
        <v>90</v>
      </c>
      <c r="X1161" s="11" t="s">
        <v>37</v>
      </c>
    </row>
    <row r="1162" spans="1:24" x14ac:dyDescent="0.3">
      <c r="A1162" s="4" t="s">
        <v>3651</v>
      </c>
      <c r="B1162" s="5">
        <v>46168</v>
      </c>
      <c r="C1162" s="20" t="str">
        <f>TEXT(Table3[[#This Row],[Transaction_Date]],"dddd")</f>
        <v>Tuesday</v>
      </c>
      <c r="D1162" t="s">
        <v>3652</v>
      </c>
      <c r="E1162">
        <f>HOUR(Table3[[#This Row],[Transaction_Time]])</f>
        <v>19</v>
      </c>
      <c r="F1162" s="6" t="s">
        <v>24</v>
      </c>
      <c r="G1162" s="6" t="s">
        <v>3653</v>
      </c>
      <c r="H1162" s="6" t="s">
        <v>26</v>
      </c>
      <c r="I1162" s="6" t="s">
        <v>42</v>
      </c>
      <c r="J1162" s="6" t="s">
        <v>166</v>
      </c>
      <c r="K1162" s="6" t="s">
        <v>167</v>
      </c>
      <c r="L1162" s="6" t="s">
        <v>357</v>
      </c>
      <c r="M1162" s="6" t="s">
        <v>122</v>
      </c>
      <c r="N1162" s="6" t="s">
        <v>291</v>
      </c>
      <c r="O1162" s="6" t="s">
        <v>60</v>
      </c>
      <c r="P1162" s="6" t="s">
        <v>48</v>
      </c>
      <c r="Q1162" s="6">
        <v>83.49</v>
      </c>
      <c r="R1162" s="6">
        <v>0</v>
      </c>
      <c r="S1162" s="6">
        <v>0</v>
      </c>
      <c r="T1162" s="6" t="s">
        <v>35</v>
      </c>
      <c r="U1162" s="6"/>
      <c r="V1162" s="6" t="s">
        <v>36</v>
      </c>
      <c r="W1162" s="6">
        <v>23</v>
      </c>
      <c r="X1162" s="7" t="s">
        <v>37</v>
      </c>
    </row>
    <row r="1163" spans="1:24" x14ac:dyDescent="0.3">
      <c r="A1163" s="8" t="s">
        <v>3654</v>
      </c>
      <c r="B1163" s="9">
        <v>46166</v>
      </c>
      <c r="C1163" s="21" t="str">
        <f>TEXT(Table3[[#This Row],[Transaction_Date]],"dddd")</f>
        <v>Sunday</v>
      </c>
      <c r="D1163" t="s">
        <v>3655</v>
      </c>
      <c r="E1163">
        <f>HOUR(Table3[[#This Row],[Transaction_Time]])</f>
        <v>17</v>
      </c>
      <c r="F1163" s="10" t="s">
        <v>52</v>
      </c>
      <c r="G1163" s="10" t="s">
        <v>3656</v>
      </c>
      <c r="H1163" s="10" t="s">
        <v>54</v>
      </c>
      <c r="I1163" s="10" t="s">
        <v>42</v>
      </c>
      <c r="J1163" s="10" t="s">
        <v>166</v>
      </c>
      <c r="K1163" s="10" t="s">
        <v>476</v>
      </c>
      <c r="L1163" s="10" t="s">
        <v>334</v>
      </c>
      <c r="M1163" s="10" t="s">
        <v>58</v>
      </c>
      <c r="N1163" s="10" t="s">
        <v>46</v>
      </c>
      <c r="O1163" s="10" t="s">
        <v>141</v>
      </c>
      <c r="P1163" s="10" t="s">
        <v>68</v>
      </c>
      <c r="Q1163" s="10">
        <v>5325.16</v>
      </c>
      <c r="R1163" s="10">
        <v>0</v>
      </c>
      <c r="S1163" s="10">
        <v>0</v>
      </c>
      <c r="T1163" s="10" t="s">
        <v>35</v>
      </c>
      <c r="U1163" s="10"/>
      <c r="V1163" s="10" t="s">
        <v>36</v>
      </c>
      <c r="W1163" s="10">
        <v>90</v>
      </c>
      <c r="X1163" s="11" t="s">
        <v>37</v>
      </c>
    </row>
    <row r="1164" spans="1:24" x14ac:dyDescent="0.3">
      <c r="A1164" s="4" t="s">
        <v>3657</v>
      </c>
      <c r="B1164" s="5">
        <v>46157</v>
      </c>
      <c r="C1164" s="20" t="str">
        <f>TEXT(Table3[[#This Row],[Transaction_Date]],"dddd")</f>
        <v>Friday</v>
      </c>
      <c r="D1164" t="s">
        <v>3658</v>
      </c>
      <c r="E1164">
        <f>HOUR(Table3[[#This Row],[Transaction_Time]])</f>
        <v>12</v>
      </c>
      <c r="F1164" s="6" t="s">
        <v>40</v>
      </c>
      <c r="G1164" s="6" t="s">
        <v>3659</v>
      </c>
      <c r="H1164" s="6" t="s">
        <v>89</v>
      </c>
      <c r="I1164" s="6" t="s">
        <v>27</v>
      </c>
      <c r="J1164" s="6" t="s">
        <v>75</v>
      </c>
      <c r="K1164" s="6" t="s">
        <v>295</v>
      </c>
      <c r="L1164" s="6" t="s">
        <v>618</v>
      </c>
      <c r="M1164" s="6" t="s">
        <v>214</v>
      </c>
      <c r="N1164" s="6" t="s">
        <v>59</v>
      </c>
      <c r="O1164" s="6" t="s">
        <v>60</v>
      </c>
      <c r="P1164" s="6" t="s">
        <v>68</v>
      </c>
      <c r="Q1164" s="6">
        <v>73.61</v>
      </c>
      <c r="R1164" s="6">
        <v>0</v>
      </c>
      <c r="S1164" s="6">
        <v>2.83</v>
      </c>
      <c r="T1164" s="6" t="s">
        <v>35</v>
      </c>
      <c r="U1164" s="6"/>
      <c r="V1164" s="6" t="s">
        <v>49</v>
      </c>
      <c r="W1164" s="6">
        <v>74</v>
      </c>
      <c r="X1164" s="7" t="s">
        <v>37</v>
      </c>
    </row>
    <row r="1165" spans="1:24" x14ac:dyDescent="0.3">
      <c r="A1165" s="8" t="s">
        <v>3660</v>
      </c>
      <c r="B1165" s="9">
        <v>46165</v>
      </c>
      <c r="C1165" s="21" t="str">
        <f>TEXT(Table3[[#This Row],[Transaction_Date]],"dddd")</f>
        <v>Saturday</v>
      </c>
      <c r="D1165" t="s">
        <v>3661</v>
      </c>
      <c r="E1165">
        <f>HOUR(Table3[[#This Row],[Transaction_Time]])</f>
        <v>9</v>
      </c>
      <c r="F1165" s="10" t="s">
        <v>24</v>
      </c>
      <c r="G1165" s="10" t="s">
        <v>3662</v>
      </c>
      <c r="H1165" s="10" t="s">
        <v>26</v>
      </c>
      <c r="I1165" s="10" t="s">
        <v>27</v>
      </c>
      <c r="J1165" s="10" t="s">
        <v>105</v>
      </c>
      <c r="K1165" s="10" t="s">
        <v>195</v>
      </c>
      <c r="L1165" s="10" t="s">
        <v>213</v>
      </c>
      <c r="M1165" s="10" t="s">
        <v>214</v>
      </c>
      <c r="N1165" s="10" t="s">
        <v>46</v>
      </c>
      <c r="O1165" s="10" t="s">
        <v>60</v>
      </c>
      <c r="P1165" s="10" t="s">
        <v>34</v>
      </c>
      <c r="Q1165" s="10">
        <v>365.2</v>
      </c>
      <c r="R1165" s="10">
        <v>0</v>
      </c>
      <c r="S1165" s="10">
        <v>7.42</v>
      </c>
      <c r="T1165" s="10" t="s">
        <v>35</v>
      </c>
      <c r="U1165" s="10"/>
      <c r="V1165" s="10" t="s">
        <v>49</v>
      </c>
      <c r="W1165" s="10">
        <v>69</v>
      </c>
      <c r="X1165" s="11" t="s">
        <v>37</v>
      </c>
    </row>
    <row r="1166" spans="1:24" x14ac:dyDescent="0.3">
      <c r="A1166" s="4" t="s">
        <v>3663</v>
      </c>
      <c r="B1166" s="5">
        <v>46166</v>
      </c>
      <c r="C1166" s="20" t="str">
        <f>TEXT(Table3[[#This Row],[Transaction_Date]],"dddd")</f>
        <v>Sunday</v>
      </c>
      <c r="D1166" t="s">
        <v>3664</v>
      </c>
      <c r="E1166">
        <f>HOUR(Table3[[#This Row],[Transaction_Time]])</f>
        <v>10</v>
      </c>
      <c r="F1166" s="6" t="s">
        <v>24</v>
      </c>
      <c r="G1166" s="6" t="s">
        <v>3665</v>
      </c>
      <c r="H1166" s="6" t="s">
        <v>54</v>
      </c>
      <c r="I1166" s="6" t="s">
        <v>27</v>
      </c>
      <c r="J1166" s="6" t="s">
        <v>55</v>
      </c>
      <c r="K1166" s="6" t="s">
        <v>56</v>
      </c>
      <c r="L1166" s="6" t="s">
        <v>113</v>
      </c>
      <c r="M1166" s="6" t="s">
        <v>114</v>
      </c>
      <c r="N1166" s="6" t="s">
        <v>59</v>
      </c>
      <c r="O1166" s="6" t="s">
        <v>47</v>
      </c>
      <c r="P1166" s="6" t="s">
        <v>84</v>
      </c>
      <c r="Q1166" s="6">
        <v>259.95999999999998</v>
      </c>
      <c r="R1166" s="6">
        <v>0</v>
      </c>
      <c r="S1166" s="6">
        <v>0.54</v>
      </c>
      <c r="T1166" s="6" t="s">
        <v>35</v>
      </c>
      <c r="U1166" s="6"/>
      <c r="V1166" s="6" t="s">
        <v>36</v>
      </c>
      <c r="W1166" s="6">
        <v>92</v>
      </c>
      <c r="X1166" s="7" t="s">
        <v>37</v>
      </c>
    </row>
    <row r="1167" spans="1:24" x14ac:dyDescent="0.3">
      <c r="A1167" s="8" t="s">
        <v>3666</v>
      </c>
      <c r="B1167" s="9">
        <v>46152</v>
      </c>
      <c r="C1167" s="21" t="str">
        <f>TEXT(Table3[[#This Row],[Transaction_Date]],"dddd")</f>
        <v>Sunday</v>
      </c>
      <c r="D1167" t="s">
        <v>3667</v>
      </c>
      <c r="E1167">
        <f>HOUR(Table3[[#This Row],[Transaction_Time]])</f>
        <v>17</v>
      </c>
      <c r="F1167" s="10" t="s">
        <v>24</v>
      </c>
      <c r="G1167" s="10" t="s">
        <v>3668</v>
      </c>
      <c r="H1167" s="10" t="s">
        <v>26</v>
      </c>
      <c r="I1167" s="10" t="s">
        <v>42</v>
      </c>
      <c r="J1167" s="10" t="s">
        <v>166</v>
      </c>
      <c r="K1167" s="10" t="s">
        <v>204</v>
      </c>
      <c r="L1167" s="10" t="s">
        <v>826</v>
      </c>
      <c r="M1167" s="10" t="s">
        <v>101</v>
      </c>
      <c r="N1167" s="10" t="s">
        <v>32</v>
      </c>
      <c r="O1167" s="10" t="s">
        <v>47</v>
      </c>
      <c r="P1167" s="10" t="s">
        <v>48</v>
      </c>
      <c r="Q1167" s="10">
        <v>774.19</v>
      </c>
      <c r="R1167" s="10">
        <v>0</v>
      </c>
      <c r="S1167" s="10">
        <v>3.19</v>
      </c>
      <c r="T1167" s="10" t="s">
        <v>35</v>
      </c>
      <c r="U1167" s="10"/>
      <c r="V1167" s="10" t="s">
        <v>49</v>
      </c>
      <c r="W1167" s="10">
        <v>13</v>
      </c>
      <c r="X1167" s="11" t="s">
        <v>37</v>
      </c>
    </row>
    <row r="1168" spans="1:24" x14ac:dyDescent="0.3">
      <c r="A1168" s="4" t="s">
        <v>3669</v>
      </c>
      <c r="B1168" s="5">
        <v>46150</v>
      </c>
      <c r="C1168" s="20" t="str">
        <f>TEXT(Table3[[#This Row],[Transaction_Date]],"dddd")</f>
        <v>Friday</v>
      </c>
      <c r="D1168" t="s">
        <v>3670</v>
      </c>
      <c r="E1168">
        <f>HOUR(Table3[[#This Row],[Transaction_Time]])</f>
        <v>14</v>
      </c>
      <c r="F1168" s="6" t="s">
        <v>24</v>
      </c>
      <c r="G1168" s="6" t="s">
        <v>3671</v>
      </c>
      <c r="H1168" s="6" t="s">
        <v>26</v>
      </c>
      <c r="I1168" s="6" t="s">
        <v>27</v>
      </c>
      <c r="J1168" s="6" t="s">
        <v>105</v>
      </c>
      <c r="K1168" s="6" t="s">
        <v>106</v>
      </c>
      <c r="L1168" s="6" t="s">
        <v>364</v>
      </c>
      <c r="M1168" s="6" t="s">
        <v>114</v>
      </c>
      <c r="N1168" s="6" t="s">
        <v>291</v>
      </c>
      <c r="O1168" s="6" t="s">
        <v>141</v>
      </c>
      <c r="P1168" s="6" t="s">
        <v>68</v>
      </c>
      <c r="Q1168" s="6">
        <v>729.82</v>
      </c>
      <c r="R1168" s="6">
        <v>0</v>
      </c>
      <c r="S1168" s="6">
        <v>0</v>
      </c>
      <c r="T1168" s="6" t="s">
        <v>35</v>
      </c>
      <c r="U1168" s="6"/>
      <c r="V1168" s="6" t="s">
        <v>49</v>
      </c>
      <c r="W1168" s="6">
        <v>41</v>
      </c>
      <c r="X1168" s="7" t="s">
        <v>37</v>
      </c>
    </row>
    <row r="1169" spans="1:24" x14ac:dyDescent="0.3">
      <c r="A1169" s="8" t="s">
        <v>3672</v>
      </c>
      <c r="B1169" s="9">
        <v>46165</v>
      </c>
      <c r="C1169" s="21" t="str">
        <f>TEXT(Table3[[#This Row],[Transaction_Date]],"dddd")</f>
        <v>Saturday</v>
      </c>
      <c r="D1169" t="s">
        <v>3673</v>
      </c>
      <c r="E1169">
        <f>HOUR(Table3[[#This Row],[Transaction_Time]])</f>
        <v>16</v>
      </c>
      <c r="F1169" s="10" t="s">
        <v>40</v>
      </c>
      <c r="G1169" s="10" t="s">
        <v>3674</v>
      </c>
      <c r="H1169" s="10" t="s">
        <v>26</v>
      </c>
      <c r="I1169" s="10" t="s">
        <v>42</v>
      </c>
      <c r="J1169" s="10" t="s">
        <v>90</v>
      </c>
      <c r="K1169" s="10" t="s">
        <v>346</v>
      </c>
      <c r="L1169" s="10" t="s">
        <v>682</v>
      </c>
      <c r="M1169" s="10" t="s">
        <v>214</v>
      </c>
      <c r="N1169" s="10" t="s">
        <v>59</v>
      </c>
      <c r="O1169" s="10" t="s">
        <v>60</v>
      </c>
      <c r="P1169" s="10" t="s">
        <v>84</v>
      </c>
      <c r="Q1169" s="10">
        <v>487.68</v>
      </c>
      <c r="R1169" s="10">
        <v>0</v>
      </c>
      <c r="S1169" s="10">
        <v>0</v>
      </c>
      <c r="T1169" s="10" t="s">
        <v>35</v>
      </c>
      <c r="U1169" s="10"/>
      <c r="V1169" s="10" t="s">
        <v>49</v>
      </c>
      <c r="W1169" s="10">
        <v>43</v>
      </c>
      <c r="X1169" s="11" t="s">
        <v>37</v>
      </c>
    </row>
    <row r="1170" spans="1:24" x14ac:dyDescent="0.3">
      <c r="A1170" s="4" t="s">
        <v>3675</v>
      </c>
      <c r="B1170" s="5">
        <v>46172</v>
      </c>
      <c r="C1170" s="20" t="str">
        <f>TEXT(Table3[[#This Row],[Transaction_Date]],"dddd")</f>
        <v>Saturday</v>
      </c>
      <c r="D1170" t="s">
        <v>3676</v>
      </c>
      <c r="E1170">
        <f>HOUR(Table3[[#This Row],[Transaction_Time]])</f>
        <v>21</v>
      </c>
      <c r="F1170" s="6" t="s">
        <v>24</v>
      </c>
      <c r="G1170" s="6" t="s">
        <v>3677</v>
      </c>
      <c r="H1170" s="6" t="s">
        <v>26</v>
      </c>
      <c r="I1170" s="6" t="s">
        <v>27</v>
      </c>
      <c r="J1170" s="6" t="s">
        <v>166</v>
      </c>
      <c r="K1170" s="6" t="s">
        <v>167</v>
      </c>
      <c r="L1170" s="6" t="s">
        <v>826</v>
      </c>
      <c r="M1170" s="6" t="s">
        <v>101</v>
      </c>
      <c r="N1170" s="6" t="s">
        <v>176</v>
      </c>
      <c r="O1170" s="6" t="s">
        <v>47</v>
      </c>
      <c r="P1170" s="6" t="s">
        <v>34</v>
      </c>
      <c r="Q1170" s="6">
        <v>1009.79</v>
      </c>
      <c r="R1170" s="6">
        <v>0</v>
      </c>
      <c r="S1170" s="6">
        <v>0</v>
      </c>
      <c r="T1170" s="6" t="s">
        <v>35</v>
      </c>
      <c r="U1170" s="6"/>
      <c r="V1170" s="6" t="s">
        <v>49</v>
      </c>
      <c r="W1170" s="6">
        <v>87</v>
      </c>
      <c r="X1170" s="7" t="s">
        <v>37</v>
      </c>
    </row>
    <row r="1171" spans="1:24" x14ac:dyDescent="0.3">
      <c r="A1171" s="8" t="s">
        <v>3678</v>
      </c>
      <c r="B1171" s="9">
        <v>46144</v>
      </c>
      <c r="C1171" s="21" t="str">
        <f>TEXT(Table3[[#This Row],[Transaction_Date]],"dddd")</f>
        <v>Saturday</v>
      </c>
      <c r="D1171" t="s">
        <v>3679</v>
      </c>
      <c r="E1171">
        <f>HOUR(Table3[[#This Row],[Transaction_Time]])</f>
        <v>10</v>
      </c>
      <c r="F1171" s="10" t="s">
        <v>24</v>
      </c>
      <c r="G1171" s="10" t="s">
        <v>3680</v>
      </c>
      <c r="H1171" s="10" t="s">
        <v>26</v>
      </c>
      <c r="I1171" s="10" t="s">
        <v>42</v>
      </c>
      <c r="J1171" s="10" t="s">
        <v>75</v>
      </c>
      <c r="K1171" s="10" t="s">
        <v>156</v>
      </c>
      <c r="L1171" s="10" t="s">
        <v>350</v>
      </c>
      <c r="M1171" s="10" t="s">
        <v>31</v>
      </c>
      <c r="N1171" s="10" t="s">
        <v>32</v>
      </c>
      <c r="O1171" s="10" t="s">
        <v>33</v>
      </c>
      <c r="P1171" s="10" t="s">
        <v>34</v>
      </c>
      <c r="Q1171" s="10">
        <v>114.65</v>
      </c>
      <c r="R1171" s="10">
        <v>0</v>
      </c>
      <c r="S1171" s="10">
        <v>0</v>
      </c>
      <c r="T1171" s="10" t="s">
        <v>35</v>
      </c>
      <c r="U1171" s="10"/>
      <c r="V1171" s="10" t="s">
        <v>49</v>
      </c>
      <c r="W1171" s="10">
        <v>31</v>
      </c>
      <c r="X1171" s="11" t="s">
        <v>37</v>
      </c>
    </row>
    <row r="1172" spans="1:24" x14ac:dyDescent="0.3">
      <c r="A1172" s="4" t="s">
        <v>3681</v>
      </c>
      <c r="B1172" s="5">
        <v>46159</v>
      </c>
      <c r="C1172" s="20" t="str">
        <f>TEXT(Table3[[#This Row],[Transaction_Date]],"dddd")</f>
        <v>Sunday</v>
      </c>
      <c r="D1172" t="s">
        <v>3682</v>
      </c>
      <c r="E1172">
        <f>HOUR(Table3[[#This Row],[Transaction_Time]])</f>
        <v>11</v>
      </c>
      <c r="F1172" s="6" t="s">
        <v>24</v>
      </c>
      <c r="G1172" s="6" t="s">
        <v>3683</v>
      </c>
      <c r="H1172" s="6" t="s">
        <v>89</v>
      </c>
      <c r="I1172" s="6" t="s">
        <v>27</v>
      </c>
      <c r="J1172" s="6" t="s">
        <v>90</v>
      </c>
      <c r="K1172" s="6" t="s">
        <v>140</v>
      </c>
      <c r="L1172" s="6" t="s">
        <v>66</v>
      </c>
      <c r="M1172" s="6" t="s">
        <v>67</v>
      </c>
      <c r="N1172" s="6" t="s">
        <v>32</v>
      </c>
      <c r="O1172" s="6" t="s">
        <v>47</v>
      </c>
      <c r="P1172" s="6" t="s">
        <v>34</v>
      </c>
      <c r="Q1172" s="6">
        <v>265.16000000000003</v>
      </c>
      <c r="R1172" s="6">
        <v>0</v>
      </c>
      <c r="S1172" s="6">
        <v>2.64</v>
      </c>
      <c r="T1172" s="6" t="s">
        <v>35</v>
      </c>
      <c r="U1172" s="6"/>
      <c r="V1172" s="6" t="s">
        <v>36</v>
      </c>
      <c r="W1172" s="6">
        <v>95</v>
      </c>
      <c r="X1172" s="7" t="s">
        <v>69</v>
      </c>
    </row>
    <row r="1173" spans="1:24" x14ac:dyDescent="0.3">
      <c r="A1173" s="8" t="s">
        <v>3684</v>
      </c>
      <c r="B1173" s="9">
        <v>46151</v>
      </c>
      <c r="C1173" s="21" t="str">
        <f>TEXT(Table3[[#This Row],[Transaction_Date]],"dddd")</f>
        <v>Saturday</v>
      </c>
      <c r="D1173" t="s">
        <v>3685</v>
      </c>
      <c r="E1173">
        <f>HOUR(Table3[[#This Row],[Transaction_Time]])</f>
        <v>17</v>
      </c>
      <c r="F1173" s="10" t="s">
        <v>52</v>
      </c>
      <c r="G1173" s="10" t="s">
        <v>3686</v>
      </c>
      <c r="H1173" s="10" t="s">
        <v>89</v>
      </c>
      <c r="I1173" s="10" t="s">
        <v>42</v>
      </c>
      <c r="J1173" s="10" t="s">
        <v>105</v>
      </c>
      <c r="K1173" s="10" t="s">
        <v>675</v>
      </c>
      <c r="L1173" s="10" t="s">
        <v>92</v>
      </c>
      <c r="M1173" s="10" t="s">
        <v>93</v>
      </c>
      <c r="N1173" s="10" t="s">
        <v>59</v>
      </c>
      <c r="O1173" s="10" t="s">
        <v>33</v>
      </c>
      <c r="P1173" s="10" t="s">
        <v>68</v>
      </c>
      <c r="Q1173" s="10">
        <v>349.29</v>
      </c>
      <c r="R1173" s="10">
        <v>0</v>
      </c>
      <c r="S1173" s="10">
        <v>0</v>
      </c>
      <c r="T1173" s="10" t="s">
        <v>35</v>
      </c>
      <c r="U1173" s="10"/>
      <c r="V1173" s="10" t="s">
        <v>49</v>
      </c>
      <c r="W1173" s="10">
        <v>50</v>
      </c>
      <c r="X1173" s="11" t="s">
        <v>37</v>
      </c>
    </row>
    <row r="1174" spans="1:24" x14ac:dyDescent="0.3">
      <c r="A1174" s="4" t="s">
        <v>3687</v>
      </c>
      <c r="B1174" s="5">
        <v>46146</v>
      </c>
      <c r="C1174" s="20" t="str">
        <f>TEXT(Table3[[#This Row],[Transaction_Date]],"dddd")</f>
        <v>Monday</v>
      </c>
      <c r="D1174" t="s">
        <v>3688</v>
      </c>
      <c r="E1174">
        <f>HOUR(Table3[[#This Row],[Transaction_Time]])</f>
        <v>21</v>
      </c>
      <c r="F1174" s="6" t="s">
        <v>416</v>
      </c>
      <c r="G1174" s="6" t="s">
        <v>3689</v>
      </c>
      <c r="H1174" s="6" t="s">
        <v>26</v>
      </c>
      <c r="I1174" s="6" t="s">
        <v>27</v>
      </c>
      <c r="J1174" s="6" t="s">
        <v>90</v>
      </c>
      <c r="K1174" s="6" t="s">
        <v>346</v>
      </c>
      <c r="L1174" s="6" t="s">
        <v>184</v>
      </c>
      <c r="M1174" s="6" t="s">
        <v>146</v>
      </c>
      <c r="N1174" s="6" t="s">
        <v>32</v>
      </c>
      <c r="O1174" s="6" t="s">
        <v>60</v>
      </c>
      <c r="P1174" s="6" t="s">
        <v>84</v>
      </c>
      <c r="Q1174" s="6">
        <v>142.13999999999999</v>
      </c>
      <c r="R1174" s="6">
        <v>0</v>
      </c>
      <c r="S1174" s="6">
        <v>0</v>
      </c>
      <c r="T1174" s="6" t="s">
        <v>35</v>
      </c>
      <c r="U1174" s="6"/>
      <c r="V1174" s="6" t="s">
        <v>49</v>
      </c>
      <c r="W1174" s="6">
        <v>34</v>
      </c>
      <c r="X1174" s="7" t="s">
        <v>37</v>
      </c>
    </row>
    <row r="1175" spans="1:24" x14ac:dyDescent="0.3">
      <c r="A1175" s="8" t="s">
        <v>3690</v>
      </c>
      <c r="B1175" s="9">
        <v>46170</v>
      </c>
      <c r="C1175" s="21" t="str">
        <f>TEXT(Table3[[#This Row],[Transaction_Date]],"dddd")</f>
        <v>Thursday</v>
      </c>
      <c r="D1175" t="s">
        <v>3691</v>
      </c>
      <c r="E1175">
        <f>HOUR(Table3[[#This Row],[Transaction_Time]])</f>
        <v>11</v>
      </c>
      <c r="F1175" s="10" t="s">
        <v>24</v>
      </c>
      <c r="G1175" s="10" t="s">
        <v>3692</v>
      </c>
      <c r="H1175" s="10" t="s">
        <v>89</v>
      </c>
      <c r="I1175" s="10" t="s">
        <v>42</v>
      </c>
      <c r="J1175" s="10" t="s">
        <v>28</v>
      </c>
      <c r="K1175" s="10" t="s">
        <v>29</v>
      </c>
      <c r="L1175" s="10" t="s">
        <v>157</v>
      </c>
      <c r="M1175" s="10" t="s">
        <v>83</v>
      </c>
      <c r="N1175" s="10" t="s">
        <v>46</v>
      </c>
      <c r="O1175" s="10" t="s">
        <v>33</v>
      </c>
      <c r="P1175" s="10" t="s">
        <v>115</v>
      </c>
      <c r="Q1175" s="10">
        <v>216.09</v>
      </c>
      <c r="R1175" s="10">
        <v>0</v>
      </c>
      <c r="S1175" s="10">
        <v>0</v>
      </c>
      <c r="T1175" s="10" t="s">
        <v>35</v>
      </c>
      <c r="U1175" s="10"/>
      <c r="V1175" s="10" t="s">
        <v>49</v>
      </c>
      <c r="W1175" s="10">
        <v>19</v>
      </c>
      <c r="X1175" s="11" t="s">
        <v>37</v>
      </c>
    </row>
    <row r="1176" spans="1:24" x14ac:dyDescent="0.3">
      <c r="A1176" s="4" t="s">
        <v>3693</v>
      </c>
      <c r="B1176" s="5">
        <v>46151</v>
      </c>
      <c r="C1176" s="20" t="str">
        <f>TEXT(Table3[[#This Row],[Transaction_Date]],"dddd")</f>
        <v>Saturday</v>
      </c>
      <c r="D1176" t="s">
        <v>3694</v>
      </c>
      <c r="E1176">
        <f>HOUR(Table3[[#This Row],[Transaction_Time]])</f>
        <v>16</v>
      </c>
      <c r="F1176" s="6" t="s">
        <v>24</v>
      </c>
      <c r="G1176" s="6" t="s">
        <v>3695</v>
      </c>
      <c r="H1176" s="6" t="s">
        <v>74</v>
      </c>
      <c r="I1176" s="6" t="s">
        <v>42</v>
      </c>
      <c r="J1176" s="6" t="s">
        <v>119</v>
      </c>
      <c r="K1176" s="6" t="s">
        <v>264</v>
      </c>
      <c r="L1176" s="6" t="s">
        <v>463</v>
      </c>
      <c r="M1176" s="6" t="s">
        <v>101</v>
      </c>
      <c r="N1176" s="6" t="s">
        <v>32</v>
      </c>
      <c r="O1176" s="6" t="s">
        <v>60</v>
      </c>
      <c r="P1176" s="6" t="s">
        <v>68</v>
      </c>
      <c r="Q1176" s="6">
        <v>3577.83</v>
      </c>
      <c r="R1176" s="6">
        <v>0</v>
      </c>
      <c r="S1176" s="6">
        <v>0</v>
      </c>
      <c r="T1176" s="6" t="s">
        <v>35</v>
      </c>
      <c r="U1176" s="6"/>
      <c r="V1176" s="6" t="s">
        <v>49</v>
      </c>
      <c r="W1176" s="6">
        <v>53</v>
      </c>
      <c r="X1176" s="7" t="s">
        <v>37</v>
      </c>
    </row>
    <row r="1177" spans="1:24" x14ac:dyDescent="0.3">
      <c r="A1177" s="8" t="s">
        <v>3696</v>
      </c>
      <c r="B1177" s="9">
        <v>46168</v>
      </c>
      <c r="C1177" s="21" t="str">
        <f>TEXT(Table3[[#This Row],[Transaction_Date]],"dddd")</f>
        <v>Tuesday</v>
      </c>
      <c r="D1177" t="s">
        <v>3697</v>
      </c>
      <c r="E1177">
        <f>HOUR(Table3[[#This Row],[Transaction_Time]])</f>
        <v>18</v>
      </c>
      <c r="F1177" s="10" t="s">
        <v>52</v>
      </c>
      <c r="G1177" s="10" t="s">
        <v>3698</v>
      </c>
      <c r="H1177" s="10" t="s">
        <v>26</v>
      </c>
      <c r="I1177" s="10" t="s">
        <v>42</v>
      </c>
      <c r="J1177" s="10" t="s">
        <v>166</v>
      </c>
      <c r="K1177" s="10" t="s">
        <v>204</v>
      </c>
      <c r="L1177" s="10" t="s">
        <v>246</v>
      </c>
      <c r="M1177" s="10" t="s">
        <v>214</v>
      </c>
      <c r="N1177" s="10" t="s">
        <v>46</v>
      </c>
      <c r="O1177" s="10" t="s">
        <v>297</v>
      </c>
      <c r="P1177" s="10" t="s">
        <v>128</v>
      </c>
      <c r="Q1177" s="10">
        <v>300.39999999999998</v>
      </c>
      <c r="R1177" s="10">
        <v>0</v>
      </c>
      <c r="S1177" s="10">
        <v>2.65</v>
      </c>
      <c r="T1177" s="10" t="s">
        <v>35</v>
      </c>
      <c r="U1177" s="10"/>
      <c r="V1177" s="10" t="s">
        <v>49</v>
      </c>
      <c r="W1177" s="10">
        <v>40</v>
      </c>
      <c r="X1177" s="11" t="s">
        <v>37</v>
      </c>
    </row>
    <row r="1178" spans="1:24" x14ac:dyDescent="0.3">
      <c r="A1178" s="4" t="s">
        <v>3699</v>
      </c>
      <c r="B1178" s="5">
        <v>46166</v>
      </c>
      <c r="C1178" s="20" t="str">
        <f>TEXT(Table3[[#This Row],[Transaction_Date]],"dddd")</f>
        <v>Sunday</v>
      </c>
      <c r="D1178" t="s">
        <v>3700</v>
      </c>
      <c r="E1178">
        <f>HOUR(Table3[[#This Row],[Transaction_Time]])</f>
        <v>20</v>
      </c>
      <c r="F1178" s="6" t="s">
        <v>24</v>
      </c>
      <c r="G1178" s="6" t="s">
        <v>3701</v>
      </c>
      <c r="H1178" s="6" t="s">
        <v>97</v>
      </c>
      <c r="I1178" s="6" t="s">
        <v>42</v>
      </c>
      <c r="J1178" s="6" t="s">
        <v>150</v>
      </c>
      <c r="K1178" s="6" t="s">
        <v>175</v>
      </c>
      <c r="L1178" s="6" t="s">
        <v>463</v>
      </c>
      <c r="M1178" s="6" t="s">
        <v>101</v>
      </c>
      <c r="N1178" s="6" t="s">
        <v>59</v>
      </c>
      <c r="O1178" s="6" t="s">
        <v>47</v>
      </c>
      <c r="P1178" s="6" t="s">
        <v>108</v>
      </c>
      <c r="Q1178" s="6">
        <v>332.33</v>
      </c>
      <c r="R1178" s="6">
        <v>0</v>
      </c>
      <c r="S1178" s="6">
        <v>0</v>
      </c>
      <c r="T1178" s="6" t="s">
        <v>35</v>
      </c>
      <c r="U1178" s="6"/>
      <c r="V1178" s="6" t="s">
        <v>49</v>
      </c>
      <c r="W1178" s="6">
        <v>5</v>
      </c>
      <c r="X1178" s="7" t="s">
        <v>37</v>
      </c>
    </row>
    <row r="1179" spans="1:24" x14ac:dyDescent="0.3">
      <c r="A1179" s="8" t="s">
        <v>3702</v>
      </c>
      <c r="B1179" s="9">
        <v>46170</v>
      </c>
      <c r="C1179" s="21" t="str">
        <f>TEXT(Table3[[#This Row],[Transaction_Date]],"dddd")</f>
        <v>Thursday</v>
      </c>
      <c r="D1179" t="s">
        <v>3703</v>
      </c>
      <c r="E1179">
        <f>HOUR(Table3[[#This Row],[Transaction_Time]])</f>
        <v>9</v>
      </c>
      <c r="F1179" s="10" t="s">
        <v>24</v>
      </c>
      <c r="G1179" s="10" t="s">
        <v>3704</v>
      </c>
      <c r="H1179" s="10" t="s">
        <v>26</v>
      </c>
      <c r="I1179" s="10" t="s">
        <v>27</v>
      </c>
      <c r="J1179" s="10" t="s">
        <v>43</v>
      </c>
      <c r="K1179" s="10" t="s">
        <v>112</v>
      </c>
      <c r="L1179" s="10" t="s">
        <v>57</v>
      </c>
      <c r="M1179" s="10" t="s">
        <v>58</v>
      </c>
      <c r="N1179" s="10" t="s">
        <v>46</v>
      </c>
      <c r="O1179" s="10" t="s">
        <v>141</v>
      </c>
      <c r="P1179" s="10" t="s">
        <v>34</v>
      </c>
      <c r="Q1179" s="10">
        <v>583.12</v>
      </c>
      <c r="R1179" s="10">
        <v>0</v>
      </c>
      <c r="S1179" s="10">
        <v>0</v>
      </c>
      <c r="T1179" s="10" t="s">
        <v>35</v>
      </c>
      <c r="U1179" s="10"/>
      <c r="V1179" s="10" t="s">
        <v>49</v>
      </c>
      <c r="W1179" s="10">
        <v>9</v>
      </c>
      <c r="X1179" s="11" t="s">
        <v>37</v>
      </c>
    </row>
    <row r="1180" spans="1:24" x14ac:dyDescent="0.3">
      <c r="A1180" s="4" t="s">
        <v>3705</v>
      </c>
      <c r="B1180" s="5">
        <v>46145</v>
      </c>
      <c r="C1180" s="20" t="str">
        <f>TEXT(Table3[[#This Row],[Transaction_Date]],"dddd")</f>
        <v>Sunday</v>
      </c>
      <c r="D1180" t="s">
        <v>3706</v>
      </c>
      <c r="E1180">
        <f>HOUR(Table3[[#This Row],[Transaction_Time]])</f>
        <v>19</v>
      </c>
      <c r="F1180" s="6" t="s">
        <v>52</v>
      </c>
      <c r="G1180" s="6" t="s">
        <v>3707</v>
      </c>
      <c r="H1180" s="6" t="s">
        <v>54</v>
      </c>
      <c r="I1180" s="6" t="s">
        <v>27</v>
      </c>
      <c r="J1180" s="6" t="s">
        <v>28</v>
      </c>
      <c r="K1180" s="6" t="s">
        <v>29</v>
      </c>
      <c r="L1180" s="6" t="s">
        <v>500</v>
      </c>
      <c r="M1180" s="6" t="s">
        <v>67</v>
      </c>
      <c r="N1180" s="6" t="s">
        <v>46</v>
      </c>
      <c r="O1180" s="6" t="s">
        <v>47</v>
      </c>
      <c r="P1180" s="6" t="s">
        <v>84</v>
      </c>
      <c r="Q1180" s="6">
        <v>540.32000000000005</v>
      </c>
      <c r="R1180" s="6">
        <v>0</v>
      </c>
      <c r="S1180" s="6">
        <v>7.02</v>
      </c>
      <c r="T1180" s="6" t="s">
        <v>35</v>
      </c>
      <c r="U1180" s="6"/>
      <c r="V1180" s="6" t="s">
        <v>36</v>
      </c>
      <c r="W1180" s="6">
        <v>78</v>
      </c>
      <c r="X1180" s="7" t="s">
        <v>37</v>
      </c>
    </row>
    <row r="1181" spans="1:24" x14ac:dyDescent="0.3">
      <c r="A1181" s="8" t="s">
        <v>3708</v>
      </c>
      <c r="B1181" s="9">
        <v>46153</v>
      </c>
      <c r="C1181" s="21" t="str">
        <f>TEXT(Table3[[#This Row],[Transaction_Date]],"dddd")</f>
        <v>Monday</v>
      </c>
      <c r="D1181" t="s">
        <v>3709</v>
      </c>
      <c r="E1181">
        <f>HOUR(Table3[[#This Row],[Transaction_Time]])</f>
        <v>12</v>
      </c>
      <c r="F1181" s="10" t="s">
        <v>24</v>
      </c>
      <c r="G1181" s="10" t="s">
        <v>3710</v>
      </c>
      <c r="H1181" s="10" t="s">
        <v>26</v>
      </c>
      <c r="I1181" s="10" t="s">
        <v>42</v>
      </c>
      <c r="J1181" s="10" t="s">
        <v>55</v>
      </c>
      <c r="K1181" s="10" t="s">
        <v>180</v>
      </c>
      <c r="L1181" s="10" t="s">
        <v>205</v>
      </c>
      <c r="M1181" s="10" t="s">
        <v>162</v>
      </c>
      <c r="N1181" s="10" t="s">
        <v>78</v>
      </c>
      <c r="O1181" s="10" t="s">
        <v>141</v>
      </c>
      <c r="P1181" s="10" t="s">
        <v>108</v>
      </c>
      <c r="Q1181" s="10">
        <v>711.91</v>
      </c>
      <c r="R1181" s="10">
        <v>0</v>
      </c>
      <c r="S1181" s="10">
        <v>4.84</v>
      </c>
      <c r="T1181" s="10" t="s">
        <v>280</v>
      </c>
      <c r="U1181" s="10" t="s">
        <v>496</v>
      </c>
      <c r="V1181" s="10" t="s">
        <v>49</v>
      </c>
      <c r="W1181" s="10">
        <v>40</v>
      </c>
      <c r="X1181" s="11" t="s">
        <v>37</v>
      </c>
    </row>
    <row r="1182" spans="1:24" x14ac:dyDescent="0.3">
      <c r="A1182" s="4" t="s">
        <v>3711</v>
      </c>
      <c r="B1182" s="5">
        <v>46171</v>
      </c>
      <c r="C1182" s="20" t="str">
        <f>TEXT(Table3[[#This Row],[Transaction_Date]],"dddd")</f>
        <v>Friday</v>
      </c>
      <c r="D1182" t="s">
        <v>3712</v>
      </c>
      <c r="E1182">
        <f>HOUR(Table3[[#This Row],[Transaction_Time]])</f>
        <v>10</v>
      </c>
      <c r="F1182" s="6" t="s">
        <v>72</v>
      </c>
      <c r="G1182" s="6" t="s">
        <v>3713</v>
      </c>
      <c r="H1182" s="6" t="s">
        <v>26</v>
      </c>
      <c r="I1182" s="6" t="s">
        <v>42</v>
      </c>
      <c r="J1182" s="6" t="s">
        <v>119</v>
      </c>
      <c r="K1182" s="6" t="s">
        <v>120</v>
      </c>
      <c r="L1182" s="6" t="s">
        <v>132</v>
      </c>
      <c r="M1182" s="6" t="s">
        <v>93</v>
      </c>
      <c r="N1182" s="6" t="s">
        <v>32</v>
      </c>
      <c r="O1182" s="6" t="s">
        <v>47</v>
      </c>
      <c r="P1182" s="6" t="s">
        <v>34</v>
      </c>
      <c r="Q1182" s="6">
        <v>813.55</v>
      </c>
      <c r="R1182" s="6">
        <v>0</v>
      </c>
      <c r="S1182" s="6">
        <v>0</v>
      </c>
      <c r="T1182" s="6" t="s">
        <v>35</v>
      </c>
      <c r="U1182" s="6"/>
      <c r="V1182" s="6" t="s">
        <v>49</v>
      </c>
      <c r="W1182" s="6">
        <v>100</v>
      </c>
      <c r="X1182" s="7" t="s">
        <v>69</v>
      </c>
    </row>
    <row r="1183" spans="1:24" x14ac:dyDescent="0.3">
      <c r="A1183" s="8" t="s">
        <v>3714</v>
      </c>
      <c r="B1183" s="9">
        <v>46170</v>
      </c>
      <c r="C1183" s="21" t="str">
        <f>TEXT(Table3[[#This Row],[Transaction_Date]],"dddd")</f>
        <v>Thursday</v>
      </c>
      <c r="D1183" t="s">
        <v>3715</v>
      </c>
      <c r="E1183">
        <f>HOUR(Table3[[#This Row],[Transaction_Time]])</f>
        <v>19</v>
      </c>
      <c r="F1183" s="10" t="s">
        <v>40</v>
      </c>
      <c r="G1183" s="10" t="s">
        <v>3716</v>
      </c>
      <c r="H1183" s="10" t="s">
        <v>26</v>
      </c>
      <c r="I1183" s="10" t="s">
        <v>27</v>
      </c>
      <c r="J1183" s="10" t="s">
        <v>75</v>
      </c>
      <c r="K1183" s="10" t="s">
        <v>295</v>
      </c>
      <c r="L1183" s="10" t="s">
        <v>342</v>
      </c>
      <c r="M1183" s="10" t="s">
        <v>162</v>
      </c>
      <c r="N1183" s="10" t="s">
        <v>78</v>
      </c>
      <c r="O1183" s="10" t="s">
        <v>47</v>
      </c>
      <c r="P1183" s="10" t="s">
        <v>34</v>
      </c>
      <c r="Q1183" s="10">
        <v>355.38</v>
      </c>
      <c r="R1183" s="10">
        <v>4.8600000000000003</v>
      </c>
      <c r="S1183" s="10">
        <v>6.28</v>
      </c>
      <c r="T1183" s="10" t="s">
        <v>35</v>
      </c>
      <c r="U1183" s="10"/>
      <c r="V1183" s="10" t="s">
        <v>49</v>
      </c>
      <c r="W1183" s="10">
        <v>56</v>
      </c>
      <c r="X1183" s="11" t="s">
        <v>37</v>
      </c>
    </row>
    <row r="1184" spans="1:24" x14ac:dyDescent="0.3">
      <c r="A1184" s="4" t="s">
        <v>3717</v>
      </c>
      <c r="B1184" s="5">
        <v>46166</v>
      </c>
      <c r="C1184" s="20" t="str">
        <f>TEXT(Table3[[#This Row],[Transaction_Date]],"dddd")</f>
        <v>Sunday</v>
      </c>
      <c r="D1184" t="s">
        <v>3718</v>
      </c>
      <c r="E1184">
        <f>HOUR(Table3[[#This Row],[Transaction_Time]])</f>
        <v>16</v>
      </c>
      <c r="F1184" s="6" t="s">
        <v>52</v>
      </c>
      <c r="G1184" s="6" t="s">
        <v>3719</v>
      </c>
      <c r="H1184" s="6" t="s">
        <v>54</v>
      </c>
      <c r="I1184" s="6" t="s">
        <v>27</v>
      </c>
      <c r="J1184" s="6" t="s">
        <v>43</v>
      </c>
      <c r="K1184" s="6" t="s">
        <v>285</v>
      </c>
      <c r="L1184" s="6" t="s">
        <v>200</v>
      </c>
      <c r="M1184" s="6" t="s">
        <v>146</v>
      </c>
      <c r="N1184" s="6" t="s">
        <v>46</v>
      </c>
      <c r="O1184" s="6" t="s">
        <v>60</v>
      </c>
      <c r="P1184" s="6" t="s">
        <v>84</v>
      </c>
      <c r="Q1184" s="6">
        <v>1325.47</v>
      </c>
      <c r="R1184" s="6">
        <v>0</v>
      </c>
      <c r="S1184" s="6">
        <v>0</v>
      </c>
      <c r="T1184" s="6" t="s">
        <v>280</v>
      </c>
      <c r="U1184" s="6" t="s">
        <v>281</v>
      </c>
      <c r="V1184" s="6" t="s">
        <v>49</v>
      </c>
      <c r="W1184" s="6">
        <v>32</v>
      </c>
      <c r="X1184" s="7" t="s">
        <v>37</v>
      </c>
    </row>
    <row r="1185" spans="1:24" x14ac:dyDescent="0.3">
      <c r="A1185" s="8" t="s">
        <v>3720</v>
      </c>
      <c r="B1185" s="9">
        <v>46143</v>
      </c>
      <c r="C1185" s="21" t="str">
        <f>TEXT(Table3[[#This Row],[Transaction_Date]],"dddd")</f>
        <v>Friday</v>
      </c>
      <c r="D1185" t="s">
        <v>3721</v>
      </c>
      <c r="E1185">
        <f>HOUR(Table3[[#This Row],[Transaction_Time]])</f>
        <v>9</v>
      </c>
      <c r="F1185" s="10" t="s">
        <v>24</v>
      </c>
      <c r="G1185" s="10" t="s">
        <v>3722</v>
      </c>
      <c r="H1185" s="10" t="s">
        <v>26</v>
      </c>
      <c r="I1185" s="10" t="s">
        <v>27</v>
      </c>
      <c r="J1185" s="10" t="s">
        <v>166</v>
      </c>
      <c r="K1185" s="10" t="s">
        <v>237</v>
      </c>
      <c r="L1185" s="10" t="s">
        <v>500</v>
      </c>
      <c r="M1185" s="10" t="s">
        <v>67</v>
      </c>
      <c r="N1185" s="10" t="s">
        <v>176</v>
      </c>
      <c r="O1185" s="10" t="s">
        <v>47</v>
      </c>
      <c r="P1185" s="10" t="s">
        <v>68</v>
      </c>
      <c r="Q1185" s="10">
        <v>781.55</v>
      </c>
      <c r="R1185" s="10">
        <v>0</v>
      </c>
      <c r="S1185" s="10">
        <v>0</v>
      </c>
      <c r="T1185" s="10" t="s">
        <v>35</v>
      </c>
      <c r="U1185" s="10"/>
      <c r="V1185" s="10" t="s">
        <v>49</v>
      </c>
      <c r="W1185" s="10">
        <v>59</v>
      </c>
      <c r="X1185" s="11" t="s">
        <v>37</v>
      </c>
    </row>
    <row r="1186" spans="1:24" x14ac:dyDescent="0.3">
      <c r="A1186" s="4" t="s">
        <v>3723</v>
      </c>
      <c r="B1186" s="5">
        <v>46156</v>
      </c>
      <c r="C1186" s="20" t="str">
        <f>TEXT(Table3[[#This Row],[Transaction_Date]],"dddd")</f>
        <v>Thursday</v>
      </c>
      <c r="D1186" t="s">
        <v>3724</v>
      </c>
      <c r="E1186">
        <f>HOUR(Table3[[#This Row],[Transaction_Time]])</f>
        <v>19</v>
      </c>
      <c r="F1186" s="6" t="s">
        <v>24</v>
      </c>
      <c r="G1186" s="6" t="s">
        <v>3725</v>
      </c>
      <c r="H1186" s="6" t="s">
        <v>26</v>
      </c>
      <c r="I1186" s="6" t="s">
        <v>42</v>
      </c>
      <c r="J1186" s="6" t="s">
        <v>105</v>
      </c>
      <c r="K1186" s="6" t="s">
        <v>106</v>
      </c>
      <c r="L1186" s="6" t="s">
        <v>290</v>
      </c>
      <c r="M1186" s="6" t="s">
        <v>93</v>
      </c>
      <c r="N1186" s="6" t="s">
        <v>32</v>
      </c>
      <c r="O1186" s="6" t="s">
        <v>47</v>
      </c>
      <c r="P1186" s="10" t="s">
        <v>84</v>
      </c>
      <c r="Q1186" s="6">
        <v>1167.49</v>
      </c>
      <c r="R1186" s="6">
        <v>0</v>
      </c>
      <c r="S1186" s="6">
        <v>6.39</v>
      </c>
      <c r="T1186" s="6" t="s">
        <v>35</v>
      </c>
      <c r="U1186" s="6"/>
      <c r="V1186" s="6" t="s">
        <v>36</v>
      </c>
      <c r="W1186" s="6">
        <v>25</v>
      </c>
      <c r="X1186" s="7" t="s">
        <v>37</v>
      </c>
    </row>
    <row r="1187" spans="1:24" x14ac:dyDescent="0.3">
      <c r="A1187" s="8" t="s">
        <v>3726</v>
      </c>
      <c r="B1187" s="9">
        <v>46162</v>
      </c>
      <c r="C1187" s="21" t="str">
        <f>TEXT(Table3[[#This Row],[Transaction_Date]],"dddd")</f>
        <v>Wednesday</v>
      </c>
      <c r="D1187" t="s">
        <v>3727</v>
      </c>
      <c r="E1187">
        <f>HOUR(Table3[[#This Row],[Transaction_Time]])</f>
        <v>19</v>
      </c>
      <c r="F1187" s="10" t="s">
        <v>24</v>
      </c>
      <c r="G1187" s="10" t="s">
        <v>3728</v>
      </c>
      <c r="H1187" s="10" t="s">
        <v>89</v>
      </c>
      <c r="I1187" s="10" t="s">
        <v>27</v>
      </c>
      <c r="J1187" s="10" t="s">
        <v>119</v>
      </c>
      <c r="K1187" s="10" t="s">
        <v>276</v>
      </c>
      <c r="L1187" s="10" t="s">
        <v>66</v>
      </c>
      <c r="M1187" s="10" t="s">
        <v>67</v>
      </c>
      <c r="N1187" s="10" t="s">
        <v>32</v>
      </c>
      <c r="O1187" s="10" t="s">
        <v>33</v>
      </c>
      <c r="P1187" s="10" t="s">
        <v>84</v>
      </c>
      <c r="Q1187" s="10">
        <v>1320.1</v>
      </c>
      <c r="R1187" s="10">
        <v>0</v>
      </c>
      <c r="S1187" s="10">
        <v>0</v>
      </c>
      <c r="T1187" s="10" t="s">
        <v>35</v>
      </c>
      <c r="U1187" s="10"/>
      <c r="V1187" s="10" t="s">
        <v>49</v>
      </c>
      <c r="W1187" s="10">
        <v>30</v>
      </c>
      <c r="X1187" s="11" t="s">
        <v>37</v>
      </c>
    </row>
    <row r="1188" spans="1:24" x14ac:dyDescent="0.3">
      <c r="A1188" s="4" t="s">
        <v>3729</v>
      </c>
      <c r="B1188" s="5">
        <v>46145</v>
      </c>
      <c r="C1188" s="20" t="str">
        <f>TEXT(Table3[[#This Row],[Transaction_Date]],"dddd")</f>
        <v>Sunday</v>
      </c>
      <c r="D1188" t="s">
        <v>3730</v>
      </c>
      <c r="E1188">
        <f>HOUR(Table3[[#This Row],[Transaction_Time]])</f>
        <v>18</v>
      </c>
      <c r="F1188" s="6" t="s">
        <v>24</v>
      </c>
      <c r="G1188" s="6" t="s">
        <v>3731</v>
      </c>
      <c r="H1188" s="6" t="s">
        <v>26</v>
      </c>
      <c r="I1188" s="6" t="s">
        <v>27</v>
      </c>
      <c r="J1188" s="6" t="s">
        <v>119</v>
      </c>
      <c r="K1188" s="6" t="s">
        <v>323</v>
      </c>
      <c r="L1188" s="6" t="s">
        <v>45</v>
      </c>
      <c r="M1188" s="6" t="s">
        <v>31</v>
      </c>
      <c r="N1188" s="6" t="s">
        <v>59</v>
      </c>
      <c r="O1188" s="6" t="s">
        <v>141</v>
      </c>
      <c r="P1188" s="6" t="s">
        <v>48</v>
      </c>
      <c r="Q1188" s="6">
        <v>345.13</v>
      </c>
      <c r="R1188" s="6">
        <v>0</v>
      </c>
      <c r="S1188" s="6">
        <v>0</v>
      </c>
      <c r="T1188" s="6" t="s">
        <v>35</v>
      </c>
      <c r="U1188" s="6"/>
      <c r="V1188" s="6" t="s">
        <v>49</v>
      </c>
      <c r="W1188" s="6">
        <v>27</v>
      </c>
      <c r="X1188" s="7" t="s">
        <v>37</v>
      </c>
    </row>
    <row r="1189" spans="1:24" x14ac:dyDescent="0.3">
      <c r="A1189" s="8" t="s">
        <v>3732</v>
      </c>
      <c r="B1189" s="9">
        <v>46155</v>
      </c>
      <c r="C1189" s="21" t="str">
        <f>TEXT(Table3[[#This Row],[Transaction_Date]],"dddd")</f>
        <v>Wednesday</v>
      </c>
      <c r="D1189" t="s">
        <v>3733</v>
      </c>
      <c r="E1189">
        <f>HOUR(Table3[[#This Row],[Transaction_Time]])</f>
        <v>22</v>
      </c>
      <c r="F1189" s="10" t="s">
        <v>40</v>
      </c>
      <c r="G1189" s="10" t="s">
        <v>3734</v>
      </c>
      <c r="H1189" s="10" t="s">
        <v>54</v>
      </c>
      <c r="I1189" s="10" t="s">
        <v>27</v>
      </c>
      <c r="J1189" s="10" t="s">
        <v>90</v>
      </c>
      <c r="K1189" s="10" t="s">
        <v>140</v>
      </c>
      <c r="L1189" s="10" t="s">
        <v>205</v>
      </c>
      <c r="M1189" s="10" t="s">
        <v>162</v>
      </c>
      <c r="N1189" s="10" t="s">
        <v>176</v>
      </c>
      <c r="O1189" s="10" t="s">
        <v>60</v>
      </c>
      <c r="P1189" s="10" t="s">
        <v>115</v>
      </c>
      <c r="Q1189" s="10">
        <v>1060.78</v>
      </c>
      <c r="R1189" s="10">
        <v>51.59</v>
      </c>
      <c r="S1189" s="10">
        <v>0</v>
      </c>
      <c r="T1189" s="10" t="s">
        <v>35</v>
      </c>
      <c r="U1189" s="10"/>
      <c r="V1189" s="10" t="s">
        <v>49</v>
      </c>
      <c r="W1189" s="10">
        <v>79</v>
      </c>
      <c r="X1189" s="11" t="s">
        <v>37</v>
      </c>
    </row>
    <row r="1190" spans="1:24" x14ac:dyDescent="0.3">
      <c r="A1190" s="4" t="s">
        <v>3735</v>
      </c>
      <c r="B1190" s="5">
        <v>46168</v>
      </c>
      <c r="C1190" s="20" t="str">
        <f>TEXT(Table3[[#This Row],[Transaction_Date]],"dddd")</f>
        <v>Tuesday</v>
      </c>
      <c r="D1190" t="s">
        <v>2926</v>
      </c>
      <c r="E1190">
        <f>HOUR(Table3[[#This Row],[Transaction_Time]])</f>
        <v>19</v>
      </c>
      <c r="F1190" s="6" t="s">
        <v>24</v>
      </c>
      <c r="G1190" s="6" t="s">
        <v>3736</v>
      </c>
      <c r="H1190" s="6" t="s">
        <v>54</v>
      </c>
      <c r="I1190" s="6" t="s">
        <v>42</v>
      </c>
      <c r="J1190" s="6" t="s">
        <v>105</v>
      </c>
      <c r="K1190" s="6" t="s">
        <v>195</v>
      </c>
      <c r="L1190" s="6" t="s">
        <v>290</v>
      </c>
      <c r="M1190" s="6" t="s">
        <v>93</v>
      </c>
      <c r="N1190" s="6" t="s">
        <v>176</v>
      </c>
      <c r="O1190" s="6" t="s">
        <v>47</v>
      </c>
      <c r="P1190" s="10" t="s">
        <v>84</v>
      </c>
      <c r="Q1190" s="6">
        <v>231.33</v>
      </c>
      <c r="R1190" s="6">
        <v>0</v>
      </c>
      <c r="S1190" s="6">
        <v>0.91</v>
      </c>
      <c r="T1190" s="6" t="s">
        <v>35</v>
      </c>
      <c r="U1190" s="6"/>
      <c r="V1190" s="6" t="s">
        <v>49</v>
      </c>
      <c r="W1190" s="6">
        <v>37</v>
      </c>
      <c r="X1190" s="7" t="s">
        <v>37</v>
      </c>
    </row>
    <row r="1191" spans="1:24" x14ac:dyDescent="0.3">
      <c r="A1191" s="8" t="s">
        <v>3737</v>
      </c>
      <c r="B1191" s="9">
        <v>46171</v>
      </c>
      <c r="C1191" s="21" t="str">
        <f>TEXT(Table3[[#This Row],[Transaction_Date]],"dddd")</f>
        <v>Friday</v>
      </c>
      <c r="D1191" t="s">
        <v>3738</v>
      </c>
      <c r="E1191">
        <f>HOUR(Table3[[#This Row],[Transaction_Time]])</f>
        <v>12</v>
      </c>
      <c r="F1191" s="10" t="s">
        <v>40</v>
      </c>
      <c r="G1191" s="10" t="s">
        <v>3739</v>
      </c>
      <c r="H1191" s="10" t="s">
        <v>26</v>
      </c>
      <c r="I1191" s="10" t="s">
        <v>27</v>
      </c>
      <c r="J1191" s="10" t="s">
        <v>55</v>
      </c>
      <c r="K1191" s="10" t="s">
        <v>256</v>
      </c>
      <c r="L1191" s="10" t="s">
        <v>537</v>
      </c>
      <c r="M1191" s="10" t="s">
        <v>122</v>
      </c>
      <c r="N1191" s="10" t="s">
        <v>32</v>
      </c>
      <c r="O1191" s="10" t="s">
        <v>141</v>
      </c>
      <c r="P1191" s="10" t="s">
        <v>48</v>
      </c>
      <c r="Q1191" s="10">
        <v>1395.67</v>
      </c>
      <c r="R1191" s="10">
        <v>0</v>
      </c>
      <c r="S1191" s="10">
        <v>0</v>
      </c>
      <c r="T1191" s="10" t="s">
        <v>35</v>
      </c>
      <c r="U1191" s="10"/>
      <c r="V1191" s="10" t="s">
        <v>49</v>
      </c>
      <c r="W1191" s="10">
        <v>41</v>
      </c>
      <c r="X1191" s="11" t="s">
        <v>37</v>
      </c>
    </row>
    <row r="1192" spans="1:24" x14ac:dyDescent="0.3">
      <c r="A1192" s="4" t="s">
        <v>3740</v>
      </c>
      <c r="B1192" s="5">
        <v>46143</v>
      </c>
      <c r="C1192" s="20" t="str">
        <f>TEXT(Table3[[#This Row],[Transaction_Date]],"dddd")</f>
        <v>Friday</v>
      </c>
      <c r="D1192" t="s">
        <v>3741</v>
      </c>
      <c r="E1192">
        <f>HOUR(Table3[[#This Row],[Transaction_Time]])</f>
        <v>12</v>
      </c>
      <c r="F1192" s="6" t="s">
        <v>24</v>
      </c>
      <c r="G1192" s="6" t="s">
        <v>3742</v>
      </c>
      <c r="H1192" s="6" t="s">
        <v>26</v>
      </c>
      <c r="I1192" s="6" t="s">
        <v>27</v>
      </c>
      <c r="J1192" s="6" t="s">
        <v>28</v>
      </c>
      <c r="K1192" s="6" t="s">
        <v>29</v>
      </c>
      <c r="L1192" s="6" t="s">
        <v>196</v>
      </c>
      <c r="M1192" s="6" t="s">
        <v>83</v>
      </c>
      <c r="N1192" s="6" t="s">
        <v>46</v>
      </c>
      <c r="O1192" s="6" t="s">
        <v>60</v>
      </c>
      <c r="P1192" s="6" t="s">
        <v>34</v>
      </c>
      <c r="Q1192" s="6">
        <v>470.83</v>
      </c>
      <c r="R1192" s="6">
        <v>0</v>
      </c>
      <c r="S1192" s="6">
        <v>0</v>
      </c>
      <c r="T1192" s="6" t="s">
        <v>35</v>
      </c>
      <c r="U1192" s="6"/>
      <c r="V1192" s="6" t="s">
        <v>49</v>
      </c>
      <c r="W1192" s="6">
        <v>51</v>
      </c>
      <c r="X1192" s="7" t="s">
        <v>37</v>
      </c>
    </row>
    <row r="1193" spans="1:24" x14ac:dyDescent="0.3">
      <c r="A1193" s="8" t="s">
        <v>3743</v>
      </c>
      <c r="B1193" s="9">
        <v>46173</v>
      </c>
      <c r="C1193" s="21" t="str">
        <f>TEXT(Table3[[#This Row],[Transaction_Date]],"dddd")</f>
        <v>Sunday</v>
      </c>
      <c r="D1193" t="s">
        <v>3744</v>
      </c>
      <c r="E1193">
        <f>HOUR(Table3[[#This Row],[Transaction_Time]])</f>
        <v>9</v>
      </c>
      <c r="F1193" s="10" t="s">
        <v>40</v>
      </c>
      <c r="G1193" s="10" t="s">
        <v>3745</v>
      </c>
      <c r="H1193" s="10" t="s">
        <v>89</v>
      </c>
      <c r="I1193" s="10" t="s">
        <v>42</v>
      </c>
      <c r="J1193" s="10" t="s">
        <v>98</v>
      </c>
      <c r="K1193" s="10" t="s">
        <v>99</v>
      </c>
      <c r="L1193" s="10" t="s">
        <v>350</v>
      </c>
      <c r="M1193" s="10" t="s">
        <v>31</v>
      </c>
      <c r="N1193" s="10" t="s">
        <v>32</v>
      </c>
      <c r="O1193" s="10" t="s">
        <v>60</v>
      </c>
      <c r="P1193" s="10" t="s">
        <v>115</v>
      </c>
      <c r="Q1193" s="10">
        <v>569.87</v>
      </c>
      <c r="R1193" s="10">
        <v>0</v>
      </c>
      <c r="S1193" s="10">
        <v>0</v>
      </c>
      <c r="T1193" s="10" t="s">
        <v>35</v>
      </c>
      <c r="U1193" s="10"/>
      <c r="V1193" s="10" t="s">
        <v>49</v>
      </c>
      <c r="W1193" s="10">
        <v>26</v>
      </c>
      <c r="X1193" s="11" t="s">
        <v>37</v>
      </c>
    </row>
    <row r="1194" spans="1:24" x14ac:dyDescent="0.3">
      <c r="A1194" s="4" t="s">
        <v>3746</v>
      </c>
      <c r="B1194" s="5">
        <v>46163</v>
      </c>
      <c r="C1194" s="20" t="str">
        <f>TEXT(Table3[[#This Row],[Transaction_Date]],"dddd")</f>
        <v>Thursday</v>
      </c>
      <c r="D1194" t="s">
        <v>3747</v>
      </c>
      <c r="E1194">
        <f>HOUR(Table3[[#This Row],[Transaction_Time]])</f>
        <v>19</v>
      </c>
      <c r="F1194" s="6" t="s">
        <v>24</v>
      </c>
      <c r="G1194" s="6" t="s">
        <v>3748</v>
      </c>
      <c r="H1194" s="6" t="s">
        <v>26</v>
      </c>
      <c r="I1194" s="6" t="s">
        <v>42</v>
      </c>
      <c r="J1194" s="6" t="s">
        <v>90</v>
      </c>
      <c r="K1194" s="6" t="s">
        <v>346</v>
      </c>
      <c r="L1194" s="6" t="s">
        <v>221</v>
      </c>
      <c r="M1194" s="6" t="s">
        <v>67</v>
      </c>
      <c r="N1194" s="6" t="s">
        <v>78</v>
      </c>
      <c r="O1194" s="6" t="s">
        <v>47</v>
      </c>
      <c r="P1194" s="6" t="s">
        <v>108</v>
      </c>
      <c r="Q1194" s="6">
        <v>474.61</v>
      </c>
      <c r="R1194" s="6">
        <v>55.7</v>
      </c>
      <c r="S1194" s="6">
        <v>5</v>
      </c>
      <c r="T1194" s="6" t="s">
        <v>35</v>
      </c>
      <c r="U1194" s="6"/>
      <c r="V1194" s="6" t="s">
        <v>36</v>
      </c>
      <c r="W1194" s="6">
        <v>50</v>
      </c>
      <c r="X1194" s="7" t="s">
        <v>37</v>
      </c>
    </row>
    <row r="1195" spans="1:24" x14ac:dyDescent="0.3">
      <c r="A1195" s="8" t="s">
        <v>3749</v>
      </c>
      <c r="B1195" s="9">
        <v>46155</v>
      </c>
      <c r="C1195" s="21" t="str">
        <f>TEXT(Table3[[#This Row],[Transaction_Date]],"dddd")</f>
        <v>Wednesday</v>
      </c>
      <c r="D1195" t="s">
        <v>3559</v>
      </c>
      <c r="E1195">
        <f>HOUR(Table3[[#This Row],[Transaction_Time]])</f>
        <v>19</v>
      </c>
      <c r="F1195" s="10" t="s">
        <v>24</v>
      </c>
      <c r="G1195" s="10" t="s">
        <v>3750</v>
      </c>
      <c r="H1195" s="10" t="s">
        <v>26</v>
      </c>
      <c r="I1195" s="10" t="s">
        <v>27</v>
      </c>
      <c r="J1195" s="10" t="s">
        <v>90</v>
      </c>
      <c r="K1195" s="10" t="s">
        <v>140</v>
      </c>
      <c r="L1195" s="10" t="s">
        <v>304</v>
      </c>
      <c r="M1195" s="10" t="s">
        <v>31</v>
      </c>
      <c r="N1195" s="10" t="s">
        <v>46</v>
      </c>
      <c r="O1195" s="10" t="s">
        <v>141</v>
      </c>
      <c r="P1195" s="10" t="s">
        <v>48</v>
      </c>
      <c r="Q1195" s="10">
        <v>317.81</v>
      </c>
      <c r="R1195" s="10">
        <v>0</v>
      </c>
      <c r="S1195" s="10">
        <v>6.59</v>
      </c>
      <c r="T1195" s="10" t="s">
        <v>35</v>
      </c>
      <c r="U1195" s="10"/>
      <c r="V1195" s="10" t="s">
        <v>49</v>
      </c>
      <c r="W1195" s="10">
        <v>100</v>
      </c>
      <c r="X1195" s="11" t="s">
        <v>37</v>
      </c>
    </row>
    <row r="1196" spans="1:24" x14ac:dyDescent="0.3">
      <c r="A1196" s="4" t="s">
        <v>3751</v>
      </c>
      <c r="B1196" s="5">
        <v>46166</v>
      </c>
      <c r="C1196" s="20" t="str">
        <f>TEXT(Table3[[#This Row],[Transaction_Date]],"dddd")</f>
        <v>Sunday</v>
      </c>
      <c r="D1196" t="s">
        <v>3752</v>
      </c>
      <c r="E1196">
        <f>HOUR(Table3[[#This Row],[Transaction_Time]])</f>
        <v>13</v>
      </c>
      <c r="F1196" s="6" t="s">
        <v>24</v>
      </c>
      <c r="G1196" s="6" t="s">
        <v>3753</v>
      </c>
      <c r="H1196" s="6" t="s">
        <v>54</v>
      </c>
      <c r="I1196" s="6" t="s">
        <v>27</v>
      </c>
      <c r="J1196" s="6" t="s">
        <v>75</v>
      </c>
      <c r="K1196" s="6" t="s">
        <v>212</v>
      </c>
      <c r="L1196" s="6" t="s">
        <v>196</v>
      </c>
      <c r="M1196" s="6" t="s">
        <v>83</v>
      </c>
      <c r="N1196" s="6" t="s">
        <v>46</v>
      </c>
      <c r="O1196" s="6" t="s">
        <v>47</v>
      </c>
      <c r="P1196" s="6" t="s">
        <v>128</v>
      </c>
      <c r="Q1196" s="6">
        <v>197.63</v>
      </c>
      <c r="R1196" s="6">
        <v>0</v>
      </c>
      <c r="S1196" s="6">
        <v>4.71</v>
      </c>
      <c r="T1196" s="6" t="s">
        <v>35</v>
      </c>
      <c r="U1196" s="6"/>
      <c r="V1196" s="6" t="s">
        <v>49</v>
      </c>
      <c r="W1196" s="6">
        <v>100</v>
      </c>
      <c r="X1196" s="7" t="s">
        <v>37</v>
      </c>
    </row>
    <row r="1197" spans="1:24" x14ac:dyDescent="0.3">
      <c r="A1197" s="8" t="s">
        <v>3754</v>
      </c>
      <c r="B1197" s="9">
        <v>46164</v>
      </c>
      <c r="C1197" s="21" t="str">
        <f>TEXT(Table3[[#This Row],[Transaction_Date]],"dddd")</f>
        <v>Friday</v>
      </c>
      <c r="D1197" t="s">
        <v>3755</v>
      </c>
      <c r="E1197">
        <f>HOUR(Table3[[#This Row],[Transaction_Time]])</f>
        <v>17</v>
      </c>
      <c r="F1197" s="10" t="s">
        <v>24</v>
      </c>
      <c r="G1197" s="10" t="s">
        <v>3756</v>
      </c>
      <c r="H1197" s="10" t="s">
        <v>26</v>
      </c>
      <c r="I1197" s="10" t="s">
        <v>27</v>
      </c>
      <c r="J1197" s="10" t="s">
        <v>90</v>
      </c>
      <c r="K1197" s="10" t="s">
        <v>91</v>
      </c>
      <c r="L1197" s="10" t="s">
        <v>286</v>
      </c>
      <c r="M1197" s="10" t="s">
        <v>122</v>
      </c>
      <c r="N1197" s="10" t="s">
        <v>46</v>
      </c>
      <c r="O1197" s="10" t="s">
        <v>47</v>
      </c>
      <c r="P1197" s="10" t="s">
        <v>34</v>
      </c>
      <c r="Q1197" s="10">
        <v>139.52000000000001</v>
      </c>
      <c r="R1197" s="10">
        <v>0</v>
      </c>
      <c r="S1197" s="10">
        <v>0</v>
      </c>
      <c r="T1197" s="10" t="s">
        <v>406</v>
      </c>
      <c r="U1197" s="10" t="s">
        <v>402</v>
      </c>
      <c r="V1197" s="10" t="s">
        <v>49</v>
      </c>
      <c r="W1197" s="10">
        <v>40</v>
      </c>
      <c r="X1197" s="11" t="s">
        <v>37</v>
      </c>
    </row>
    <row r="1198" spans="1:24" x14ac:dyDescent="0.3">
      <c r="A1198" s="4" t="s">
        <v>3757</v>
      </c>
      <c r="B1198" s="5">
        <v>46172</v>
      </c>
      <c r="C1198" s="20" t="str">
        <f>TEXT(Table3[[#This Row],[Transaction_Date]],"dddd")</f>
        <v>Saturday</v>
      </c>
      <c r="D1198" t="s">
        <v>3758</v>
      </c>
      <c r="E1198">
        <f>HOUR(Table3[[#This Row],[Transaction_Time]])</f>
        <v>10</v>
      </c>
      <c r="F1198" s="6" t="s">
        <v>24</v>
      </c>
      <c r="G1198" s="6" t="s">
        <v>3759</v>
      </c>
      <c r="H1198" s="6" t="s">
        <v>26</v>
      </c>
      <c r="I1198" s="6" t="s">
        <v>42</v>
      </c>
      <c r="J1198" s="6" t="s">
        <v>119</v>
      </c>
      <c r="K1198" s="6" t="s">
        <v>276</v>
      </c>
      <c r="L1198" s="6" t="s">
        <v>200</v>
      </c>
      <c r="M1198" s="6" t="s">
        <v>146</v>
      </c>
      <c r="N1198" s="6" t="s">
        <v>46</v>
      </c>
      <c r="O1198" s="6" t="s">
        <v>47</v>
      </c>
      <c r="P1198" s="6" t="s">
        <v>48</v>
      </c>
      <c r="Q1198" s="6">
        <v>429.96</v>
      </c>
      <c r="R1198" s="6">
        <v>0</v>
      </c>
      <c r="S1198" s="6">
        <v>0</v>
      </c>
      <c r="T1198" s="6" t="s">
        <v>35</v>
      </c>
      <c r="U1198" s="6"/>
      <c r="V1198" s="6" t="s">
        <v>49</v>
      </c>
      <c r="W1198" s="6">
        <v>97</v>
      </c>
      <c r="X1198" s="7" t="s">
        <v>69</v>
      </c>
    </row>
    <row r="1199" spans="1:24" x14ac:dyDescent="0.3">
      <c r="A1199" s="8" t="s">
        <v>3760</v>
      </c>
      <c r="B1199" s="9">
        <v>46148</v>
      </c>
      <c r="C1199" s="21" t="str">
        <f>TEXT(Table3[[#This Row],[Transaction_Date]],"dddd")</f>
        <v>Wednesday</v>
      </c>
      <c r="D1199" t="s">
        <v>3761</v>
      </c>
      <c r="E1199">
        <f>HOUR(Table3[[#This Row],[Transaction_Time]])</f>
        <v>11</v>
      </c>
      <c r="F1199" s="10" t="s">
        <v>24</v>
      </c>
      <c r="G1199" s="10" t="s">
        <v>3762</v>
      </c>
      <c r="H1199" s="10" t="s">
        <v>74</v>
      </c>
      <c r="I1199" s="10" t="s">
        <v>27</v>
      </c>
      <c r="J1199" s="10" t="s">
        <v>166</v>
      </c>
      <c r="K1199" s="10" t="s">
        <v>204</v>
      </c>
      <c r="L1199" s="10" t="s">
        <v>428</v>
      </c>
      <c r="M1199" s="10" t="s">
        <v>83</v>
      </c>
      <c r="N1199" s="10" t="s">
        <v>32</v>
      </c>
      <c r="O1199" s="10" t="s">
        <v>141</v>
      </c>
      <c r="P1199" s="10" t="s">
        <v>108</v>
      </c>
      <c r="Q1199" s="10">
        <v>1366.16</v>
      </c>
      <c r="R1199" s="10">
        <v>0</v>
      </c>
      <c r="S1199" s="10">
        <v>6.62</v>
      </c>
      <c r="T1199" s="10" t="s">
        <v>35</v>
      </c>
      <c r="U1199" s="10"/>
      <c r="V1199" s="10" t="s">
        <v>49</v>
      </c>
      <c r="W1199" s="10">
        <v>40</v>
      </c>
      <c r="X1199" s="11" t="s">
        <v>37</v>
      </c>
    </row>
    <row r="1200" spans="1:24" x14ac:dyDescent="0.3">
      <c r="A1200" s="4" t="s">
        <v>3763</v>
      </c>
      <c r="B1200" s="5">
        <v>46143</v>
      </c>
      <c r="C1200" s="20" t="str">
        <f>TEXT(Table3[[#This Row],[Transaction_Date]],"dddd")</f>
        <v>Friday</v>
      </c>
      <c r="D1200" t="s">
        <v>3764</v>
      </c>
      <c r="E1200">
        <f>HOUR(Table3[[#This Row],[Transaction_Time]])</f>
        <v>13</v>
      </c>
      <c r="F1200" s="6" t="s">
        <v>40</v>
      </c>
      <c r="G1200" s="6" t="s">
        <v>3765</v>
      </c>
      <c r="H1200" s="6" t="s">
        <v>26</v>
      </c>
      <c r="I1200" s="6" t="s">
        <v>42</v>
      </c>
      <c r="J1200" s="6" t="s">
        <v>28</v>
      </c>
      <c r="K1200" s="6" t="s">
        <v>65</v>
      </c>
      <c r="L1200" s="6" t="s">
        <v>171</v>
      </c>
      <c r="M1200" s="6" t="s">
        <v>67</v>
      </c>
      <c r="N1200" s="6" t="s">
        <v>272</v>
      </c>
      <c r="O1200" s="6" t="s">
        <v>141</v>
      </c>
      <c r="P1200" s="6" t="s">
        <v>115</v>
      </c>
      <c r="Q1200" s="6">
        <v>376.38</v>
      </c>
      <c r="R1200" s="6">
        <v>0</v>
      </c>
      <c r="S1200" s="6">
        <v>3.02</v>
      </c>
      <c r="T1200" s="6" t="s">
        <v>35</v>
      </c>
      <c r="U1200" s="6"/>
      <c r="V1200" s="6" t="s">
        <v>49</v>
      </c>
      <c r="W1200" s="6">
        <v>79</v>
      </c>
      <c r="X1200" s="7" t="s">
        <v>37</v>
      </c>
    </row>
    <row r="1201" spans="1:24" x14ac:dyDescent="0.3">
      <c r="A1201" s="8" t="s">
        <v>3766</v>
      </c>
      <c r="B1201" s="9">
        <v>46170</v>
      </c>
      <c r="C1201" s="21" t="str">
        <f>TEXT(Table3[[#This Row],[Transaction_Date]],"dddd")</f>
        <v>Thursday</v>
      </c>
      <c r="D1201" t="s">
        <v>3767</v>
      </c>
      <c r="E1201">
        <f>HOUR(Table3[[#This Row],[Transaction_Time]])</f>
        <v>16</v>
      </c>
      <c r="F1201" s="10" t="s">
        <v>370</v>
      </c>
      <c r="G1201" s="10" t="s">
        <v>3768</v>
      </c>
      <c r="H1201" s="10" t="s">
        <v>54</v>
      </c>
      <c r="I1201" s="10" t="s">
        <v>27</v>
      </c>
      <c r="J1201" s="10" t="s">
        <v>90</v>
      </c>
      <c r="K1201" s="10" t="s">
        <v>140</v>
      </c>
      <c r="L1201" s="10" t="s">
        <v>127</v>
      </c>
      <c r="M1201" s="10" t="s">
        <v>114</v>
      </c>
      <c r="N1201" s="10" t="s">
        <v>176</v>
      </c>
      <c r="O1201" s="10" t="s">
        <v>297</v>
      </c>
      <c r="P1201" s="10" t="s">
        <v>128</v>
      </c>
      <c r="Q1201" s="10">
        <v>51.7</v>
      </c>
      <c r="R1201" s="10">
        <v>0</v>
      </c>
      <c r="S1201" s="10">
        <v>0</v>
      </c>
      <c r="T1201" s="10" t="s">
        <v>35</v>
      </c>
      <c r="U1201" s="10"/>
      <c r="V1201" s="10" t="s">
        <v>49</v>
      </c>
      <c r="W1201" s="10">
        <v>58</v>
      </c>
      <c r="X1201" s="11" t="s">
        <v>37</v>
      </c>
    </row>
    <row r="1202" spans="1:24" x14ac:dyDescent="0.3">
      <c r="A1202" s="4" t="s">
        <v>3769</v>
      </c>
      <c r="B1202" s="5">
        <v>46154</v>
      </c>
      <c r="C1202" s="20" t="str">
        <f>TEXT(Table3[[#This Row],[Transaction_Date]],"dddd")</f>
        <v>Tuesday</v>
      </c>
      <c r="D1202" t="s">
        <v>3770</v>
      </c>
      <c r="E1202">
        <f>HOUR(Table3[[#This Row],[Transaction_Time]])</f>
        <v>12</v>
      </c>
      <c r="F1202" s="6" t="s">
        <v>40</v>
      </c>
      <c r="G1202" s="6" t="s">
        <v>3771</v>
      </c>
      <c r="H1202" s="6" t="s">
        <v>89</v>
      </c>
      <c r="I1202" s="6" t="s">
        <v>27</v>
      </c>
      <c r="J1202" s="6" t="s">
        <v>75</v>
      </c>
      <c r="K1202" s="6" t="s">
        <v>295</v>
      </c>
      <c r="L1202" s="6" t="s">
        <v>77</v>
      </c>
      <c r="M1202" s="6" t="s">
        <v>31</v>
      </c>
      <c r="N1202" s="6" t="s">
        <v>272</v>
      </c>
      <c r="O1202" s="6" t="s">
        <v>47</v>
      </c>
      <c r="P1202" s="10" t="s">
        <v>84</v>
      </c>
      <c r="Q1202" s="6">
        <v>1250.83</v>
      </c>
      <c r="R1202" s="6">
        <v>0</v>
      </c>
      <c r="S1202" s="6">
        <v>0</v>
      </c>
      <c r="T1202" s="6" t="s">
        <v>35</v>
      </c>
      <c r="U1202" s="6"/>
      <c r="V1202" s="6" t="s">
        <v>49</v>
      </c>
      <c r="W1202" s="6">
        <v>42</v>
      </c>
      <c r="X1202" s="7" t="s">
        <v>37</v>
      </c>
    </row>
    <row r="1203" spans="1:24" x14ac:dyDescent="0.3">
      <c r="A1203" s="8" t="s">
        <v>3772</v>
      </c>
      <c r="B1203" s="9">
        <v>46173</v>
      </c>
      <c r="C1203" s="21" t="str">
        <f>TEXT(Table3[[#This Row],[Transaction_Date]],"dddd")</f>
        <v>Sunday</v>
      </c>
      <c r="D1203" t="s">
        <v>3773</v>
      </c>
      <c r="E1203">
        <f>HOUR(Table3[[#This Row],[Transaction_Time]])</f>
        <v>21</v>
      </c>
      <c r="F1203" s="10" t="s">
        <v>87</v>
      </c>
      <c r="G1203" s="10" t="s">
        <v>3774</v>
      </c>
      <c r="H1203" s="10" t="s">
        <v>26</v>
      </c>
      <c r="I1203" s="10" t="s">
        <v>27</v>
      </c>
      <c r="J1203" s="10" t="s">
        <v>119</v>
      </c>
      <c r="K1203" s="10" t="s">
        <v>276</v>
      </c>
      <c r="L1203" s="10" t="s">
        <v>77</v>
      </c>
      <c r="M1203" s="10" t="s">
        <v>31</v>
      </c>
      <c r="N1203" s="10" t="s">
        <v>46</v>
      </c>
      <c r="O1203" s="10" t="s">
        <v>141</v>
      </c>
      <c r="P1203" s="10" t="s">
        <v>108</v>
      </c>
      <c r="Q1203" s="10">
        <v>281.97000000000003</v>
      </c>
      <c r="R1203" s="10">
        <v>0</v>
      </c>
      <c r="S1203" s="10">
        <v>6.51</v>
      </c>
      <c r="T1203" s="10" t="s">
        <v>35</v>
      </c>
      <c r="U1203" s="10"/>
      <c r="V1203" s="10" t="s">
        <v>36</v>
      </c>
      <c r="W1203" s="10">
        <v>79</v>
      </c>
      <c r="X1203" s="11" t="s">
        <v>37</v>
      </c>
    </row>
    <row r="1204" spans="1:24" x14ac:dyDescent="0.3">
      <c r="A1204" s="4" t="s">
        <v>3775</v>
      </c>
      <c r="B1204" s="5">
        <v>46161</v>
      </c>
      <c r="C1204" s="20" t="str">
        <f>TEXT(Table3[[#This Row],[Transaction_Date]],"dddd")</f>
        <v>Tuesday</v>
      </c>
      <c r="D1204" t="s">
        <v>3776</v>
      </c>
      <c r="E1204">
        <f>HOUR(Table3[[#This Row],[Transaction_Time]])</f>
        <v>18</v>
      </c>
      <c r="F1204" s="6" t="s">
        <v>24</v>
      </c>
      <c r="G1204" s="6" t="s">
        <v>3777</v>
      </c>
      <c r="H1204" s="6" t="s">
        <v>54</v>
      </c>
      <c r="I1204" s="6" t="s">
        <v>27</v>
      </c>
      <c r="J1204" s="6" t="s">
        <v>119</v>
      </c>
      <c r="K1204" s="6" t="s">
        <v>120</v>
      </c>
      <c r="L1204" s="6" t="s">
        <v>327</v>
      </c>
      <c r="M1204" s="6" t="s">
        <v>114</v>
      </c>
      <c r="N1204" s="6" t="s">
        <v>78</v>
      </c>
      <c r="O1204" s="6" t="s">
        <v>141</v>
      </c>
      <c r="P1204" s="6" t="s">
        <v>84</v>
      </c>
      <c r="Q1204" s="6">
        <v>951.71</v>
      </c>
      <c r="R1204" s="6">
        <v>0</v>
      </c>
      <c r="S1204" s="6">
        <v>1.37</v>
      </c>
      <c r="T1204" s="6" t="s">
        <v>35</v>
      </c>
      <c r="U1204" s="6"/>
      <c r="V1204" s="6" t="s">
        <v>49</v>
      </c>
      <c r="W1204" s="6">
        <v>5</v>
      </c>
      <c r="X1204" s="7" t="s">
        <v>37</v>
      </c>
    </row>
    <row r="1205" spans="1:24" x14ac:dyDescent="0.3">
      <c r="A1205" s="8" t="s">
        <v>3778</v>
      </c>
      <c r="B1205" s="9">
        <v>46171</v>
      </c>
      <c r="C1205" s="21" t="str">
        <f>TEXT(Table3[[#This Row],[Transaction_Date]],"dddd")</f>
        <v>Friday</v>
      </c>
      <c r="D1205" t="s">
        <v>3779</v>
      </c>
      <c r="E1205">
        <f>HOUR(Table3[[#This Row],[Transaction_Time]])</f>
        <v>21</v>
      </c>
      <c r="F1205" s="10" t="s">
        <v>24</v>
      </c>
      <c r="G1205" s="10" t="s">
        <v>3780</v>
      </c>
      <c r="H1205" s="10" t="s">
        <v>97</v>
      </c>
      <c r="I1205" s="10" t="s">
        <v>42</v>
      </c>
      <c r="J1205" s="10" t="s">
        <v>90</v>
      </c>
      <c r="K1205" s="10" t="s">
        <v>91</v>
      </c>
      <c r="L1205" s="10" t="s">
        <v>286</v>
      </c>
      <c r="M1205" s="10" t="s">
        <v>122</v>
      </c>
      <c r="N1205" s="10" t="s">
        <v>46</v>
      </c>
      <c r="O1205" s="10" t="s">
        <v>33</v>
      </c>
      <c r="P1205" s="10" t="s">
        <v>84</v>
      </c>
      <c r="Q1205" s="10">
        <v>682.06</v>
      </c>
      <c r="R1205" s="10">
        <v>0</v>
      </c>
      <c r="S1205" s="10">
        <v>7.72</v>
      </c>
      <c r="T1205" s="10" t="s">
        <v>35</v>
      </c>
      <c r="U1205" s="10"/>
      <c r="V1205" s="10" t="s">
        <v>49</v>
      </c>
      <c r="W1205" s="10">
        <v>23</v>
      </c>
      <c r="X1205" s="11" t="s">
        <v>37</v>
      </c>
    </row>
    <row r="1206" spans="1:24" x14ac:dyDescent="0.3">
      <c r="A1206" s="4" t="s">
        <v>3781</v>
      </c>
      <c r="B1206" s="5">
        <v>46153</v>
      </c>
      <c r="C1206" s="20" t="str">
        <f>TEXT(Table3[[#This Row],[Transaction_Date]],"dddd")</f>
        <v>Monday</v>
      </c>
      <c r="D1206" t="s">
        <v>3782</v>
      </c>
      <c r="E1206">
        <f>HOUR(Table3[[#This Row],[Transaction_Time]])</f>
        <v>20</v>
      </c>
      <c r="F1206" s="6" t="s">
        <v>370</v>
      </c>
      <c r="G1206" s="6" t="s">
        <v>3783</v>
      </c>
      <c r="H1206" s="6" t="s">
        <v>97</v>
      </c>
      <c r="I1206" s="6" t="s">
        <v>27</v>
      </c>
      <c r="J1206" s="6" t="s">
        <v>166</v>
      </c>
      <c r="K1206" s="6" t="s">
        <v>204</v>
      </c>
      <c r="L1206" s="6" t="s">
        <v>66</v>
      </c>
      <c r="M1206" s="6" t="s">
        <v>67</v>
      </c>
      <c r="N1206" s="6" t="s">
        <v>291</v>
      </c>
      <c r="O1206" s="6" t="s">
        <v>47</v>
      </c>
      <c r="P1206" s="6" t="s">
        <v>68</v>
      </c>
      <c r="Q1206" s="6">
        <v>252.94</v>
      </c>
      <c r="R1206" s="6">
        <v>0</v>
      </c>
      <c r="S1206" s="6">
        <v>0</v>
      </c>
      <c r="T1206" s="6" t="s">
        <v>35</v>
      </c>
      <c r="U1206" s="6"/>
      <c r="V1206" s="6" t="s">
        <v>49</v>
      </c>
      <c r="W1206" s="6">
        <v>8</v>
      </c>
      <c r="X1206" s="7" t="s">
        <v>37</v>
      </c>
    </row>
    <row r="1207" spans="1:24" x14ac:dyDescent="0.3">
      <c r="A1207" s="8" t="s">
        <v>3784</v>
      </c>
      <c r="B1207" s="9">
        <v>46147</v>
      </c>
      <c r="C1207" s="21" t="str">
        <f>TEXT(Table3[[#This Row],[Transaction_Date]],"dddd")</f>
        <v>Tuesday</v>
      </c>
      <c r="D1207" t="s">
        <v>3785</v>
      </c>
      <c r="E1207">
        <f>HOUR(Table3[[#This Row],[Transaction_Time]])</f>
        <v>18</v>
      </c>
      <c r="F1207" s="10" t="s">
        <v>370</v>
      </c>
      <c r="G1207" s="10" t="s">
        <v>3786</v>
      </c>
      <c r="H1207" s="10" t="s">
        <v>97</v>
      </c>
      <c r="I1207" s="10" t="s">
        <v>27</v>
      </c>
      <c r="J1207" s="10" t="s">
        <v>90</v>
      </c>
      <c r="K1207" s="10" t="s">
        <v>572</v>
      </c>
      <c r="L1207" s="10" t="s">
        <v>161</v>
      </c>
      <c r="M1207" s="10" t="s">
        <v>162</v>
      </c>
      <c r="N1207" s="10" t="s">
        <v>176</v>
      </c>
      <c r="O1207" s="10" t="s">
        <v>47</v>
      </c>
      <c r="P1207" s="10" t="s">
        <v>34</v>
      </c>
      <c r="Q1207" s="10">
        <v>234.79</v>
      </c>
      <c r="R1207" s="10">
        <v>58.46</v>
      </c>
      <c r="S1207" s="10">
        <v>0</v>
      </c>
      <c r="T1207" s="10" t="s">
        <v>35</v>
      </c>
      <c r="U1207" s="10"/>
      <c r="V1207" s="10" t="s">
        <v>49</v>
      </c>
      <c r="W1207" s="10">
        <v>63</v>
      </c>
      <c r="X1207" s="11" t="s">
        <v>37</v>
      </c>
    </row>
    <row r="1208" spans="1:24" x14ac:dyDescent="0.3">
      <c r="A1208" s="4" t="s">
        <v>3787</v>
      </c>
      <c r="B1208" s="5">
        <v>46172</v>
      </c>
      <c r="C1208" s="20" t="str">
        <f>TEXT(Table3[[#This Row],[Transaction_Date]],"dddd")</f>
        <v>Saturday</v>
      </c>
      <c r="D1208" t="s">
        <v>3788</v>
      </c>
      <c r="E1208">
        <f>HOUR(Table3[[#This Row],[Transaction_Time]])</f>
        <v>10</v>
      </c>
      <c r="F1208" s="6" t="s">
        <v>40</v>
      </c>
      <c r="G1208" s="6" t="s">
        <v>3789</v>
      </c>
      <c r="H1208" s="6" t="s">
        <v>89</v>
      </c>
      <c r="I1208" s="6" t="s">
        <v>27</v>
      </c>
      <c r="J1208" s="6" t="s">
        <v>28</v>
      </c>
      <c r="K1208" s="6" t="s">
        <v>188</v>
      </c>
      <c r="L1208" s="6" t="s">
        <v>428</v>
      </c>
      <c r="M1208" s="6" t="s">
        <v>83</v>
      </c>
      <c r="N1208" s="6" t="s">
        <v>46</v>
      </c>
      <c r="O1208" s="6" t="s">
        <v>47</v>
      </c>
      <c r="P1208" s="6" t="s">
        <v>108</v>
      </c>
      <c r="Q1208" s="6">
        <v>208.71</v>
      </c>
      <c r="R1208" s="6">
        <v>0</v>
      </c>
      <c r="S1208" s="6">
        <v>2.69</v>
      </c>
      <c r="T1208" s="6" t="s">
        <v>35</v>
      </c>
      <c r="U1208" s="6"/>
      <c r="V1208" s="6" t="s">
        <v>49</v>
      </c>
      <c r="W1208" s="6">
        <v>71</v>
      </c>
      <c r="X1208" s="7" t="s">
        <v>37</v>
      </c>
    </row>
    <row r="1209" spans="1:24" x14ac:dyDescent="0.3">
      <c r="A1209" s="8" t="s">
        <v>3790</v>
      </c>
      <c r="B1209" s="9">
        <v>46144</v>
      </c>
      <c r="C1209" s="21" t="str">
        <f>TEXT(Table3[[#This Row],[Transaction_Date]],"dddd")</f>
        <v>Saturday</v>
      </c>
      <c r="D1209" t="s">
        <v>3791</v>
      </c>
      <c r="E1209">
        <f>HOUR(Table3[[#This Row],[Transaction_Time]])</f>
        <v>13</v>
      </c>
      <c r="F1209" s="10" t="s">
        <v>24</v>
      </c>
      <c r="G1209" s="10" t="s">
        <v>3792</v>
      </c>
      <c r="H1209" s="10" t="s">
        <v>26</v>
      </c>
      <c r="I1209" s="10" t="s">
        <v>42</v>
      </c>
      <c r="J1209" s="10" t="s">
        <v>166</v>
      </c>
      <c r="K1209" s="10" t="s">
        <v>167</v>
      </c>
      <c r="L1209" s="10" t="s">
        <v>424</v>
      </c>
      <c r="M1209" s="10" t="s">
        <v>122</v>
      </c>
      <c r="N1209" s="10" t="s">
        <v>46</v>
      </c>
      <c r="O1209" s="10" t="s">
        <v>47</v>
      </c>
      <c r="P1209" s="10" t="s">
        <v>34</v>
      </c>
      <c r="Q1209" s="10">
        <v>1947.9</v>
      </c>
      <c r="R1209" s="10">
        <v>0</v>
      </c>
      <c r="S1209" s="10">
        <v>0</v>
      </c>
      <c r="T1209" s="10" t="s">
        <v>35</v>
      </c>
      <c r="U1209" s="10"/>
      <c r="V1209" s="10" t="s">
        <v>36</v>
      </c>
      <c r="W1209" s="10">
        <v>93</v>
      </c>
      <c r="X1209" s="11" t="s">
        <v>37</v>
      </c>
    </row>
    <row r="1210" spans="1:24" x14ac:dyDescent="0.3">
      <c r="A1210" s="4" t="s">
        <v>3793</v>
      </c>
      <c r="B1210" s="5">
        <v>46151</v>
      </c>
      <c r="C1210" s="20" t="str">
        <f>TEXT(Table3[[#This Row],[Transaction_Date]],"dddd")</f>
        <v>Saturday</v>
      </c>
      <c r="D1210" t="s">
        <v>3794</v>
      </c>
      <c r="E1210">
        <f>HOUR(Table3[[#This Row],[Transaction_Time]])</f>
        <v>20</v>
      </c>
      <c r="F1210" s="6" t="s">
        <v>24</v>
      </c>
      <c r="G1210" s="6" t="s">
        <v>3795</v>
      </c>
      <c r="H1210" s="6" t="s">
        <v>26</v>
      </c>
      <c r="I1210" s="6" t="s">
        <v>27</v>
      </c>
      <c r="J1210" s="6" t="s">
        <v>105</v>
      </c>
      <c r="K1210" s="6" t="s">
        <v>106</v>
      </c>
      <c r="L1210" s="6" t="s">
        <v>801</v>
      </c>
      <c r="M1210" s="6" t="s">
        <v>58</v>
      </c>
      <c r="N1210" s="6" t="s">
        <v>46</v>
      </c>
      <c r="O1210" s="6" t="s">
        <v>60</v>
      </c>
      <c r="P1210" s="6" t="s">
        <v>108</v>
      </c>
      <c r="Q1210" s="6">
        <v>553.41</v>
      </c>
      <c r="R1210" s="6">
        <v>0</v>
      </c>
      <c r="S1210" s="6">
        <v>0</v>
      </c>
      <c r="T1210" s="6" t="s">
        <v>35</v>
      </c>
      <c r="U1210" s="6"/>
      <c r="V1210" s="6" t="s">
        <v>49</v>
      </c>
      <c r="W1210" s="6">
        <v>29</v>
      </c>
      <c r="X1210" s="7" t="s">
        <v>37</v>
      </c>
    </row>
    <row r="1211" spans="1:24" x14ac:dyDescent="0.3">
      <c r="A1211" s="8" t="s">
        <v>3796</v>
      </c>
      <c r="B1211" s="9">
        <v>46165</v>
      </c>
      <c r="C1211" s="21" t="str">
        <f>TEXT(Table3[[#This Row],[Transaction_Date]],"dddd")</f>
        <v>Saturday</v>
      </c>
      <c r="D1211" t="s">
        <v>3797</v>
      </c>
      <c r="E1211">
        <f>HOUR(Table3[[#This Row],[Transaction_Time]])</f>
        <v>10</v>
      </c>
      <c r="F1211" s="10" t="s">
        <v>24</v>
      </c>
      <c r="G1211" s="10" t="s">
        <v>3798</v>
      </c>
      <c r="H1211" s="10" t="s">
        <v>54</v>
      </c>
      <c r="I1211" s="10" t="s">
        <v>27</v>
      </c>
      <c r="J1211" s="10" t="s">
        <v>75</v>
      </c>
      <c r="K1211" s="10" t="s">
        <v>295</v>
      </c>
      <c r="L1211" s="10" t="s">
        <v>230</v>
      </c>
      <c r="M1211" s="10" t="s">
        <v>83</v>
      </c>
      <c r="N1211" s="10" t="s">
        <v>32</v>
      </c>
      <c r="O1211" s="10" t="s">
        <v>47</v>
      </c>
      <c r="P1211" s="10" t="s">
        <v>34</v>
      </c>
      <c r="Q1211" s="10">
        <v>262.36</v>
      </c>
      <c r="R1211" s="10">
        <v>0</v>
      </c>
      <c r="S1211" s="10">
        <v>0</v>
      </c>
      <c r="T1211" s="10" t="s">
        <v>35</v>
      </c>
      <c r="U1211" s="10"/>
      <c r="V1211" s="10" t="s">
        <v>36</v>
      </c>
      <c r="W1211" s="10">
        <v>3</v>
      </c>
      <c r="X1211" s="11" t="s">
        <v>37</v>
      </c>
    </row>
    <row r="1212" spans="1:24" x14ac:dyDescent="0.3">
      <c r="A1212" s="4" t="s">
        <v>3799</v>
      </c>
      <c r="B1212" s="5">
        <v>46170</v>
      </c>
      <c r="C1212" s="20" t="str">
        <f>TEXT(Table3[[#This Row],[Transaction_Date]],"dddd")</f>
        <v>Thursday</v>
      </c>
      <c r="D1212" t="s">
        <v>3800</v>
      </c>
      <c r="E1212">
        <f>HOUR(Table3[[#This Row],[Transaction_Time]])</f>
        <v>17</v>
      </c>
      <c r="F1212" s="6" t="s">
        <v>24</v>
      </c>
      <c r="G1212" s="6" t="s">
        <v>3801</v>
      </c>
      <c r="H1212" s="6" t="s">
        <v>26</v>
      </c>
      <c r="I1212" s="6" t="s">
        <v>27</v>
      </c>
      <c r="J1212" s="6" t="s">
        <v>150</v>
      </c>
      <c r="K1212" s="6" t="s">
        <v>398</v>
      </c>
      <c r="L1212" s="6" t="s">
        <v>230</v>
      </c>
      <c r="M1212" s="6" t="s">
        <v>83</v>
      </c>
      <c r="N1212" s="6" t="s">
        <v>272</v>
      </c>
      <c r="O1212" s="6" t="s">
        <v>60</v>
      </c>
      <c r="P1212" s="6" t="s">
        <v>48</v>
      </c>
      <c r="Q1212" s="6">
        <v>172.98</v>
      </c>
      <c r="R1212" s="6">
        <v>0</v>
      </c>
      <c r="S1212" s="6">
        <v>0</v>
      </c>
      <c r="T1212" s="6" t="s">
        <v>280</v>
      </c>
      <c r="U1212" s="6" t="s">
        <v>315</v>
      </c>
      <c r="V1212" s="6" t="s">
        <v>49</v>
      </c>
      <c r="W1212" s="6">
        <v>95</v>
      </c>
      <c r="X1212" s="7" t="s">
        <v>37</v>
      </c>
    </row>
    <row r="1213" spans="1:24" x14ac:dyDescent="0.3">
      <c r="A1213" s="8" t="s">
        <v>3802</v>
      </c>
      <c r="B1213" s="9">
        <v>46148</v>
      </c>
      <c r="C1213" s="21" t="str">
        <f>TEXT(Table3[[#This Row],[Transaction_Date]],"dddd")</f>
        <v>Wednesday</v>
      </c>
      <c r="D1213" t="s">
        <v>3803</v>
      </c>
      <c r="E1213">
        <f>HOUR(Table3[[#This Row],[Transaction_Time]])</f>
        <v>9</v>
      </c>
      <c r="F1213" s="10" t="s">
        <v>24</v>
      </c>
      <c r="G1213" s="10" t="s">
        <v>3804</v>
      </c>
      <c r="H1213" s="10" t="s">
        <v>74</v>
      </c>
      <c r="I1213" s="10" t="s">
        <v>27</v>
      </c>
      <c r="J1213" s="10" t="s">
        <v>98</v>
      </c>
      <c r="K1213" s="10" t="s">
        <v>459</v>
      </c>
      <c r="L1213" s="10" t="s">
        <v>286</v>
      </c>
      <c r="M1213" s="10" t="s">
        <v>122</v>
      </c>
      <c r="N1213" s="10" t="s">
        <v>46</v>
      </c>
      <c r="O1213" s="10" t="s">
        <v>141</v>
      </c>
      <c r="P1213" s="10" t="s">
        <v>84</v>
      </c>
      <c r="Q1213" s="10">
        <v>286.54000000000002</v>
      </c>
      <c r="R1213" s="10">
        <v>0</v>
      </c>
      <c r="S1213" s="10">
        <v>1.96</v>
      </c>
      <c r="T1213" s="10" t="s">
        <v>280</v>
      </c>
      <c r="U1213" s="10" t="s">
        <v>281</v>
      </c>
      <c r="V1213" s="10" t="s">
        <v>49</v>
      </c>
      <c r="W1213" s="10">
        <v>77</v>
      </c>
      <c r="X1213" s="11" t="s">
        <v>37</v>
      </c>
    </row>
    <row r="1214" spans="1:24" x14ac:dyDescent="0.3">
      <c r="A1214" s="4" t="s">
        <v>3805</v>
      </c>
      <c r="B1214" s="5">
        <v>46147</v>
      </c>
      <c r="C1214" s="20" t="str">
        <f>TEXT(Table3[[#This Row],[Transaction_Date]],"dddd")</f>
        <v>Tuesday</v>
      </c>
      <c r="D1214" t="s">
        <v>3806</v>
      </c>
      <c r="E1214">
        <f>HOUR(Table3[[#This Row],[Transaction_Time]])</f>
        <v>19</v>
      </c>
      <c r="F1214" s="6" t="s">
        <v>24</v>
      </c>
      <c r="G1214" s="6" t="s">
        <v>3807</v>
      </c>
      <c r="H1214" s="6" t="s">
        <v>74</v>
      </c>
      <c r="I1214" s="6" t="s">
        <v>27</v>
      </c>
      <c r="J1214" s="6" t="s">
        <v>43</v>
      </c>
      <c r="K1214" s="6" t="s">
        <v>44</v>
      </c>
      <c r="L1214" s="6" t="s">
        <v>221</v>
      </c>
      <c r="M1214" s="6" t="s">
        <v>67</v>
      </c>
      <c r="N1214" s="6" t="s">
        <v>32</v>
      </c>
      <c r="O1214" s="6" t="s">
        <v>47</v>
      </c>
      <c r="P1214" s="6" t="s">
        <v>115</v>
      </c>
      <c r="Q1214" s="6">
        <v>744.75</v>
      </c>
      <c r="R1214" s="6">
        <v>0</v>
      </c>
      <c r="S1214" s="6">
        <v>7.08</v>
      </c>
      <c r="T1214" s="6" t="s">
        <v>35</v>
      </c>
      <c r="U1214" s="6"/>
      <c r="V1214" s="6" t="s">
        <v>36</v>
      </c>
      <c r="W1214" s="6">
        <v>90</v>
      </c>
      <c r="X1214" s="7" t="s">
        <v>37</v>
      </c>
    </row>
    <row r="1215" spans="1:24" x14ac:dyDescent="0.3">
      <c r="A1215" s="8" t="s">
        <v>3808</v>
      </c>
      <c r="B1215" s="9">
        <v>46151</v>
      </c>
      <c r="C1215" s="21" t="str">
        <f>TEXT(Table3[[#This Row],[Transaction_Date]],"dddd")</f>
        <v>Saturday</v>
      </c>
      <c r="D1215" t="s">
        <v>3809</v>
      </c>
      <c r="E1215">
        <f>HOUR(Table3[[#This Row],[Transaction_Time]])</f>
        <v>19</v>
      </c>
      <c r="F1215" s="10" t="s">
        <v>370</v>
      </c>
      <c r="G1215" s="10" t="s">
        <v>3810</v>
      </c>
      <c r="H1215" s="10" t="s">
        <v>89</v>
      </c>
      <c r="I1215" s="10" t="s">
        <v>27</v>
      </c>
      <c r="J1215" s="10" t="s">
        <v>28</v>
      </c>
      <c r="K1215" s="10" t="s">
        <v>188</v>
      </c>
      <c r="L1215" s="10" t="s">
        <v>221</v>
      </c>
      <c r="M1215" s="10" t="s">
        <v>67</v>
      </c>
      <c r="N1215" s="10" t="s">
        <v>46</v>
      </c>
      <c r="O1215" s="10" t="s">
        <v>60</v>
      </c>
      <c r="P1215" s="10" t="s">
        <v>115</v>
      </c>
      <c r="Q1215" s="10">
        <v>120.02</v>
      </c>
      <c r="R1215" s="10">
        <v>0</v>
      </c>
      <c r="S1215" s="10">
        <v>0</v>
      </c>
      <c r="T1215" s="10" t="s">
        <v>35</v>
      </c>
      <c r="U1215" s="10"/>
      <c r="V1215" s="10" t="s">
        <v>49</v>
      </c>
      <c r="W1215" s="10">
        <v>43</v>
      </c>
      <c r="X1215" s="11" t="s">
        <v>37</v>
      </c>
    </row>
    <row r="1216" spans="1:24" x14ac:dyDescent="0.3">
      <c r="A1216" s="4" t="s">
        <v>3811</v>
      </c>
      <c r="B1216" s="5">
        <v>46154</v>
      </c>
      <c r="C1216" s="20" t="str">
        <f>TEXT(Table3[[#This Row],[Transaction_Date]],"dddd")</f>
        <v>Tuesday</v>
      </c>
      <c r="D1216" t="s">
        <v>3812</v>
      </c>
      <c r="E1216">
        <f>HOUR(Table3[[#This Row],[Transaction_Time]])</f>
        <v>20</v>
      </c>
      <c r="F1216" s="6" t="s">
        <v>72</v>
      </c>
      <c r="G1216" s="6" t="s">
        <v>3813</v>
      </c>
      <c r="H1216" s="6" t="s">
        <v>26</v>
      </c>
      <c r="I1216" s="6" t="s">
        <v>42</v>
      </c>
      <c r="J1216" s="6" t="s">
        <v>55</v>
      </c>
      <c r="K1216" s="6" t="s">
        <v>256</v>
      </c>
      <c r="L1216" s="6" t="s">
        <v>463</v>
      </c>
      <c r="M1216" s="6" t="s">
        <v>101</v>
      </c>
      <c r="N1216" s="6" t="s">
        <v>46</v>
      </c>
      <c r="O1216" s="6" t="s">
        <v>60</v>
      </c>
      <c r="P1216" s="10" t="s">
        <v>84</v>
      </c>
      <c r="Q1216" s="6">
        <v>110.46</v>
      </c>
      <c r="R1216" s="6">
        <v>73.569999999999993</v>
      </c>
      <c r="S1216" s="6">
        <v>0</v>
      </c>
      <c r="T1216" s="6" t="s">
        <v>35</v>
      </c>
      <c r="U1216" s="6"/>
      <c r="V1216" s="6" t="s">
        <v>49</v>
      </c>
      <c r="W1216" s="6">
        <v>47</v>
      </c>
      <c r="X1216" s="7" t="s">
        <v>37</v>
      </c>
    </row>
    <row r="1217" spans="1:24" x14ac:dyDescent="0.3">
      <c r="A1217" s="8" t="s">
        <v>3814</v>
      </c>
      <c r="B1217" s="9">
        <v>46150</v>
      </c>
      <c r="C1217" s="21" t="str">
        <f>TEXT(Table3[[#This Row],[Transaction_Date]],"dddd")</f>
        <v>Friday</v>
      </c>
      <c r="D1217" t="s">
        <v>3815</v>
      </c>
      <c r="E1217">
        <f>HOUR(Table3[[#This Row],[Transaction_Time]])</f>
        <v>13</v>
      </c>
      <c r="F1217" s="10" t="s">
        <v>24</v>
      </c>
      <c r="G1217" s="10" t="s">
        <v>3816</v>
      </c>
      <c r="H1217" s="10" t="s">
        <v>26</v>
      </c>
      <c r="I1217" s="10" t="s">
        <v>27</v>
      </c>
      <c r="J1217" s="10" t="s">
        <v>166</v>
      </c>
      <c r="K1217" s="10" t="s">
        <v>237</v>
      </c>
      <c r="L1217" s="10" t="s">
        <v>801</v>
      </c>
      <c r="M1217" s="10" t="s">
        <v>58</v>
      </c>
      <c r="N1217" s="10" t="s">
        <v>46</v>
      </c>
      <c r="O1217" s="10" t="s">
        <v>60</v>
      </c>
      <c r="P1217" s="10" t="s">
        <v>48</v>
      </c>
      <c r="Q1217" s="10">
        <v>391.08</v>
      </c>
      <c r="R1217" s="10">
        <v>52.18</v>
      </c>
      <c r="S1217" s="10">
        <v>0</v>
      </c>
      <c r="T1217" s="10" t="s">
        <v>35</v>
      </c>
      <c r="U1217" s="10"/>
      <c r="V1217" s="10" t="s">
        <v>49</v>
      </c>
      <c r="W1217" s="10">
        <v>50</v>
      </c>
      <c r="X1217" s="11" t="s">
        <v>37</v>
      </c>
    </row>
    <row r="1218" spans="1:24" x14ac:dyDescent="0.3">
      <c r="A1218" s="4" t="s">
        <v>3817</v>
      </c>
      <c r="B1218" s="5">
        <v>46164</v>
      </c>
      <c r="C1218" s="20" t="str">
        <f>TEXT(Table3[[#This Row],[Transaction_Date]],"dddd")</f>
        <v>Friday</v>
      </c>
      <c r="D1218" t="s">
        <v>3818</v>
      </c>
      <c r="E1218">
        <f>HOUR(Table3[[#This Row],[Transaction_Time]])</f>
        <v>19</v>
      </c>
      <c r="F1218" s="6" t="s">
        <v>72</v>
      </c>
      <c r="G1218" s="6" t="s">
        <v>3819</v>
      </c>
      <c r="H1218" s="6" t="s">
        <v>74</v>
      </c>
      <c r="I1218" s="6" t="s">
        <v>27</v>
      </c>
      <c r="J1218" s="6" t="s">
        <v>105</v>
      </c>
      <c r="K1218" s="6" t="s">
        <v>106</v>
      </c>
      <c r="L1218" s="6" t="s">
        <v>157</v>
      </c>
      <c r="M1218" s="6" t="s">
        <v>83</v>
      </c>
      <c r="N1218" s="6" t="s">
        <v>46</v>
      </c>
      <c r="O1218" s="6" t="s">
        <v>60</v>
      </c>
      <c r="P1218" s="6" t="s">
        <v>84</v>
      </c>
      <c r="Q1218" s="6">
        <v>1586.2</v>
      </c>
      <c r="R1218" s="6">
        <v>0</v>
      </c>
      <c r="S1218" s="6">
        <v>0</v>
      </c>
      <c r="T1218" s="6" t="s">
        <v>35</v>
      </c>
      <c r="U1218" s="6"/>
      <c r="V1218" s="6" t="s">
        <v>36</v>
      </c>
      <c r="W1218" s="6">
        <v>84</v>
      </c>
      <c r="X1218" s="7" t="s">
        <v>37</v>
      </c>
    </row>
    <row r="1219" spans="1:24" x14ac:dyDescent="0.3">
      <c r="A1219" s="8" t="s">
        <v>3820</v>
      </c>
      <c r="B1219" s="9">
        <v>46156</v>
      </c>
      <c r="C1219" s="21" t="str">
        <f>TEXT(Table3[[#This Row],[Transaction_Date]],"dddd")</f>
        <v>Thursday</v>
      </c>
      <c r="D1219" t="s">
        <v>3821</v>
      </c>
      <c r="E1219">
        <f>HOUR(Table3[[#This Row],[Transaction_Time]])</f>
        <v>18</v>
      </c>
      <c r="F1219" s="10" t="s">
        <v>52</v>
      </c>
      <c r="G1219" s="10" t="s">
        <v>3822</v>
      </c>
      <c r="H1219" s="10" t="s">
        <v>26</v>
      </c>
      <c r="I1219" s="10" t="s">
        <v>27</v>
      </c>
      <c r="J1219" s="10" t="s">
        <v>90</v>
      </c>
      <c r="K1219" s="10" t="s">
        <v>572</v>
      </c>
      <c r="L1219" s="10" t="s">
        <v>304</v>
      </c>
      <c r="M1219" s="10" t="s">
        <v>31</v>
      </c>
      <c r="N1219" s="10" t="s">
        <v>32</v>
      </c>
      <c r="O1219" s="10" t="s">
        <v>297</v>
      </c>
      <c r="P1219" s="10" t="s">
        <v>48</v>
      </c>
      <c r="Q1219" s="10">
        <v>155.85</v>
      </c>
      <c r="R1219" s="10">
        <v>0</v>
      </c>
      <c r="S1219" s="10">
        <v>0</v>
      </c>
      <c r="T1219" s="10" t="s">
        <v>35</v>
      </c>
      <c r="U1219" s="10"/>
      <c r="V1219" s="10" t="s">
        <v>49</v>
      </c>
      <c r="W1219" s="10">
        <v>29</v>
      </c>
      <c r="X1219" s="11" t="s">
        <v>37</v>
      </c>
    </row>
    <row r="1220" spans="1:24" x14ac:dyDescent="0.3">
      <c r="A1220" s="4" t="s">
        <v>3823</v>
      </c>
      <c r="B1220" s="5">
        <v>46158</v>
      </c>
      <c r="C1220" s="20" t="str">
        <f>TEXT(Table3[[#This Row],[Transaction_Date]],"dddd")</f>
        <v>Saturday</v>
      </c>
      <c r="D1220" t="s">
        <v>3824</v>
      </c>
      <c r="E1220">
        <f>HOUR(Table3[[#This Row],[Transaction_Time]])</f>
        <v>18</v>
      </c>
      <c r="F1220" s="6" t="s">
        <v>52</v>
      </c>
      <c r="G1220" s="6" t="s">
        <v>3825</v>
      </c>
      <c r="H1220" s="6" t="s">
        <v>26</v>
      </c>
      <c r="I1220" s="6" t="s">
        <v>27</v>
      </c>
      <c r="J1220" s="6" t="s">
        <v>119</v>
      </c>
      <c r="K1220" s="6" t="s">
        <v>264</v>
      </c>
      <c r="L1220" s="6" t="s">
        <v>225</v>
      </c>
      <c r="M1220" s="6" t="s">
        <v>214</v>
      </c>
      <c r="N1220" s="6" t="s">
        <v>272</v>
      </c>
      <c r="O1220" s="6" t="s">
        <v>60</v>
      </c>
      <c r="P1220" s="6" t="s">
        <v>48</v>
      </c>
      <c r="Q1220" s="6">
        <v>1484.89</v>
      </c>
      <c r="R1220" s="6">
        <v>0</v>
      </c>
      <c r="S1220" s="6">
        <v>0</v>
      </c>
      <c r="T1220" s="6" t="s">
        <v>35</v>
      </c>
      <c r="U1220" s="6"/>
      <c r="V1220" s="6" t="s">
        <v>49</v>
      </c>
      <c r="W1220" s="6">
        <v>74</v>
      </c>
      <c r="X1220" s="7" t="s">
        <v>37</v>
      </c>
    </row>
    <row r="1221" spans="1:24" x14ac:dyDescent="0.3">
      <c r="A1221" s="8" t="s">
        <v>3826</v>
      </c>
      <c r="B1221" s="9">
        <v>46162</v>
      </c>
      <c r="C1221" s="21" t="str">
        <f>TEXT(Table3[[#This Row],[Transaction_Date]],"dddd")</f>
        <v>Wednesday</v>
      </c>
      <c r="D1221" t="s">
        <v>3827</v>
      </c>
      <c r="E1221">
        <f>HOUR(Table3[[#This Row],[Transaction_Time]])</f>
        <v>8</v>
      </c>
      <c r="F1221" s="10" t="s">
        <v>24</v>
      </c>
      <c r="G1221" s="10" t="s">
        <v>3828</v>
      </c>
      <c r="H1221" s="10" t="s">
        <v>97</v>
      </c>
      <c r="I1221" s="10" t="s">
        <v>27</v>
      </c>
      <c r="J1221" s="10" t="s">
        <v>55</v>
      </c>
      <c r="K1221" s="10" t="s">
        <v>256</v>
      </c>
      <c r="L1221" s="10" t="s">
        <v>463</v>
      </c>
      <c r="M1221" s="10" t="s">
        <v>101</v>
      </c>
      <c r="N1221" s="10" t="s">
        <v>46</v>
      </c>
      <c r="O1221" s="10" t="s">
        <v>141</v>
      </c>
      <c r="P1221" s="10" t="s">
        <v>84</v>
      </c>
      <c r="Q1221" s="10">
        <v>630.79</v>
      </c>
      <c r="R1221" s="10">
        <v>0</v>
      </c>
      <c r="S1221" s="10">
        <v>0</v>
      </c>
      <c r="T1221" s="10" t="s">
        <v>35</v>
      </c>
      <c r="U1221" s="10"/>
      <c r="V1221" s="10" t="s">
        <v>49</v>
      </c>
      <c r="W1221" s="10">
        <v>36</v>
      </c>
      <c r="X1221" s="11" t="s">
        <v>37</v>
      </c>
    </row>
    <row r="1222" spans="1:24" x14ac:dyDescent="0.3">
      <c r="A1222" s="4" t="s">
        <v>3829</v>
      </c>
      <c r="B1222" s="5">
        <v>46165</v>
      </c>
      <c r="C1222" s="20" t="str">
        <f>TEXT(Table3[[#This Row],[Transaction_Date]],"dddd")</f>
        <v>Saturday</v>
      </c>
      <c r="D1222" t="s">
        <v>3830</v>
      </c>
      <c r="E1222">
        <f>HOUR(Table3[[#This Row],[Transaction_Time]])</f>
        <v>11</v>
      </c>
      <c r="F1222" s="6" t="s">
        <v>40</v>
      </c>
      <c r="G1222" s="6" t="s">
        <v>3831</v>
      </c>
      <c r="H1222" s="6" t="s">
        <v>26</v>
      </c>
      <c r="I1222" s="6" t="s">
        <v>42</v>
      </c>
      <c r="J1222" s="6" t="s">
        <v>28</v>
      </c>
      <c r="K1222" s="6" t="s">
        <v>188</v>
      </c>
      <c r="L1222" s="6" t="s">
        <v>537</v>
      </c>
      <c r="M1222" s="6" t="s">
        <v>122</v>
      </c>
      <c r="N1222" s="6" t="s">
        <v>78</v>
      </c>
      <c r="O1222" s="6" t="s">
        <v>60</v>
      </c>
      <c r="P1222" s="6" t="s">
        <v>34</v>
      </c>
      <c r="Q1222" s="6">
        <v>102.87</v>
      </c>
      <c r="R1222" s="6">
        <v>0</v>
      </c>
      <c r="S1222" s="6">
        <v>0</v>
      </c>
      <c r="T1222" s="6" t="s">
        <v>35</v>
      </c>
      <c r="U1222" s="6"/>
      <c r="V1222" s="6" t="s">
        <v>49</v>
      </c>
      <c r="W1222" s="6">
        <v>73</v>
      </c>
      <c r="X1222" s="7" t="s">
        <v>37</v>
      </c>
    </row>
    <row r="1223" spans="1:24" x14ac:dyDescent="0.3">
      <c r="A1223" s="8" t="s">
        <v>3832</v>
      </c>
      <c r="B1223" s="9">
        <v>46169</v>
      </c>
      <c r="C1223" s="21" t="str">
        <f>TEXT(Table3[[#This Row],[Transaction_Date]],"dddd")</f>
        <v>Wednesday</v>
      </c>
      <c r="D1223" t="s">
        <v>3833</v>
      </c>
      <c r="E1223">
        <f>HOUR(Table3[[#This Row],[Transaction_Time]])</f>
        <v>11</v>
      </c>
      <c r="F1223" s="10" t="s">
        <v>72</v>
      </c>
      <c r="G1223" s="10" t="s">
        <v>3834</v>
      </c>
      <c r="H1223" s="10" t="s">
        <v>74</v>
      </c>
      <c r="I1223" s="10" t="s">
        <v>27</v>
      </c>
      <c r="J1223" s="10" t="s">
        <v>75</v>
      </c>
      <c r="K1223" s="10" t="s">
        <v>76</v>
      </c>
      <c r="L1223" s="10" t="s">
        <v>477</v>
      </c>
      <c r="M1223" s="10" t="s">
        <v>101</v>
      </c>
      <c r="N1223" s="10" t="s">
        <v>176</v>
      </c>
      <c r="O1223" s="10" t="s">
        <v>297</v>
      </c>
      <c r="P1223" s="10" t="s">
        <v>68</v>
      </c>
      <c r="Q1223" s="10">
        <v>1176.45</v>
      </c>
      <c r="R1223" s="10">
        <v>0</v>
      </c>
      <c r="S1223" s="10">
        <v>7.95</v>
      </c>
      <c r="T1223" s="10" t="s">
        <v>35</v>
      </c>
      <c r="U1223" s="10"/>
      <c r="V1223" s="10" t="s">
        <v>36</v>
      </c>
      <c r="W1223" s="10">
        <v>23</v>
      </c>
      <c r="X1223" s="11" t="s">
        <v>37</v>
      </c>
    </row>
    <row r="1224" spans="1:24" x14ac:dyDescent="0.3">
      <c r="A1224" s="4" t="s">
        <v>3835</v>
      </c>
      <c r="B1224" s="5">
        <v>46161</v>
      </c>
      <c r="C1224" s="20" t="str">
        <f>TEXT(Table3[[#This Row],[Transaction_Date]],"dddd")</f>
        <v>Tuesday</v>
      </c>
      <c r="D1224" t="s">
        <v>2627</v>
      </c>
      <c r="E1224">
        <f>HOUR(Table3[[#This Row],[Transaction_Time]])</f>
        <v>19</v>
      </c>
      <c r="F1224" s="6" t="s">
        <v>24</v>
      </c>
      <c r="G1224" s="6" t="s">
        <v>3836</v>
      </c>
      <c r="H1224" s="6" t="s">
        <v>89</v>
      </c>
      <c r="I1224" s="6" t="s">
        <v>27</v>
      </c>
      <c r="J1224" s="6" t="s">
        <v>75</v>
      </c>
      <c r="K1224" s="6" t="s">
        <v>295</v>
      </c>
      <c r="L1224" s="6" t="s">
        <v>257</v>
      </c>
      <c r="M1224" s="6" t="s">
        <v>93</v>
      </c>
      <c r="N1224" s="6" t="s">
        <v>46</v>
      </c>
      <c r="O1224" s="6" t="s">
        <v>47</v>
      </c>
      <c r="P1224" s="6" t="s">
        <v>115</v>
      </c>
      <c r="Q1224" s="6">
        <v>408.75</v>
      </c>
      <c r="R1224" s="6">
        <v>0</v>
      </c>
      <c r="S1224" s="6">
        <v>0</v>
      </c>
      <c r="T1224" s="6" t="s">
        <v>35</v>
      </c>
      <c r="U1224" s="6"/>
      <c r="V1224" s="6" t="s">
        <v>49</v>
      </c>
      <c r="W1224" s="6">
        <v>35</v>
      </c>
      <c r="X1224" s="7" t="s">
        <v>37</v>
      </c>
    </row>
    <row r="1225" spans="1:24" x14ac:dyDescent="0.3">
      <c r="A1225" s="8" t="s">
        <v>3837</v>
      </c>
      <c r="B1225" s="9">
        <v>46156</v>
      </c>
      <c r="C1225" s="21" t="str">
        <f>TEXT(Table3[[#This Row],[Transaction_Date]],"dddd")</f>
        <v>Thursday</v>
      </c>
      <c r="D1225" t="s">
        <v>3838</v>
      </c>
      <c r="E1225">
        <f>HOUR(Table3[[#This Row],[Transaction_Time]])</f>
        <v>17</v>
      </c>
      <c r="F1225" s="10" t="s">
        <v>24</v>
      </c>
      <c r="G1225" s="10" t="s">
        <v>3839</v>
      </c>
      <c r="H1225" s="10" t="s">
        <v>26</v>
      </c>
      <c r="I1225" s="10" t="s">
        <v>42</v>
      </c>
      <c r="J1225" s="10" t="s">
        <v>166</v>
      </c>
      <c r="K1225" s="10" t="s">
        <v>476</v>
      </c>
      <c r="L1225" s="10" t="s">
        <v>145</v>
      </c>
      <c r="M1225" s="10" t="s">
        <v>146</v>
      </c>
      <c r="N1225" s="10" t="s">
        <v>46</v>
      </c>
      <c r="O1225" s="10" t="s">
        <v>141</v>
      </c>
      <c r="P1225" s="10" t="s">
        <v>84</v>
      </c>
      <c r="Q1225" s="10">
        <v>532.63</v>
      </c>
      <c r="R1225" s="10">
        <v>0</v>
      </c>
      <c r="S1225" s="10">
        <v>0</v>
      </c>
      <c r="T1225" s="10" t="s">
        <v>35</v>
      </c>
      <c r="U1225" s="10"/>
      <c r="V1225" s="10" t="s">
        <v>36</v>
      </c>
      <c r="W1225" s="10">
        <v>89</v>
      </c>
      <c r="X1225" s="11" t="s">
        <v>37</v>
      </c>
    </row>
    <row r="1226" spans="1:24" x14ac:dyDescent="0.3">
      <c r="A1226" s="4" t="s">
        <v>3840</v>
      </c>
      <c r="B1226" s="5">
        <v>46146</v>
      </c>
      <c r="C1226" s="20" t="str">
        <f>TEXT(Table3[[#This Row],[Transaction_Date]],"dddd")</f>
        <v>Monday</v>
      </c>
      <c r="D1226" t="s">
        <v>3841</v>
      </c>
      <c r="E1226">
        <f>HOUR(Table3[[#This Row],[Transaction_Time]])</f>
        <v>15</v>
      </c>
      <c r="F1226" s="6" t="s">
        <v>24</v>
      </c>
      <c r="G1226" s="6" t="s">
        <v>3842</v>
      </c>
      <c r="H1226" s="6" t="s">
        <v>26</v>
      </c>
      <c r="I1226" s="6" t="s">
        <v>27</v>
      </c>
      <c r="J1226" s="6" t="s">
        <v>98</v>
      </c>
      <c r="K1226" s="6" t="s">
        <v>99</v>
      </c>
      <c r="L1226" s="6" t="s">
        <v>445</v>
      </c>
      <c r="M1226" s="6" t="s">
        <v>162</v>
      </c>
      <c r="N1226" s="6" t="s">
        <v>46</v>
      </c>
      <c r="O1226" s="6" t="s">
        <v>60</v>
      </c>
      <c r="P1226" s="6" t="s">
        <v>128</v>
      </c>
      <c r="Q1226" s="6">
        <v>163.99</v>
      </c>
      <c r="R1226" s="6">
        <v>50.24</v>
      </c>
      <c r="S1226" s="6">
        <v>0</v>
      </c>
      <c r="T1226" s="6" t="s">
        <v>35</v>
      </c>
      <c r="U1226" s="6"/>
      <c r="V1226" s="6" t="s">
        <v>49</v>
      </c>
      <c r="W1226" s="6">
        <v>86</v>
      </c>
      <c r="X1226" s="7" t="s">
        <v>37</v>
      </c>
    </row>
    <row r="1227" spans="1:24" x14ac:dyDescent="0.3">
      <c r="A1227" s="8" t="s">
        <v>3843</v>
      </c>
      <c r="B1227" s="9">
        <v>46167</v>
      </c>
      <c r="C1227" s="21" t="str">
        <f>TEXT(Table3[[#This Row],[Transaction_Date]],"dddd")</f>
        <v>Monday</v>
      </c>
      <c r="D1227" t="s">
        <v>3844</v>
      </c>
      <c r="E1227">
        <f>HOUR(Table3[[#This Row],[Transaction_Time]])</f>
        <v>18</v>
      </c>
      <c r="F1227" s="10" t="s">
        <v>24</v>
      </c>
      <c r="G1227" s="10" t="s">
        <v>3845</v>
      </c>
      <c r="H1227" s="10" t="s">
        <v>54</v>
      </c>
      <c r="I1227" s="10" t="s">
        <v>27</v>
      </c>
      <c r="J1227" s="10" t="s">
        <v>28</v>
      </c>
      <c r="K1227" s="10" t="s">
        <v>29</v>
      </c>
      <c r="L1227" s="10" t="s">
        <v>477</v>
      </c>
      <c r="M1227" s="10" t="s">
        <v>101</v>
      </c>
      <c r="N1227" s="10" t="s">
        <v>32</v>
      </c>
      <c r="O1227" s="10" t="s">
        <v>47</v>
      </c>
      <c r="P1227" s="10" t="s">
        <v>68</v>
      </c>
      <c r="Q1227" s="10">
        <v>243.54</v>
      </c>
      <c r="R1227" s="10">
        <v>0</v>
      </c>
      <c r="S1227" s="10">
        <v>0</v>
      </c>
      <c r="T1227" s="10" t="s">
        <v>35</v>
      </c>
      <c r="U1227" s="10"/>
      <c r="V1227" s="10" t="s">
        <v>36</v>
      </c>
      <c r="W1227" s="10">
        <v>99</v>
      </c>
      <c r="X1227" s="11" t="s">
        <v>37</v>
      </c>
    </row>
    <row r="1228" spans="1:24" x14ac:dyDescent="0.3">
      <c r="A1228" s="4" t="s">
        <v>3846</v>
      </c>
      <c r="B1228" s="5">
        <v>46165</v>
      </c>
      <c r="C1228" s="20" t="str">
        <f>TEXT(Table3[[#This Row],[Transaction_Date]],"dddd")</f>
        <v>Saturday</v>
      </c>
      <c r="D1228" t="s">
        <v>3847</v>
      </c>
      <c r="E1228">
        <f>HOUR(Table3[[#This Row],[Transaction_Time]])</f>
        <v>9</v>
      </c>
      <c r="F1228" s="6" t="s">
        <v>52</v>
      </c>
      <c r="G1228" s="6" t="s">
        <v>3848</v>
      </c>
      <c r="H1228" s="6" t="s">
        <v>54</v>
      </c>
      <c r="I1228" s="6" t="s">
        <v>27</v>
      </c>
      <c r="J1228" s="6" t="s">
        <v>98</v>
      </c>
      <c r="K1228" s="6" t="s">
        <v>99</v>
      </c>
      <c r="L1228" s="6" t="s">
        <v>350</v>
      </c>
      <c r="M1228" s="6" t="s">
        <v>31</v>
      </c>
      <c r="N1228" s="6" t="s">
        <v>46</v>
      </c>
      <c r="O1228" s="6" t="s">
        <v>47</v>
      </c>
      <c r="P1228" s="10" t="s">
        <v>84</v>
      </c>
      <c r="Q1228" s="6">
        <v>110.77</v>
      </c>
      <c r="R1228" s="6">
        <v>0</v>
      </c>
      <c r="S1228" s="6">
        <v>0</v>
      </c>
      <c r="T1228" s="6" t="s">
        <v>35</v>
      </c>
      <c r="U1228" s="6"/>
      <c r="V1228" s="6" t="s">
        <v>49</v>
      </c>
      <c r="W1228" s="6">
        <v>33</v>
      </c>
      <c r="X1228" s="7" t="s">
        <v>37</v>
      </c>
    </row>
    <row r="1229" spans="1:24" x14ac:dyDescent="0.3">
      <c r="A1229" s="8" t="s">
        <v>3849</v>
      </c>
      <c r="B1229" s="9">
        <v>46172</v>
      </c>
      <c r="C1229" s="21" t="str">
        <f>TEXT(Table3[[#This Row],[Transaction_Date]],"dddd")</f>
        <v>Saturday</v>
      </c>
      <c r="D1229" t="s">
        <v>3850</v>
      </c>
      <c r="E1229">
        <f>HOUR(Table3[[#This Row],[Transaction_Time]])</f>
        <v>15</v>
      </c>
      <c r="F1229" s="10" t="s">
        <v>40</v>
      </c>
      <c r="G1229" s="10" t="s">
        <v>3851</v>
      </c>
      <c r="H1229" s="10" t="s">
        <v>26</v>
      </c>
      <c r="I1229" s="10" t="s">
        <v>42</v>
      </c>
      <c r="J1229" s="10" t="s">
        <v>90</v>
      </c>
      <c r="K1229" s="10" t="s">
        <v>346</v>
      </c>
      <c r="L1229" s="10" t="s">
        <v>127</v>
      </c>
      <c r="M1229" s="10" t="s">
        <v>114</v>
      </c>
      <c r="N1229" s="10" t="s">
        <v>46</v>
      </c>
      <c r="O1229" s="10" t="s">
        <v>60</v>
      </c>
      <c r="P1229" s="10" t="s">
        <v>48</v>
      </c>
      <c r="Q1229" s="10">
        <v>180.77</v>
      </c>
      <c r="R1229" s="10">
        <v>0</v>
      </c>
      <c r="S1229" s="10">
        <v>0</v>
      </c>
      <c r="T1229" s="10" t="s">
        <v>35</v>
      </c>
      <c r="U1229" s="10"/>
      <c r="V1229" s="10" t="s">
        <v>36</v>
      </c>
      <c r="W1229" s="10">
        <v>11</v>
      </c>
      <c r="X1229" s="11" t="s">
        <v>37</v>
      </c>
    </row>
    <row r="1230" spans="1:24" x14ac:dyDescent="0.3">
      <c r="A1230" s="4" t="s">
        <v>3852</v>
      </c>
      <c r="B1230" s="5">
        <v>46169</v>
      </c>
      <c r="C1230" s="20" t="str">
        <f>TEXT(Table3[[#This Row],[Transaction_Date]],"dddd")</f>
        <v>Wednesday</v>
      </c>
      <c r="D1230" t="s">
        <v>3853</v>
      </c>
      <c r="E1230">
        <f>HOUR(Table3[[#This Row],[Transaction_Time]])</f>
        <v>20</v>
      </c>
      <c r="F1230" s="6" t="s">
        <v>24</v>
      </c>
      <c r="G1230" s="6" t="s">
        <v>3854</v>
      </c>
      <c r="H1230" s="6" t="s">
        <v>26</v>
      </c>
      <c r="I1230" s="6" t="s">
        <v>27</v>
      </c>
      <c r="J1230" s="6" t="s">
        <v>90</v>
      </c>
      <c r="K1230" s="6" t="s">
        <v>346</v>
      </c>
      <c r="L1230" s="6" t="s">
        <v>145</v>
      </c>
      <c r="M1230" s="6" t="s">
        <v>146</v>
      </c>
      <c r="N1230" s="6" t="s">
        <v>59</v>
      </c>
      <c r="O1230" s="6" t="s">
        <v>141</v>
      </c>
      <c r="P1230" s="6" t="s">
        <v>115</v>
      </c>
      <c r="Q1230" s="6">
        <v>818.58</v>
      </c>
      <c r="R1230" s="6">
        <v>6.18</v>
      </c>
      <c r="S1230" s="6">
        <v>3.05</v>
      </c>
      <c r="T1230" s="6" t="s">
        <v>35</v>
      </c>
      <c r="U1230" s="6"/>
      <c r="V1230" s="6" t="s">
        <v>49</v>
      </c>
      <c r="W1230" s="6">
        <v>9</v>
      </c>
      <c r="X1230" s="7" t="s">
        <v>37</v>
      </c>
    </row>
    <row r="1231" spans="1:24" x14ac:dyDescent="0.3">
      <c r="A1231" s="8" t="s">
        <v>3855</v>
      </c>
      <c r="B1231" s="9">
        <v>46153</v>
      </c>
      <c r="C1231" s="21" t="str">
        <f>TEXT(Table3[[#This Row],[Transaction_Date]],"dddd")</f>
        <v>Monday</v>
      </c>
      <c r="D1231" t="s">
        <v>3856</v>
      </c>
      <c r="E1231">
        <f>HOUR(Table3[[#This Row],[Transaction_Time]])</f>
        <v>0</v>
      </c>
      <c r="F1231" s="10" t="s">
        <v>24</v>
      </c>
      <c r="G1231" s="10" t="s">
        <v>3857</v>
      </c>
      <c r="H1231" s="10" t="s">
        <v>89</v>
      </c>
      <c r="I1231" s="10" t="s">
        <v>42</v>
      </c>
      <c r="J1231" s="10" t="s">
        <v>150</v>
      </c>
      <c r="K1231" s="10" t="s">
        <v>151</v>
      </c>
      <c r="L1231" s="10" t="s">
        <v>801</v>
      </c>
      <c r="M1231" s="10" t="s">
        <v>58</v>
      </c>
      <c r="N1231" s="10" t="s">
        <v>46</v>
      </c>
      <c r="O1231" s="10" t="s">
        <v>60</v>
      </c>
      <c r="P1231" s="10" t="s">
        <v>84</v>
      </c>
      <c r="Q1231" s="10">
        <v>276.39999999999998</v>
      </c>
      <c r="R1231" s="10">
        <v>2.91</v>
      </c>
      <c r="S1231" s="10">
        <v>0</v>
      </c>
      <c r="T1231" s="10" t="s">
        <v>35</v>
      </c>
      <c r="U1231" s="10"/>
      <c r="V1231" s="10" t="s">
        <v>49</v>
      </c>
      <c r="W1231" s="10">
        <v>73</v>
      </c>
      <c r="X1231" s="11" t="s">
        <v>37</v>
      </c>
    </row>
    <row r="1232" spans="1:24" x14ac:dyDescent="0.3">
      <c r="A1232" s="4" t="s">
        <v>3858</v>
      </c>
      <c r="B1232" s="5">
        <v>46156</v>
      </c>
      <c r="C1232" s="20" t="str">
        <f>TEXT(Table3[[#This Row],[Transaction_Date]],"dddd")</f>
        <v>Thursday</v>
      </c>
      <c r="D1232" t="s">
        <v>3859</v>
      </c>
      <c r="E1232">
        <f>HOUR(Table3[[#This Row],[Transaction_Time]])</f>
        <v>23</v>
      </c>
      <c r="F1232" s="6" t="s">
        <v>24</v>
      </c>
      <c r="G1232" s="6" t="s">
        <v>3860</v>
      </c>
      <c r="H1232" s="6" t="s">
        <v>89</v>
      </c>
      <c r="I1232" s="6" t="s">
        <v>27</v>
      </c>
      <c r="J1232" s="6" t="s">
        <v>90</v>
      </c>
      <c r="K1232" s="6" t="s">
        <v>140</v>
      </c>
      <c r="L1232" s="6" t="s">
        <v>500</v>
      </c>
      <c r="M1232" s="6" t="s">
        <v>67</v>
      </c>
      <c r="N1232" s="6" t="s">
        <v>59</v>
      </c>
      <c r="O1232" s="6" t="s">
        <v>297</v>
      </c>
      <c r="P1232" s="6" t="s">
        <v>68</v>
      </c>
      <c r="Q1232" s="6">
        <v>604.55999999999995</v>
      </c>
      <c r="R1232" s="6">
        <v>0</v>
      </c>
      <c r="S1232" s="6">
        <v>4</v>
      </c>
      <c r="T1232" s="6" t="s">
        <v>35</v>
      </c>
      <c r="U1232" s="6"/>
      <c r="V1232" s="6" t="s">
        <v>49</v>
      </c>
      <c r="W1232" s="6">
        <v>51</v>
      </c>
      <c r="X1232" s="7" t="s">
        <v>37</v>
      </c>
    </row>
    <row r="1233" spans="1:24" x14ac:dyDescent="0.3">
      <c r="A1233" s="8" t="s">
        <v>3861</v>
      </c>
      <c r="B1233" s="9">
        <v>46168</v>
      </c>
      <c r="C1233" s="21" t="str">
        <f>TEXT(Table3[[#This Row],[Transaction_Date]],"dddd")</f>
        <v>Tuesday</v>
      </c>
      <c r="D1233" t="s">
        <v>3862</v>
      </c>
      <c r="E1233">
        <f>HOUR(Table3[[#This Row],[Transaction_Time]])</f>
        <v>20</v>
      </c>
      <c r="F1233" s="10" t="s">
        <v>24</v>
      </c>
      <c r="G1233" s="10" t="s">
        <v>3863</v>
      </c>
      <c r="H1233" s="10" t="s">
        <v>26</v>
      </c>
      <c r="I1233" s="10" t="s">
        <v>27</v>
      </c>
      <c r="J1233" s="10" t="s">
        <v>98</v>
      </c>
      <c r="K1233" s="10" t="s">
        <v>338</v>
      </c>
      <c r="L1233" s="10" t="s">
        <v>66</v>
      </c>
      <c r="M1233" s="10" t="s">
        <v>67</v>
      </c>
      <c r="N1233" s="10" t="s">
        <v>272</v>
      </c>
      <c r="O1233" s="10" t="s">
        <v>47</v>
      </c>
      <c r="P1233" s="10" t="s">
        <v>34</v>
      </c>
      <c r="Q1233" s="10">
        <v>891.56</v>
      </c>
      <c r="R1233" s="10">
        <v>0</v>
      </c>
      <c r="S1233" s="10">
        <v>0</v>
      </c>
      <c r="T1233" s="10" t="s">
        <v>35</v>
      </c>
      <c r="U1233" s="10"/>
      <c r="V1233" s="10" t="s">
        <v>49</v>
      </c>
      <c r="W1233" s="10">
        <v>22</v>
      </c>
      <c r="X1233" s="11" t="s">
        <v>37</v>
      </c>
    </row>
    <row r="1234" spans="1:24" x14ac:dyDescent="0.3">
      <c r="A1234" s="4" t="s">
        <v>3864</v>
      </c>
      <c r="B1234" s="5">
        <v>46159</v>
      </c>
      <c r="C1234" s="20" t="str">
        <f>TEXT(Table3[[#This Row],[Transaction_Date]],"dddd")</f>
        <v>Sunday</v>
      </c>
      <c r="D1234" t="s">
        <v>3865</v>
      </c>
      <c r="E1234">
        <f>HOUR(Table3[[#This Row],[Transaction_Time]])</f>
        <v>20</v>
      </c>
      <c r="F1234" s="6" t="s">
        <v>370</v>
      </c>
      <c r="G1234" s="6" t="s">
        <v>3866</v>
      </c>
      <c r="H1234" s="6" t="s">
        <v>54</v>
      </c>
      <c r="I1234" s="6" t="s">
        <v>42</v>
      </c>
      <c r="J1234" s="6" t="s">
        <v>55</v>
      </c>
      <c r="K1234" s="6" t="s">
        <v>56</v>
      </c>
      <c r="L1234" s="6" t="s">
        <v>132</v>
      </c>
      <c r="M1234" s="6" t="s">
        <v>93</v>
      </c>
      <c r="N1234" s="6" t="s">
        <v>46</v>
      </c>
      <c r="O1234" s="6" t="s">
        <v>33</v>
      </c>
      <c r="P1234" s="6" t="s">
        <v>84</v>
      </c>
      <c r="Q1234" s="6">
        <v>358.36</v>
      </c>
      <c r="R1234" s="6">
        <v>0</v>
      </c>
      <c r="S1234" s="6">
        <v>0</v>
      </c>
      <c r="T1234" s="6" t="s">
        <v>35</v>
      </c>
      <c r="U1234" s="6"/>
      <c r="V1234" s="6" t="s">
        <v>49</v>
      </c>
      <c r="W1234" s="6">
        <v>26</v>
      </c>
      <c r="X1234" s="7" t="s">
        <v>37</v>
      </c>
    </row>
    <row r="1235" spans="1:24" x14ac:dyDescent="0.3">
      <c r="A1235" s="8" t="s">
        <v>3867</v>
      </c>
      <c r="B1235" s="9">
        <v>46155</v>
      </c>
      <c r="C1235" s="21" t="str">
        <f>TEXT(Table3[[#This Row],[Transaction_Date]],"dddd")</f>
        <v>Wednesday</v>
      </c>
      <c r="D1235" t="s">
        <v>3868</v>
      </c>
      <c r="E1235">
        <f>HOUR(Table3[[#This Row],[Transaction_Time]])</f>
        <v>9</v>
      </c>
      <c r="F1235" s="10" t="s">
        <v>24</v>
      </c>
      <c r="G1235" s="10" t="s">
        <v>3869</v>
      </c>
      <c r="H1235" s="10" t="s">
        <v>26</v>
      </c>
      <c r="I1235" s="10" t="s">
        <v>42</v>
      </c>
      <c r="J1235" s="10" t="s">
        <v>150</v>
      </c>
      <c r="K1235" s="10" t="s">
        <v>245</v>
      </c>
      <c r="L1235" s="10" t="s">
        <v>161</v>
      </c>
      <c r="M1235" s="10" t="s">
        <v>162</v>
      </c>
      <c r="N1235" s="10" t="s">
        <v>46</v>
      </c>
      <c r="O1235" s="10" t="s">
        <v>60</v>
      </c>
      <c r="P1235" s="10" t="s">
        <v>108</v>
      </c>
      <c r="Q1235" s="10">
        <v>88.49</v>
      </c>
      <c r="R1235" s="10">
        <v>0</v>
      </c>
      <c r="S1235" s="10">
        <v>0</v>
      </c>
      <c r="T1235" s="10" t="s">
        <v>35</v>
      </c>
      <c r="U1235" s="10"/>
      <c r="V1235" s="10" t="s">
        <v>49</v>
      </c>
      <c r="W1235" s="10">
        <v>9</v>
      </c>
      <c r="X1235" s="11" t="s">
        <v>37</v>
      </c>
    </row>
    <row r="1236" spans="1:24" x14ac:dyDescent="0.3">
      <c r="A1236" s="4" t="s">
        <v>3870</v>
      </c>
      <c r="B1236" s="5">
        <v>46152</v>
      </c>
      <c r="C1236" s="20" t="str">
        <f>TEXT(Table3[[#This Row],[Transaction_Date]],"dddd")</f>
        <v>Sunday</v>
      </c>
      <c r="D1236" t="s">
        <v>3871</v>
      </c>
      <c r="E1236">
        <f>HOUR(Table3[[#This Row],[Transaction_Time]])</f>
        <v>9</v>
      </c>
      <c r="F1236" s="6" t="s">
        <v>24</v>
      </c>
      <c r="G1236" s="6" t="s">
        <v>3872</v>
      </c>
      <c r="H1236" s="6" t="s">
        <v>26</v>
      </c>
      <c r="I1236" s="6" t="s">
        <v>42</v>
      </c>
      <c r="J1236" s="6" t="s">
        <v>55</v>
      </c>
      <c r="K1236" s="6" t="s">
        <v>136</v>
      </c>
      <c r="L1236" s="6" t="s">
        <v>257</v>
      </c>
      <c r="M1236" s="6" t="s">
        <v>93</v>
      </c>
      <c r="N1236" s="6" t="s">
        <v>46</v>
      </c>
      <c r="O1236" s="6" t="s">
        <v>141</v>
      </c>
      <c r="P1236" s="6" t="s">
        <v>34</v>
      </c>
      <c r="Q1236" s="6">
        <v>638.51</v>
      </c>
      <c r="R1236" s="6">
        <v>0</v>
      </c>
      <c r="S1236" s="6">
        <v>0</v>
      </c>
      <c r="T1236" s="6" t="s">
        <v>35</v>
      </c>
      <c r="U1236" s="6"/>
      <c r="V1236" s="6" t="s">
        <v>49</v>
      </c>
      <c r="W1236" s="6">
        <v>24</v>
      </c>
      <c r="X1236" s="7" t="s">
        <v>37</v>
      </c>
    </row>
    <row r="1237" spans="1:24" x14ac:dyDescent="0.3">
      <c r="A1237" s="8" t="s">
        <v>3873</v>
      </c>
      <c r="B1237" s="9">
        <v>46160</v>
      </c>
      <c r="C1237" s="21" t="str">
        <f>TEXT(Table3[[#This Row],[Transaction_Date]],"dddd")</f>
        <v>Monday</v>
      </c>
      <c r="D1237" t="s">
        <v>3874</v>
      </c>
      <c r="E1237">
        <f>HOUR(Table3[[#This Row],[Transaction_Time]])</f>
        <v>18</v>
      </c>
      <c r="F1237" s="10" t="s">
        <v>24</v>
      </c>
      <c r="G1237" s="10" t="s">
        <v>3875</v>
      </c>
      <c r="H1237" s="10" t="s">
        <v>26</v>
      </c>
      <c r="I1237" s="10" t="s">
        <v>42</v>
      </c>
      <c r="J1237" s="10" t="s">
        <v>55</v>
      </c>
      <c r="K1237" s="10" t="s">
        <v>56</v>
      </c>
      <c r="L1237" s="10" t="s">
        <v>57</v>
      </c>
      <c r="M1237" s="10" t="s">
        <v>58</v>
      </c>
      <c r="N1237" s="10" t="s">
        <v>46</v>
      </c>
      <c r="O1237" s="10" t="s">
        <v>297</v>
      </c>
      <c r="P1237" s="10" t="s">
        <v>108</v>
      </c>
      <c r="Q1237" s="10">
        <v>808.14</v>
      </c>
      <c r="R1237" s="10">
        <v>0</v>
      </c>
      <c r="S1237" s="10">
        <v>3.8</v>
      </c>
      <c r="T1237" s="10" t="s">
        <v>35</v>
      </c>
      <c r="U1237" s="10"/>
      <c r="V1237" s="10" t="s">
        <v>49</v>
      </c>
      <c r="W1237" s="10">
        <v>86</v>
      </c>
      <c r="X1237" s="11" t="s">
        <v>37</v>
      </c>
    </row>
    <row r="1238" spans="1:24" x14ac:dyDescent="0.3">
      <c r="A1238" s="4" t="s">
        <v>3876</v>
      </c>
      <c r="B1238" s="5">
        <v>46163</v>
      </c>
      <c r="C1238" s="20" t="str">
        <f>TEXT(Table3[[#This Row],[Transaction_Date]],"dddd")</f>
        <v>Thursday</v>
      </c>
      <c r="D1238" t="s">
        <v>3877</v>
      </c>
      <c r="E1238">
        <f>HOUR(Table3[[#This Row],[Transaction_Time]])</f>
        <v>17</v>
      </c>
      <c r="F1238" s="6" t="s">
        <v>52</v>
      </c>
      <c r="G1238" s="6" t="s">
        <v>3878</v>
      </c>
      <c r="H1238" s="6" t="s">
        <v>26</v>
      </c>
      <c r="I1238" s="6" t="s">
        <v>27</v>
      </c>
      <c r="J1238" s="6" t="s">
        <v>90</v>
      </c>
      <c r="K1238" s="6" t="s">
        <v>572</v>
      </c>
      <c r="L1238" s="6" t="s">
        <v>230</v>
      </c>
      <c r="M1238" s="6" t="s">
        <v>83</v>
      </c>
      <c r="N1238" s="6" t="s">
        <v>46</v>
      </c>
      <c r="O1238" s="6" t="s">
        <v>141</v>
      </c>
      <c r="P1238" s="6" t="s">
        <v>68</v>
      </c>
      <c r="Q1238" s="6">
        <v>1692.74</v>
      </c>
      <c r="R1238" s="6">
        <v>68.61</v>
      </c>
      <c r="S1238" s="6">
        <v>0</v>
      </c>
      <c r="T1238" s="6" t="s">
        <v>35</v>
      </c>
      <c r="U1238" s="6"/>
      <c r="V1238" s="6" t="s">
        <v>49</v>
      </c>
      <c r="W1238" s="6">
        <v>79</v>
      </c>
      <c r="X1238" s="7" t="s">
        <v>37</v>
      </c>
    </row>
    <row r="1239" spans="1:24" x14ac:dyDescent="0.3">
      <c r="A1239" s="8" t="s">
        <v>3879</v>
      </c>
      <c r="B1239" s="9">
        <v>46156</v>
      </c>
      <c r="C1239" s="21" t="str">
        <f>TEXT(Table3[[#This Row],[Transaction_Date]],"dddd")</f>
        <v>Thursday</v>
      </c>
      <c r="D1239" t="s">
        <v>3880</v>
      </c>
      <c r="E1239">
        <f>HOUR(Table3[[#This Row],[Transaction_Time]])</f>
        <v>19</v>
      </c>
      <c r="F1239" s="10" t="s">
        <v>24</v>
      </c>
      <c r="G1239" s="10" t="s">
        <v>3881</v>
      </c>
      <c r="H1239" s="10" t="s">
        <v>26</v>
      </c>
      <c r="I1239" s="10" t="s">
        <v>27</v>
      </c>
      <c r="J1239" s="10" t="s">
        <v>28</v>
      </c>
      <c r="K1239" s="10" t="s">
        <v>65</v>
      </c>
      <c r="L1239" s="10" t="s">
        <v>30</v>
      </c>
      <c r="M1239" s="10" t="s">
        <v>31</v>
      </c>
      <c r="N1239" s="10" t="s">
        <v>32</v>
      </c>
      <c r="O1239" s="10" t="s">
        <v>33</v>
      </c>
      <c r="P1239" s="10" t="s">
        <v>34</v>
      </c>
      <c r="Q1239" s="10">
        <v>716.67</v>
      </c>
      <c r="R1239" s="10">
        <v>57.99</v>
      </c>
      <c r="S1239" s="10">
        <v>0</v>
      </c>
      <c r="T1239" s="10" t="s">
        <v>35</v>
      </c>
      <c r="U1239" s="10"/>
      <c r="V1239" s="10" t="s">
        <v>49</v>
      </c>
      <c r="W1239" s="10">
        <v>23</v>
      </c>
      <c r="X1239" s="11" t="s">
        <v>37</v>
      </c>
    </row>
    <row r="1240" spans="1:24" x14ac:dyDescent="0.3">
      <c r="A1240" s="4" t="s">
        <v>3882</v>
      </c>
      <c r="B1240" s="5">
        <v>46144</v>
      </c>
      <c r="C1240" s="20" t="str">
        <f>TEXT(Table3[[#This Row],[Transaction_Date]],"dddd")</f>
        <v>Saturday</v>
      </c>
      <c r="D1240" t="s">
        <v>3883</v>
      </c>
      <c r="E1240">
        <f>HOUR(Table3[[#This Row],[Transaction_Time]])</f>
        <v>9</v>
      </c>
      <c r="F1240" s="6" t="s">
        <v>24</v>
      </c>
      <c r="G1240" s="6" t="s">
        <v>3884</v>
      </c>
      <c r="H1240" s="6" t="s">
        <v>26</v>
      </c>
      <c r="I1240" s="6" t="s">
        <v>27</v>
      </c>
      <c r="J1240" s="6" t="s">
        <v>55</v>
      </c>
      <c r="K1240" s="6" t="s">
        <v>180</v>
      </c>
      <c r="L1240" s="6" t="s">
        <v>634</v>
      </c>
      <c r="M1240" s="6" t="s">
        <v>114</v>
      </c>
      <c r="N1240" s="6" t="s">
        <v>32</v>
      </c>
      <c r="O1240" s="6" t="s">
        <v>60</v>
      </c>
      <c r="P1240" s="6" t="s">
        <v>115</v>
      </c>
      <c r="Q1240" s="6">
        <v>168.69</v>
      </c>
      <c r="R1240" s="6">
        <v>63.22</v>
      </c>
      <c r="S1240" s="6">
        <v>0</v>
      </c>
      <c r="T1240" s="6" t="s">
        <v>35</v>
      </c>
      <c r="U1240" s="6"/>
      <c r="V1240" s="6" t="s">
        <v>36</v>
      </c>
      <c r="W1240" s="6">
        <v>76</v>
      </c>
      <c r="X1240" s="7" t="s">
        <v>37</v>
      </c>
    </row>
    <row r="1241" spans="1:24" x14ac:dyDescent="0.3">
      <c r="A1241" s="8" t="s">
        <v>3885</v>
      </c>
      <c r="B1241" s="9">
        <v>46154</v>
      </c>
      <c r="C1241" s="21" t="str">
        <f>TEXT(Table3[[#This Row],[Transaction_Date]],"dddd")</f>
        <v>Tuesday</v>
      </c>
      <c r="D1241" t="s">
        <v>3886</v>
      </c>
      <c r="E1241">
        <f>HOUR(Table3[[#This Row],[Transaction_Time]])</f>
        <v>11</v>
      </c>
      <c r="F1241" s="10" t="s">
        <v>72</v>
      </c>
      <c r="G1241" s="10" t="s">
        <v>3887</v>
      </c>
      <c r="H1241" s="10" t="s">
        <v>97</v>
      </c>
      <c r="I1241" s="10" t="s">
        <v>42</v>
      </c>
      <c r="J1241" s="10" t="s">
        <v>150</v>
      </c>
      <c r="K1241" s="10" t="s">
        <v>319</v>
      </c>
      <c r="L1241" s="10" t="s">
        <v>364</v>
      </c>
      <c r="M1241" s="10" t="s">
        <v>114</v>
      </c>
      <c r="N1241" s="10" t="s">
        <v>46</v>
      </c>
      <c r="O1241" s="10" t="s">
        <v>60</v>
      </c>
      <c r="P1241" s="10" t="s">
        <v>128</v>
      </c>
      <c r="Q1241" s="10">
        <v>271.95999999999998</v>
      </c>
      <c r="R1241" s="10">
        <v>0</v>
      </c>
      <c r="S1241" s="10">
        <v>5.38</v>
      </c>
      <c r="T1241" s="10" t="s">
        <v>35</v>
      </c>
      <c r="U1241" s="10"/>
      <c r="V1241" s="10" t="s">
        <v>49</v>
      </c>
      <c r="W1241" s="10">
        <v>65</v>
      </c>
      <c r="X1241" s="11" t="s">
        <v>37</v>
      </c>
    </row>
    <row r="1242" spans="1:24" x14ac:dyDescent="0.3">
      <c r="A1242" s="4" t="s">
        <v>3888</v>
      </c>
      <c r="B1242" s="5">
        <v>46166</v>
      </c>
      <c r="C1242" s="20" t="str">
        <f>TEXT(Table3[[#This Row],[Transaction_Date]],"dddd")</f>
        <v>Sunday</v>
      </c>
      <c r="D1242" t="s">
        <v>3889</v>
      </c>
      <c r="E1242">
        <f>HOUR(Table3[[#This Row],[Transaction_Time]])</f>
        <v>17</v>
      </c>
      <c r="F1242" s="6" t="s">
        <v>40</v>
      </c>
      <c r="G1242" s="6" t="s">
        <v>3890</v>
      </c>
      <c r="H1242" s="6" t="s">
        <v>74</v>
      </c>
      <c r="I1242" s="6" t="s">
        <v>27</v>
      </c>
      <c r="J1242" s="6" t="s">
        <v>150</v>
      </c>
      <c r="K1242" s="6" t="s">
        <v>245</v>
      </c>
      <c r="L1242" s="6" t="s">
        <v>107</v>
      </c>
      <c r="M1242" s="6" t="s">
        <v>93</v>
      </c>
      <c r="N1242" s="6" t="s">
        <v>46</v>
      </c>
      <c r="O1242" s="6" t="s">
        <v>47</v>
      </c>
      <c r="P1242" s="6" t="s">
        <v>128</v>
      </c>
      <c r="Q1242" s="6">
        <v>398.81</v>
      </c>
      <c r="R1242" s="6">
        <v>0</v>
      </c>
      <c r="S1242" s="6">
        <v>0</v>
      </c>
      <c r="T1242" s="6" t="s">
        <v>35</v>
      </c>
      <c r="U1242" s="6"/>
      <c r="V1242" s="6" t="s">
        <v>49</v>
      </c>
      <c r="W1242" s="6">
        <v>39</v>
      </c>
      <c r="X1242" s="7" t="s">
        <v>37</v>
      </c>
    </row>
    <row r="1243" spans="1:24" x14ac:dyDescent="0.3">
      <c r="A1243" s="8" t="s">
        <v>3891</v>
      </c>
      <c r="B1243" s="9">
        <v>46169</v>
      </c>
      <c r="C1243" s="21" t="str">
        <f>TEXT(Table3[[#This Row],[Transaction_Date]],"dddd")</f>
        <v>Wednesday</v>
      </c>
      <c r="D1243" t="s">
        <v>3892</v>
      </c>
      <c r="E1243">
        <f>HOUR(Table3[[#This Row],[Transaction_Time]])</f>
        <v>15</v>
      </c>
      <c r="F1243" s="10" t="s">
        <v>24</v>
      </c>
      <c r="G1243" s="10" t="s">
        <v>3893</v>
      </c>
      <c r="H1243" s="10" t="s">
        <v>26</v>
      </c>
      <c r="I1243" s="10" t="s">
        <v>27</v>
      </c>
      <c r="J1243" s="10" t="s">
        <v>55</v>
      </c>
      <c r="K1243" s="10" t="s">
        <v>136</v>
      </c>
      <c r="L1243" s="10" t="s">
        <v>477</v>
      </c>
      <c r="M1243" s="10" t="s">
        <v>101</v>
      </c>
      <c r="N1243" s="10" t="s">
        <v>46</v>
      </c>
      <c r="O1243" s="10" t="s">
        <v>47</v>
      </c>
      <c r="P1243" s="10" t="s">
        <v>48</v>
      </c>
      <c r="Q1243" s="10">
        <v>586.86</v>
      </c>
      <c r="R1243" s="10">
        <v>0</v>
      </c>
      <c r="S1243" s="10">
        <v>0</v>
      </c>
      <c r="T1243" s="10" t="s">
        <v>35</v>
      </c>
      <c r="U1243" s="10"/>
      <c r="V1243" s="10" t="s">
        <v>49</v>
      </c>
      <c r="W1243" s="10">
        <v>88</v>
      </c>
      <c r="X1243" s="11" t="s">
        <v>37</v>
      </c>
    </row>
    <row r="1244" spans="1:24" x14ac:dyDescent="0.3">
      <c r="A1244" s="4" t="s">
        <v>3894</v>
      </c>
      <c r="B1244" s="5">
        <v>46146</v>
      </c>
      <c r="C1244" s="20" t="str">
        <f>TEXT(Table3[[#This Row],[Transaction_Date]],"dddd")</f>
        <v>Monday</v>
      </c>
      <c r="D1244" t="s">
        <v>3895</v>
      </c>
      <c r="E1244">
        <f>HOUR(Table3[[#This Row],[Transaction_Time]])</f>
        <v>13</v>
      </c>
      <c r="F1244" s="6" t="s">
        <v>40</v>
      </c>
      <c r="G1244" s="6" t="s">
        <v>3896</v>
      </c>
      <c r="H1244" s="6" t="s">
        <v>54</v>
      </c>
      <c r="I1244" s="6" t="s">
        <v>42</v>
      </c>
      <c r="J1244" s="6" t="s">
        <v>55</v>
      </c>
      <c r="K1244" s="6" t="s">
        <v>256</v>
      </c>
      <c r="L1244" s="6" t="s">
        <v>196</v>
      </c>
      <c r="M1244" s="6" t="s">
        <v>83</v>
      </c>
      <c r="N1244" s="6" t="s">
        <v>46</v>
      </c>
      <c r="O1244" s="6" t="s">
        <v>60</v>
      </c>
      <c r="P1244" s="6" t="s">
        <v>84</v>
      </c>
      <c r="Q1244" s="6">
        <v>266.81</v>
      </c>
      <c r="R1244" s="6">
        <v>51.88</v>
      </c>
      <c r="S1244" s="6">
        <v>0</v>
      </c>
      <c r="T1244" s="6" t="s">
        <v>35</v>
      </c>
      <c r="U1244" s="6"/>
      <c r="V1244" s="6" t="s">
        <v>49</v>
      </c>
      <c r="W1244" s="6">
        <v>24</v>
      </c>
      <c r="X1244" s="7" t="s">
        <v>37</v>
      </c>
    </row>
    <row r="1245" spans="1:24" x14ac:dyDescent="0.3">
      <c r="A1245" s="8" t="s">
        <v>3897</v>
      </c>
      <c r="B1245" s="9">
        <v>46151</v>
      </c>
      <c r="C1245" s="21" t="str">
        <f>TEXT(Table3[[#This Row],[Transaction_Date]],"dddd")</f>
        <v>Saturday</v>
      </c>
      <c r="D1245" t="s">
        <v>3898</v>
      </c>
      <c r="E1245">
        <f>HOUR(Table3[[#This Row],[Transaction_Time]])</f>
        <v>14</v>
      </c>
      <c r="F1245" s="10" t="s">
        <v>40</v>
      </c>
      <c r="G1245" s="10" t="s">
        <v>3899</v>
      </c>
      <c r="H1245" s="10" t="s">
        <v>89</v>
      </c>
      <c r="I1245" s="10" t="s">
        <v>42</v>
      </c>
      <c r="J1245" s="10" t="s">
        <v>43</v>
      </c>
      <c r="K1245" s="10" t="s">
        <v>229</v>
      </c>
      <c r="L1245" s="10" t="s">
        <v>801</v>
      </c>
      <c r="M1245" s="10" t="s">
        <v>58</v>
      </c>
      <c r="N1245" s="10" t="s">
        <v>78</v>
      </c>
      <c r="O1245" s="10" t="s">
        <v>47</v>
      </c>
      <c r="P1245" s="10" t="s">
        <v>84</v>
      </c>
      <c r="Q1245" s="10">
        <v>258.68</v>
      </c>
      <c r="R1245" s="10">
        <v>0</v>
      </c>
      <c r="S1245" s="10">
        <v>0</v>
      </c>
      <c r="T1245" s="10" t="s">
        <v>35</v>
      </c>
      <c r="U1245" s="10"/>
      <c r="V1245" s="10" t="s">
        <v>49</v>
      </c>
      <c r="W1245" s="10">
        <v>84</v>
      </c>
      <c r="X1245" s="11" t="s">
        <v>37</v>
      </c>
    </row>
    <row r="1246" spans="1:24" x14ac:dyDescent="0.3">
      <c r="A1246" s="4" t="s">
        <v>3900</v>
      </c>
      <c r="B1246" s="5">
        <v>46147</v>
      </c>
      <c r="C1246" s="20" t="str">
        <f>TEXT(Table3[[#This Row],[Transaction_Date]],"dddd")</f>
        <v>Tuesday</v>
      </c>
      <c r="D1246" t="s">
        <v>3901</v>
      </c>
      <c r="E1246">
        <f>HOUR(Table3[[#This Row],[Transaction_Time]])</f>
        <v>9</v>
      </c>
      <c r="F1246" s="6" t="s">
        <v>24</v>
      </c>
      <c r="G1246" s="6" t="s">
        <v>3902</v>
      </c>
      <c r="H1246" s="6" t="s">
        <v>74</v>
      </c>
      <c r="I1246" s="6" t="s">
        <v>27</v>
      </c>
      <c r="J1246" s="6" t="s">
        <v>119</v>
      </c>
      <c r="K1246" s="6" t="s">
        <v>276</v>
      </c>
      <c r="L1246" s="6" t="s">
        <v>57</v>
      </c>
      <c r="M1246" s="6" t="s">
        <v>58</v>
      </c>
      <c r="N1246" s="6" t="s">
        <v>46</v>
      </c>
      <c r="O1246" s="6" t="s">
        <v>141</v>
      </c>
      <c r="P1246" s="6" t="s">
        <v>34</v>
      </c>
      <c r="Q1246" s="6">
        <v>742.56</v>
      </c>
      <c r="R1246" s="6">
        <v>0</v>
      </c>
      <c r="S1246" s="6">
        <v>0</v>
      </c>
      <c r="T1246" s="6" t="s">
        <v>35</v>
      </c>
      <c r="U1246" s="6"/>
      <c r="V1246" s="6" t="s">
        <v>49</v>
      </c>
      <c r="W1246" s="6">
        <v>82</v>
      </c>
      <c r="X1246" s="7" t="s">
        <v>37</v>
      </c>
    </row>
    <row r="1247" spans="1:24" x14ac:dyDescent="0.3">
      <c r="A1247" s="8" t="s">
        <v>3903</v>
      </c>
      <c r="B1247" s="9">
        <v>46146</v>
      </c>
      <c r="C1247" s="21" t="str">
        <f>TEXT(Table3[[#This Row],[Transaction_Date]],"dddd")</f>
        <v>Monday</v>
      </c>
      <c r="D1247" t="s">
        <v>3904</v>
      </c>
      <c r="E1247">
        <f>HOUR(Table3[[#This Row],[Transaction_Time]])</f>
        <v>18</v>
      </c>
      <c r="F1247" s="10" t="s">
        <v>24</v>
      </c>
      <c r="G1247" s="10" t="s">
        <v>3905</v>
      </c>
      <c r="H1247" s="10" t="s">
        <v>54</v>
      </c>
      <c r="I1247" s="10" t="s">
        <v>27</v>
      </c>
      <c r="J1247" s="10" t="s">
        <v>43</v>
      </c>
      <c r="K1247" s="10" t="s">
        <v>112</v>
      </c>
      <c r="L1247" s="10" t="s">
        <v>801</v>
      </c>
      <c r="M1247" s="10" t="s">
        <v>58</v>
      </c>
      <c r="N1247" s="10" t="s">
        <v>46</v>
      </c>
      <c r="O1247" s="10" t="s">
        <v>60</v>
      </c>
      <c r="P1247" s="10" t="s">
        <v>108</v>
      </c>
      <c r="Q1247" s="10">
        <v>676.41</v>
      </c>
      <c r="R1247" s="10">
        <v>0</v>
      </c>
      <c r="S1247" s="10">
        <v>0</v>
      </c>
      <c r="T1247" s="10" t="s">
        <v>280</v>
      </c>
      <c r="U1247" s="10" t="s">
        <v>402</v>
      </c>
      <c r="V1247" s="10" t="s">
        <v>49</v>
      </c>
      <c r="W1247" s="10">
        <v>95</v>
      </c>
      <c r="X1247" s="11" t="s">
        <v>37</v>
      </c>
    </row>
    <row r="1248" spans="1:24" x14ac:dyDescent="0.3">
      <c r="A1248" s="4" t="s">
        <v>3906</v>
      </c>
      <c r="B1248" s="5">
        <v>46147</v>
      </c>
      <c r="C1248" s="20" t="str">
        <f>TEXT(Table3[[#This Row],[Transaction_Date]],"dddd")</f>
        <v>Tuesday</v>
      </c>
      <c r="D1248" t="s">
        <v>3907</v>
      </c>
      <c r="E1248">
        <f>HOUR(Table3[[#This Row],[Transaction_Time]])</f>
        <v>12</v>
      </c>
      <c r="F1248" s="6" t="s">
        <v>40</v>
      </c>
      <c r="G1248" s="6" t="s">
        <v>3908</v>
      </c>
      <c r="H1248" s="6" t="s">
        <v>26</v>
      </c>
      <c r="I1248" s="6" t="s">
        <v>42</v>
      </c>
      <c r="J1248" s="6" t="s">
        <v>75</v>
      </c>
      <c r="K1248" s="6" t="s">
        <v>76</v>
      </c>
      <c r="L1248" s="6" t="s">
        <v>500</v>
      </c>
      <c r="M1248" s="6" t="s">
        <v>67</v>
      </c>
      <c r="N1248" s="6" t="s">
        <v>272</v>
      </c>
      <c r="O1248" s="6" t="s">
        <v>47</v>
      </c>
      <c r="P1248" s="6" t="s">
        <v>115</v>
      </c>
      <c r="Q1248" s="6">
        <v>219.85</v>
      </c>
      <c r="R1248" s="6">
        <v>0</v>
      </c>
      <c r="S1248" s="6">
        <v>6.53</v>
      </c>
      <c r="T1248" s="6" t="s">
        <v>35</v>
      </c>
      <c r="U1248" s="6"/>
      <c r="V1248" s="6" t="s">
        <v>49</v>
      </c>
      <c r="W1248" s="6">
        <v>57</v>
      </c>
      <c r="X1248" s="7" t="s">
        <v>37</v>
      </c>
    </row>
    <row r="1249" spans="1:24" x14ac:dyDescent="0.3">
      <c r="A1249" s="8" t="s">
        <v>3909</v>
      </c>
      <c r="B1249" s="9">
        <v>46143</v>
      </c>
      <c r="C1249" s="21" t="str">
        <f>TEXT(Table3[[#This Row],[Transaction_Date]],"dddd")</f>
        <v>Friday</v>
      </c>
      <c r="D1249" t="s">
        <v>3910</v>
      </c>
      <c r="E1249">
        <f>HOUR(Table3[[#This Row],[Transaction_Time]])</f>
        <v>10</v>
      </c>
      <c r="F1249" s="10" t="s">
        <v>24</v>
      </c>
      <c r="G1249" s="10" t="s">
        <v>3911</v>
      </c>
      <c r="H1249" s="10" t="s">
        <v>89</v>
      </c>
      <c r="I1249" s="10" t="s">
        <v>27</v>
      </c>
      <c r="J1249" s="10" t="s">
        <v>150</v>
      </c>
      <c r="K1249" s="10" t="s">
        <v>319</v>
      </c>
      <c r="L1249" s="10" t="s">
        <v>77</v>
      </c>
      <c r="M1249" s="10" t="s">
        <v>31</v>
      </c>
      <c r="N1249" s="10" t="s">
        <v>176</v>
      </c>
      <c r="O1249" s="10" t="s">
        <v>33</v>
      </c>
      <c r="P1249" s="10" t="s">
        <v>84</v>
      </c>
      <c r="Q1249" s="10">
        <v>124.59</v>
      </c>
      <c r="R1249" s="10">
        <v>0</v>
      </c>
      <c r="S1249" s="10">
        <v>4.33</v>
      </c>
      <c r="T1249" s="10" t="s">
        <v>35</v>
      </c>
      <c r="U1249" s="10"/>
      <c r="V1249" s="10" t="s">
        <v>49</v>
      </c>
      <c r="W1249" s="10">
        <v>87</v>
      </c>
      <c r="X1249" s="11" t="s">
        <v>37</v>
      </c>
    </row>
    <row r="1250" spans="1:24" x14ac:dyDescent="0.3">
      <c r="A1250" s="4" t="s">
        <v>3912</v>
      </c>
      <c r="B1250" s="5">
        <v>46147</v>
      </c>
      <c r="C1250" s="20" t="str">
        <f>TEXT(Table3[[#This Row],[Transaction_Date]],"dddd")</f>
        <v>Tuesday</v>
      </c>
      <c r="D1250" t="s">
        <v>3913</v>
      </c>
      <c r="E1250">
        <f>HOUR(Table3[[#This Row],[Transaction_Time]])</f>
        <v>19</v>
      </c>
      <c r="F1250" s="6" t="s">
        <v>52</v>
      </c>
      <c r="G1250" s="6" t="s">
        <v>3914</v>
      </c>
      <c r="H1250" s="6" t="s">
        <v>26</v>
      </c>
      <c r="I1250" s="6" t="s">
        <v>42</v>
      </c>
      <c r="J1250" s="6" t="s">
        <v>55</v>
      </c>
      <c r="K1250" s="6" t="s">
        <v>180</v>
      </c>
      <c r="L1250" s="6" t="s">
        <v>57</v>
      </c>
      <c r="M1250" s="6" t="s">
        <v>58</v>
      </c>
      <c r="N1250" s="6" t="s">
        <v>272</v>
      </c>
      <c r="O1250" s="6" t="s">
        <v>60</v>
      </c>
      <c r="P1250" s="6" t="s">
        <v>34</v>
      </c>
      <c r="Q1250" s="6">
        <v>7102.5</v>
      </c>
      <c r="R1250" s="6">
        <v>0</v>
      </c>
      <c r="S1250" s="6">
        <v>0</v>
      </c>
      <c r="T1250" s="6" t="s">
        <v>35</v>
      </c>
      <c r="U1250" s="6"/>
      <c r="V1250" s="6" t="s">
        <v>49</v>
      </c>
      <c r="W1250" s="6">
        <v>94</v>
      </c>
      <c r="X1250" s="7" t="s">
        <v>69</v>
      </c>
    </row>
    <row r="1251" spans="1:24" x14ac:dyDescent="0.3">
      <c r="A1251" s="8" t="s">
        <v>3915</v>
      </c>
      <c r="B1251" s="9">
        <v>46162</v>
      </c>
      <c r="C1251" s="21" t="str">
        <f>TEXT(Table3[[#This Row],[Transaction_Date]],"dddd")</f>
        <v>Wednesday</v>
      </c>
      <c r="D1251" t="s">
        <v>3916</v>
      </c>
      <c r="E1251">
        <f>HOUR(Table3[[#This Row],[Transaction_Time]])</f>
        <v>23</v>
      </c>
      <c r="F1251" s="10" t="s">
        <v>24</v>
      </c>
      <c r="G1251" s="10" t="s">
        <v>3917</v>
      </c>
      <c r="H1251" s="10" t="s">
        <v>26</v>
      </c>
      <c r="I1251" s="10" t="s">
        <v>27</v>
      </c>
      <c r="J1251" s="10" t="s">
        <v>105</v>
      </c>
      <c r="K1251" s="10" t="s">
        <v>106</v>
      </c>
      <c r="L1251" s="10" t="s">
        <v>537</v>
      </c>
      <c r="M1251" s="10" t="s">
        <v>122</v>
      </c>
      <c r="N1251" s="10" t="s">
        <v>59</v>
      </c>
      <c r="O1251" s="10" t="s">
        <v>47</v>
      </c>
      <c r="P1251" s="10" t="s">
        <v>48</v>
      </c>
      <c r="Q1251" s="10">
        <v>162.05000000000001</v>
      </c>
      <c r="R1251" s="10">
        <v>58.15</v>
      </c>
      <c r="S1251" s="10">
        <v>0</v>
      </c>
      <c r="T1251" s="10" t="s">
        <v>35</v>
      </c>
      <c r="U1251" s="10"/>
      <c r="V1251" s="10" t="s">
        <v>49</v>
      </c>
      <c r="W1251" s="10">
        <v>59</v>
      </c>
      <c r="X1251" s="11" t="s">
        <v>37</v>
      </c>
    </row>
    <row r="1252" spans="1:24" x14ac:dyDescent="0.3">
      <c r="A1252" s="4" t="s">
        <v>3918</v>
      </c>
      <c r="B1252" s="5">
        <v>46160</v>
      </c>
      <c r="C1252" s="20" t="str">
        <f>TEXT(Table3[[#This Row],[Transaction_Date]],"dddd")</f>
        <v>Monday</v>
      </c>
      <c r="D1252" t="s">
        <v>3919</v>
      </c>
      <c r="E1252">
        <f>HOUR(Table3[[#This Row],[Transaction_Time]])</f>
        <v>16</v>
      </c>
      <c r="F1252" s="6" t="s">
        <v>40</v>
      </c>
      <c r="G1252" s="6" t="s">
        <v>3920</v>
      </c>
      <c r="H1252" s="6" t="s">
        <v>89</v>
      </c>
      <c r="I1252" s="6" t="s">
        <v>27</v>
      </c>
      <c r="J1252" s="6" t="s">
        <v>166</v>
      </c>
      <c r="K1252" s="6" t="s">
        <v>476</v>
      </c>
      <c r="L1252" s="6" t="s">
        <v>132</v>
      </c>
      <c r="M1252" s="6" t="s">
        <v>93</v>
      </c>
      <c r="N1252" s="6" t="s">
        <v>46</v>
      </c>
      <c r="O1252" s="6" t="s">
        <v>47</v>
      </c>
      <c r="P1252" s="6" t="s">
        <v>115</v>
      </c>
      <c r="Q1252" s="6">
        <v>922.39</v>
      </c>
      <c r="R1252" s="6">
        <v>0</v>
      </c>
      <c r="S1252" s="6">
        <v>0</v>
      </c>
      <c r="T1252" s="6" t="s">
        <v>35</v>
      </c>
      <c r="U1252" s="6"/>
      <c r="V1252" s="6" t="s">
        <v>49</v>
      </c>
      <c r="W1252" s="6">
        <v>64</v>
      </c>
      <c r="X1252" s="7" t="s">
        <v>37</v>
      </c>
    </row>
    <row r="1253" spans="1:24" x14ac:dyDescent="0.3">
      <c r="A1253" s="8" t="s">
        <v>3921</v>
      </c>
      <c r="B1253" s="9">
        <v>46164</v>
      </c>
      <c r="C1253" s="21" t="str">
        <f>TEXT(Table3[[#This Row],[Transaction_Date]],"dddd")</f>
        <v>Friday</v>
      </c>
      <c r="D1253" t="s">
        <v>3922</v>
      </c>
      <c r="E1253">
        <f>HOUR(Table3[[#This Row],[Transaction_Time]])</f>
        <v>18</v>
      </c>
      <c r="F1253" s="10" t="s">
        <v>52</v>
      </c>
      <c r="G1253" s="10" t="s">
        <v>3923</v>
      </c>
      <c r="H1253" s="10" t="s">
        <v>74</v>
      </c>
      <c r="I1253" s="10" t="s">
        <v>42</v>
      </c>
      <c r="J1253" s="10" t="s">
        <v>55</v>
      </c>
      <c r="K1253" s="10" t="s">
        <v>180</v>
      </c>
      <c r="L1253" s="10" t="s">
        <v>161</v>
      </c>
      <c r="M1253" s="10" t="s">
        <v>162</v>
      </c>
      <c r="N1253" s="10" t="s">
        <v>46</v>
      </c>
      <c r="O1253" s="10" t="s">
        <v>60</v>
      </c>
      <c r="P1253" s="10" t="s">
        <v>34</v>
      </c>
      <c r="Q1253" s="10">
        <v>1209.54</v>
      </c>
      <c r="R1253" s="10">
        <v>0</v>
      </c>
      <c r="S1253" s="10">
        <v>0</v>
      </c>
      <c r="T1253" s="10" t="s">
        <v>35</v>
      </c>
      <c r="U1253" s="10"/>
      <c r="V1253" s="10" t="s">
        <v>36</v>
      </c>
      <c r="W1253" s="10">
        <v>96</v>
      </c>
      <c r="X1253" s="11" t="s">
        <v>37</v>
      </c>
    </row>
    <row r="1254" spans="1:24" x14ac:dyDescent="0.3">
      <c r="A1254" s="4" t="s">
        <v>3924</v>
      </c>
      <c r="B1254" s="5">
        <v>46161</v>
      </c>
      <c r="C1254" s="20" t="str">
        <f>TEXT(Table3[[#This Row],[Transaction_Date]],"dddd")</f>
        <v>Tuesday</v>
      </c>
      <c r="D1254" t="s">
        <v>3925</v>
      </c>
      <c r="E1254">
        <f>HOUR(Table3[[#This Row],[Transaction_Time]])</f>
        <v>18</v>
      </c>
      <c r="F1254" s="6" t="s">
        <v>24</v>
      </c>
      <c r="G1254" s="6" t="s">
        <v>3926</v>
      </c>
      <c r="H1254" s="6" t="s">
        <v>54</v>
      </c>
      <c r="I1254" s="6" t="s">
        <v>42</v>
      </c>
      <c r="J1254" s="6" t="s">
        <v>119</v>
      </c>
      <c r="K1254" s="6" t="s">
        <v>323</v>
      </c>
      <c r="L1254" s="6" t="s">
        <v>230</v>
      </c>
      <c r="M1254" s="6" t="s">
        <v>83</v>
      </c>
      <c r="N1254" s="6" t="s">
        <v>32</v>
      </c>
      <c r="O1254" s="6" t="s">
        <v>60</v>
      </c>
      <c r="P1254" s="6" t="s">
        <v>128</v>
      </c>
      <c r="Q1254" s="6">
        <v>2682.64</v>
      </c>
      <c r="R1254" s="6">
        <v>0</v>
      </c>
      <c r="S1254" s="6">
        <v>0</v>
      </c>
      <c r="T1254" s="6" t="s">
        <v>35</v>
      </c>
      <c r="U1254" s="6"/>
      <c r="V1254" s="6" t="s">
        <v>49</v>
      </c>
      <c r="W1254" s="6">
        <v>70</v>
      </c>
      <c r="X1254" s="7" t="s">
        <v>37</v>
      </c>
    </row>
    <row r="1255" spans="1:24" x14ac:dyDescent="0.3">
      <c r="A1255" s="8" t="s">
        <v>3927</v>
      </c>
      <c r="B1255" s="9">
        <v>46148</v>
      </c>
      <c r="C1255" s="21" t="str">
        <f>TEXT(Table3[[#This Row],[Transaction_Date]],"dddd")</f>
        <v>Wednesday</v>
      </c>
      <c r="D1255" t="s">
        <v>3928</v>
      </c>
      <c r="E1255">
        <f>HOUR(Table3[[#This Row],[Transaction_Time]])</f>
        <v>10</v>
      </c>
      <c r="F1255" s="10" t="s">
        <v>40</v>
      </c>
      <c r="G1255" s="10" t="s">
        <v>3929</v>
      </c>
      <c r="H1255" s="10" t="s">
        <v>89</v>
      </c>
      <c r="I1255" s="10" t="s">
        <v>27</v>
      </c>
      <c r="J1255" s="10" t="s">
        <v>55</v>
      </c>
      <c r="K1255" s="10" t="s">
        <v>180</v>
      </c>
      <c r="L1255" s="10" t="s">
        <v>342</v>
      </c>
      <c r="M1255" s="10" t="s">
        <v>162</v>
      </c>
      <c r="N1255" s="10" t="s">
        <v>176</v>
      </c>
      <c r="O1255" s="10" t="s">
        <v>47</v>
      </c>
      <c r="P1255" s="10" t="s">
        <v>48</v>
      </c>
      <c r="Q1255" s="10">
        <v>488.94</v>
      </c>
      <c r="R1255" s="10">
        <v>0</v>
      </c>
      <c r="S1255" s="10">
        <v>0</v>
      </c>
      <c r="T1255" s="10" t="s">
        <v>406</v>
      </c>
      <c r="U1255" s="10" t="s">
        <v>402</v>
      </c>
      <c r="V1255" s="10" t="s">
        <v>36</v>
      </c>
      <c r="W1255" s="10">
        <v>21</v>
      </c>
      <c r="X1255" s="11" t="s">
        <v>37</v>
      </c>
    </row>
    <row r="1256" spans="1:24" x14ac:dyDescent="0.3">
      <c r="A1256" s="4" t="s">
        <v>3930</v>
      </c>
      <c r="B1256" s="5">
        <v>46159</v>
      </c>
      <c r="C1256" s="20" t="str">
        <f>TEXT(Table3[[#This Row],[Transaction_Date]],"dddd")</f>
        <v>Sunday</v>
      </c>
      <c r="D1256" t="s">
        <v>3931</v>
      </c>
      <c r="E1256">
        <f>HOUR(Table3[[#This Row],[Transaction_Time]])</f>
        <v>18</v>
      </c>
      <c r="F1256" s="6" t="s">
        <v>24</v>
      </c>
      <c r="G1256" s="6" t="s">
        <v>3932</v>
      </c>
      <c r="H1256" s="6" t="s">
        <v>26</v>
      </c>
      <c r="I1256" s="6" t="s">
        <v>27</v>
      </c>
      <c r="J1256" s="6" t="s">
        <v>90</v>
      </c>
      <c r="K1256" s="6" t="s">
        <v>572</v>
      </c>
      <c r="L1256" s="6" t="s">
        <v>463</v>
      </c>
      <c r="M1256" s="6" t="s">
        <v>101</v>
      </c>
      <c r="N1256" s="6" t="s">
        <v>78</v>
      </c>
      <c r="O1256" s="6" t="s">
        <v>60</v>
      </c>
      <c r="P1256" s="6" t="s">
        <v>84</v>
      </c>
      <c r="Q1256" s="6">
        <v>15301.38</v>
      </c>
      <c r="R1256" s="6">
        <v>0</v>
      </c>
      <c r="S1256" s="6">
        <v>4.99</v>
      </c>
      <c r="T1256" s="6" t="s">
        <v>35</v>
      </c>
      <c r="U1256" s="6"/>
      <c r="V1256" s="6" t="s">
        <v>49</v>
      </c>
      <c r="W1256" s="6">
        <v>7</v>
      </c>
      <c r="X1256" s="7" t="s">
        <v>37</v>
      </c>
    </row>
    <row r="1257" spans="1:24" x14ac:dyDescent="0.3">
      <c r="A1257" s="8" t="s">
        <v>3933</v>
      </c>
      <c r="B1257" s="9">
        <v>46154</v>
      </c>
      <c r="C1257" s="21" t="str">
        <f>TEXT(Table3[[#This Row],[Transaction_Date]],"dddd")</f>
        <v>Tuesday</v>
      </c>
      <c r="D1257" t="s">
        <v>3934</v>
      </c>
      <c r="E1257">
        <f>HOUR(Table3[[#This Row],[Transaction_Time]])</f>
        <v>9</v>
      </c>
      <c r="F1257" s="10" t="s">
        <v>24</v>
      </c>
      <c r="G1257" s="10" t="s">
        <v>3935</v>
      </c>
      <c r="H1257" s="10" t="s">
        <v>54</v>
      </c>
      <c r="I1257" s="10" t="s">
        <v>27</v>
      </c>
      <c r="J1257" s="10" t="s">
        <v>150</v>
      </c>
      <c r="K1257" s="10" t="s">
        <v>398</v>
      </c>
      <c r="L1257" s="10" t="s">
        <v>157</v>
      </c>
      <c r="M1257" s="10" t="s">
        <v>83</v>
      </c>
      <c r="N1257" s="10" t="s">
        <v>46</v>
      </c>
      <c r="O1257" s="10" t="s">
        <v>47</v>
      </c>
      <c r="P1257" s="10" t="s">
        <v>108</v>
      </c>
      <c r="Q1257" s="10">
        <v>4474.6000000000004</v>
      </c>
      <c r="R1257" s="10">
        <v>0</v>
      </c>
      <c r="S1257" s="10">
        <v>0</v>
      </c>
      <c r="T1257" s="10" t="s">
        <v>35</v>
      </c>
      <c r="U1257" s="10"/>
      <c r="V1257" s="10" t="s">
        <v>49</v>
      </c>
      <c r="W1257" s="10">
        <v>80</v>
      </c>
      <c r="X1257" s="11" t="s">
        <v>37</v>
      </c>
    </row>
    <row r="1258" spans="1:24" x14ac:dyDescent="0.3">
      <c r="A1258" s="4" t="s">
        <v>3936</v>
      </c>
      <c r="B1258" s="5">
        <v>46153</v>
      </c>
      <c r="C1258" s="20" t="str">
        <f>TEXT(Table3[[#This Row],[Transaction_Date]],"dddd")</f>
        <v>Monday</v>
      </c>
      <c r="D1258" t="s">
        <v>3937</v>
      </c>
      <c r="E1258">
        <f>HOUR(Table3[[#This Row],[Transaction_Time]])</f>
        <v>19</v>
      </c>
      <c r="F1258" s="6" t="s">
        <v>24</v>
      </c>
      <c r="G1258" s="6" t="s">
        <v>3938</v>
      </c>
      <c r="H1258" s="6" t="s">
        <v>89</v>
      </c>
      <c r="I1258" s="6" t="s">
        <v>42</v>
      </c>
      <c r="J1258" s="6" t="s">
        <v>28</v>
      </c>
      <c r="K1258" s="6" t="s">
        <v>65</v>
      </c>
      <c r="L1258" s="6" t="s">
        <v>230</v>
      </c>
      <c r="M1258" s="6" t="s">
        <v>83</v>
      </c>
      <c r="N1258" s="6" t="s">
        <v>32</v>
      </c>
      <c r="O1258" s="6" t="s">
        <v>141</v>
      </c>
      <c r="P1258" s="6" t="s">
        <v>108</v>
      </c>
      <c r="Q1258" s="6">
        <v>213.71</v>
      </c>
      <c r="R1258" s="6">
        <v>13.63</v>
      </c>
      <c r="S1258" s="6">
        <v>5.59</v>
      </c>
      <c r="T1258" s="6" t="s">
        <v>35</v>
      </c>
      <c r="U1258" s="6"/>
      <c r="V1258" s="6" t="s">
        <v>49</v>
      </c>
      <c r="W1258" s="6">
        <v>26</v>
      </c>
      <c r="X1258" s="7" t="s">
        <v>37</v>
      </c>
    </row>
    <row r="1259" spans="1:24" x14ac:dyDescent="0.3">
      <c r="A1259" s="8" t="s">
        <v>3939</v>
      </c>
      <c r="B1259" s="9">
        <v>46143</v>
      </c>
      <c r="C1259" s="21" t="str">
        <f>TEXT(Table3[[#This Row],[Transaction_Date]],"dddd")</f>
        <v>Friday</v>
      </c>
      <c r="D1259" t="s">
        <v>3940</v>
      </c>
      <c r="E1259">
        <f>HOUR(Table3[[#This Row],[Transaction_Time]])</f>
        <v>13</v>
      </c>
      <c r="F1259" s="10" t="s">
        <v>370</v>
      </c>
      <c r="G1259" s="10" t="s">
        <v>3941</v>
      </c>
      <c r="H1259" s="10" t="s">
        <v>26</v>
      </c>
      <c r="I1259" s="10" t="s">
        <v>27</v>
      </c>
      <c r="J1259" s="10" t="s">
        <v>55</v>
      </c>
      <c r="K1259" s="10" t="s">
        <v>256</v>
      </c>
      <c r="L1259" s="10" t="s">
        <v>132</v>
      </c>
      <c r="M1259" s="10" t="s">
        <v>93</v>
      </c>
      <c r="N1259" s="10" t="s">
        <v>32</v>
      </c>
      <c r="O1259" s="10" t="s">
        <v>47</v>
      </c>
      <c r="P1259" s="10" t="s">
        <v>34</v>
      </c>
      <c r="Q1259" s="10">
        <v>748.64</v>
      </c>
      <c r="R1259" s="10">
        <v>0</v>
      </c>
      <c r="S1259" s="10">
        <v>0</v>
      </c>
      <c r="T1259" s="10" t="s">
        <v>35</v>
      </c>
      <c r="U1259" s="10"/>
      <c r="V1259" s="10" t="s">
        <v>36</v>
      </c>
      <c r="W1259" s="10">
        <v>59</v>
      </c>
      <c r="X1259" s="11" t="s">
        <v>37</v>
      </c>
    </row>
    <row r="1260" spans="1:24" x14ac:dyDescent="0.3">
      <c r="A1260" s="4" t="s">
        <v>3942</v>
      </c>
      <c r="B1260" s="5">
        <v>46172</v>
      </c>
      <c r="C1260" s="20" t="str">
        <f>TEXT(Table3[[#This Row],[Transaction_Date]],"dddd")</f>
        <v>Saturday</v>
      </c>
      <c r="D1260" t="s">
        <v>3943</v>
      </c>
      <c r="E1260">
        <f>HOUR(Table3[[#This Row],[Transaction_Time]])</f>
        <v>19</v>
      </c>
      <c r="F1260" s="6" t="s">
        <v>24</v>
      </c>
      <c r="G1260" s="6" t="s">
        <v>3944</v>
      </c>
      <c r="H1260" s="6" t="s">
        <v>54</v>
      </c>
      <c r="I1260" s="6" t="s">
        <v>42</v>
      </c>
      <c r="J1260" s="6" t="s">
        <v>119</v>
      </c>
      <c r="K1260" s="6" t="s">
        <v>264</v>
      </c>
      <c r="L1260" s="6" t="s">
        <v>200</v>
      </c>
      <c r="M1260" s="6" t="s">
        <v>146</v>
      </c>
      <c r="N1260" s="6" t="s">
        <v>32</v>
      </c>
      <c r="O1260" s="6" t="s">
        <v>60</v>
      </c>
      <c r="P1260" s="6" t="s">
        <v>108</v>
      </c>
      <c r="Q1260" s="6">
        <v>52.09</v>
      </c>
      <c r="R1260" s="6">
        <v>0</v>
      </c>
      <c r="S1260" s="6">
        <v>0</v>
      </c>
      <c r="T1260" s="6" t="s">
        <v>280</v>
      </c>
      <c r="U1260" s="6" t="s">
        <v>385</v>
      </c>
      <c r="V1260" s="6" t="s">
        <v>36</v>
      </c>
      <c r="W1260" s="6">
        <v>89</v>
      </c>
      <c r="X1260" s="7" t="s">
        <v>37</v>
      </c>
    </row>
    <row r="1261" spans="1:24" x14ac:dyDescent="0.3">
      <c r="A1261" s="8" t="s">
        <v>3945</v>
      </c>
      <c r="B1261" s="9">
        <v>46155</v>
      </c>
      <c r="C1261" s="21" t="str">
        <f>TEXT(Table3[[#This Row],[Transaction_Date]],"dddd")</f>
        <v>Wednesday</v>
      </c>
      <c r="D1261" t="s">
        <v>3946</v>
      </c>
      <c r="E1261">
        <f>HOUR(Table3[[#This Row],[Transaction_Time]])</f>
        <v>18</v>
      </c>
      <c r="F1261" s="10" t="s">
        <v>40</v>
      </c>
      <c r="G1261" s="10" t="s">
        <v>3947</v>
      </c>
      <c r="H1261" s="10" t="s">
        <v>54</v>
      </c>
      <c r="I1261" s="10" t="s">
        <v>42</v>
      </c>
      <c r="J1261" s="10" t="s">
        <v>119</v>
      </c>
      <c r="K1261" s="10" t="s">
        <v>120</v>
      </c>
      <c r="L1261" s="10" t="s">
        <v>364</v>
      </c>
      <c r="M1261" s="10" t="s">
        <v>114</v>
      </c>
      <c r="N1261" s="10" t="s">
        <v>46</v>
      </c>
      <c r="O1261" s="10" t="s">
        <v>60</v>
      </c>
      <c r="P1261" s="10" t="s">
        <v>84</v>
      </c>
      <c r="Q1261" s="10">
        <v>139.72999999999999</v>
      </c>
      <c r="R1261" s="10">
        <v>0</v>
      </c>
      <c r="S1261" s="10">
        <v>0</v>
      </c>
      <c r="T1261" s="10" t="s">
        <v>35</v>
      </c>
      <c r="U1261" s="10"/>
      <c r="V1261" s="10" t="s">
        <v>49</v>
      </c>
      <c r="W1261" s="10">
        <v>1</v>
      </c>
      <c r="X1261" s="11" t="s">
        <v>37</v>
      </c>
    </row>
    <row r="1262" spans="1:24" x14ac:dyDescent="0.3">
      <c r="A1262" s="4" t="s">
        <v>3948</v>
      </c>
      <c r="B1262" s="5">
        <v>46165</v>
      </c>
      <c r="C1262" s="20" t="str">
        <f>TEXT(Table3[[#This Row],[Transaction_Date]],"dddd")</f>
        <v>Saturday</v>
      </c>
      <c r="D1262" t="s">
        <v>3949</v>
      </c>
      <c r="E1262">
        <f>HOUR(Table3[[#This Row],[Transaction_Time]])</f>
        <v>17</v>
      </c>
      <c r="F1262" s="6" t="s">
        <v>52</v>
      </c>
      <c r="G1262" s="6" t="s">
        <v>3950</v>
      </c>
      <c r="H1262" s="6" t="s">
        <v>89</v>
      </c>
      <c r="I1262" s="6" t="s">
        <v>27</v>
      </c>
      <c r="J1262" s="6" t="s">
        <v>43</v>
      </c>
      <c r="K1262" s="6" t="s">
        <v>112</v>
      </c>
      <c r="L1262" s="6" t="s">
        <v>375</v>
      </c>
      <c r="M1262" s="6" t="s">
        <v>58</v>
      </c>
      <c r="N1262" s="6" t="s">
        <v>46</v>
      </c>
      <c r="O1262" s="6" t="s">
        <v>60</v>
      </c>
      <c r="P1262" s="6" t="s">
        <v>68</v>
      </c>
      <c r="Q1262" s="6">
        <v>146.25</v>
      </c>
      <c r="R1262" s="6">
        <v>0</v>
      </c>
      <c r="S1262" s="6">
        <v>0.39</v>
      </c>
      <c r="T1262" s="6" t="s">
        <v>35</v>
      </c>
      <c r="U1262" s="6"/>
      <c r="V1262" s="6" t="s">
        <v>36</v>
      </c>
      <c r="W1262" s="6">
        <v>36</v>
      </c>
      <c r="X1262" s="7" t="s">
        <v>37</v>
      </c>
    </row>
    <row r="1263" spans="1:24" x14ac:dyDescent="0.3">
      <c r="A1263" s="8" t="s">
        <v>3951</v>
      </c>
      <c r="B1263" s="9">
        <v>46170</v>
      </c>
      <c r="C1263" s="21" t="str">
        <f>TEXT(Table3[[#This Row],[Transaction_Date]],"dddd")</f>
        <v>Thursday</v>
      </c>
      <c r="D1263" t="s">
        <v>3952</v>
      </c>
      <c r="E1263">
        <f>HOUR(Table3[[#This Row],[Transaction_Time]])</f>
        <v>12</v>
      </c>
      <c r="F1263" s="10" t="s">
        <v>40</v>
      </c>
      <c r="G1263" s="10" t="s">
        <v>3953</v>
      </c>
      <c r="H1263" s="10" t="s">
        <v>74</v>
      </c>
      <c r="I1263" s="10" t="s">
        <v>27</v>
      </c>
      <c r="J1263" s="10" t="s">
        <v>119</v>
      </c>
      <c r="K1263" s="10" t="s">
        <v>120</v>
      </c>
      <c r="L1263" s="10" t="s">
        <v>82</v>
      </c>
      <c r="M1263" s="10" t="s">
        <v>83</v>
      </c>
      <c r="N1263" s="10" t="s">
        <v>32</v>
      </c>
      <c r="O1263" s="10" t="s">
        <v>33</v>
      </c>
      <c r="P1263" s="10" t="s">
        <v>84</v>
      </c>
      <c r="Q1263" s="10">
        <v>313.23</v>
      </c>
      <c r="R1263" s="10">
        <v>73.72</v>
      </c>
      <c r="S1263" s="10">
        <v>3.74</v>
      </c>
      <c r="T1263" s="10" t="s">
        <v>35</v>
      </c>
      <c r="U1263" s="10"/>
      <c r="V1263" s="10" t="s">
        <v>49</v>
      </c>
      <c r="W1263" s="10">
        <v>47</v>
      </c>
      <c r="X1263" s="11" t="s">
        <v>37</v>
      </c>
    </row>
    <row r="1264" spans="1:24" x14ac:dyDescent="0.3">
      <c r="A1264" s="4" t="s">
        <v>3954</v>
      </c>
      <c r="B1264" s="5">
        <v>46160</v>
      </c>
      <c r="C1264" s="20" t="str">
        <f>TEXT(Table3[[#This Row],[Transaction_Date]],"dddd")</f>
        <v>Monday</v>
      </c>
      <c r="D1264" t="s">
        <v>3955</v>
      </c>
      <c r="E1264">
        <f>HOUR(Table3[[#This Row],[Transaction_Time]])</f>
        <v>20</v>
      </c>
      <c r="F1264" s="6" t="s">
        <v>24</v>
      </c>
      <c r="G1264" s="6" t="s">
        <v>3956</v>
      </c>
      <c r="H1264" s="6" t="s">
        <v>26</v>
      </c>
      <c r="I1264" s="6" t="s">
        <v>27</v>
      </c>
      <c r="J1264" s="6" t="s">
        <v>55</v>
      </c>
      <c r="K1264" s="6" t="s">
        <v>136</v>
      </c>
      <c r="L1264" s="6" t="s">
        <v>100</v>
      </c>
      <c r="M1264" s="6" t="s">
        <v>101</v>
      </c>
      <c r="N1264" s="6" t="s">
        <v>78</v>
      </c>
      <c r="O1264" s="6" t="s">
        <v>141</v>
      </c>
      <c r="P1264" s="6" t="s">
        <v>34</v>
      </c>
      <c r="Q1264" s="6">
        <v>2353.88</v>
      </c>
      <c r="R1264" s="6">
        <v>0</v>
      </c>
      <c r="S1264" s="6">
        <v>6.84</v>
      </c>
      <c r="T1264" s="6" t="s">
        <v>35</v>
      </c>
      <c r="U1264" s="6"/>
      <c r="V1264" s="6" t="s">
        <v>49</v>
      </c>
      <c r="W1264" s="6">
        <v>68</v>
      </c>
      <c r="X1264" s="7" t="s">
        <v>37</v>
      </c>
    </row>
    <row r="1265" spans="1:24" x14ac:dyDescent="0.3">
      <c r="A1265" s="8" t="s">
        <v>3957</v>
      </c>
      <c r="B1265" s="9">
        <v>46169</v>
      </c>
      <c r="C1265" s="21" t="str">
        <f>TEXT(Table3[[#This Row],[Transaction_Date]],"dddd")</f>
        <v>Wednesday</v>
      </c>
      <c r="D1265" t="s">
        <v>3958</v>
      </c>
      <c r="E1265">
        <f>HOUR(Table3[[#This Row],[Transaction_Time]])</f>
        <v>12</v>
      </c>
      <c r="F1265" s="10" t="s">
        <v>52</v>
      </c>
      <c r="G1265" s="10" t="s">
        <v>3959</v>
      </c>
      <c r="H1265" s="10" t="s">
        <v>54</v>
      </c>
      <c r="I1265" s="10" t="s">
        <v>27</v>
      </c>
      <c r="J1265" s="10" t="s">
        <v>98</v>
      </c>
      <c r="K1265" s="10" t="s">
        <v>338</v>
      </c>
      <c r="L1265" s="10" t="s">
        <v>537</v>
      </c>
      <c r="M1265" s="10" t="s">
        <v>122</v>
      </c>
      <c r="N1265" s="10" t="s">
        <v>32</v>
      </c>
      <c r="O1265" s="10" t="s">
        <v>47</v>
      </c>
      <c r="P1265" s="10" t="s">
        <v>128</v>
      </c>
      <c r="Q1265" s="10">
        <v>69.59</v>
      </c>
      <c r="R1265" s="10">
        <v>58.48</v>
      </c>
      <c r="S1265" s="10">
        <v>0</v>
      </c>
      <c r="T1265" s="10" t="s">
        <v>35</v>
      </c>
      <c r="U1265" s="10"/>
      <c r="V1265" s="10" t="s">
        <v>49</v>
      </c>
      <c r="W1265" s="10">
        <v>56</v>
      </c>
      <c r="X1265" s="11" t="s">
        <v>37</v>
      </c>
    </row>
    <row r="1266" spans="1:24" x14ac:dyDescent="0.3">
      <c r="A1266" s="4" t="s">
        <v>3960</v>
      </c>
      <c r="B1266" s="5">
        <v>46146</v>
      </c>
      <c r="C1266" s="20" t="str">
        <f>TEXT(Table3[[#This Row],[Transaction_Date]],"dddd")</f>
        <v>Monday</v>
      </c>
      <c r="D1266" t="s">
        <v>3961</v>
      </c>
      <c r="E1266">
        <f>HOUR(Table3[[#This Row],[Transaction_Time]])</f>
        <v>16</v>
      </c>
      <c r="F1266" s="6" t="s">
        <v>24</v>
      </c>
      <c r="G1266" s="6" t="s">
        <v>3962</v>
      </c>
      <c r="H1266" s="6" t="s">
        <v>54</v>
      </c>
      <c r="I1266" s="6" t="s">
        <v>27</v>
      </c>
      <c r="J1266" s="6" t="s">
        <v>119</v>
      </c>
      <c r="K1266" s="6" t="s">
        <v>120</v>
      </c>
      <c r="L1266" s="6" t="s">
        <v>107</v>
      </c>
      <c r="M1266" s="6" t="s">
        <v>93</v>
      </c>
      <c r="N1266" s="6" t="s">
        <v>78</v>
      </c>
      <c r="O1266" s="6" t="s">
        <v>47</v>
      </c>
      <c r="P1266" s="6" t="s">
        <v>84</v>
      </c>
      <c r="Q1266" s="6">
        <v>1968.96</v>
      </c>
      <c r="R1266" s="6">
        <v>53.24</v>
      </c>
      <c r="S1266" s="6">
        <v>6.19</v>
      </c>
      <c r="T1266" s="6" t="s">
        <v>35</v>
      </c>
      <c r="U1266" s="6"/>
      <c r="V1266" s="6" t="s">
        <v>49</v>
      </c>
      <c r="W1266" s="6">
        <v>53</v>
      </c>
      <c r="X1266" s="7" t="s">
        <v>37</v>
      </c>
    </row>
    <row r="1267" spans="1:24" x14ac:dyDescent="0.3">
      <c r="A1267" s="8" t="s">
        <v>3963</v>
      </c>
      <c r="B1267" s="9">
        <v>46173</v>
      </c>
      <c r="C1267" s="21" t="str">
        <f>TEXT(Table3[[#This Row],[Transaction_Date]],"dddd")</f>
        <v>Sunday</v>
      </c>
      <c r="D1267" t="s">
        <v>3964</v>
      </c>
      <c r="E1267">
        <f>HOUR(Table3[[#This Row],[Transaction_Time]])</f>
        <v>12</v>
      </c>
      <c r="F1267" s="10" t="s">
        <v>24</v>
      </c>
      <c r="G1267" s="10" t="s">
        <v>3965</v>
      </c>
      <c r="H1267" s="10" t="s">
        <v>26</v>
      </c>
      <c r="I1267" s="10" t="s">
        <v>42</v>
      </c>
      <c r="J1267" s="10" t="s">
        <v>98</v>
      </c>
      <c r="K1267" s="10" t="s">
        <v>338</v>
      </c>
      <c r="L1267" s="10" t="s">
        <v>171</v>
      </c>
      <c r="M1267" s="10" t="s">
        <v>67</v>
      </c>
      <c r="N1267" s="10" t="s">
        <v>59</v>
      </c>
      <c r="O1267" s="10" t="s">
        <v>47</v>
      </c>
      <c r="P1267" s="10" t="s">
        <v>68</v>
      </c>
      <c r="Q1267" s="10">
        <v>159.16999999999999</v>
      </c>
      <c r="R1267" s="10">
        <v>0</v>
      </c>
      <c r="S1267" s="10">
        <v>0</v>
      </c>
      <c r="T1267" s="10" t="s">
        <v>280</v>
      </c>
      <c r="U1267" s="10" t="s">
        <v>407</v>
      </c>
      <c r="V1267" s="10" t="s">
        <v>49</v>
      </c>
      <c r="W1267" s="10">
        <v>74</v>
      </c>
      <c r="X1267" s="11" t="s">
        <v>37</v>
      </c>
    </row>
    <row r="1268" spans="1:24" x14ac:dyDescent="0.3">
      <c r="A1268" s="4" t="s">
        <v>3966</v>
      </c>
      <c r="B1268" s="5">
        <v>46164</v>
      </c>
      <c r="C1268" s="20" t="str">
        <f>TEXT(Table3[[#This Row],[Transaction_Date]],"dddd")</f>
        <v>Friday</v>
      </c>
      <c r="D1268" t="s">
        <v>3967</v>
      </c>
      <c r="E1268">
        <f>HOUR(Table3[[#This Row],[Transaction_Time]])</f>
        <v>20</v>
      </c>
      <c r="F1268" s="6" t="s">
        <v>52</v>
      </c>
      <c r="G1268" s="6" t="s">
        <v>3968</v>
      </c>
      <c r="H1268" s="6" t="s">
        <v>89</v>
      </c>
      <c r="I1268" s="6" t="s">
        <v>27</v>
      </c>
      <c r="J1268" s="6" t="s">
        <v>90</v>
      </c>
      <c r="K1268" s="6" t="s">
        <v>140</v>
      </c>
      <c r="L1268" s="6" t="s">
        <v>246</v>
      </c>
      <c r="M1268" s="6" t="s">
        <v>214</v>
      </c>
      <c r="N1268" s="6" t="s">
        <v>59</v>
      </c>
      <c r="O1268" s="6" t="s">
        <v>60</v>
      </c>
      <c r="P1268" s="6" t="s">
        <v>108</v>
      </c>
      <c r="Q1268" s="6">
        <v>195.55</v>
      </c>
      <c r="R1268" s="6">
        <v>0</v>
      </c>
      <c r="S1268" s="6">
        <v>7.98</v>
      </c>
      <c r="T1268" s="6" t="s">
        <v>35</v>
      </c>
      <c r="U1268" s="6"/>
      <c r="V1268" s="6" t="s">
        <v>36</v>
      </c>
      <c r="W1268" s="6">
        <v>37</v>
      </c>
      <c r="X1268" s="7" t="s">
        <v>37</v>
      </c>
    </row>
    <row r="1269" spans="1:24" x14ac:dyDescent="0.3">
      <c r="A1269" s="8" t="s">
        <v>3969</v>
      </c>
      <c r="B1269" s="9">
        <v>46167</v>
      </c>
      <c r="C1269" s="21" t="str">
        <f>TEXT(Table3[[#This Row],[Transaction_Date]],"dddd")</f>
        <v>Monday</v>
      </c>
      <c r="D1269" t="s">
        <v>3970</v>
      </c>
      <c r="E1269">
        <f>HOUR(Table3[[#This Row],[Transaction_Time]])</f>
        <v>14</v>
      </c>
      <c r="F1269" s="10" t="s">
        <v>24</v>
      </c>
      <c r="G1269" s="10" t="s">
        <v>3971</v>
      </c>
      <c r="H1269" s="10" t="s">
        <v>54</v>
      </c>
      <c r="I1269" s="10" t="s">
        <v>42</v>
      </c>
      <c r="J1269" s="10" t="s">
        <v>28</v>
      </c>
      <c r="K1269" s="10" t="s">
        <v>65</v>
      </c>
      <c r="L1269" s="10" t="s">
        <v>445</v>
      </c>
      <c r="M1269" s="10" t="s">
        <v>162</v>
      </c>
      <c r="N1269" s="10" t="s">
        <v>78</v>
      </c>
      <c r="O1269" s="10" t="s">
        <v>47</v>
      </c>
      <c r="P1269" s="10" t="s">
        <v>84</v>
      </c>
      <c r="Q1269" s="10">
        <v>918.47</v>
      </c>
      <c r="R1269" s="10">
        <v>0</v>
      </c>
      <c r="S1269" s="10">
        <v>0</v>
      </c>
      <c r="T1269" s="10" t="s">
        <v>35</v>
      </c>
      <c r="U1269" s="10"/>
      <c r="V1269" s="10" t="s">
        <v>49</v>
      </c>
      <c r="W1269" s="10">
        <v>56</v>
      </c>
      <c r="X1269" s="11" t="s">
        <v>37</v>
      </c>
    </row>
    <row r="1270" spans="1:24" x14ac:dyDescent="0.3">
      <c r="A1270" s="4" t="s">
        <v>3972</v>
      </c>
      <c r="B1270" s="5">
        <v>46167</v>
      </c>
      <c r="C1270" s="20" t="str">
        <f>TEXT(Table3[[#This Row],[Transaction_Date]],"dddd")</f>
        <v>Monday</v>
      </c>
      <c r="D1270" t="s">
        <v>3973</v>
      </c>
      <c r="E1270">
        <f>HOUR(Table3[[#This Row],[Transaction_Time]])</f>
        <v>17</v>
      </c>
      <c r="F1270" s="6" t="s">
        <v>24</v>
      </c>
      <c r="G1270" s="6" t="s">
        <v>3974</v>
      </c>
      <c r="H1270" s="6" t="s">
        <v>26</v>
      </c>
      <c r="I1270" s="6" t="s">
        <v>27</v>
      </c>
      <c r="J1270" s="6" t="s">
        <v>55</v>
      </c>
      <c r="K1270" s="6" t="s">
        <v>56</v>
      </c>
      <c r="L1270" s="6" t="s">
        <v>826</v>
      </c>
      <c r="M1270" s="6" t="s">
        <v>101</v>
      </c>
      <c r="N1270" s="6" t="s">
        <v>272</v>
      </c>
      <c r="O1270" s="6" t="s">
        <v>141</v>
      </c>
      <c r="P1270" s="10" t="s">
        <v>84</v>
      </c>
      <c r="Q1270" s="6">
        <v>867.77</v>
      </c>
      <c r="R1270" s="6">
        <v>0</v>
      </c>
      <c r="S1270" s="6">
        <v>5.72</v>
      </c>
      <c r="T1270" s="6" t="s">
        <v>35</v>
      </c>
      <c r="U1270" s="6"/>
      <c r="V1270" s="6" t="s">
        <v>49</v>
      </c>
      <c r="W1270" s="6">
        <v>29</v>
      </c>
      <c r="X1270" s="7" t="s">
        <v>37</v>
      </c>
    </row>
    <row r="1271" spans="1:24" x14ac:dyDescent="0.3">
      <c r="A1271" s="8" t="s">
        <v>3975</v>
      </c>
      <c r="B1271" s="9">
        <v>46158</v>
      </c>
      <c r="C1271" s="21" t="str">
        <f>TEXT(Table3[[#This Row],[Transaction_Date]],"dddd")</f>
        <v>Saturday</v>
      </c>
      <c r="D1271" t="s">
        <v>3976</v>
      </c>
      <c r="E1271">
        <f>HOUR(Table3[[#This Row],[Transaction_Time]])</f>
        <v>20</v>
      </c>
      <c r="F1271" s="10" t="s">
        <v>24</v>
      </c>
      <c r="G1271" s="10" t="s">
        <v>3977</v>
      </c>
      <c r="H1271" s="10" t="s">
        <v>74</v>
      </c>
      <c r="I1271" s="10" t="s">
        <v>42</v>
      </c>
      <c r="J1271" s="10" t="s">
        <v>98</v>
      </c>
      <c r="K1271" s="10" t="s">
        <v>99</v>
      </c>
      <c r="L1271" s="10" t="s">
        <v>77</v>
      </c>
      <c r="M1271" s="10" t="s">
        <v>31</v>
      </c>
      <c r="N1271" s="10" t="s">
        <v>46</v>
      </c>
      <c r="O1271" s="10" t="s">
        <v>60</v>
      </c>
      <c r="P1271" s="10" t="s">
        <v>48</v>
      </c>
      <c r="Q1271" s="10">
        <v>365.89</v>
      </c>
      <c r="R1271" s="10">
        <v>0</v>
      </c>
      <c r="S1271" s="10">
        <v>0</v>
      </c>
      <c r="T1271" s="10" t="s">
        <v>35</v>
      </c>
      <c r="U1271" s="10"/>
      <c r="V1271" s="10" t="s">
        <v>49</v>
      </c>
      <c r="W1271" s="10">
        <v>2</v>
      </c>
      <c r="X1271" s="11" t="s">
        <v>37</v>
      </c>
    </row>
    <row r="1272" spans="1:24" x14ac:dyDescent="0.3">
      <c r="A1272" s="4" t="s">
        <v>3978</v>
      </c>
      <c r="B1272" s="5">
        <v>46151</v>
      </c>
      <c r="C1272" s="20" t="str">
        <f>TEXT(Table3[[#This Row],[Transaction_Date]],"dddd")</f>
        <v>Saturday</v>
      </c>
      <c r="D1272" t="s">
        <v>3979</v>
      </c>
      <c r="E1272">
        <f>HOUR(Table3[[#This Row],[Transaction_Time]])</f>
        <v>21</v>
      </c>
      <c r="F1272" s="6" t="s">
        <v>24</v>
      </c>
      <c r="G1272" s="6" t="s">
        <v>3980</v>
      </c>
      <c r="H1272" s="6" t="s">
        <v>54</v>
      </c>
      <c r="I1272" s="6" t="s">
        <v>42</v>
      </c>
      <c r="J1272" s="6" t="s">
        <v>28</v>
      </c>
      <c r="K1272" s="6" t="s">
        <v>188</v>
      </c>
      <c r="L1272" s="6" t="s">
        <v>66</v>
      </c>
      <c r="M1272" s="6" t="s">
        <v>67</v>
      </c>
      <c r="N1272" s="6" t="s">
        <v>59</v>
      </c>
      <c r="O1272" s="6" t="s">
        <v>60</v>
      </c>
      <c r="P1272" s="6" t="s">
        <v>68</v>
      </c>
      <c r="Q1272" s="6">
        <v>352.07</v>
      </c>
      <c r="R1272" s="6">
        <v>0</v>
      </c>
      <c r="S1272" s="6">
        <v>0</v>
      </c>
      <c r="T1272" s="6" t="s">
        <v>35</v>
      </c>
      <c r="U1272" s="6"/>
      <c r="V1272" s="6" t="s">
        <v>49</v>
      </c>
      <c r="W1272" s="6">
        <v>94</v>
      </c>
      <c r="X1272" s="7" t="s">
        <v>37</v>
      </c>
    </row>
    <row r="1273" spans="1:24" x14ac:dyDescent="0.3">
      <c r="A1273" s="8" t="s">
        <v>3981</v>
      </c>
      <c r="B1273" s="9">
        <v>46165</v>
      </c>
      <c r="C1273" s="21" t="str">
        <f>TEXT(Table3[[#This Row],[Transaction_Date]],"dddd")</f>
        <v>Saturday</v>
      </c>
      <c r="D1273" t="s">
        <v>3982</v>
      </c>
      <c r="E1273">
        <f>HOUR(Table3[[#This Row],[Transaction_Time]])</f>
        <v>20</v>
      </c>
      <c r="F1273" s="10" t="s">
        <v>24</v>
      </c>
      <c r="G1273" s="10" t="s">
        <v>3983</v>
      </c>
      <c r="H1273" s="10" t="s">
        <v>89</v>
      </c>
      <c r="I1273" s="10" t="s">
        <v>42</v>
      </c>
      <c r="J1273" s="10" t="s">
        <v>166</v>
      </c>
      <c r="K1273" s="10" t="s">
        <v>204</v>
      </c>
      <c r="L1273" s="10" t="s">
        <v>205</v>
      </c>
      <c r="M1273" s="10" t="s">
        <v>162</v>
      </c>
      <c r="N1273" s="10" t="s">
        <v>46</v>
      </c>
      <c r="O1273" s="10" t="s">
        <v>60</v>
      </c>
      <c r="P1273" s="10" t="s">
        <v>34</v>
      </c>
      <c r="Q1273" s="10">
        <v>961.36</v>
      </c>
      <c r="R1273" s="10">
        <v>0</v>
      </c>
      <c r="S1273" s="10">
        <v>1.97</v>
      </c>
      <c r="T1273" s="10" t="s">
        <v>35</v>
      </c>
      <c r="U1273" s="10"/>
      <c r="V1273" s="10" t="s">
        <v>36</v>
      </c>
      <c r="W1273" s="10">
        <v>88</v>
      </c>
      <c r="X1273" s="11" t="s">
        <v>37</v>
      </c>
    </row>
    <row r="1274" spans="1:24" x14ac:dyDescent="0.3">
      <c r="A1274" s="4" t="s">
        <v>3984</v>
      </c>
      <c r="B1274" s="5">
        <v>46152</v>
      </c>
      <c r="C1274" s="20" t="str">
        <f>TEXT(Table3[[#This Row],[Transaction_Date]],"dddd")</f>
        <v>Sunday</v>
      </c>
      <c r="D1274" t="s">
        <v>3985</v>
      </c>
      <c r="E1274">
        <f>HOUR(Table3[[#This Row],[Transaction_Time]])</f>
        <v>13</v>
      </c>
      <c r="F1274" s="6" t="s">
        <v>52</v>
      </c>
      <c r="G1274" s="6" t="s">
        <v>3986</v>
      </c>
      <c r="H1274" s="6" t="s">
        <v>26</v>
      </c>
      <c r="I1274" s="6" t="s">
        <v>27</v>
      </c>
      <c r="J1274" s="6" t="s">
        <v>28</v>
      </c>
      <c r="K1274" s="6" t="s">
        <v>65</v>
      </c>
      <c r="L1274" s="6" t="s">
        <v>375</v>
      </c>
      <c r="M1274" s="6" t="s">
        <v>58</v>
      </c>
      <c r="N1274" s="6" t="s">
        <v>32</v>
      </c>
      <c r="O1274" s="6" t="s">
        <v>47</v>
      </c>
      <c r="P1274" s="6" t="s">
        <v>115</v>
      </c>
      <c r="Q1274" s="6">
        <v>104.05</v>
      </c>
      <c r="R1274" s="6">
        <v>0</v>
      </c>
      <c r="S1274" s="6">
        <v>0.47</v>
      </c>
      <c r="T1274" s="6" t="s">
        <v>35</v>
      </c>
      <c r="U1274" s="6"/>
      <c r="V1274" s="6" t="s">
        <v>49</v>
      </c>
      <c r="W1274" s="6">
        <v>66</v>
      </c>
      <c r="X1274" s="7" t="s">
        <v>37</v>
      </c>
    </row>
    <row r="1275" spans="1:24" x14ac:dyDescent="0.3">
      <c r="A1275" s="8" t="s">
        <v>3987</v>
      </c>
      <c r="B1275" s="9">
        <v>46145</v>
      </c>
      <c r="C1275" s="21" t="str">
        <f>TEXT(Table3[[#This Row],[Transaction_Date]],"dddd")</f>
        <v>Sunday</v>
      </c>
      <c r="D1275" t="s">
        <v>3988</v>
      </c>
      <c r="E1275">
        <f>HOUR(Table3[[#This Row],[Transaction_Time]])</f>
        <v>19</v>
      </c>
      <c r="F1275" s="10" t="s">
        <v>24</v>
      </c>
      <c r="G1275" s="10" t="s">
        <v>3989</v>
      </c>
      <c r="H1275" s="10" t="s">
        <v>74</v>
      </c>
      <c r="I1275" s="10" t="s">
        <v>27</v>
      </c>
      <c r="J1275" s="10" t="s">
        <v>90</v>
      </c>
      <c r="K1275" s="10" t="s">
        <v>91</v>
      </c>
      <c r="L1275" s="10" t="s">
        <v>92</v>
      </c>
      <c r="M1275" s="10" t="s">
        <v>93</v>
      </c>
      <c r="N1275" s="10" t="s">
        <v>176</v>
      </c>
      <c r="O1275" s="10" t="s">
        <v>297</v>
      </c>
      <c r="P1275" s="10" t="s">
        <v>108</v>
      </c>
      <c r="Q1275" s="10">
        <v>348.26</v>
      </c>
      <c r="R1275" s="10">
        <v>0</v>
      </c>
      <c r="S1275" s="10">
        <v>0</v>
      </c>
      <c r="T1275" s="10" t="s">
        <v>35</v>
      </c>
      <c r="U1275" s="10"/>
      <c r="V1275" s="10" t="s">
        <v>49</v>
      </c>
      <c r="W1275" s="10">
        <v>8</v>
      </c>
      <c r="X1275" s="11" t="s">
        <v>37</v>
      </c>
    </row>
    <row r="1276" spans="1:24" x14ac:dyDescent="0.3">
      <c r="A1276" s="4" t="s">
        <v>3990</v>
      </c>
      <c r="B1276" s="5">
        <v>46167</v>
      </c>
      <c r="C1276" s="20" t="str">
        <f>TEXT(Table3[[#This Row],[Transaction_Date]],"dddd")</f>
        <v>Monday</v>
      </c>
      <c r="D1276" t="s">
        <v>3991</v>
      </c>
      <c r="E1276">
        <f>HOUR(Table3[[#This Row],[Transaction_Time]])</f>
        <v>6</v>
      </c>
      <c r="F1276" s="6" t="s">
        <v>24</v>
      </c>
      <c r="G1276" s="6" t="s">
        <v>3992</v>
      </c>
      <c r="H1276" s="6" t="s">
        <v>26</v>
      </c>
      <c r="I1276" s="6" t="s">
        <v>27</v>
      </c>
      <c r="J1276" s="6" t="s">
        <v>28</v>
      </c>
      <c r="K1276" s="6" t="s">
        <v>188</v>
      </c>
      <c r="L1276" s="6" t="s">
        <v>618</v>
      </c>
      <c r="M1276" s="6" t="s">
        <v>214</v>
      </c>
      <c r="N1276" s="6" t="s">
        <v>46</v>
      </c>
      <c r="O1276" s="6" t="s">
        <v>141</v>
      </c>
      <c r="P1276" s="6" t="s">
        <v>115</v>
      </c>
      <c r="Q1276" s="6">
        <v>216.92</v>
      </c>
      <c r="R1276" s="6">
        <v>0</v>
      </c>
      <c r="S1276" s="6">
        <v>0</v>
      </c>
      <c r="T1276" s="6" t="s">
        <v>35</v>
      </c>
      <c r="U1276" s="6"/>
      <c r="V1276" s="6" t="s">
        <v>49</v>
      </c>
      <c r="W1276" s="6">
        <v>22</v>
      </c>
      <c r="X1276" s="7" t="s">
        <v>37</v>
      </c>
    </row>
    <row r="1277" spans="1:24" x14ac:dyDescent="0.3">
      <c r="A1277" s="8" t="s">
        <v>3993</v>
      </c>
      <c r="B1277" s="9">
        <v>46165</v>
      </c>
      <c r="C1277" s="21" t="str">
        <f>TEXT(Table3[[#This Row],[Transaction_Date]],"dddd")</f>
        <v>Saturday</v>
      </c>
      <c r="D1277" t="s">
        <v>3994</v>
      </c>
      <c r="E1277">
        <f>HOUR(Table3[[#This Row],[Transaction_Time]])</f>
        <v>12</v>
      </c>
      <c r="F1277" s="10" t="s">
        <v>72</v>
      </c>
      <c r="G1277" s="10" t="s">
        <v>3995</v>
      </c>
      <c r="H1277" s="10" t="s">
        <v>97</v>
      </c>
      <c r="I1277" s="10" t="s">
        <v>27</v>
      </c>
      <c r="J1277" s="10" t="s">
        <v>98</v>
      </c>
      <c r="K1277" s="10" t="s">
        <v>99</v>
      </c>
      <c r="L1277" s="10" t="s">
        <v>82</v>
      </c>
      <c r="M1277" s="10" t="s">
        <v>83</v>
      </c>
      <c r="N1277" s="10" t="s">
        <v>46</v>
      </c>
      <c r="O1277" s="10" t="s">
        <v>297</v>
      </c>
      <c r="P1277" s="10" t="s">
        <v>34</v>
      </c>
      <c r="Q1277" s="10">
        <v>264.52</v>
      </c>
      <c r="R1277" s="10">
        <v>0</v>
      </c>
      <c r="S1277" s="10">
        <v>0</v>
      </c>
      <c r="T1277" s="10" t="s">
        <v>35</v>
      </c>
      <c r="U1277" s="10"/>
      <c r="V1277" s="10" t="s">
        <v>49</v>
      </c>
      <c r="W1277" s="10">
        <v>39</v>
      </c>
      <c r="X1277" s="11" t="s">
        <v>37</v>
      </c>
    </row>
    <row r="1278" spans="1:24" x14ac:dyDescent="0.3">
      <c r="A1278" s="4" t="s">
        <v>3996</v>
      </c>
      <c r="B1278" s="5">
        <v>46173</v>
      </c>
      <c r="C1278" s="20" t="str">
        <f>TEXT(Table3[[#This Row],[Transaction_Date]],"dddd")</f>
        <v>Sunday</v>
      </c>
      <c r="D1278" t="s">
        <v>3997</v>
      </c>
      <c r="E1278">
        <f>HOUR(Table3[[#This Row],[Transaction_Time]])</f>
        <v>8</v>
      </c>
      <c r="F1278" s="6" t="s">
        <v>87</v>
      </c>
      <c r="G1278" s="6" t="s">
        <v>3998</v>
      </c>
      <c r="H1278" s="6" t="s">
        <v>74</v>
      </c>
      <c r="I1278" s="6" t="s">
        <v>27</v>
      </c>
      <c r="J1278" s="6" t="s">
        <v>150</v>
      </c>
      <c r="K1278" s="6" t="s">
        <v>245</v>
      </c>
      <c r="L1278" s="6" t="s">
        <v>537</v>
      </c>
      <c r="M1278" s="6" t="s">
        <v>122</v>
      </c>
      <c r="N1278" s="6" t="s">
        <v>46</v>
      </c>
      <c r="O1278" s="6" t="s">
        <v>297</v>
      </c>
      <c r="P1278" s="6" t="s">
        <v>84</v>
      </c>
      <c r="Q1278" s="6">
        <v>3712.81</v>
      </c>
      <c r="R1278" s="6">
        <v>0</v>
      </c>
      <c r="S1278" s="6">
        <v>0</v>
      </c>
      <c r="T1278" s="6" t="s">
        <v>35</v>
      </c>
      <c r="U1278" s="6"/>
      <c r="V1278" s="6" t="s">
        <v>49</v>
      </c>
      <c r="W1278" s="6">
        <v>11</v>
      </c>
      <c r="X1278" s="7" t="s">
        <v>37</v>
      </c>
    </row>
    <row r="1279" spans="1:24" x14ac:dyDescent="0.3">
      <c r="A1279" s="8" t="s">
        <v>3999</v>
      </c>
      <c r="B1279" s="9">
        <v>46168</v>
      </c>
      <c r="C1279" s="21" t="str">
        <f>TEXT(Table3[[#This Row],[Transaction_Date]],"dddd")</f>
        <v>Tuesday</v>
      </c>
      <c r="D1279" t="s">
        <v>4000</v>
      </c>
      <c r="E1279">
        <f>HOUR(Table3[[#This Row],[Transaction_Time]])</f>
        <v>16</v>
      </c>
      <c r="F1279" s="10" t="s">
        <v>40</v>
      </c>
      <c r="G1279" s="10" t="s">
        <v>4001</v>
      </c>
      <c r="H1279" s="10" t="s">
        <v>26</v>
      </c>
      <c r="I1279" s="10" t="s">
        <v>27</v>
      </c>
      <c r="J1279" s="10" t="s">
        <v>98</v>
      </c>
      <c r="K1279" s="10" t="s">
        <v>99</v>
      </c>
      <c r="L1279" s="10" t="s">
        <v>286</v>
      </c>
      <c r="M1279" s="10" t="s">
        <v>122</v>
      </c>
      <c r="N1279" s="10" t="s">
        <v>46</v>
      </c>
      <c r="O1279" s="10" t="s">
        <v>60</v>
      </c>
      <c r="P1279" s="10" t="s">
        <v>84</v>
      </c>
      <c r="Q1279" s="10">
        <v>694.16</v>
      </c>
      <c r="R1279" s="10">
        <v>0</v>
      </c>
      <c r="S1279" s="10">
        <v>0</v>
      </c>
      <c r="T1279" s="10" t="s">
        <v>35</v>
      </c>
      <c r="U1279" s="10"/>
      <c r="V1279" s="10" t="s">
        <v>49</v>
      </c>
      <c r="W1279" s="10">
        <v>35</v>
      </c>
      <c r="X1279" s="11" t="s">
        <v>37</v>
      </c>
    </row>
    <row r="1280" spans="1:24" x14ac:dyDescent="0.3">
      <c r="A1280" s="4" t="s">
        <v>4002</v>
      </c>
      <c r="B1280" s="5">
        <v>46158</v>
      </c>
      <c r="C1280" s="20" t="str">
        <f>TEXT(Table3[[#This Row],[Transaction_Date]],"dddd")</f>
        <v>Saturday</v>
      </c>
      <c r="D1280" t="s">
        <v>4003</v>
      </c>
      <c r="E1280">
        <f>HOUR(Table3[[#This Row],[Transaction_Time]])</f>
        <v>15</v>
      </c>
      <c r="F1280" s="6" t="s">
        <v>52</v>
      </c>
      <c r="G1280" s="6" t="s">
        <v>4004</v>
      </c>
      <c r="H1280" s="6" t="s">
        <v>97</v>
      </c>
      <c r="I1280" s="6" t="s">
        <v>42</v>
      </c>
      <c r="J1280" s="6" t="s">
        <v>28</v>
      </c>
      <c r="K1280" s="6" t="s">
        <v>29</v>
      </c>
      <c r="L1280" s="6" t="s">
        <v>544</v>
      </c>
      <c r="M1280" s="6" t="s">
        <v>114</v>
      </c>
      <c r="N1280" s="6" t="s">
        <v>78</v>
      </c>
      <c r="O1280" s="6" t="s">
        <v>47</v>
      </c>
      <c r="P1280" s="6" t="s">
        <v>48</v>
      </c>
      <c r="Q1280" s="6">
        <v>886.81</v>
      </c>
      <c r="R1280" s="6">
        <v>0</v>
      </c>
      <c r="S1280" s="6">
        <v>0</v>
      </c>
      <c r="T1280" s="6" t="s">
        <v>35</v>
      </c>
      <c r="U1280" s="6"/>
      <c r="V1280" s="6" t="s">
        <v>36</v>
      </c>
      <c r="W1280" s="6">
        <v>95</v>
      </c>
      <c r="X1280" s="7" t="s">
        <v>69</v>
      </c>
    </row>
    <row r="1281" spans="1:24" x14ac:dyDescent="0.3">
      <c r="A1281" s="8" t="s">
        <v>4005</v>
      </c>
      <c r="B1281" s="9">
        <v>46144</v>
      </c>
      <c r="C1281" s="21" t="str">
        <f>TEXT(Table3[[#This Row],[Transaction_Date]],"dddd")</f>
        <v>Saturday</v>
      </c>
      <c r="D1281" t="s">
        <v>4006</v>
      </c>
      <c r="E1281">
        <f>HOUR(Table3[[#This Row],[Transaction_Time]])</f>
        <v>18</v>
      </c>
      <c r="F1281" s="10" t="s">
        <v>52</v>
      </c>
      <c r="G1281" s="10" t="s">
        <v>4007</v>
      </c>
      <c r="H1281" s="10" t="s">
        <v>89</v>
      </c>
      <c r="I1281" s="10" t="s">
        <v>42</v>
      </c>
      <c r="J1281" s="10" t="s">
        <v>28</v>
      </c>
      <c r="K1281" s="10" t="s">
        <v>29</v>
      </c>
      <c r="L1281" s="10" t="s">
        <v>107</v>
      </c>
      <c r="M1281" s="10" t="s">
        <v>93</v>
      </c>
      <c r="N1281" s="10" t="s">
        <v>78</v>
      </c>
      <c r="O1281" s="10" t="s">
        <v>47</v>
      </c>
      <c r="P1281" s="10" t="s">
        <v>84</v>
      </c>
      <c r="Q1281" s="10">
        <v>1348.97</v>
      </c>
      <c r="R1281" s="10">
        <v>0</v>
      </c>
      <c r="S1281" s="10">
        <v>6.69</v>
      </c>
      <c r="T1281" s="10" t="s">
        <v>35</v>
      </c>
      <c r="U1281" s="10"/>
      <c r="V1281" s="10" t="s">
        <v>49</v>
      </c>
      <c r="W1281" s="10">
        <v>67</v>
      </c>
      <c r="X1281" s="11" t="s">
        <v>37</v>
      </c>
    </row>
    <row r="1282" spans="1:24" x14ac:dyDescent="0.3">
      <c r="A1282" s="4" t="s">
        <v>4008</v>
      </c>
      <c r="B1282" s="5">
        <v>46164</v>
      </c>
      <c r="C1282" s="20" t="str">
        <f>TEXT(Table3[[#This Row],[Transaction_Date]],"dddd")</f>
        <v>Friday</v>
      </c>
      <c r="D1282" t="s">
        <v>4009</v>
      </c>
      <c r="E1282">
        <f>HOUR(Table3[[#This Row],[Transaction_Time]])</f>
        <v>16</v>
      </c>
      <c r="F1282" s="6" t="s">
        <v>52</v>
      </c>
      <c r="G1282" s="6" t="s">
        <v>4010</v>
      </c>
      <c r="H1282" s="6" t="s">
        <v>26</v>
      </c>
      <c r="I1282" s="6" t="s">
        <v>27</v>
      </c>
      <c r="J1282" s="6" t="s">
        <v>105</v>
      </c>
      <c r="K1282" s="6" t="s">
        <v>675</v>
      </c>
      <c r="L1282" s="6" t="s">
        <v>82</v>
      </c>
      <c r="M1282" s="6" t="s">
        <v>83</v>
      </c>
      <c r="N1282" s="6" t="s">
        <v>46</v>
      </c>
      <c r="O1282" s="6" t="s">
        <v>60</v>
      </c>
      <c r="P1282" s="6" t="s">
        <v>108</v>
      </c>
      <c r="Q1282" s="6">
        <v>525.41999999999996</v>
      </c>
      <c r="R1282" s="6">
        <v>0</v>
      </c>
      <c r="S1282" s="6">
        <v>0</v>
      </c>
      <c r="T1282" s="6" t="s">
        <v>35</v>
      </c>
      <c r="U1282" s="6"/>
      <c r="V1282" s="6" t="s">
        <v>49</v>
      </c>
      <c r="W1282" s="6">
        <v>44</v>
      </c>
      <c r="X1282" s="7" t="s">
        <v>37</v>
      </c>
    </row>
    <row r="1283" spans="1:24" x14ac:dyDescent="0.3">
      <c r="A1283" s="8" t="s">
        <v>4011</v>
      </c>
      <c r="B1283" s="9">
        <v>46171</v>
      </c>
      <c r="C1283" s="21" t="str">
        <f>TEXT(Table3[[#This Row],[Transaction_Date]],"dddd")</f>
        <v>Friday</v>
      </c>
      <c r="D1283" t="s">
        <v>4012</v>
      </c>
      <c r="E1283">
        <f>HOUR(Table3[[#This Row],[Transaction_Time]])</f>
        <v>12</v>
      </c>
      <c r="F1283" s="10" t="s">
        <v>40</v>
      </c>
      <c r="G1283" s="10" t="s">
        <v>4013</v>
      </c>
      <c r="H1283" s="10" t="s">
        <v>89</v>
      </c>
      <c r="I1283" s="10" t="s">
        <v>27</v>
      </c>
      <c r="J1283" s="10" t="s">
        <v>105</v>
      </c>
      <c r="K1283" s="10" t="s">
        <v>106</v>
      </c>
      <c r="L1283" s="10" t="s">
        <v>66</v>
      </c>
      <c r="M1283" s="10" t="s">
        <v>67</v>
      </c>
      <c r="N1283" s="10" t="s">
        <v>59</v>
      </c>
      <c r="O1283" s="10" t="s">
        <v>141</v>
      </c>
      <c r="P1283" s="10" t="s">
        <v>128</v>
      </c>
      <c r="Q1283" s="10">
        <v>523.33000000000004</v>
      </c>
      <c r="R1283" s="10">
        <v>0</v>
      </c>
      <c r="S1283" s="10">
        <v>0</v>
      </c>
      <c r="T1283" s="10" t="s">
        <v>35</v>
      </c>
      <c r="U1283" s="10"/>
      <c r="V1283" s="10" t="s">
        <v>36</v>
      </c>
      <c r="W1283" s="10">
        <v>21</v>
      </c>
      <c r="X1283" s="11" t="s">
        <v>37</v>
      </c>
    </row>
    <row r="1284" spans="1:24" x14ac:dyDescent="0.3">
      <c r="A1284" s="4" t="s">
        <v>4014</v>
      </c>
      <c r="B1284" s="5">
        <v>46158</v>
      </c>
      <c r="C1284" s="20" t="str">
        <f>TEXT(Table3[[#This Row],[Transaction_Date]],"dddd")</f>
        <v>Saturday</v>
      </c>
      <c r="D1284" t="s">
        <v>4015</v>
      </c>
      <c r="E1284">
        <f>HOUR(Table3[[#This Row],[Transaction_Time]])</f>
        <v>16</v>
      </c>
      <c r="F1284" s="6" t="s">
        <v>40</v>
      </c>
      <c r="G1284" s="6" t="s">
        <v>4016</v>
      </c>
      <c r="H1284" s="6" t="s">
        <v>89</v>
      </c>
      <c r="I1284" s="6" t="s">
        <v>42</v>
      </c>
      <c r="J1284" s="6" t="s">
        <v>55</v>
      </c>
      <c r="K1284" s="6" t="s">
        <v>256</v>
      </c>
      <c r="L1284" s="6" t="s">
        <v>145</v>
      </c>
      <c r="M1284" s="6" t="s">
        <v>146</v>
      </c>
      <c r="N1284" s="6" t="s">
        <v>59</v>
      </c>
      <c r="O1284" s="6" t="s">
        <v>141</v>
      </c>
      <c r="P1284" s="6" t="s">
        <v>115</v>
      </c>
      <c r="Q1284" s="6">
        <v>216.62</v>
      </c>
      <c r="R1284" s="6">
        <v>0</v>
      </c>
      <c r="S1284" s="6">
        <v>0</v>
      </c>
      <c r="T1284" s="6" t="s">
        <v>280</v>
      </c>
      <c r="U1284" s="6" t="s">
        <v>385</v>
      </c>
      <c r="V1284" s="6" t="s">
        <v>49</v>
      </c>
      <c r="W1284" s="6">
        <v>46</v>
      </c>
      <c r="X1284" s="7" t="s">
        <v>37</v>
      </c>
    </row>
    <row r="1285" spans="1:24" x14ac:dyDescent="0.3">
      <c r="A1285" s="8" t="s">
        <v>4017</v>
      </c>
      <c r="B1285" s="9">
        <v>46158</v>
      </c>
      <c r="C1285" s="21" t="str">
        <f>TEXT(Table3[[#This Row],[Transaction_Date]],"dddd")</f>
        <v>Saturday</v>
      </c>
      <c r="D1285" t="s">
        <v>4018</v>
      </c>
      <c r="E1285">
        <f>HOUR(Table3[[#This Row],[Transaction_Time]])</f>
        <v>10</v>
      </c>
      <c r="F1285" s="10" t="s">
        <v>52</v>
      </c>
      <c r="G1285" s="10" t="s">
        <v>4019</v>
      </c>
      <c r="H1285" s="10" t="s">
        <v>89</v>
      </c>
      <c r="I1285" s="10" t="s">
        <v>27</v>
      </c>
      <c r="J1285" s="10" t="s">
        <v>105</v>
      </c>
      <c r="K1285" s="10" t="s">
        <v>195</v>
      </c>
      <c r="L1285" s="10" t="s">
        <v>66</v>
      </c>
      <c r="M1285" s="10" t="s">
        <v>67</v>
      </c>
      <c r="N1285" s="10" t="s">
        <v>59</v>
      </c>
      <c r="O1285" s="10" t="s">
        <v>47</v>
      </c>
      <c r="P1285" s="10" t="s">
        <v>84</v>
      </c>
      <c r="Q1285" s="10">
        <v>695.72</v>
      </c>
      <c r="R1285" s="10">
        <v>27.69</v>
      </c>
      <c r="S1285" s="10">
        <v>0</v>
      </c>
      <c r="T1285" s="10" t="s">
        <v>35</v>
      </c>
      <c r="U1285" s="10"/>
      <c r="V1285" s="10" t="s">
        <v>49</v>
      </c>
      <c r="W1285" s="10">
        <v>21</v>
      </c>
      <c r="X1285" s="11" t="s">
        <v>37</v>
      </c>
    </row>
    <row r="1286" spans="1:24" x14ac:dyDescent="0.3">
      <c r="A1286" s="4" t="s">
        <v>4020</v>
      </c>
      <c r="B1286" s="5">
        <v>46162</v>
      </c>
      <c r="C1286" s="20" t="str">
        <f>TEXT(Table3[[#This Row],[Transaction_Date]],"dddd")</f>
        <v>Wednesday</v>
      </c>
      <c r="D1286" t="s">
        <v>4021</v>
      </c>
      <c r="E1286">
        <f>HOUR(Table3[[#This Row],[Transaction_Time]])</f>
        <v>17</v>
      </c>
      <c r="F1286" s="6" t="s">
        <v>24</v>
      </c>
      <c r="G1286" s="6" t="s">
        <v>4022</v>
      </c>
      <c r="H1286" s="6" t="s">
        <v>26</v>
      </c>
      <c r="I1286" s="6" t="s">
        <v>27</v>
      </c>
      <c r="J1286" s="6" t="s">
        <v>150</v>
      </c>
      <c r="K1286" s="6" t="s">
        <v>398</v>
      </c>
      <c r="L1286" s="6" t="s">
        <v>213</v>
      </c>
      <c r="M1286" s="6" t="s">
        <v>214</v>
      </c>
      <c r="N1286" s="6" t="s">
        <v>46</v>
      </c>
      <c r="O1286" s="6" t="s">
        <v>47</v>
      </c>
      <c r="P1286" s="6" t="s">
        <v>84</v>
      </c>
      <c r="Q1286" s="6">
        <v>187.67</v>
      </c>
      <c r="R1286" s="6">
        <v>54.85</v>
      </c>
      <c r="S1286" s="6">
        <v>5.86</v>
      </c>
      <c r="T1286" s="6" t="s">
        <v>35</v>
      </c>
      <c r="U1286" s="6"/>
      <c r="V1286" s="6" t="s">
        <v>49</v>
      </c>
      <c r="W1286" s="6">
        <v>21</v>
      </c>
      <c r="X1286" s="7" t="s">
        <v>37</v>
      </c>
    </row>
    <row r="1287" spans="1:24" x14ac:dyDescent="0.3">
      <c r="A1287" s="8" t="s">
        <v>4023</v>
      </c>
      <c r="B1287" s="9">
        <v>46151</v>
      </c>
      <c r="C1287" s="21" t="str">
        <f>TEXT(Table3[[#This Row],[Transaction_Date]],"dddd")</f>
        <v>Saturday</v>
      </c>
      <c r="D1287" t="s">
        <v>4024</v>
      </c>
      <c r="E1287">
        <f>HOUR(Table3[[#This Row],[Transaction_Time]])</f>
        <v>18</v>
      </c>
      <c r="F1287" s="10" t="s">
        <v>52</v>
      </c>
      <c r="G1287" s="10" t="s">
        <v>4025</v>
      </c>
      <c r="H1287" s="10" t="s">
        <v>26</v>
      </c>
      <c r="I1287" s="10" t="s">
        <v>42</v>
      </c>
      <c r="J1287" s="10" t="s">
        <v>28</v>
      </c>
      <c r="K1287" s="10" t="s">
        <v>65</v>
      </c>
      <c r="L1287" s="10" t="s">
        <v>57</v>
      </c>
      <c r="M1287" s="10" t="s">
        <v>58</v>
      </c>
      <c r="N1287" s="10" t="s">
        <v>46</v>
      </c>
      <c r="O1287" s="10" t="s">
        <v>60</v>
      </c>
      <c r="P1287" s="10" t="s">
        <v>115</v>
      </c>
      <c r="Q1287" s="10">
        <v>6519.3</v>
      </c>
      <c r="R1287" s="10">
        <v>0</v>
      </c>
      <c r="S1287" s="10">
        <v>0</v>
      </c>
      <c r="T1287" s="10" t="s">
        <v>35</v>
      </c>
      <c r="U1287" s="10"/>
      <c r="V1287" s="10" t="s">
        <v>49</v>
      </c>
      <c r="W1287" s="10">
        <v>91</v>
      </c>
      <c r="X1287" s="11" t="s">
        <v>37</v>
      </c>
    </row>
    <row r="1288" spans="1:24" x14ac:dyDescent="0.3">
      <c r="A1288" s="4" t="s">
        <v>4026</v>
      </c>
      <c r="B1288" s="5">
        <v>46166</v>
      </c>
      <c r="C1288" s="20" t="str">
        <f>TEXT(Table3[[#This Row],[Transaction_Date]],"dddd")</f>
        <v>Sunday</v>
      </c>
      <c r="D1288" t="s">
        <v>4027</v>
      </c>
      <c r="E1288">
        <f>HOUR(Table3[[#This Row],[Transaction_Time]])</f>
        <v>12</v>
      </c>
      <c r="F1288" s="6" t="s">
        <v>24</v>
      </c>
      <c r="G1288" s="6" t="s">
        <v>4028</v>
      </c>
      <c r="H1288" s="6" t="s">
        <v>26</v>
      </c>
      <c r="I1288" s="6" t="s">
        <v>42</v>
      </c>
      <c r="J1288" s="6" t="s">
        <v>43</v>
      </c>
      <c r="K1288" s="6" t="s">
        <v>229</v>
      </c>
      <c r="L1288" s="6" t="s">
        <v>241</v>
      </c>
      <c r="M1288" s="6" t="s">
        <v>101</v>
      </c>
      <c r="N1288" s="6" t="s">
        <v>46</v>
      </c>
      <c r="O1288" s="6" t="s">
        <v>47</v>
      </c>
      <c r="P1288" s="6" t="s">
        <v>128</v>
      </c>
      <c r="Q1288" s="6">
        <v>242.5</v>
      </c>
      <c r="R1288" s="6">
        <v>0</v>
      </c>
      <c r="S1288" s="6">
        <v>0</v>
      </c>
      <c r="T1288" s="6" t="s">
        <v>35</v>
      </c>
      <c r="U1288" s="6"/>
      <c r="V1288" s="6" t="s">
        <v>49</v>
      </c>
      <c r="W1288" s="6">
        <v>53</v>
      </c>
      <c r="X1288" s="7" t="s">
        <v>37</v>
      </c>
    </row>
    <row r="1289" spans="1:24" x14ac:dyDescent="0.3">
      <c r="A1289" s="8" t="s">
        <v>4029</v>
      </c>
      <c r="B1289" s="9">
        <v>46153</v>
      </c>
      <c r="C1289" s="21" t="str">
        <f>TEXT(Table3[[#This Row],[Transaction_Date]],"dddd")</f>
        <v>Monday</v>
      </c>
      <c r="D1289" t="s">
        <v>4030</v>
      </c>
      <c r="E1289">
        <f>HOUR(Table3[[#This Row],[Transaction_Time]])</f>
        <v>21</v>
      </c>
      <c r="F1289" s="10" t="s">
        <v>52</v>
      </c>
      <c r="G1289" s="10" t="s">
        <v>4031</v>
      </c>
      <c r="H1289" s="10" t="s">
        <v>89</v>
      </c>
      <c r="I1289" s="10" t="s">
        <v>27</v>
      </c>
      <c r="J1289" s="10" t="s">
        <v>150</v>
      </c>
      <c r="K1289" s="10" t="s">
        <v>151</v>
      </c>
      <c r="L1289" s="10" t="s">
        <v>157</v>
      </c>
      <c r="M1289" s="10" t="s">
        <v>83</v>
      </c>
      <c r="N1289" s="10" t="s">
        <v>46</v>
      </c>
      <c r="O1289" s="10" t="s">
        <v>60</v>
      </c>
      <c r="P1289" s="10" t="s">
        <v>128</v>
      </c>
      <c r="Q1289" s="10">
        <v>1881.49</v>
      </c>
      <c r="R1289" s="10">
        <v>0</v>
      </c>
      <c r="S1289" s="10">
        <v>0</v>
      </c>
      <c r="T1289" s="10" t="s">
        <v>35</v>
      </c>
      <c r="U1289" s="10"/>
      <c r="V1289" s="10" t="s">
        <v>49</v>
      </c>
      <c r="W1289" s="10">
        <v>88</v>
      </c>
      <c r="X1289" s="11" t="s">
        <v>37</v>
      </c>
    </row>
    <row r="1290" spans="1:24" x14ac:dyDescent="0.3">
      <c r="A1290" s="4" t="s">
        <v>4032</v>
      </c>
      <c r="B1290" s="5">
        <v>46157</v>
      </c>
      <c r="C1290" s="20" t="str">
        <f>TEXT(Table3[[#This Row],[Transaction_Date]],"dddd")</f>
        <v>Friday</v>
      </c>
      <c r="D1290" t="s">
        <v>4033</v>
      </c>
      <c r="E1290">
        <f>HOUR(Table3[[#This Row],[Transaction_Time]])</f>
        <v>11</v>
      </c>
      <c r="F1290" s="6" t="s">
        <v>24</v>
      </c>
      <c r="G1290" s="6" t="s">
        <v>4034</v>
      </c>
      <c r="H1290" s="6" t="s">
        <v>26</v>
      </c>
      <c r="I1290" s="6" t="s">
        <v>27</v>
      </c>
      <c r="J1290" s="6" t="s">
        <v>98</v>
      </c>
      <c r="K1290" s="6" t="s">
        <v>459</v>
      </c>
      <c r="L1290" s="6" t="s">
        <v>257</v>
      </c>
      <c r="M1290" s="6" t="s">
        <v>93</v>
      </c>
      <c r="N1290" s="6" t="s">
        <v>46</v>
      </c>
      <c r="O1290" s="6" t="s">
        <v>33</v>
      </c>
      <c r="P1290" s="6" t="s">
        <v>84</v>
      </c>
      <c r="Q1290" s="6">
        <v>349.01</v>
      </c>
      <c r="R1290" s="6">
        <v>0</v>
      </c>
      <c r="S1290" s="6">
        <v>0</v>
      </c>
      <c r="T1290" s="6" t="s">
        <v>35</v>
      </c>
      <c r="U1290" s="6"/>
      <c r="V1290" s="6" t="s">
        <v>49</v>
      </c>
      <c r="W1290" s="6">
        <v>89</v>
      </c>
      <c r="X1290" s="7" t="s">
        <v>37</v>
      </c>
    </row>
    <row r="1291" spans="1:24" x14ac:dyDescent="0.3">
      <c r="A1291" s="8" t="s">
        <v>4035</v>
      </c>
      <c r="B1291" s="9">
        <v>46167</v>
      </c>
      <c r="C1291" s="21" t="str">
        <f>TEXT(Table3[[#This Row],[Transaction_Date]],"dddd")</f>
        <v>Monday</v>
      </c>
      <c r="D1291" t="s">
        <v>4036</v>
      </c>
      <c r="E1291">
        <f>HOUR(Table3[[#This Row],[Transaction_Time]])</f>
        <v>9</v>
      </c>
      <c r="F1291" s="10" t="s">
        <v>24</v>
      </c>
      <c r="G1291" s="10" t="s">
        <v>4037</v>
      </c>
      <c r="H1291" s="10" t="s">
        <v>26</v>
      </c>
      <c r="I1291" s="10" t="s">
        <v>42</v>
      </c>
      <c r="J1291" s="10" t="s">
        <v>98</v>
      </c>
      <c r="K1291" s="10" t="s">
        <v>99</v>
      </c>
      <c r="L1291" s="10" t="s">
        <v>152</v>
      </c>
      <c r="M1291" s="10" t="s">
        <v>93</v>
      </c>
      <c r="N1291" s="10" t="s">
        <v>59</v>
      </c>
      <c r="O1291" s="10" t="s">
        <v>297</v>
      </c>
      <c r="P1291" s="10" t="s">
        <v>128</v>
      </c>
      <c r="Q1291" s="10">
        <v>676.25</v>
      </c>
      <c r="R1291" s="10">
        <v>0</v>
      </c>
      <c r="S1291" s="10">
        <v>0</v>
      </c>
      <c r="T1291" s="10" t="s">
        <v>35</v>
      </c>
      <c r="U1291" s="10"/>
      <c r="V1291" s="10" t="s">
        <v>36</v>
      </c>
      <c r="W1291" s="10">
        <v>77</v>
      </c>
      <c r="X1291" s="11" t="s">
        <v>37</v>
      </c>
    </row>
    <row r="1292" spans="1:24" x14ac:dyDescent="0.3">
      <c r="A1292" s="4" t="s">
        <v>4038</v>
      </c>
      <c r="B1292" s="5">
        <v>46165</v>
      </c>
      <c r="C1292" s="20" t="str">
        <f>TEXT(Table3[[#This Row],[Transaction_Date]],"dddd")</f>
        <v>Saturday</v>
      </c>
      <c r="D1292" t="s">
        <v>4039</v>
      </c>
      <c r="E1292">
        <f>HOUR(Table3[[#This Row],[Transaction_Time]])</f>
        <v>8</v>
      </c>
      <c r="F1292" s="6" t="s">
        <v>24</v>
      </c>
      <c r="G1292" s="6" t="s">
        <v>4040</v>
      </c>
      <c r="H1292" s="6" t="s">
        <v>54</v>
      </c>
      <c r="I1292" s="6" t="s">
        <v>42</v>
      </c>
      <c r="J1292" s="6" t="s">
        <v>90</v>
      </c>
      <c r="K1292" s="6" t="s">
        <v>91</v>
      </c>
      <c r="L1292" s="6" t="s">
        <v>327</v>
      </c>
      <c r="M1292" s="6" t="s">
        <v>114</v>
      </c>
      <c r="N1292" s="6" t="s">
        <v>32</v>
      </c>
      <c r="O1292" s="6" t="s">
        <v>47</v>
      </c>
      <c r="P1292" s="6" t="s">
        <v>128</v>
      </c>
      <c r="Q1292" s="6">
        <v>2851.84</v>
      </c>
      <c r="R1292" s="6">
        <v>0</v>
      </c>
      <c r="S1292" s="6">
        <v>0</v>
      </c>
      <c r="T1292" s="6" t="s">
        <v>35</v>
      </c>
      <c r="U1292" s="6"/>
      <c r="V1292" s="6" t="s">
        <v>49</v>
      </c>
      <c r="W1292" s="6">
        <v>3</v>
      </c>
      <c r="X1292" s="7" t="s">
        <v>37</v>
      </c>
    </row>
    <row r="1293" spans="1:24" x14ac:dyDescent="0.3">
      <c r="A1293" s="8" t="s">
        <v>4041</v>
      </c>
      <c r="B1293" s="9">
        <v>46154</v>
      </c>
      <c r="C1293" s="21" t="str">
        <f>TEXT(Table3[[#This Row],[Transaction_Date]],"dddd")</f>
        <v>Tuesday</v>
      </c>
      <c r="D1293" t="s">
        <v>4042</v>
      </c>
      <c r="E1293">
        <f>HOUR(Table3[[#This Row],[Transaction_Time]])</f>
        <v>18</v>
      </c>
      <c r="F1293" s="10" t="s">
        <v>370</v>
      </c>
      <c r="G1293" s="10" t="s">
        <v>4043</v>
      </c>
      <c r="H1293" s="10" t="s">
        <v>26</v>
      </c>
      <c r="I1293" s="10" t="s">
        <v>42</v>
      </c>
      <c r="J1293" s="10" t="s">
        <v>98</v>
      </c>
      <c r="K1293" s="10" t="s">
        <v>338</v>
      </c>
      <c r="L1293" s="10" t="s">
        <v>424</v>
      </c>
      <c r="M1293" s="10" t="s">
        <v>122</v>
      </c>
      <c r="N1293" s="10" t="s">
        <v>32</v>
      </c>
      <c r="O1293" s="10" t="s">
        <v>141</v>
      </c>
      <c r="P1293" s="10" t="s">
        <v>84</v>
      </c>
      <c r="Q1293" s="10">
        <v>337.35</v>
      </c>
      <c r="R1293" s="10">
        <v>0</v>
      </c>
      <c r="S1293" s="10">
        <v>0</v>
      </c>
      <c r="T1293" s="10" t="s">
        <v>35</v>
      </c>
      <c r="U1293" s="10"/>
      <c r="V1293" s="10" t="s">
        <v>49</v>
      </c>
      <c r="W1293" s="10">
        <v>1</v>
      </c>
      <c r="X1293" s="11" t="s">
        <v>37</v>
      </c>
    </row>
    <row r="1294" spans="1:24" x14ac:dyDescent="0.3">
      <c r="A1294" s="4" t="s">
        <v>4044</v>
      </c>
      <c r="B1294" s="5">
        <v>46159</v>
      </c>
      <c r="C1294" s="20" t="str">
        <f>TEXT(Table3[[#This Row],[Transaction_Date]],"dddd")</f>
        <v>Sunday</v>
      </c>
      <c r="D1294" t="s">
        <v>4045</v>
      </c>
      <c r="E1294">
        <f>HOUR(Table3[[#This Row],[Transaction_Time]])</f>
        <v>6</v>
      </c>
      <c r="F1294" s="6" t="s">
        <v>24</v>
      </c>
      <c r="G1294" s="6" t="s">
        <v>4046</v>
      </c>
      <c r="H1294" s="6" t="s">
        <v>74</v>
      </c>
      <c r="I1294" s="6" t="s">
        <v>27</v>
      </c>
      <c r="J1294" s="6" t="s">
        <v>28</v>
      </c>
      <c r="K1294" s="6" t="s">
        <v>188</v>
      </c>
      <c r="L1294" s="6" t="s">
        <v>57</v>
      </c>
      <c r="M1294" s="6" t="s">
        <v>58</v>
      </c>
      <c r="N1294" s="6" t="s">
        <v>59</v>
      </c>
      <c r="O1294" s="6" t="s">
        <v>47</v>
      </c>
      <c r="P1294" s="6" t="s">
        <v>84</v>
      </c>
      <c r="Q1294" s="6">
        <v>400.45</v>
      </c>
      <c r="R1294" s="6">
        <v>0</v>
      </c>
      <c r="S1294" s="6">
        <v>0</v>
      </c>
      <c r="T1294" s="6" t="s">
        <v>35</v>
      </c>
      <c r="U1294" s="6"/>
      <c r="V1294" s="6" t="s">
        <v>49</v>
      </c>
      <c r="W1294" s="6">
        <v>71</v>
      </c>
      <c r="X1294" s="7" t="s">
        <v>37</v>
      </c>
    </row>
    <row r="1295" spans="1:24" x14ac:dyDescent="0.3">
      <c r="A1295" s="8" t="s">
        <v>4047</v>
      </c>
      <c r="B1295" s="9">
        <v>46165</v>
      </c>
      <c r="C1295" s="21" t="str">
        <f>TEXT(Table3[[#This Row],[Transaction_Date]],"dddd")</f>
        <v>Saturday</v>
      </c>
      <c r="D1295" t="s">
        <v>4048</v>
      </c>
      <c r="E1295">
        <f>HOUR(Table3[[#This Row],[Transaction_Time]])</f>
        <v>6</v>
      </c>
      <c r="F1295" s="10" t="s">
        <v>24</v>
      </c>
      <c r="G1295" s="10" t="s">
        <v>4049</v>
      </c>
      <c r="H1295" s="10" t="s">
        <v>74</v>
      </c>
      <c r="I1295" s="10" t="s">
        <v>42</v>
      </c>
      <c r="J1295" s="10" t="s">
        <v>55</v>
      </c>
      <c r="K1295" s="10" t="s">
        <v>180</v>
      </c>
      <c r="L1295" s="10" t="s">
        <v>435</v>
      </c>
      <c r="M1295" s="10" t="s">
        <v>101</v>
      </c>
      <c r="N1295" s="10" t="s">
        <v>78</v>
      </c>
      <c r="O1295" s="10" t="s">
        <v>47</v>
      </c>
      <c r="P1295" s="10" t="s">
        <v>68</v>
      </c>
      <c r="Q1295" s="10">
        <v>136.41</v>
      </c>
      <c r="R1295" s="10">
        <v>31.67</v>
      </c>
      <c r="S1295" s="10">
        <v>0</v>
      </c>
      <c r="T1295" s="10" t="s">
        <v>35</v>
      </c>
      <c r="U1295" s="10"/>
      <c r="V1295" s="10" t="s">
        <v>49</v>
      </c>
      <c r="W1295" s="10">
        <v>25</v>
      </c>
      <c r="X1295" s="11" t="s">
        <v>37</v>
      </c>
    </row>
    <row r="1296" spans="1:24" x14ac:dyDescent="0.3">
      <c r="A1296" s="4" t="s">
        <v>4050</v>
      </c>
      <c r="B1296" s="5">
        <v>46171</v>
      </c>
      <c r="C1296" s="20" t="str">
        <f>TEXT(Table3[[#This Row],[Transaction_Date]],"dddd")</f>
        <v>Friday</v>
      </c>
      <c r="D1296" t="s">
        <v>4051</v>
      </c>
      <c r="E1296">
        <f>HOUR(Table3[[#This Row],[Transaction_Time]])</f>
        <v>16</v>
      </c>
      <c r="F1296" s="6" t="s">
        <v>24</v>
      </c>
      <c r="G1296" s="6" t="s">
        <v>4052</v>
      </c>
      <c r="H1296" s="6" t="s">
        <v>54</v>
      </c>
      <c r="I1296" s="6" t="s">
        <v>27</v>
      </c>
      <c r="J1296" s="6" t="s">
        <v>75</v>
      </c>
      <c r="K1296" s="6" t="s">
        <v>212</v>
      </c>
      <c r="L1296" s="6" t="s">
        <v>350</v>
      </c>
      <c r="M1296" s="6" t="s">
        <v>31</v>
      </c>
      <c r="N1296" s="6" t="s">
        <v>59</v>
      </c>
      <c r="O1296" s="6" t="s">
        <v>297</v>
      </c>
      <c r="P1296" s="6" t="s">
        <v>115</v>
      </c>
      <c r="Q1296" s="6">
        <v>4217.75</v>
      </c>
      <c r="R1296" s="6">
        <v>0</v>
      </c>
      <c r="S1296" s="6">
        <v>2.6</v>
      </c>
      <c r="T1296" s="6" t="s">
        <v>35</v>
      </c>
      <c r="U1296" s="6"/>
      <c r="V1296" s="6" t="s">
        <v>49</v>
      </c>
      <c r="W1296" s="6">
        <v>32</v>
      </c>
      <c r="X1296" s="7" t="s">
        <v>37</v>
      </c>
    </row>
    <row r="1297" spans="1:24" x14ac:dyDescent="0.3">
      <c r="A1297" s="8" t="s">
        <v>4053</v>
      </c>
      <c r="B1297" s="9">
        <v>46158</v>
      </c>
      <c r="C1297" s="21" t="str">
        <f>TEXT(Table3[[#This Row],[Transaction_Date]],"dddd")</f>
        <v>Saturday</v>
      </c>
      <c r="D1297" t="s">
        <v>4054</v>
      </c>
      <c r="E1297">
        <f>HOUR(Table3[[#This Row],[Transaction_Time]])</f>
        <v>18</v>
      </c>
      <c r="F1297" s="10" t="s">
        <v>24</v>
      </c>
      <c r="G1297" s="10" t="s">
        <v>4055</v>
      </c>
      <c r="H1297" s="10" t="s">
        <v>26</v>
      </c>
      <c r="I1297" s="10" t="s">
        <v>27</v>
      </c>
      <c r="J1297" s="10" t="s">
        <v>43</v>
      </c>
      <c r="K1297" s="10" t="s">
        <v>285</v>
      </c>
      <c r="L1297" s="10" t="s">
        <v>57</v>
      </c>
      <c r="M1297" s="10" t="s">
        <v>58</v>
      </c>
      <c r="N1297" s="10" t="s">
        <v>46</v>
      </c>
      <c r="O1297" s="10" t="s">
        <v>47</v>
      </c>
      <c r="P1297" s="10" t="s">
        <v>84</v>
      </c>
      <c r="Q1297" s="10">
        <v>340.1</v>
      </c>
      <c r="R1297" s="10">
        <v>0</v>
      </c>
      <c r="S1297" s="10">
        <v>0</v>
      </c>
      <c r="T1297" s="10" t="s">
        <v>35</v>
      </c>
      <c r="U1297" s="10"/>
      <c r="V1297" s="10" t="s">
        <v>49</v>
      </c>
      <c r="W1297" s="10">
        <v>39</v>
      </c>
      <c r="X1297" s="11" t="s">
        <v>37</v>
      </c>
    </row>
    <row r="1298" spans="1:24" x14ac:dyDescent="0.3">
      <c r="A1298" s="4" t="s">
        <v>4056</v>
      </c>
      <c r="B1298" s="5">
        <v>46150</v>
      </c>
      <c r="C1298" s="20" t="str">
        <f>TEXT(Table3[[#This Row],[Transaction_Date]],"dddd")</f>
        <v>Friday</v>
      </c>
      <c r="D1298" t="s">
        <v>4057</v>
      </c>
      <c r="E1298">
        <f>HOUR(Table3[[#This Row],[Transaction_Time]])</f>
        <v>10</v>
      </c>
      <c r="F1298" s="6" t="s">
        <v>52</v>
      </c>
      <c r="G1298" s="6" t="s">
        <v>4058</v>
      </c>
      <c r="H1298" s="6" t="s">
        <v>89</v>
      </c>
      <c r="I1298" s="6" t="s">
        <v>27</v>
      </c>
      <c r="J1298" s="6" t="s">
        <v>119</v>
      </c>
      <c r="K1298" s="6" t="s">
        <v>276</v>
      </c>
      <c r="L1298" s="6" t="s">
        <v>308</v>
      </c>
      <c r="M1298" s="6" t="s">
        <v>58</v>
      </c>
      <c r="N1298" s="6" t="s">
        <v>46</v>
      </c>
      <c r="O1298" s="6" t="s">
        <v>47</v>
      </c>
      <c r="P1298" s="6" t="s">
        <v>48</v>
      </c>
      <c r="Q1298" s="6">
        <v>1017.79</v>
      </c>
      <c r="R1298" s="6">
        <v>0</v>
      </c>
      <c r="S1298" s="6">
        <v>3.05</v>
      </c>
      <c r="T1298" s="6" t="s">
        <v>280</v>
      </c>
      <c r="U1298" s="6" t="s">
        <v>496</v>
      </c>
      <c r="V1298" s="6" t="s">
        <v>49</v>
      </c>
      <c r="W1298" s="6">
        <v>59</v>
      </c>
      <c r="X1298" s="7" t="s">
        <v>37</v>
      </c>
    </row>
    <row r="1299" spans="1:24" x14ac:dyDescent="0.3">
      <c r="A1299" s="8" t="s">
        <v>4059</v>
      </c>
      <c r="B1299" s="9">
        <v>46154</v>
      </c>
      <c r="C1299" s="21" t="str">
        <f>TEXT(Table3[[#This Row],[Transaction_Date]],"dddd")</f>
        <v>Tuesday</v>
      </c>
      <c r="D1299" t="s">
        <v>4060</v>
      </c>
      <c r="E1299">
        <f>HOUR(Table3[[#This Row],[Transaction_Time]])</f>
        <v>12</v>
      </c>
      <c r="F1299" s="10" t="s">
        <v>72</v>
      </c>
      <c r="G1299" s="10" t="s">
        <v>4061</v>
      </c>
      <c r="H1299" s="10" t="s">
        <v>97</v>
      </c>
      <c r="I1299" s="10" t="s">
        <v>42</v>
      </c>
      <c r="J1299" s="10" t="s">
        <v>28</v>
      </c>
      <c r="K1299" s="10" t="s">
        <v>29</v>
      </c>
      <c r="L1299" s="10" t="s">
        <v>286</v>
      </c>
      <c r="M1299" s="10" t="s">
        <v>122</v>
      </c>
      <c r="N1299" s="10" t="s">
        <v>46</v>
      </c>
      <c r="O1299" s="10" t="s">
        <v>47</v>
      </c>
      <c r="P1299" s="10" t="s">
        <v>84</v>
      </c>
      <c r="Q1299" s="10">
        <v>474.29</v>
      </c>
      <c r="R1299" s="10">
        <v>0</v>
      </c>
      <c r="S1299" s="10">
        <v>5.21</v>
      </c>
      <c r="T1299" s="10" t="s">
        <v>35</v>
      </c>
      <c r="U1299" s="10"/>
      <c r="V1299" s="10" t="s">
        <v>49</v>
      </c>
      <c r="W1299" s="10">
        <v>82</v>
      </c>
      <c r="X1299" s="11" t="s">
        <v>37</v>
      </c>
    </row>
    <row r="1300" spans="1:24" x14ac:dyDescent="0.3">
      <c r="A1300" s="4" t="s">
        <v>4062</v>
      </c>
      <c r="B1300" s="5">
        <v>46153</v>
      </c>
      <c r="C1300" s="20" t="str">
        <f>TEXT(Table3[[#This Row],[Transaction_Date]],"dddd")</f>
        <v>Monday</v>
      </c>
      <c r="D1300" t="s">
        <v>4063</v>
      </c>
      <c r="E1300">
        <f>HOUR(Table3[[#This Row],[Transaction_Time]])</f>
        <v>19</v>
      </c>
      <c r="F1300" s="6" t="s">
        <v>24</v>
      </c>
      <c r="G1300" s="6" t="s">
        <v>4064</v>
      </c>
      <c r="H1300" s="6" t="s">
        <v>97</v>
      </c>
      <c r="I1300" s="6" t="s">
        <v>27</v>
      </c>
      <c r="J1300" s="6" t="s">
        <v>75</v>
      </c>
      <c r="K1300" s="6" t="s">
        <v>295</v>
      </c>
      <c r="L1300" s="6" t="s">
        <v>196</v>
      </c>
      <c r="M1300" s="6" t="s">
        <v>83</v>
      </c>
      <c r="N1300" s="6" t="s">
        <v>32</v>
      </c>
      <c r="O1300" s="6" t="s">
        <v>47</v>
      </c>
      <c r="P1300" s="6" t="s">
        <v>84</v>
      </c>
      <c r="Q1300" s="6">
        <v>463.8</v>
      </c>
      <c r="R1300" s="6">
        <v>39.299999999999997</v>
      </c>
      <c r="S1300" s="6">
        <v>4.21</v>
      </c>
      <c r="T1300" s="6" t="s">
        <v>35</v>
      </c>
      <c r="U1300" s="6"/>
      <c r="V1300" s="6" t="s">
        <v>49</v>
      </c>
      <c r="W1300" s="6">
        <v>13</v>
      </c>
      <c r="X1300" s="7" t="s">
        <v>37</v>
      </c>
    </row>
    <row r="1301" spans="1:24" x14ac:dyDescent="0.3">
      <c r="A1301" s="8" t="s">
        <v>4065</v>
      </c>
      <c r="B1301" s="9">
        <v>46173</v>
      </c>
      <c r="C1301" s="21" t="str">
        <f>TEXT(Table3[[#This Row],[Transaction_Date]],"dddd")</f>
        <v>Sunday</v>
      </c>
      <c r="D1301" t="s">
        <v>4066</v>
      </c>
      <c r="E1301">
        <f>HOUR(Table3[[#This Row],[Transaction_Time]])</f>
        <v>19</v>
      </c>
      <c r="F1301" s="10" t="s">
        <v>40</v>
      </c>
      <c r="G1301" s="10" t="s">
        <v>4067</v>
      </c>
      <c r="H1301" s="10" t="s">
        <v>26</v>
      </c>
      <c r="I1301" s="10" t="s">
        <v>42</v>
      </c>
      <c r="J1301" s="10" t="s">
        <v>119</v>
      </c>
      <c r="K1301" s="10" t="s">
        <v>120</v>
      </c>
      <c r="L1301" s="10" t="s">
        <v>82</v>
      </c>
      <c r="M1301" s="10" t="s">
        <v>83</v>
      </c>
      <c r="N1301" s="10" t="s">
        <v>291</v>
      </c>
      <c r="O1301" s="10" t="s">
        <v>60</v>
      </c>
      <c r="P1301" s="10" t="s">
        <v>84</v>
      </c>
      <c r="Q1301" s="10">
        <v>1654.57</v>
      </c>
      <c r="R1301" s="10">
        <v>0</v>
      </c>
      <c r="S1301" s="10">
        <v>0</v>
      </c>
      <c r="T1301" s="10" t="s">
        <v>35</v>
      </c>
      <c r="U1301" s="10"/>
      <c r="V1301" s="10" t="s">
        <v>36</v>
      </c>
      <c r="W1301" s="10">
        <v>13</v>
      </c>
      <c r="X1301" s="11" t="s">
        <v>37</v>
      </c>
    </row>
    <row r="1302" spans="1:24" x14ac:dyDescent="0.3">
      <c r="A1302" s="4" t="s">
        <v>4068</v>
      </c>
      <c r="B1302" s="5">
        <v>46167</v>
      </c>
      <c r="C1302" s="20" t="str">
        <f>TEXT(Table3[[#This Row],[Transaction_Date]],"dddd")</f>
        <v>Monday</v>
      </c>
      <c r="D1302" t="s">
        <v>4069</v>
      </c>
      <c r="E1302">
        <f>HOUR(Table3[[#This Row],[Transaction_Time]])</f>
        <v>8</v>
      </c>
      <c r="F1302" s="6" t="s">
        <v>87</v>
      </c>
      <c r="G1302" s="6" t="s">
        <v>4070</v>
      </c>
      <c r="H1302" s="6" t="s">
        <v>26</v>
      </c>
      <c r="I1302" s="6" t="s">
        <v>27</v>
      </c>
      <c r="J1302" s="6" t="s">
        <v>75</v>
      </c>
      <c r="K1302" s="6" t="s">
        <v>295</v>
      </c>
      <c r="L1302" s="6" t="s">
        <v>801</v>
      </c>
      <c r="M1302" s="6" t="s">
        <v>58</v>
      </c>
      <c r="N1302" s="6" t="s">
        <v>59</v>
      </c>
      <c r="O1302" s="6" t="s">
        <v>60</v>
      </c>
      <c r="P1302" s="10" t="s">
        <v>84</v>
      </c>
      <c r="Q1302" s="6">
        <v>1895.82</v>
      </c>
      <c r="R1302" s="6">
        <v>0</v>
      </c>
      <c r="S1302" s="6">
        <v>0</v>
      </c>
      <c r="T1302" s="6" t="s">
        <v>35</v>
      </c>
      <c r="U1302" s="6"/>
      <c r="V1302" s="6" t="s">
        <v>49</v>
      </c>
      <c r="W1302" s="6">
        <v>19</v>
      </c>
      <c r="X1302" s="7" t="s">
        <v>37</v>
      </c>
    </row>
    <row r="1303" spans="1:24" x14ac:dyDescent="0.3">
      <c r="A1303" s="8" t="s">
        <v>4071</v>
      </c>
      <c r="B1303" s="9">
        <v>46145</v>
      </c>
      <c r="C1303" s="21" t="str">
        <f>TEXT(Table3[[#This Row],[Transaction_Date]],"dddd")</f>
        <v>Sunday</v>
      </c>
      <c r="D1303" t="s">
        <v>4072</v>
      </c>
      <c r="E1303">
        <f>HOUR(Table3[[#This Row],[Transaction_Time]])</f>
        <v>17</v>
      </c>
      <c r="F1303" s="10" t="s">
        <v>24</v>
      </c>
      <c r="G1303" s="10" t="s">
        <v>4073</v>
      </c>
      <c r="H1303" s="10" t="s">
        <v>74</v>
      </c>
      <c r="I1303" s="10" t="s">
        <v>27</v>
      </c>
      <c r="J1303" s="10" t="s">
        <v>28</v>
      </c>
      <c r="K1303" s="10" t="s">
        <v>29</v>
      </c>
      <c r="L1303" s="10" t="s">
        <v>77</v>
      </c>
      <c r="M1303" s="10" t="s">
        <v>31</v>
      </c>
      <c r="N1303" s="10" t="s">
        <v>59</v>
      </c>
      <c r="O1303" s="10" t="s">
        <v>47</v>
      </c>
      <c r="P1303" s="10" t="s">
        <v>84</v>
      </c>
      <c r="Q1303" s="10">
        <v>651.11</v>
      </c>
      <c r="R1303" s="10">
        <v>0</v>
      </c>
      <c r="S1303" s="10">
        <v>4.82</v>
      </c>
      <c r="T1303" s="10" t="s">
        <v>35</v>
      </c>
      <c r="U1303" s="10"/>
      <c r="V1303" s="10" t="s">
        <v>49</v>
      </c>
      <c r="W1303" s="10">
        <v>59</v>
      </c>
      <c r="X1303" s="11" t="s">
        <v>37</v>
      </c>
    </row>
    <row r="1304" spans="1:24" x14ac:dyDescent="0.3">
      <c r="A1304" s="4" t="s">
        <v>4074</v>
      </c>
      <c r="B1304" s="5">
        <v>46164</v>
      </c>
      <c r="C1304" s="20" t="str">
        <f>TEXT(Table3[[#This Row],[Transaction_Date]],"dddd")</f>
        <v>Friday</v>
      </c>
      <c r="D1304" t="s">
        <v>4075</v>
      </c>
      <c r="E1304">
        <f>HOUR(Table3[[#This Row],[Transaction_Time]])</f>
        <v>16</v>
      </c>
      <c r="F1304" s="6" t="s">
        <v>24</v>
      </c>
      <c r="G1304" s="6" t="s">
        <v>4076</v>
      </c>
      <c r="H1304" s="6" t="s">
        <v>54</v>
      </c>
      <c r="I1304" s="6" t="s">
        <v>42</v>
      </c>
      <c r="J1304" s="6" t="s">
        <v>75</v>
      </c>
      <c r="K1304" s="6" t="s">
        <v>295</v>
      </c>
      <c r="L1304" s="6" t="s">
        <v>213</v>
      </c>
      <c r="M1304" s="6" t="s">
        <v>214</v>
      </c>
      <c r="N1304" s="6" t="s">
        <v>46</v>
      </c>
      <c r="O1304" s="6" t="s">
        <v>60</v>
      </c>
      <c r="P1304" s="6" t="s">
        <v>128</v>
      </c>
      <c r="Q1304" s="6">
        <v>598.29</v>
      </c>
      <c r="R1304" s="6">
        <v>0</v>
      </c>
      <c r="S1304" s="6">
        <v>0</v>
      </c>
      <c r="T1304" s="6" t="s">
        <v>35</v>
      </c>
      <c r="U1304" s="6"/>
      <c r="V1304" s="6" t="s">
        <v>49</v>
      </c>
      <c r="W1304" s="6">
        <v>40</v>
      </c>
      <c r="X1304" s="7" t="s">
        <v>37</v>
      </c>
    </row>
    <row r="1305" spans="1:24" x14ac:dyDescent="0.3">
      <c r="A1305" s="8" t="s">
        <v>4077</v>
      </c>
      <c r="B1305" s="9">
        <v>46166</v>
      </c>
      <c r="C1305" s="21" t="str">
        <f>TEXT(Table3[[#This Row],[Transaction_Date]],"dddd")</f>
        <v>Sunday</v>
      </c>
      <c r="D1305" t="s">
        <v>4078</v>
      </c>
      <c r="E1305">
        <f>HOUR(Table3[[#This Row],[Transaction_Time]])</f>
        <v>20</v>
      </c>
      <c r="F1305" s="10" t="s">
        <v>40</v>
      </c>
      <c r="G1305" s="10" t="s">
        <v>4079</v>
      </c>
      <c r="H1305" s="10" t="s">
        <v>89</v>
      </c>
      <c r="I1305" s="10" t="s">
        <v>42</v>
      </c>
      <c r="J1305" s="10" t="s">
        <v>55</v>
      </c>
      <c r="K1305" s="10" t="s">
        <v>180</v>
      </c>
      <c r="L1305" s="10" t="s">
        <v>544</v>
      </c>
      <c r="M1305" s="10" t="s">
        <v>114</v>
      </c>
      <c r="N1305" s="10" t="s">
        <v>32</v>
      </c>
      <c r="O1305" s="10" t="s">
        <v>141</v>
      </c>
      <c r="P1305" s="10" t="s">
        <v>48</v>
      </c>
      <c r="Q1305" s="10">
        <v>99.87</v>
      </c>
      <c r="R1305" s="10">
        <v>0</v>
      </c>
      <c r="S1305" s="10">
        <v>0</v>
      </c>
      <c r="T1305" s="10" t="s">
        <v>35</v>
      </c>
      <c r="U1305" s="10"/>
      <c r="V1305" s="10" t="s">
        <v>36</v>
      </c>
      <c r="W1305" s="10">
        <v>57</v>
      </c>
      <c r="X1305" s="11" t="s">
        <v>37</v>
      </c>
    </row>
    <row r="1306" spans="1:24" x14ac:dyDescent="0.3">
      <c r="A1306" s="4" t="s">
        <v>4080</v>
      </c>
      <c r="B1306" s="5">
        <v>46146</v>
      </c>
      <c r="C1306" s="20" t="str">
        <f>TEXT(Table3[[#This Row],[Transaction_Date]],"dddd")</f>
        <v>Monday</v>
      </c>
      <c r="D1306" t="s">
        <v>4081</v>
      </c>
      <c r="E1306">
        <f>HOUR(Table3[[#This Row],[Transaction_Time]])</f>
        <v>10</v>
      </c>
      <c r="F1306" s="6" t="s">
        <v>40</v>
      </c>
      <c r="G1306" s="6" t="s">
        <v>4082</v>
      </c>
      <c r="H1306" s="6" t="s">
        <v>54</v>
      </c>
      <c r="I1306" s="6" t="s">
        <v>27</v>
      </c>
      <c r="J1306" s="6" t="s">
        <v>105</v>
      </c>
      <c r="K1306" s="6" t="s">
        <v>675</v>
      </c>
      <c r="L1306" s="6" t="s">
        <v>152</v>
      </c>
      <c r="M1306" s="6" t="s">
        <v>93</v>
      </c>
      <c r="N1306" s="6" t="s">
        <v>32</v>
      </c>
      <c r="O1306" s="6" t="s">
        <v>33</v>
      </c>
      <c r="P1306" s="6" t="s">
        <v>115</v>
      </c>
      <c r="Q1306" s="6">
        <v>319.37</v>
      </c>
      <c r="R1306" s="6">
        <v>0</v>
      </c>
      <c r="S1306" s="6">
        <v>0</v>
      </c>
      <c r="T1306" s="6" t="s">
        <v>35</v>
      </c>
      <c r="U1306" s="6"/>
      <c r="V1306" s="6" t="s">
        <v>49</v>
      </c>
      <c r="W1306" s="6">
        <v>89</v>
      </c>
      <c r="X1306" s="7" t="s">
        <v>37</v>
      </c>
    </row>
    <row r="1307" spans="1:24" x14ac:dyDescent="0.3">
      <c r="A1307" s="8" t="s">
        <v>4083</v>
      </c>
      <c r="B1307" s="9">
        <v>46154</v>
      </c>
      <c r="C1307" s="21" t="str">
        <f>TEXT(Table3[[#This Row],[Transaction_Date]],"dddd")</f>
        <v>Tuesday</v>
      </c>
      <c r="D1307" t="s">
        <v>4084</v>
      </c>
      <c r="E1307">
        <f>HOUR(Table3[[#This Row],[Transaction_Time]])</f>
        <v>20</v>
      </c>
      <c r="F1307" s="10" t="s">
        <v>416</v>
      </c>
      <c r="G1307" s="10" t="s">
        <v>4085</v>
      </c>
      <c r="H1307" s="10" t="s">
        <v>54</v>
      </c>
      <c r="I1307" s="10" t="s">
        <v>27</v>
      </c>
      <c r="J1307" s="10" t="s">
        <v>98</v>
      </c>
      <c r="K1307" s="10" t="s">
        <v>459</v>
      </c>
      <c r="L1307" s="10" t="s">
        <v>200</v>
      </c>
      <c r="M1307" s="10" t="s">
        <v>146</v>
      </c>
      <c r="N1307" s="10" t="s">
        <v>32</v>
      </c>
      <c r="O1307" s="10" t="s">
        <v>47</v>
      </c>
      <c r="P1307" s="10" t="s">
        <v>84</v>
      </c>
      <c r="Q1307" s="10">
        <v>609.25</v>
      </c>
      <c r="R1307" s="10">
        <v>74.569999999999993</v>
      </c>
      <c r="S1307" s="10">
        <v>0</v>
      </c>
      <c r="T1307" s="10" t="s">
        <v>35</v>
      </c>
      <c r="U1307" s="10"/>
      <c r="V1307" s="10" t="s">
        <v>49</v>
      </c>
      <c r="W1307" s="10">
        <v>11</v>
      </c>
      <c r="X1307" s="11" t="s">
        <v>37</v>
      </c>
    </row>
    <row r="1308" spans="1:24" x14ac:dyDescent="0.3">
      <c r="A1308" s="4" t="s">
        <v>4086</v>
      </c>
      <c r="B1308" s="5">
        <v>46156</v>
      </c>
      <c r="C1308" s="20" t="str">
        <f>TEXT(Table3[[#This Row],[Transaction_Date]],"dddd")</f>
        <v>Thursday</v>
      </c>
      <c r="D1308" t="s">
        <v>4087</v>
      </c>
      <c r="E1308">
        <f>HOUR(Table3[[#This Row],[Transaction_Time]])</f>
        <v>9</v>
      </c>
      <c r="F1308" s="6" t="s">
        <v>24</v>
      </c>
      <c r="G1308" s="6" t="s">
        <v>4088</v>
      </c>
      <c r="H1308" s="6" t="s">
        <v>74</v>
      </c>
      <c r="I1308" s="6" t="s">
        <v>27</v>
      </c>
      <c r="J1308" s="6" t="s">
        <v>90</v>
      </c>
      <c r="K1308" s="6" t="s">
        <v>572</v>
      </c>
      <c r="L1308" s="6" t="s">
        <v>257</v>
      </c>
      <c r="M1308" s="6" t="s">
        <v>93</v>
      </c>
      <c r="N1308" s="6" t="s">
        <v>46</v>
      </c>
      <c r="O1308" s="6" t="s">
        <v>47</v>
      </c>
      <c r="P1308" s="6" t="s">
        <v>115</v>
      </c>
      <c r="Q1308" s="6">
        <v>394.71</v>
      </c>
      <c r="R1308" s="6">
        <v>0</v>
      </c>
      <c r="S1308" s="6">
        <v>1.2</v>
      </c>
      <c r="T1308" s="6" t="s">
        <v>35</v>
      </c>
      <c r="U1308" s="6"/>
      <c r="V1308" s="6" t="s">
        <v>49</v>
      </c>
      <c r="W1308" s="6">
        <v>53</v>
      </c>
      <c r="X1308" s="7" t="s">
        <v>37</v>
      </c>
    </row>
    <row r="1309" spans="1:24" x14ac:dyDescent="0.3">
      <c r="A1309" s="8" t="s">
        <v>4089</v>
      </c>
      <c r="B1309" s="9">
        <v>46149</v>
      </c>
      <c r="C1309" s="21" t="str">
        <f>TEXT(Table3[[#This Row],[Transaction_Date]],"dddd")</f>
        <v>Thursday</v>
      </c>
      <c r="D1309" t="s">
        <v>4090</v>
      </c>
      <c r="E1309">
        <f>HOUR(Table3[[#This Row],[Transaction_Time]])</f>
        <v>0</v>
      </c>
      <c r="F1309" s="10" t="s">
        <v>24</v>
      </c>
      <c r="G1309" s="10" t="s">
        <v>4091</v>
      </c>
      <c r="H1309" s="10" t="s">
        <v>89</v>
      </c>
      <c r="I1309" s="10" t="s">
        <v>27</v>
      </c>
      <c r="J1309" s="10" t="s">
        <v>75</v>
      </c>
      <c r="K1309" s="10" t="s">
        <v>295</v>
      </c>
      <c r="L1309" s="10" t="s">
        <v>801</v>
      </c>
      <c r="M1309" s="10" t="s">
        <v>58</v>
      </c>
      <c r="N1309" s="10" t="s">
        <v>59</v>
      </c>
      <c r="O1309" s="10" t="s">
        <v>47</v>
      </c>
      <c r="P1309" s="10" t="s">
        <v>68</v>
      </c>
      <c r="Q1309" s="10">
        <v>1006.69</v>
      </c>
      <c r="R1309" s="10">
        <v>25.42</v>
      </c>
      <c r="S1309" s="10">
        <v>0</v>
      </c>
      <c r="T1309" s="10" t="s">
        <v>35</v>
      </c>
      <c r="U1309" s="10"/>
      <c r="V1309" s="10" t="s">
        <v>49</v>
      </c>
      <c r="W1309" s="10">
        <v>21</v>
      </c>
      <c r="X1309" s="11" t="s">
        <v>37</v>
      </c>
    </row>
    <row r="1310" spans="1:24" x14ac:dyDescent="0.3">
      <c r="A1310" s="4" t="s">
        <v>4092</v>
      </c>
      <c r="B1310" s="5">
        <v>46166</v>
      </c>
      <c r="C1310" s="20" t="str">
        <f>TEXT(Table3[[#This Row],[Transaction_Date]],"dddd")</f>
        <v>Sunday</v>
      </c>
      <c r="D1310" t="s">
        <v>4093</v>
      </c>
      <c r="E1310">
        <f>HOUR(Table3[[#This Row],[Transaction_Time]])</f>
        <v>6</v>
      </c>
      <c r="F1310" s="6" t="s">
        <v>370</v>
      </c>
      <c r="G1310" s="6" t="s">
        <v>4094</v>
      </c>
      <c r="H1310" s="6" t="s">
        <v>97</v>
      </c>
      <c r="I1310" s="6" t="s">
        <v>27</v>
      </c>
      <c r="J1310" s="6" t="s">
        <v>55</v>
      </c>
      <c r="K1310" s="6" t="s">
        <v>136</v>
      </c>
      <c r="L1310" s="6" t="s">
        <v>113</v>
      </c>
      <c r="M1310" s="6" t="s">
        <v>114</v>
      </c>
      <c r="N1310" s="6" t="s">
        <v>32</v>
      </c>
      <c r="O1310" s="6" t="s">
        <v>141</v>
      </c>
      <c r="P1310" s="6" t="s">
        <v>48</v>
      </c>
      <c r="Q1310" s="6">
        <v>312.95</v>
      </c>
      <c r="R1310" s="6">
        <v>8.8000000000000007</v>
      </c>
      <c r="S1310" s="6">
        <v>0</v>
      </c>
      <c r="T1310" s="6" t="s">
        <v>35</v>
      </c>
      <c r="U1310" s="6"/>
      <c r="V1310" s="6" t="s">
        <v>36</v>
      </c>
      <c r="W1310" s="6">
        <v>28</v>
      </c>
      <c r="X1310" s="7" t="s">
        <v>37</v>
      </c>
    </row>
    <row r="1311" spans="1:24" x14ac:dyDescent="0.3">
      <c r="A1311" s="8" t="s">
        <v>4095</v>
      </c>
      <c r="B1311" s="9">
        <v>46161</v>
      </c>
      <c r="C1311" s="21" t="str">
        <f>TEXT(Table3[[#This Row],[Transaction_Date]],"dddd")</f>
        <v>Tuesday</v>
      </c>
      <c r="D1311" t="s">
        <v>4096</v>
      </c>
      <c r="E1311">
        <f>HOUR(Table3[[#This Row],[Transaction_Time]])</f>
        <v>13</v>
      </c>
      <c r="F1311" s="10" t="s">
        <v>416</v>
      </c>
      <c r="G1311" s="10" t="s">
        <v>4097</v>
      </c>
      <c r="H1311" s="10" t="s">
        <v>26</v>
      </c>
      <c r="I1311" s="10" t="s">
        <v>27</v>
      </c>
      <c r="J1311" s="10" t="s">
        <v>55</v>
      </c>
      <c r="K1311" s="10" t="s">
        <v>136</v>
      </c>
      <c r="L1311" s="10" t="s">
        <v>308</v>
      </c>
      <c r="M1311" s="10" t="s">
        <v>58</v>
      </c>
      <c r="N1311" s="10" t="s">
        <v>46</v>
      </c>
      <c r="O1311" s="10" t="s">
        <v>60</v>
      </c>
      <c r="P1311" s="10" t="s">
        <v>84</v>
      </c>
      <c r="Q1311" s="10">
        <v>364.09</v>
      </c>
      <c r="R1311" s="10">
        <v>0</v>
      </c>
      <c r="S1311" s="10">
        <v>0</v>
      </c>
      <c r="T1311" s="10" t="s">
        <v>35</v>
      </c>
      <c r="U1311" s="10"/>
      <c r="V1311" s="10" t="s">
        <v>49</v>
      </c>
      <c r="W1311" s="10">
        <v>82</v>
      </c>
      <c r="X1311" s="11" t="s">
        <v>37</v>
      </c>
    </row>
    <row r="1312" spans="1:24" x14ac:dyDescent="0.3">
      <c r="A1312" s="4" t="s">
        <v>4098</v>
      </c>
      <c r="B1312" s="5">
        <v>46165</v>
      </c>
      <c r="C1312" s="20" t="str">
        <f>TEXT(Table3[[#This Row],[Transaction_Date]],"dddd")</f>
        <v>Saturday</v>
      </c>
      <c r="D1312" t="s">
        <v>4099</v>
      </c>
      <c r="E1312">
        <f>HOUR(Table3[[#This Row],[Transaction_Time]])</f>
        <v>10</v>
      </c>
      <c r="F1312" s="6" t="s">
        <v>52</v>
      </c>
      <c r="G1312" s="6" t="s">
        <v>4100</v>
      </c>
      <c r="H1312" s="6" t="s">
        <v>26</v>
      </c>
      <c r="I1312" s="6" t="s">
        <v>42</v>
      </c>
      <c r="J1312" s="6" t="s">
        <v>150</v>
      </c>
      <c r="K1312" s="6" t="s">
        <v>151</v>
      </c>
      <c r="L1312" s="6" t="s">
        <v>500</v>
      </c>
      <c r="M1312" s="6" t="s">
        <v>67</v>
      </c>
      <c r="N1312" s="6" t="s">
        <v>46</v>
      </c>
      <c r="O1312" s="6" t="s">
        <v>60</v>
      </c>
      <c r="P1312" s="10" t="s">
        <v>84</v>
      </c>
      <c r="Q1312" s="6">
        <v>1252.46</v>
      </c>
      <c r="R1312" s="6">
        <v>0</v>
      </c>
      <c r="S1312" s="6">
        <v>0</v>
      </c>
      <c r="T1312" s="6" t="s">
        <v>35</v>
      </c>
      <c r="U1312" s="6"/>
      <c r="V1312" s="6" t="s">
        <v>49</v>
      </c>
      <c r="W1312" s="6">
        <v>35</v>
      </c>
      <c r="X1312" s="7" t="s">
        <v>37</v>
      </c>
    </row>
    <row r="1313" spans="1:24" x14ac:dyDescent="0.3">
      <c r="A1313" s="8" t="s">
        <v>4101</v>
      </c>
      <c r="B1313" s="9">
        <v>46166</v>
      </c>
      <c r="C1313" s="21" t="str">
        <f>TEXT(Table3[[#This Row],[Transaction_Date]],"dddd")</f>
        <v>Sunday</v>
      </c>
      <c r="D1313" t="s">
        <v>4102</v>
      </c>
      <c r="E1313">
        <f>HOUR(Table3[[#This Row],[Transaction_Time]])</f>
        <v>16</v>
      </c>
      <c r="F1313" s="10" t="s">
        <v>370</v>
      </c>
      <c r="G1313" s="10" t="s">
        <v>4103</v>
      </c>
      <c r="H1313" s="10" t="s">
        <v>26</v>
      </c>
      <c r="I1313" s="10" t="s">
        <v>27</v>
      </c>
      <c r="J1313" s="10" t="s">
        <v>105</v>
      </c>
      <c r="K1313" s="10" t="s">
        <v>106</v>
      </c>
      <c r="L1313" s="10" t="s">
        <v>82</v>
      </c>
      <c r="M1313" s="10" t="s">
        <v>83</v>
      </c>
      <c r="N1313" s="10" t="s">
        <v>46</v>
      </c>
      <c r="O1313" s="10" t="s">
        <v>60</v>
      </c>
      <c r="P1313" s="10" t="s">
        <v>115</v>
      </c>
      <c r="Q1313" s="10">
        <v>146.52000000000001</v>
      </c>
      <c r="R1313" s="10">
        <v>0</v>
      </c>
      <c r="S1313" s="10">
        <v>3.35</v>
      </c>
      <c r="T1313" s="10" t="s">
        <v>35</v>
      </c>
      <c r="U1313" s="10"/>
      <c r="V1313" s="10" t="s">
        <v>36</v>
      </c>
      <c r="W1313" s="10">
        <v>49</v>
      </c>
      <c r="X1313" s="11" t="s">
        <v>37</v>
      </c>
    </row>
    <row r="1314" spans="1:24" x14ac:dyDescent="0.3">
      <c r="A1314" s="4" t="s">
        <v>4104</v>
      </c>
      <c r="B1314" s="5">
        <v>46153</v>
      </c>
      <c r="C1314" s="20" t="str">
        <f>TEXT(Table3[[#This Row],[Transaction_Date]],"dddd")</f>
        <v>Monday</v>
      </c>
      <c r="D1314" t="s">
        <v>4105</v>
      </c>
      <c r="E1314">
        <f>HOUR(Table3[[#This Row],[Transaction_Time]])</f>
        <v>19</v>
      </c>
      <c r="F1314" s="6" t="s">
        <v>52</v>
      </c>
      <c r="G1314" s="6" t="s">
        <v>4106</v>
      </c>
      <c r="H1314" s="6" t="s">
        <v>89</v>
      </c>
      <c r="I1314" s="6" t="s">
        <v>42</v>
      </c>
      <c r="J1314" s="6" t="s">
        <v>119</v>
      </c>
      <c r="K1314" s="6" t="s">
        <v>120</v>
      </c>
      <c r="L1314" s="6" t="s">
        <v>375</v>
      </c>
      <c r="M1314" s="6" t="s">
        <v>58</v>
      </c>
      <c r="N1314" s="6" t="s">
        <v>176</v>
      </c>
      <c r="O1314" s="6" t="s">
        <v>47</v>
      </c>
      <c r="P1314" s="6" t="s">
        <v>68</v>
      </c>
      <c r="Q1314" s="6">
        <v>77.77</v>
      </c>
      <c r="R1314" s="6">
        <v>33.9</v>
      </c>
      <c r="S1314" s="6">
        <v>0</v>
      </c>
      <c r="T1314" s="6" t="s">
        <v>35</v>
      </c>
      <c r="U1314" s="6"/>
      <c r="V1314" s="6" t="s">
        <v>49</v>
      </c>
      <c r="W1314" s="6">
        <v>91</v>
      </c>
      <c r="X1314" s="7" t="s">
        <v>37</v>
      </c>
    </row>
    <row r="1315" spans="1:24" x14ac:dyDescent="0.3">
      <c r="A1315" s="8" t="s">
        <v>4107</v>
      </c>
      <c r="B1315" s="9">
        <v>46168</v>
      </c>
      <c r="C1315" s="21" t="str">
        <f>TEXT(Table3[[#This Row],[Transaction_Date]],"dddd")</f>
        <v>Tuesday</v>
      </c>
      <c r="D1315" t="s">
        <v>4108</v>
      </c>
      <c r="E1315">
        <f>HOUR(Table3[[#This Row],[Transaction_Time]])</f>
        <v>13</v>
      </c>
      <c r="F1315" s="10" t="s">
        <v>24</v>
      </c>
      <c r="G1315" s="10" t="s">
        <v>4109</v>
      </c>
      <c r="H1315" s="10" t="s">
        <v>54</v>
      </c>
      <c r="I1315" s="10" t="s">
        <v>27</v>
      </c>
      <c r="J1315" s="10" t="s">
        <v>98</v>
      </c>
      <c r="K1315" s="10" t="s">
        <v>99</v>
      </c>
      <c r="L1315" s="10" t="s">
        <v>290</v>
      </c>
      <c r="M1315" s="10" t="s">
        <v>93</v>
      </c>
      <c r="N1315" s="10" t="s">
        <v>32</v>
      </c>
      <c r="O1315" s="10" t="s">
        <v>60</v>
      </c>
      <c r="P1315" s="10" t="s">
        <v>128</v>
      </c>
      <c r="Q1315" s="10">
        <v>418.68</v>
      </c>
      <c r="R1315" s="10">
        <v>2.73</v>
      </c>
      <c r="S1315" s="10">
        <v>6.21</v>
      </c>
      <c r="T1315" s="10" t="s">
        <v>35</v>
      </c>
      <c r="U1315" s="10"/>
      <c r="V1315" s="10" t="s">
        <v>36</v>
      </c>
      <c r="W1315" s="10">
        <v>47</v>
      </c>
      <c r="X1315" s="11" t="s">
        <v>37</v>
      </c>
    </row>
    <row r="1316" spans="1:24" x14ac:dyDescent="0.3">
      <c r="A1316" s="4" t="s">
        <v>4110</v>
      </c>
      <c r="B1316" s="5">
        <v>46164</v>
      </c>
      <c r="C1316" s="20" t="str">
        <f>TEXT(Table3[[#This Row],[Transaction_Date]],"dddd")</f>
        <v>Friday</v>
      </c>
      <c r="D1316" t="s">
        <v>4111</v>
      </c>
      <c r="E1316">
        <f>HOUR(Table3[[#This Row],[Transaction_Time]])</f>
        <v>18</v>
      </c>
      <c r="F1316" s="6" t="s">
        <v>416</v>
      </c>
      <c r="G1316" s="6" t="s">
        <v>4112</v>
      </c>
      <c r="H1316" s="6" t="s">
        <v>26</v>
      </c>
      <c r="I1316" s="6" t="s">
        <v>27</v>
      </c>
      <c r="J1316" s="6" t="s">
        <v>150</v>
      </c>
      <c r="K1316" s="6" t="s">
        <v>175</v>
      </c>
      <c r="L1316" s="6" t="s">
        <v>271</v>
      </c>
      <c r="M1316" s="6" t="s">
        <v>83</v>
      </c>
      <c r="N1316" s="6" t="s">
        <v>32</v>
      </c>
      <c r="O1316" s="6" t="s">
        <v>60</v>
      </c>
      <c r="P1316" s="6" t="s">
        <v>34</v>
      </c>
      <c r="Q1316" s="6">
        <v>1116.7</v>
      </c>
      <c r="R1316" s="6">
        <v>0</v>
      </c>
      <c r="S1316" s="6">
        <v>0</v>
      </c>
      <c r="T1316" s="6" t="s">
        <v>35</v>
      </c>
      <c r="U1316" s="6"/>
      <c r="V1316" s="6" t="s">
        <v>49</v>
      </c>
      <c r="W1316" s="6">
        <v>13</v>
      </c>
      <c r="X1316" s="7" t="s">
        <v>37</v>
      </c>
    </row>
    <row r="1317" spans="1:24" x14ac:dyDescent="0.3">
      <c r="A1317" s="8" t="s">
        <v>4113</v>
      </c>
      <c r="B1317" s="9">
        <v>46168</v>
      </c>
      <c r="C1317" s="21" t="str">
        <f>TEXT(Table3[[#This Row],[Transaction_Date]],"dddd")</f>
        <v>Tuesday</v>
      </c>
      <c r="D1317" t="s">
        <v>4114</v>
      </c>
      <c r="E1317">
        <f>HOUR(Table3[[#This Row],[Transaction_Time]])</f>
        <v>9</v>
      </c>
      <c r="F1317" s="10" t="s">
        <v>52</v>
      </c>
      <c r="G1317" s="10" t="s">
        <v>4115</v>
      </c>
      <c r="H1317" s="10" t="s">
        <v>74</v>
      </c>
      <c r="I1317" s="10" t="s">
        <v>42</v>
      </c>
      <c r="J1317" s="10" t="s">
        <v>28</v>
      </c>
      <c r="K1317" s="10" t="s">
        <v>65</v>
      </c>
      <c r="L1317" s="10" t="s">
        <v>364</v>
      </c>
      <c r="M1317" s="10" t="s">
        <v>114</v>
      </c>
      <c r="N1317" s="10" t="s">
        <v>46</v>
      </c>
      <c r="O1317" s="10" t="s">
        <v>60</v>
      </c>
      <c r="P1317" s="10" t="s">
        <v>108</v>
      </c>
      <c r="Q1317" s="10">
        <v>4378.49</v>
      </c>
      <c r="R1317" s="10">
        <v>0</v>
      </c>
      <c r="S1317" s="10">
        <v>0</v>
      </c>
      <c r="T1317" s="10" t="s">
        <v>35</v>
      </c>
      <c r="U1317" s="10"/>
      <c r="V1317" s="10" t="s">
        <v>49</v>
      </c>
      <c r="W1317" s="10">
        <v>46</v>
      </c>
      <c r="X1317" s="11" t="s">
        <v>37</v>
      </c>
    </row>
    <row r="1318" spans="1:24" x14ac:dyDescent="0.3">
      <c r="A1318" s="4" t="s">
        <v>4116</v>
      </c>
      <c r="B1318" s="5">
        <v>46172</v>
      </c>
      <c r="C1318" s="20" t="str">
        <f>TEXT(Table3[[#This Row],[Transaction_Date]],"dddd")</f>
        <v>Saturday</v>
      </c>
      <c r="D1318" t="s">
        <v>4117</v>
      </c>
      <c r="E1318">
        <f>HOUR(Table3[[#This Row],[Transaction_Time]])</f>
        <v>16</v>
      </c>
      <c r="F1318" s="6" t="s">
        <v>72</v>
      </c>
      <c r="G1318" s="6" t="s">
        <v>4118</v>
      </c>
      <c r="H1318" s="6" t="s">
        <v>89</v>
      </c>
      <c r="I1318" s="6" t="s">
        <v>27</v>
      </c>
      <c r="J1318" s="6" t="s">
        <v>166</v>
      </c>
      <c r="K1318" s="6" t="s">
        <v>237</v>
      </c>
      <c r="L1318" s="6" t="s">
        <v>618</v>
      </c>
      <c r="M1318" s="6" t="s">
        <v>214</v>
      </c>
      <c r="N1318" s="6" t="s">
        <v>32</v>
      </c>
      <c r="O1318" s="6" t="s">
        <v>47</v>
      </c>
      <c r="P1318" s="6" t="s">
        <v>68</v>
      </c>
      <c r="Q1318" s="6">
        <v>166.75</v>
      </c>
      <c r="R1318" s="6">
        <v>0</v>
      </c>
      <c r="S1318" s="6">
        <v>0</v>
      </c>
      <c r="T1318" s="6" t="s">
        <v>35</v>
      </c>
      <c r="U1318" s="6"/>
      <c r="V1318" s="6" t="s">
        <v>49</v>
      </c>
      <c r="W1318" s="6">
        <v>9</v>
      </c>
      <c r="X1318" s="7" t="s">
        <v>37</v>
      </c>
    </row>
    <row r="1319" spans="1:24" x14ac:dyDescent="0.3">
      <c r="A1319" s="8" t="s">
        <v>4119</v>
      </c>
      <c r="B1319" s="9">
        <v>46166</v>
      </c>
      <c r="C1319" s="21" t="str">
        <f>TEXT(Table3[[#This Row],[Transaction_Date]],"dddd")</f>
        <v>Sunday</v>
      </c>
      <c r="D1319" t="s">
        <v>4120</v>
      </c>
      <c r="E1319">
        <f>HOUR(Table3[[#This Row],[Transaction_Time]])</f>
        <v>11</v>
      </c>
      <c r="F1319" s="10" t="s">
        <v>370</v>
      </c>
      <c r="G1319" s="10" t="s">
        <v>4121</v>
      </c>
      <c r="H1319" s="10" t="s">
        <v>97</v>
      </c>
      <c r="I1319" s="10" t="s">
        <v>27</v>
      </c>
      <c r="J1319" s="10" t="s">
        <v>43</v>
      </c>
      <c r="K1319" s="10" t="s">
        <v>285</v>
      </c>
      <c r="L1319" s="10" t="s">
        <v>364</v>
      </c>
      <c r="M1319" s="10" t="s">
        <v>114</v>
      </c>
      <c r="N1319" s="10" t="s">
        <v>291</v>
      </c>
      <c r="O1319" s="10" t="s">
        <v>297</v>
      </c>
      <c r="P1319" s="10" t="s">
        <v>84</v>
      </c>
      <c r="Q1319" s="10">
        <v>527.9</v>
      </c>
      <c r="R1319" s="10">
        <v>0</v>
      </c>
      <c r="S1319" s="10">
        <v>0</v>
      </c>
      <c r="T1319" s="10" t="s">
        <v>406</v>
      </c>
      <c r="U1319" s="10" t="s">
        <v>402</v>
      </c>
      <c r="V1319" s="10" t="s">
        <v>49</v>
      </c>
      <c r="W1319" s="10">
        <v>8</v>
      </c>
      <c r="X1319" s="11" t="s">
        <v>37</v>
      </c>
    </row>
    <row r="1320" spans="1:24" x14ac:dyDescent="0.3">
      <c r="A1320" s="4" t="s">
        <v>4122</v>
      </c>
      <c r="B1320" s="5">
        <v>46154</v>
      </c>
      <c r="C1320" s="20" t="str">
        <f>TEXT(Table3[[#This Row],[Transaction_Date]],"dddd")</f>
        <v>Tuesday</v>
      </c>
      <c r="D1320" t="s">
        <v>4123</v>
      </c>
      <c r="E1320">
        <f>HOUR(Table3[[#This Row],[Transaction_Time]])</f>
        <v>22</v>
      </c>
      <c r="F1320" s="6" t="s">
        <v>52</v>
      </c>
      <c r="G1320" s="6" t="s">
        <v>4124</v>
      </c>
      <c r="H1320" s="6" t="s">
        <v>26</v>
      </c>
      <c r="I1320" s="6" t="s">
        <v>27</v>
      </c>
      <c r="J1320" s="6" t="s">
        <v>105</v>
      </c>
      <c r="K1320" s="6" t="s">
        <v>675</v>
      </c>
      <c r="L1320" s="6" t="s">
        <v>308</v>
      </c>
      <c r="M1320" s="6" t="s">
        <v>58</v>
      </c>
      <c r="N1320" s="6" t="s">
        <v>32</v>
      </c>
      <c r="O1320" s="6" t="s">
        <v>47</v>
      </c>
      <c r="P1320" s="6" t="s">
        <v>115</v>
      </c>
      <c r="Q1320" s="6">
        <v>484.76</v>
      </c>
      <c r="R1320" s="6">
        <v>0</v>
      </c>
      <c r="S1320" s="6">
        <v>0</v>
      </c>
      <c r="T1320" s="6" t="s">
        <v>35</v>
      </c>
      <c r="U1320" s="6"/>
      <c r="V1320" s="6" t="s">
        <v>49</v>
      </c>
      <c r="W1320" s="6">
        <v>4</v>
      </c>
      <c r="X1320" s="7" t="s">
        <v>37</v>
      </c>
    </row>
    <row r="1321" spans="1:24" x14ac:dyDescent="0.3">
      <c r="A1321" s="8" t="s">
        <v>4125</v>
      </c>
      <c r="B1321" s="9">
        <v>46146</v>
      </c>
      <c r="C1321" s="21" t="str">
        <f>TEXT(Table3[[#This Row],[Transaction_Date]],"dddd")</f>
        <v>Monday</v>
      </c>
      <c r="D1321" t="s">
        <v>4126</v>
      </c>
      <c r="E1321">
        <f>HOUR(Table3[[#This Row],[Transaction_Time]])</f>
        <v>20</v>
      </c>
      <c r="F1321" s="10" t="s">
        <v>370</v>
      </c>
      <c r="G1321" s="10" t="s">
        <v>4127</v>
      </c>
      <c r="H1321" s="10" t="s">
        <v>89</v>
      </c>
      <c r="I1321" s="10" t="s">
        <v>27</v>
      </c>
      <c r="J1321" s="10" t="s">
        <v>98</v>
      </c>
      <c r="K1321" s="10" t="s">
        <v>338</v>
      </c>
      <c r="L1321" s="10" t="s">
        <v>342</v>
      </c>
      <c r="M1321" s="10" t="s">
        <v>162</v>
      </c>
      <c r="N1321" s="10" t="s">
        <v>46</v>
      </c>
      <c r="O1321" s="10" t="s">
        <v>60</v>
      </c>
      <c r="P1321" s="10" t="s">
        <v>84</v>
      </c>
      <c r="Q1321" s="10">
        <v>4220.03</v>
      </c>
      <c r="R1321" s="10">
        <v>0</v>
      </c>
      <c r="S1321" s="10">
        <v>0</v>
      </c>
      <c r="T1321" s="10" t="s">
        <v>35</v>
      </c>
      <c r="U1321" s="10"/>
      <c r="V1321" s="10" t="s">
        <v>49</v>
      </c>
      <c r="W1321" s="10">
        <v>50</v>
      </c>
      <c r="X1321" s="11" t="s">
        <v>37</v>
      </c>
    </row>
    <row r="1322" spans="1:24" x14ac:dyDescent="0.3">
      <c r="A1322" s="4" t="s">
        <v>4128</v>
      </c>
      <c r="B1322" s="5">
        <v>46146</v>
      </c>
      <c r="C1322" s="20" t="str">
        <f>TEXT(Table3[[#This Row],[Transaction_Date]],"dddd")</f>
        <v>Monday</v>
      </c>
      <c r="D1322" t="s">
        <v>4129</v>
      </c>
      <c r="E1322">
        <f>HOUR(Table3[[#This Row],[Transaction_Time]])</f>
        <v>19</v>
      </c>
      <c r="F1322" s="6" t="s">
        <v>52</v>
      </c>
      <c r="G1322" s="6" t="s">
        <v>4130</v>
      </c>
      <c r="H1322" s="6" t="s">
        <v>54</v>
      </c>
      <c r="I1322" s="6" t="s">
        <v>42</v>
      </c>
      <c r="J1322" s="6" t="s">
        <v>119</v>
      </c>
      <c r="K1322" s="6" t="s">
        <v>276</v>
      </c>
      <c r="L1322" s="6" t="s">
        <v>327</v>
      </c>
      <c r="M1322" s="6" t="s">
        <v>114</v>
      </c>
      <c r="N1322" s="6" t="s">
        <v>46</v>
      </c>
      <c r="O1322" s="6" t="s">
        <v>47</v>
      </c>
      <c r="P1322" s="6" t="s">
        <v>108</v>
      </c>
      <c r="Q1322" s="6">
        <v>2309.15</v>
      </c>
      <c r="R1322" s="6">
        <v>15.04</v>
      </c>
      <c r="S1322" s="6">
        <v>0</v>
      </c>
      <c r="T1322" s="6" t="s">
        <v>35</v>
      </c>
      <c r="U1322" s="6"/>
      <c r="V1322" s="6" t="s">
        <v>49</v>
      </c>
      <c r="W1322" s="6">
        <v>60</v>
      </c>
      <c r="X1322" s="7" t="s">
        <v>37</v>
      </c>
    </row>
    <row r="1323" spans="1:24" x14ac:dyDescent="0.3">
      <c r="A1323" s="8" t="s">
        <v>4131</v>
      </c>
      <c r="B1323" s="9">
        <v>46149</v>
      </c>
      <c r="C1323" s="21" t="str">
        <f>TEXT(Table3[[#This Row],[Transaction_Date]],"dddd")</f>
        <v>Thursday</v>
      </c>
      <c r="D1323" t="s">
        <v>4132</v>
      </c>
      <c r="E1323">
        <f>HOUR(Table3[[#This Row],[Transaction_Time]])</f>
        <v>9</v>
      </c>
      <c r="F1323" s="10" t="s">
        <v>24</v>
      </c>
      <c r="G1323" s="10" t="s">
        <v>4133</v>
      </c>
      <c r="H1323" s="10" t="s">
        <v>74</v>
      </c>
      <c r="I1323" s="10" t="s">
        <v>455</v>
      </c>
      <c r="J1323" s="10" t="s">
        <v>75</v>
      </c>
      <c r="K1323" s="10" t="s">
        <v>76</v>
      </c>
      <c r="L1323" s="10" t="s">
        <v>200</v>
      </c>
      <c r="M1323" s="10" t="s">
        <v>146</v>
      </c>
      <c r="N1323" s="10" t="s">
        <v>46</v>
      </c>
      <c r="O1323" s="10" t="s">
        <v>47</v>
      </c>
      <c r="P1323" s="10" t="s">
        <v>115</v>
      </c>
      <c r="Q1323" s="10">
        <v>675.44</v>
      </c>
      <c r="R1323" s="10">
        <v>0</v>
      </c>
      <c r="S1323" s="10">
        <v>0</v>
      </c>
      <c r="T1323" s="10" t="s">
        <v>35</v>
      </c>
      <c r="U1323" s="10"/>
      <c r="V1323" s="10" t="s">
        <v>49</v>
      </c>
      <c r="W1323" s="10">
        <v>70</v>
      </c>
      <c r="X1323" s="11" t="s">
        <v>37</v>
      </c>
    </row>
    <row r="1324" spans="1:24" x14ac:dyDescent="0.3">
      <c r="A1324" s="4" t="s">
        <v>4134</v>
      </c>
      <c r="B1324" s="5">
        <v>46157</v>
      </c>
      <c r="C1324" s="20" t="str">
        <f>TEXT(Table3[[#This Row],[Transaction_Date]],"dddd")</f>
        <v>Friday</v>
      </c>
      <c r="D1324" t="s">
        <v>4135</v>
      </c>
      <c r="E1324">
        <f>HOUR(Table3[[#This Row],[Transaction_Time]])</f>
        <v>13</v>
      </c>
      <c r="F1324" s="6" t="s">
        <v>24</v>
      </c>
      <c r="G1324" s="6" t="s">
        <v>4136</v>
      </c>
      <c r="H1324" s="6" t="s">
        <v>26</v>
      </c>
      <c r="I1324" s="6" t="s">
        <v>42</v>
      </c>
      <c r="J1324" s="6" t="s">
        <v>119</v>
      </c>
      <c r="K1324" s="6" t="s">
        <v>323</v>
      </c>
      <c r="L1324" s="6" t="s">
        <v>271</v>
      </c>
      <c r="M1324" s="6" t="s">
        <v>83</v>
      </c>
      <c r="N1324" s="6" t="s">
        <v>46</v>
      </c>
      <c r="O1324" s="6" t="s">
        <v>60</v>
      </c>
      <c r="P1324" s="6" t="s">
        <v>128</v>
      </c>
      <c r="Q1324" s="6">
        <v>688.84</v>
      </c>
      <c r="R1324" s="6">
        <v>5.41</v>
      </c>
      <c r="S1324" s="6">
        <v>3.63</v>
      </c>
      <c r="T1324" s="6" t="s">
        <v>35</v>
      </c>
      <c r="U1324" s="6"/>
      <c r="V1324" s="6" t="s">
        <v>36</v>
      </c>
      <c r="W1324" s="6">
        <v>57</v>
      </c>
      <c r="X1324" s="7" t="s">
        <v>37</v>
      </c>
    </row>
    <row r="1325" spans="1:24" x14ac:dyDescent="0.3">
      <c r="A1325" s="8" t="s">
        <v>4137</v>
      </c>
      <c r="B1325" s="9">
        <v>46149</v>
      </c>
      <c r="C1325" s="21" t="str">
        <f>TEXT(Table3[[#This Row],[Transaction_Date]],"dddd")</f>
        <v>Thursday</v>
      </c>
      <c r="D1325" t="s">
        <v>4138</v>
      </c>
      <c r="E1325">
        <f>HOUR(Table3[[#This Row],[Transaction_Time]])</f>
        <v>19</v>
      </c>
      <c r="F1325" s="10" t="s">
        <v>24</v>
      </c>
      <c r="G1325" s="10" t="s">
        <v>4139</v>
      </c>
      <c r="H1325" s="10" t="s">
        <v>97</v>
      </c>
      <c r="I1325" s="10" t="s">
        <v>27</v>
      </c>
      <c r="J1325" s="10" t="s">
        <v>43</v>
      </c>
      <c r="K1325" s="10" t="s">
        <v>285</v>
      </c>
      <c r="L1325" s="10" t="s">
        <v>57</v>
      </c>
      <c r="M1325" s="10" t="s">
        <v>58</v>
      </c>
      <c r="N1325" s="10" t="s">
        <v>78</v>
      </c>
      <c r="O1325" s="10" t="s">
        <v>33</v>
      </c>
      <c r="P1325" s="10" t="s">
        <v>48</v>
      </c>
      <c r="Q1325" s="10">
        <v>2886.34</v>
      </c>
      <c r="R1325" s="10">
        <v>0</v>
      </c>
      <c r="S1325" s="10">
        <v>6.68</v>
      </c>
      <c r="T1325" s="10" t="s">
        <v>35</v>
      </c>
      <c r="U1325" s="10"/>
      <c r="V1325" s="10" t="s">
        <v>49</v>
      </c>
      <c r="W1325" s="10">
        <v>47</v>
      </c>
      <c r="X1325" s="11" t="s">
        <v>37</v>
      </c>
    </row>
    <row r="1326" spans="1:24" x14ac:dyDescent="0.3">
      <c r="A1326" s="4" t="s">
        <v>4140</v>
      </c>
      <c r="B1326" s="5">
        <v>46167</v>
      </c>
      <c r="C1326" s="20" t="str">
        <f>TEXT(Table3[[#This Row],[Transaction_Date]],"dddd")</f>
        <v>Monday</v>
      </c>
      <c r="D1326" t="s">
        <v>4141</v>
      </c>
      <c r="E1326">
        <f>HOUR(Table3[[#This Row],[Transaction_Time]])</f>
        <v>11</v>
      </c>
      <c r="F1326" s="6" t="s">
        <v>370</v>
      </c>
      <c r="G1326" s="6" t="s">
        <v>4142</v>
      </c>
      <c r="H1326" s="6" t="s">
        <v>26</v>
      </c>
      <c r="I1326" s="6" t="s">
        <v>42</v>
      </c>
      <c r="J1326" s="6" t="s">
        <v>28</v>
      </c>
      <c r="K1326" s="6" t="s">
        <v>188</v>
      </c>
      <c r="L1326" s="6" t="s">
        <v>364</v>
      </c>
      <c r="M1326" s="6" t="s">
        <v>114</v>
      </c>
      <c r="N1326" s="6" t="s">
        <v>46</v>
      </c>
      <c r="O1326" s="6" t="s">
        <v>297</v>
      </c>
      <c r="P1326" s="6" t="s">
        <v>108</v>
      </c>
      <c r="Q1326" s="6">
        <v>1275.53</v>
      </c>
      <c r="R1326" s="6">
        <v>0</v>
      </c>
      <c r="S1326" s="6">
        <v>0</v>
      </c>
      <c r="T1326" s="6" t="s">
        <v>35</v>
      </c>
      <c r="U1326" s="6"/>
      <c r="V1326" s="6" t="s">
        <v>49</v>
      </c>
      <c r="W1326" s="6">
        <v>95</v>
      </c>
      <c r="X1326" s="7" t="s">
        <v>37</v>
      </c>
    </row>
    <row r="1327" spans="1:24" x14ac:dyDescent="0.3">
      <c r="A1327" s="8" t="s">
        <v>4143</v>
      </c>
      <c r="B1327" s="9">
        <v>46160</v>
      </c>
      <c r="C1327" s="21" t="str">
        <f>TEXT(Table3[[#This Row],[Transaction_Date]],"dddd")</f>
        <v>Monday</v>
      </c>
      <c r="D1327" t="s">
        <v>4144</v>
      </c>
      <c r="E1327">
        <f>HOUR(Table3[[#This Row],[Transaction_Time]])</f>
        <v>22</v>
      </c>
      <c r="F1327" s="10" t="s">
        <v>87</v>
      </c>
      <c r="G1327" s="10" t="s">
        <v>4145</v>
      </c>
      <c r="H1327" s="10" t="s">
        <v>74</v>
      </c>
      <c r="I1327" s="10" t="s">
        <v>42</v>
      </c>
      <c r="J1327" s="10" t="s">
        <v>105</v>
      </c>
      <c r="K1327" s="10" t="s">
        <v>195</v>
      </c>
      <c r="L1327" s="10" t="s">
        <v>618</v>
      </c>
      <c r="M1327" s="10" t="s">
        <v>214</v>
      </c>
      <c r="N1327" s="10" t="s">
        <v>176</v>
      </c>
      <c r="O1327" s="10" t="s">
        <v>297</v>
      </c>
      <c r="P1327" s="10" t="s">
        <v>48</v>
      </c>
      <c r="Q1327" s="10">
        <v>45.99</v>
      </c>
      <c r="R1327" s="10">
        <v>0</v>
      </c>
      <c r="S1327" s="10">
        <v>0</v>
      </c>
      <c r="T1327" s="10" t="s">
        <v>35</v>
      </c>
      <c r="U1327" s="10"/>
      <c r="V1327" s="10" t="s">
        <v>36</v>
      </c>
      <c r="W1327" s="10">
        <v>79</v>
      </c>
      <c r="X1327" s="11" t="s">
        <v>37</v>
      </c>
    </row>
    <row r="1328" spans="1:24" x14ac:dyDescent="0.3">
      <c r="A1328" s="4" t="s">
        <v>4146</v>
      </c>
      <c r="B1328" s="5">
        <v>46145</v>
      </c>
      <c r="C1328" s="20" t="str">
        <f>TEXT(Table3[[#This Row],[Transaction_Date]],"dddd")</f>
        <v>Sunday</v>
      </c>
      <c r="D1328" t="s">
        <v>4147</v>
      </c>
      <c r="E1328">
        <f>HOUR(Table3[[#This Row],[Transaction_Time]])</f>
        <v>11</v>
      </c>
      <c r="F1328" s="6" t="s">
        <v>24</v>
      </c>
      <c r="G1328" s="6" t="s">
        <v>4148</v>
      </c>
      <c r="H1328" s="6" t="s">
        <v>26</v>
      </c>
      <c r="I1328" s="6" t="s">
        <v>42</v>
      </c>
      <c r="J1328" s="6" t="s">
        <v>43</v>
      </c>
      <c r="K1328" s="6" t="s">
        <v>112</v>
      </c>
      <c r="L1328" s="6" t="s">
        <v>113</v>
      </c>
      <c r="M1328" s="6" t="s">
        <v>114</v>
      </c>
      <c r="N1328" s="6" t="s">
        <v>46</v>
      </c>
      <c r="O1328" s="6" t="s">
        <v>60</v>
      </c>
      <c r="P1328" s="6" t="s">
        <v>115</v>
      </c>
      <c r="Q1328" s="6">
        <v>2100</v>
      </c>
      <c r="R1328" s="6">
        <v>0</v>
      </c>
      <c r="S1328" s="6">
        <v>0</v>
      </c>
      <c r="T1328" s="6" t="s">
        <v>35</v>
      </c>
      <c r="U1328" s="6"/>
      <c r="V1328" s="6" t="s">
        <v>49</v>
      </c>
      <c r="W1328" s="6">
        <v>44</v>
      </c>
      <c r="X1328" s="7" t="s">
        <v>37</v>
      </c>
    </row>
    <row r="1329" spans="1:24" x14ac:dyDescent="0.3">
      <c r="A1329" s="8" t="s">
        <v>4149</v>
      </c>
      <c r="B1329" s="9">
        <v>46143</v>
      </c>
      <c r="C1329" s="21" t="str">
        <f>TEXT(Table3[[#This Row],[Transaction_Date]],"dddd")</f>
        <v>Friday</v>
      </c>
      <c r="D1329" t="s">
        <v>4150</v>
      </c>
      <c r="E1329">
        <f>HOUR(Table3[[#This Row],[Transaction_Time]])</f>
        <v>19</v>
      </c>
      <c r="F1329" s="10" t="s">
        <v>24</v>
      </c>
      <c r="G1329" s="10" t="s">
        <v>4151</v>
      </c>
      <c r="H1329" s="10" t="s">
        <v>74</v>
      </c>
      <c r="I1329" s="10" t="s">
        <v>42</v>
      </c>
      <c r="J1329" s="10" t="s">
        <v>55</v>
      </c>
      <c r="K1329" s="10" t="s">
        <v>180</v>
      </c>
      <c r="L1329" s="10" t="s">
        <v>342</v>
      </c>
      <c r="M1329" s="10" t="s">
        <v>162</v>
      </c>
      <c r="N1329" s="10" t="s">
        <v>46</v>
      </c>
      <c r="O1329" s="10" t="s">
        <v>60</v>
      </c>
      <c r="P1329" s="10" t="s">
        <v>115</v>
      </c>
      <c r="Q1329" s="10">
        <v>293.66000000000003</v>
      </c>
      <c r="R1329" s="10">
        <v>0</v>
      </c>
      <c r="S1329" s="10">
        <v>0</v>
      </c>
      <c r="T1329" s="10" t="s">
        <v>280</v>
      </c>
      <c r="U1329" s="10" t="s">
        <v>315</v>
      </c>
      <c r="V1329" s="10" t="s">
        <v>49</v>
      </c>
      <c r="W1329" s="10">
        <v>86</v>
      </c>
      <c r="X1329" s="11" t="s">
        <v>37</v>
      </c>
    </row>
    <row r="1330" spans="1:24" x14ac:dyDescent="0.3">
      <c r="A1330" s="4" t="s">
        <v>4152</v>
      </c>
      <c r="B1330" s="5">
        <v>46172</v>
      </c>
      <c r="C1330" s="20" t="str">
        <f>TEXT(Table3[[#This Row],[Transaction_Date]],"dddd")</f>
        <v>Saturday</v>
      </c>
      <c r="D1330" t="s">
        <v>4153</v>
      </c>
      <c r="E1330">
        <f>HOUR(Table3[[#This Row],[Transaction_Time]])</f>
        <v>1</v>
      </c>
      <c r="F1330" s="6" t="s">
        <v>52</v>
      </c>
      <c r="G1330" s="6" t="s">
        <v>4154</v>
      </c>
      <c r="H1330" s="6" t="s">
        <v>89</v>
      </c>
      <c r="I1330" s="6" t="s">
        <v>27</v>
      </c>
      <c r="J1330" s="6" t="s">
        <v>166</v>
      </c>
      <c r="K1330" s="6" t="s">
        <v>167</v>
      </c>
      <c r="L1330" s="6" t="s">
        <v>92</v>
      </c>
      <c r="M1330" s="6" t="s">
        <v>93</v>
      </c>
      <c r="N1330" s="6" t="s">
        <v>176</v>
      </c>
      <c r="O1330" s="6" t="s">
        <v>47</v>
      </c>
      <c r="P1330" s="6" t="s">
        <v>68</v>
      </c>
      <c r="Q1330" s="6">
        <v>889.15</v>
      </c>
      <c r="R1330" s="6">
        <v>0</v>
      </c>
      <c r="S1330" s="6">
        <v>0</v>
      </c>
      <c r="T1330" s="6" t="s">
        <v>35</v>
      </c>
      <c r="U1330" s="6"/>
      <c r="V1330" s="6" t="s">
        <v>49</v>
      </c>
      <c r="W1330" s="6">
        <v>74</v>
      </c>
      <c r="X1330" s="7" t="s">
        <v>37</v>
      </c>
    </row>
    <row r="1331" spans="1:24" x14ac:dyDescent="0.3">
      <c r="A1331" s="8" t="s">
        <v>4155</v>
      </c>
      <c r="B1331" s="9">
        <v>46145</v>
      </c>
      <c r="C1331" s="21" t="str">
        <f>TEXT(Table3[[#This Row],[Transaction_Date]],"dddd")</f>
        <v>Sunday</v>
      </c>
      <c r="D1331" t="s">
        <v>4156</v>
      </c>
      <c r="E1331">
        <f>HOUR(Table3[[#This Row],[Transaction_Time]])</f>
        <v>11</v>
      </c>
      <c r="F1331" s="10" t="s">
        <v>24</v>
      </c>
      <c r="G1331" s="10" t="s">
        <v>4157</v>
      </c>
      <c r="H1331" s="10" t="s">
        <v>26</v>
      </c>
      <c r="I1331" s="10" t="s">
        <v>27</v>
      </c>
      <c r="J1331" s="10" t="s">
        <v>75</v>
      </c>
      <c r="K1331" s="10" t="s">
        <v>212</v>
      </c>
      <c r="L1331" s="10" t="s">
        <v>428</v>
      </c>
      <c r="M1331" s="10" t="s">
        <v>83</v>
      </c>
      <c r="N1331" s="10" t="s">
        <v>176</v>
      </c>
      <c r="O1331" s="10" t="s">
        <v>141</v>
      </c>
      <c r="P1331" s="10" t="s">
        <v>34</v>
      </c>
      <c r="Q1331" s="10">
        <v>128.85</v>
      </c>
      <c r="R1331" s="10">
        <v>55.04</v>
      </c>
      <c r="S1331" s="10">
        <v>2.93</v>
      </c>
      <c r="T1331" s="10" t="s">
        <v>35</v>
      </c>
      <c r="U1331" s="10"/>
      <c r="V1331" s="10" t="s">
        <v>49</v>
      </c>
      <c r="W1331" s="10">
        <v>60</v>
      </c>
      <c r="X1331" s="11" t="s">
        <v>37</v>
      </c>
    </row>
    <row r="1332" spans="1:24" x14ac:dyDescent="0.3">
      <c r="A1332" s="4" t="s">
        <v>4158</v>
      </c>
      <c r="B1332" s="5">
        <v>46163</v>
      </c>
      <c r="C1332" s="20" t="str">
        <f>TEXT(Table3[[#This Row],[Transaction_Date]],"dddd")</f>
        <v>Thursday</v>
      </c>
      <c r="D1332" t="s">
        <v>4159</v>
      </c>
      <c r="E1332">
        <f>HOUR(Table3[[#This Row],[Transaction_Time]])</f>
        <v>20</v>
      </c>
      <c r="F1332" s="6" t="s">
        <v>52</v>
      </c>
      <c r="G1332" s="6" t="s">
        <v>4160</v>
      </c>
      <c r="H1332" s="6" t="s">
        <v>89</v>
      </c>
      <c r="I1332" s="6" t="s">
        <v>42</v>
      </c>
      <c r="J1332" s="6" t="s">
        <v>75</v>
      </c>
      <c r="K1332" s="6" t="s">
        <v>295</v>
      </c>
      <c r="L1332" s="6" t="s">
        <v>463</v>
      </c>
      <c r="M1332" s="6" t="s">
        <v>101</v>
      </c>
      <c r="N1332" s="6" t="s">
        <v>59</v>
      </c>
      <c r="O1332" s="6" t="s">
        <v>60</v>
      </c>
      <c r="P1332" s="6" t="s">
        <v>48</v>
      </c>
      <c r="Q1332" s="6">
        <v>371.56</v>
      </c>
      <c r="R1332" s="6">
        <v>0</v>
      </c>
      <c r="S1332" s="6">
        <v>5.48</v>
      </c>
      <c r="T1332" s="6" t="s">
        <v>35</v>
      </c>
      <c r="U1332" s="6"/>
      <c r="V1332" s="6" t="s">
        <v>49</v>
      </c>
      <c r="W1332" s="6">
        <v>91</v>
      </c>
      <c r="X1332" s="7" t="s">
        <v>37</v>
      </c>
    </row>
    <row r="1333" spans="1:24" x14ac:dyDescent="0.3">
      <c r="A1333" s="8" t="s">
        <v>4161</v>
      </c>
      <c r="B1333" s="9">
        <v>46158</v>
      </c>
      <c r="C1333" s="21" t="str">
        <f>TEXT(Table3[[#This Row],[Transaction_Date]],"dddd")</f>
        <v>Saturday</v>
      </c>
      <c r="D1333" t="s">
        <v>4162</v>
      </c>
      <c r="E1333">
        <f>HOUR(Table3[[#This Row],[Transaction_Time]])</f>
        <v>21</v>
      </c>
      <c r="F1333" s="10" t="s">
        <v>24</v>
      </c>
      <c r="G1333" s="10" t="s">
        <v>4163</v>
      </c>
      <c r="H1333" s="10" t="s">
        <v>26</v>
      </c>
      <c r="I1333" s="10" t="s">
        <v>27</v>
      </c>
      <c r="J1333" s="10" t="s">
        <v>75</v>
      </c>
      <c r="K1333" s="10" t="s">
        <v>156</v>
      </c>
      <c r="L1333" s="10" t="s">
        <v>364</v>
      </c>
      <c r="M1333" s="10" t="s">
        <v>114</v>
      </c>
      <c r="N1333" s="10" t="s">
        <v>46</v>
      </c>
      <c r="O1333" s="10" t="s">
        <v>47</v>
      </c>
      <c r="P1333" s="10" t="s">
        <v>108</v>
      </c>
      <c r="Q1333" s="10">
        <v>3206.45</v>
      </c>
      <c r="R1333" s="10">
        <v>0</v>
      </c>
      <c r="S1333" s="10">
        <v>0</v>
      </c>
      <c r="T1333" s="10" t="s">
        <v>35</v>
      </c>
      <c r="U1333" s="10"/>
      <c r="V1333" s="10" t="s">
        <v>49</v>
      </c>
      <c r="W1333" s="10">
        <v>17</v>
      </c>
      <c r="X1333" s="11" t="s">
        <v>37</v>
      </c>
    </row>
    <row r="1334" spans="1:24" x14ac:dyDescent="0.3">
      <c r="A1334" s="4" t="s">
        <v>4164</v>
      </c>
      <c r="B1334" s="5">
        <v>46146</v>
      </c>
      <c r="C1334" s="20" t="str">
        <f>TEXT(Table3[[#This Row],[Transaction_Date]],"dddd")</f>
        <v>Monday</v>
      </c>
      <c r="D1334" t="s">
        <v>4165</v>
      </c>
      <c r="E1334">
        <f>HOUR(Table3[[#This Row],[Transaction_Time]])</f>
        <v>18</v>
      </c>
      <c r="F1334" s="6" t="s">
        <v>52</v>
      </c>
      <c r="G1334" s="6" t="s">
        <v>4166</v>
      </c>
      <c r="H1334" s="6" t="s">
        <v>54</v>
      </c>
      <c r="I1334" s="6" t="s">
        <v>27</v>
      </c>
      <c r="J1334" s="6" t="s">
        <v>43</v>
      </c>
      <c r="K1334" s="6" t="s">
        <v>285</v>
      </c>
      <c r="L1334" s="6" t="s">
        <v>107</v>
      </c>
      <c r="M1334" s="6" t="s">
        <v>93</v>
      </c>
      <c r="N1334" s="6" t="s">
        <v>32</v>
      </c>
      <c r="O1334" s="6" t="s">
        <v>47</v>
      </c>
      <c r="P1334" s="10" t="s">
        <v>84</v>
      </c>
      <c r="Q1334" s="6">
        <v>980.98</v>
      </c>
      <c r="R1334" s="6">
        <v>0</v>
      </c>
      <c r="S1334" s="6">
        <v>5.56</v>
      </c>
      <c r="T1334" s="6" t="s">
        <v>35</v>
      </c>
      <c r="U1334" s="6"/>
      <c r="V1334" s="6" t="s">
        <v>49</v>
      </c>
      <c r="W1334" s="6">
        <v>1</v>
      </c>
      <c r="X1334" s="7" t="s">
        <v>37</v>
      </c>
    </row>
    <row r="1335" spans="1:24" x14ac:dyDescent="0.3">
      <c r="A1335" s="8" t="s">
        <v>4167</v>
      </c>
      <c r="B1335" s="9">
        <v>46144</v>
      </c>
      <c r="C1335" s="21" t="str">
        <f>TEXT(Table3[[#This Row],[Transaction_Date]],"dddd")</f>
        <v>Saturday</v>
      </c>
      <c r="D1335" t="s">
        <v>4168</v>
      </c>
      <c r="E1335">
        <f>HOUR(Table3[[#This Row],[Transaction_Time]])</f>
        <v>18</v>
      </c>
      <c r="F1335" s="10" t="s">
        <v>24</v>
      </c>
      <c r="G1335" s="10" t="s">
        <v>4169</v>
      </c>
      <c r="H1335" s="10" t="s">
        <v>89</v>
      </c>
      <c r="I1335" s="10" t="s">
        <v>27</v>
      </c>
      <c r="J1335" s="10" t="s">
        <v>119</v>
      </c>
      <c r="K1335" s="10" t="s">
        <v>264</v>
      </c>
      <c r="L1335" s="10" t="s">
        <v>257</v>
      </c>
      <c r="M1335" s="10" t="s">
        <v>93</v>
      </c>
      <c r="N1335" s="10" t="s">
        <v>46</v>
      </c>
      <c r="O1335" s="10" t="s">
        <v>47</v>
      </c>
      <c r="P1335" s="10" t="s">
        <v>84</v>
      </c>
      <c r="Q1335" s="10">
        <v>632.99</v>
      </c>
      <c r="R1335" s="10">
        <v>0</v>
      </c>
      <c r="S1335" s="10">
        <v>2.67</v>
      </c>
      <c r="T1335" s="10" t="s">
        <v>35</v>
      </c>
      <c r="U1335" s="10"/>
      <c r="V1335" s="10" t="s">
        <v>49</v>
      </c>
      <c r="W1335" s="10">
        <v>78</v>
      </c>
      <c r="X1335" s="11" t="s">
        <v>37</v>
      </c>
    </row>
    <row r="1336" spans="1:24" x14ac:dyDescent="0.3">
      <c r="A1336" s="4" t="s">
        <v>4170</v>
      </c>
      <c r="B1336" s="5">
        <v>46147</v>
      </c>
      <c r="C1336" s="20" t="str">
        <f>TEXT(Table3[[#This Row],[Transaction_Date]],"dddd")</f>
        <v>Tuesday</v>
      </c>
      <c r="D1336" t="s">
        <v>4171</v>
      </c>
      <c r="E1336">
        <f>HOUR(Table3[[#This Row],[Transaction_Time]])</f>
        <v>16</v>
      </c>
      <c r="F1336" s="6" t="s">
        <v>416</v>
      </c>
      <c r="G1336" s="6" t="s">
        <v>4172</v>
      </c>
      <c r="H1336" s="6" t="s">
        <v>97</v>
      </c>
      <c r="I1336" s="6" t="s">
        <v>27</v>
      </c>
      <c r="J1336" s="6" t="s">
        <v>90</v>
      </c>
      <c r="K1336" s="6" t="s">
        <v>572</v>
      </c>
      <c r="L1336" s="6" t="s">
        <v>618</v>
      </c>
      <c r="M1336" s="6" t="s">
        <v>214</v>
      </c>
      <c r="N1336" s="6" t="s">
        <v>32</v>
      </c>
      <c r="O1336" s="6" t="s">
        <v>60</v>
      </c>
      <c r="P1336" s="10" t="s">
        <v>84</v>
      </c>
      <c r="Q1336" s="6">
        <v>1457.49</v>
      </c>
      <c r="R1336" s="6">
        <v>0</v>
      </c>
      <c r="S1336" s="6">
        <v>0</v>
      </c>
      <c r="T1336" s="6" t="s">
        <v>35</v>
      </c>
      <c r="U1336" s="6"/>
      <c r="V1336" s="6" t="s">
        <v>49</v>
      </c>
      <c r="W1336" s="6">
        <v>65</v>
      </c>
      <c r="X1336" s="7" t="s">
        <v>37</v>
      </c>
    </row>
    <row r="1337" spans="1:24" x14ac:dyDescent="0.3">
      <c r="A1337" s="8" t="s">
        <v>4173</v>
      </c>
      <c r="B1337" s="9">
        <v>46158</v>
      </c>
      <c r="C1337" s="21" t="str">
        <f>TEXT(Table3[[#This Row],[Transaction_Date]],"dddd")</f>
        <v>Saturday</v>
      </c>
      <c r="D1337" t="s">
        <v>4174</v>
      </c>
      <c r="E1337">
        <f>HOUR(Table3[[#This Row],[Transaction_Time]])</f>
        <v>15</v>
      </c>
      <c r="F1337" s="10" t="s">
        <v>24</v>
      </c>
      <c r="G1337" s="10" t="s">
        <v>4175</v>
      </c>
      <c r="H1337" s="10" t="s">
        <v>26</v>
      </c>
      <c r="I1337" s="10" t="s">
        <v>27</v>
      </c>
      <c r="J1337" s="10" t="s">
        <v>55</v>
      </c>
      <c r="K1337" s="10" t="s">
        <v>56</v>
      </c>
      <c r="L1337" s="10" t="s">
        <v>342</v>
      </c>
      <c r="M1337" s="10" t="s">
        <v>162</v>
      </c>
      <c r="N1337" s="10" t="s">
        <v>59</v>
      </c>
      <c r="O1337" s="10" t="s">
        <v>60</v>
      </c>
      <c r="P1337" s="10" t="s">
        <v>84</v>
      </c>
      <c r="Q1337" s="10">
        <v>26.13</v>
      </c>
      <c r="R1337" s="10">
        <v>0</v>
      </c>
      <c r="S1337" s="10">
        <v>0</v>
      </c>
      <c r="T1337" s="10" t="s">
        <v>35</v>
      </c>
      <c r="U1337" s="10"/>
      <c r="V1337" s="10" t="s">
        <v>49</v>
      </c>
      <c r="W1337" s="10">
        <v>51</v>
      </c>
      <c r="X1337" s="11" t="s">
        <v>37</v>
      </c>
    </row>
    <row r="1338" spans="1:24" x14ac:dyDescent="0.3">
      <c r="A1338" s="4" t="s">
        <v>4176</v>
      </c>
      <c r="B1338" s="5">
        <v>46152</v>
      </c>
      <c r="C1338" s="20" t="str">
        <f>TEXT(Table3[[#This Row],[Transaction_Date]],"dddd")</f>
        <v>Sunday</v>
      </c>
      <c r="D1338" t="s">
        <v>4177</v>
      </c>
      <c r="E1338">
        <f>HOUR(Table3[[#This Row],[Transaction_Time]])</f>
        <v>18</v>
      </c>
      <c r="F1338" s="6" t="s">
        <v>24</v>
      </c>
      <c r="G1338" s="6" t="s">
        <v>4178</v>
      </c>
      <c r="H1338" s="6" t="s">
        <v>97</v>
      </c>
      <c r="I1338" s="6" t="s">
        <v>27</v>
      </c>
      <c r="J1338" s="6" t="s">
        <v>28</v>
      </c>
      <c r="K1338" s="6" t="s">
        <v>29</v>
      </c>
      <c r="L1338" s="6" t="s">
        <v>241</v>
      </c>
      <c r="M1338" s="6" t="s">
        <v>101</v>
      </c>
      <c r="N1338" s="6" t="s">
        <v>176</v>
      </c>
      <c r="O1338" s="6" t="s">
        <v>141</v>
      </c>
      <c r="P1338" s="6" t="s">
        <v>68</v>
      </c>
      <c r="Q1338" s="6">
        <v>327.19</v>
      </c>
      <c r="R1338" s="6">
        <v>0</v>
      </c>
      <c r="S1338" s="6">
        <v>0</v>
      </c>
      <c r="T1338" s="6" t="s">
        <v>35</v>
      </c>
      <c r="U1338" s="6"/>
      <c r="V1338" s="6" t="s">
        <v>36</v>
      </c>
      <c r="W1338" s="6">
        <v>48</v>
      </c>
      <c r="X1338" s="7" t="s">
        <v>37</v>
      </c>
    </row>
    <row r="1339" spans="1:24" x14ac:dyDescent="0.3">
      <c r="A1339" s="8" t="s">
        <v>4179</v>
      </c>
      <c r="B1339" s="9">
        <v>46156</v>
      </c>
      <c r="C1339" s="21" t="str">
        <f>TEXT(Table3[[#This Row],[Transaction_Date]],"dddd")</f>
        <v>Thursday</v>
      </c>
      <c r="D1339" t="s">
        <v>4180</v>
      </c>
      <c r="E1339">
        <f>HOUR(Table3[[#This Row],[Transaction_Time]])</f>
        <v>20</v>
      </c>
      <c r="F1339" s="10" t="s">
        <v>52</v>
      </c>
      <c r="G1339" s="10" t="s">
        <v>4181</v>
      </c>
      <c r="H1339" s="10" t="s">
        <v>74</v>
      </c>
      <c r="I1339" s="10" t="s">
        <v>42</v>
      </c>
      <c r="J1339" s="10" t="s">
        <v>90</v>
      </c>
      <c r="K1339" s="10" t="s">
        <v>140</v>
      </c>
      <c r="L1339" s="10" t="s">
        <v>200</v>
      </c>
      <c r="M1339" s="10" t="s">
        <v>146</v>
      </c>
      <c r="N1339" s="10" t="s">
        <v>59</v>
      </c>
      <c r="O1339" s="10" t="s">
        <v>47</v>
      </c>
      <c r="P1339" s="10" t="s">
        <v>108</v>
      </c>
      <c r="Q1339" s="10">
        <v>839.5</v>
      </c>
      <c r="R1339" s="10">
        <v>0</v>
      </c>
      <c r="S1339" s="10">
        <v>1.76</v>
      </c>
      <c r="T1339" s="10" t="s">
        <v>35</v>
      </c>
      <c r="U1339" s="10"/>
      <c r="V1339" s="10" t="s">
        <v>49</v>
      </c>
      <c r="W1339" s="10">
        <v>16</v>
      </c>
      <c r="X1339" s="11" t="s">
        <v>37</v>
      </c>
    </row>
    <row r="1340" spans="1:24" x14ac:dyDescent="0.3">
      <c r="A1340" s="4" t="s">
        <v>4182</v>
      </c>
      <c r="B1340" s="5">
        <v>46151</v>
      </c>
      <c r="C1340" s="20" t="str">
        <f>TEXT(Table3[[#This Row],[Transaction_Date]],"dddd")</f>
        <v>Saturday</v>
      </c>
      <c r="D1340" t="s">
        <v>4183</v>
      </c>
      <c r="E1340">
        <f>HOUR(Table3[[#This Row],[Transaction_Time]])</f>
        <v>16</v>
      </c>
      <c r="F1340" s="6" t="s">
        <v>24</v>
      </c>
      <c r="G1340" s="6" t="s">
        <v>4184</v>
      </c>
      <c r="H1340" s="6" t="s">
        <v>97</v>
      </c>
      <c r="I1340" s="6" t="s">
        <v>27</v>
      </c>
      <c r="J1340" s="6" t="s">
        <v>90</v>
      </c>
      <c r="K1340" s="6" t="s">
        <v>346</v>
      </c>
      <c r="L1340" s="6" t="s">
        <v>257</v>
      </c>
      <c r="M1340" s="6" t="s">
        <v>93</v>
      </c>
      <c r="N1340" s="6" t="s">
        <v>46</v>
      </c>
      <c r="O1340" s="6" t="s">
        <v>60</v>
      </c>
      <c r="P1340" s="6" t="s">
        <v>108</v>
      </c>
      <c r="Q1340" s="6">
        <v>850.5</v>
      </c>
      <c r="R1340" s="6">
        <v>55.58</v>
      </c>
      <c r="S1340" s="6">
        <v>0</v>
      </c>
      <c r="T1340" s="6" t="s">
        <v>35</v>
      </c>
      <c r="U1340" s="6"/>
      <c r="V1340" s="6" t="s">
        <v>49</v>
      </c>
      <c r="W1340" s="6">
        <v>8</v>
      </c>
      <c r="X1340" s="7" t="s">
        <v>37</v>
      </c>
    </row>
    <row r="1341" spans="1:24" x14ac:dyDescent="0.3">
      <c r="A1341" s="8" t="s">
        <v>4185</v>
      </c>
      <c r="B1341" s="9">
        <v>46160</v>
      </c>
      <c r="C1341" s="21" t="str">
        <f>TEXT(Table3[[#This Row],[Transaction_Date]],"dddd")</f>
        <v>Monday</v>
      </c>
      <c r="D1341" t="s">
        <v>4186</v>
      </c>
      <c r="E1341">
        <f>HOUR(Table3[[#This Row],[Transaction_Time]])</f>
        <v>13</v>
      </c>
      <c r="F1341" s="10" t="s">
        <v>40</v>
      </c>
      <c r="G1341" s="10" t="s">
        <v>4187</v>
      </c>
      <c r="H1341" s="10" t="s">
        <v>26</v>
      </c>
      <c r="I1341" s="10" t="s">
        <v>27</v>
      </c>
      <c r="J1341" s="10" t="s">
        <v>166</v>
      </c>
      <c r="K1341" s="10" t="s">
        <v>204</v>
      </c>
      <c r="L1341" s="10" t="s">
        <v>477</v>
      </c>
      <c r="M1341" s="10" t="s">
        <v>101</v>
      </c>
      <c r="N1341" s="10" t="s">
        <v>46</v>
      </c>
      <c r="O1341" s="10" t="s">
        <v>47</v>
      </c>
      <c r="P1341" s="10" t="s">
        <v>34</v>
      </c>
      <c r="Q1341" s="10">
        <v>140.82</v>
      </c>
      <c r="R1341" s="10">
        <v>0</v>
      </c>
      <c r="S1341" s="10">
        <v>0</v>
      </c>
      <c r="T1341" s="10" t="s">
        <v>35</v>
      </c>
      <c r="U1341" s="10"/>
      <c r="V1341" s="10" t="s">
        <v>49</v>
      </c>
      <c r="W1341" s="10">
        <v>34</v>
      </c>
      <c r="X1341" s="11" t="s">
        <v>37</v>
      </c>
    </row>
    <row r="1342" spans="1:24" x14ac:dyDescent="0.3">
      <c r="A1342" s="4" t="s">
        <v>4188</v>
      </c>
      <c r="B1342" s="5">
        <v>46147</v>
      </c>
      <c r="C1342" s="20" t="str">
        <f>TEXT(Table3[[#This Row],[Transaction_Date]],"dddd")</f>
        <v>Tuesday</v>
      </c>
      <c r="D1342" t="s">
        <v>2645</v>
      </c>
      <c r="E1342">
        <f>HOUR(Table3[[#This Row],[Transaction_Time]])</f>
        <v>17</v>
      </c>
      <c r="F1342" s="6" t="s">
        <v>24</v>
      </c>
      <c r="G1342" s="6" t="s">
        <v>4189</v>
      </c>
      <c r="H1342" s="6" t="s">
        <v>74</v>
      </c>
      <c r="I1342" s="6" t="s">
        <v>27</v>
      </c>
      <c r="J1342" s="6" t="s">
        <v>55</v>
      </c>
      <c r="K1342" s="6" t="s">
        <v>136</v>
      </c>
      <c r="L1342" s="6" t="s">
        <v>171</v>
      </c>
      <c r="M1342" s="6" t="s">
        <v>67</v>
      </c>
      <c r="N1342" s="6" t="s">
        <v>176</v>
      </c>
      <c r="O1342" s="6" t="s">
        <v>297</v>
      </c>
      <c r="P1342" s="6" t="s">
        <v>115</v>
      </c>
      <c r="Q1342" s="6">
        <v>1839.89</v>
      </c>
      <c r="R1342" s="6">
        <v>0</v>
      </c>
      <c r="S1342" s="6">
        <v>0</v>
      </c>
      <c r="T1342" s="6" t="s">
        <v>35</v>
      </c>
      <c r="U1342" s="6"/>
      <c r="V1342" s="6" t="s">
        <v>49</v>
      </c>
      <c r="W1342" s="6">
        <v>7</v>
      </c>
      <c r="X1342" s="7" t="s">
        <v>37</v>
      </c>
    </row>
    <row r="1343" spans="1:24" x14ac:dyDescent="0.3">
      <c r="A1343" s="8" t="s">
        <v>4190</v>
      </c>
      <c r="B1343" s="9">
        <v>46148</v>
      </c>
      <c r="C1343" s="21" t="str">
        <f>TEXT(Table3[[#This Row],[Transaction_Date]],"dddd")</f>
        <v>Wednesday</v>
      </c>
      <c r="D1343" t="s">
        <v>1830</v>
      </c>
      <c r="E1343">
        <f>HOUR(Table3[[#This Row],[Transaction_Time]])</f>
        <v>17</v>
      </c>
      <c r="F1343" s="10" t="s">
        <v>24</v>
      </c>
      <c r="G1343" s="10" t="s">
        <v>4191</v>
      </c>
      <c r="H1343" s="10" t="s">
        <v>26</v>
      </c>
      <c r="I1343" s="10" t="s">
        <v>27</v>
      </c>
      <c r="J1343" s="10" t="s">
        <v>43</v>
      </c>
      <c r="K1343" s="10" t="s">
        <v>285</v>
      </c>
      <c r="L1343" s="10" t="s">
        <v>428</v>
      </c>
      <c r="M1343" s="10" t="s">
        <v>83</v>
      </c>
      <c r="N1343" s="10" t="s">
        <v>46</v>
      </c>
      <c r="O1343" s="10" t="s">
        <v>60</v>
      </c>
      <c r="P1343" s="10" t="s">
        <v>68</v>
      </c>
      <c r="Q1343" s="10">
        <v>959.8</v>
      </c>
      <c r="R1343" s="10">
        <v>0</v>
      </c>
      <c r="S1343" s="10">
        <v>0</v>
      </c>
      <c r="T1343" s="10" t="s">
        <v>35</v>
      </c>
      <c r="U1343" s="10"/>
      <c r="V1343" s="10" t="s">
        <v>49</v>
      </c>
      <c r="W1343" s="10">
        <v>17</v>
      </c>
      <c r="X1343" s="11" t="s">
        <v>37</v>
      </c>
    </row>
    <row r="1344" spans="1:24" x14ac:dyDescent="0.3">
      <c r="A1344" s="4" t="s">
        <v>4192</v>
      </c>
      <c r="B1344" s="5">
        <v>46173</v>
      </c>
      <c r="C1344" s="20" t="str">
        <f>TEXT(Table3[[#This Row],[Transaction_Date]],"dddd")</f>
        <v>Sunday</v>
      </c>
      <c r="D1344" t="s">
        <v>4193</v>
      </c>
      <c r="E1344">
        <f>HOUR(Table3[[#This Row],[Transaction_Time]])</f>
        <v>17</v>
      </c>
      <c r="F1344" s="6" t="s">
        <v>24</v>
      </c>
      <c r="G1344" s="6" t="s">
        <v>4194</v>
      </c>
      <c r="H1344" s="6" t="s">
        <v>26</v>
      </c>
      <c r="I1344" s="6" t="s">
        <v>27</v>
      </c>
      <c r="J1344" s="6" t="s">
        <v>75</v>
      </c>
      <c r="K1344" s="6" t="s">
        <v>156</v>
      </c>
      <c r="L1344" s="6" t="s">
        <v>205</v>
      </c>
      <c r="M1344" s="6" t="s">
        <v>162</v>
      </c>
      <c r="N1344" s="6" t="s">
        <v>32</v>
      </c>
      <c r="O1344" s="6" t="s">
        <v>60</v>
      </c>
      <c r="P1344" s="10" t="s">
        <v>84</v>
      </c>
      <c r="Q1344" s="6">
        <v>1131.47</v>
      </c>
      <c r="R1344" s="6">
        <v>0</v>
      </c>
      <c r="S1344" s="6">
        <v>0</v>
      </c>
      <c r="T1344" s="6" t="s">
        <v>280</v>
      </c>
      <c r="U1344" s="6" t="s">
        <v>407</v>
      </c>
      <c r="V1344" s="6" t="s">
        <v>36</v>
      </c>
      <c r="W1344" s="6">
        <v>31</v>
      </c>
      <c r="X1344" s="7" t="s">
        <v>37</v>
      </c>
    </row>
    <row r="1345" spans="1:24" x14ac:dyDescent="0.3">
      <c r="A1345" s="8" t="s">
        <v>4195</v>
      </c>
      <c r="B1345" s="9">
        <v>46160</v>
      </c>
      <c r="C1345" s="21" t="str">
        <f>TEXT(Table3[[#This Row],[Transaction_Date]],"dddd")</f>
        <v>Monday</v>
      </c>
      <c r="D1345" t="s">
        <v>4196</v>
      </c>
      <c r="E1345">
        <f>HOUR(Table3[[#This Row],[Transaction_Time]])</f>
        <v>18</v>
      </c>
      <c r="F1345" s="10" t="s">
        <v>87</v>
      </c>
      <c r="G1345" s="10" t="s">
        <v>4197</v>
      </c>
      <c r="H1345" s="10" t="s">
        <v>74</v>
      </c>
      <c r="I1345" s="10" t="s">
        <v>42</v>
      </c>
      <c r="J1345" s="10" t="s">
        <v>150</v>
      </c>
      <c r="K1345" s="10" t="s">
        <v>319</v>
      </c>
      <c r="L1345" s="10" t="s">
        <v>45</v>
      </c>
      <c r="M1345" s="10" t="s">
        <v>31</v>
      </c>
      <c r="N1345" s="10" t="s">
        <v>46</v>
      </c>
      <c r="O1345" s="10" t="s">
        <v>60</v>
      </c>
      <c r="P1345" s="10" t="s">
        <v>108</v>
      </c>
      <c r="Q1345" s="10">
        <v>52.35</v>
      </c>
      <c r="R1345" s="10">
        <v>0</v>
      </c>
      <c r="S1345" s="10">
        <v>0</v>
      </c>
      <c r="T1345" s="10" t="s">
        <v>35</v>
      </c>
      <c r="U1345" s="10"/>
      <c r="V1345" s="10" t="s">
        <v>49</v>
      </c>
      <c r="W1345" s="10">
        <v>3</v>
      </c>
      <c r="X1345" s="11" t="s">
        <v>37</v>
      </c>
    </row>
    <row r="1346" spans="1:24" x14ac:dyDescent="0.3">
      <c r="A1346" s="4" t="s">
        <v>4198</v>
      </c>
      <c r="B1346" s="5">
        <v>46164</v>
      </c>
      <c r="C1346" s="20" t="str">
        <f>TEXT(Table3[[#This Row],[Transaction_Date]],"dddd")</f>
        <v>Friday</v>
      </c>
      <c r="D1346" t="s">
        <v>4199</v>
      </c>
      <c r="E1346">
        <f>HOUR(Table3[[#This Row],[Transaction_Time]])</f>
        <v>12</v>
      </c>
      <c r="F1346" s="6" t="s">
        <v>52</v>
      </c>
      <c r="G1346" s="6" t="s">
        <v>4200</v>
      </c>
      <c r="H1346" s="6" t="s">
        <v>89</v>
      </c>
      <c r="I1346" s="6" t="s">
        <v>42</v>
      </c>
      <c r="J1346" s="6" t="s">
        <v>28</v>
      </c>
      <c r="K1346" s="6" t="s">
        <v>29</v>
      </c>
      <c r="L1346" s="6" t="s">
        <v>161</v>
      </c>
      <c r="M1346" s="6" t="s">
        <v>162</v>
      </c>
      <c r="N1346" s="6" t="s">
        <v>46</v>
      </c>
      <c r="O1346" s="6" t="s">
        <v>141</v>
      </c>
      <c r="P1346" s="6" t="s">
        <v>84</v>
      </c>
      <c r="Q1346" s="6">
        <v>93.68</v>
      </c>
      <c r="R1346" s="6">
        <v>0</v>
      </c>
      <c r="S1346" s="6">
        <v>1.0900000000000001</v>
      </c>
      <c r="T1346" s="6" t="s">
        <v>280</v>
      </c>
      <c r="U1346" s="6" t="s">
        <v>407</v>
      </c>
      <c r="V1346" s="6" t="s">
        <v>49</v>
      </c>
      <c r="W1346" s="6">
        <v>66</v>
      </c>
      <c r="X1346" s="7" t="s">
        <v>37</v>
      </c>
    </row>
    <row r="1347" spans="1:24" x14ac:dyDescent="0.3">
      <c r="A1347" s="8" t="s">
        <v>4201</v>
      </c>
      <c r="B1347" s="9">
        <v>46162</v>
      </c>
      <c r="C1347" s="21" t="str">
        <f>TEXT(Table3[[#This Row],[Transaction_Date]],"dddd")</f>
        <v>Wednesday</v>
      </c>
      <c r="D1347" t="s">
        <v>4202</v>
      </c>
      <c r="E1347">
        <f>HOUR(Table3[[#This Row],[Transaction_Time]])</f>
        <v>20</v>
      </c>
      <c r="F1347" s="10" t="s">
        <v>24</v>
      </c>
      <c r="G1347" s="10" t="s">
        <v>4203</v>
      </c>
      <c r="H1347" s="10" t="s">
        <v>74</v>
      </c>
      <c r="I1347" s="10" t="s">
        <v>27</v>
      </c>
      <c r="J1347" s="10" t="s">
        <v>75</v>
      </c>
      <c r="K1347" s="10" t="s">
        <v>212</v>
      </c>
      <c r="L1347" s="10" t="s">
        <v>424</v>
      </c>
      <c r="M1347" s="10" t="s">
        <v>122</v>
      </c>
      <c r="N1347" s="10" t="s">
        <v>176</v>
      </c>
      <c r="O1347" s="10" t="s">
        <v>60</v>
      </c>
      <c r="P1347" s="10" t="s">
        <v>48</v>
      </c>
      <c r="Q1347" s="10">
        <v>1004.92</v>
      </c>
      <c r="R1347" s="10">
        <v>0</v>
      </c>
      <c r="S1347" s="10">
        <v>0</v>
      </c>
      <c r="T1347" s="10" t="s">
        <v>35</v>
      </c>
      <c r="U1347" s="10"/>
      <c r="V1347" s="10" t="s">
        <v>36</v>
      </c>
      <c r="W1347" s="10">
        <v>43</v>
      </c>
      <c r="X1347" s="11" t="s">
        <v>37</v>
      </c>
    </row>
    <row r="1348" spans="1:24" x14ac:dyDescent="0.3">
      <c r="A1348" s="4" t="s">
        <v>4204</v>
      </c>
      <c r="B1348" s="5">
        <v>46147</v>
      </c>
      <c r="C1348" s="20" t="str">
        <f>TEXT(Table3[[#This Row],[Transaction_Date]],"dddd")</f>
        <v>Tuesday</v>
      </c>
      <c r="D1348" t="s">
        <v>4205</v>
      </c>
      <c r="E1348">
        <f>HOUR(Table3[[#This Row],[Transaction_Time]])</f>
        <v>19</v>
      </c>
      <c r="F1348" s="6" t="s">
        <v>40</v>
      </c>
      <c r="G1348" s="6" t="s">
        <v>4206</v>
      </c>
      <c r="H1348" s="6" t="s">
        <v>54</v>
      </c>
      <c r="I1348" s="6" t="s">
        <v>27</v>
      </c>
      <c r="J1348" s="6" t="s">
        <v>98</v>
      </c>
      <c r="K1348" s="6" t="s">
        <v>126</v>
      </c>
      <c r="L1348" s="6" t="s">
        <v>132</v>
      </c>
      <c r="M1348" s="6" t="s">
        <v>93</v>
      </c>
      <c r="N1348" s="6" t="s">
        <v>32</v>
      </c>
      <c r="O1348" s="6" t="s">
        <v>60</v>
      </c>
      <c r="P1348" s="6" t="s">
        <v>48</v>
      </c>
      <c r="Q1348" s="6">
        <v>200.68</v>
      </c>
      <c r="R1348" s="6">
        <v>0</v>
      </c>
      <c r="S1348" s="6">
        <v>0</v>
      </c>
      <c r="T1348" s="6" t="s">
        <v>35</v>
      </c>
      <c r="U1348" s="6"/>
      <c r="V1348" s="6" t="s">
        <v>49</v>
      </c>
      <c r="W1348" s="6">
        <v>80</v>
      </c>
      <c r="X1348" s="7" t="s">
        <v>37</v>
      </c>
    </row>
    <row r="1349" spans="1:24" x14ac:dyDescent="0.3">
      <c r="A1349" s="8" t="s">
        <v>4207</v>
      </c>
      <c r="B1349" s="9">
        <v>46172</v>
      </c>
      <c r="C1349" s="21" t="str">
        <f>TEXT(Table3[[#This Row],[Transaction_Date]],"dddd")</f>
        <v>Saturday</v>
      </c>
      <c r="D1349" t="s">
        <v>4208</v>
      </c>
      <c r="E1349">
        <f>HOUR(Table3[[#This Row],[Transaction_Time]])</f>
        <v>15</v>
      </c>
      <c r="F1349" s="10" t="s">
        <v>40</v>
      </c>
      <c r="G1349" s="10" t="s">
        <v>4209</v>
      </c>
      <c r="H1349" s="10" t="s">
        <v>26</v>
      </c>
      <c r="I1349" s="10" t="s">
        <v>42</v>
      </c>
      <c r="J1349" s="10" t="s">
        <v>75</v>
      </c>
      <c r="K1349" s="10" t="s">
        <v>212</v>
      </c>
      <c r="L1349" s="10" t="s">
        <v>196</v>
      </c>
      <c r="M1349" s="10" t="s">
        <v>83</v>
      </c>
      <c r="N1349" s="10" t="s">
        <v>59</v>
      </c>
      <c r="O1349" s="10" t="s">
        <v>60</v>
      </c>
      <c r="P1349" s="10" t="s">
        <v>84</v>
      </c>
      <c r="Q1349" s="10">
        <v>687.84</v>
      </c>
      <c r="R1349" s="10">
        <v>0</v>
      </c>
      <c r="S1349" s="10">
        <v>0</v>
      </c>
      <c r="T1349" s="10" t="s">
        <v>280</v>
      </c>
      <c r="U1349" s="10" t="s">
        <v>496</v>
      </c>
      <c r="V1349" s="10" t="s">
        <v>49</v>
      </c>
      <c r="W1349" s="10">
        <v>71</v>
      </c>
      <c r="X1349" s="11" t="s">
        <v>37</v>
      </c>
    </row>
    <row r="1350" spans="1:24" x14ac:dyDescent="0.3">
      <c r="A1350" s="4" t="s">
        <v>4210</v>
      </c>
      <c r="B1350" s="5">
        <v>46148</v>
      </c>
      <c r="C1350" s="20" t="str">
        <f>TEXT(Table3[[#This Row],[Transaction_Date]],"dddd")</f>
        <v>Wednesday</v>
      </c>
      <c r="D1350" t="s">
        <v>4211</v>
      </c>
      <c r="E1350">
        <f>HOUR(Table3[[#This Row],[Transaction_Time]])</f>
        <v>21</v>
      </c>
      <c r="F1350" s="6" t="s">
        <v>24</v>
      </c>
      <c r="G1350" s="6" t="s">
        <v>4212</v>
      </c>
      <c r="H1350" s="6" t="s">
        <v>89</v>
      </c>
      <c r="I1350" s="6" t="s">
        <v>27</v>
      </c>
      <c r="J1350" s="6" t="s">
        <v>43</v>
      </c>
      <c r="K1350" s="6" t="s">
        <v>229</v>
      </c>
      <c r="L1350" s="6" t="s">
        <v>205</v>
      </c>
      <c r="M1350" s="6" t="s">
        <v>162</v>
      </c>
      <c r="N1350" s="6" t="s">
        <v>176</v>
      </c>
      <c r="O1350" s="6" t="s">
        <v>33</v>
      </c>
      <c r="P1350" s="6" t="s">
        <v>68</v>
      </c>
      <c r="Q1350" s="6">
        <v>618.84</v>
      </c>
      <c r="R1350" s="6">
        <v>0</v>
      </c>
      <c r="S1350" s="6">
        <v>0</v>
      </c>
      <c r="T1350" s="6" t="s">
        <v>35</v>
      </c>
      <c r="U1350" s="6"/>
      <c r="V1350" s="6" t="s">
        <v>49</v>
      </c>
      <c r="W1350" s="6">
        <v>21</v>
      </c>
      <c r="X1350" s="7" t="s">
        <v>37</v>
      </c>
    </row>
    <row r="1351" spans="1:24" x14ac:dyDescent="0.3">
      <c r="A1351" s="8" t="s">
        <v>4213</v>
      </c>
      <c r="B1351" s="9">
        <v>46156</v>
      </c>
      <c r="C1351" s="21" t="str">
        <f>TEXT(Table3[[#This Row],[Transaction_Date]],"dddd")</f>
        <v>Thursday</v>
      </c>
      <c r="D1351" t="s">
        <v>4214</v>
      </c>
      <c r="E1351">
        <f>HOUR(Table3[[#This Row],[Transaction_Time]])</f>
        <v>19</v>
      </c>
      <c r="F1351" s="10" t="s">
        <v>87</v>
      </c>
      <c r="G1351" s="10" t="s">
        <v>4215</v>
      </c>
      <c r="H1351" s="10" t="s">
        <v>26</v>
      </c>
      <c r="I1351" s="10" t="s">
        <v>27</v>
      </c>
      <c r="J1351" s="10" t="s">
        <v>28</v>
      </c>
      <c r="K1351" s="10" t="s">
        <v>65</v>
      </c>
      <c r="L1351" s="10" t="s">
        <v>92</v>
      </c>
      <c r="M1351" s="10" t="s">
        <v>93</v>
      </c>
      <c r="N1351" s="10" t="s">
        <v>46</v>
      </c>
      <c r="O1351" s="10" t="s">
        <v>33</v>
      </c>
      <c r="P1351" s="10" t="s">
        <v>108</v>
      </c>
      <c r="Q1351" s="10">
        <v>435.74</v>
      </c>
      <c r="R1351" s="10">
        <v>0</v>
      </c>
      <c r="S1351" s="10">
        <v>0</v>
      </c>
      <c r="T1351" s="10" t="s">
        <v>35</v>
      </c>
      <c r="U1351" s="10"/>
      <c r="V1351" s="10" t="s">
        <v>49</v>
      </c>
      <c r="W1351" s="10">
        <v>72</v>
      </c>
      <c r="X1351" s="11" t="s">
        <v>37</v>
      </c>
    </row>
    <row r="1352" spans="1:24" x14ac:dyDescent="0.3">
      <c r="A1352" s="4" t="s">
        <v>4216</v>
      </c>
      <c r="B1352" s="5">
        <v>46149</v>
      </c>
      <c r="C1352" s="20" t="str">
        <f>TEXT(Table3[[#This Row],[Transaction_Date]],"dddd")</f>
        <v>Thursday</v>
      </c>
      <c r="D1352" t="s">
        <v>4217</v>
      </c>
      <c r="E1352">
        <f>HOUR(Table3[[#This Row],[Transaction_Time]])</f>
        <v>9</v>
      </c>
      <c r="F1352" s="6" t="s">
        <v>24</v>
      </c>
      <c r="G1352" s="6" t="s">
        <v>4218</v>
      </c>
      <c r="H1352" s="6" t="s">
        <v>89</v>
      </c>
      <c r="I1352" s="6" t="s">
        <v>27</v>
      </c>
      <c r="J1352" s="6" t="s">
        <v>98</v>
      </c>
      <c r="K1352" s="6" t="s">
        <v>459</v>
      </c>
      <c r="L1352" s="6" t="s">
        <v>500</v>
      </c>
      <c r="M1352" s="6" t="s">
        <v>67</v>
      </c>
      <c r="N1352" s="6" t="s">
        <v>272</v>
      </c>
      <c r="O1352" s="6" t="s">
        <v>47</v>
      </c>
      <c r="P1352" s="6" t="s">
        <v>34</v>
      </c>
      <c r="Q1352" s="6">
        <v>1695.99</v>
      </c>
      <c r="R1352" s="6">
        <v>0</v>
      </c>
      <c r="S1352" s="6">
        <v>7.04</v>
      </c>
      <c r="T1352" s="6" t="s">
        <v>35</v>
      </c>
      <c r="U1352" s="6"/>
      <c r="V1352" s="6" t="s">
        <v>49</v>
      </c>
      <c r="W1352" s="6">
        <v>19</v>
      </c>
      <c r="X1352" s="7" t="s">
        <v>37</v>
      </c>
    </row>
    <row r="1353" spans="1:24" x14ac:dyDescent="0.3">
      <c r="A1353" s="8" t="s">
        <v>4219</v>
      </c>
      <c r="B1353" s="9">
        <v>46146</v>
      </c>
      <c r="C1353" s="21" t="str">
        <f>TEXT(Table3[[#This Row],[Transaction_Date]],"dddd")</f>
        <v>Monday</v>
      </c>
      <c r="D1353" t="s">
        <v>4220</v>
      </c>
      <c r="E1353">
        <f>HOUR(Table3[[#This Row],[Transaction_Time]])</f>
        <v>12</v>
      </c>
      <c r="F1353" s="10" t="s">
        <v>24</v>
      </c>
      <c r="G1353" s="10" t="s">
        <v>4221</v>
      </c>
      <c r="H1353" s="10" t="s">
        <v>54</v>
      </c>
      <c r="I1353" s="10" t="s">
        <v>27</v>
      </c>
      <c r="J1353" s="10" t="s">
        <v>55</v>
      </c>
      <c r="K1353" s="10" t="s">
        <v>180</v>
      </c>
      <c r="L1353" s="10" t="s">
        <v>161</v>
      </c>
      <c r="M1353" s="10" t="s">
        <v>162</v>
      </c>
      <c r="N1353" s="10" t="s">
        <v>46</v>
      </c>
      <c r="O1353" s="10" t="s">
        <v>47</v>
      </c>
      <c r="P1353" s="10" t="s">
        <v>84</v>
      </c>
      <c r="Q1353" s="10">
        <v>526.38</v>
      </c>
      <c r="R1353" s="10">
        <v>0</v>
      </c>
      <c r="S1353" s="10">
        <v>0</v>
      </c>
      <c r="T1353" s="10" t="s">
        <v>35</v>
      </c>
      <c r="U1353" s="10"/>
      <c r="V1353" s="10" t="s">
        <v>49</v>
      </c>
      <c r="W1353" s="10">
        <v>26</v>
      </c>
      <c r="X1353" s="11" t="s">
        <v>37</v>
      </c>
    </row>
    <row r="1354" spans="1:24" x14ac:dyDescent="0.3">
      <c r="A1354" s="4" t="s">
        <v>4222</v>
      </c>
      <c r="B1354" s="5">
        <v>46165</v>
      </c>
      <c r="C1354" s="20" t="str">
        <f>TEXT(Table3[[#This Row],[Transaction_Date]],"dddd")</f>
        <v>Saturday</v>
      </c>
      <c r="D1354" t="s">
        <v>4223</v>
      </c>
      <c r="E1354">
        <f>HOUR(Table3[[#This Row],[Transaction_Time]])</f>
        <v>13</v>
      </c>
      <c r="F1354" s="6" t="s">
        <v>87</v>
      </c>
      <c r="G1354" s="6" t="s">
        <v>4224</v>
      </c>
      <c r="H1354" s="6" t="s">
        <v>26</v>
      </c>
      <c r="I1354" s="6" t="s">
        <v>27</v>
      </c>
      <c r="J1354" s="6" t="s">
        <v>150</v>
      </c>
      <c r="K1354" s="6" t="s">
        <v>175</v>
      </c>
      <c r="L1354" s="6" t="s">
        <v>463</v>
      </c>
      <c r="M1354" s="6" t="s">
        <v>101</v>
      </c>
      <c r="N1354" s="6" t="s">
        <v>32</v>
      </c>
      <c r="O1354" s="6" t="s">
        <v>60</v>
      </c>
      <c r="P1354" s="6" t="s">
        <v>48</v>
      </c>
      <c r="Q1354" s="6">
        <v>1118.32</v>
      </c>
      <c r="R1354" s="6">
        <v>56.04</v>
      </c>
      <c r="S1354" s="6">
        <v>6.61</v>
      </c>
      <c r="T1354" s="6" t="s">
        <v>35</v>
      </c>
      <c r="U1354" s="6"/>
      <c r="V1354" s="6" t="s">
        <v>49</v>
      </c>
      <c r="W1354" s="6">
        <v>80</v>
      </c>
      <c r="X1354" s="7" t="s">
        <v>37</v>
      </c>
    </row>
    <row r="1355" spans="1:24" x14ac:dyDescent="0.3">
      <c r="A1355" s="8" t="s">
        <v>4225</v>
      </c>
      <c r="B1355" s="9">
        <v>46145</v>
      </c>
      <c r="C1355" s="21" t="str">
        <f>TEXT(Table3[[#This Row],[Transaction_Date]],"dddd")</f>
        <v>Sunday</v>
      </c>
      <c r="D1355" t="s">
        <v>4226</v>
      </c>
      <c r="E1355">
        <f>HOUR(Table3[[#This Row],[Transaction_Time]])</f>
        <v>15</v>
      </c>
      <c r="F1355" s="10" t="s">
        <v>24</v>
      </c>
      <c r="G1355" s="10" t="s">
        <v>4227</v>
      </c>
      <c r="H1355" s="10" t="s">
        <v>97</v>
      </c>
      <c r="I1355" s="10" t="s">
        <v>42</v>
      </c>
      <c r="J1355" s="10" t="s">
        <v>43</v>
      </c>
      <c r="K1355" s="10" t="s">
        <v>112</v>
      </c>
      <c r="L1355" s="10" t="s">
        <v>618</v>
      </c>
      <c r="M1355" s="10" t="s">
        <v>214</v>
      </c>
      <c r="N1355" s="10" t="s">
        <v>46</v>
      </c>
      <c r="O1355" s="10" t="s">
        <v>60</v>
      </c>
      <c r="P1355" s="10" t="s">
        <v>48</v>
      </c>
      <c r="Q1355" s="10">
        <v>1706.79</v>
      </c>
      <c r="R1355" s="10">
        <v>0</v>
      </c>
      <c r="S1355" s="10">
        <v>0</v>
      </c>
      <c r="T1355" s="10" t="s">
        <v>35</v>
      </c>
      <c r="U1355" s="10"/>
      <c r="V1355" s="10" t="s">
        <v>49</v>
      </c>
      <c r="W1355" s="10">
        <v>38</v>
      </c>
      <c r="X1355" s="11" t="s">
        <v>37</v>
      </c>
    </row>
    <row r="1356" spans="1:24" x14ac:dyDescent="0.3">
      <c r="A1356" s="4" t="s">
        <v>4228</v>
      </c>
      <c r="B1356" s="5">
        <v>46172</v>
      </c>
      <c r="C1356" s="20" t="str">
        <f>TEXT(Table3[[#This Row],[Transaction_Date]],"dddd")</f>
        <v>Saturday</v>
      </c>
      <c r="D1356" t="s">
        <v>4229</v>
      </c>
      <c r="E1356">
        <f>HOUR(Table3[[#This Row],[Transaction_Time]])</f>
        <v>20</v>
      </c>
      <c r="F1356" s="6" t="s">
        <v>40</v>
      </c>
      <c r="G1356" s="6" t="s">
        <v>4230</v>
      </c>
      <c r="H1356" s="6" t="s">
        <v>26</v>
      </c>
      <c r="I1356" s="6" t="s">
        <v>27</v>
      </c>
      <c r="J1356" s="6" t="s">
        <v>166</v>
      </c>
      <c r="K1356" s="6" t="s">
        <v>237</v>
      </c>
      <c r="L1356" s="6" t="s">
        <v>107</v>
      </c>
      <c r="M1356" s="6" t="s">
        <v>93</v>
      </c>
      <c r="N1356" s="6" t="s">
        <v>291</v>
      </c>
      <c r="O1356" s="6" t="s">
        <v>141</v>
      </c>
      <c r="P1356" s="10" t="s">
        <v>84</v>
      </c>
      <c r="Q1356" s="6">
        <v>23.97</v>
      </c>
      <c r="R1356" s="6">
        <v>0</v>
      </c>
      <c r="S1356" s="6">
        <v>0</v>
      </c>
      <c r="T1356" s="6" t="s">
        <v>35</v>
      </c>
      <c r="U1356" s="6"/>
      <c r="V1356" s="6" t="s">
        <v>49</v>
      </c>
      <c r="W1356" s="6">
        <v>35</v>
      </c>
      <c r="X1356" s="7" t="s">
        <v>37</v>
      </c>
    </row>
    <row r="1357" spans="1:24" x14ac:dyDescent="0.3">
      <c r="A1357" s="8" t="s">
        <v>4231</v>
      </c>
      <c r="B1357" s="9">
        <v>46155</v>
      </c>
      <c r="C1357" s="21" t="str">
        <f>TEXT(Table3[[#This Row],[Transaction_Date]],"dddd")</f>
        <v>Wednesday</v>
      </c>
      <c r="D1357" t="s">
        <v>4232</v>
      </c>
      <c r="E1357">
        <f>HOUR(Table3[[#This Row],[Transaction_Time]])</f>
        <v>19</v>
      </c>
      <c r="F1357" s="10" t="s">
        <v>52</v>
      </c>
      <c r="G1357" s="10" t="s">
        <v>4233</v>
      </c>
      <c r="H1357" s="10" t="s">
        <v>54</v>
      </c>
      <c r="I1357" s="10" t="s">
        <v>27</v>
      </c>
      <c r="J1357" s="10" t="s">
        <v>75</v>
      </c>
      <c r="K1357" s="10" t="s">
        <v>212</v>
      </c>
      <c r="L1357" s="10" t="s">
        <v>428</v>
      </c>
      <c r="M1357" s="10" t="s">
        <v>83</v>
      </c>
      <c r="N1357" s="10" t="s">
        <v>32</v>
      </c>
      <c r="O1357" s="10" t="s">
        <v>60</v>
      </c>
      <c r="P1357" s="10" t="s">
        <v>128</v>
      </c>
      <c r="Q1357" s="10">
        <v>276.02999999999997</v>
      </c>
      <c r="R1357" s="10">
        <v>0</v>
      </c>
      <c r="S1357" s="10">
        <v>0</v>
      </c>
      <c r="T1357" s="10" t="s">
        <v>35</v>
      </c>
      <c r="U1357" s="10"/>
      <c r="V1357" s="10" t="s">
        <v>49</v>
      </c>
      <c r="W1357" s="10">
        <v>73</v>
      </c>
      <c r="X1357" s="11" t="s">
        <v>37</v>
      </c>
    </row>
    <row r="1358" spans="1:24" x14ac:dyDescent="0.3">
      <c r="A1358" s="4" t="s">
        <v>4234</v>
      </c>
      <c r="B1358" s="5">
        <v>46163</v>
      </c>
      <c r="C1358" s="20" t="str">
        <f>TEXT(Table3[[#This Row],[Transaction_Date]],"dddd")</f>
        <v>Thursday</v>
      </c>
      <c r="D1358" t="s">
        <v>3127</v>
      </c>
      <c r="E1358">
        <f>HOUR(Table3[[#This Row],[Transaction_Time]])</f>
        <v>18</v>
      </c>
      <c r="F1358" s="6" t="s">
        <v>24</v>
      </c>
      <c r="G1358" s="6" t="s">
        <v>4235</v>
      </c>
      <c r="H1358" s="6" t="s">
        <v>74</v>
      </c>
      <c r="I1358" s="6" t="s">
        <v>27</v>
      </c>
      <c r="J1358" s="6" t="s">
        <v>55</v>
      </c>
      <c r="K1358" s="6" t="s">
        <v>56</v>
      </c>
      <c r="L1358" s="6" t="s">
        <v>375</v>
      </c>
      <c r="M1358" s="6" t="s">
        <v>58</v>
      </c>
      <c r="N1358" s="6" t="s">
        <v>176</v>
      </c>
      <c r="O1358" s="6" t="s">
        <v>33</v>
      </c>
      <c r="P1358" s="6" t="s">
        <v>68</v>
      </c>
      <c r="Q1358" s="6">
        <v>257.68</v>
      </c>
      <c r="R1358" s="6">
        <v>0</v>
      </c>
      <c r="S1358" s="6">
        <v>0</v>
      </c>
      <c r="T1358" s="6" t="s">
        <v>280</v>
      </c>
      <c r="U1358" s="6" t="s">
        <v>315</v>
      </c>
      <c r="V1358" s="6" t="s">
        <v>49</v>
      </c>
      <c r="W1358" s="6">
        <v>93</v>
      </c>
      <c r="X1358" s="7" t="s">
        <v>37</v>
      </c>
    </row>
    <row r="1359" spans="1:24" x14ac:dyDescent="0.3">
      <c r="A1359" s="8" t="s">
        <v>4236</v>
      </c>
      <c r="B1359" s="9">
        <v>46164</v>
      </c>
      <c r="C1359" s="21" t="str">
        <f>TEXT(Table3[[#This Row],[Transaction_Date]],"dddd")</f>
        <v>Friday</v>
      </c>
      <c r="D1359" t="s">
        <v>3321</v>
      </c>
      <c r="E1359">
        <f>HOUR(Table3[[#This Row],[Transaction_Time]])</f>
        <v>11</v>
      </c>
      <c r="F1359" s="10" t="s">
        <v>40</v>
      </c>
      <c r="G1359" s="10" t="s">
        <v>4237</v>
      </c>
      <c r="H1359" s="10" t="s">
        <v>26</v>
      </c>
      <c r="I1359" s="10" t="s">
        <v>27</v>
      </c>
      <c r="J1359" s="10" t="s">
        <v>43</v>
      </c>
      <c r="K1359" s="10" t="s">
        <v>229</v>
      </c>
      <c r="L1359" s="10" t="s">
        <v>296</v>
      </c>
      <c r="M1359" s="10" t="s">
        <v>146</v>
      </c>
      <c r="N1359" s="10" t="s">
        <v>32</v>
      </c>
      <c r="O1359" s="10" t="s">
        <v>47</v>
      </c>
      <c r="P1359" s="10" t="s">
        <v>108</v>
      </c>
      <c r="Q1359" s="10">
        <v>282.63</v>
      </c>
      <c r="R1359" s="10">
        <v>0</v>
      </c>
      <c r="S1359" s="10">
        <v>0</v>
      </c>
      <c r="T1359" s="10" t="s">
        <v>35</v>
      </c>
      <c r="U1359" s="10"/>
      <c r="V1359" s="10" t="s">
        <v>49</v>
      </c>
      <c r="W1359" s="10">
        <v>45</v>
      </c>
      <c r="X1359" s="11" t="s">
        <v>37</v>
      </c>
    </row>
    <row r="1360" spans="1:24" x14ac:dyDescent="0.3">
      <c r="A1360" s="4" t="s">
        <v>4238</v>
      </c>
      <c r="B1360" s="5">
        <v>46147</v>
      </c>
      <c r="C1360" s="20" t="str">
        <f>TEXT(Table3[[#This Row],[Transaction_Date]],"dddd")</f>
        <v>Tuesday</v>
      </c>
      <c r="D1360" t="s">
        <v>4239</v>
      </c>
      <c r="E1360">
        <f>HOUR(Table3[[#This Row],[Transaction_Time]])</f>
        <v>10</v>
      </c>
      <c r="F1360" s="6" t="s">
        <v>24</v>
      </c>
      <c r="G1360" s="6" t="s">
        <v>4240</v>
      </c>
      <c r="H1360" s="6" t="s">
        <v>97</v>
      </c>
      <c r="I1360" s="6" t="s">
        <v>42</v>
      </c>
      <c r="J1360" s="6" t="s">
        <v>105</v>
      </c>
      <c r="K1360" s="6" t="s">
        <v>195</v>
      </c>
      <c r="L1360" s="6" t="s">
        <v>308</v>
      </c>
      <c r="M1360" s="6" t="s">
        <v>58</v>
      </c>
      <c r="N1360" s="6" t="s">
        <v>46</v>
      </c>
      <c r="O1360" s="6" t="s">
        <v>47</v>
      </c>
      <c r="P1360" s="6" t="s">
        <v>128</v>
      </c>
      <c r="Q1360" s="6">
        <v>1688.32</v>
      </c>
      <c r="R1360" s="6">
        <v>0</v>
      </c>
      <c r="S1360" s="6">
        <v>0</v>
      </c>
      <c r="T1360" s="6" t="s">
        <v>35</v>
      </c>
      <c r="U1360" s="6"/>
      <c r="V1360" s="6" t="s">
        <v>49</v>
      </c>
      <c r="W1360" s="6">
        <v>21</v>
      </c>
      <c r="X1360" s="7" t="s">
        <v>37</v>
      </c>
    </row>
    <row r="1361" spans="1:24" x14ac:dyDescent="0.3">
      <c r="A1361" s="8" t="s">
        <v>4241</v>
      </c>
      <c r="B1361" s="9">
        <v>46152</v>
      </c>
      <c r="C1361" s="21" t="str">
        <f>TEXT(Table3[[#This Row],[Transaction_Date]],"dddd")</f>
        <v>Sunday</v>
      </c>
      <c r="D1361" t="s">
        <v>4242</v>
      </c>
      <c r="E1361">
        <f>HOUR(Table3[[#This Row],[Transaction_Time]])</f>
        <v>21</v>
      </c>
      <c r="F1361" s="10" t="s">
        <v>24</v>
      </c>
      <c r="G1361" s="10" t="s">
        <v>4243</v>
      </c>
      <c r="H1361" s="10" t="s">
        <v>26</v>
      </c>
      <c r="I1361" s="10" t="s">
        <v>42</v>
      </c>
      <c r="J1361" s="10" t="s">
        <v>150</v>
      </c>
      <c r="K1361" s="10" t="s">
        <v>151</v>
      </c>
      <c r="L1361" s="10" t="s">
        <v>205</v>
      </c>
      <c r="M1361" s="10" t="s">
        <v>162</v>
      </c>
      <c r="N1361" s="10" t="s">
        <v>46</v>
      </c>
      <c r="O1361" s="10" t="s">
        <v>47</v>
      </c>
      <c r="P1361" s="10" t="s">
        <v>84</v>
      </c>
      <c r="Q1361" s="10">
        <v>608.9</v>
      </c>
      <c r="R1361" s="10">
        <v>0</v>
      </c>
      <c r="S1361" s="10">
        <v>7.91</v>
      </c>
      <c r="T1361" s="10" t="s">
        <v>35</v>
      </c>
      <c r="U1361" s="10"/>
      <c r="V1361" s="10" t="s">
        <v>49</v>
      </c>
      <c r="W1361" s="10">
        <v>10</v>
      </c>
      <c r="X1361" s="11" t="s">
        <v>37</v>
      </c>
    </row>
    <row r="1362" spans="1:24" x14ac:dyDescent="0.3">
      <c r="A1362" s="4" t="s">
        <v>4244</v>
      </c>
      <c r="B1362" s="5">
        <v>46151</v>
      </c>
      <c r="C1362" s="20" t="str">
        <f>TEXT(Table3[[#This Row],[Transaction_Date]],"dddd")</f>
        <v>Saturday</v>
      </c>
      <c r="D1362" t="s">
        <v>4245</v>
      </c>
      <c r="E1362">
        <f>HOUR(Table3[[#This Row],[Transaction_Time]])</f>
        <v>8</v>
      </c>
      <c r="F1362" s="6" t="s">
        <v>40</v>
      </c>
      <c r="G1362" s="6" t="s">
        <v>4246</v>
      </c>
      <c r="H1362" s="6" t="s">
        <v>54</v>
      </c>
      <c r="I1362" s="6" t="s">
        <v>27</v>
      </c>
      <c r="J1362" s="6" t="s">
        <v>98</v>
      </c>
      <c r="K1362" s="6" t="s">
        <v>459</v>
      </c>
      <c r="L1362" s="6" t="s">
        <v>171</v>
      </c>
      <c r="M1362" s="6" t="s">
        <v>67</v>
      </c>
      <c r="N1362" s="6" t="s">
        <v>32</v>
      </c>
      <c r="O1362" s="6" t="s">
        <v>297</v>
      </c>
      <c r="P1362" s="6" t="s">
        <v>34</v>
      </c>
      <c r="Q1362" s="6">
        <v>3217.02</v>
      </c>
      <c r="R1362" s="6">
        <v>0</v>
      </c>
      <c r="S1362" s="6">
        <v>0</v>
      </c>
      <c r="T1362" s="6" t="s">
        <v>35</v>
      </c>
      <c r="U1362" s="6"/>
      <c r="V1362" s="6" t="s">
        <v>36</v>
      </c>
      <c r="W1362" s="6">
        <v>23</v>
      </c>
      <c r="X1362" s="7" t="s">
        <v>37</v>
      </c>
    </row>
    <row r="1363" spans="1:24" x14ac:dyDescent="0.3">
      <c r="A1363" s="8" t="s">
        <v>4247</v>
      </c>
      <c r="B1363" s="9">
        <v>46162</v>
      </c>
      <c r="C1363" s="21" t="str">
        <f>TEXT(Table3[[#This Row],[Transaction_Date]],"dddd")</f>
        <v>Wednesday</v>
      </c>
      <c r="D1363" t="s">
        <v>4248</v>
      </c>
      <c r="E1363">
        <f>HOUR(Table3[[#This Row],[Transaction_Time]])</f>
        <v>19</v>
      </c>
      <c r="F1363" s="10" t="s">
        <v>24</v>
      </c>
      <c r="G1363" s="10" t="s">
        <v>4249</v>
      </c>
      <c r="H1363" s="10" t="s">
        <v>54</v>
      </c>
      <c r="I1363" s="10" t="s">
        <v>27</v>
      </c>
      <c r="J1363" s="10" t="s">
        <v>98</v>
      </c>
      <c r="K1363" s="10" t="s">
        <v>99</v>
      </c>
      <c r="L1363" s="10" t="s">
        <v>161</v>
      </c>
      <c r="M1363" s="10" t="s">
        <v>162</v>
      </c>
      <c r="N1363" s="10" t="s">
        <v>176</v>
      </c>
      <c r="O1363" s="10" t="s">
        <v>141</v>
      </c>
      <c r="P1363" s="10" t="s">
        <v>128</v>
      </c>
      <c r="Q1363" s="10">
        <v>362</v>
      </c>
      <c r="R1363" s="10">
        <v>0</v>
      </c>
      <c r="S1363" s="10">
        <v>0</v>
      </c>
      <c r="T1363" s="10" t="s">
        <v>35</v>
      </c>
      <c r="U1363" s="10"/>
      <c r="V1363" s="10" t="s">
        <v>49</v>
      </c>
      <c r="W1363" s="10">
        <v>7</v>
      </c>
      <c r="X1363" s="11" t="s">
        <v>37</v>
      </c>
    </row>
    <row r="1364" spans="1:24" x14ac:dyDescent="0.3">
      <c r="A1364" s="4" t="s">
        <v>4250</v>
      </c>
      <c r="B1364" s="5">
        <v>46148</v>
      </c>
      <c r="C1364" s="20" t="str">
        <f>TEXT(Table3[[#This Row],[Transaction_Date]],"dddd")</f>
        <v>Wednesday</v>
      </c>
      <c r="D1364" t="s">
        <v>4251</v>
      </c>
      <c r="E1364">
        <f>HOUR(Table3[[#This Row],[Transaction_Time]])</f>
        <v>21</v>
      </c>
      <c r="F1364" s="6" t="s">
        <v>40</v>
      </c>
      <c r="G1364" s="6" t="s">
        <v>4252</v>
      </c>
      <c r="H1364" s="6" t="s">
        <v>89</v>
      </c>
      <c r="I1364" s="6" t="s">
        <v>27</v>
      </c>
      <c r="J1364" s="6" t="s">
        <v>55</v>
      </c>
      <c r="K1364" s="6" t="s">
        <v>256</v>
      </c>
      <c r="L1364" s="6" t="s">
        <v>342</v>
      </c>
      <c r="M1364" s="6" t="s">
        <v>162</v>
      </c>
      <c r="N1364" s="6" t="s">
        <v>176</v>
      </c>
      <c r="O1364" s="6" t="s">
        <v>141</v>
      </c>
      <c r="P1364" s="6" t="s">
        <v>128</v>
      </c>
      <c r="Q1364" s="6">
        <v>1202.3</v>
      </c>
      <c r="R1364" s="6">
        <v>0</v>
      </c>
      <c r="S1364" s="6">
        <v>0</v>
      </c>
      <c r="T1364" s="6" t="s">
        <v>35</v>
      </c>
      <c r="U1364" s="6"/>
      <c r="V1364" s="6" t="s">
        <v>49</v>
      </c>
      <c r="W1364" s="6">
        <v>88</v>
      </c>
      <c r="X1364" s="7" t="s">
        <v>37</v>
      </c>
    </row>
    <row r="1365" spans="1:24" x14ac:dyDescent="0.3">
      <c r="A1365" s="8" t="s">
        <v>4253</v>
      </c>
      <c r="B1365" s="9">
        <v>46172</v>
      </c>
      <c r="C1365" s="21" t="str">
        <f>TEXT(Table3[[#This Row],[Transaction_Date]],"dddd")</f>
        <v>Saturday</v>
      </c>
      <c r="D1365" t="s">
        <v>4254</v>
      </c>
      <c r="E1365">
        <f>HOUR(Table3[[#This Row],[Transaction_Time]])</f>
        <v>16</v>
      </c>
      <c r="F1365" s="10" t="s">
        <v>52</v>
      </c>
      <c r="G1365" s="10" t="s">
        <v>4255</v>
      </c>
      <c r="H1365" s="10" t="s">
        <v>26</v>
      </c>
      <c r="I1365" s="10" t="s">
        <v>42</v>
      </c>
      <c r="J1365" s="10" t="s">
        <v>98</v>
      </c>
      <c r="K1365" s="10" t="s">
        <v>99</v>
      </c>
      <c r="L1365" s="10" t="s">
        <v>424</v>
      </c>
      <c r="M1365" s="10" t="s">
        <v>122</v>
      </c>
      <c r="N1365" s="10" t="s">
        <v>32</v>
      </c>
      <c r="O1365" s="10" t="s">
        <v>47</v>
      </c>
      <c r="P1365" s="10" t="s">
        <v>84</v>
      </c>
      <c r="Q1365" s="10">
        <v>539.72</v>
      </c>
      <c r="R1365" s="10">
        <v>0</v>
      </c>
      <c r="S1365" s="10">
        <v>5.93</v>
      </c>
      <c r="T1365" s="10" t="s">
        <v>35</v>
      </c>
      <c r="U1365" s="10"/>
      <c r="V1365" s="10" t="s">
        <v>49</v>
      </c>
      <c r="W1365" s="10">
        <v>35</v>
      </c>
      <c r="X1365" s="11" t="s">
        <v>37</v>
      </c>
    </row>
    <row r="1366" spans="1:24" x14ac:dyDescent="0.3">
      <c r="A1366" s="4" t="s">
        <v>4256</v>
      </c>
      <c r="B1366" s="5">
        <v>46171</v>
      </c>
      <c r="C1366" s="20" t="str">
        <f>TEXT(Table3[[#This Row],[Transaction_Date]],"dddd")</f>
        <v>Friday</v>
      </c>
      <c r="D1366" t="s">
        <v>4257</v>
      </c>
      <c r="E1366">
        <f>HOUR(Table3[[#This Row],[Transaction_Time]])</f>
        <v>9</v>
      </c>
      <c r="F1366" s="6" t="s">
        <v>24</v>
      </c>
      <c r="G1366" s="6" t="s">
        <v>4258</v>
      </c>
      <c r="H1366" s="6" t="s">
        <v>54</v>
      </c>
      <c r="I1366" s="6" t="s">
        <v>27</v>
      </c>
      <c r="J1366" s="6" t="s">
        <v>28</v>
      </c>
      <c r="K1366" s="6" t="s">
        <v>29</v>
      </c>
      <c r="L1366" s="6" t="s">
        <v>157</v>
      </c>
      <c r="M1366" s="6" t="s">
        <v>83</v>
      </c>
      <c r="N1366" s="6" t="s">
        <v>59</v>
      </c>
      <c r="O1366" s="6" t="s">
        <v>60</v>
      </c>
      <c r="P1366" s="10" t="s">
        <v>84</v>
      </c>
      <c r="Q1366" s="6">
        <v>382.68</v>
      </c>
      <c r="R1366" s="6">
        <v>0</v>
      </c>
      <c r="S1366" s="6">
        <v>6.25</v>
      </c>
      <c r="T1366" s="6" t="s">
        <v>35</v>
      </c>
      <c r="U1366" s="6"/>
      <c r="V1366" s="6" t="s">
        <v>49</v>
      </c>
      <c r="W1366" s="6">
        <v>57</v>
      </c>
      <c r="X1366" s="7" t="s">
        <v>37</v>
      </c>
    </row>
    <row r="1367" spans="1:24" x14ac:dyDescent="0.3">
      <c r="A1367" s="8" t="s">
        <v>4259</v>
      </c>
      <c r="B1367" s="9">
        <v>46164</v>
      </c>
      <c r="C1367" s="21" t="str">
        <f>TEXT(Table3[[#This Row],[Transaction_Date]],"dddd")</f>
        <v>Friday</v>
      </c>
      <c r="D1367" t="s">
        <v>4260</v>
      </c>
      <c r="E1367">
        <f>HOUR(Table3[[#This Row],[Transaction_Time]])</f>
        <v>19</v>
      </c>
      <c r="F1367" s="10" t="s">
        <v>40</v>
      </c>
      <c r="G1367" s="10" t="s">
        <v>4261</v>
      </c>
      <c r="H1367" s="10" t="s">
        <v>26</v>
      </c>
      <c r="I1367" s="10" t="s">
        <v>27</v>
      </c>
      <c r="J1367" s="10" t="s">
        <v>150</v>
      </c>
      <c r="K1367" s="10" t="s">
        <v>245</v>
      </c>
      <c r="L1367" s="10" t="s">
        <v>113</v>
      </c>
      <c r="M1367" s="10" t="s">
        <v>114</v>
      </c>
      <c r="N1367" s="10" t="s">
        <v>46</v>
      </c>
      <c r="O1367" s="10" t="s">
        <v>60</v>
      </c>
      <c r="P1367" s="10" t="s">
        <v>84</v>
      </c>
      <c r="Q1367" s="10">
        <v>2458.87</v>
      </c>
      <c r="R1367" s="10">
        <v>0</v>
      </c>
      <c r="S1367" s="10">
        <v>0</v>
      </c>
      <c r="T1367" s="10" t="s">
        <v>280</v>
      </c>
      <c r="U1367" s="10" t="s">
        <v>385</v>
      </c>
      <c r="V1367" s="10" t="s">
        <v>49</v>
      </c>
      <c r="W1367" s="10">
        <v>50</v>
      </c>
      <c r="X1367" s="11" t="s">
        <v>37</v>
      </c>
    </row>
    <row r="1368" spans="1:24" x14ac:dyDescent="0.3">
      <c r="A1368" s="4" t="s">
        <v>4262</v>
      </c>
      <c r="B1368" s="5">
        <v>46167</v>
      </c>
      <c r="C1368" s="20" t="str">
        <f>TEXT(Table3[[#This Row],[Transaction_Date]],"dddd")</f>
        <v>Monday</v>
      </c>
      <c r="D1368" t="s">
        <v>4263</v>
      </c>
      <c r="E1368">
        <f>HOUR(Table3[[#This Row],[Transaction_Time]])</f>
        <v>8</v>
      </c>
      <c r="F1368" s="6" t="s">
        <v>24</v>
      </c>
      <c r="G1368" s="6" t="s">
        <v>4264</v>
      </c>
      <c r="H1368" s="6" t="s">
        <v>89</v>
      </c>
      <c r="I1368" s="6" t="s">
        <v>42</v>
      </c>
      <c r="J1368" s="6" t="s">
        <v>43</v>
      </c>
      <c r="K1368" s="6" t="s">
        <v>229</v>
      </c>
      <c r="L1368" s="6" t="s">
        <v>121</v>
      </c>
      <c r="M1368" s="6" t="s">
        <v>122</v>
      </c>
      <c r="N1368" s="6" t="s">
        <v>32</v>
      </c>
      <c r="O1368" s="6" t="s">
        <v>141</v>
      </c>
      <c r="P1368" s="10" t="s">
        <v>84</v>
      </c>
      <c r="Q1368" s="6">
        <v>3639.12</v>
      </c>
      <c r="R1368" s="6">
        <v>0</v>
      </c>
      <c r="S1368" s="6">
        <v>0</v>
      </c>
      <c r="T1368" s="6" t="s">
        <v>280</v>
      </c>
      <c r="U1368" s="6" t="s">
        <v>407</v>
      </c>
      <c r="V1368" s="6" t="s">
        <v>49</v>
      </c>
      <c r="W1368" s="6">
        <v>71</v>
      </c>
      <c r="X1368" s="7" t="s">
        <v>37</v>
      </c>
    </row>
    <row r="1369" spans="1:24" x14ac:dyDescent="0.3">
      <c r="A1369" s="8" t="s">
        <v>4265</v>
      </c>
      <c r="B1369" s="9">
        <v>46147</v>
      </c>
      <c r="C1369" s="21" t="str">
        <f>TEXT(Table3[[#This Row],[Transaction_Date]],"dddd")</f>
        <v>Tuesday</v>
      </c>
      <c r="D1369" t="s">
        <v>4266</v>
      </c>
      <c r="E1369">
        <f>HOUR(Table3[[#This Row],[Transaction_Time]])</f>
        <v>10</v>
      </c>
      <c r="F1369" s="10" t="s">
        <v>370</v>
      </c>
      <c r="G1369" s="10" t="s">
        <v>4267</v>
      </c>
      <c r="H1369" s="10" t="s">
        <v>54</v>
      </c>
      <c r="I1369" s="10" t="s">
        <v>27</v>
      </c>
      <c r="J1369" s="10" t="s">
        <v>119</v>
      </c>
      <c r="K1369" s="10" t="s">
        <v>276</v>
      </c>
      <c r="L1369" s="10" t="s">
        <v>121</v>
      </c>
      <c r="M1369" s="10" t="s">
        <v>122</v>
      </c>
      <c r="N1369" s="10" t="s">
        <v>46</v>
      </c>
      <c r="O1369" s="10" t="s">
        <v>60</v>
      </c>
      <c r="P1369" s="10" t="s">
        <v>108</v>
      </c>
      <c r="Q1369" s="10">
        <v>870.31</v>
      </c>
      <c r="R1369" s="10">
        <v>0</v>
      </c>
      <c r="S1369" s="10">
        <v>2.68</v>
      </c>
      <c r="T1369" s="10" t="s">
        <v>35</v>
      </c>
      <c r="U1369" s="10"/>
      <c r="V1369" s="10" t="s">
        <v>49</v>
      </c>
      <c r="W1369" s="10">
        <v>69</v>
      </c>
      <c r="X1369" s="11" t="s">
        <v>37</v>
      </c>
    </row>
    <row r="1370" spans="1:24" x14ac:dyDescent="0.3">
      <c r="A1370" s="4" t="s">
        <v>4268</v>
      </c>
      <c r="B1370" s="5">
        <v>46150</v>
      </c>
      <c r="C1370" s="20" t="str">
        <f>TEXT(Table3[[#This Row],[Transaction_Date]],"dddd")</f>
        <v>Friday</v>
      </c>
      <c r="D1370" t="s">
        <v>4269</v>
      </c>
      <c r="E1370">
        <f>HOUR(Table3[[#This Row],[Transaction_Time]])</f>
        <v>13</v>
      </c>
      <c r="F1370" s="6" t="s">
        <v>24</v>
      </c>
      <c r="G1370" s="6" t="s">
        <v>4270</v>
      </c>
      <c r="H1370" s="6" t="s">
        <v>74</v>
      </c>
      <c r="I1370" s="6" t="s">
        <v>27</v>
      </c>
      <c r="J1370" s="6" t="s">
        <v>119</v>
      </c>
      <c r="K1370" s="6" t="s">
        <v>120</v>
      </c>
      <c r="L1370" s="6" t="s">
        <v>127</v>
      </c>
      <c r="M1370" s="6" t="s">
        <v>114</v>
      </c>
      <c r="N1370" s="6" t="s">
        <v>46</v>
      </c>
      <c r="O1370" s="6" t="s">
        <v>141</v>
      </c>
      <c r="P1370" s="6" t="s">
        <v>115</v>
      </c>
      <c r="Q1370" s="6">
        <v>160.75</v>
      </c>
      <c r="R1370" s="6">
        <v>0</v>
      </c>
      <c r="S1370" s="6">
        <v>0</v>
      </c>
      <c r="T1370" s="6" t="s">
        <v>35</v>
      </c>
      <c r="U1370" s="6"/>
      <c r="V1370" s="6" t="s">
        <v>36</v>
      </c>
      <c r="W1370" s="6">
        <v>45</v>
      </c>
      <c r="X1370" s="7" t="s">
        <v>37</v>
      </c>
    </row>
    <row r="1371" spans="1:24" x14ac:dyDescent="0.3">
      <c r="A1371" s="8" t="s">
        <v>4271</v>
      </c>
      <c r="B1371" s="9">
        <v>46161</v>
      </c>
      <c r="C1371" s="21" t="str">
        <f>TEXT(Table3[[#This Row],[Transaction_Date]],"dddd")</f>
        <v>Tuesday</v>
      </c>
      <c r="D1371" t="s">
        <v>4272</v>
      </c>
      <c r="E1371">
        <f>HOUR(Table3[[#This Row],[Transaction_Time]])</f>
        <v>9</v>
      </c>
      <c r="F1371" s="10" t="s">
        <v>24</v>
      </c>
      <c r="G1371" s="10" t="s">
        <v>4273</v>
      </c>
      <c r="H1371" s="10" t="s">
        <v>54</v>
      </c>
      <c r="I1371" s="10" t="s">
        <v>27</v>
      </c>
      <c r="J1371" s="10" t="s">
        <v>75</v>
      </c>
      <c r="K1371" s="10" t="s">
        <v>156</v>
      </c>
      <c r="L1371" s="10" t="s">
        <v>304</v>
      </c>
      <c r="M1371" s="10" t="s">
        <v>31</v>
      </c>
      <c r="N1371" s="10" t="s">
        <v>46</v>
      </c>
      <c r="O1371" s="10" t="s">
        <v>297</v>
      </c>
      <c r="P1371" s="10" t="s">
        <v>108</v>
      </c>
      <c r="Q1371" s="10">
        <v>1708.08</v>
      </c>
      <c r="R1371" s="10">
        <v>0</v>
      </c>
      <c r="S1371" s="10">
        <v>0</v>
      </c>
      <c r="T1371" s="10" t="s">
        <v>35</v>
      </c>
      <c r="U1371" s="10"/>
      <c r="V1371" s="10" t="s">
        <v>36</v>
      </c>
      <c r="W1371" s="10">
        <v>67</v>
      </c>
      <c r="X1371" s="11" t="s">
        <v>37</v>
      </c>
    </row>
    <row r="1372" spans="1:24" x14ac:dyDescent="0.3">
      <c r="A1372" s="4" t="s">
        <v>4274</v>
      </c>
      <c r="B1372" s="5">
        <v>46157</v>
      </c>
      <c r="C1372" s="20" t="str">
        <f>TEXT(Table3[[#This Row],[Transaction_Date]],"dddd")</f>
        <v>Friday</v>
      </c>
      <c r="D1372" t="s">
        <v>4275</v>
      </c>
      <c r="E1372">
        <f>HOUR(Table3[[#This Row],[Transaction_Time]])</f>
        <v>20</v>
      </c>
      <c r="F1372" s="6" t="s">
        <v>24</v>
      </c>
      <c r="G1372" s="6" t="s">
        <v>4276</v>
      </c>
      <c r="H1372" s="6" t="s">
        <v>26</v>
      </c>
      <c r="I1372" s="6" t="s">
        <v>27</v>
      </c>
      <c r="J1372" s="6" t="s">
        <v>105</v>
      </c>
      <c r="K1372" s="6" t="s">
        <v>675</v>
      </c>
      <c r="L1372" s="6" t="s">
        <v>77</v>
      </c>
      <c r="M1372" s="6" t="s">
        <v>31</v>
      </c>
      <c r="N1372" s="6" t="s">
        <v>59</v>
      </c>
      <c r="O1372" s="6" t="s">
        <v>47</v>
      </c>
      <c r="P1372" s="6" t="s">
        <v>48</v>
      </c>
      <c r="Q1372" s="6">
        <v>7535.34</v>
      </c>
      <c r="R1372" s="6">
        <v>0</v>
      </c>
      <c r="S1372" s="6">
        <v>0</v>
      </c>
      <c r="T1372" s="6" t="s">
        <v>35</v>
      </c>
      <c r="U1372" s="6"/>
      <c r="V1372" s="6" t="s">
        <v>49</v>
      </c>
      <c r="W1372" s="6">
        <v>23</v>
      </c>
      <c r="X1372" s="7" t="s">
        <v>37</v>
      </c>
    </row>
    <row r="1373" spans="1:24" x14ac:dyDescent="0.3">
      <c r="A1373" s="8" t="s">
        <v>4277</v>
      </c>
      <c r="B1373" s="9">
        <v>46163</v>
      </c>
      <c r="C1373" s="21" t="str">
        <f>TEXT(Table3[[#This Row],[Transaction_Date]],"dddd")</f>
        <v>Thursday</v>
      </c>
      <c r="D1373" t="s">
        <v>4278</v>
      </c>
      <c r="E1373">
        <f>HOUR(Table3[[#This Row],[Transaction_Time]])</f>
        <v>23</v>
      </c>
      <c r="F1373" s="10" t="s">
        <v>52</v>
      </c>
      <c r="G1373" s="10" t="s">
        <v>4279</v>
      </c>
      <c r="H1373" s="10" t="s">
        <v>54</v>
      </c>
      <c r="I1373" s="10" t="s">
        <v>27</v>
      </c>
      <c r="J1373" s="10" t="s">
        <v>105</v>
      </c>
      <c r="K1373" s="10" t="s">
        <v>195</v>
      </c>
      <c r="L1373" s="10" t="s">
        <v>57</v>
      </c>
      <c r="M1373" s="10" t="s">
        <v>58</v>
      </c>
      <c r="N1373" s="10" t="s">
        <v>59</v>
      </c>
      <c r="O1373" s="10" t="s">
        <v>47</v>
      </c>
      <c r="P1373" s="10" t="s">
        <v>115</v>
      </c>
      <c r="Q1373" s="10">
        <v>280.69</v>
      </c>
      <c r="R1373" s="10">
        <v>0</v>
      </c>
      <c r="S1373" s="10">
        <v>0</v>
      </c>
      <c r="T1373" s="10" t="s">
        <v>35</v>
      </c>
      <c r="U1373" s="10"/>
      <c r="V1373" s="10" t="s">
        <v>36</v>
      </c>
      <c r="W1373" s="10">
        <v>13</v>
      </c>
      <c r="X1373" s="11" t="s">
        <v>37</v>
      </c>
    </row>
    <row r="1374" spans="1:24" x14ac:dyDescent="0.3">
      <c r="A1374" s="4" t="s">
        <v>4280</v>
      </c>
      <c r="B1374" s="5">
        <v>46168</v>
      </c>
      <c r="C1374" s="20" t="str">
        <f>TEXT(Table3[[#This Row],[Transaction_Date]],"dddd")</f>
        <v>Tuesday</v>
      </c>
      <c r="D1374" t="s">
        <v>4281</v>
      </c>
      <c r="E1374">
        <f>HOUR(Table3[[#This Row],[Transaction_Time]])</f>
        <v>18</v>
      </c>
      <c r="F1374" s="6" t="s">
        <v>416</v>
      </c>
      <c r="G1374" s="6" t="s">
        <v>4282</v>
      </c>
      <c r="H1374" s="6" t="s">
        <v>26</v>
      </c>
      <c r="I1374" s="6" t="s">
        <v>42</v>
      </c>
      <c r="J1374" s="6" t="s">
        <v>28</v>
      </c>
      <c r="K1374" s="6" t="s">
        <v>65</v>
      </c>
      <c r="L1374" s="6" t="s">
        <v>57</v>
      </c>
      <c r="M1374" s="6" t="s">
        <v>58</v>
      </c>
      <c r="N1374" s="6" t="s">
        <v>46</v>
      </c>
      <c r="O1374" s="6" t="s">
        <v>47</v>
      </c>
      <c r="P1374" s="6" t="s">
        <v>115</v>
      </c>
      <c r="Q1374" s="6">
        <v>459.6</v>
      </c>
      <c r="R1374" s="6">
        <v>0</v>
      </c>
      <c r="S1374" s="6">
        <v>3.83</v>
      </c>
      <c r="T1374" s="6" t="s">
        <v>35</v>
      </c>
      <c r="U1374" s="6"/>
      <c r="V1374" s="6" t="s">
        <v>49</v>
      </c>
      <c r="W1374" s="6">
        <v>3</v>
      </c>
      <c r="X1374" s="7" t="s">
        <v>37</v>
      </c>
    </row>
    <row r="1375" spans="1:24" x14ac:dyDescent="0.3">
      <c r="A1375" s="8" t="s">
        <v>4283</v>
      </c>
      <c r="B1375" s="9">
        <v>46149</v>
      </c>
      <c r="C1375" s="21" t="str">
        <f>TEXT(Table3[[#This Row],[Transaction_Date]],"dddd")</f>
        <v>Thursday</v>
      </c>
      <c r="D1375" t="s">
        <v>4284</v>
      </c>
      <c r="E1375">
        <f>HOUR(Table3[[#This Row],[Transaction_Time]])</f>
        <v>9</v>
      </c>
      <c r="F1375" s="10" t="s">
        <v>24</v>
      </c>
      <c r="G1375" s="10" t="s">
        <v>4285</v>
      </c>
      <c r="H1375" s="10" t="s">
        <v>74</v>
      </c>
      <c r="I1375" s="10" t="s">
        <v>42</v>
      </c>
      <c r="J1375" s="10" t="s">
        <v>166</v>
      </c>
      <c r="K1375" s="10" t="s">
        <v>204</v>
      </c>
      <c r="L1375" s="10" t="s">
        <v>334</v>
      </c>
      <c r="M1375" s="10" t="s">
        <v>58</v>
      </c>
      <c r="N1375" s="10" t="s">
        <v>46</v>
      </c>
      <c r="O1375" s="10" t="s">
        <v>60</v>
      </c>
      <c r="P1375" s="10" t="s">
        <v>68</v>
      </c>
      <c r="Q1375" s="10">
        <v>233.36</v>
      </c>
      <c r="R1375" s="10">
        <v>0</v>
      </c>
      <c r="S1375" s="10">
        <v>0</v>
      </c>
      <c r="T1375" s="10" t="s">
        <v>35</v>
      </c>
      <c r="U1375" s="10"/>
      <c r="V1375" s="10" t="s">
        <v>49</v>
      </c>
      <c r="W1375" s="10">
        <v>95</v>
      </c>
      <c r="X1375" s="11" t="s">
        <v>69</v>
      </c>
    </row>
    <row r="1376" spans="1:24" x14ac:dyDescent="0.3">
      <c r="A1376" s="4" t="s">
        <v>4286</v>
      </c>
      <c r="B1376" s="5">
        <v>46164</v>
      </c>
      <c r="C1376" s="20" t="str">
        <f>TEXT(Table3[[#This Row],[Transaction_Date]],"dddd")</f>
        <v>Friday</v>
      </c>
      <c r="D1376" t="s">
        <v>4287</v>
      </c>
      <c r="E1376">
        <f>HOUR(Table3[[#This Row],[Transaction_Time]])</f>
        <v>19</v>
      </c>
      <c r="F1376" s="6" t="s">
        <v>40</v>
      </c>
      <c r="G1376" s="6" t="s">
        <v>4288</v>
      </c>
      <c r="H1376" s="6" t="s">
        <v>26</v>
      </c>
      <c r="I1376" s="6" t="s">
        <v>27</v>
      </c>
      <c r="J1376" s="6" t="s">
        <v>90</v>
      </c>
      <c r="K1376" s="6" t="s">
        <v>346</v>
      </c>
      <c r="L1376" s="6" t="s">
        <v>82</v>
      </c>
      <c r="M1376" s="6" t="s">
        <v>83</v>
      </c>
      <c r="N1376" s="6" t="s">
        <v>46</v>
      </c>
      <c r="O1376" s="6" t="s">
        <v>47</v>
      </c>
      <c r="P1376" s="6" t="s">
        <v>34</v>
      </c>
      <c r="Q1376" s="6">
        <v>569.26</v>
      </c>
      <c r="R1376" s="6">
        <v>0</v>
      </c>
      <c r="S1376" s="6">
        <v>0</v>
      </c>
      <c r="T1376" s="6" t="s">
        <v>280</v>
      </c>
      <c r="U1376" s="6" t="s">
        <v>385</v>
      </c>
      <c r="V1376" s="6" t="s">
        <v>49</v>
      </c>
      <c r="W1376" s="6">
        <v>72</v>
      </c>
      <c r="X1376" s="7" t="s">
        <v>37</v>
      </c>
    </row>
    <row r="1377" spans="1:24" x14ac:dyDescent="0.3">
      <c r="A1377" s="8" t="s">
        <v>4289</v>
      </c>
      <c r="B1377" s="9">
        <v>46162</v>
      </c>
      <c r="C1377" s="21" t="str">
        <f>TEXT(Table3[[#This Row],[Transaction_Date]],"dddd")</f>
        <v>Wednesday</v>
      </c>
      <c r="D1377" t="s">
        <v>4290</v>
      </c>
      <c r="E1377">
        <f>HOUR(Table3[[#This Row],[Transaction_Time]])</f>
        <v>21</v>
      </c>
      <c r="F1377" s="10" t="s">
        <v>24</v>
      </c>
      <c r="G1377" s="10" t="s">
        <v>4291</v>
      </c>
      <c r="H1377" s="10" t="s">
        <v>74</v>
      </c>
      <c r="I1377" s="10" t="s">
        <v>27</v>
      </c>
      <c r="J1377" s="10" t="s">
        <v>150</v>
      </c>
      <c r="K1377" s="10" t="s">
        <v>398</v>
      </c>
      <c r="L1377" s="10" t="s">
        <v>57</v>
      </c>
      <c r="M1377" s="10" t="s">
        <v>58</v>
      </c>
      <c r="N1377" s="10" t="s">
        <v>46</v>
      </c>
      <c r="O1377" s="10" t="s">
        <v>47</v>
      </c>
      <c r="P1377" s="10" t="s">
        <v>115</v>
      </c>
      <c r="Q1377" s="10">
        <v>251.16</v>
      </c>
      <c r="R1377" s="10">
        <v>0</v>
      </c>
      <c r="S1377" s="10">
        <v>0</v>
      </c>
      <c r="T1377" s="10" t="s">
        <v>35</v>
      </c>
      <c r="U1377" s="10"/>
      <c r="V1377" s="10" t="s">
        <v>49</v>
      </c>
      <c r="W1377" s="10">
        <v>69</v>
      </c>
      <c r="X1377" s="11" t="s">
        <v>37</v>
      </c>
    </row>
    <row r="1378" spans="1:24" x14ac:dyDescent="0.3">
      <c r="A1378" s="4" t="s">
        <v>4292</v>
      </c>
      <c r="B1378" s="5">
        <v>46164</v>
      </c>
      <c r="C1378" s="20" t="str">
        <f>TEXT(Table3[[#This Row],[Transaction_Date]],"dddd")</f>
        <v>Friday</v>
      </c>
      <c r="D1378" t="s">
        <v>4293</v>
      </c>
      <c r="E1378">
        <f>HOUR(Table3[[#This Row],[Transaction_Time]])</f>
        <v>20</v>
      </c>
      <c r="F1378" s="6" t="s">
        <v>24</v>
      </c>
      <c r="G1378" s="6" t="s">
        <v>4294</v>
      </c>
      <c r="H1378" s="6" t="s">
        <v>89</v>
      </c>
      <c r="I1378" s="6" t="s">
        <v>42</v>
      </c>
      <c r="J1378" s="6" t="s">
        <v>105</v>
      </c>
      <c r="K1378" s="6" t="s">
        <v>675</v>
      </c>
      <c r="L1378" s="6" t="s">
        <v>30</v>
      </c>
      <c r="M1378" s="6" t="s">
        <v>31</v>
      </c>
      <c r="N1378" s="6" t="s">
        <v>176</v>
      </c>
      <c r="O1378" s="6" t="s">
        <v>60</v>
      </c>
      <c r="P1378" s="6" t="s">
        <v>48</v>
      </c>
      <c r="Q1378" s="6">
        <v>378.4</v>
      </c>
      <c r="R1378" s="6">
        <v>16.7</v>
      </c>
      <c r="S1378" s="6">
        <v>0</v>
      </c>
      <c r="T1378" s="6" t="s">
        <v>35</v>
      </c>
      <c r="U1378" s="6"/>
      <c r="V1378" s="6" t="s">
        <v>49</v>
      </c>
      <c r="W1378" s="6">
        <v>73</v>
      </c>
      <c r="X1378" s="7" t="s">
        <v>37</v>
      </c>
    </row>
    <row r="1379" spans="1:24" x14ac:dyDescent="0.3">
      <c r="A1379" s="8" t="s">
        <v>4295</v>
      </c>
      <c r="B1379" s="9">
        <v>46166</v>
      </c>
      <c r="C1379" s="21" t="str">
        <f>TEXT(Table3[[#This Row],[Transaction_Date]],"dddd")</f>
        <v>Sunday</v>
      </c>
      <c r="D1379" t="s">
        <v>4296</v>
      </c>
      <c r="E1379">
        <f>HOUR(Table3[[#This Row],[Transaction_Time]])</f>
        <v>18</v>
      </c>
      <c r="F1379" s="10" t="s">
        <v>40</v>
      </c>
      <c r="G1379" s="10" t="s">
        <v>4297</v>
      </c>
      <c r="H1379" s="10" t="s">
        <v>97</v>
      </c>
      <c r="I1379" s="10" t="s">
        <v>27</v>
      </c>
      <c r="J1379" s="10" t="s">
        <v>119</v>
      </c>
      <c r="K1379" s="10" t="s">
        <v>120</v>
      </c>
      <c r="L1379" s="10" t="s">
        <v>161</v>
      </c>
      <c r="M1379" s="10" t="s">
        <v>162</v>
      </c>
      <c r="N1379" s="10" t="s">
        <v>32</v>
      </c>
      <c r="O1379" s="10" t="s">
        <v>47</v>
      </c>
      <c r="P1379" s="10" t="s">
        <v>48</v>
      </c>
      <c r="Q1379" s="10">
        <v>200.39</v>
      </c>
      <c r="R1379" s="10">
        <v>70.180000000000007</v>
      </c>
      <c r="S1379" s="10">
        <v>0</v>
      </c>
      <c r="T1379" s="10" t="s">
        <v>35</v>
      </c>
      <c r="U1379" s="10"/>
      <c r="V1379" s="10" t="s">
        <v>49</v>
      </c>
      <c r="W1379" s="10">
        <v>87</v>
      </c>
      <c r="X1379" s="11" t="s">
        <v>37</v>
      </c>
    </row>
    <row r="1380" spans="1:24" x14ac:dyDescent="0.3">
      <c r="A1380" s="4" t="s">
        <v>4298</v>
      </c>
      <c r="B1380" s="5">
        <v>46146</v>
      </c>
      <c r="C1380" s="20" t="str">
        <f>TEXT(Table3[[#This Row],[Transaction_Date]],"dddd")</f>
        <v>Monday</v>
      </c>
      <c r="D1380" t="s">
        <v>4299</v>
      </c>
      <c r="E1380">
        <f>HOUR(Table3[[#This Row],[Transaction_Time]])</f>
        <v>13</v>
      </c>
      <c r="F1380" s="6" t="s">
        <v>24</v>
      </c>
      <c r="G1380" s="6" t="s">
        <v>3804</v>
      </c>
      <c r="H1380" s="6" t="s">
        <v>26</v>
      </c>
      <c r="I1380" s="6" t="s">
        <v>27</v>
      </c>
      <c r="J1380" s="6" t="s">
        <v>90</v>
      </c>
      <c r="K1380" s="6" t="s">
        <v>140</v>
      </c>
      <c r="L1380" s="6" t="s">
        <v>161</v>
      </c>
      <c r="M1380" s="6" t="s">
        <v>162</v>
      </c>
      <c r="N1380" s="6" t="s">
        <v>32</v>
      </c>
      <c r="O1380" s="6" t="s">
        <v>141</v>
      </c>
      <c r="P1380" s="6" t="s">
        <v>115</v>
      </c>
      <c r="Q1380" s="6">
        <v>907.18</v>
      </c>
      <c r="R1380" s="6">
        <v>0</v>
      </c>
      <c r="S1380" s="6">
        <v>0</v>
      </c>
      <c r="T1380" s="6" t="s">
        <v>35</v>
      </c>
      <c r="U1380" s="6"/>
      <c r="V1380" s="6" t="s">
        <v>49</v>
      </c>
      <c r="W1380" s="6">
        <v>58</v>
      </c>
      <c r="X1380" s="7" t="s">
        <v>37</v>
      </c>
    </row>
    <row r="1381" spans="1:24" x14ac:dyDescent="0.3">
      <c r="A1381" s="8" t="s">
        <v>4300</v>
      </c>
      <c r="B1381" s="9">
        <v>46144</v>
      </c>
      <c r="C1381" s="21" t="str">
        <f>TEXT(Table3[[#This Row],[Transaction_Date]],"dddd")</f>
        <v>Saturday</v>
      </c>
      <c r="D1381" t="s">
        <v>4301</v>
      </c>
      <c r="E1381">
        <f>HOUR(Table3[[#This Row],[Transaction_Time]])</f>
        <v>13</v>
      </c>
      <c r="F1381" s="10" t="s">
        <v>40</v>
      </c>
      <c r="G1381" s="10" t="s">
        <v>4302</v>
      </c>
      <c r="H1381" s="10" t="s">
        <v>26</v>
      </c>
      <c r="I1381" s="10" t="s">
        <v>27</v>
      </c>
      <c r="J1381" s="10" t="s">
        <v>119</v>
      </c>
      <c r="K1381" s="10" t="s">
        <v>264</v>
      </c>
      <c r="L1381" s="10" t="s">
        <v>257</v>
      </c>
      <c r="M1381" s="10" t="s">
        <v>93</v>
      </c>
      <c r="N1381" s="10" t="s">
        <v>46</v>
      </c>
      <c r="O1381" s="10" t="s">
        <v>60</v>
      </c>
      <c r="P1381" s="10" t="s">
        <v>68</v>
      </c>
      <c r="Q1381" s="10">
        <v>565.16999999999996</v>
      </c>
      <c r="R1381" s="10">
        <v>0</v>
      </c>
      <c r="S1381" s="10">
        <v>0</v>
      </c>
      <c r="T1381" s="10" t="s">
        <v>35</v>
      </c>
      <c r="U1381" s="10"/>
      <c r="V1381" s="10" t="s">
        <v>49</v>
      </c>
      <c r="W1381" s="10">
        <v>39</v>
      </c>
      <c r="X1381" s="11" t="s">
        <v>37</v>
      </c>
    </row>
    <row r="1382" spans="1:24" x14ac:dyDescent="0.3">
      <c r="A1382" s="4" t="s">
        <v>4303</v>
      </c>
      <c r="B1382" s="5">
        <v>46167</v>
      </c>
      <c r="C1382" s="20" t="str">
        <f>TEXT(Table3[[#This Row],[Transaction_Date]],"dddd")</f>
        <v>Monday</v>
      </c>
      <c r="D1382" t="s">
        <v>4304</v>
      </c>
      <c r="E1382">
        <f>HOUR(Table3[[#This Row],[Transaction_Time]])</f>
        <v>12</v>
      </c>
      <c r="F1382" s="6" t="s">
        <v>24</v>
      </c>
      <c r="G1382" s="6" t="s">
        <v>4305</v>
      </c>
      <c r="H1382" s="6" t="s">
        <v>26</v>
      </c>
      <c r="I1382" s="6" t="s">
        <v>42</v>
      </c>
      <c r="J1382" s="6" t="s">
        <v>166</v>
      </c>
      <c r="K1382" s="6" t="s">
        <v>167</v>
      </c>
      <c r="L1382" s="6" t="s">
        <v>342</v>
      </c>
      <c r="M1382" s="6" t="s">
        <v>162</v>
      </c>
      <c r="N1382" s="6" t="s">
        <v>46</v>
      </c>
      <c r="O1382" s="6" t="s">
        <v>141</v>
      </c>
      <c r="P1382" s="6" t="s">
        <v>34</v>
      </c>
      <c r="Q1382" s="6">
        <v>789.17</v>
      </c>
      <c r="R1382" s="6">
        <v>48.89</v>
      </c>
      <c r="S1382" s="6">
        <v>0</v>
      </c>
      <c r="T1382" s="6" t="s">
        <v>35</v>
      </c>
      <c r="U1382" s="6"/>
      <c r="V1382" s="6" t="s">
        <v>49</v>
      </c>
      <c r="W1382" s="6">
        <v>88</v>
      </c>
      <c r="X1382" s="7" t="s">
        <v>37</v>
      </c>
    </row>
    <row r="1383" spans="1:24" x14ac:dyDescent="0.3">
      <c r="A1383" s="8" t="s">
        <v>4306</v>
      </c>
      <c r="B1383" s="9">
        <v>46160</v>
      </c>
      <c r="C1383" s="21" t="str">
        <f>TEXT(Table3[[#This Row],[Transaction_Date]],"dddd")</f>
        <v>Monday</v>
      </c>
      <c r="D1383" t="s">
        <v>4307</v>
      </c>
      <c r="E1383">
        <f>HOUR(Table3[[#This Row],[Transaction_Time]])</f>
        <v>10</v>
      </c>
      <c r="F1383" s="10" t="s">
        <v>24</v>
      </c>
      <c r="G1383" s="10" t="s">
        <v>4308</v>
      </c>
      <c r="H1383" s="10" t="s">
        <v>26</v>
      </c>
      <c r="I1383" s="10" t="s">
        <v>27</v>
      </c>
      <c r="J1383" s="10" t="s">
        <v>98</v>
      </c>
      <c r="K1383" s="10" t="s">
        <v>459</v>
      </c>
      <c r="L1383" s="10" t="s">
        <v>424</v>
      </c>
      <c r="M1383" s="10" t="s">
        <v>122</v>
      </c>
      <c r="N1383" s="10" t="s">
        <v>32</v>
      </c>
      <c r="O1383" s="10" t="s">
        <v>47</v>
      </c>
      <c r="P1383" s="10" t="s">
        <v>68</v>
      </c>
      <c r="Q1383" s="10">
        <v>1902.45</v>
      </c>
      <c r="R1383" s="10">
        <v>0</v>
      </c>
      <c r="S1383" s="10">
        <v>3.7</v>
      </c>
      <c r="T1383" s="10" t="s">
        <v>35</v>
      </c>
      <c r="U1383" s="10"/>
      <c r="V1383" s="10" t="s">
        <v>36</v>
      </c>
      <c r="W1383" s="10">
        <v>53</v>
      </c>
      <c r="X1383" s="11" t="s">
        <v>37</v>
      </c>
    </row>
    <row r="1384" spans="1:24" x14ac:dyDescent="0.3">
      <c r="A1384" s="4" t="s">
        <v>4309</v>
      </c>
      <c r="B1384" s="5">
        <v>46160</v>
      </c>
      <c r="C1384" s="20" t="str">
        <f>TEXT(Table3[[#This Row],[Transaction_Date]],"dddd")</f>
        <v>Monday</v>
      </c>
      <c r="D1384" t="s">
        <v>4310</v>
      </c>
      <c r="E1384">
        <f>HOUR(Table3[[#This Row],[Transaction_Time]])</f>
        <v>17</v>
      </c>
      <c r="F1384" s="6" t="s">
        <v>24</v>
      </c>
      <c r="G1384" s="6" t="s">
        <v>4311</v>
      </c>
      <c r="H1384" s="6" t="s">
        <v>74</v>
      </c>
      <c r="I1384" s="6" t="s">
        <v>42</v>
      </c>
      <c r="J1384" s="6" t="s">
        <v>90</v>
      </c>
      <c r="K1384" s="6" t="s">
        <v>140</v>
      </c>
      <c r="L1384" s="6" t="s">
        <v>647</v>
      </c>
      <c r="M1384" s="6" t="s">
        <v>31</v>
      </c>
      <c r="N1384" s="6" t="s">
        <v>46</v>
      </c>
      <c r="O1384" s="6" t="s">
        <v>297</v>
      </c>
      <c r="P1384" s="6" t="s">
        <v>115</v>
      </c>
      <c r="Q1384" s="6">
        <v>3014.42</v>
      </c>
      <c r="R1384" s="6">
        <v>0</v>
      </c>
      <c r="S1384" s="6">
        <v>0</v>
      </c>
      <c r="T1384" s="6" t="s">
        <v>35</v>
      </c>
      <c r="U1384" s="6"/>
      <c r="V1384" s="6" t="s">
        <v>49</v>
      </c>
      <c r="W1384" s="6">
        <v>6</v>
      </c>
      <c r="X1384" s="7" t="s">
        <v>37</v>
      </c>
    </row>
    <row r="1385" spans="1:24" x14ac:dyDescent="0.3">
      <c r="A1385" s="8" t="s">
        <v>4312</v>
      </c>
      <c r="B1385" s="9">
        <v>46160</v>
      </c>
      <c r="C1385" s="21" t="str">
        <f>TEXT(Table3[[#This Row],[Transaction_Date]],"dddd")</f>
        <v>Monday</v>
      </c>
      <c r="D1385" t="s">
        <v>4313</v>
      </c>
      <c r="E1385">
        <f>HOUR(Table3[[#This Row],[Transaction_Time]])</f>
        <v>15</v>
      </c>
      <c r="F1385" s="10" t="s">
        <v>40</v>
      </c>
      <c r="G1385" s="10" t="s">
        <v>4314</v>
      </c>
      <c r="H1385" s="10" t="s">
        <v>26</v>
      </c>
      <c r="I1385" s="10" t="s">
        <v>27</v>
      </c>
      <c r="J1385" s="10" t="s">
        <v>105</v>
      </c>
      <c r="K1385" s="10" t="s">
        <v>195</v>
      </c>
      <c r="L1385" s="10" t="s">
        <v>286</v>
      </c>
      <c r="M1385" s="10" t="s">
        <v>122</v>
      </c>
      <c r="N1385" s="10" t="s">
        <v>176</v>
      </c>
      <c r="O1385" s="10" t="s">
        <v>141</v>
      </c>
      <c r="P1385" s="10" t="s">
        <v>68</v>
      </c>
      <c r="Q1385" s="10">
        <v>601.69000000000005</v>
      </c>
      <c r="R1385" s="10">
        <v>19.920000000000002</v>
      </c>
      <c r="S1385" s="10">
        <v>0</v>
      </c>
      <c r="T1385" s="10" t="s">
        <v>35</v>
      </c>
      <c r="U1385" s="10"/>
      <c r="V1385" s="10" t="s">
        <v>49</v>
      </c>
      <c r="W1385" s="10">
        <v>81</v>
      </c>
      <c r="X1385" s="11" t="s">
        <v>37</v>
      </c>
    </row>
    <row r="1386" spans="1:24" x14ac:dyDescent="0.3">
      <c r="A1386" s="4" t="s">
        <v>4315</v>
      </c>
      <c r="B1386" s="5">
        <v>46166</v>
      </c>
      <c r="C1386" s="20" t="str">
        <f>TEXT(Table3[[#This Row],[Transaction_Date]],"dddd")</f>
        <v>Sunday</v>
      </c>
      <c r="D1386" t="s">
        <v>4316</v>
      </c>
      <c r="E1386">
        <f>HOUR(Table3[[#This Row],[Transaction_Time]])</f>
        <v>15</v>
      </c>
      <c r="F1386" s="6" t="s">
        <v>87</v>
      </c>
      <c r="G1386" s="6" t="s">
        <v>4317</v>
      </c>
      <c r="H1386" s="6" t="s">
        <v>54</v>
      </c>
      <c r="I1386" s="6" t="s">
        <v>42</v>
      </c>
      <c r="J1386" s="6" t="s">
        <v>55</v>
      </c>
      <c r="K1386" s="6" t="s">
        <v>180</v>
      </c>
      <c r="L1386" s="6" t="s">
        <v>200</v>
      </c>
      <c r="M1386" s="6" t="s">
        <v>146</v>
      </c>
      <c r="N1386" s="6" t="s">
        <v>78</v>
      </c>
      <c r="O1386" s="6" t="s">
        <v>33</v>
      </c>
      <c r="P1386" s="6" t="s">
        <v>128</v>
      </c>
      <c r="Q1386" s="6">
        <v>1429.07</v>
      </c>
      <c r="R1386" s="6">
        <v>0</v>
      </c>
      <c r="S1386" s="6">
        <v>0</v>
      </c>
      <c r="T1386" s="6" t="s">
        <v>35</v>
      </c>
      <c r="U1386" s="6"/>
      <c r="V1386" s="6" t="s">
        <v>49</v>
      </c>
      <c r="W1386" s="6">
        <v>17</v>
      </c>
      <c r="X1386" s="7" t="s">
        <v>37</v>
      </c>
    </row>
    <row r="1387" spans="1:24" x14ac:dyDescent="0.3">
      <c r="A1387" s="8" t="s">
        <v>4318</v>
      </c>
      <c r="B1387" s="9">
        <v>46156</v>
      </c>
      <c r="C1387" s="21" t="str">
        <f>TEXT(Table3[[#This Row],[Transaction_Date]],"dddd")</f>
        <v>Thursday</v>
      </c>
      <c r="D1387" t="s">
        <v>4319</v>
      </c>
      <c r="E1387">
        <f>HOUR(Table3[[#This Row],[Transaction_Time]])</f>
        <v>13</v>
      </c>
      <c r="F1387" s="10" t="s">
        <v>52</v>
      </c>
      <c r="G1387" s="10" t="s">
        <v>4320</v>
      </c>
      <c r="H1387" s="10" t="s">
        <v>54</v>
      </c>
      <c r="I1387" s="10" t="s">
        <v>27</v>
      </c>
      <c r="J1387" s="10" t="s">
        <v>166</v>
      </c>
      <c r="K1387" s="10" t="s">
        <v>476</v>
      </c>
      <c r="L1387" s="10" t="s">
        <v>826</v>
      </c>
      <c r="M1387" s="10" t="s">
        <v>101</v>
      </c>
      <c r="N1387" s="10" t="s">
        <v>272</v>
      </c>
      <c r="O1387" s="10" t="s">
        <v>60</v>
      </c>
      <c r="P1387" s="10" t="s">
        <v>84</v>
      </c>
      <c r="Q1387" s="10">
        <v>476.29</v>
      </c>
      <c r="R1387" s="10">
        <v>0</v>
      </c>
      <c r="S1387" s="10">
        <v>0</v>
      </c>
      <c r="T1387" s="10" t="s">
        <v>35</v>
      </c>
      <c r="U1387" s="10"/>
      <c r="V1387" s="10" t="s">
        <v>49</v>
      </c>
      <c r="W1387" s="10">
        <v>37</v>
      </c>
      <c r="X1387" s="11" t="s">
        <v>37</v>
      </c>
    </row>
    <row r="1388" spans="1:24" x14ac:dyDescent="0.3">
      <c r="A1388" s="4" t="s">
        <v>4321</v>
      </c>
      <c r="B1388" s="5">
        <v>46166</v>
      </c>
      <c r="C1388" s="20" t="str">
        <f>TEXT(Table3[[#This Row],[Transaction_Date]],"dddd")</f>
        <v>Sunday</v>
      </c>
      <c r="D1388" t="s">
        <v>4322</v>
      </c>
      <c r="E1388">
        <f>HOUR(Table3[[#This Row],[Transaction_Time]])</f>
        <v>18</v>
      </c>
      <c r="F1388" s="6" t="s">
        <v>40</v>
      </c>
      <c r="G1388" s="6" t="s">
        <v>4323</v>
      </c>
      <c r="H1388" s="6" t="s">
        <v>74</v>
      </c>
      <c r="I1388" s="6" t="s">
        <v>27</v>
      </c>
      <c r="J1388" s="6" t="s">
        <v>43</v>
      </c>
      <c r="K1388" s="6" t="s">
        <v>229</v>
      </c>
      <c r="L1388" s="6" t="s">
        <v>463</v>
      </c>
      <c r="M1388" s="6" t="s">
        <v>101</v>
      </c>
      <c r="N1388" s="6" t="s">
        <v>46</v>
      </c>
      <c r="O1388" s="6" t="s">
        <v>47</v>
      </c>
      <c r="P1388" s="6" t="s">
        <v>108</v>
      </c>
      <c r="Q1388" s="6">
        <v>112.47</v>
      </c>
      <c r="R1388" s="6">
        <v>0</v>
      </c>
      <c r="S1388" s="6">
        <v>6.37</v>
      </c>
      <c r="T1388" s="6" t="s">
        <v>35</v>
      </c>
      <c r="U1388" s="6"/>
      <c r="V1388" s="6" t="s">
        <v>49</v>
      </c>
      <c r="W1388" s="6">
        <v>45</v>
      </c>
      <c r="X1388" s="7" t="s">
        <v>37</v>
      </c>
    </row>
    <row r="1389" spans="1:24" x14ac:dyDescent="0.3">
      <c r="A1389" s="8" t="s">
        <v>4324</v>
      </c>
      <c r="B1389" s="9">
        <v>46169</v>
      </c>
      <c r="C1389" s="21" t="str">
        <f>TEXT(Table3[[#This Row],[Transaction_Date]],"dddd")</f>
        <v>Wednesday</v>
      </c>
      <c r="D1389" t="s">
        <v>4325</v>
      </c>
      <c r="E1389">
        <f>HOUR(Table3[[#This Row],[Transaction_Time]])</f>
        <v>12</v>
      </c>
      <c r="F1389" s="10" t="s">
        <v>24</v>
      </c>
      <c r="G1389" s="10" t="s">
        <v>4326</v>
      </c>
      <c r="H1389" s="10" t="s">
        <v>74</v>
      </c>
      <c r="I1389" s="10" t="s">
        <v>42</v>
      </c>
      <c r="J1389" s="10" t="s">
        <v>90</v>
      </c>
      <c r="K1389" s="10" t="s">
        <v>91</v>
      </c>
      <c r="L1389" s="10" t="s">
        <v>334</v>
      </c>
      <c r="M1389" s="10" t="s">
        <v>58</v>
      </c>
      <c r="N1389" s="10" t="s">
        <v>46</v>
      </c>
      <c r="O1389" s="10" t="s">
        <v>47</v>
      </c>
      <c r="P1389" s="10" t="s">
        <v>84</v>
      </c>
      <c r="Q1389" s="10">
        <v>3784.99</v>
      </c>
      <c r="R1389" s="10">
        <v>0</v>
      </c>
      <c r="S1389" s="10">
        <v>0</v>
      </c>
      <c r="T1389" s="10" t="s">
        <v>35</v>
      </c>
      <c r="U1389" s="10"/>
      <c r="V1389" s="10" t="s">
        <v>49</v>
      </c>
      <c r="W1389" s="10">
        <v>39</v>
      </c>
      <c r="X1389" s="11" t="s">
        <v>37</v>
      </c>
    </row>
    <row r="1390" spans="1:24" x14ac:dyDescent="0.3">
      <c r="A1390" s="4" t="s">
        <v>4327</v>
      </c>
      <c r="B1390" s="5">
        <v>46169</v>
      </c>
      <c r="C1390" s="20" t="str">
        <f>TEXT(Table3[[#This Row],[Transaction_Date]],"dddd")</f>
        <v>Wednesday</v>
      </c>
      <c r="D1390" t="s">
        <v>4328</v>
      </c>
      <c r="E1390">
        <f>HOUR(Table3[[#This Row],[Transaction_Time]])</f>
        <v>19</v>
      </c>
      <c r="F1390" s="6" t="s">
        <v>40</v>
      </c>
      <c r="G1390" s="6" t="s">
        <v>4329</v>
      </c>
      <c r="H1390" s="6" t="s">
        <v>54</v>
      </c>
      <c r="I1390" s="6" t="s">
        <v>27</v>
      </c>
      <c r="J1390" s="6" t="s">
        <v>150</v>
      </c>
      <c r="K1390" s="6" t="s">
        <v>319</v>
      </c>
      <c r="L1390" s="6" t="s">
        <v>82</v>
      </c>
      <c r="M1390" s="6" t="s">
        <v>83</v>
      </c>
      <c r="N1390" s="6" t="s">
        <v>176</v>
      </c>
      <c r="O1390" s="6" t="s">
        <v>47</v>
      </c>
      <c r="P1390" s="6" t="s">
        <v>34</v>
      </c>
      <c r="Q1390" s="6">
        <v>129.72999999999999</v>
      </c>
      <c r="R1390" s="6">
        <v>45.37</v>
      </c>
      <c r="S1390" s="6">
        <v>0.81</v>
      </c>
      <c r="T1390" s="6" t="s">
        <v>35</v>
      </c>
      <c r="U1390" s="6"/>
      <c r="V1390" s="6" t="s">
        <v>49</v>
      </c>
      <c r="W1390" s="6">
        <v>38</v>
      </c>
      <c r="X1390" s="7" t="s">
        <v>37</v>
      </c>
    </row>
    <row r="1391" spans="1:24" x14ac:dyDescent="0.3">
      <c r="A1391" s="8" t="s">
        <v>4330</v>
      </c>
      <c r="B1391" s="9">
        <v>46173</v>
      </c>
      <c r="C1391" s="21" t="str">
        <f>TEXT(Table3[[#This Row],[Transaction_Date]],"dddd")</f>
        <v>Sunday</v>
      </c>
      <c r="D1391" t="s">
        <v>4331</v>
      </c>
      <c r="E1391">
        <f>HOUR(Table3[[#This Row],[Transaction_Time]])</f>
        <v>18</v>
      </c>
      <c r="F1391" s="10" t="s">
        <v>370</v>
      </c>
      <c r="G1391" s="10" t="s">
        <v>4332</v>
      </c>
      <c r="H1391" s="10" t="s">
        <v>74</v>
      </c>
      <c r="I1391" s="10" t="s">
        <v>42</v>
      </c>
      <c r="J1391" s="10" t="s">
        <v>105</v>
      </c>
      <c r="K1391" s="10" t="s">
        <v>195</v>
      </c>
      <c r="L1391" s="10" t="s">
        <v>200</v>
      </c>
      <c r="M1391" s="10" t="s">
        <v>146</v>
      </c>
      <c r="N1391" s="10" t="s">
        <v>78</v>
      </c>
      <c r="O1391" s="10" t="s">
        <v>297</v>
      </c>
      <c r="P1391" s="10" t="s">
        <v>34</v>
      </c>
      <c r="Q1391" s="10">
        <v>3669.31</v>
      </c>
      <c r="R1391" s="10">
        <v>70.75</v>
      </c>
      <c r="S1391" s="10">
        <v>0</v>
      </c>
      <c r="T1391" s="10" t="s">
        <v>35</v>
      </c>
      <c r="U1391" s="10"/>
      <c r="V1391" s="10" t="s">
        <v>49</v>
      </c>
      <c r="W1391" s="10">
        <v>73</v>
      </c>
      <c r="X1391" s="11" t="s">
        <v>37</v>
      </c>
    </row>
    <row r="1392" spans="1:24" x14ac:dyDescent="0.3">
      <c r="A1392" s="4" t="s">
        <v>4333</v>
      </c>
      <c r="B1392" s="5">
        <v>46173</v>
      </c>
      <c r="C1392" s="20" t="str">
        <f>TEXT(Table3[[#This Row],[Transaction_Date]],"dddd")</f>
        <v>Sunday</v>
      </c>
      <c r="D1392" t="s">
        <v>4334</v>
      </c>
      <c r="E1392">
        <f>HOUR(Table3[[#This Row],[Transaction_Time]])</f>
        <v>19</v>
      </c>
      <c r="F1392" s="6" t="s">
        <v>40</v>
      </c>
      <c r="G1392" s="6" t="s">
        <v>4335</v>
      </c>
      <c r="H1392" s="6" t="s">
        <v>54</v>
      </c>
      <c r="I1392" s="6" t="s">
        <v>42</v>
      </c>
      <c r="J1392" s="6" t="s">
        <v>105</v>
      </c>
      <c r="K1392" s="6" t="s">
        <v>675</v>
      </c>
      <c r="L1392" s="6" t="s">
        <v>826</v>
      </c>
      <c r="M1392" s="6" t="s">
        <v>101</v>
      </c>
      <c r="N1392" s="6" t="s">
        <v>272</v>
      </c>
      <c r="O1392" s="6" t="s">
        <v>47</v>
      </c>
      <c r="P1392" s="6" t="s">
        <v>128</v>
      </c>
      <c r="Q1392" s="6">
        <v>442.13</v>
      </c>
      <c r="R1392" s="6">
        <v>0</v>
      </c>
      <c r="S1392" s="6">
        <v>2.73</v>
      </c>
      <c r="T1392" s="6" t="s">
        <v>35</v>
      </c>
      <c r="U1392" s="6"/>
      <c r="V1392" s="6" t="s">
        <v>49</v>
      </c>
      <c r="W1392" s="6">
        <v>89</v>
      </c>
      <c r="X1392" s="7" t="s">
        <v>37</v>
      </c>
    </row>
    <row r="1393" spans="1:24" x14ac:dyDescent="0.3">
      <c r="A1393" s="8" t="s">
        <v>4336</v>
      </c>
      <c r="B1393" s="9">
        <v>46150</v>
      </c>
      <c r="C1393" s="21" t="str">
        <f>TEXT(Table3[[#This Row],[Transaction_Date]],"dddd")</f>
        <v>Friday</v>
      </c>
      <c r="D1393" t="s">
        <v>4337</v>
      </c>
      <c r="E1393">
        <f>HOUR(Table3[[#This Row],[Transaction_Time]])</f>
        <v>17</v>
      </c>
      <c r="F1393" s="10" t="s">
        <v>24</v>
      </c>
      <c r="G1393" s="10" t="s">
        <v>4338</v>
      </c>
      <c r="H1393" s="10" t="s">
        <v>26</v>
      </c>
      <c r="I1393" s="10" t="s">
        <v>42</v>
      </c>
      <c r="J1393" s="10" t="s">
        <v>105</v>
      </c>
      <c r="K1393" s="10" t="s">
        <v>106</v>
      </c>
      <c r="L1393" s="10" t="s">
        <v>308</v>
      </c>
      <c r="M1393" s="10" t="s">
        <v>58</v>
      </c>
      <c r="N1393" s="10" t="s">
        <v>46</v>
      </c>
      <c r="O1393" s="10" t="s">
        <v>60</v>
      </c>
      <c r="P1393" s="10" t="s">
        <v>68</v>
      </c>
      <c r="Q1393" s="10">
        <v>75.14</v>
      </c>
      <c r="R1393" s="10">
        <v>0</v>
      </c>
      <c r="S1393" s="10">
        <v>0</v>
      </c>
      <c r="T1393" s="10" t="s">
        <v>35</v>
      </c>
      <c r="U1393" s="10"/>
      <c r="V1393" s="10" t="s">
        <v>36</v>
      </c>
      <c r="W1393" s="10">
        <v>41</v>
      </c>
      <c r="X1393" s="11" t="s">
        <v>37</v>
      </c>
    </row>
    <row r="1394" spans="1:24" x14ac:dyDescent="0.3">
      <c r="A1394" s="4" t="s">
        <v>4339</v>
      </c>
      <c r="B1394" s="5">
        <v>46156</v>
      </c>
      <c r="C1394" s="20" t="str">
        <f>TEXT(Table3[[#This Row],[Transaction_Date]],"dddd")</f>
        <v>Thursday</v>
      </c>
      <c r="D1394" t="s">
        <v>4340</v>
      </c>
      <c r="E1394">
        <f>HOUR(Table3[[#This Row],[Transaction_Time]])</f>
        <v>12</v>
      </c>
      <c r="F1394" s="6" t="s">
        <v>24</v>
      </c>
      <c r="G1394" s="6" t="s">
        <v>4341</v>
      </c>
      <c r="H1394" s="6" t="s">
        <v>26</v>
      </c>
      <c r="I1394" s="6" t="s">
        <v>42</v>
      </c>
      <c r="J1394" s="6" t="s">
        <v>105</v>
      </c>
      <c r="K1394" s="6" t="s">
        <v>106</v>
      </c>
      <c r="L1394" s="6" t="s">
        <v>290</v>
      </c>
      <c r="M1394" s="6" t="s">
        <v>93</v>
      </c>
      <c r="N1394" s="6" t="s">
        <v>78</v>
      </c>
      <c r="O1394" s="6" t="s">
        <v>47</v>
      </c>
      <c r="P1394" s="6" t="s">
        <v>68</v>
      </c>
      <c r="Q1394" s="6">
        <v>2255.9499999999998</v>
      </c>
      <c r="R1394" s="6">
        <v>0</v>
      </c>
      <c r="S1394" s="6">
        <v>0</v>
      </c>
      <c r="T1394" s="6" t="s">
        <v>35</v>
      </c>
      <c r="U1394" s="6"/>
      <c r="V1394" s="6" t="s">
        <v>49</v>
      </c>
      <c r="W1394" s="6">
        <v>87</v>
      </c>
      <c r="X1394" s="7" t="s">
        <v>37</v>
      </c>
    </row>
    <row r="1395" spans="1:24" x14ac:dyDescent="0.3">
      <c r="A1395" s="8" t="s">
        <v>4342</v>
      </c>
      <c r="B1395" s="9">
        <v>46161</v>
      </c>
      <c r="C1395" s="21" t="str">
        <f>TEXT(Table3[[#This Row],[Transaction_Date]],"dddd")</f>
        <v>Tuesday</v>
      </c>
      <c r="D1395" t="s">
        <v>4343</v>
      </c>
      <c r="E1395">
        <f>HOUR(Table3[[#This Row],[Transaction_Time]])</f>
        <v>17</v>
      </c>
      <c r="F1395" s="10" t="s">
        <v>40</v>
      </c>
      <c r="G1395" s="10" t="s">
        <v>4344</v>
      </c>
      <c r="H1395" s="10" t="s">
        <v>54</v>
      </c>
      <c r="I1395" s="10" t="s">
        <v>42</v>
      </c>
      <c r="J1395" s="10" t="s">
        <v>119</v>
      </c>
      <c r="K1395" s="10" t="s">
        <v>264</v>
      </c>
      <c r="L1395" s="10" t="s">
        <v>463</v>
      </c>
      <c r="M1395" s="10" t="s">
        <v>101</v>
      </c>
      <c r="N1395" s="10" t="s">
        <v>272</v>
      </c>
      <c r="O1395" s="10" t="s">
        <v>141</v>
      </c>
      <c r="P1395" s="10" t="s">
        <v>128</v>
      </c>
      <c r="Q1395" s="10">
        <v>78.569999999999993</v>
      </c>
      <c r="R1395" s="10">
        <v>0</v>
      </c>
      <c r="S1395" s="10">
        <v>0</v>
      </c>
      <c r="T1395" s="10" t="s">
        <v>280</v>
      </c>
      <c r="U1395" s="10" t="s">
        <v>496</v>
      </c>
      <c r="V1395" s="10" t="s">
        <v>49</v>
      </c>
      <c r="W1395" s="10">
        <v>61</v>
      </c>
      <c r="X1395" s="11" t="s">
        <v>37</v>
      </c>
    </row>
    <row r="1396" spans="1:24" x14ac:dyDescent="0.3">
      <c r="A1396" s="4" t="s">
        <v>4345</v>
      </c>
      <c r="B1396" s="5">
        <v>46162</v>
      </c>
      <c r="C1396" s="20" t="str">
        <f>TEXT(Table3[[#This Row],[Transaction_Date]],"dddd")</f>
        <v>Wednesday</v>
      </c>
      <c r="D1396" t="s">
        <v>4346</v>
      </c>
      <c r="E1396">
        <f>HOUR(Table3[[#This Row],[Transaction_Time]])</f>
        <v>19</v>
      </c>
      <c r="F1396" s="6" t="s">
        <v>52</v>
      </c>
      <c r="G1396" s="6" t="s">
        <v>4347</v>
      </c>
      <c r="H1396" s="6" t="s">
        <v>26</v>
      </c>
      <c r="I1396" s="6" t="s">
        <v>42</v>
      </c>
      <c r="J1396" s="6" t="s">
        <v>55</v>
      </c>
      <c r="K1396" s="6" t="s">
        <v>56</v>
      </c>
      <c r="L1396" s="6" t="s">
        <v>647</v>
      </c>
      <c r="M1396" s="6" t="s">
        <v>31</v>
      </c>
      <c r="N1396" s="6" t="s">
        <v>32</v>
      </c>
      <c r="O1396" s="6" t="s">
        <v>60</v>
      </c>
      <c r="P1396" s="6" t="s">
        <v>68</v>
      </c>
      <c r="Q1396" s="6">
        <v>175.08</v>
      </c>
      <c r="R1396" s="6">
        <v>0</v>
      </c>
      <c r="S1396" s="6">
        <v>0</v>
      </c>
      <c r="T1396" s="6" t="s">
        <v>35</v>
      </c>
      <c r="U1396" s="6"/>
      <c r="V1396" s="6" t="s">
        <v>49</v>
      </c>
      <c r="W1396" s="6">
        <v>17</v>
      </c>
      <c r="X1396" s="7" t="s">
        <v>37</v>
      </c>
    </row>
    <row r="1397" spans="1:24" x14ac:dyDescent="0.3">
      <c r="A1397" s="8" t="s">
        <v>4348</v>
      </c>
      <c r="B1397" s="9">
        <v>46145</v>
      </c>
      <c r="C1397" s="21" t="str">
        <f>TEXT(Table3[[#This Row],[Transaction_Date]],"dddd")</f>
        <v>Sunday</v>
      </c>
      <c r="D1397" t="s">
        <v>4349</v>
      </c>
      <c r="E1397">
        <f>HOUR(Table3[[#This Row],[Transaction_Time]])</f>
        <v>19</v>
      </c>
      <c r="F1397" s="10" t="s">
        <v>24</v>
      </c>
      <c r="G1397" s="10" t="s">
        <v>4350</v>
      </c>
      <c r="H1397" s="10" t="s">
        <v>54</v>
      </c>
      <c r="I1397" s="10" t="s">
        <v>27</v>
      </c>
      <c r="J1397" s="10" t="s">
        <v>28</v>
      </c>
      <c r="K1397" s="10" t="s">
        <v>188</v>
      </c>
      <c r="L1397" s="10" t="s">
        <v>221</v>
      </c>
      <c r="M1397" s="10" t="s">
        <v>67</v>
      </c>
      <c r="N1397" s="10" t="s">
        <v>59</v>
      </c>
      <c r="O1397" s="10" t="s">
        <v>60</v>
      </c>
      <c r="P1397" s="10" t="s">
        <v>84</v>
      </c>
      <c r="Q1397" s="10">
        <v>437.09</v>
      </c>
      <c r="R1397" s="10">
        <v>0</v>
      </c>
      <c r="S1397" s="10">
        <v>0</v>
      </c>
      <c r="T1397" s="10" t="s">
        <v>406</v>
      </c>
      <c r="U1397" s="10" t="s">
        <v>402</v>
      </c>
      <c r="V1397" s="10" t="s">
        <v>49</v>
      </c>
      <c r="W1397" s="10">
        <v>43</v>
      </c>
      <c r="X1397" s="11" t="s">
        <v>37</v>
      </c>
    </row>
    <row r="1398" spans="1:24" x14ac:dyDescent="0.3">
      <c r="A1398" s="4" t="s">
        <v>4351</v>
      </c>
      <c r="B1398" s="5">
        <v>46155</v>
      </c>
      <c r="C1398" s="20" t="str">
        <f>TEXT(Table3[[#This Row],[Transaction_Date]],"dddd")</f>
        <v>Wednesday</v>
      </c>
      <c r="D1398" t="s">
        <v>4352</v>
      </c>
      <c r="E1398">
        <f>HOUR(Table3[[#This Row],[Transaction_Time]])</f>
        <v>13</v>
      </c>
      <c r="F1398" s="6" t="s">
        <v>370</v>
      </c>
      <c r="G1398" s="6" t="s">
        <v>4353</v>
      </c>
      <c r="H1398" s="6" t="s">
        <v>89</v>
      </c>
      <c r="I1398" s="6" t="s">
        <v>27</v>
      </c>
      <c r="J1398" s="6" t="s">
        <v>98</v>
      </c>
      <c r="K1398" s="6" t="s">
        <v>338</v>
      </c>
      <c r="L1398" s="6" t="s">
        <v>375</v>
      </c>
      <c r="M1398" s="6" t="s">
        <v>58</v>
      </c>
      <c r="N1398" s="6" t="s">
        <v>176</v>
      </c>
      <c r="O1398" s="6" t="s">
        <v>47</v>
      </c>
      <c r="P1398" s="10" t="s">
        <v>84</v>
      </c>
      <c r="Q1398" s="6">
        <v>1571.91</v>
      </c>
      <c r="R1398" s="6">
        <v>0</v>
      </c>
      <c r="S1398" s="6">
        <v>0</v>
      </c>
      <c r="T1398" s="6" t="s">
        <v>280</v>
      </c>
      <c r="U1398" s="6" t="s">
        <v>281</v>
      </c>
      <c r="V1398" s="6" t="s">
        <v>49</v>
      </c>
      <c r="W1398" s="6">
        <v>31</v>
      </c>
      <c r="X1398" s="7" t="s">
        <v>37</v>
      </c>
    </row>
    <row r="1399" spans="1:24" x14ac:dyDescent="0.3">
      <c r="A1399" s="8" t="s">
        <v>4354</v>
      </c>
      <c r="B1399" s="9">
        <v>46150</v>
      </c>
      <c r="C1399" s="21" t="str">
        <f>TEXT(Table3[[#This Row],[Transaction_Date]],"dddd")</f>
        <v>Friday</v>
      </c>
      <c r="D1399" t="s">
        <v>4355</v>
      </c>
      <c r="E1399">
        <f>HOUR(Table3[[#This Row],[Transaction_Time]])</f>
        <v>22</v>
      </c>
      <c r="F1399" s="10" t="s">
        <v>40</v>
      </c>
      <c r="G1399" s="10" t="s">
        <v>4356</v>
      </c>
      <c r="H1399" s="10" t="s">
        <v>89</v>
      </c>
      <c r="I1399" s="10" t="s">
        <v>27</v>
      </c>
      <c r="J1399" s="10" t="s">
        <v>119</v>
      </c>
      <c r="K1399" s="10" t="s">
        <v>120</v>
      </c>
      <c r="L1399" s="10" t="s">
        <v>100</v>
      </c>
      <c r="M1399" s="10" t="s">
        <v>101</v>
      </c>
      <c r="N1399" s="10" t="s">
        <v>32</v>
      </c>
      <c r="O1399" s="10" t="s">
        <v>60</v>
      </c>
      <c r="P1399" s="10" t="s">
        <v>84</v>
      </c>
      <c r="Q1399" s="10">
        <v>205.57</v>
      </c>
      <c r="R1399" s="10">
        <v>0</v>
      </c>
      <c r="S1399" s="10">
        <v>0.55000000000000004</v>
      </c>
      <c r="T1399" s="10" t="s">
        <v>35</v>
      </c>
      <c r="U1399" s="10"/>
      <c r="V1399" s="10" t="s">
        <v>49</v>
      </c>
      <c r="W1399" s="10">
        <v>77</v>
      </c>
      <c r="X1399" s="11" t="s">
        <v>37</v>
      </c>
    </row>
    <row r="1400" spans="1:24" x14ac:dyDescent="0.3">
      <c r="A1400" s="4" t="s">
        <v>4357</v>
      </c>
      <c r="B1400" s="5">
        <v>46156</v>
      </c>
      <c r="C1400" s="20" t="str">
        <f>TEXT(Table3[[#This Row],[Transaction_Date]],"dddd")</f>
        <v>Thursday</v>
      </c>
      <c r="D1400" t="s">
        <v>4358</v>
      </c>
      <c r="E1400">
        <f>HOUR(Table3[[#This Row],[Transaction_Time]])</f>
        <v>18</v>
      </c>
      <c r="F1400" s="6" t="s">
        <v>52</v>
      </c>
      <c r="G1400" s="6" t="s">
        <v>4359</v>
      </c>
      <c r="H1400" s="6" t="s">
        <v>89</v>
      </c>
      <c r="I1400" s="6" t="s">
        <v>42</v>
      </c>
      <c r="J1400" s="6" t="s">
        <v>150</v>
      </c>
      <c r="K1400" s="6" t="s">
        <v>175</v>
      </c>
      <c r="L1400" s="6" t="s">
        <v>127</v>
      </c>
      <c r="M1400" s="6" t="s">
        <v>114</v>
      </c>
      <c r="N1400" s="6" t="s">
        <v>78</v>
      </c>
      <c r="O1400" s="6" t="s">
        <v>47</v>
      </c>
      <c r="P1400" s="6" t="s">
        <v>84</v>
      </c>
      <c r="Q1400" s="6">
        <v>205.13</v>
      </c>
      <c r="R1400" s="6">
        <v>0</v>
      </c>
      <c r="S1400" s="6">
        <v>4.7300000000000004</v>
      </c>
      <c r="T1400" s="6" t="s">
        <v>35</v>
      </c>
      <c r="U1400" s="6"/>
      <c r="V1400" s="6" t="s">
        <v>36</v>
      </c>
      <c r="W1400" s="6">
        <v>16</v>
      </c>
      <c r="X1400" s="7" t="s">
        <v>37</v>
      </c>
    </row>
    <row r="1401" spans="1:24" x14ac:dyDescent="0.3">
      <c r="A1401" s="8" t="s">
        <v>4360</v>
      </c>
      <c r="B1401" s="9">
        <v>46151</v>
      </c>
      <c r="C1401" s="21" t="str">
        <f>TEXT(Table3[[#This Row],[Transaction_Date]],"dddd")</f>
        <v>Saturday</v>
      </c>
      <c r="D1401" t="s">
        <v>4361</v>
      </c>
      <c r="E1401">
        <f>HOUR(Table3[[#This Row],[Transaction_Time]])</f>
        <v>19</v>
      </c>
      <c r="F1401" s="10" t="s">
        <v>40</v>
      </c>
      <c r="G1401" s="10" t="s">
        <v>4362</v>
      </c>
      <c r="H1401" s="10" t="s">
        <v>26</v>
      </c>
      <c r="I1401" s="10" t="s">
        <v>42</v>
      </c>
      <c r="J1401" s="10" t="s">
        <v>150</v>
      </c>
      <c r="K1401" s="10" t="s">
        <v>245</v>
      </c>
      <c r="L1401" s="10" t="s">
        <v>213</v>
      </c>
      <c r="M1401" s="10" t="s">
        <v>214</v>
      </c>
      <c r="N1401" s="10" t="s">
        <v>46</v>
      </c>
      <c r="O1401" s="10" t="s">
        <v>60</v>
      </c>
      <c r="P1401" s="10" t="s">
        <v>128</v>
      </c>
      <c r="Q1401" s="10">
        <v>66.260000000000005</v>
      </c>
      <c r="R1401" s="10">
        <v>0</v>
      </c>
      <c r="S1401" s="10">
        <v>2.68</v>
      </c>
      <c r="T1401" s="10" t="s">
        <v>35</v>
      </c>
      <c r="U1401" s="10"/>
      <c r="V1401" s="10" t="s">
        <v>49</v>
      </c>
      <c r="W1401" s="10">
        <v>96</v>
      </c>
      <c r="X1401" s="11" t="s">
        <v>37</v>
      </c>
    </row>
    <row r="1402" spans="1:24" x14ac:dyDescent="0.3">
      <c r="A1402" s="4" t="s">
        <v>4363</v>
      </c>
      <c r="B1402" s="5">
        <v>46149</v>
      </c>
      <c r="C1402" s="20" t="str">
        <f>TEXT(Table3[[#This Row],[Transaction_Date]],"dddd")</f>
        <v>Thursday</v>
      </c>
      <c r="D1402" t="s">
        <v>4364</v>
      </c>
      <c r="E1402">
        <f>HOUR(Table3[[#This Row],[Transaction_Time]])</f>
        <v>8</v>
      </c>
      <c r="F1402" s="6" t="s">
        <v>416</v>
      </c>
      <c r="G1402" s="6" t="s">
        <v>4365</v>
      </c>
      <c r="H1402" s="6" t="s">
        <v>89</v>
      </c>
      <c r="I1402" s="6" t="s">
        <v>27</v>
      </c>
      <c r="J1402" s="6" t="s">
        <v>98</v>
      </c>
      <c r="K1402" s="6" t="s">
        <v>338</v>
      </c>
      <c r="L1402" s="6" t="s">
        <v>205</v>
      </c>
      <c r="M1402" s="6" t="s">
        <v>162</v>
      </c>
      <c r="N1402" s="6" t="s">
        <v>32</v>
      </c>
      <c r="O1402" s="6" t="s">
        <v>60</v>
      </c>
      <c r="P1402" s="6" t="s">
        <v>108</v>
      </c>
      <c r="Q1402" s="6">
        <v>1273.92</v>
      </c>
      <c r="R1402" s="6">
        <v>0</v>
      </c>
      <c r="S1402" s="6">
        <v>0</v>
      </c>
      <c r="T1402" s="6" t="s">
        <v>35</v>
      </c>
      <c r="U1402" s="6"/>
      <c r="V1402" s="6" t="s">
        <v>49</v>
      </c>
      <c r="W1402" s="6">
        <v>79</v>
      </c>
      <c r="X1402" s="7" t="s">
        <v>37</v>
      </c>
    </row>
    <row r="1403" spans="1:24" x14ac:dyDescent="0.3">
      <c r="A1403" s="8" t="s">
        <v>4366</v>
      </c>
      <c r="B1403" s="9">
        <v>46145</v>
      </c>
      <c r="C1403" s="21" t="str">
        <f>TEXT(Table3[[#This Row],[Transaction_Date]],"dddd")</f>
        <v>Sunday</v>
      </c>
      <c r="D1403" t="s">
        <v>4367</v>
      </c>
      <c r="E1403">
        <f>HOUR(Table3[[#This Row],[Transaction_Time]])</f>
        <v>20</v>
      </c>
      <c r="F1403" s="10" t="s">
        <v>87</v>
      </c>
      <c r="G1403" s="10" t="s">
        <v>4368</v>
      </c>
      <c r="H1403" s="10" t="s">
        <v>54</v>
      </c>
      <c r="I1403" s="10" t="s">
        <v>27</v>
      </c>
      <c r="J1403" s="10" t="s">
        <v>166</v>
      </c>
      <c r="K1403" s="10" t="s">
        <v>476</v>
      </c>
      <c r="L1403" s="10" t="s">
        <v>127</v>
      </c>
      <c r="M1403" s="10" t="s">
        <v>114</v>
      </c>
      <c r="N1403" s="10" t="s">
        <v>32</v>
      </c>
      <c r="O1403" s="10" t="s">
        <v>141</v>
      </c>
      <c r="P1403" s="10" t="s">
        <v>108</v>
      </c>
      <c r="Q1403" s="10">
        <v>315.23</v>
      </c>
      <c r="R1403" s="10">
        <v>0</v>
      </c>
      <c r="S1403" s="10">
        <v>0</v>
      </c>
      <c r="T1403" s="10" t="s">
        <v>35</v>
      </c>
      <c r="U1403" s="10"/>
      <c r="V1403" s="10" t="s">
        <v>49</v>
      </c>
      <c r="W1403" s="10">
        <v>79</v>
      </c>
      <c r="X1403" s="11" t="s">
        <v>37</v>
      </c>
    </row>
    <row r="1404" spans="1:24" x14ac:dyDescent="0.3">
      <c r="A1404" s="4" t="s">
        <v>4369</v>
      </c>
      <c r="B1404" s="5">
        <v>46159</v>
      </c>
      <c r="C1404" s="20" t="str">
        <f>TEXT(Table3[[#This Row],[Transaction_Date]],"dddd")</f>
        <v>Sunday</v>
      </c>
      <c r="D1404" t="s">
        <v>4370</v>
      </c>
      <c r="E1404">
        <f>HOUR(Table3[[#This Row],[Transaction_Time]])</f>
        <v>13</v>
      </c>
      <c r="F1404" s="6" t="s">
        <v>52</v>
      </c>
      <c r="G1404" s="6" t="s">
        <v>4371</v>
      </c>
      <c r="H1404" s="6" t="s">
        <v>54</v>
      </c>
      <c r="I1404" s="6" t="s">
        <v>42</v>
      </c>
      <c r="J1404" s="6" t="s">
        <v>43</v>
      </c>
      <c r="K1404" s="6" t="s">
        <v>112</v>
      </c>
      <c r="L1404" s="6" t="s">
        <v>213</v>
      </c>
      <c r="M1404" s="6" t="s">
        <v>214</v>
      </c>
      <c r="N1404" s="6" t="s">
        <v>59</v>
      </c>
      <c r="O1404" s="6" t="s">
        <v>297</v>
      </c>
      <c r="P1404" s="6" t="s">
        <v>128</v>
      </c>
      <c r="Q1404" s="6">
        <v>183.23</v>
      </c>
      <c r="R1404" s="6">
        <v>0</v>
      </c>
      <c r="S1404" s="6">
        <v>0</v>
      </c>
      <c r="T1404" s="6" t="s">
        <v>35</v>
      </c>
      <c r="U1404" s="6"/>
      <c r="V1404" s="6" t="s">
        <v>49</v>
      </c>
      <c r="W1404" s="6">
        <v>82</v>
      </c>
      <c r="X1404" s="7" t="s">
        <v>37</v>
      </c>
    </row>
    <row r="1405" spans="1:24" x14ac:dyDescent="0.3">
      <c r="A1405" s="8" t="s">
        <v>4372</v>
      </c>
      <c r="B1405" s="9">
        <v>46144</v>
      </c>
      <c r="C1405" s="21" t="str">
        <f>TEXT(Table3[[#This Row],[Transaction_Date]],"dddd")</f>
        <v>Saturday</v>
      </c>
      <c r="D1405" t="s">
        <v>4373</v>
      </c>
      <c r="E1405">
        <f>HOUR(Table3[[#This Row],[Transaction_Time]])</f>
        <v>10</v>
      </c>
      <c r="F1405" s="10" t="s">
        <v>40</v>
      </c>
      <c r="G1405" s="10" t="s">
        <v>4374</v>
      </c>
      <c r="H1405" s="10" t="s">
        <v>54</v>
      </c>
      <c r="I1405" s="10" t="s">
        <v>27</v>
      </c>
      <c r="J1405" s="10" t="s">
        <v>98</v>
      </c>
      <c r="K1405" s="10" t="s">
        <v>99</v>
      </c>
      <c r="L1405" s="10" t="s">
        <v>184</v>
      </c>
      <c r="M1405" s="10" t="s">
        <v>146</v>
      </c>
      <c r="N1405" s="10" t="s">
        <v>46</v>
      </c>
      <c r="O1405" s="10" t="s">
        <v>60</v>
      </c>
      <c r="P1405" s="10" t="s">
        <v>68</v>
      </c>
      <c r="Q1405" s="10">
        <v>56.75</v>
      </c>
      <c r="R1405" s="10">
        <v>0</v>
      </c>
      <c r="S1405" s="10">
        <v>3.03</v>
      </c>
      <c r="T1405" s="10" t="s">
        <v>35</v>
      </c>
      <c r="U1405" s="10"/>
      <c r="V1405" s="10" t="s">
        <v>36</v>
      </c>
      <c r="W1405" s="10">
        <v>77</v>
      </c>
      <c r="X1405" s="11" t="s">
        <v>37</v>
      </c>
    </row>
    <row r="1406" spans="1:24" x14ac:dyDescent="0.3">
      <c r="A1406" s="4" t="s">
        <v>4375</v>
      </c>
      <c r="B1406" s="5">
        <v>46172</v>
      </c>
      <c r="C1406" s="20" t="str">
        <f>TEXT(Table3[[#This Row],[Transaction_Date]],"dddd")</f>
        <v>Saturday</v>
      </c>
      <c r="D1406" t="s">
        <v>4376</v>
      </c>
      <c r="E1406">
        <f>HOUR(Table3[[#This Row],[Transaction_Time]])</f>
        <v>12</v>
      </c>
      <c r="F1406" s="6" t="s">
        <v>416</v>
      </c>
      <c r="G1406" s="6" t="s">
        <v>4377</v>
      </c>
      <c r="H1406" s="6" t="s">
        <v>89</v>
      </c>
      <c r="I1406" s="6" t="s">
        <v>27</v>
      </c>
      <c r="J1406" s="6" t="s">
        <v>98</v>
      </c>
      <c r="K1406" s="6" t="s">
        <v>126</v>
      </c>
      <c r="L1406" s="6" t="s">
        <v>357</v>
      </c>
      <c r="M1406" s="6" t="s">
        <v>122</v>
      </c>
      <c r="N1406" s="6" t="s">
        <v>32</v>
      </c>
      <c r="O1406" s="6" t="s">
        <v>47</v>
      </c>
      <c r="P1406" s="6" t="s">
        <v>68</v>
      </c>
      <c r="Q1406" s="6">
        <v>324.12</v>
      </c>
      <c r="R1406" s="6">
        <v>46.28</v>
      </c>
      <c r="S1406" s="6">
        <v>7.05</v>
      </c>
      <c r="T1406" s="6" t="s">
        <v>35</v>
      </c>
      <c r="U1406" s="6"/>
      <c r="V1406" s="6" t="s">
        <v>49</v>
      </c>
      <c r="W1406" s="6">
        <v>64</v>
      </c>
      <c r="X1406" s="7" t="s">
        <v>37</v>
      </c>
    </row>
    <row r="1407" spans="1:24" x14ac:dyDescent="0.3">
      <c r="A1407" s="8" t="s">
        <v>4378</v>
      </c>
      <c r="B1407" s="9">
        <v>46158</v>
      </c>
      <c r="C1407" s="21" t="str">
        <f>TEXT(Table3[[#This Row],[Transaction_Date]],"dddd")</f>
        <v>Saturday</v>
      </c>
      <c r="D1407" t="s">
        <v>4379</v>
      </c>
      <c r="E1407">
        <f>HOUR(Table3[[#This Row],[Transaction_Time]])</f>
        <v>13</v>
      </c>
      <c r="F1407" s="10" t="s">
        <v>370</v>
      </c>
      <c r="G1407" s="10" t="s">
        <v>4380</v>
      </c>
      <c r="H1407" s="10" t="s">
        <v>74</v>
      </c>
      <c r="I1407" s="10" t="s">
        <v>27</v>
      </c>
      <c r="J1407" s="10" t="s">
        <v>28</v>
      </c>
      <c r="K1407" s="10" t="s">
        <v>29</v>
      </c>
      <c r="L1407" s="10" t="s">
        <v>205</v>
      </c>
      <c r="M1407" s="10" t="s">
        <v>162</v>
      </c>
      <c r="N1407" s="10" t="s">
        <v>32</v>
      </c>
      <c r="O1407" s="10" t="s">
        <v>33</v>
      </c>
      <c r="P1407" s="10" t="s">
        <v>48</v>
      </c>
      <c r="Q1407" s="10">
        <v>360.13</v>
      </c>
      <c r="R1407" s="10">
        <v>0</v>
      </c>
      <c r="S1407" s="10">
        <v>2.56</v>
      </c>
      <c r="T1407" s="10" t="s">
        <v>35</v>
      </c>
      <c r="U1407" s="10"/>
      <c r="V1407" s="10" t="s">
        <v>49</v>
      </c>
      <c r="W1407" s="10">
        <v>94</v>
      </c>
      <c r="X1407" s="11" t="s">
        <v>37</v>
      </c>
    </row>
    <row r="1408" spans="1:24" x14ac:dyDescent="0.3">
      <c r="A1408" s="4" t="s">
        <v>4381</v>
      </c>
      <c r="B1408" s="5">
        <v>46166</v>
      </c>
      <c r="C1408" s="20" t="str">
        <f>TEXT(Table3[[#This Row],[Transaction_Date]],"dddd")</f>
        <v>Sunday</v>
      </c>
      <c r="D1408" t="s">
        <v>4382</v>
      </c>
      <c r="E1408">
        <f>HOUR(Table3[[#This Row],[Transaction_Time]])</f>
        <v>18</v>
      </c>
      <c r="F1408" s="6" t="s">
        <v>24</v>
      </c>
      <c r="G1408" s="6" t="s">
        <v>4383</v>
      </c>
      <c r="H1408" s="6" t="s">
        <v>26</v>
      </c>
      <c r="I1408" s="6" t="s">
        <v>27</v>
      </c>
      <c r="J1408" s="6" t="s">
        <v>28</v>
      </c>
      <c r="K1408" s="6" t="s">
        <v>65</v>
      </c>
      <c r="L1408" s="6" t="s">
        <v>647</v>
      </c>
      <c r="M1408" s="6" t="s">
        <v>31</v>
      </c>
      <c r="N1408" s="6" t="s">
        <v>59</v>
      </c>
      <c r="O1408" s="6" t="s">
        <v>60</v>
      </c>
      <c r="P1408" s="6" t="s">
        <v>34</v>
      </c>
      <c r="Q1408" s="6">
        <v>1501.16</v>
      </c>
      <c r="R1408" s="6">
        <v>0</v>
      </c>
      <c r="S1408" s="6">
        <v>5.25</v>
      </c>
      <c r="T1408" s="6" t="s">
        <v>35</v>
      </c>
      <c r="U1408" s="6"/>
      <c r="V1408" s="6" t="s">
        <v>49</v>
      </c>
      <c r="W1408" s="6">
        <v>23</v>
      </c>
      <c r="X1408" s="7" t="s">
        <v>37</v>
      </c>
    </row>
    <row r="1409" spans="1:24" x14ac:dyDescent="0.3">
      <c r="A1409" s="8" t="s">
        <v>4384</v>
      </c>
      <c r="B1409" s="9">
        <v>46155</v>
      </c>
      <c r="C1409" s="21" t="str">
        <f>TEXT(Table3[[#This Row],[Transaction_Date]],"dddd")</f>
        <v>Wednesday</v>
      </c>
      <c r="D1409" t="s">
        <v>4385</v>
      </c>
      <c r="E1409">
        <f>HOUR(Table3[[#This Row],[Transaction_Time]])</f>
        <v>17</v>
      </c>
      <c r="F1409" s="10" t="s">
        <v>40</v>
      </c>
      <c r="G1409" s="10" t="s">
        <v>4386</v>
      </c>
      <c r="H1409" s="10" t="s">
        <v>26</v>
      </c>
      <c r="I1409" s="10" t="s">
        <v>42</v>
      </c>
      <c r="J1409" s="10" t="s">
        <v>105</v>
      </c>
      <c r="K1409" s="10" t="s">
        <v>106</v>
      </c>
      <c r="L1409" s="10" t="s">
        <v>205</v>
      </c>
      <c r="M1409" s="10" t="s">
        <v>162</v>
      </c>
      <c r="N1409" s="10" t="s">
        <v>32</v>
      </c>
      <c r="O1409" s="10" t="s">
        <v>47</v>
      </c>
      <c r="P1409" s="10" t="s">
        <v>34</v>
      </c>
      <c r="Q1409" s="10">
        <v>162.16</v>
      </c>
      <c r="R1409" s="10">
        <v>0</v>
      </c>
      <c r="S1409" s="10">
        <v>0</v>
      </c>
      <c r="T1409" s="10" t="s">
        <v>35</v>
      </c>
      <c r="U1409" s="10"/>
      <c r="V1409" s="10" t="s">
        <v>49</v>
      </c>
      <c r="W1409" s="10">
        <v>3</v>
      </c>
      <c r="X1409" s="11" t="s">
        <v>37</v>
      </c>
    </row>
    <row r="1410" spans="1:24" x14ac:dyDescent="0.3">
      <c r="A1410" s="4" t="s">
        <v>4387</v>
      </c>
      <c r="B1410" s="5">
        <v>46172</v>
      </c>
      <c r="C1410" s="20" t="str">
        <f>TEXT(Table3[[#This Row],[Transaction_Date]],"dddd")</f>
        <v>Saturday</v>
      </c>
      <c r="D1410" t="s">
        <v>4388</v>
      </c>
      <c r="E1410">
        <f>HOUR(Table3[[#This Row],[Transaction_Time]])</f>
        <v>19</v>
      </c>
      <c r="F1410" s="6" t="s">
        <v>40</v>
      </c>
      <c r="G1410" s="6" t="s">
        <v>4389</v>
      </c>
      <c r="H1410" s="6" t="s">
        <v>26</v>
      </c>
      <c r="I1410" s="6" t="s">
        <v>42</v>
      </c>
      <c r="J1410" s="6" t="s">
        <v>105</v>
      </c>
      <c r="K1410" s="6" t="s">
        <v>106</v>
      </c>
      <c r="L1410" s="6" t="s">
        <v>286</v>
      </c>
      <c r="M1410" s="6" t="s">
        <v>122</v>
      </c>
      <c r="N1410" s="6" t="s">
        <v>46</v>
      </c>
      <c r="O1410" s="6" t="s">
        <v>60</v>
      </c>
      <c r="P1410" s="6" t="s">
        <v>115</v>
      </c>
      <c r="Q1410" s="6">
        <v>1629.44</v>
      </c>
      <c r="R1410" s="6">
        <v>0</v>
      </c>
      <c r="S1410" s="6">
        <v>0</v>
      </c>
      <c r="T1410" s="6" t="s">
        <v>35</v>
      </c>
      <c r="U1410" s="6"/>
      <c r="V1410" s="6" t="s">
        <v>49</v>
      </c>
      <c r="W1410" s="6">
        <v>65</v>
      </c>
      <c r="X1410" s="7" t="s">
        <v>37</v>
      </c>
    </row>
    <row r="1411" spans="1:24" x14ac:dyDescent="0.3">
      <c r="A1411" s="8" t="s">
        <v>4390</v>
      </c>
      <c r="B1411" s="9">
        <v>46169</v>
      </c>
      <c r="C1411" s="21" t="str">
        <f>TEXT(Table3[[#This Row],[Transaction_Date]],"dddd")</f>
        <v>Wednesday</v>
      </c>
      <c r="D1411" t="s">
        <v>4391</v>
      </c>
      <c r="E1411">
        <f>HOUR(Table3[[#This Row],[Transaction_Time]])</f>
        <v>21</v>
      </c>
      <c r="F1411" s="10" t="s">
        <v>72</v>
      </c>
      <c r="G1411" s="10" t="s">
        <v>4392</v>
      </c>
      <c r="H1411" s="10" t="s">
        <v>26</v>
      </c>
      <c r="I1411" s="10" t="s">
        <v>27</v>
      </c>
      <c r="J1411" s="10" t="s">
        <v>105</v>
      </c>
      <c r="K1411" s="10" t="s">
        <v>675</v>
      </c>
      <c r="L1411" s="10" t="s">
        <v>357</v>
      </c>
      <c r="M1411" s="10" t="s">
        <v>122</v>
      </c>
      <c r="N1411" s="10" t="s">
        <v>32</v>
      </c>
      <c r="O1411" s="10" t="s">
        <v>141</v>
      </c>
      <c r="P1411" s="10" t="s">
        <v>108</v>
      </c>
      <c r="Q1411" s="10">
        <v>149.46</v>
      </c>
      <c r="R1411" s="10">
        <v>0</v>
      </c>
      <c r="S1411" s="10">
        <v>0</v>
      </c>
      <c r="T1411" s="10" t="s">
        <v>35</v>
      </c>
      <c r="U1411" s="10"/>
      <c r="V1411" s="10" t="s">
        <v>49</v>
      </c>
      <c r="W1411" s="10">
        <v>100</v>
      </c>
      <c r="X1411" s="11" t="s">
        <v>37</v>
      </c>
    </row>
    <row r="1412" spans="1:24" x14ac:dyDescent="0.3">
      <c r="A1412" s="4" t="s">
        <v>4393</v>
      </c>
      <c r="B1412" s="5">
        <v>46173</v>
      </c>
      <c r="C1412" s="20" t="str">
        <f>TEXT(Table3[[#This Row],[Transaction_Date]],"dddd")</f>
        <v>Sunday</v>
      </c>
      <c r="D1412" t="s">
        <v>4394</v>
      </c>
      <c r="E1412">
        <f>HOUR(Table3[[#This Row],[Transaction_Time]])</f>
        <v>10</v>
      </c>
      <c r="F1412" s="6" t="s">
        <v>40</v>
      </c>
      <c r="G1412" s="6" t="s">
        <v>4395</v>
      </c>
      <c r="H1412" s="6" t="s">
        <v>26</v>
      </c>
      <c r="I1412" s="6" t="s">
        <v>27</v>
      </c>
      <c r="J1412" s="6" t="s">
        <v>105</v>
      </c>
      <c r="K1412" s="6" t="s">
        <v>675</v>
      </c>
      <c r="L1412" s="6" t="s">
        <v>503</v>
      </c>
      <c r="M1412" s="6" t="s">
        <v>214</v>
      </c>
      <c r="N1412" s="6" t="s">
        <v>46</v>
      </c>
      <c r="O1412" s="6" t="s">
        <v>60</v>
      </c>
      <c r="P1412" s="6" t="s">
        <v>108</v>
      </c>
      <c r="Q1412" s="6">
        <v>383.96</v>
      </c>
      <c r="R1412" s="6">
        <v>0</v>
      </c>
      <c r="S1412" s="6">
        <v>0</v>
      </c>
      <c r="T1412" s="6" t="s">
        <v>35</v>
      </c>
      <c r="U1412" s="6"/>
      <c r="V1412" s="6" t="s">
        <v>49</v>
      </c>
      <c r="W1412" s="6">
        <v>33</v>
      </c>
      <c r="X1412" s="7" t="s">
        <v>37</v>
      </c>
    </row>
    <row r="1413" spans="1:24" x14ac:dyDescent="0.3">
      <c r="A1413" s="8" t="s">
        <v>4396</v>
      </c>
      <c r="B1413" s="9">
        <v>46156</v>
      </c>
      <c r="C1413" s="21" t="str">
        <f>TEXT(Table3[[#This Row],[Transaction_Date]],"dddd")</f>
        <v>Thursday</v>
      </c>
      <c r="D1413" t="s">
        <v>4397</v>
      </c>
      <c r="E1413">
        <f>HOUR(Table3[[#This Row],[Transaction_Time]])</f>
        <v>8</v>
      </c>
      <c r="F1413" s="10" t="s">
        <v>72</v>
      </c>
      <c r="G1413" s="10" t="s">
        <v>4398</v>
      </c>
      <c r="H1413" s="10" t="s">
        <v>26</v>
      </c>
      <c r="I1413" s="10" t="s">
        <v>42</v>
      </c>
      <c r="J1413" s="10" t="s">
        <v>75</v>
      </c>
      <c r="K1413" s="10" t="s">
        <v>295</v>
      </c>
      <c r="L1413" s="10" t="s">
        <v>45</v>
      </c>
      <c r="M1413" s="10" t="s">
        <v>31</v>
      </c>
      <c r="N1413" s="10" t="s">
        <v>272</v>
      </c>
      <c r="O1413" s="10" t="s">
        <v>47</v>
      </c>
      <c r="P1413" s="10" t="s">
        <v>108</v>
      </c>
      <c r="Q1413" s="10">
        <v>170.67</v>
      </c>
      <c r="R1413" s="10">
        <v>0</v>
      </c>
      <c r="S1413" s="10">
        <v>0</v>
      </c>
      <c r="T1413" s="10" t="s">
        <v>35</v>
      </c>
      <c r="U1413" s="10"/>
      <c r="V1413" s="10" t="s">
        <v>49</v>
      </c>
      <c r="W1413" s="10">
        <v>1</v>
      </c>
      <c r="X1413" s="11" t="s">
        <v>37</v>
      </c>
    </row>
    <row r="1414" spans="1:24" x14ac:dyDescent="0.3">
      <c r="A1414" s="4" t="s">
        <v>4399</v>
      </c>
      <c r="B1414" s="5">
        <v>46173</v>
      </c>
      <c r="C1414" s="20" t="str">
        <f>TEXT(Table3[[#This Row],[Transaction_Date]],"dddd")</f>
        <v>Sunday</v>
      </c>
      <c r="D1414" t="s">
        <v>4400</v>
      </c>
      <c r="E1414">
        <f>HOUR(Table3[[#This Row],[Transaction_Time]])</f>
        <v>7</v>
      </c>
      <c r="F1414" s="6" t="s">
        <v>40</v>
      </c>
      <c r="G1414" s="6" t="s">
        <v>4401</v>
      </c>
      <c r="H1414" s="6" t="s">
        <v>26</v>
      </c>
      <c r="I1414" s="6" t="s">
        <v>27</v>
      </c>
      <c r="J1414" s="6" t="s">
        <v>166</v>
      </c>
      <c r="K1414" s="6" t="s">
        <v>204</v>
      </c>
      <c r="L1414" s="6" t="s">
        <v>161</v>
      </c>
      <c r="M1414" s="6" t="s">
        <v>162</v>
      </c>
      <c r="N1414" s="6" t="s">
        <v>32</v>
      </c>
      <c r="O1414" s="6" t="s">
        <v>33</v>
      </c>
      <c r="P1414" s="6" t="s">
        <v>108</v>
      </c>
      <c r="Q1414" s="6">
        <v>313.45999999999998</v>
      </c>
      <c r="R1414" s="6">
        <v>0</v>
      </c>
      <c r="S1414" s="6">
        <v>4.6100000000000003</v>
      </c>
      <c r="T1414" s="6" t="s">
        <v>35</v>
      </c>
      <c r="U1414" s="6"/>
      <c r="V1414" s="6" t="s">
        <v>49</v>
      </c>
      <c r="W1414" s="6">
        <v>56</v>
      </c>
      <c r="X1414" s="7" t="s">
        <v>37</v>
      </c>
    </row>
    <row r="1415" spans="1:24" x14ac:dyDescent="0.3">
      <c r="A1415" s="8" t="s">
        <v>4402</v>
      </c>
      <c r="B1415" s="9">
        <v>46155</v>
      </c>
      <c r="C1415" s="21" t="str">
        <f>TEXT(Table3[[#This Row],[Transaction_Date]],"dddd")</f>
        <v>Wednesday</v>
      </c>
      <c r="D1415" t="s">
        <v>4403</v>
      </c>
      <c r="E1415">
        <f>HOUR(Table3[[#This Row],[Transaction_Time]])</f>
        <v>13</v>
      </c>
      <c r="F1415" s="10" t="s">
        <v>24</v>
      </c>
      <c r="G1415" s="10" t="s">
        <v>4404</v>
      </c>
      <c r="H1415" s="10" t="s">
        <v>89</v>
      </c>
      <c r="I1415" s="10" t="s">
        <v>42</v>
      </c>
      <c r="J1415" s="10" t="s">
        <v>98</v>
      </c>
      <c r="K1415" s="10" t="s">
        <v>459</v>
      </c>
      <c r="L1415" s="10" t="s">
        <v>77</v>
      </c>
      <c r="M1415" s="10" t="s">
        <v>31</v>
      </c>
      <c r="N1415" s="10" t="s">
        <v>46</v>
      </c>
      <c r="O1415" s="10" t="s">
        <v>60</v>
      </c>
      <c r="P1415" s="10" t="s">
        <v>84</v>
      </c>
      <c r="Q1415" s="10">
        <v>100.97</v>
      </c>
      <c r="R1415" s="10">
        <v>0</v>
      </c>
      <c r="S1415" s="10">
        <v>0</v>
      </c>
      <c r="T1415" s="10" t="s">
        <v>35</v>
      </c>
      <c r="U1415" s="10"/>
      <c r="V1415" s="10" t="s">
        <v>36</v>
      </c>
      <c r="W1415" s="10">
        <v>38</v>
      </c>
      <c r="X1415" s="11" t="s">
        <v>37</v>
      </c>
    </row>
    <row r="1416" spans="1:24" x14ac:dyDescent="0.3">
      <c r="A1416" s="4" t="s">
        <v>4405</v>
      </c>
      <c r="B1416" s="5">
        <v>46165</v>
      </c>
      <c r="C1416" s="20" t="str">
        <f>TEXT(Table3[[#This Row],[Transaction_Date]],"dddd")</f>
        <v>Saturday</v>
      </c>
      <c r="D1416" t="s">
        <v>4406</v>
      </c>
      <c r="E1416">
        <f>HOUR(Table3[[#This Row],[Transaction_Time]])</f>
        <v>19</v>
      </c>
      <c r="F1416" s="6" t="s">
        <v>24</v>
      </c>
      <c r="G1416" s="6" t="s">
        <v>4407</v>
      </c>
      <c r="H1416" s="6" t="s">
        <v>74</v>
      </c>
      <c r="I1416" s="6" t="s">
        <v>27</v>
      </c>
      <c r="J1416" s="6" t="s">
        <v>98</v>
      </c>
      <c r="K1416" s="6" t="s">
        <v>126</v>
      </c>
      <c r="L1416" s="6" t="s">
        <v>196</v>
      </c>
      <c r="M1416" s="6" t="s">
        <v>83</v>
      </c>
      <c r="N1416" s="6" t="s">
        <v>59</v>
      </c>
      <c r="O1416" s="6" t="s">
        <v>47</v>
      </c>
      <c r="P1416" s="6" t="s">
        <v>34</v>
      </c>
      <c r="Q1416" s="6">
        <v>1974.34</v>
      </c>
      <c r="R1416" s="6">
        <v>0</v>
      </c>
      <c r="S1416" s="6">
        <v>5.6</v>
      </c>
      <c r="T1416" s="6" t="s">
        <v>35</v>
      </c>
      <c r="U1416" s="6"/>
      <c r="V1416" s="6" t="s">
        <v>49</v>
      </c>
      <c r="W1416" s="6">
        <v>100</v>
      </c>
      <c r="X1416" s="7" t="s">
        <v>37</v>
      </c>
    </row>
    <row r="1417" spans="1:24" x14ac:dyDescent="0.3">
      <c r="A1417" s="8" t="s">
        <v>4408</v>
      </c>
      <c r="B1417" s="9">
        <v>46155</v>
      </c>
      <c r="C1417" s="21" t="str">
        <f>TEXT(Table3[[#This Row],[Transaction_Date]],"dddd")</f>
        <v>Wednesday</v>
      </c>
      <c r="D1417" t="s">
        <v>4409</v>
      </c>
      <c r="E1417">
        <f>HOUR(Table3[[#This Row],[Transaction_Time]])</f>
        <v>10</v>
      </c>
      <c r="F1417" s="10" t="s">
        <v>52</v>
      </c>
      <c r="G1417" s="10" t="s">
        <v>4410</v>
      </c>
      <c r="H1417" s="10" t="s">
        <v>89</v>
      </c>
      <c r="I1417" s="10" t="s">
        <v>42</v>
      </c>
      <c r="J1417" s="10" t="s">
        <v>105</v>
      </c>
      <c r="K1417" s="10" t="s">
        <v>195</v>
      </c>
      <c r="L1417" s="10" t="s">
        <v>682</v>
      </c>
      <c r="M1417" s="10" t="s">
        <v>214</v>
      </c>
      <c r="N1417" s="10" t="s">
        <v>32</v>
      </c>
      <c r="O1417" s="10" t="s">
        <v>33</v>
      </c>
      <c r="P1417" s="10" t="s">
        <v>108</v>
      </c>
      <c r="Q1417" s="10">
        <v>135.74</v>
      </c>
      <c r="R1417" s="10">
        <v>0</v>
      </c>
      <c r="S1417" s="10">
        <v>0</v>
      </c>
      <c r="T1417" s="10" t="s">
        <v>35</v>
      </c>
      <c r="U1417" s="10"/>
      <c r="V1417" s="10" t="s">
        <v>36</v>
      </c>
      <c r="W1417" s="10">
        <v>5</v>
      </c>
      <c r="X1417" s="11" t="s">
        <v>37</v>
      </c>
    </row>
    <row r="1418" spans="1:24" x14ac:dyDescent="0.3">
      <c r="A1418" s="4" t="s">
        <v>4411</v>
      </c>
      <c r="B1418" s="5">
        <v>46143</v>
      </c>
      <c r="C1418" s="20" t="str">
        <f>TEXT(Table3[[#This Row],[Transaction_Date]],"dddd")</f>
        <v>Friday</v>
      </c>
      <c r="D1418" t="s">
        <v>4412</v>
      </c>
      <c r="E1418">
        <f>HOUR(Table3[[#This Row],[Transaction_Time]])</f>
        <v>20</v>
      </c>
      <c r="F1418" s="6" t="s">
        <v>40</v>
      </c>
      <c r="G1418" s="6" t="s">
        <v>4413</v>
      </c>
      <c r="H1418" s="6" t="s">
        <v>89</v>
      </c>
      <c r="I1418" s="6" t="s">
        <v>42</v>
      </c>
      <c r="J1418" s="6" t="s">
        <v>105</v>
      </c>
      <c r="K1418" s="6" t="s">
        <v>675</v>
      </c>
      <c r="L1418" s="6" t="s">
        <v>57</v>
      </c>
      <c r="M1418" s="6" t="s">
        <v>58</v>
      </c>
      <c r="N1418" s="6" t="s">
        <v>32</v>
      </c>
      <c r="O1418" s="6" t="s">
        <v>33</v>
      </c>
      <c r="P1418" s="6" t="s">
        <v>108</v>
      </c>
      <c r="Q1418" s="6">
        <v>1634.87</v>
      </c>
      <c r="R1418" s="6">
        <v>0</v>
      </c>
      <c r="S1418" s="6">
        <v>0</v>
      </c>
      <c r="T1418" s="6" t="s">
        <v>35</v>
      </c>
      <c r="U1418" s="6"/>
      <c r="V1418" s="6" t="s">
        <v>49</v>
      </c>
      <c r="W1418" s="6">
        <v>79</v>
      </c>
      <c r="X1418" s="7" t="s">
        <v>37</v>
      </c>
    </row>
    <row r="1419" spans="1:24" x14ac:dyDescent="0.3">
      <c r="A1419" s="8" t="s">
        <v>4414</v>
      </c>
      <c r="B1419" s="9">
        <v>46173</v>
      </c>
      <c r="C1419" s="21" t="str">
        <f>TEXT(Table3[[#This Row],[Transaction_Date]],"dddd")</f>
        <v>Sunday</v>
      </c>
      <c r="D1419" t="s">
        <v>4415</v>
      </c>
      <c r="E1419">
        <f>HOUR(Table3[[#This Row],[Transaction_Time]])</f>
        <v>10</v>
      </c>
      <c r="F1419" s="10" t="s">
        <v>24</v>
      </c>
      <c r="G1419" s="10" t="s">
        <v>4416</v>
      </c>
      <c r="H1419" s="10" t="s">
        <v>74</v>
      </c>
      <c r="I1419" s="10" t="s">
        <v>27</v>
      </c>
      <c r="J1419" s="10" t="s">
        <v>98</v>
      </c>
      <c r="K1419" s="10" t="s">
        <v>99</v>
      </c>
      <c r="L1419" s="10" t="s">
        <v>544</v>
      </c>
      <c r="M1419" s="10" t="s">
        <v>114</v>
      </c>
      <c r="N1419" s="10" t="s">
        <v>32</v>
      </c>
      <c r="O1419" s="10" t="s">
        <v>47</v>
      </c>
      <c r="P1419" s="10" t="s">
        <v>84</v>
      </c>
      <c r="Q1419" s="10">
        <v>283.75</v>
      </c>
      <c r="R1419" s="10">
        <v>22.5</v>
      </c>
      <c r="S1419" s="10">
        <v>0</v>
      </c>
      <c r="T1419" s="10" t="s">
        <v>35</v>
      </c>
      <c r="U1419" s="10"/>
      <c r="V1419" s="10" t="s">
        <v>49</v>
      </c>
      <c r="W1419" s="10">
        <v>31</v>
      </c>
      <c r="X1419" s="11" t="s">
        <v>37</v>
      </c>
    </row>
    <row r="1420" spans="1:24" x14ac:dyDescent="0.3">
      <c r="A1420" s="4" t="s">
        <v>4417</v>
      </c>
      <c r="B1420" s="5">
        <v>46148</v>
      </c>
      <c r="C1420" s="20" t="str">
        <f>TEXT(Table3[[#This Row],[Transaction_Date]],"dddd")</f>
        <v>Wednesday</v>
      </c>
      <c r="D1420" t="s">
        <v>4418</v>
      </c>
      <c r="E1420">
        <f>HOUR(Table3[[#This Row],[Transaction_Time]])</f>
        <v>10</v>
      </c>
      <c r="F1420" s="6" t="s">
        <v>24</v>
      </c>
      <c r="G1420" s="6" t="s">
        <v>4419</v>
      </c>
      <c r="H1420" s="6" t="s">
        <v>26</v>
      </c>
      <c r="I1420" s="6" t="s">
        <v>42</v>
      </c>
      <c r="J1420" s="6" t="s">
        <v>166</v>
      </c>
      <c r="K1420" s="6" t="s">
        <v>237</v>
      </c>
      <c r="L1420" s="6" t="s">
        <v>801</v>
      </c>
      <c r="M1420" s="6" t="s">
        <v>58</v>
      </c>
      <c r="N1420" s="6" t="s">
        <v>46</v>
      </c>
      <c r="O1420" s="6" t="s">
        <v>47</v>
      </c>
      <c r="P1420" s="6" t="s">
        <v>34</v>
      </c>
      <c r="Q1420" s="6">
        <v>209.39</v>
      </c>
      <c r="R1420" s="6">
        <v>59.12</v>
      </c>
      <c r="S1420" s="6">
        <v>0</v>
      </c>
      <c r="T1420" s="6" t="s">
        <v>35</v>
      </c>
      <c r="U1420" s="6"/>
      <c r="V1420" s="6" t="s">
        <v>49</v>
      </c>
      <c r="W1420" s="6">
        <v>2</v>
      </c>
      <c r="X1420" s="7" t="s">
        <v>37</v>
      </c>
    </row>
    <row r="1421" spans="1:24" x14ac:dyDescent="0.3">
      <c r="A1421" s="8" t="s">
        <v>4420</v>
      </c>
      <c r="B1421" s="9">
        <v>46166</v>
      </c>
      <c r="C1421" s="21" t="str">
        <f>TEXT(Table3[[#This Row],[Transaction_Date]],"dddd")</f>
        <v>Sunday</v>
      </c>
      <c r="D1421" t="s">
        <v>2935</v>
      </c>
      <c r="E1421">
        <f>HOUR(Table3[[#This Row],[Transaction_Time]])</f>
        <v>16</v>
      </c>
      <c r="F1421" s="10" t="s">
        <v>24</v>
      </c>
      <c r="G1421" s="10" t="s">
        <v>4421</v>
      </c>
      <c r="H1421" s="10" t="s">
        <v>74</v>
      </c>
      <c r="I1421" s="10" t="s">
        <v>27</v>
      </c>
      <c r="J1421" s="10" t="s">
        <v>28</v>
      </c>
      <c r="K1421" s="10" t="s">
        <v>188</v>
      </c>
      <c r="L1421" s="10" t="s">
        <v>503</v>
      </c>
      <c r="M1421" s="10" t="s">
        <v>214</v>
      </c>
      <c r="N1421" s="10" t="s">
        <v>78</v>
      </c>
      <c r="O1421" s="10" t="s">
        <v>297</v>
      </c>
      <c r="P1421" s="10" t="s">
        <v>34</v>
      </c>
      <c r="Q1421" s="10">
        <v>342.29</v>
      </c>
      <c r="R1421" s="10">
        <v>0</v>
      </c>
      <c r="S1421" s="10">
        <v>0</v>
      </c>
      <c r="T1421" s="10" t="s">
        <v>35</v>
      </c>
      <c r="U1421" s="10"/>
      <c r="V1421" s="10" t="s">
        <v>49</v>
      </c>
      <c r="W1421" s="10">
        <v>47</v>
      </c>
      <c r="X1421" s="11" t="s">
        <v>37</v>
      </c>
    </row>
    <row r="1422" spans="1:24" x14ac:dyDescent="0.3">
      <c r="A1422" s="4" t="s">
        <v>4422</v>
      </c>
      <c r="B1422" s="5">
        <v>46160</v>
      </c>
      <c r="C1422" s="20" t="str">
        <f>TEXT(Table3[[#This Row],[Transaction_Date]],"dddd")</f>
        <v>Monday</v>
      </c>
      <c r="D1422" t="s">
        <v>4423</v>
      </c>
      <c r="E1422">
        <f>HOUR(Table3[[#This Row],[Transaction_Time]])</f>
        <v>13</v>
      </c>
      <c r="F1422" s="6" t="s">
        <v>24</v>
      </c>
      <c r="G1422" s="6" t="s">
        <v>4424</v>
      </c>
      <c r="H1422" s="6" t="s">
        <v>89</v>
      </c>
      <c r="I1422" s="6" t="s">
        <v>42</v>
      </c>
      <c r="J1422" s="6" t="s">
        <v>90</v>
      </c>
      <c r="K1422" s="6" t="s">
        <v>346</v>
      </c>
      <c r="L1422" s="6" t="s">
        <v>801</v>
      </c>
      <c r="M1422" s="6" t="s">
        <v>58</v>
      </c>
      <c r="N1422" s="6" t="s">
        <v>59</v>
      </c>
      <c r="O1422" s="6" t="s">
        <v>47</v>
      </c>
      <c r="P1422" s="6" t="s">
        <v>34</v>
      </c>
      <c r="Q1422" s="6">
        <v>441.05</v>
      </c>
      <c r="R1422" s="6">
        <v>0</v>
      </c>
      <c r="S1422" s="6">
        <v>0</v>
      </c>
      <c r="T1422" s="6" t="s">
        <v>35</v>
      </c>
      <c r="U1422" s="6"/>
      <c r="V1422" s="6" t="s">
        <v>49</v>
      </c>
      <c r="W1422" s="6">
        <v>21</v>
      </c>
      <c r="X1422" s="7" t="s">
        <v>37</v>
      </c>
    </row>
    <row r="1423" spans="1:24" x14ac:dyDescent="0.3">
      <c r="A1423" s="8" t="s">
        <v>4425</v>
      </c>
      <c r="B1423" s="9">
        <v>46172</v>
      </c>
      <c r="C1423" s="21" t="str">
        <f>TEXT(Table3[[#This Row],[Transaction_Date]],"dddd")</f>
        <v>Saturday</v>
      </c>
      <c r="D1423" t="s">
        <v>4426</v>
      </c>
      <c r="E1423">
        <f>HOUR(Table3[[#This Row],[Transaction_Time]])</f>
        <v>17</v>
      </c>
      <c r="F1423" s="10" t="s">
        <v>52</v>
      </c>
      <c r="G1423" s="10" t="s">
        <v>4427</v>
      </c>
      <c r="H1423" s="10" t="s">
        <v>74</v>
      </c>
      <c r="I1423" s="10" t="s">
        <v>42</v>
      </c>
      <c r="J1423" s="10" t="s">
        <v>166</v>
      </c>
      <c r="K1423" s="10" t="s">
        <v>204</v>
      </c>
      <c r="L1423" s="10" t="s">
        <v>477</v>
      </c>
      <c r="M1423" s="10" t="s">
        <v>101</v>
      </c>
      <c r="N1423" s="10" t="s">
        <v>46</v>
      </c>
      <c r="O1423" s="10" t="s">
        <v>141</v>
      </c>
      <c r="P1423" s="10" t="s">
        <v>108</v>
      </c>
      <c r="Q1423" s="10">
        <v>494.97</v>
      </c>
      <c r="R1423" s="10">
        <v>0</v>
      </c>
      <c r="S1423" s="10">
        <v>0</v>
      </c>
      <c r="T1423" s="10" t="s">
        <v>35</v>
      </c>
      <c r="U1423" s="10"/>
      <c r="V1423" s="10" t="s">
        <v>49</v>
      </c>
      <c r="W1423" s="10">
        <v>76</v>
      </c>
      <c r="X1423" s="11" t="s">
        <v>37</v>
      </c>
    </row>
    <row r="1424" spans="1:24" x14ac:dyDescent="0.3">
      <c r="A1424" s="4" t="s">
        <v>4428</v>
      </c>
      <c r="B1424" s="5">
        <v>46159</v>
      </c>
      <c r="C1424" s="20" t="str">
        <f>TEXT(Table3[[#This Row],[Transaction_Date]],"dddd")</f>
        <v>Sunday</v>
      </c>
      <c r="D1424" t="s">
        <v>4429</v>
      </c>
      <c r="E1424">
        <f>HOUR(Table3[[#This Row],[Transaction_Time]])</f>
        <v>13</v>
      </c>
      <c r="F1424" s="6" t="s">
        <v>40</v>
      </c>
      <c r="G1424" s="6" t="s">
        <v>4430</v>
      </c>
      <c r="H1424" s="6" t="s">
        <v>54</v>
      </c>
      <c r="I1424" s="6" t="s">
        <v>27</v>
      </c>
      <c r="J1424" s="6" t="s">
        <v>166</v>
      </c>
      <c r="K1424" s="6" t="s">
        <v>237</v>
      </c>
      <c r="L1424" s="6" t="s">
        <v>145</v>
      </c>
      <c r="M1424" s="6" t="s">
        <v>146</v>
      </c>
      <c r="N1424" s="6" t="s">
        <v>32</v>
      </c>
      <c r="O1424" s="6" t="s">
        <v>297</v>
      </c>
      <c r="P1424" s="10" t="s">
        <v>84</v>
      </c>
      <c r="Q1424" s="6">
        <v>702</v>
      </c>
      <c r="R1424" s="6">
        <v>0</v>
      </c>
      <c r="S1424" s="6">
        <v>0</v>
      </c>
      <c r="T1424" s="6" t="s">
        <v>35</v>
      </c>
      <c r="U1424" s="6"/>
      <c r="V1424" s="6" t="s">
        <v>49</v>
      </c>
      <c r="W1424" s="6">
        <v>24</v>
      </c>
      <c r="X1424" s="7" t="s">
        <v>37</v>
      </c>
    </row>
    <row r="1425" spans="1:24" x14ac:dyDescent="0.3">
      <c r="A1425" s="8" t="s">
        <v>4431</v>
      </c>
      <c r="B1425" s="9">
        <v>46173</v>
      </c>
      <c r="C1425" s="21" t="str">
        <f>TEXT(Table3[[#This Row],[Transaction_Date]],"dddd")</f>
        <v>Sunday</v>
      </c>
      <c r="D1425" t="s">
        <v>4432</v>
      </c>
      <c r="E1425">
        <f>HOUR(Table3[[#This Row],[Transaction_Time]])</f>
        <v>21</v>
      </c>
      <c r="F1425" s="10" t="s">
        <v>52</v>
      </c>
      <c r="G1425" s="10" t="s">
        <v>4433</v>
      </c>
      <c r="H1425" s="10" t="s">
        <v>89</v>
      </c>
      <c r="I1425" s="10" t="s">
        <v>27</v>
      </c>
      <c r="J1425" s="10" t="s">
        <v>166</v>
      </c>
      <c r="K1425" s="10" t="s">
        <v>237</v>
      </c>
      <c r="L1425" s="10" t="s">
        <v>152</v>
      </c>
      <c r="M1425" s="10" t="s">
        <v>93</v>
      </c>
      <c r="N1425" s="10" t="s">
        <v>46</v>
      </c>
      <c r="O1425" s="10" t="s">
        <v>47</v>
      </c>
      <c r="P1425" s="10" t="s">
        <v>84</v>
      </c>
      <c r="Q1425" s="10">
        <v>250.23</v>
      </c>
      <c r="R1425" s="10">
        <v>0</v>
      </c>
      <c r="S1425" s="10">
        <v>0</v>
      </c>
      <c r="T1425" s="10" t="s">
        <v>35</v>
      </c>
      <c r="U1425" s="10"/>
      <c r="V1425" s="10" t="s">
        <v>49</v>
      </c>
      <c r="W1425" s="10">
        <v>67</v>
      </c>
      <c r="X1425" s="11" t="s">
        <v>37</v>
      </c>
    </row>
    <row r="1426" spans="1:24" x14ac:dyDescent="0.3">
      <c r="A1426" s="4" t="s">
        <v>4434</v>
      </c>
      <c r="B1426" s="5">
        <v>46165</v>
      </c>
      <c r="C1426" s="20" t="str">
        <f>TEXT(Table3[[#This Row],[Transaction_Date]],"dddd")</f>
        <v>Saturday</v>
      </c>
      <c r="D1426" t="s">
        <v>4435</v>
      </c>
      <c r="E1426">
        <f>HOUR(Table3[[#This Row],[Transaction_Time]])</f>
        <v>21</v>
      </c>
      <c r="F1426" s="6" t="s">
        <v>72</v>
      </c>
      <c r="G1426" s="6" t="s">
        <v>4436</v>
      </c>
      <c r="H1426" s="6" t="s">
        <v>54</v>
      </c>
      <c r="I1426" s="6" t="s">
        <v>42</v>
      </c>
      <c r="J1426" s="6" t="s">
        <v>55</v>
      </c>
      <c r="K1426" s="6" t="s">
        <v>56</v>
      </c>
      <c r="L1426" s="6" t="s">
        <v>132</v>
      </c>
      <c r="M1426" s="6" t="s">
        <v>93</v>
      </c>
      <c r="N1426" s="6" t="s">
        <v>46</v>
      </c>
      <c r="O1426" s="6" t="s">
        <v>47</v>
      </c>
      <c r="P1426" s="6" t="s">
        <v>115</v>
      </c>
      <c r="Q1426" s="6">
        <v>9599.27</v>
      </c>
      <c r="R1426" s="6">
        <v>0</v>
      </c>
      <c r="S1426" s="6">
        <v>0</v>
      </c>
      <c r="T1426" s="6" t="s">
        <v>280</v>
      </c>
      <c r="U1426" s="6" t="s">
        <v>281</v>
      </c>
      <c r="V1426" s="6" t="s">
        <v>49</v>
      </c>
      <c r="W1426" s="6">
        <v>45</v>
      </c>
      <c r="X1426" s="7" t="s">
        <v>37</v>
      </c>
    </row>
    <row r="1427" spans="1:24" x14ac:dyDescent="0.3">
      <c r="A1427" s="8" t="s">
        <v>4437</v>
      </c>
      <c r="B1427" s="9">
        <v>46147</v>
      </c>
      <c r="C1427" s="21" t="str">
        <f>TEXT(Table3[[#This Row],[Transaction_Date]],"dddd")</f>
        <v>Tuesday</v>
      </c>
      <c r="D1427" t="s">
        <v>4438</v>
      </c>
      <c r="E1427">
        <f>HOUR(Table3[[#This Row],[Transaction_Time]])</f>
        <v>10</v>
      </c>
      <c r="F1427" s="10" t="s">
        <v>24</v>
      </c>
      <c r="G1427" s="10" t="s">
        <v>4439</v>
      </c>
      <c r="H1427" s="10" t="s">
        <v>54</v>
      </c>
      <c r="I1427" s="10" t="s">
        <v>42</v>
      </c>
      <c r="J1427" s="10" t="s">
        <v>75</v>
      </c>
      <c r="K1427" s="10" t="s">
        <v>295</v>
      </c>
      <c r="L1427" s="10" t="s">
        <v>826</v>
      </c>
      <c r="M1427" s="10" t="s">
        <v>101</v>
      </c>
      <c r="N1427" s="10" t="s">
        <v>32</v>
      </c>
      <c r="O1427" s="10" t="s">
        <v>60</v>
      </c>
      <c r="P1427" s="10" t="s">
        <v>68</v>
      </c>
      <c r="Q1427" s="10">
        <v>44.85</v>
      </c>
      <c r="R1427" s="10">
        <v>0</v>
      </c>
      <c r="S1427" s="10">
        <v>4.47</v>
      </c>
      <c r="T1427" s="10" t="s">
        <v>35</v>
      </c>
      <c r="U1427" s="10"/>
      <c r="V1427" s="10" t="s">
        <v>49</v>
      </c>
      <c r="W1427" s="10">
        <v>100</v>
      </c>
      <c r="X1427" s="11" t="s">
        <v>37</v>
      </c>
    </row>
    <row r="1428" spans="1:24" x14ac:dyDescent="0.3">
      <c r="A1428" s="4" t="s">
        <v>4440</v>
      </c>
      <c r="B1428" s="5">
        <v>46158</v>
      </c>
      <c r="C1428" s="20" t="str">
        <f>TEXT(Table3[[#This Row],[Transaction_Date]],"dddd")</f>
        <v>Saturday</v>
      </c>
      <c r="D1428" t="s">
        <v>4441</v>
      </c>
      <c r="E1428">
        <f>HOUR(Table3[[#This Row],[Transaction_Time]])</f>
        <v>20</v>
      </c>
      <c r="F1428" s="6" t="s">
        <v>40</v>
      </c>
      <c r="G1428" s="6" t="s">
        <v>4442</v>
      </c>
      <c r="H1428" s="6" t="s">
        <v>26</v>
      </c>
      <c r="I1428" s="6" t="s">
        <v>27</v>
      </c>
      <c r="J1428" s="6" t="s">
        <v>75</v>
      </c>
      <c r="K1428" s="6" t="s">
        <v>295</v>
      </c>
      <c r="L1428" s="6" t="s">
        <v>334</v>
      </c>
      <c r="M1428" s="6" t="s">
        <v>58</v>
      </c>
      <c r="N1428" s="6" t="s">
        <v>46</v>
      </c>
      <c r="O1428" s="6" t="s">
        <v>47</v>
      </c>
      <c r="P1428" s="6" t="s">
        <v>68</v>
      </c>
      <c r="Q1428" s="6">
        <v>2357.89</v>
      </c>
      <c r="R1428" s="6">
        <v>0</v>
      </c>
      <c r="S1428" s="6">
        <v>0</v>
      </c>
      <c r="T1428" s="6" t="s">
        <v>35</v>
      </c>
      <c r="U1428" s="6"/>
      <c r="V1428" s="6" t="s">
        <v>49</v>
      </c>
      <c r="W1428" s="6">
        <v>22</v>
      </c>
      <c r="X1428" s="7" t="s">
        <v>37</v>
      </c>
    </row>
    <row r="1429" spans="1:24" x14ac:dyDescent="0.3">
      <c r="A1429" s="8" t="s">
        <v>4443</v>
      </c>
      <c r="B1429" s="9">
        <v>46150</v>
      </c>
      <c r="C1429" s="21" t="str">
        <f>TEXT(Table3[[#This Row],[Transaction_Date]],"dddd")</f>
        <v>Friday</v>
      </c>
      <c r="D1429" t="s">
        <v>4444</v>
      </c>
      <c r="E1429">
        <f>HOUR(Table3[[#This Row],[Transaction_Time]])</f>
        <v>13</v>
      </c>
      <c r="F1429" s="10" t="s">
        <v>40</v>
      </c>
      <c r="G1429" s="10" t="s">
        <v>4445</v>
      </c>
      <c r="H1429" s="10" t="s">
        <v>26</v>
      </c>
      <c r="I1429" s="10" t="s">
        <v>27</v>
      </c>
      <c r="J1429" s="10" t="s">
        <v>105</v>
      </c>
      <c r="K1429" s="10" t="s">
        <v>195</v>
      </c>
      <c r="L1429" s="10" t="s">
        <v>290</v>
      </c>
      <c r="M1429" s="10" t="s">
        <v>93</v>
      </c>
      <c r="N1429" s="10" t="s">
        <v>46</v>
      </c>
      <c r="O1429" s="10" t="s">
        <v>47</v>
      </c>
      <c r="P1429" s="10" t="s">
        <v>34</v>
      </c>
      <c r="Q1429" s="10">
        <v>1154.57</v>
      </c>
      <c r="R1429" s="10">
        <v>0</v>
      </c>
      <c r="S1429" s="10">
        <v>2.91</v>
      </c>
      <c r="T1429" s="10" t="s">
        <v>35</v>
      </c>
      <c r="U1429" s="10"/>
      <c r="V1429" s="10" t="s">
        <v>49</v>
      </c>
      <c r="W1429" s="10">
        <v>32</v>
      </c>
      <c r="X1429" s="11" t="s">
        <v>37</v>
      </c>
    </row>
    <row r="1430" spans="1:24" x14ac:dyDescent="0.3">
      <c r="A1430" s="4" t="s">
        <v>4446</v>
      </c>
      <c r="B1430" s="5">
        <v>46146</v>
      </c>
      <c r="C1430" s="20" t="str">
        <f>TEXT(Table3[[#This Row],[Transaction_Date]],"dddd")</f>
        <v>Monday</v>
      </c>
      <c r="D1430" t="s">
        <v>4447</v>
      </c>
      <c r="E1430">
        <f>HOUR(Table3[[#This Row],[Transaction_Time]])</f>
        <v>19</v>
      </c>
      <c r="F1430" s="6" t="s">
        <v>24</v>
      </c>
      <c r="G1430" s="6" t="s">
        <v>4448</v>
      </c>
      <c r="H1430" s="6" t="s">
        <v>74</v>
      </c>
      <c r="I1430" s="6" t="s">
        <v>42</v>
      </c>
      <c r="J1430" s="6" t="s">
        <v>75</v>
      </c>
      <c r="K1430" s="6" t="s">
        <v>76</v>
      </c>
      <c r="L1430" s="6" t="s">
        <v>634</v>
      </c>
      <c r="M1430" s="6" t="s">
        <v>114</v>
      </c>
      <c r="N1430" s="6" t="s">
        <v>59</v>
      </c>
      <c r="O1430" s="6" t="s">
        <v>47</v>
      </c>
      <c r="P1430" s="6" t="s">
        <v>48</v>
      </c>
      <c r="Q1430" s="6">
        <v>553.21</v>
      </c>
      <c r="R1430" s="6">
        <v>0</v>
      </c>
      <c r="S1430" s="6">
        <v>0</v>
      </c>
      <c r="T1430" s="6" t="s">
        <v>35</v>
      </c>
      <c r="U1430" s="6"/>
      <c r="V1430" s="6" t="s">
        <v>49</v>
      </c>
      <c r="W1430" s="6">
        <v>51</v>
      </c>
      <c r="X1430" s="7" t="s">
        <v>37</v>
      </c>
    </row>
    <row r="1431" spans="1:24" x14ac:dyDescent="0.3">
      <c r="A1431" s="8" t="s">
        <v>4449</v>
      </c>
      <c r="B1431" s="9">
        <v>46167</v>
      </c>
      <c r="C1431" s="21" t="str">
        <f>TEXT(Table3[[#This Row],[Transaction_Date]],"dddd")</f>
        <v>Monday</v>
      </c>
      <c r="D1431" t="s">
        <v>4450</v>
      </c>
      <c r="E1431">
        <f>HOUR(Table3[[#This Row],[Transaction_Time]])</f>
        <v>18</v>
      </c>
      <c r="F1431" s="10" t="s">
        <v>40</v>
      </c>
      <c r="G1431" s="10" t="s">
        <v>4451</v>
      </c>
      <c r="H1431" s="10" t="s">
        <v>26</v>
      </c>
      <c r="I1431" s="10" t="s">
        <v>27</v>
      </c>
      <c r="J1431" s="10" t="s">
        <v>43</v>
      </c>
      <c r="K1431" s="10" t="s">
        <v>229</v>
      </c>
      <c r="L1431" s="10" t="s">
        <v>82</v>
      </c>
      <c r="M1431" s="10" t="s">
        <v>83</v>
      </c>
      <c r="N1431" s="10" t="s">
        <v>78</v>
      </c>
      <c r="O1431" s="10" t="s">
        <v>297</v>
      </c>
      <c r="P1431" s="10" t="s">
        <v>48</v>
      </c>
      <c r="Q1431" s="10">
        <v>227.92</v>
      </c>
      <c r="R1431" s="10">
        <v>0</v>
      </c>
      <c r="S1431" s="10">
        <v>0</v>
      </c>
      <c r="T1431" s="10" t="s">
        <v>35</v>
      </c>
      <c r="U1431" s="10"/>
      <c r="V1431" s="10" t="s">
        <v>49</v>
      </c>
      <c r="W1431" s="10">
        <v>77</v>
      </c>
      <c r="X1431" s="11" t="s">
        <v>37</v>
      </c>
    </row>
    <row r="1432" spans="1:24" x14ac:dyDescent="0.3">
      <c r="A1432" s="4" t="s">
        <v>4452</v>
      </c>
      <c r="B1432" s="5">
        <v>46160</v>
      </c>
      <c r="C1432" s="20" t="str">
        <f>TEXT(Table3[[#This Row],[Transaction_Date]],"dddd")</f>
        <v>Monday</v>
      </c>
      <c r="D1432" t="s">
        <v>4453</v>
      </c>
      <c r="E1432">
        <f>HOUR(Table3[[#This Row],[Transaction_Time]])</f>
        <v>10</v>
      </c>
      <c r="F1432" s="6" t="s">
        <v>416</v>
      </c>
      <c r="G1432" s="6" t="s">
        <v>4454</v>
      </c>
      <c r="H1432" s="6" t="s">
        <v>26</v>
      </c>
      <c r="I1432" s="6" t="s">
        <v>27</v>
      </c>
      <c r="J1432" s="6" t="s">
        <v>150</v>
      </c>
      <c r="K1432" s="6" t="s">
        <v>175</v>
      </c>
      <c r="L1432" s="6" t="s">
        <v>82</v>
      </c>
      <c r="M1432" s="6" t="s">
        <v>83</v>
      </c>
      <c r="N1432" s="6" t="s">
        <v>46</v>
      </c>
      <c r="O1432" s="6" t="s">
        <v>141</v>
      </c>
      <c r="P1432" s="6" t="s">
        <v>84</v>
      </c>
      <c r="Q1432" s="6">
        <v>1777.67</v>
      </c>
      <c r="R1432" s="6">
        <v>0</v>
      </c>
      <c r="S1432" s="6">
        <v>0</v>
      </c>
      <c r="T1432" s="6" t="s">
        <v>35</v>
      </c>
      <c r="U1432" s="6"/>
      <c r="V1432" s="6" t="s">
        <v>49</v>
      </c>
      <c r="W1432" s="6">
        <v>8</v>
      </c>
      <c r="X1432" s="7" t="s">
        <v>37</v>
      </c>
    </row>
    <row r="1433" spans="1:24" x14ac:dyDescent="0.3">
      <c r="A1433" s="8" t="s">
        <v>4455</v>
      </c>
      <c r="B1433" s="9">
        <v>46150</v>
      </c>
      <c r="C1433" s="21" t="str">
        <f>TEXT(Table3[[#This Row],[Transaction_Date]],"dddd")</f>
        <v>Friday</v>
      </c>
      <c r="D1433" t="s">
        <v>4456</v>
      </c>
      <c r="E1433">
        <f>HOUR(Table3[[#This Row],[Transaction_Time]])</f>
        <v>21</v>
      </c>
      <c r="F1433" s="10" t="s">
        <v>72</v>
      </c>
      <c r="G1433" s="10" t="s">
        <v>4457</v>
      </c>
      <c r="H1433" s="10" t="s">
        <v>54</v>
      </c>
      <c r="I1433" s="10" t="s">
        <v>42</v>
      </c>
      <c r="J1433" s="10" t="s">
        <v>105</v>
      </c>
      <c r="K1433" s="10" t="s">
        <v>106</v>
      </c>
      <c r="L1433" s="10" t="s">
        <v>241</v>
      </c>
      <c r="M1433" s="10" t="s">
        <v>101</v>
      </c>
      <c r="N1433" s="10" t="s">
        <v>176</v>
      </c>
      <c r="O1433" s="10" t="s">
        <v>60</v>
      </c>
      <c r="P1433" s="10" t="s">
        <v>115</v>
      </c>
      <c r="Q1433" s="10">
        <v>583.28</v>
      </c>
      <c r="R1433" s="10">
        <v>0</v>
      </c>
      <c r="S1433" s="10">
        <v>0</v>
      </c>
      <c r="T1433" s="10" t="s">
        <v>35</v>
      </c>
      <c r="U1433" s="10"/>
      <c r="V1433" s="10" t="s">
        <v>49</v>
      </c>
      <c r="W1433" s="10">
        <v>18</v>
      </c>
      <c r="X1433" s="11" t="s">
        <v>37</v>
      </c>
    </row>
    <row r="1434" spans="1:24" x14ac:dyDescent="0.3">
      <c r="A1434" s="4" t="s">
        <v>4458</v>
      </c>
      <c r="B1434" s="5">
        <v>46143</v>
      </c>
      <c r="C1434" s="20" t="str">
        <f>TEXT(Table3[[#This Row],[Transaction_Date]],"dddd")</f>
        <v>Friday</v>
      </c>
      <c r="D1434" t="s">
        <v>4459</v>
      </c>
      <c r="E1434">
        <f>HOUR(Table3[[#This Row],[Transaction_Time]])</f>
        <v>23</v>
      </c>
      <c r="F1434" s="6" t="s">
        <v>24</v>
      </c>
      <c r="G1434" s="6" t="s">
        <v>4460</v>
      </c>
      <c r="H1434" s="6" t="s">
        <v>74</v>
      </c>
      <c r="I1434" s="6" t="s">
        <v>27</v>
      </c>
      <c r="J1434" s="6" t="s">
        <v>75</v>
      </c>
      <c r="K1434" s="6" t="s">
        <v>212</v>
      </c>
      <c r="L1434" s="6" t="s">
        <v>230</v>
      </c>
      <c r="M1434" s="6" t="s">
        <v>83</v>
      </c>
      <c r="N1434" s="6" t="s">
        <v>46</v>
      </c>
      <c r="O1434" s="6" t="s">
        <v>47</v>
      </c>
      <c r="P1434" s="10" t="s">
        <v>84</v>
      </c>
      <c r="Q1434" s="6">
        <v>690.1</v>
      </c>
      <c r="R1434" s="6">
        <v>12.12</v>
      </c>
      <c r="S1434" s="6">
        <v>0</v>
      </c>
      <c r="T1434" s="6" t="s">
        <v>35</v>
      </c>
      <c r="U1434" s="6"/>
      <c r="V1434" s="6" t="s">
        <v>49</v>
      </c>
      <c r="W1434" s="6">
        <v>37</v>
      </c>
      <c r="X1434" s="7" t="s">
        <v>37</v>
      </c>
    </row>
    <row r="1435" spans="1:24" x14ac:dyDescent="0.3">
      <c r="A1435" s="8" t="s">
        <v>4461</v>
      </c>
      <c r="B1435" s="9">
        <v>46171</v>
      </c>
      <c r="C1435" s="21" t="str">
        <f>TEXT(Table3[[#This Row],[Transaction_Date]],"dddd")</f>
        <v>Friday</v>
      </c>
      <c r="D1435" t="s">
        <v>4462</v>
      </c>
      <c r="E1435">
        <f>HOUR(Table3[[#This Row],[Transaction_Time]])</f>
        <v>11</v>
      </c>
      <c r="F1435" s="10" t="s">
        <v>40</v>
      </c>
      <c r="G1435" s="10" t="s">
        <v>4463</v>
      </c>
      <c r="H1435" s="10" t="s">
        <v>26</v>
      </c>
      <c r="I1435" s="10" t="s">
        <v>27</v>
      </c>
      <c r="J1435" s="10" t="s">
        <v>166</v>
      </c>
      <c r="K1435" s="10" t="s">
        <v>167</v>
      </c>
      <c r="L1435" s="10" t="s">
        <v>375</v>
      </c>
      <c r="M1435" s="10" t="s">
        <v>58</v>
      </c>
      <c r="N1435" s="10" t="s">
        <v>59</v>
      </c>
      <c r="O1435" s="10" t="s">
        <v>47</v>
      </c>
      <c r="P1435" s="10" t="s">
        <v>84</v>
      </c>
      <c r="Q1435" s="10">
        <v>1245.4100000000001</v>
      </c>
      <c r="R1435" s="10">
        <v>0</v>
      </c>
      <c r="S1435" s="10">
        <v>0</v>
      </c>
      <c r="T1435" s="10" t="s">
        <v>35</v>
      </c>
      <c r="U1435" s="10"/>
      <c r="V1435" s="10" t="s">
        <v>49</v>
      </c>
      <c r="W1435" s="10">
        <v>23</v>
      </c>
      <c r="X1435" s="11" t="s">
        <v>37</v>
      </c>
    </row>
    <row r="1436" spans="1:24" x14ac:dyDescent="0.3">
      <c r="A1436" s="4" t="s">
        <v>4464</v>
      </c>
      <c r="B1436" s="5">
        <v>46162</v>
      </c>
      <c r="C1436" s="20" t="str">
        <f>TEXT(Table3[[#This Row],[Transaction_Date]],"dddd")</f>
        <v>Wednesday</v>
      </c>
      <c r="D1436" t="s">
        <v>4465</v>
      </c>
      <c r="E1436">
        <f>HOUR(Table3[[#This Row],[Transaction_Time]])</f>
        <v>19</v>
      </c>
      <c r="F1436" s="6" t="s">
        <v>24</v>
      </c>
      <c r="G1436" s="6" t="s">
        <v>4466</v>
      </c>
      <c r="H1436" s="6" t="s">
        <v>26</v>
      </c>
      <c r="I1436" s="6" t="s">
        <v>27</v>
      </c>
      <c r="J1436" s="6" t="s">
        <v>166</v>
      </c>
      <c r="K1436" s="6" t="s">
        <v>204</v>
      </c>
      <c r="L1436" s="6" t="s">
        <v>375</v>
      </c>
      <c r="M1436" s="6" t="s">
        <v>58</v>
      </c>
      <c r="N1436" s="6" t="s">
        <v>176</v>
      </c>
      <c r="O1436" s="6" t="s">
        <v>47</v>
      </c>
      <c r="P1436" s="10" t="s">
        <v>84</v>
      </c>
      <c r="Q1436" s="6">
        <v>45.36</v>
      </c>
      <c r="R1436" s="6">
        <v>0</v>
      </c>
      <c r="S1436" s="6">
        <v>0</v>
      </c>
      <c r="T1436" s="6" t="s">
        <v>35</v>
      </c>
      <c r="U1436" s="6"/>
      <c r="V1436" s="6" t="s">
        <v>49</v>
      </c>
      <c r="W1436" s="6">
        <v>20</v>
      </c>
      <c r="X1436" s="7" t="s">
        <v>37</v>
      </c>
    </row>
    <row r="1437" spans="1:24" x14ac:dyDescent="0.3">
      <c r="A1437" s="8" t="s">
        <v>4467</v>
      </c>
      <c r="B1437" s="9">
        <v>46154</v>
      </c>
      <c r="C1437" s="21" t="str">
        <f>TEXT(Table3[[#This Row],[Transaction_Date]],"dddd")</f>
        <v>Tuesday</v>
      </c>
      <c r="D1437" t="s">
        <v>4468</v>
      </c>
      <c r="E1437">
        <f>HOUR(Table3[[#This Row],[Transaction_Time]])</f>
        <v>17</v>
      </c>
      <c r="F1437" s="10" t="s">
        <v>24</v>
      </c>
      <c r="G1437" s="10" t="s">
        <v>4469</v>
      </c>
      <c r="H1437" s="10" t="s">
        <v>89</v>
      </c>
      <c r="I1437" s="10" t="s">
        <v>27</v>
      </c>
      <c r="J1437" s="10" t="s">
        <v>119</v>
      </c>
      <c r="K1437" s="10" t="s">
        <v>264</v>
      </c>
      <c r="L1437" s="10" t="s">
        <v>57</v>
      </c>
      <c r="M1437" s="10" t="s">
        <v>58</v>
      </c>
      <c r="N1437" s="10" t="s">
        <v>59</v>
      </c>
      <c r="O1437" s="10" t="s">
        <v>47</v>
      </c>
      <c r="P1437" s="10" t="s">
        <v>48</v>
      </c>
      <c r="Q1437" s="10">
        <v>457.9</v>
      </c>
      <c r="R1437" s="10">
        <v>0</v>
      </c>
      <c r="S1437" s="10">
        <v>0</v>
      </c>
      <c r="T1437" s="10" t="s">
        <v>35</v>
      </c>
      <c r="U1437" s="10"/>
      <c r="V1437" s="10" t="s">
        <v>49</v>
      </c>
      <c r="W1437" s="10">
        <v>6</v>
      </c>
      <c r="X1437" s="11" t="s">
        <v>37</v>
      </c>
    </row>
    <row r="1438" spans="1:24" x14ac:dyDescent="0.3">
      <c r="A1438" s="4" t="s">
        <v>4470</v>
      </c>
      <c r="B1438" s="5">
        <v>46151</v>
      </c>
      <c r="C1438" s="20" t="str">
        <f>TEXT(Table3[[#This Row],[Transaction_Date]],"dddd")</f>
        <v>Saturday</v>
      </c>
      <c r="D1438" t="s">
        <v>4471</v>
      </c>
      <c r="E1438">
        <f>HOUR(Table3[[#This Row],[Transaction_Time]])</f>
        <v>15</v>
      </c>
      <c r="F1438" s="6" t="s">
        <v>24</v>
      </c>
      <c r="G1438" s="6" t="s">
        <v>4472</v>
      </c>
      <c r="H1438" s="6" t="s">
        <v>54</v>
      </c>
      <c r="I1438" s="6" t="s">
        <v>27</v>
      </c>
      <c r="J1438" s="6" t="s">
        <v>55</v>
      </c>
      <c r="K1438" s="6" t="s">
        <v>180</v>
      </c>
      <c r="L1438" s="6" t="s">
        <v>375</v>
      </c>
      <c r="M1438" s="6" t="s">
        <v>58</v>
      </c>
      <c r="N1438" s="6" t="s">
        <v>46</v>
      </c>
      <c r="O1438" s="6" t="s">
        <v>60</v>
      </c>
      <c r="P1438" s="6" t="s">
        <v>115</v>
      </c>
      <c r="Q1438" s="6">
        <v>565.6</v>
      </c>
      <c r="R1438" s="6">
        <v>0</v>
      </c>
      <c r="S1438" s="6">
        <v>0</v>
      </c>
      <c r="T1438" s="6" t="s">
        <v>35</v>
      </c>
      <c r="U1438" s="6"/>
      <c r="V1438" s="6" t="s">
        <v>49</v>
      </c>
      <c r="W1438" s="6">
        <v>38</v>
      </c>
      <c r="X1438" s="7" t="s">
        <v>37</v>
      </c>
    </row>
    <row r="1439" spans="1:24" x14ac:dyDescent="0.3">
      <c r="A1439" s="8" t="s">
        <v>4473</v>
      </c>
      <c r="B1439" s="9">
        <v>46144</v>
      </c>
      <c r="C1439" s="21" t="str">
        <f>TEXT(Table3[[#This Row],[Transaction_Date]],"dddd")</f>
        <v>Saturday</v>
      </c>
      <c r="D1439" t="s">
        <v>4474</v>
      </c>
      <c r="E1439">
        <f>HOUR(Table3[[#This Row],[Transaction_Time]])</f>
        <v>9</v>
      </c>
      <c r="F1439" s="10" t="s">
        <v>24</v>
      </c>
      <c r="G1439" s="10" t="s">
        <v>4475</v>
      </c>
      <c r="H1439" s="10" t="s">
        <v>54</v>
      </c>
      <c r="I1439" s="10" t="s">
        <v>27</v>
      </c>
      <c r="J1439" s="10" t="s">
        <v>105</v>
      </c>
      <c r="K1439" s="10" t="s">
        <v>195</v>
      </c>
      <c r="L1439" s="10" t="s">
        <v>45</v>
      </c>
      <c r="M1439" s="10" t="s">
        <v>31</v>
      </c>
      <c r="N1439" s="10" t="s">
        <v>46</v>
      </c>
      <c r="O1439" s="10" t="s">
        <v>60</v>
      </c>
      <c r="P1439" s="10" t="s">
        <v>34</v>
      </c>
      <c r="Q1439" s="10">
        <v>102.18</v>
      </c>
      <c r="R1439" s="10">
        <v>0</v>
      </c>
      <c r="S1439" s="10">
        <v>0</v>
      </c>
      <c r="T1439" s="10" t="s">
        <v>35</v>
      </c>
      <c r="U1439" s="10"/>
      <c r="V1439" s="10" t="s">
        <v>49</v>
      </c>
      <c r="W1439" s="10">
        <v>29</v>
      </c>
      <c r="X1439" s="11" t="s">
        <v>37</v>
      </c>
    </row>
    <row r="1440" spans="1:24" x14ac:dyDescent="0.3">
      <c r="A1440" s="4" t="s">
        <v>4476</v>
      </c>
      <c r="B1440" s="5">
        <v>46149</v>
      </c>
      <c r="C1440" s="20" t="str">
        <f>TEXT(Table3[[#This Row],[Transaction_Date]],"dddd")</f>
        <v>Thursday</v>
      </c>
      <c r="D1440" t="s">
        <v>2444</v>
      </c>
      <c r="E1440">
        <f>HOUR(Table3[[#This Row],[Transaction_Time]])</f>
        <v>10</v>
      </c>
      <c r="F1440" s="6" t="s">
        <v>52</v>
      </c>
      <c r="G1440" s="6" t="s">
        <v>4477</v>
      </c>
      <c r="H1440" s="6" t="s">
        <v>26</v>
      </c>
      <c r="I1440" s="6" t="s">
        <v>27</v>
      </c>
      <c r="J1440" s="6" t="s">
        <v>55</v>
      </c>
      <c r="K1440" s="6" t="s">
        <v>136</v>
      </c>
      <c r="L1440" s="6" t="s">
        <v>327</v>
      </c>
      <c r="M1440" s="6" t="s">
        <v>114</v>
      </c>
      <c r="N1440" s="6" t="s">
        <v>46</v>
      </c>
      <c r="O1440" s="6" t="s">
        <v>47</v>
      </c>
      <c r="P1440" s="6" t="s">
        <v>48</v>
      </c>
      <c r="Q1440" s="6">
        <v>228.62</v>
      </c>
      <c r="R1440" s="6">
        <v>34.369999999999997</v>
      </c>
      <c r="S1440" s="6">
        <v>2.5</v>
      </c>
      <c r="T1440" s="6" t="s">
        <v>35</v>
      </c>
      <c r="U1440" s="6"/>
      <c r="V1440" s="6" t="s">
        <v>36</v>
      </c>
      <c r="W1440" s="6">
        <v>65</v>
      </c>
      <c r="X1440" s="7" t="s">
        <v>37</v>
      </c>
    </row>
    <row r="1441" spans="1:24" x14ac:dyDescent="0.3">
      <c r="A1441" s="8" t="s">
        <v>4478</v>
      </c>
      <c r="B1441" s="9">
        <v>46162</v>
      </c>
      <c r="C1441" s="21" t="str">
        <f>TEXT(Table3[[#This Row],[Transaction_Date]],"dddd")</f>
        <v>Wednesday</v>
      </c>
      <c r="D1441" t="s">
        <v>4479</v>
      </c>
      <c r="E1441">
        <f>HOUR(Table3[[#This Row],[Transaction_Time]])</f>
        <v>19</v>
      </c>
      <c r="F1441" s="10" t="s">
        <v>72</v>
      </c>
      <c r="G1441" s="10" t="s">
        <v>4480</v>
      </c>
      <c r="H1441" s="10" t="s">
        <v>26</v>
      </c>
      <c r="I1441" s="10" t="s">
        <v>27</v>
      </c>
      <c r="J1441" s="10" t="s">
        <v>150</v>
      </c>
      <c r="K1441" s="10" t="s">
        <v>398</v>
      </c>
      <c r="L1441" s="10" t="s">
        <v>357</v>
      </c>
      <c r="M1441" s="10" t="s">
        <v>122</v>
      </c>
      <c r="N1441" s="10" t="s">
        <v>32</v>
      </c>
      <c r="O1441" s="10" t="s">
        <v>60</v>
      </c>
      <c r="P1441" s="10" t="s">
        <v>84</v>
      </c>
      <c r="Q1441" s="10">
        <v>1013.23</v>
      </c>
      <c r="R1441" s="10">
        <v>0</v>
      </c>
      <c r="S1441" s="10">
        <v>0</v>
      </c>
      <c r="T1441" s="10" t="s">
        <v>35</v>
      </c>
      <c r="U1441" s="10"/>
      <c r="V1441" s="10" t="s">
        <v>49</v>
      </c>
      <c r="W1441" s="10">
        <v>40</v>
      </c>
      <c r="X1441" s="11" t="s">
        <v>37</v>
      </c>
    </row>
    <row r="1442" spans="1:24" x14ac:dyDescent="0.3">
      <c r="A1442" s="4" t="s">
        <v>4481</v>
      </c>
      <c r="B1442" s="5">
        <v>46150</v>
      </c>
      <c r="C1442" s="20" t="str">
        <f>TEXT(Table3[[#This Row],[Transaction_Date]],"dddd")</f>
        <v>Friday</v>
      </c>
      <c r="D1442" t="s">
        <v>4482</v>
      </c>
      <c r="E1442">
        <f>HOUR(Table3[[#This Row],[Transaction_Time]])</f>
        <v>18</v>
      </c>
      <c r="F1442" s="6" t="s">
        <v>24</v>
      </c>
      <c r="G1442" s="6" t="s">
        <v>4483</v>
      </c>
      <c r="H1442" s="6" t="s">
        <v>26</v>
      </c>
      <c r="I1442" s="6" t="s">
        <v>27</v>
      </c>
      <c r="J1442" s="6" t="s">
        <v>98</v>
      </c>
      <c r="K1442" s="6" t="s">
        <v>99</v>
      </c>
      <c r="L1442" s="6" t="s">
        <v>634</v>
      </c>
      <c r="M1442" s="6" t="s">
        <v>114</v>
      </c>
      <c r="N1442" s="6" t="s">
        <v>46</v>
      </c>
      <c r="O1442" s="6" t="s">
        <v>60</v>
      </c>
      <c r="P1442" s="6" t="s">
        <v>48</v>
      </c>
      <c r="Q1442" s="6">
        <v>184.92</v>
      </c>
      <c r="R1442" s="6">
        <v>0</v>
      </c>
      <c r="S1442" s="6">
        <v>0</v>
      </c>
      <c r="T1442" s="6" t="s">
        <v>35</v>
      </c>
      <c r="U1442" s="6"/>
      <c r="V1442" s="6" t="s">
        <v>49</v>
      </c>
      <c r="W1442" s="6">
        <v>91</v>
      </c>
      <c r="X1442" s="7" t="s">
        <v>37</v>
      </c>
    </row>
    <row r="1443" spans="1:24" x14ac:dyDescent="0.3">
      <c r="A1443" s="8" t="s">
        <v>4484</v>
      </c>
      <c r="B1443" s="9">
        <v>46155</v>
      </c>
      <c r="C1443" s="21" t="str">
        <f>TEXT(Table3[[#This Row],[Transaction_Date]],"dddd")</f>
        <v>Wednesday</v>
      </c>
      <c r="D1443" t="s">
        <v>4485</v>
      </c>
      <c r="E1443">
        <f>HOUR(Table3[[#This Row],[Transaction_Time]])</f>
        <v>6</v>
      </c>
      <c r="F1443" s="10" t="s">
        <v>24</v>
      </c>
      <c r="G1443" s="10" t="s">
        <v>4486</v>
      </c>
      <c r="H1443" s="10" t="s">
        <v>89</v>
      </c>
      <c r="I1443" s="10" t="s">
        <v>27</v>
      </c>
      <c r="J1443" s="10" t="s">
        <v>98</v>
      </c>
      <c r="K1443" s="10" t="s">
        <v>338</v>
      </c>
      <c r="L1443" s="10" t="s">
        <v>364</v>
      </c>
      <c r="M1443" s="10" t="s">
        <v>114</v>
      </c>
      <c r="N1443" s="10" t="s">
        <v>32</v>
      </c>
      <c r="O1443" s="10" t="s">
        <v>47</v>
      </c>
      <c r="P1443" s="10" t="s">
        <v>128</v>
      </c>
      <c r="Q1443" s="10">
        <v>104.25</v>
      </c>
      <c r="R1443" s="10">
        <v>24.91</v>
      </c>
      <c r="S1443" s="10">
        <v>6.67</v>
      </c>
      <c r="T1443" s="10" t="s">
        <v>35</v>
      </c>
      <c r="U1443" s="10"/>
      <c r="V1443" s="10" t="s">
        <v>49</v>
      </c>
      <c r="W1443" s="10">
        <v>78</v>
      </c>
      <c r="X1443" s="11" t="s">
        <v>37</v>
      </c>
    </row>
    <row r="1444" spans="1:24" x14ac:dyDescent="0.3">
      <c r="A1444" s="4" t="s">
        <v>4487</v>
      </c>
      <c r="B1444" s="5">
        <v>46167</v>
      </c>
      <c r="C1444" s="20" t="str">
        <f>TEXT(Table3[[#This Row],[Transaction_Date]],"dddd")</f>
        <v>Monday</v>
      </c>
      <c r="D1444" t="s">
        <v>4488</v>
      </c>
      <c r="E1444">
        <f>HOUR(Table3[[#This Row],[Transaction_Time]])</f>
        <v>18</v>
      </c>
      <c r="F1444" s="6" t="s">
        <v>24</v>
      </c>
      <c r="G1444" s="6" t="s">
        <v>4489</v>
      </c>
      <c r="H1444" s="6" t="s">
        <v>26</v>
      </c>
      <c r="I1444" s="6" t="s">
        <v>42</v>
      </c>
      <c r="J1444" s="6" t="s">
        <v>105</v>
      </c>
      <c r="K1444" s="6" t="s">
        <v>106</v>
      </c>
      <c r="L1444" s="6" t="s">
        <v>375</v>
      </c>
      <c r="M1444" s="6" t="s">
        <v>58</v>
      </c>
      <c r="N1444" s="6" t="s">
        <v>46</v>
      </c>
      <c r="O1444" s="6" t="s">
        <v>60</v>
      </c>
      <c r="P1444" s="6" t="s">
        <v>115</v>
      </c>
      <c r="Q1444" s="6">
        <v>234.82</v>
      </c>
      <c r="R1444" s="6">
        <v>56.19</v>
      </c>
      <c r="S1444" s="6">
        <v>0</v>
      </c>
      <c r="T1444" s="6" t="s">
        <v>35</v>
      </c>
      <c r="U1444" s="6"/>
      <c r="V1444" s="6" t="s">
        <v>49</v>
      </c>
      <c r="W1444" s="6">
        <v>5</v>
      </c>
      <c r="X1444" s="7" t="s">
        <v>37</v>
      </c>
    </row>
    <row r="1445" spans="1:24" x14ac:dyDescent="0.3">
      <c r="A1445" s="8" t="s">
        <v>4490</v>
      </c>
      <c r="B1445" s="9">
        <v>46146</v>
      </c>
      <c r="C1445" s="21" t="str">
        <f>TEXT(Table3[[#This Row],[Transaction_Date]],"dddd")</f>
        <v>Monday</v>
      </c>
      <c r="D1445" t="s">
        <v>4491</v>
      </c>
      <c r="E1445">
        <f>HOUR(Table3[[#This Row],[Transaction_Time]])</f>
        <v>19</v>
      </c>
      <c r="F1445" s="10" t="s">
        <v>24</v>
      </c>
      <c r="G1445" s="10" t="s">
        <v>4492</v>
      </c>
      <c r="H1445" s="10" t="s">
        <v>26</v>
      </c>
      <c r="I1445" s="10" t="s">
        <v>42</v>
      </c>
      <c r="J1445" s="10" t="s">
        <v>75</v>
      </c>
      <c r="K1445" s="10" t="s">
        <v>76</v>
      </c>
      <c r="L1445" s="10" t="s">
        <v>537</v>
      </c>
      <c r="M1445" s="10" t="s">
        <v>122</v>
      </c>
      <c r="N1445" s="10" t="s">
        <v>272</v>
      </c>
      <c r="O1445" s="10" t="s">
        <v>47</v>
      </c>
      <c r="P1445" s="10" t="s">
        <v>128</v>
      </c>
      <c r="Q1445" s="10">
        <v>803.42</v>
      </c>
      <c r="R1445" s="10">
        <v>0</v>
      </c>
      <c r="S1445" s="10">
        <v>0</v>
      </c>
      <c r="T1445" s="10" t="s">
        <v>35</v>
      </c>
      <c r="U1445" s="10"/>
      <c r="V1445" s="10" t="s">
        <v>49</v>
      </c>
      <c r="W1445" s="10">
        <v>45</v>
      </c>
      <c r="X1445" s="11" t="s">
        <v>37</v>
      </c>
    </row>
    <row r="1446" spans="1:24" x14ac:dyDescent="0.3">
      <c r="A1446" s="4" t="s">
        <v>4493</v>
      </c>
      <c r="B1446" s="5">
        <v>46162</v>
      </c>
      <c r="C1446" s="20" t="str">
        <f>TEXT(Table3[[#This Row],[Transaction_Date]],"dddd")</f>
        <v>Wednesday</v>
      </c>
      <c r="D1446" t="s">
        <v>4494</v>
      </c>
      <c r="E1446">
        <f>HOUR(Table3[[#This Row],[Transaction_Time]])</f>
        <v>8</v>
      </c>
      <c r="F1446" s="6" t="s">
        <v>40</v>
      </c>
      <c r="G1446" s="6" t="s">
        <v>4495</v>
      </c>
      <c r="H1446" s="6" t="s">
        <v>74</v>
      </c>
      <c r="I1446" s="6" t="s">
        <v>27</v>
      </c>
      <c r="J1446" s="6" t="s">
        <v>119</v>
      </c>
      <c r="K1446" s="6" t="s">
        <v>120</v>
      </c>
      <c r="L1446" s="6" t="s">
        <v>271</v>
      </c>
      <c r="M1446" s="6" t="s">
        <v>83</v>
      </c>
      <c r="N1446" s="6" t="s">
        <v>46</v>
      </c>
      <c r="O1446" s="6" t="s">
        <v>47</v>
      </c>
      <c r="P1446" s="6" t="s">
        <v>84</v>
      </c>
      <c r="Q1446" s="6">
        <v>361.16</v>
      </c>
      <c r="R1446" s="6">
        <v>0</v>
      </c>
      <c r="S1446" s="6">
        <v>0.68</v>
      </c>
      <c r="T1446" s="6" t="s">
        <v>35</v>
      </c>
      <c r="U1446" s="6"/>
      <c r="V1446" s="6" t="s">
        <v>49</v>
      </c>
      <c r="W1446" s="6">
        <v>53</v>
      </c>
      <c r="X1446" s="7" t="s">
        <v>37</v>
      </c>
    </row>
    <row r="1447" spans="1:24" x14ac:dyDescent="0.3">
      <c r="A1447" s="8" t="s">
        <v>4496</v>
      </c>
      <c r="B1447" s="9">
        <v>46172</v>
      </c>
      <c r="C1447" s="21" t="str">
        <f>TEXT(Table3[[#This Row],[Transaction_Date]],"dddd")</f>
        <v>Saturday</v>
      </c>
      <c r="D1447" t="s">
        <v>4497</v>
      </c>
      <c r="E1447">
        <f>HOUR(Table3[[#This Row],[Transaction_Time]])</f>
        <v>14</v>
      </c>
      <c r="F1447" s="10" t="s">
        <v>24</v>
      </c>
      <c r="G1447" s="10" t="s">
        <v>4498</v>
      </c>
      <c r="H1447" s="10" t="s">
        <v>26</v>
      </c>
      <c r="I1447" s="10" t="s">
        <v>27</v>
      </c>
      <c r="J1447" s="10" t="s">
        <v>119</v>
      </c>
      <c r="K1447" s="10" t="s">
        <v>323</v>
      </c>
      <c r="L1447" s="10" t="s">
        <v>286</v>
      </c>
      <c r="M1447" s="10" t="s">
        <v>122</v>
      </c>
      <c r="N1447" s="10" t="s">
        <v>32</v>
      </c>
      <c r="O1447" s="10" t="s">
        <v>60</v>
      </c>
      <c r="P1447" s="10" t="s">
        <v>48</v>
      </c>
      <c r="Q1447" s="10">
        <v>698.26</v>
      </c>
      <c r="R1447" s="10">
        <v>0</v>
      </c>
      <c r="S1447" s="10">
        <v>0</v>
      </c>
      <c r="T1447" s="10" t="s">
        <v>35</v>
      </c>
      <c r="U1447" s="10"/>
      <c r="V1447" s="10" t="s">
        <v>49</v>
      </c>
      <c r="W1447" s="10">
        <v>13</v>
      </c>
      <c r="X1447" s="11" t="s">
        <v>37</v>
      </c>
    </row>
    <row r="1448" spans="1:24" x14ac:dyDescent="0.3">
      <c r="A1448" s="4" t="s">
        <v>4499</v>
      </c>
      <c r="B1448" s="5">
        <v>46151</v>
      </c>
      <c r="C1448" s="20" t="str">
        <f>TEXT(Table3[[#This Row],[Transaction_Date]],"dddd")</f>
        <v>Saturday</v>
      </c>
      <c r="D1448" t="s">
        <v>4500</v>
      </c>
      <c r="E1448">
        <f>HOUR(Table3[[#This Row],[Transaction_Time]])</f>
        <v>14</v>
      </c>
      <c r="F1448" s="6" t="s">
        <v>24</v>
      </c>
      <c r="G1448" s="6" t="s">
        <v>4501</v>
      </c>
      <c r="H1448" s="6" t="s">
        <v>54</v>
      </c>
      <c r="I1448" s="6" t="s">
        <v>42</v>
      </c>
      <c r="J1448" s="6" t="s">
        <v>150</v>
      </c>
      <c r="K1448" s="6" t="s">
        <v>245</v>
      </c>
      <c r="L1448" s="6" t="s">
        <v>92</v>
      </c>
      <c r="M1448" s="6" t="s">
        <v>93</v>
      </c>
      <c r="N1448" s="6" t="s">
        <v>32</v>
      </c>
      <c r="O1448" s="6" t="s">
        <v>47</v>
      </c>
      <c r="P1448" s="6" t="s">
        <v>115</v>
      </c>
      <c r="Q1448" s="6">
        <v>803.86</v>
      </c>
      <c r="R1448" s="6">
        <v>0</v>
      </c>
      <c r="S1448" s="6">
        <v>1.46</v>
      </c>
      <c r="T1448" s="6" t="s">
        <v>35</v>
      </c>
      <c r="U1448" s="6"/>
      <c r="V1448" s="6" t="s">
        <v>49</v>
      </c>
      <c r="W1448" s="6">
        <v>34</v>
      </c>
      <c r="X1448" s="7" t="s">
        <v>37</v>
      </c>
    </row>
    <row r="1449" spans="1:24" x14ac:dyDescent="0.3">
      <c r="A1449" s="8" t="s">
        <v>4502</v>
      </c>
      <c r="B1449" s="9">
        <v>46146</v>
      </c>
      <c r="C1449" s="21" t="str">
        <f>TEXT(Table3[[#This Row],[Transaction_Date]],"dddd")</f>
        <v>Monday</v>
      </c>
      <c r="D1449" t="s">
        <v>4503</v>
      </c>
      <c r="E1449">
        <f>HOUR(Table3[[#This Row],[Transaction_Time]])</f>
        <v>13</v>
      </c>
      <c r="F1449" s="10" t="s">
        <v>24</v>
      </c>
      <c r="G1449" s="10" t="s">
        <v>4504</v>
      </c>
      <c r="H1449" s="10" t="s">
        <v>26</v>
      </c>
      <c r="I1449" s="10" t="s">
        <v>27</v>
      </c>
      <c r="J1449" s="10" t="s">
        <v>43</v>
      </c>
      <c r="K1449" s="10" t="s">
        <v>229</v>
      </c>
      <c r="L1449" s="10" t="s">
        <v>500</v>
      </c>
      <c r="M1449" s="10" t="s">
        <v>67</v>
      </c>
      <c r="N1449" s="10" t="s">
        <v>59</v>
      </c>
      <c r="O1449" s="10" t="s">
        <v>47</v>
      </c>
      <c r="P1449" s="10" t="s">
        <v>34</v>
      </c>
      <c r="Q1449" s="10">
        <v>54.76</v>
      </c>
      <c r="R1449" s="10">
        <v>0</v>
      </c>
      <c r="S1449" s="10">
        <v>0</v>
      </c>
      <c r="T1449" s="10" t="s">
        <v>280</v>
      </c>
      <c r="U1449" s="10" t="s">
        <v>496</v>
      </c>
      <c r="V1449" s="10" t="s">
        <v>49</v>
      </c>
      <c r="W1449" s="10">
        <v>70</v>
      </c>
      <c r="X1449" s="11" t="s">
        <v>37</v>
      </c>
    </row>
    <row r="1450" spans="1:24" x14ac:dyDescent="0.3">
      <c r="A1450" s="4" t="s">
        <v>4505</v>
      </c>
      <c r="B1450" s="5">
        <v>46160</v>
      </c>
      <c r="C1450" s="20" t="str">
        <f>TEXT(Table3[[#This Row],[Transaction_Date]],"dddd")</f>
        <v>Monday</v>
      </c>
      <c r="D1450" t="s">
        <v>4506</v>
      </c>
      <c r="E1450">
        <f>HOUR(Table3[[#This Row],[Transaction_Time]])</f>
        <v>19</v>
      </c>
      <c r="F1450" s="6" t="s">
        <v>370</v>
      </c>
      <c r="G1450" s="6" t="s">
        <v>4507</v>
      </c>
      <c r="H1450" s="6" t="s">
        <v>89</v>
      </c>
      <c r="I1450" s="6" t="s">
        <v>42</v>
      </c>
      <c r="J1450" s="6" t="s">
        <v>43</v>
      </c>
      <c r="K1450" s="6" t="s">
        <v>229</v>
      </c>
      <c r="L1450" s="6" t="s">
        <v>296</v>
      </c>
      <c r="M1450" s="6" t="s">
        <v>146</v>
      </c>
      <c r="N1450" s="6" t="s">
        <v>46</v>
      </c>
      <c r="O1450" s="6" t="s">
        <v>60</v>
      </c>
      <c r="P1450" s="10" t="s">
        <v>84</v>
      </c>
      <c r="Q1450" s="6">
        <v>191.86</v>
      </c>
      <c r="R1450" s="6">
        <v>15.47</v>
      </c>
      <c r="S1450" s="6">
        <v>0</v>
      </c>
      <c r="T1450" s="6" t="s">
        <v>35</v>
      </c>
      <c r="U1450" s="6"/>
      <c r="V1450" s="6" t="s">
        <v>49</v>
      </c>
      <c r="W1450" s="6">
        <v>29</v>
      </c>
      <c r="X1450" s="7" t="s">
        <v>37</v>
      </c>
    </row>
    <row r="1451" spans="1:24" x14ac:dyDescent="0.3">
      <c r="A1451" s="8" t="s">
        <v>4508</v>
      </c>
      <c r="B1451" s="9">
        <v>46167</v>
      </c>
      <c r="C1451" s="21" t="str">
        <f>TEXT(Table3[[#This Row],[Transaction_Date]],"dddd")</f>
        <v>Monday</v>
      </c>
      <c r="D1451" t="s">
        <v>4509</v>
      </c>
      <c r="E1451">
        <f>HOUR(Table3[[#This Row],[Transaction_Time]])</f>
        <v>17</v>
      </c>
      <c r="F1451" s="10" t="s">
        <v>52</v>
      </c>
      <c r="G1451" s="10" t="s">
        <v>4510</v>
      </c>
      <c r="H1451" s="10" t="s">
        <v>26</v>
      </c>
      <c r="I1451" s="10" t="s">
        <v>42</v>
      </c>
      <c r="J1451" s="10" t="s">
        <v>105</v>
      </c>
      <c r="K1451" s="10" t="s">
        <v>195</v>
      </c>
      <c r="L1451" s="10" t="s">
        <v>296</v>
      </c>
      <c r="M1451" s="10" t="s">
        <v>146</v>
      </c>
      <c r="N1451" s="10" t="s">
        <v>32</v>
      </c>
      <c r="O1451" s="10" t="s">
        <v>141</v>
      </c>
      <c r="P1451" s="10" t="s">
        <v>34</v>
      </c>
      <c r="Q1451" s="10">
        <v>644.94000000000005</v>
      </c>
      <c r="R1451" s="10">
        <v>46.06</v>
      </c>
      <c r="S1451" s="10">
        <v>0</v>
      </c>
      <c r="T1451" s="10" t="s">
        <v>35</v>
      </c>
      <c r="U1451" s="10"/>
      <c r="V1451" s="10" t="s">
        <v>49</v>
      </c>
      <c r="W1451" s="10">
        <v>88</v>
      </c>
      <c r="X1451" s="11" t="s">
        <v>37</v>
      </c>
    </row>
    <row r="1452" spans="1:24" x14ac:dyDescent="0.3">
      <c r="A1452" s="4" t="s">
        <v>4511</v>
      </c>
      <c r="B1452" s="5">
        <v>46165</v>
      </c>
      <c r="C1452" s="20" t="str">
        <f>TEXT(Table3[[#This Row],[Transaction_Date]],"dddd")</f>
        <v>Saturday</v>
      </c>
      <c r="D1452" t="s">
        <v>852</v>
      </c>
      <c r="E1452">
        <f>HOUR(Table3[[#This Row],[Transaction_Time]])</f>
        <v>11</v>
      </c>
      <c r="F1452" s="6" t="s">
        <v>40</v>
      </c>
      <c r="G1452" s="6" t="s">
        <v>4512</v>
      </c>
      <c r="H1452" s="6" t="s">
        <v>54</v>
      </c>
      <c r="I1452" s="6" t="s">
        <v>27</v>
      </c>
      <c r="J1452" s="6" t="s">
        <v>90</v>
      </c>
      <c r="K1452" s="6" t="s">
        <v>346</v>
      </c>
      <c r="L1452" s="6" t="s">
        <v>171</v>
      </c>
      <c r="M1452" s="6" t="s">
        <v>67</v>
      </c>
      <c r="N1452" s="6" t="s">
        <v>176</v>
      </c>
      <c r="O1452" s="6" t="s">
        <v>33</v>
      </c>
      <c r="P1452" s="6" t="s">
        <v>108</v>
      </c>
      <c r="Q1452" s="6">
        <v>919.53</v>
      </c>
      <c r="R1452" s="6">
        <v>0</v>
      </c>
      <c r="S1452" s="6">
        <v>1.99</v>
      </c>
      <c r="T1452" s="6" t="s">
        <v>35</v>
      </c>
      <c r="U1452" s="6"/>
      <c r="V1452" s="6" t="s">
        <v>49</v>
      </c>
      <c r="W1452" s="6">
        <v>46</v>
      </c>
      <c r="X1452" s="7" t="s">
        <v>37</v>
      </c>
    </row>
    <row r="1453" spans="1:24" x14ac:dyDescent="0.3">
      <c r="A1453" s="8" t="s">
        <v>4513</v>
      </c>
      <c r="B1453" s="9">
        <v>46158</v>
      </c>
      <c r="C1453" s="21" t="str">
        <f>TEXT(Table3[[#This Row],[Transaction_Date]],"dddd")</f>
        <v>Saturday</v>
      </c>
      <c r="D1453" t="s">
        <v>4514</v>
      </c>
      <c r="E1453">
        <f>HOUR(Table3[[#This Row],[Transaction_Time]])</f>
        <v>19</v>
      </c>
      <c r="F1453" s="10" t="s">
        <v>24</v>
      </c>
      <c r="G1453" s="10" t="s">
        <v>4515</v>
      </c>
      <c r="H1453" s="10" t="s">
        <v>97</v>
      </c>
      <c r="I1453" s="10" t="s">
        <v>42</v>
      </c>
      <c r="J1453" s="10" t="s">
        <v>75</v>
      </c>
      <c r="K1453" s="10" t="s">
        <v>76</v>
      </c>
      <c r="L1453" s="10" t="s">
        <v>152</v>
      </c>
      <c r="M1453" s="10" t="s">
        <v>93</v>
      </c>
      <c r="N1453" s="10" t="s">
        <v>59</v>
      </c>
      <c r="O1453" s="10" t="s">
        <v>33</v>
      </c>
      <c r="P1453" s="10" t="s">
        <v>115</v>
      </c>
      <c r="Q1453" s="10">
        <v>456.99</v>
      </c>
      <c r="R1453" s="10">
        <v>0</v>
      </c>
      <c r="S1453" s="10">
        <v>5.39</v>
      </c>
      <c r="T1453" s="10" t="s">
        <v>280</v>
      </c>
      <c r="U1453" s="10" t="s">
        <v>407</v>
      </c>
      <c r="V1453" s="10" t="s">
        <v>36</v>
      </c>
      <c r="W1453" s="10">
        <v>75</v>
      </c>
      <c r="X1453" s="11" t="s">
        <v>37</v>
      </c>
    </row>
    <row r="1454" spans="1:24" x14ac:dyDescent="0.3">
      <c r="A1454" s="4" t="s">
        <v>4516</v>
      </c>
      <c r="B1454" s="5">
        <v>46146</v>
      </c>
      <c r="C1454" s="20" t="str">
        <f>TEXT(Table3[[#This Row],[Transaction_Date]],"dddd")</f>
        <v>Monday</v>
      </c>
      <c r="D1454" t="s">
        <v>4517</v>
      </c>
      <c r="E1454">
        <f>HOUR(Table3[[#This Row],[Transaction_Time]])</f>
        <v>7</v>
      </c>
      <c r="F1454" s="6" t="s">
        <v>87</v>
      </c>
      <c r="G1454" s="6" t="s">
        <v>4518</v>
      </c>
      <c r="H1454" s="6" t="s">
        <v>89</v>
      </c>
      <c r="I1454" s="6" t="s">
        <v>27</v>
      </c>
      <c r="J1454" s="6" t="s">
        <v>28</v>
      </c>
      <c r="K1454" s="6" t="s">
        <v>188</v>
      </c>
      <c r="L1454" s="6" t="s">
        <v>145</v>
      </c>
      <c r="M1454" s="6" t="s">
        <v>146</v>
      </c>
      <c r="N1454" s="6" t="s">
        <v>78</v>
      </c>
      <c r="O1454" s="6" t="s">
        <v>60</v>
      </c>
      <c r="P1454" s="6" t="s">
        <v>34</v>
      </c>
      <c r="Q1454" s="6">
        <v>420.43</v>
      </c>
      <c r="R1454" s="6">
        <v>0</v>
      </c>
      <c r="S1454" s="6">
        <v>0</v>
      </c>
      <c r="T1454" s="6" t="s">
        <v>35</v>
      </c>
      <c r="U1454" s="6"/>
      <c r="V1454" s="6" t="s">
        <v>36</v>
      </c>
      <c r="W1454" s="6">
        <v>21</v>
      </c>
      <c r="X1454" s="7" t="s">
        <v>37</v>
      </c>
    </row>
    <row r="1455" spans="1:24" x14ac:dyDescent="0.3">
      <c r="A1455" s="8" t="s">
        <v>4519</v>
      </c>
      <c r="B1455" s="9">
        <v>46166</v>
      </c>
      <c r="C1455" s="21" t="str">
        <f>TEXT(Table3[[#This Row],[Transaction_Date]],"dddd")</f>
        <v>Sunday</v>
      </c>
      <c r="D1455" t="s">
        <v>4520</v>
      </c>
      <c r="E1455">
        <f>HOUR(Table3[[#This Row],[Transaction_Time]])</f>
        <v>9</v>
      </c>
      <c r="F1455" s="10" t="s">
        <v>40</v>
      </c>
      <c r="G1455" s="10" t="s">
        <v>4521</v>
      </c>
      <c r="H1455" s="10" t="s">
        <v>97</v>
      </c>
      <c r="I1455" s="10" t="s">
        <v>27</v>
      </c>
      <c r="J1455" s="10" t="s">
        <v>75</v>
      </c>
      <c r="K1455" s="10" t="s">
        <v>295</v>
      </c>
      <c r="L1455" s="10" t="s">
        <v>500</v>
      </c>
      <c r="M1455" s="10" t="s">
        <v>67</v>
      </c>
      <c r="N1455" s="10" t="s">
        <v>46</v>
      </c>
      <c r="O1455" s="10" t="s">
        <v>47</v>
      </c>
      <c r="P1455" s="10" t="s">
        <v>84</v>
      </c>
      <c r="Q1455" s="10">
        <v>240.25</v>
      </c>
      <c r="R1455" s="10">
        <v>0</v>
      </c>
      <c r="S1455" s="10">
        <v>0</v>
      </c>
      <c r="T1455" s="10" t="s">
        <v>35</v>
      </c>
      <c r="U1455" s="10"/>
      <c r="V1455" s="10" t="s">
        <v>49</v>
      </c>
      <c r="W1455" s="10">
        <v>61</v>
      </c>
      <c r="X1455" s="11" t="s">
        <v>37</v>
      </c>
    </row>
    <row r="1456" spans="1:24" x14ac:dyDescent="0.3">
      <c r="A1456" s="4" t="s">
        <v>4522</v>
      </c>
      <c r="B1456" s="5">
        <v>46162</v>
      </c>
      <c r="C1456" s="20" t="str">
        <f>TEXT(Table3[[#This Row],[Transaction_Date]],"dddd")</f>
        <v>Wednesday</v>
      </c>
      <c r="D1456" t="s">
        <v>4523</v>
      </c>
      <c r="E1456">
        <f>HOUR(Table3[[#This Row],[Transaction_Time]])</f>
        <v>13</v>
      </c>
      <c r="F1456" s="6" t="s">
        <v>40</v>
      </c>
      <c r="G1456" s="6" t="s">
        <v>4524</v>
      </c>
      <c r="H1456" s="6" t="s">
        <v>89</v>
      </c>
      <c r="I1456" s="6" t="s">
        <v>27</v>
      </c>
      <c r="J1456" s="6" t="s">
        <v>150</v>
      </c>
      <c r="K1456" s="6" t="s">
        <v>398</v>
      </c>
      <c r="L1456" s="6" t="s">
        <v>241</v>
      </c>
      <c r="M1456" s="6" t="s">
        <v>101</v>
      </c>
      <c r="N1456" s="6" t="s">
        <v>32</v>
      </c>
      <c r="O1456" s="6" t="s">
        <v>141</v>
      </c>
      <c r="P1456" s="6" t="s">
        <v>34</v>
      </c>
      <c r="Q1456" s="6">
        <v>1260.05</v>
      </c>
      <c r="R1456" s="6">
        <v>0</v>
      </c>
      <c r="S1456" s="6">
        <v>0</v>
      </c>
      <c r="T1456" s="6" t="s">
        <v>35</v>
      </c>
      <c r="U1456" s="6"/>
      <c r="V1456" s="6" t="s">
        <v>49</v>
      </c>
      <c r="W1456" s="6">
        <v>37</v>
      </c>
      <c r="X1456" s="7" t="s">
        <v>37</v>
      </c>
    </row>
    <row r="1457" spans="1:24" x14ac:dyDescent="0.3">
      <c r="A1457" s="8" t="s">
        <v>4525</v>
      </c>
      <c r="B1457" s="9">
        <v>46170</v>
      </c>
      <c r="C1457" s="21" t="str">
        <f>TEXT(Table3[[#This Row],[Transaction_Date]],"dddd")</f>
        <v>Thursday</v>
      </c>
      <c r="D1457" t="s">
        <v>4526</v>
      </c>
      <c r="E1457">
        <f>HOUR(Table3[[#This Row],[Transaction_Time]])</f>
        <v>16</v>
      </c>
      <c r="F1457" s="10" t="s">
        <v>24</v>
      </c>
      <c r="G1457" s="10" t="s">
        <v>4527</v>
      </c>
      <c r="H1457" s="10" t="s">
        <v>54</v>
      </c>
      <c r="I1457" s="10" t="s">
        <v>27</v>
      </c>
      <c r="J1457" s="10" t="s">
        <v>90</v>
      </c>
      <c r="K1457" s="10" t="s">
        <v>346</v>
      </c>
      <c r="L1457" s="10" t="s">
        <v>45</v>
      </c>
      <c r="M1457" s="10" t="s">
        <v>31</v>
      </c>
      <c r="N1457" s="10" t="s">
        <v>46</v>
      </c>
      <c r="O1457" s="10" t="s">
        <v>33</v>
      </c>
      <c r="P1457" s="10" t="s">
        <v>48</v>
      </c>
      <c r="Q1457" s="10">
        <v>1721.81</v>
      </c>
      <c r="R1457" s="10">
        <v>0</v>
      </c>
      <c r="S1457" s="10">
        <v>5.94</v>
      </c>
      <c r="T1457" s="10" t="s">
        <v>35</v>
      </c>
      <c r="U1457" s="10"/>
      <c r="V1457" s="10" t="s">
        <v>36</v>
      </c>
      <c r="W1457" s="10">
        <v>69</v>
      </c>
      <c r="X1457" s="11" t="s">
        <v>37</v>
      </c>
    </row>
    <row r="1458" spans="1:24" x14ac:dyDescent="0.3">
      <c r="A1458" s="4" t="s">
        <v>4528</v>
      </c>
      <c r="B1458" s="5">
        <v>46155</v>
      </c>
      <c r="C1458" s="20" t="str">
        <f>TEXT(Table3[[#This Row],[Transaction_Date]],"dddd")</f>
        <v>Wednesday</v>
      </c>
      <c r="D1458" t="s">
        <v>4529</v>
      </c>
      <c r="E1458">
        <f>HOUR(Table3[[#This Row],[Transaction_Time]])</f>
        <v>13</v>
      </c>
      <c r="F1458" s="6" t="s">
        <v>24</v>
      </c>
      <c r="G1458" s="6" t="s">
        <v>4530</v>
      </c>
      <c r="H1458" s="6" t="s">
        <v>54</v>
      </c>
      <c r="I1458" s="6" t="s">
        <v>27</v>
      </c>
      <c r="J1458" s="6" t="s">
        <v>55</v>
      </c>
      <c r="K1458" s="6" t="s">
        <v>56</v>
      </c>
      <c r="L1458" s="6" t="s">
        <v>246</v>
      </c>
      <c r="M1458" s="6" t="s">
        <v>214</v>
      </c>
      <c r="N1458" s="6" t="s">
        <v>272</v>
      </c>
      <c r="O1458" s="6" t="s">
        <v>47</v>
      </c>
      <c r="P1458" s="10" t="s">
        <v>84</v>
      </c>
      <c r="Q1458" s="6">
        <v>228.01</v>
      </c>
      <c r="R1458" s="6">
        <v>0</v>
      </c>
      <c r="S1458" s="6">
        <v>0</v>
      </c>
      <c r="T1458" s="6" t="s">
        <v>35</v>
      </c>
      <c r="U1458" s="6"/>
      <c r="V1458" s="6" t="s">
        <v>36</v>
      </c>
      <c r="W1458" s="6">
        <v>89</v>
      </c>
      <c r="X1458" s="7" t="s">
        <v>37</v>
      </c>
    </row>
    <row r="1459" spans="1:24" x14ac:dyDescent="0.3">
      <c r="A1459" s="8" t="s">
        <v>4531</v>
      </c>
      <c r="B1459" s="9">
        <v>46153</v>
      </c>
      <c r="C1459" s="21" t="str">
        <f>TEXT(Table3[[#This Row],[Transaction_Date]],"dddd")</f>
        <v>Monday</v>
      </c>
      <c r="D1459" t="s">
        <v>4532</v>
      </c>
      <c r="E1459">
        <f>HOUR(Table3[[#This Row],[Transaction_Time]])</f>
        <v>15</v>
      </c>
      <c r="F1459" s="10" t="s">
        <v>24</v>
      </c>
      <c r="G1459" s="10" t="s">
        <v>4533</v>
      </c>
      <c r="H1459" s="10" t="s">
        <v>26</v>
      </c>
      <c r="I1459" s="10" t="s">
        <v>27</v>
      </c>
      <c r="J1459" s="10" t="s">
        <v>28</v>
      </c>
      <c r="K1459" s="10" t="s">
        <v>188</v>
      </c>
      <c r="L1459" s="10" t="s">
        <v>364</v>
      </c>
      <c r="M1459" s="10" t="s">
        <v>114</v>
      </c>
      <c r="N1459" s="10" t="s">
        <v>46</v>
      </c>
      <c r="O1459" s="10" t="s">
        <v>47</v>
      </c>
      <c r="P1459" s="10" t="s">
        <v>128</v>
      </c>
      <c r="Q1459" s="10">
        <v>1233.69</v>
      </c>
      <c r="R1459" s="10">
        <v>0</v>
      </c>
      <c r="S1459" s="10">
        <v>0</v>
      </c>
      <c r="T1459" s="10" t="s">
        <v>35</v>
      </c>
      <c r="U1459" s="10"/>
      <c r="V1459" s="10" t="s">
        <v>49</v>
      </c>
      <c r="W1459" s="10">
        <v>77</v>
      </c>
      <c r="X1459" s="11" t="s">
        <v>37</v>
      </c>
    </row>
    <row r="1460" spans="1:24" x14ac:dyDescent="0.3">
      <c r="A1460" s="4" t="s">
        <v>4534</v>
      </c>
      <c r="B1460" s="5">
        <v>46145</v>
      </c>
      <c r="C1460" s="20" t="str">
        <f>TEXT(Table3[[#This Row],[Transaction_Date]],"dddd")</f>
        <v>Sunday</v>
      </c>
      <c r="D1460" t="s">
        <v>4535</v>
      </c>
      <c r="E1460">
        <f>HOUR(Table3[[#This Row],[Transaction_Time]])</f>
        <v>21</v>
      </c>
      <c r="F1460" s="6" t="s">
        <v>24</v>
      </c>
      <c r="G1460" s="6" t="s">
        <v>4536</v>
      </c>
      <c r="H1460" s="6" t="s">
        <v>74</v>
      </c>
      <c r="I1460" s="6" t="s">
        <v>42</v>
      </c>
      <c r="J1460" s="6" t="s">
        <v>105</v>
      </c>
      <c r="K1460" s="6" t="s">
        <v>195</v>
      </c>
      <c r="L1460" s="6" t="s">
        <v>127</v>
      </c>
      <c r="M1460" s="6" t="s">
        <v>114</v>
      </c>
      <c r="N1460" s="6" t="s">
        <v>176</v>
      </c>
      <c r="O1460" s="6" t="s">
        <v>297</v>
      </c>
      <c r="P1460" s="6" t="s">
        <v>128</v>
      </c>
      <c r="Q1460" s="6">
        <v>406.61</v>
      </c>
      <c r="R1460" s="6">
        <v>0</v>
      </c>
      <c r="S1460" s="6">
        <v>0</v>
      </c>
      <c r="T1460" s="6" t="s">
        <v>35</v>
      </c>
      <c r="U1460" s="6"/>
      <c r="V1460" s="6" t="s">
        <v>49</v>
      </c>
      <c r="W1460" s="6">
        <v>51</v>
      </c>
      <c r="X1460" s="7" t="s">
        <v>37</v>
      </c>
    </row>
    <row r="1461" spans="1:24" x14ac:dyDescent="0.3">
      <c r="A1461" s="8" t="s">
        <v>4537</v>
      </c>
      <c r="B1461" s="9">
        <v>46157</v>
      </c>
      <c r="C1461" s="21" t="str">
        <f>TEXT(Table3[[#This Row],[Transaction_Date]],"dddd")</f>
        <v>Friday</v>
      </c>
      <c r="D1461" t="s">
        <v>4538</v>
      </c>
      <c r="E1461">
        <f>HOUR(Table3[[#This Row],[Transaction_Time]])</f>
        <v>20</v>
      </c>
      <c r="F1461" s="10" t="s">
        <v>24</v>
      </c>
      <c r="G1461" s="10" t="s">
        <v>4539</v>
      </c>
      <c r="H1461" s="10" t="s">
        <v>89</v>
      </c>
      <c r="I1461" s="10" t="s">
        <v>42</v>
      </c>
      <c r="J1461" s="10" t="s">
        <v>150</v>
      </c>
      <c r="K1461" s="10" t="s">
        <v>151</v>
      </c>
      <c r="L1461" s="10" t="s">
        <v>161</v>
      </c>
      <c r="M1461" s="10" t="s">
        <v>162</v>
      </c>
      <c r="N1461" s="10" t="s">
        <v>32</v>
      </c>
      <c r="O1461" s="10" t="s">
        <v>33</v>
      </c>
      <c r="P1461" s="10" t="s">
        <v>115</v>
      </c>
      <c r="Q1461" s="10">
        <v>89.63</v>
      </c>
      <c r="R1461" s="10">
        <v>0</v>
      </c>
      <c r="S1461" s="10">
        <v>4.25</v>
      </c>
      <c r="T1461" s="10" t="s">
        <v>35</v>
      </c>
      <c r="U1461" s="10"/>
      <c r="V1461" s="10" t="s">
        <v>49</v>
      </c>
      <c r="W1461" s="10">
        <v>57</v>
      </c>
      <c r="X1461" s="11" t="s">
        <v>37</v>
      </c>
    </row>
    <row r="1462" spans="1:24" x14ac:dyDescent="0.3">
      <c r="A1462" s="4" t="s">
        <v>4540</v>
      </c>
      <c r="B1462" s="5">
        <v>46163</v>
      </c>
      <c r="C1462" s="20" t="str">
        <f>TEXT(Table3[[#This Row],[Transaction_Date]],"dddd")</f>
        <v>Thursday</v>
      </c>
      <c r="D1462" t="s">
        <v>4541</v>
      </c>
      <c r="E1462">
        <f>HOUR(Table3[[#This Row],[Transaction_Time]])</f>
        <v>9</v>
      </c>
      <c r="F1462" s="6" t="s">
        <v>24</v>
      </c>
      <c r="G1462" s="6" t="s">
        <v>4542</v>
      </c>
      <c r="H1462" s="6" t="s">
        <v>74</v>
      </c>
      <c r="I1462" s="6" t="s">
        <v>27</v>
      </c>
      <c r="J1462" s="6" t="s">
        <v>150</v>
      </c>
      <c r="K1462" s="6" t="s">
        <v>151</v>
      </c>
      <c r="L1462" s="6" t="s">
        <v>45</v>
      </c>
      <c r="M1462" s="6" t="s">
        <v>31</v>
      </c>
      <c r="N1462" s="6" t="s">
        <v>78</v>
      </c>
      <c r="O1462" s="6" t="s">
        <v>60</v>
      </c>
      <c r="P1462" s="6" t="s">
        <v>68</v>
      </c>
      <c r="Q1462" s="6">
        <v>235.69</v>
      </c>
      <c r="R1462" s="6">
        <v>44.38</v>
      </c>
      <c r="S1462" s="6">
        <v>0</v>
      </c>
      <c r="T1462" s="6" t="s">
        <v>35</v>
      </c>
      <c r="U1462" s="6"/>
      <c r="V1462" s="6" t="s">
        <v>49</v>
      </c>
      <c r="W1462" s="6">
        <v>9</v>
      </c>
      <c r="X1462" s="7" t="s">
        <v>37</v>
      </c>
    </row>
    <row r="1463" spans="1:24" x14ac:dyDescent="0.3">
      <c r="A1463" s="8" t="s">
        <v>4543</v>
      </c>
      <c r="B1463" s="9">
        <v>46159</v>
      </c>
      <c r="C1463" s="21" t="str">
        <f>TEXT(Table3[[#This Row],[Transaction_Date]],"dddd")</f>
        <v>Sunday</v>
      </c>
      <c r="D1463" t="s">
        <v>4544</v>
      </c>
      <c r="E1463">
        <f>HOUR(Table3[[#This Row],[Transaction_Time]])</f>
        <v>14</v>
      </c>
      <c r="F1463" s="10" t="s">
        <v>72</v>
      </c>
      <c r="G1463" s="10" t="s">
        <v>4545</v>
      </c>
      <c r="H1463" s="10" t="s">
        <v>54</v>
      </c>
      <c r="I1463" s="10" t="s">
        <v>27</v>
      </c>
      <c r="J1463" s="10" t="s">
        <v>28</v>
      </c>
      <c r="K1463" s="10" t="s">
        <v>188</v>
      </c>
      <c r="L1463" s="10" t="s">
        <v>257</v>
      </c>
      <c r="M1463" s="10" t="s">
        <v>93</v>
      </c>
      <c r="N1463" s="10" t="s">
        <v>32</v>
      </c>
      <c r="O1463" s="10" t="s">
        <v>47</v>
      </c>
      <c r="P1463" s="10" t="s">
        <v>84</v>
      </c>
      <c r="Q1463" s="10">
        <v>1653.82</v>
      </c>
      <c r="R1463" s="10">
        <v>0</v>
      </c>
      <c r="S1463" s="10">
        <v>0</v>
      </c>
      <c r="T1463" s="10" t="s">
        <v>35</v>
      </c>
      <c r="U1463" s="10"/>
      <c r="V1463" s="10" t="s">
        <v>49</v>
      </c>
      <c r="W1463" s="10">
        <v>68</v>
      </c>
      <c r="X1463" s="11" t="s">
        <v>37</v>
      </c>
    </row>
    <row r="1464" spans="1:24" x14ac:dyDescent="0.3">
      <c r="A1464" s="4" t="s">
        <v>4546</v>
      </c>
      <c r="B1464" s="5">
        <v>46153</v>
      </c>
      <c r="C1464" s="20" t="str">
        <f>TEXT(Table3[[#This Row],[Transaction_Date]],"dddd")</f>
        <v>Monday</v>
      </c>
      <c r="D1464" t="s">
        <v>4547</v>
      </c>
      <c r="E1464">
        <f>HOUR(Table3[[#This Row],[Transaction_Time]])</f>
        <v>20</v>
      </c>
      <c r="F1464" s="6" t="s">
        <v>24</v>
      </c>
      <c r="G1464" s="6" t="s">
        <v>4548</v>
      </c>
      <c r="H1464" s="6" t="s">
        <v>54</v>
      </c>
      <c r="I1464" s="6" t="s">
        <v>27</v>
      </c>
      <c r="J1464" s="6" t="s">
        <v>119</v>
      </c>
      <c r="K1464" s="6" t="s">
        <v>264</v>
      </c>
      <c r="L1464" s="6" t="s">
        <v>205</v>
      </c>
      <c r="M1464" s="6" t="s">
        <v>162</v>
      </c>
      <c r="N1464" s="6" t="s">
        <v>46</v>
      </c>
      <c r="O1464" s="6" t="s">
        <v>60</v>
      </c>
      <c r="P1464" s="6" t="s">
        <v>108</v>
      </c>
      <c r="Q1464" s="6">
        <v>1039.57</v>
      </c>
      <c r="R1464" s="6">
        <v>0</v>
      </c>
      <c r="S1464" s="6">
        <v>0</v>
      </c>
      <c r="T1464" s="6" t="s">
        <v>35</v>
      </c>
      <c r="U1464" s="6"/>
      <c r="V1464" s="6" t="s">
        <v>49</v>
      </c>
      <c r="W1464" s="6">
        <v>81</v>
      </c>
      <c r="X1464" s="7" t="s">
        <v>37</v>
      </c>
    </row>
    <row r="1465" spans="1:24" x14ac:dyDescent="0.3">
      <c r="A1465" s="8" t="s">
        <v>4549</v>
      </c>
      <c r="B1465" s="9">
        <v>46154</v>
      </c>
      <c r="C1465" s="21" t="str">
        <f>TEXT(Table3[[#This Row],[Transaction_Date]],"dddd")</f>
        <v>Tuesday</v>
      </c>
      <c r="D1465" t="s">
        <v>4550</v>
      </c>
      <c r="E1465">
        <f>HOUR(Table3[[#This Row],[Transaction_Time]])</f>
        <v>18</v>
      </c>
      <c r="F1465" s="10" t="s">
        <v>24</v>
      </c>
      <c r="G1465" s="10" t="s">
        <v>4551</v>
      </c>
      <c r="H1465" s="10" t="s">
        <v>26</v>
      </c>
      <c r="I1465" s="10" t="s">
        <v>42</v>
      </c>
      <c r="J1465" s="10" t="s">
        <v>166</v>
      </c>
      <c r="K1465" s="10" t="s">
        <v>167</v>
      </c>
      <c r="L1465" s="10" t="s">
        <v>544</v>
      </c>
      <c r="M1465" s="10" t="s">
        <v>114</v>
      </c>
      <c r="N1465" s="10" t="s">
        <v>32</v>
      </c>
      <c r="O1465" s="10" t="s">
        <v>60</v>
      </c>
      <c r="P1465" s="10" t="s">
        <v>68</v>
      </c>
      <c r="Q1465" s="10">
        <v>721.81</v>
      </c>
      <c r="R1465" s="10">
        <v>51.49</v>
      </c>
      <c r="S1465" s="10">
        <v>0</v>
      </c>
      <c r="T1465" s="10" t="s">
        <v>35</v>
      </c>
      <c r="U1465" s="10"/>
      <c r="V1465" s="10" t="s">
        <v>49</v>
      </c>
      <c r="W1465" s="10">
        <v>51</v>
      </c>
      <c r="X1465" s="11" t="s">
        <v>37</v>
      </c>
    </row>
    <row r="1466" spans="1:24" x14ac:dyDescent="0.3">
      <c r="A1466" s="4" t="s">
        <v>4552</v>
      </c>
      <c r="B1466" s="5">
        <v>46159</v>
      </c>
      <c r="C1466" s="20" t="str">
        <f>TEXT(Table3[[#This Row],[Transaction_Date]],"dddd")</f>
        <v>Sunday</v>
      </c>
      <c r="D1466" t="s">
        <v>4553</v>
      </c>
      <c r="E1466">
        <f>HOUR(Table3[[#This Row],[Transaction_Time]])</f>
        <v>9</v>
      </c>
      <c r="F1466" s="6" t="s">
        <v>40</v>
      </c>
      <c r="G1466" s="6" t="s">
        <v>4554</v>
      </c>
      <c r="H1466" s="6" t="s">
        <v>97</v>
      </c>
      <c r="I1466" s="6" t="s">
        <v>27</v>
      </c>
      <c r="J1466" s="6" t="s">
        <v>98</v>
      </c>
      <c r="K1466" s="6" t="s">
        <v>459</v>
      </c>
      <c r="L1466" s="6" t="s">
        <v>445</v>
      </c>
      <c r="M1466" s="6" t="s">
        <v>162</v>
      </c>
      <c r="N1466" s="6" t="s">
        <v>59</v>
      </c>
      <c r="O1466" s="6" t="s">
        <v>33</v>
      </c>
      <c r="P1466" s="6" t="s">
        <v>48</v>
      </c>
      <c r="Q1466" s="6">
        <v>136.71</v>
      </c>
      <c r="R1466" s="6">
        <v>0</v>
      </c>
      <c r="S1466" s="6">
        <v>0</v>
      </c>
      <c r="T1466" s="6" t="s">
        <v>35</v>
      </c>
      <c r="U1466" s="6"/>
      <c r="V1466" s="6" t="s">
        <v>49</v>
      </c>
      <c r="W1466" s="6">
        <v>68</v>
      </c>
      <c r="X1466" s="7" t="s">
        <v>37</v>
      </c>
    </row>
    <row r="1467" spans="1:24" x14ac:dyDescent="0.3">
      <c r="A1467" s="8" t="s">
        <v>4555</v>
      </c>
      <c r="B1467" s="9">
        <v>46147</v>
      </c>
      <c r="C1467" s="21" t="str">
        <f>TEXT(Table3[[#This Row],[Transaction_Date]],"dddd")</f>
        <v>Tuesday</v>
      </c>
      <c r="D1467" t="s">
        <v>4556</v>
      </c>
      <c r="E1467">
        <f>HOUR(Table3[[#This Row],[Transaction_Time]])</f>
        <v>16</v>
      </c>
      <c r="F1467" s="10" t="s">
        <v>24</v>
      </c>
      <c r="G1467" s="10" t="s">
        <v>4557</v>
      </c>
      <c r="H1467" s="10" t="s">
        <v>97</v>
      </c>
      <c r="I1467" s="10" t="s">
        <v>27</v>
      </c>
      <c r="J1467" s="10" t="s">
        <v>119</v>
      </c>
      <c r="K1467" s="10" t="s">
        <v>120</v>
      </c>
      <c r="L1467" s="10" t="s">
        <v>171</v>
      </c>
      <c r="M1467" s="10" t="s">
        <v>67</v>
      </c>
      <c r="N1467" s="10" t="s">
        <v>46</v>
      </c>
      <c r="O1467" s="10" t="s">
        <v>297</v>
      </c>
      <c r="P1467" s="10" t="s">
        <v>34</v>
      </c>
      <c r="Q1467" s="10">
        <v>117.19</v>
      </c>
      <c r="R1467" s="10">
        <v>0</v>
      </c>
      <c r="S1467" s="10">
        <v>0</v>
      </c>
      <c r="T1467" s="10" t="s">
        <v>35</v>
      </c>
      <c r="U1467" s="10"/>
      <c r="V1467" s="10" t="s">
        <v>49</v>
      </c>
      <c r="W1467" s="10">
        <v>19</v>
      </c>
      <c r="X1467" s="11" t="s">
        <v>37</v>
      </c>
    </row>
    <row r="1468" spans="1:24" x14ac:dyDescent="0.3">
      <c r="A1468" s="4" t="s">
        <v>4558</v>
      </c>
      <c r="B1468" s="5">
        <v>46165</v>
      </c>
      <c r="C1468" s="20" t="str">
        <f>TEXT(Table3[[#This Row],[Transaction_Date]],"dddd")</f>
        <v>Saturday</v>
      </c>
      <c r="D1468" t="s">
        <v>4559</v>
      </c>
      <c r="E1468">
        <f>HOUR(Table3[[#This Row],[Transaction_Time]])</f>
        <v>8</v>
      </c>
      <c r="F1468" s="6" t="s">
        <v>24</v>
      </c>
      <c r="G1468" s="6" t="s">
        <v>4560</v>
      </c>
      <c r="H1468" s="6" t="s">
        <v>26</v>
      </c>
      <c r="I1468" s="6" t="s">
        <v>27</v>
      </c>
      <c r="J1468" s="6" t="s">
        <v>28</v>
      </c>
      <c r="K1468" s="6" t="s">
        <v>65</v>
      </c>
      <c r="L1468" s="6" t="s">
        <v>196</v>
      </c>
      <c r="M1468" s="6" t="s">
        <v>83</v>
      </c>
      <c r="N1468" s="6" t="s">
        <v>46</v>
      </c>
      <c r="O1468" s="6" t="s">
        <v>33</v>
      </c>
      <c r="P1468" s="6" t="s">
        <v>108</v>
      </c>
      <c r="Q1468" s="6">
        <v>217.76</v>
      </c>
      <c r="R1468" s="6">
        <v>0</v>
      </c>
      <c r="S1468" s="6">
        <v>0</v>
      </c>
      <c r="T1468" s="6" t="s">
        <v>280</v>
      </c>
      <c r="U1468" s="6" t="s">
        <v>281</v>
      </c>
      <c r="V1468" s="6" t="s">
        <v>49</v>
      </c>
      <c r="W1468" s="6">
        <v>14</v>
      </c>
      <c r="X1468" s="7" t="s">
        <v>37</v>
      </c>
    </row>
    <row r="1469" spans="1:24" x14ac:dyDescent="0.3">
      <c r="A1469" s="8" t="s">
        <v>4561</v>
      </c>
      <c r="B1469" s="9">
        <v>46143</v>
      </c>
      <c r="C1469" s="21" t="str">
        <f>TEXT(Table3[[#This Row],[Transaction_Date]],"dddd")</f>
        <v>Friday</v>
      </c>
      <c r="D1469" t="s">
        <v>4562</v>
      </c>
      <c r="E1469">
        <f>HOUR(Table3[[#This Row],[Transaction_Time]])</f>
        <v>9</v>
      </c>
      <c r="F1469" s="10" t="s">
        <v>24</v>
      </c>
      <c r="G1469" s="10" t="s">
        <v>4563</v>
      </c>
      <c r="H1469" s="10" t="s">
        <v>54</v>
      </c>
      <c r="I1469" s="10" t="s">
        <v>27</v>
      </c>
      <c r="J1469" s="10" t="s">
        <v>43</v>
      </c>
      <c r="K1469" s="10" t="s">
        <v>229</v>
      </c>
      <c r="L1469" s="10" t="s">
        <v>357</v>
      </c>
      <c r="M1469" s="10" t="s">
        <v>122</v>
      </c>
      <c r="N1469" s="10" t="s">
        <v>46</v>
      </c>
      <c r="O1469" s="10" t="s">
        <v>33</v>
      </c>
      <c r="P1469" s="10" t="s">
        <v>48</v>
      </c>
      <c r="Q1469" s="10">
        <v>293.54000000000002</v>
      </c>
      <c r="R1469" s="10">
        <v>0</v>
      </c>
      <c r="S1469" s="10">
        <v>0</v>
      </c>
      <c r="T1469" s="10" t="s">
        <v>35</v>
      </c>
      <c r="U1469" s="10"/>
      <c r="V1469" s="10" t="s">
        <v>49</v>
      </c>
      <c r="W1469" s="10">
        <v>94</v>
      </c>
      <c r="X1469" s="11" t="s">
        <v>69</v>
      </c>
    </row>
    <row r="1470" spans="1:24" x14ac:dyDescent="0.3">
      <c r="A1470" s="4" t="s">
        <v>4564</v>
      </c>
      <c r="B1470" s="5">
        <v>46168</v>
      </c>
      <c r="C1470" s="20" t="str">
        <f>TEXT(Table3[[#This Row],[Transaction_Date]],"dddd")</f>
        <v>Tuesday</v>
      </c>
      <c r="D1470" t="s">
        <v>4565</v>
      </c>
      <c r="E1470">
        <f>HOUR(Table3[[#This Row],[Transaction_Time]])</f>
        <v>17</v>
      </c>
      <c r="F1470" s="6" t="s">
        <v>24</v>
      </c>
      <c r="G1470" s="6" t="s">
        <v>4566</v>
      </c>
      <c r="H1470" s="6" t="s">
        <v>54</v>
      </c>
      <c r="I1470" s="6" t="s">
        <v>42</v>
      </c>
      <c r="J1470" s="6" t="s">
        <v>150</v>
      </c>
      <c r="K1470" s="6" t="s">
        <v>151</v>
      </c>
      <c r="L1470" s="6" t="s">
        <v>184</v>
      </c>
      <c r="M1470" s="6" t="s">
        <v>146</v>
      </c>
      <c r="N1470" s="6" t="s">
        <v>46</v>
      </c>
      <c r="O1470" s="6" t="s">
        <v>60</v>
      </c>
      <c r="P1470" s="6" t="s">
        <v>84</v>
      </c>
      <c r="Q1470" s="6">
        <v>399.27</v>
      </c>
      <c r="R1470" s="6">
        <v>37.25</v>
      </c>
      <c r="S1470" s="6">
        <v>0</v>
      </c>
      <c r="T1470" s="6" t="s">
        <v>35</v>
      </c>
      <c r="U1470" s="6"/>
      <c r="V1470" s="6" t="s">
        <v>49</v>
      </c>
      <c r="W1470" s="6">
        <v>59</v>
      </c>
      <c r="X1470" s="7" t="s">
        <v>37</v>
      </c>
    </row>
    <row r="1471" spans="1:24" x14ac:dyDescent="0.3">
      <c r="A1471" s="8" t="s">
        <v>4567</v>
      </c>
      <c r="B1471" s="9">
        <v>46165</v>
      </c>
      <c r="C1471" s="21" t="str">
        <f>TEXT(Table3[[#This Row],[Transaction_Date]],"dddd")</f>
        <v>Saturday</v>
      </c>
      <c r="D1471" t="s">
        <v>4568</v>
      </c>
      <c r="E1471">
        <f>HOUR(Table3[[#This Row],[Transaction_Time]])</f>
        <v>9</v>
      </c>
      <c r="F1471" s="10" t="s">
        <v>370</v>
      </c>
      <c r="G1471" s="10" t="s">
        <v>4569</v>
      </c>
      <c r="H1471" s="10" t="s">
        <v>54</v>
      </c>
      <c r="I1471" s="10" t="s">
        <v>27</v>
      </c>
      <c r="J1471" s="10" t="s">
        <v>43</v>
      </c>
      <c r="K1471" s="10" t="s">
        <v>229</v>
      </c>
      <c r="L1471" s="10" t="s">
        <v>127</v>
      </c>
      <c r="M1471" s="10" t="s">
        <v>114</v>
      </c>
      <c r="N1471" s="10" t="s">
        <v>46</v>
      </c>
      <c r="O1471" s="10" t="s">
        <v>60</v>
      </c>
      <c r="P1471" s="10" t="s">
        <v>84</v>
      </c>
      <c r="Q1471" s="10">
        <v>111.18</v>
      </c>
      <c r="R1471" s="10">
        <v>0</v>
      </c>
      <c r="S1471" s="10">
        <v>0</v>
      </c>
      <c r="T1471" s="10" t="s">
        <v>35</v>
      </c>
      <c r="U1471" s="10"/>
      <c r="V1471" s="10" t="s">
        <v>36</v>
      </c>
      <c r="W1471" s="10">
        <v>59</v>
      </c>
      <c r="X1471" s="11" t="s">
        <v>37</v>
      </c>
    </row>
    <row r="1472" spans="1:24" x14ac:dyDescent="0.3">
      <c r="A1472" s="4" t="s">
        <v>4570</v>
      </c>
      <c r="B1472" s="5">
        <v>46147</v>
      </c>
      <c r="C1472" s="20" t="str">
        <f>TEXT(Table3[[#This Row],[Transaction_Date]],"dddd")</f>
        <v>Tuesday</v>
      </c>
      <c r="D1472" t="s">
        <v>4571</v>
      </c>
      <c r="E1472">
        <f>HOUR(Table3[[#This Row],[Transaction_Time]])</f>
        <v>17</v>
      </c>
      <c r="F1472" s="6" t="s">
        <v>24</v>
      </c>
      <c r="G1472" s="6" t="s">
        <v>4572</v>
      </c>
      <c r="H1472" s="6" t="s">
        <v>26</v>
      </c>
      <c r="I1472" s="6" t="s">
        <v>27</v>
      </c>
      <c r="J1472" s="6" t="s">
        <v>98</v>
      </c>
      <c r="K1472" s="6" t="s">
        <v>459</v>
      </c>
      <c r="L1472" s="6" t="s">
        <v>196</v>
      </c>
      <c r="M1472" s="6" t="s">
        <v>83</v>
      </c>
      <c r="N1472" s="6" t="s">
        <v>291</v>
      </c>
      <c r="O1472" s="6" t="s">
        <v>297</v>
      </c>
      <c r="P1472" s="6" t="s">
        <v>128</v>
      </c>
      <c r="Q1472" s="6">
        <v>607.89</v>
      </c>
      <c r="R1472" s="6">
        <v>0</v>
      </c>
      <c r="S1472" s="6">
        <v>0</v>
      </c>
      <c r="T1472" s="6" t="s">
        <v>35</v>
      </c>
      <c r="U1472" s="6"/>
      <c r="V1472" s="6" t="s">
        <v>49</v>
      </c>
      <c r="W1472" s="6">
        <v>72</v>
      </c>
      <c r="X1472" s="7" t="s">
        <v>37</v>
      </c>
    </row>
    <row r="1473" spans="1:24" x14ac:dyDescent="0.3">
      <c r="A1473" s="8" t="s">
        <v>4573</v>
      </c>
      <c r="B1473" s="9">
        <v>46162</v>
      </c>
      <c r="C1473" s="21" t="str">
        <f>TEXT(Table3[[#This Row],[Transaction_Date]],"dddd")</f>
        <v>Wednesday</v>
      </c>
      <c r="D1473" t="s">
        <v>4574</v>
      </c>
      <c r="E1473">
        <f>HOUR(Table3[[#This Row],[Transaction_Time]])</f>
        <v>20</v>
      </c>
      <c r="F1473" s="10" t="s">
        <v>24</v>
      </c>
      <c r="G1473" s="10" t="s">
        <v>4575</v>
      </c>
      <c r="H1473" s="10" t="s">
        <v>54</v>
      </c>
      <c r="I1473" s="10" t="s">
        <v>42</v>
      </c>
      <c r="J1473" s="10" t="s">
        <v>166</v>
      </c>
      <c r="K1473" s="10" t="s">
        <v>476</v>
      </c>
      <c r="L1473" s="10" t="s">
        <v>196</v>
      </c>
      <c r="M1473" s="10" t="s">
        <v>83</v>
      </c>
      <c r="N1473" s="10" t="s">
        <v>32</v>
      </c>
      <c r="O1473" s="10" t="s">
        <v>47</v>
      </c>
      <c r="P1473" s="10" t="s">
        <v>84</v>
      </c>
      <c r="Q1473" s="10">
        <v>632.17999999999995</v>
      </c>
      <c r="R1473" s="10">
        <v>0</v>
      </c>
      <c r="S1473" s="10">
        <v>0</v>
      </c>
      <c r="T1473" s="10" t="s">
        <v>35</v>
      </c>
      <c r="U1473" s="10"/>
      <c r="V1473" s="10" t="s">
        <v>49</v>
      </c>
      <c r="W1473" s="10">
        <v>38</v>
      </c>
      <c r="X1473" s="11" t="s">
        <v>37</v>
      </c>
    </row>
    <row r="1474" spans="1:24" x14ac:dyDescent="0.3">
      <c r="A1474" s="4" t="s">
        <v>4576</v>
      </c>
      <c r="B1474" s="5">
        <v>46156</v>
      </c>
      <c r="C1474" s="20" t="str">
        <f>TEXT(Table3[[#This Row],[Transaction_Date]],"dddd")</f>
        <v>Thursday</v>
      </c>
      <c r="D1474" t="s">
        <v>4577</v>
      </c>
      <c r="E1474">
        <f>HOUR(Table3[[#This Row],[Transaction_Time]])</f>
        <v>14</v>
      </c>
      <c r="F1474" s="6" t="s">
        <v>40</v>
      </c>
      <c r="G1474" s="6" t="s">
        <v>4578</v>
      </c>
      <c r="H1474" s="6" t="s">
        <v>54</v>
      </c>
      <c r="I1474" s="6" t="s">
        <v>27</v>
      </c>
      <c r="J1474" s="6" t="s">
        <v>166</v>
      </c>
      <c r="K1474" s="6" t="s">
        <v>167</v>
      </c>
      <c r="L1474" s="6" t="s">
        <v>308</v>
      </c>
      <c r="M1474" s="6" t="s">
        <v>58</v>
      </c>
      <c r="N1474" s="6" t="s">
        <v>59</v>
      </c>
      <c r="O1474" s="6" t="s">
        <v>60</v>
      </c>
      <c r="P1474" s="6" t="s">
        <v>34</v>
      </c>
      <c r="Q1474" s="6">
        <v>660.27</v>
      </c>
      <c r="R1474" s="6">
        <v>0</v>
      </c>
      <c r="S1474" s="6">
        <v>0</v>
      </c>
      <c r="T1474" s="6" t="s">
        <v>35</v>
      </c>
      <c r="U1474" s="6"/>
      <c r="V1474" s="6" t="s">
        <v>49</v>
      </c>
      <c r="W1474" s="6">
        <v>72</v>
      </c>
      <c r="X1474" s="7" t="s">
        <v>37</v>
      </c>
    </row>
    <row r="1475" spans="1:24" x14ac:dyDescent="0.3">
      <c r="A1475" s="8" t="s">
        <v>4579</v>
      </c>
      <c r="B1475" s="9">
        <v>46166</v>
      </c>
      <c r="C1475" s="21" t="str">
        <f>TEXT(Table3[[#This Row],[Transaction_Date]],"dddd")</f>
        <v>Sunday</v>
      </c>
      <c r="D1475" t="s">
        <v>4580</v>
      </c>
      <c r="E1475">
        <f>HOUR(Table3[[#This Row],[Transaction_Time]])</f>
        <v>18</v>
      </c>
      <c r="F1475" s="10" t="s">
        <v>24</v>
      </c>
      <c r="G1475" s="10" t="s">
        <v>4581</v>
      </c>
      <c r="H1475" s="10" t="s">
        <v>89</v>
      </c>
      <c r="I1475" s="10" t="s">
        <v>42</v>
      </c>
      <c r="J1475" s="10" t="s">
        <v>166</v>
      </c>
      <c r="K1475" s="10" t="s">
        <v>476</v>
      </c>
      <c r="L1475" s="10" t="s">
        <v>290</v>
      </c>
      <c r="M1475" s="10" t="s">
        <v>93</v>
      </c>
      <c r="N1475" s="10" t="s">
        <v>59</v>
      </c>
      <c r="O1475" s="10" t="s">
        <v>141</v>
      </c>
      <c r="P1475" s="10" t="s">
        <v>128</v>
      </c>
      <c r="Q1475" s="10">
        <v>604.75</v>
      </c>
      <c r="R1475" s="10">
        <v>29.11</v>
      </c>
      <c r="S1475" s="10">
        <v>0.46</v>
      </c>
      <c r="T1475" s="10" t="s">
        <v>35</v>
      </c>
      <c r="U1475" s="10"/>
      <c r="V1475" s="10" t="s">
        <v>49</v>
      </c>
      <c r="W1475" s="10">
        <v>97</v>
      </c>
      <c r="X1475" s="11" t="s">
        <v>69</v>
      </c>
    </row>
    <row r="1476" spans="1:24" x14ac:dyDescent="0.3">
      <c r="A1476" s="4" t="s">
        <v>4582</v>
      </c>
      <c r="B1476" s="5">
        <v>46143</v>
      </c>
      <c r="C1476" s="20" t="str">
        <f>TEXT(Table3[[#This Row],[Transaction_Date]],"dddd")</f>
        <v>Friday</v>
      </c>
      <c r="D1476" t="s">
        <v>4583</v>
      </c>
      <c r="E1476">
        <f>HOUR(Table3[[#This Row],[Transaction_Time]])</f>
        <v>16</v>
      </c>
      <c r="F1476" s="6" t="s">
        <v>52</v>
      </c>
      <c r="G1476" s="6" t="s">
        <v>4584</v>
      </c>
      <c r="H1476" s="6" t="s">
        <v>89</v>
      </c>
      <c r="I1476" s="6" t="s">
        <v>42</v>
      </c>
      <c r="J1476" s="6" t="s">
        <v>28</v>
      </c>
      <c r="K1476" s="6" t="s">
        <v>29</v>
      </c>
      <c r="L1476" s="6" t="s">
        <v>246</v>
      </c>
      <c r="M1476" s="6" t="s">
        <v>214</v>
      </c>
      <c r="N1476" s="6" t="s">
        <v>78</v>
      </c>
      <c r="O1476" s="6" t="s">
        <v>60</v>
      </c>
      <c r="P1476" s="6" t="s">
        <v>68</v>
      </c>
      <c r="Q1476" s="6">
        <v>757.36</v>
      </c>
      <c r="R1476" s="6">
        <v>0</v>
      </c>
      <c r="S1476" s="6">
        <v>1.18</v>
      </c>
      <c r="T1476" s="6" t="s">
        <v>35</v>
      </c>
      <c r="U1476" s="6"/>
      <c r="V1476" s="6" t="s">
        <v>36</v>
      </c>
      <c r="W1476" s="6">
        <v>66</v>
      </c>
      <c r="X1476" s="7" t="s">
        <v>37</v>
      </c>
    </row>
    <row r="1477" spans="1:24" x14ac:dyDescent="0.3">
      <c r="A1477" s="8" t="s">
        <v>4585</v>
      </c>
      <c r="B1477" s="9">
        <v>46155</v>
      </c>
      <c r="C1477" s="21" t="str">
        <f>TEXT(Table3[[#This Row],[Transaction_Date]],"dddd")</f>
        <v>Wednesday</v>
      </c>
      <c r="D1477" t="s">
        <v>4586</v>
      </c>
      <c r="E1477">
        <f>HOUR(Table3[[#This Row],[Transaction_Time]])</f>
        <v>20</v>
      </c>
      <c r="F1477" s="10" t="s">
        <v>52</v>
      </c>
      <c r="G1477" s="10" t="s">
        <v>4587</v>
      </c>
      <c r="H1477" s="10" t="s">
        <v>74</v>
      </c>
      <c r="I1477" s="10" t="s">
        <v>27</v>
      </c>
      <c r="J1477" s="10" t="s">
        <v>119</v>
      </c>
      <c r="K1477" s="10" t="s">
        <v>276</v>
      </c>
      <c r="L1477" s="10" t="s">
        <v>634</v>
      </c>
      <c r="M1477" s="10" t="s">
        <v>114</v>
      </c>
      <c r="N1477" s="10" t="s">
        <v>59</v>
      </c>
      <c r="O1477" s="10" t="s">
        <v>60</v>
      </c>
      <c r="P1477" s="10" t="s">
        <v>128</v>
      </c>
      <c r="Q1477" s="10">
        <v>271.69</v>
      </c>
      <c r="R1477" s="10">
        <v>67.040000000000006</v>
      </c>
      <c r="S1477" s="10">
        <v>0</v>
      </c>
      <c r="T1477" s="10" t="s">
        <v>35</v>
      </c>
      <c r="U1477" s="10"/>
      <c r="V1477" s="10" t="s">
        <v>49</v>
      </c>
      <c r="W1477" s="10">
        <v>93</v>
      </c>
      <c r="X1477" s="11" t="s">
        <v>37</v>
      </c>
    </row>
    <row r="1478" spans="1:24" x14ac:dyDescent="0.3">
      <c r="A1478" s="4" t="s">
        <v>4588</v>
      </c>
      <c r="B1478" s="5">
        <v>46144</v>
      </c>
      <c r="C1478" s="20" t="str">
        <f>TEXT(Table3[[#This Row],[Transaction_Date]],"dddd")</f>
        <v>Saturday</v>
      </c>
      <c r="D1478" t="s">
        <v>4589</v>
      </c>
      <c r="E1478">
        <f>HOUR(Table3[[#This Row],[Transaction_Time]])</f>
        <v>15</v>
      </c>
      <c r="F1478" s="6" t="s">
        <v>24</v>
      </c>
      <c r="G1478" s="6" t="s">
        <v>4590</v>
      </c>
      <c r="H1478" s="6" t="s">
        <v>54</v>
      </c>
      <c r="I1478" s="6" t="s">
        <v>42</v>
      </c>
      <c r="J1478" s="6" t="s">
        <v>90</v>
      </c>
      <c r="K1478" s="6" t="s">
        <v>91</v>
      </c>
      <c r="L1478" s="6" t="s">
        <v>230</v>
      </c>
      <c r="M1478" s="6" t="s">
        <v>83</v>
      </c>
      <c r="N1478" s="6" t="s">
        <v>291</v>
      </c>
      <c r="O1478" s="6" t="s">
        <v>33</v>
      </c>
      <c r="P1478" s="6" t="s">
        <v>128</v>
      </c>
      <c r="Q1478" s="6">
        <v>375.32</v>
      </c>
      <c r="R1478" s="6">
        <v>0</v>
      </c>
      <c r="S1478" s="6">
        <v>0</v>
      </c>
      <c r="T1478" s="6" t="s">
        <v>35</v>
      </c>
      <c r="U1478" s="6"/>
      <c r="V1478" s="6" t="s">
        <v>49</v>
      </c>
      <c r="W1478" s="6">
        <v>80</v>
      </c>
      <c r="X1478" s="7" t="s">
        <v>37</v>
      </c>
    </row>
    <row r="1479" spans="1:24" x14ac:dyDescent="0.3">
      <c r="A1479" s="8" t="s">
        <v>4591</v>
      </c>
      <c r="B1479" s="9">
        <v>46156</v>
      </c>
      <c r="C1479" s="21" t="str">
        <f>TEXT(Table3[[#This Row],[Transaction_Date]],"dddd")</f>
        <v>Thursday</v>
      </c>
      <c r="D1479" t="s">
        <v>4592</v>
      </c>
      <c r="E1479">
        <f>HOUR(Table3[[#This Row],[Transaction_Time]])</f>
        <v>15</v>
      </c>
      <c r="F1479" s="10" t="s">
        <v>24</v>
      </c>
      <c r="G1479" s="10" t="s">
        <v>4593</v>
      </c>
      <c r="H1479" s="10" t="s">
        <v>26</v>
      </c>
      <c r="I1479" s="10" t="s">
        <v>42</v>
      </c>
      <c r="J1479" s="10" t="s">
        <v>150</v>
      </c>
      <c r="K1479" s="10" t="s">
        <v>319</v>
      </c>
      <c r="L1479" s="10" t="s">
        <v>121</v>
      </c>
      <c r="M1479" s="10" t="s">
        <v>122</v>
      </c>
      <c r="N1479" s="10" t="s">
        <v>59</v>
      </c>
      <c r="O1479" s="10" t="s">
        <v>33</v>
      </c>
      <c r="P1479" s="10" t="s">
        <v>115</v>
      </c>
      <c r="Q1479" s="10">
        <v>410.72</v>
      </c>
      <c r="R1479" s="10">
        <v>0</v>
      </c>
      <c r="S1479" s="10">
        <v>7.33</v>
      </c>
      <c r="T1479" s="10" t="s">
        <v>35</v>
      </c>
      <c r="U1479" s="10"/>
      <c r="V1479" s="10" t="s">
        <v>36</v>
      </c>
      <c r="W1479" s="10">
        <v>57</v>
      </c>
      <c r="X1479" s="11" t="s">
        <v>37</v>
      </c>
    </row>
    <row r="1480" spans="1:24" x14ac:dyDescent="0.3">
      <c r="A1480" s="4" t="s">
        <v>4594</v>
      </c>
      <c r="B1480" s="5">
        <v>46152</v>
      </c>
      <c r="C1480" s="20" t="str">
        <f>TEXT(Table3[[#This Row],[Transaction_Date]],"dddd")</f>
        <v>Sunday</v>
      </c>
      <c r="D1480" t="s">
        <v>4595</v>
      </c>
      <c r="E1480">
        <f>HOUR(Table3[[#This Row],[Transaction_Time]])</f>
        <v>12</v>
      </c>
      <c r="F1480" s="6" t="s">
        <v>40</v>
      </c>
      <c r="G1480" s="6" t="s">
        <v>4596</v>
      </c>
      <c r="H1480" s="6" t="s">
        <v>26</v>
      </c>
      <c r="I1480" s="6" t="s">
        <v>27</v>
      </c>
      <c r="J1480" s="6" t="s">
        <v>43</v>
      </c>
      <c r="K1480" s="6" t="s">
        <v>229</v>
      </c>
      <c r="L1480" s="6" t="s">
        <v>290</v>
      </c>
      <c r="M1480" s="6" t="s">
        <v>93</v>
      </c>
      <c r="N1480" s="6" t="s">
        <v>78</v>
      </c>
      <c r="O1480" s="6" t="s">
        <v>33</v>
      </c>
      <c r="P1480" s="6" t="s">
        <v>48</v>
      </c>
      <c r="Q1480" s="6">
        <v>709.57</v>
      </c>
      <c r="R1480" s="6">
        <v>0</v>
      </c>
      <c r="S1480" s="6">
        <v>0</v>
      </c>
      <c r="T1480" s="6" t="s">
        <v>35</v>
      </c>
      <c r="U1480" s="6"/>
      <c r="V1480" s="6" t="s">
        <v>49</v>
      </c>
      <c r="W1480" s="6">
        <v>9</v>
      </c>
      <c r="X1480" s="7" t="s">
        <v>37</v>
      </c>
    </row>
    <row r="1481" spans="1:24" x14ac:dyDescent="0.3">
      <c r="A1481" s="8" t="s">
        <v>4597</v>
      </c>
      <c r="B1481" s="9">
        <v>46146</v>
      </c>
      <c r="C1481" s="21" t="str">
        <f>TEXT(Table3[[#This Row],[Transaction_Date]],"dddd")</f>
        <v>Monday</v>
      </c>
      <c r="D1481" t="s">
        <v>4598</v>
      </c>
      <c r="E1481">
        <f>HOUR(Table3[[#This Row],[Transaction_Time]])</f>
        <v>19</v>
      </c>
      <c r="F1481" s="10" t="s">
        <v>52</v>
      </c>
      <c r="G1481" s="10" t="s">
        <v>4599</v>
      </c>
      <c r="H1481" s="10" t="s">
        <v>89</v>
      </c>
      <c r="I1481" s="10" t="s">
        <v>42</v>
      </c>
      <c r="J1481" s="10" t="s">
        <v>119</v>
      </c>
      <c r="K1481" s="10" t="s">
        <v>120</v>
      </c>
      <c r="L1481" s="10" t="s">
        <v>121</v>
      </c>
      <c r="M1481" s="10" t="s">
        <v>122</v>
      </c>
      <c r="N1481" s="10" t="s">
        <v>32</v>
      </c>
      <c r="O1481" s="10" t="s">
        <v>47</v>
      </c>
      <c r="P1481" s="10" t="s">
        <v>34</v>
      </c>
      <c r="Q1481" s="10">
        <v>601.46</v>
      </c>
      <c r="R1481" s="10">
        <v>0</v>
      </c>
      <c r="S1481" s="10">
        <v>0</v>
      </c>
      <c r="T1481" s="10" t="s">
        <v>35</v>
      </c>
      <c r="U1481" s="10"/>
      <c r="V1481" s="10" t="s">
        <v>49</v>
      </c>
      <c r="W1481" s="10">
        <v>95</v>
      </c>
      <c r="X1481" s="11" t="s">
        <v>37</v>
      </c>
    </row>
    <row r="1482" spans="1:24" x14ac:dyDescent="0.3">
      <c r="A1482" s="4" t="s">
        <v>4600</v>
      </c>
      <c r="B1482" s="5">
        <v>46151</v>
      </c>
      <c r="C1482" s="20" t="str">
        <f>TEXT(Table3[[#This Row],[Transaction_Date]],"dddd")</f>
        <v>Saturday</v>
      </c>
      <c r="D1482" t="s">
        <v>4601</v>
      </c>
      <c r="E1482">
        <f>HOUR(Table3[[#This Row],[Transaction_Time]])</f>
        <v>9</v>
      </c>
      <c r="F1482" s="6" t="s">
        <v>24</v>
      </c>
      <c r="G1482" s="6" t="s">
        <v>4602</v>
      </c>
      <c r="H1482" s="6" t="s">
        <v>26</v>
      </c>
      <c r="I1482" s="6" t="s">
        <v>27</v>
      </c>
      <c r="J1482" s="6" t="s">
        <v>150</v>
      </c>
      <c r="K1482" s="6" t="s">
        <v>151</v>
      </c>
      <c r="L1482" s="6" t="s">
        <v>544</v>
      </c>
      <c r="M1482" s="6" t="s">
        <v>114</v>
      </c>
      <c r="N1482" s="6" t="s">
        <v>46</v>
      </c>
      <c r="O1482" s="6" t="s">
        <v>60</v>
      </c>
      <c r="P1482" s="6" t="s">
        <v>108</v>
      </c>
      <c r="Q1482" s="6">
        <v>415.65</v>
      </c>
      <c r="R1482" s="6">
        <v>0</v>
      </c>
      <c r="S1482" s="6">
        <v>7.1</v>
      </c>
      <c r="T1482" s="6" t="s">
        <v>35</v>
      </c>
      <c r="U1482" s="6"/>
      <c r="V1482" s="6" t="s">
        <v>36</v>
      </c>
      <c r="W1482" s="6">
        <v>92</v>
      </c>
      <c r="X1482" s="7" t="s">
        <v>69</v>
      </c>
    </row>
    <row r="1483" spans="1:24" x14ac:dyDescent="0.3">
      <c r="A1483" s="8" t="s">
        <v>4603</v>
      </c>
      <c r="B1483" s="9">
        <v>46148</v>
      </c>
      <c r="C1483" s="21" t="str">
        <f>TEXT(Table3[[#This Row],[Transaction_Date]],"dddd")</f>
        <v>Wednesday</v>
      </c>
      <c r="D1483" t="s">
        <v>4604</v>
      </c>
      <c r="E1483">
        <f>HOUR(Table3[[#This Row],[Transaction_Time]])</f>
        <v>16</v>
      </c>
      <c r="F1483" s="10" t="s">
        <v>24</v>
      </c>
      <c r="G1483" s="10" t="s">
        <v>4605</v>
      </c>
      <c r="H1483" s="10" t="s">
        <v>26</v>
      </c>
      <c r="I1483" s="10" t="s">
        <v>27</v>
      </c>
      <c r="J1483" s="10" t="s">
        <v>55</v>
      </c>
      <c r="K1483" s="10" t="s">
        <v>56</v>
      </c>
      <c r="L1483" s="10" t="s">
        <v>503</v>
      </c>
      <c r="M1483" s="10" t="s">
        <v>214</v>
      </c>
      <c r="N1483" s="10" t="s">
        <v>176</v>
      </c>
      <c r="O1483" s="10" t="s">
        <v>47</v>
      </c>
      <c r="P1483" s="10" t="s">
        <v>84</v>
      </c>
      <c r="Q1483" s="10">
        <v>239.42</v>
      </c>
      <c r="R1483" s="10">
        <v>72.14</v>
      </c>
      <c r="S1483" s="10">
        <v>1.85</v>
      </c>
      <c r="T1483" s="10" t="s">
        <v>35</v>
      </c>
      <c r="U1483" s="10"/>
      <c r="V1483" s="10" t="s">
        <v>49</v>
      </c>
      <c r="W1483" s="10">
        <v>97</v>
      </c>
      <c r="X1483" s="11" t="s">
        <v>37</v>
      </c>
    </row>
    <row r="1484" spans="1:24" x14ac:dyDescent="0.3">
      <c r="A1484" s="4" t="s">
        <v>4606</v>
      </c>
      <c r="B1484" s="5">
        <v>46145</v>
      </c>
      <c r="C1484" s="20" t="str">
        <f>TEXT(Table3[[#This Row],[Transaction_Date]],"dddd")</f>
        <v>Sunday</v>
      </c>
      <c r="D1484" t="s">
        <v>4607</v>
      </c>
      <c r="E1484">
        <f>HOUR(Table3[[#This Row],[Transaction_Time]])</f>
        <v>11</v>
      </c>
      <c r="F1484" s="6" t="s">
        <v>24</v>
      </c>
      <c r="G1484" s="6" t="s">
        <v>4608</v>
      </c>
      <c r="H1484" s="6" t="s">
        <v>54</v>
      </c>
      <c r="I1484" s="6" t="s">
        <v>27</v>
      </c>
      <c r="J1484" s="6" t="s">
        <v>43</v>
      </c>
      <c r="K1484" s="6" t="s">
        <v>285</v>
      </c>
      <c r="L1484" s="6" t="s">
        <v>45</v>
      </c>
      <c r="M1484" s="6" t="s">
        <v>31</v>
      </c>
      <c r="N1484" s="6" t="s">
        <v>59</v>
      </c>
      <c r="O1484" s="6" t="s">
        <v>47</v>
      </c>
      <c r="P1484" s="6" t="s">
        <v>115</v>
      </c>
      <c r="Q1484" s="6">
        <v>335.01</v>
      </c>
      <c r="R1484" s="6">
        <v>0</v>
      </c>
      <c r="S1484" s="6">
        <v>0</v>
      </c>
      <c r="T1484" s="6" t="s">
        <v>35</v>
      </c>
      <c r="U1484" s="6"/>
      <c r="V1484" s="6" t="s">
        <v>49</v>
      </c>
      <c r="W1484" s="6">
        <v>1</v>
      </c>
      <c r="X1484" s="7" t="s">
        <v>37</v>
      </c>
    </row>
    <row r="1485" spans="1:24" x14ac:dyDescent="0.3">
      <c r="A1485" s="8" t="s">
        <v>4609</v>
      </c>
      <c r="B1485" s="9">
        <v>46144</v>
      </c>
      <c r="C1485" s="21" t="str">
        <f>TEXT(Table3[[#This Row],[Transaction_Date]],"dddd")</f>
        <v>Saturday</v>
      </c>
      <c r="D1485" t="s">
        <v>4610</v>
      </c>
      <c r="E1485">
        <f>HOUR(Table3[[#This Row],[Transaction_Time]])</f>
        <v>14</v>
      </c>
      <c r="F1485" s="10" t="s">
        <v>24</v>
      </c>
      <c r="G1485" s="10" t="s">
        <v>4611</v>
      </c>
      <c r="H1485" s="10" t="s">
        <v>97</v>
      </c>
      <c r="I1485" s="10" t="s">
        <v>42</v>
      </c>
      <c r="J1485" s="10" t="s">
        <v>166</v>
      </c>
      <c r="K1485" s="10" t="s">
        <v>204</v>
      </c>
      <c r="L1485" s="10" t="s">
        <v>241</v>
      </c>
      <c r="M1485" s="10" t="s">
        <v>101</v>
      </c>
      <c r="N1485" s="10" t="s">
        <v>46</v>
      </c>
      <c r="O1485" s="10" t="s">
        <v>33</v>
      </c>
      <c r="P1485" s="10" t="s">
        <v>68</v>
      </c>
      <c r="Q1485" s="10">
        <v>821.66</v>
      </c>
      <c r="R1485" s="10">
        <v>0</v>
      </c>
      <c r="S1485" s="10">
        <v>7.09</v>
      </c>
      <c r="T1485" s="10" t="s">
        <v>35</v>
      </c>
      <c r="U1485" s="10"/>
      <c r="V1485" s="10" t="s">
        <v>49</v>
      </c>
      <c r="W1485" s="10">
        <v>31</v>
      </c>
      <c r="X1485" s="11" t="s">
        <v>37</v>
      </c>
    </row>
    <row r="1486" spans="1:24" x14ac:dyDescent="0.3">
      <c r="A1486" s="4" t="s">
        <v>4612</v>
      </c>
      <c r="B1486" s="5">
        <v>46166</v>
      </c>
      <c r="C1486" s="20" t="str">
        <f>TEXT(Table3[[#This Row],[Transaction_Date]],"dddd")</f>
        <v>Sunday</v>
      </c>
      <c r="D1486" t="s">
        <v>4613</v>
      </c>
      <c r="E1486">
        <f>HOUR(Table3[[#This Row],[Transaction_Time]])</f>
        <v>21</v>
      </c>
      <c r="F1486" s="6" t="s">
        <v>40</v>
      </c>
      <c r="G1486" s="6" t="s">
        <v>4614</v>
      </c>
      <c r="H1486" s="6" t="s">
        <v>54</v>
      </c>
      <c r="I1486" s="6" t="s">
        <v>27</v>
      </c>
      <c r="J1486" s="6" t="s">
        <v>119</v>
      </c>
      <c r="K1486" s="6" t="s">
        <v>264</v>
      </c>
      <c r="L1486" s="6" t="s">
        <v>271</v>
      </c>
      <c r="M1486" s="6" t="s">
        <v>83</v>
      </c>
      <c r="N1486" s="6" t="s">
        <v>46</v>
      </c>
      <c r="O1486" s="6" t="s">
        <v>141</v>
      </c>
      <c r="P1486" s="6" t="s">
        <v>48</v>
      </c>
      <c r="Q1486" s="6">
        <v>468.12</v>
      </c>
      <c r="R1486" s="6">
        <v>0</v>
      </c>
      <c r="S1486" s="6">
        <v>0</v>
      </c>
      <c r="T1486" s="6" t="s">
        <v>35</v>
      </c>
      <c r="U1486" s="6"/>
      <c r="V1486" s="6" t="s">
        <v>49</v>
      </c>
      <c r="W1486" s="6">
        <v>36</v>
      </c>
      <c r="X1486" s="7" t="s">
        <v>37</v>
      </c>
    </row>
    <row r="1487" spans="1:24" x14ac:dyDescent="0.3">
      <c r="A1487" s="8" t="s">
        <v>4615</v>
      </c>
      <c r="B1487" s="9">
        <v>46155</v>
      </c>
      <c r="C1487" s="21" t="str">
        <f>TEXT(Table3[[#This Row],[Transaction_Date]],"dddd")</f>
        <v>Wednesday</v>
      </c>
      <c r="D1487" t="s">
        <v>4616</v>
      </c>
      <c r="E1487">
        <f>HOUR(Table3[[#This Row],[Transaction_Time]])</f>
        <v>21</v>
      </c>
      <c r="F1487" s="10" t="s">
        <v>24</v>
      </c>
      <c r="G1487" s="10" t="s">
        <v>4617</v>
      </c>
      <c r="H1487" s="10" t="s">
        <v>54</v>
      </c>
      <c r="I1487" s="10" t="s">
        <v>27</v>
      </c>
      <c r="J1487" s="10" t="s">
        <v>43</v>
      </c>
      <c r="K1487" s="10" t="s">
        <v>229</v>
      </c>
      <c r="L1487" s="10" t="s">
        <v>375</v>
      </c>
      <c r="M1487" s="10" t="s">
        <v>58</v>
      </c>
      <c r="N1487" s="10" t="s">
        <v>176</v>
      </c>
      <c r="O1487" s="10" t="s">
        <v>47</v>
      </c>
      <c r="P1487" s="10" t="s">
        <v>68</v>
      </c>
      <c r="Q1487" s="10">
        <v>615.63</v>
      </c>
      <c r="R1487" s="10">
        <v>24.52</v>
      </c>
      <c r="S1487" s="10">
        <v>0</v>
      </c>
      <c r="T1487" s="10" t="s">
        <v>35</v>
      </c>
      <c r="U1487" s="10"/>
      <c r="V1487" s="10" t="s">
        <v>49</v>
      </c>
      <c r="W1487" s="10">
        <v>87</v>
      </c>
      <c r="X1487" s="11" t="s">
        <v>37</v>
      </c>
    </row>
    <row r="1488" spans="1:24" x14ac:dyDescent="0.3">
      <c r="A1488" s="4" t="s">
        <v>4618</v>
      </c>
      <c r="B1488" s="5">
        <v>46155</v>
      </c>
      <c r="C1488" s="20" t="str">
        <f>TEXT(Table3[[#This Row],[Transaction_Date]],"dddd")</f>
        <v>Wednesday</v>
      </c>
      <c r="D1488" t="s">
        <v>4619</v>
      </c>
      <c r="E1488">
        <f>HOUR(Table3[[#This Row],[Transaction_Time]])</f>
        <v>11</v>
      </c>
      <c r="F1488" s="6" t="s">
        <v>24</v>
      </c>
      <c r="G1488" s="6" t="s">
        <v>4620</v>
      </c>
      <c r="H1488" s="6" t="s">
        <v>54</v>
      </c>
      <c r="I1488" s="6" t="s">
        <v>27</v>
      </c>
      <c r="J1488" s="6" t="s">
        <v>43</v>
      </c>
      <c r="K1488" s="6" t="s">
        <v>285</v>
      </c>
      <c r="L1488" s="6" t="s">
        <v>161</v>
      </c>
      <c r="M1488" s="6" t="s">
        <v>162</v>
      </c>
      <c r="N1488" s="6" t="s">
        <v>46</v>
      </c>
      <c r="O1488" s="6" t="s">
        <v>47</v>
      </c>
      <c r="P1488" s="6" t="s">
        <v>68</v>
      </c>
      <c r="Q1488" s="6">
        <v>289.58</v>
      </c>
      <c r="R1488" s="6">
        <v>0</v>
      </c>
      <c r="S1488" s="6">
        <v>0</v>
      </c>
      <c r="T1488" s="6" t="s">
        <v>35</v>
      </c>
      <c r="U1488" s="6"/>
      <c r="V1488" s="6" t="s">
        <v>36</v>
      </c>
      <c r="W1488" s="6">
        <v>97</v>
      </c>
      <c r="X1488" s="7" t="s">
        <v>69</v>
      </c>
    </row>
    <row r="1489" spans="1:24" x14ac:dyDescent="0.3">
      <c r="A1489" s="8" t="s">
        <v>4621</v>
      </c>
      <c r="B1489" s="9">
        <v>46161</v>
      </c>
      <c r="C1489" s="21" t="str">
        <f>TEXT(Table3[[#This Row],[Transaction_Date]],"dddd")</f>
        <v>Tuesday</v>
      </c>
      <c r="D1489" t="s">
        <v>4622</v>
      </c>
      <c r="E1489">
        <f>HOUR(Table3[[#This Row],[Transaction_Time]])</f>
        <v>14</v>
      </c>
      <c r="F1489" s="10" t="s">
        <v>40</v>
      </c>
      <c r="G1489" s="10" t="s">
        <v>4623</v>
      </c>
      <c r="H1489" s="10" t="s">
        <v>89</v>
      </c>
      <c r="I1489" s="10" t="s">
        <v>42</v>
      </c>
      <c r="J1489" s="10" t="s">
        <v>105</v>
      </c>
      <c r="K1489" s="10" t="s">
        <v>106</v>
      </c>
      <c r="L1489" s="10" t="s">
        <v>334</v>
      </c>
      <c r="M1489" s="10" t="s">
        <v>58</v>
      </c>
      <c r="N1489" s="10" t="s">
        <v>32</v>
      </c>
      <c r="O1489" s="10" t="s">
        <v>47</v>
      </c>
      <c r="P1489" s="10" t="s">
        <v>84</v>
      </c>
      <c r="Q1489" s="10">
        <v>1390.34</v>
      </c>
      <c r="R1489" s="10">
        <v>0</v>
      </c>
      <c r="S1489" s="10">
        <v>0</v>
      </c>
      <c r="T1489" s="10" t="s">
        <v>35</v>
      </c>
      <c r="U1489" s="10"/>
      <c r="V1489" s="10" t="s">
        <v>49</v>
      </c>
      <c r="W1489" s="10">
        <v>32</v>
      </c>
      <c r="X1489" s="11" t="s">
        <v>37</v>
      </c>
    </row>
    <row r="1490" spans="1:24" x14ac:dyDescent="0.3">
      <c r="A1490" s="4" t="s">
        <v>4624</v>
      </c>
      <c r="B1490" s="5">
        <v>46151</v>
      </c>
      <c r="C1490" s="20" t="str">
        <f>TEXT(Table3[[#This Row],[Transaction_Date]],"dddd")</f>
        <v>Saturday</v>
      </c>
      <c r="D1490" t="s">
        <v>4625</v>
      </c>
      <c r="E1490">
        <f>HOUR(Table3[[#This Row],[Transaction_Time]])</f>
        <v>8</v>
      </c>
      <c r="F1490" s="6" t="s">
        <v>416</v>
      </c>
      <c r="G1490" s="6" t="s">
        <v>4626</v>
      </c>
      <c r="H1490" s="6" t="s">
        <v>97</v>
      </c>
      <c r="I1490" s="6" t="s">
        <v>42</v>
      </c>
      <c r="J1490" s="6" t="s">
        <v>150</v>
      </c>
      <c r="K1490" s="6" t="s">
        <v>245</v>
      </c>
      <c r="L1490" s="6" t="s">
        <v>334</v>
      </c>
      <c r="M1490" s="6" t="s">
        <v>58</v>
      </c>
      <c r="N1490" s="6" t="s">
        <v>46</v>
      </c>
      <c r="O1490" s="6" t="s">
        <v>60</v>
      </c>
      <c r="P1490" s="6" t="s">
        <v>115</v>
      </c>
      <c r="Q1490" s="6">
        <v>277.88</v>
      </c>
      <c r="R1490" s="6">
        <v>0</v>
      </c>
      <c r="S1490" s="6">
        <v>0</v>
      </c>
      <c r="T1490" s="6" t="s">
        <v>35</v>
      </c>
      <c r="U1490" s="6"/>
      <c r="V1490" s="6" t="s">
        <v>36</v>
      </c>
      <c r="W1490" s="6">
        <v>90</v>
      </c>
      <c r="X1490" s="7" t="s">
        <v>37</v>
      </c>
    </row>
    <row r="1491" spans="1:24" x14ac:dyDescent="0.3">
      <c r="A1491" s="8" t="s">
        <v>4627</v>
      </c>
      <c r="B1491" s="9">
        <v>46148</v>
      </c>
      <c r="C1491" s="21" t="str">
        <f>TEXT(Table3[[#This Row],[Transaction_Date]],"dddd")</f>
        <v>Wednesday</v>
      </c>
      <c r="D1491" t="s">
        <v>1449</v>
      </c>
      <c r="E1491">
        <f>HOUR(Table3[[#This Row],[Transaction_Time]])</f>
        <v>16</v>
      </c>
      <c r="F1491" s="10" t="s">
        <v>40</v>
      </c>
      <c r="G1491" s="10" t="s">
        <v>4628</v>
      </c>
      <c r="H1491" s="10" t="s">
        <v>26</v>
      </c>
      <c r="I1491" s="10" t="s">
        <v>27</v>
      </c>
      <c r="J1491" s="10" t="s">
        <v>75</v>
      </c>
      <c r="K1491" s="10" t="s">
        <v>295</v>
      </c>
      <c r="L1491" s="10" t="s">
        <v>503</v>
      </c>
      <c r="M1491" s="10" t="s">
        <v>214</v>
      </c>
      <c r="N1491" s="10" t="s">
        <v>46</v>
      </c>
      <c r="O1491" s="10" t="s">
        <v>141</v>
      </c>
      <c r="P1491" s="10" t="s">
        <v>68</v>
      </c>
      <c r="Q1491" s="10">
        <v>1387.61</v>
      </c>
      <c r="R1491" s="10">
        <v>0</v>
      </c>
      <c r="S1491" s="10">
        <v>0</v>
      </c>
      <c r="T1491" s="10" t="s">
        <v>35</v>
      </c>
      <c r="U1491" s="10"/>
      <c r="V1491" s="10" t="s">
        <v>49</v>
      </c>
      <c r="W1491" s="10">
        <v>83</v>
      </c>
      <c r="X1491" s="11" t="s">
        <v>37</v>
      </c>
    </row>
    <row r="1492" spans="1:24" x14ac:dyDescent="0.3">
      <c r="A1492" s="4" t="s">
        <v>4629</v>
      </c>
      <c r="B1492" s="5">
        <v>46163</v>
      </c>
      <c r="C1492" s="20" t="str">
        <f>TEXT(Table3[[#This Row],[Transaction_Date]],"dddd")</f>
        <v>Thursday</v>
      </c>
      <c r="D1492" t="s">
        <v>4630</v>
      </c>
      <c r="E1492">
        <f>HOUR(Table3[[#This Row],[Transaction_Time]])</f>
        <v>22</v>
      </c>
      <c r="F1492" s="6" t="s">
        <v>24</v>
      </c>
      <c r="G1492" s="6" t="s">
        <v>4631</v>
      </c>
      <c r="H1492" s="6" t="s">
        <v>54</v>
      </c>
      <c r="I1492" s="6" t="s">
        <v>27</v>
      </c>
      <c r="J1492" s="6" t="s">
        <v>90</v>
      </c>
      <c r="K1492" s="6" t="s">
        <v>346</v>
      </c>
      <c r="L1492" s="6" t="s">
        <v>308</v>
      </c>
      <c r="M1492" s="6" t="s">
        <v>58</v>
      </c>
      <c r="N1492" s="6" t="s">
        <v>32</v>
      </c>
      <c r="O1492" s="6" t="s">
        <v>141</v>
      </c>
      <c r="P1492" s="6" t="s">
        <v>115</v>
      </c>
      <c r="Q1492" s="6">
        <v>2133.96</v>
      </c>
      <c r="R1492" s="6">
        <v>0</v>
      </c>
      <c r="S1492" s="6">
        <v>0</v>
      </c>
      <c r="T1492" s="6" t="s">
        <v>35</v>
      </c>
      <c r="U1492" s="6"/>
      <c r="V1492" s="6" t="s">
        <v>49</v>
      </c>
      <c r="W1492" s="6">
        <v>87</v>
      </c>
      <c r="X1492" s="7" t="s">
        <v>37</v>
      </c>
    </row>
    <row r="1493" spans="1:24" x14ac:dyDescent="0.3">
      <c r="A1493" s="8" t="s">
        <v>4632</v>
      </c>
      <c r="B1493" s="9">
        <v>46161</v>
      </c>
      <c r="C1493" s="21" t="str">
        <f>TEXT(Table3[[#This Row],[Transaction_Date]],"dddd")</f>
        <v>Tuesday</v>
      </c>
      <c r="D1493" t="s">
        <v>4633</v>
      </c>
      <c r="E1493">
        <f>HOUR(Table3[[#This Row],[Transaction_Time]])</f>
        <v>21</v>
      </c>
      <c r="F1493" s="10" t="s">
        <v>72</v>
      </c>
      <c r="G1493" s="10" t="s">
        <v>4634</v>
      </c>
      <c r="H1493" s="10" t="s">
        <v>54</v>
      </c>
      <c r="I1493" s="10" t="s">
        <v>27</v>
      </c>
      <c r="J1493" s="10" t="s">
        <v>98</v>
      </c>
      <c r="K1493" s="10" t="s">
        <v>99</v>
      </c>
      <c r="L1493" s="10" t="s">
        <v>271</v>
      </c>
      <c r="M1493" s="10" t="s">
        <v>83</v>
      </c>
      <c r="N1493" s="10" t="s">
        <v>59</v>
      </c>
      <c r="O1493" s="10" t="s">
        <v>47</v>
      </c>
      <c r="P1493" s="10" t="s">
        <v>68</v>
      </c>
      <c r="Q1493" s="10">
        <v>177.64</v>
      </c>
      <c r="R1493" s="10">
        <v>0</v>
      </c>
      <c r="S1493" s="10">
        <v>0</v>
      </c>
      <c r="T1493" s="10" t="s">
        <v>35</v>
      </c>
      <c r="U1493" s="10"/>
      <c r="V1493" s="10" t="s">
        <v>49</v>
      </c>
      <c r="W1493" s="10">
        <v>98</v>
      </c>
      <c r="X1493" s="11" t="s">
        <v>69</v>
      </c>
    </row>
    <row r="1494" spans="1:24" x14ac:dyDescent="0.3">
      <c r="A1494" s="4" t="s">
        <v>4635</v>
      </c>
      <c r="B1494" s="5">
        <v>46165</v>
      </c>
      <c r="C1494" s="20" t="str">
        <f>TEXT(Table3[[#This Row],[Transaction_Date]],"dddd")</f>
        <v>Saturday</v>
      </c>
      <c r="D1494" t="s">
        <v>4636</v>
      </c>
      <c r="E1494">
        <f>HOUR(Table3[[#This Row],[Transaction_Time]])</f>
        <v>21</v>
      </c>
      <c r="F1494" s="6" t="s">
        <v>416</v>
      </c>
      <c r="G1494" s="6" t="s">
        <v>4637</v>
      </c>
      <c r="H1494" s="6" t="s">
        <v>26</v>
      </c>
      <c r="I1494" s="6" t="s">
        <v>42</v>
      </c>
      <c r="J1494" s="6" t="s">
        <v>150</v>
      </c>
      <c r="K1494" s="6" t="s">
        <v>151</v>
      </c>
      <c r="L1494" s="6" t="s">
        <v>107</v>
      </c>
      <c r="M1494" s="6" t="s">
        <v>93</v>
      </c>
      <c r="N1494" s="6" t="s">
        <v>46</v>
      </c>
      <c r="O1494" s="6" t="s">
        <v>60</v>
      </c>
      <c r="P1494" s="6" t="s">
        <v>84</v>
      </c>
      <c r="Q1494" s="6">
        <v>1198.57</v>
      </c>
      <c r="R1494" s="6">
        <v>0</v>
      </c>
      <c r="S1494" s="6">
        <v>0</v>
      </c>
      <c r="T1494" s="6" t="s">
        <v>35</v>
      </c>
      <c r="U1494" s="6"/>
      <c r="V1494" s="6" t="s">
        <v>49</v>
      </c>
      <c r="W1494" s="6">
        <v>4</v>
      </c>
      <c r="X1494" s="7" t="s">
        <v>37</v>
      </c>
    </row>
    <row r="1495" spans="1:24" x14ac:dyDescent="0.3">
      <c r="A1495" s="8" t="s">
        <v>4638</v>
      </c>
      <c r="B1495" s="9">
        <v>46170</v>
      </c>
      <c r="C1495" s="21" t="str">
        <f>TEXT(Table3[[#This Row],[Transaction_Date]],"dddd")</f>
        <v>Thursday</v>
      </c>
      <c r="D1495" t="s">
        <v>4639</v>
      </c>
      <c r="E1495">
        <f>HOUR(Table3[[#This Row],[Transaction_Time]])</f>
        <v>19</v>
      </c>
      <c r="F1495" s="10" t="s">
        <v>40</v>
      </c>
      <c r="G1495" s="10" t="s">
        <v>4640</v>
      </c>
      <c r="H1495" s="10" t="s">
        <v>26</v>
      </c>
      <c r="I1495" s="10" t="s">
        <v>42</v>
      </c>
      <c r="J1495" s="10" t="s">
        <v>166</v>
      </c>
      <c r="K1495" s="10" t="s">
        <v>167</v>
      </c>
      <c r="L1495" s="10" t="s">
        <v>286</v>
      </c>
      <c r="M1495" s="10" t="s">
        <v>122</v>
      </c>
      <c r="N1495" s="10" t="s">
        <v>46</v>
      </c>
      <c r="O1495" s="10" t="s">
        <v>33</v>
      </c>
      <c r="P1495" s="10" t="s">
        <v>84</v>
      </c>
      <c r="Q1495" s="10">
        <v>202.69</v>
      </c>
      <c r="R1495" s="10">
        <v>0</v>
      </c>
      <c r="S1495" s="10">
        <v>0</v>
      </c>
      <c r="T1495" s="10" t="s">
        <v>35</v>
      </c>
      <c r="U1495" s="10"/>
      <c r="V1495" s="10" t="s">
        <v>49</v>
      </c>
      <c r="W1495" s="10">
        <v>6</v>
      </c>
      <c r="X1495" s="11" t="s">
        <v>37</v>
      </c>
    </row>
    <row r="1496" spans="1:24" x14ac:dyDescent="0.3">
      <c r="A1496" s="4" t="s">
        <v>4641</v>
      </c>
      <c r="B1496" s="5">
        <v>46160</v>
      </c>
      <c r="C1496" s="20" t="str">
        <f>TEXT(Table3[[#This Row],[Transaction_Date]],"dddd")</f>
        <v>Monday</v>
      </c>
      <c r="D1496" t="s">
        <v>4642</v>
      </c>
      <c r="E1496">
        <f>HOUR(Table3[[#This Row],[Transaction_Time]])</f>
        <v>14</v>
      </c>
      <c r="F1496" s="6" t="s">
        <v>370</v>
      </c>
      <c r="G1496" s="6" t="s">
        <v>4643</v>
      </c>
      <c r="H1496" s="6" t="s">
        <v>54</v>
      </c>
      <c r="I1496" s="6" t="s">
        <v>27</v>
      </c>
      <c r="J1496" s="6" t="s">
        <v>166</v>
      </c>
      <c r="K1496" s="6" t="s">
        <v>167</v>
      </c>
      <c r="L1496" s="6" t="s">
        <v>375</v>
      </c>
      <c r="M1496" s="6" t="s">
        <v>58</v>
      </c>
      <c r="N1496" s="6" t="s">
        <v>46</v>
      </c>
      <c r="O1496" s="6" t="s">
        <v>141</v>
      </c>
      <c r="P1496" s="6" t="s">
        <v>128</v>
      </c>
      <c r="Q1496" s="6">
        <v>174.83</v>
      </c>
      <c r="R1496" s="6">
        <v>0</v>
      </c>
      <c r="S1496" s="6">
        <v>4.17</v>
      </c>
      <c r="T1496" s="6" t="s">
        <v>280</v>
      </c>
      <c r="U1496" s="6" t="s">
        <v>315</v>
      </c>
      <c r="V1496" s="6" t="s">
        <v>49</v>
      </c>
      <c r="W1496" s="6">
        <v>91</v>
      </c>
      <c r="X1496" s="7" t="s">
        <v>37</v>
      </c>
    </row>
    <row r="1497" spans="1:24" x14ac:dyDescent="0.3">
      <c r="A1497" s="8" t="s">
        <v>4644</v>
      </c>
      <c r="B1497" s="9">
        <v>46172</v>
      </c>
      <c r="C1497" s="21" t="str">
        <f>TEXT(Table3[[#This Row],[Transaction_Date]],"dddd")</f>
        <v>Saturday</v>
      </c>
      <c r="D1497" t="s">
        <v>4645</v>
      </c>
      <c r="E1497">
        <f>HOUR(Table3[[#This Row],[Transaction_Time]])</f>
        <v>11</v>
      </c>
      <c r="F1497" s="10" t="s">
        <v>40</v>
      </c>
      <c r="G1497" s="10" t="s">
        <v>4646</v>
      </c>
      <c r="H1497" s="10" t="s">
        <v>89</v>
      </c>
      <c r="I1497" s="10" t="s">
        <v>27</v>
      </c>
      <c r="J1497" s="10" t="s">
        <v>119</v>
      </c>
      <c r="K1497" s="10" t="s">
        <v>120</v>
      </c>
      <c r="L1497" s="10" t="s">
        <v>82</v>
      </c>
      <c r="M1497" s="10" t="s">
        <v>83</v>
      </c>
      <c r="N1497" s="10" t="s">
        <v>176</v>
      </c>
      <c r="O1497" s="10" t="s">
        <v>47</v>
      </c>
      <c r="P1497" s="10" t="s">
        <v>108</v>
      </c>
      <c r="Q1497" s="10">
        <v>1131.32</v>
      </c>
      <c r="R1497" s="10">
        <v>0</v>
      </c>
      <c r="S1497" s="10">
        <v>0</v>
      </c>
      <c r="T1497" s="10" t="s">
        <v>35</v>
      </c>
      <c r="U1497" s="10"/>
      <c r="V1497" s="10" t="s">
        <v>49</v>
      </c>
      <c r="W1497" s="10">
        <v>20</v>
      </c>
      <c r="X1497" s="11" t="s">
        <v>37</v>
      </c>
    </row>
    <row r="1498" spans="1:24" x14ac:dyDescent="0.3">
      <c r="A1498" s="4" t="s">
        <v>4647</v>
      </c>
      <c r="B1498" s="5">
        <v>46164</v>
      </c>
      <c r="C1498" s="20" t="str">
        <f>TEXT(Table3[[#This Row],[Transaction_Date]],"dddd")</f>
        <v>Friday</v>
      </c>
      <c r="D1498" t="s">
        <v>4648</v>
      </c>
      <c r="E1498">
        <f>HOUR(Table3[[#This Row],[Transaction_Time]])</f>
        <v>10</v>
      </c>
      <c r="F1498" s="6" t="s">
        <v>87</v>
      </c>
      <c r="G1498" s="6" t="s">
        <v>4649</v>
      </c>
      <c r="H1498" s="6" t="s">
        <v>54</v>
      </c>
      <c r="I1498" s="6" t="s">
        <v>27</v>
      </c>
      <c r="J1498" s="6" t="s">
        <v>55</v>
      </c>
      <c r="K1498" s="6" t="s">
        <v>180</v>
      </c>
      <c r="L1498" s="6" t="s">
        <v>205</v>
      </c>
      <c r="M1498" s="6" t="s">
        <v>162</v>
      </c>
      <c r="N1498" s="6" t="s">
        <v>176</v>
      </c>
      <c r="O1498" s="6" t="s">
        <v>60</v>
      </c>
      <c r="P1498" s="6" t="s">
        <v>68</v>
      </c>
      <c r="Q1498" s="6">
        <v>1002.66</v>
      </c>
      <c r="R1498" s="6">
        <v>18.36</v>
      </c>
      <c r="S1498" s="6">
        <v>0</v>
      </c>
      <c r="T1498" s="6" t="s">
        <v>35</v>
      </c>
      <c r="U1498" s="6"/>
      <c r="V1498" s="6" t="s">
        <v>49</v>
      </c>
      <c r="W1498" s="6">
        <v>69</v>
      </c>
      <c r="X1498" s="7" t="s">
        <v>37</v>
      </c>
    </row>
    <row r="1499" spans="1:24" x14ac:dyDescent="0.3">
      <c r="A1499" s="8" t="s">
        <v>4650</v>
      </c>
      <c r="B1499" s="9">
        <v>46149</v>
      </c>
      <c r="C1499" s="21" t="str">
        <f>TEXT(Table3[[#This Row],[Transaction_Date]],"dddd")</f>
        <v>Thursday</v>
      </c>
      <c r="D1499" t="s">
        <v>4651</v>
      </c>
      <c r="E1499">
        <f>HOUR(Table3[[#This Row],[Transaction_Time]])</f>
        <v>13</v>
      </c>
      <c r="F1499" s="10" t="s">
        <v>52</v>
      </c>
      <c r="G1499" s="10" t="s">
        <v>4652</v>
      </c>
      <c r="H1499" s="10" t="s">
        <v>54</v>
      </c>
      <c r="I1499" s="10" t="s">
        <v>27</v>
      </c>
      <c r="J1499" s="10" t="s">
        <v>105</v>
      </c>
      <c r="K1499" s="10" t="s">
        <v>195</v>
      </c>
      <c r="L1499" s="10" t="s">
        <v>30</v>
      </c>
      <c r="M1499" s="10" t="s">
        <v>31</v>
      </c>
      <c r="N1499" s="10" t="s">
        <v>78</v>
      </c>
      <c r="O1499" s="10" t="s">
        <v>60</v>
      </c>
      <c r="P1499" s="10" t="s">
        <v>34</v>
      </c>
      <c r="Q1499" s="10">
        <v>478.89</v>
      </c>
      <c r="R1499" s="10">
        <v>0</v>
      </c>
      <c r="S1499" s="10">
        <v>0</v>
      </c>
      <c r="T1499" s="10" t="s">
        <v>35</v>
      </c>
      <c r="U1499" s="10"/>
      <c r="V1499" s="10" t="s">
        <v>36</v>
      </c>
      <c r="W1499" s="10">
        <v>95</v>
      </c>
      <c r="X1499" s="11" t="s">
        <v>69</v>
      </c>
    </row>
    <row r="1500" spans="1:24" x14ac:dyDescent="0.3">
      <c r="A1500" s="4" t="s">
        <v>4653</v>
      </c>
      <c r="B1500" s="5">
        <v>46166</v>
      </c>
      <c r="C1500" s="20" t="str">
        <f>TEXT(Table3[[#This Row],[Transaction_Date]],"dddd")</f>
        <v>Sunday</v>
      </c>
      <c r="D1500" t="s">
        <v>4654</v>
      </c>
      <c r="E1500">
        <f>HOUR(Table3[[#This Row],[Transaction_Time]])</f>
        <v>19</v>
      </c>
      <c r="F1500" s="6" t="s">
        <v>72</v>
      </c>
      <c r="G1500" s="6" t="s">
        <v>4655</v>
      </c>
      <c r="H1500" s="6" t="s">
        <v>89</v>
      </c>
      <c r="I1500" s="6" t="s">
        <v>42</v>
      </c>
      <c r="J1500" s="6" t="s">
        <v>28</v>
      </c>
      <c r="K1500" s="6" t="s">
        <v>65</v>
      </c>
      <c r="L1500" s="6" t="s">
        <v>241</v>
      </c>
      <c r="M1500" s="6" t="s">
        <v>101</v>
      </c>
      <c r="N1500" s="6" t="s">
        <v>78</v>
      </c>
      <c r="O1500" s="6" t="s">
        <v>60</v>
      </c>
      <c r="P1500" s="6" t="s">
        <v>108</v>
      </c>
      <c r="Q1500" s="6">
        <v>432.45</v>
      </c>
      <c r="R1500" s="6">
        <v>0</v>
      </c>
      <c r="S1500" s="6">
        <v>1.42</v>
      </c>
      <c r="T1500" s="6" t="s">
        <v>35</v>
      </c>
      <c r="U1500" s="6"/>
      <c r="V1500" s="6" t="s">
        <v>49</v>
      </c>
      <c r="W1500" s="6">
        <v>86</v>
      </c>
      <c r="X1500" s="7" t="s">
        <v>37</v>
      </c>
    </row>
    <row r="1501" spans="1:24" x14ac:dyDescent="0.3">
      <c r="A1501" s="8" t="s">
        <v>4656</v>
      </c>
      <c r="B1501" s="9">
        <v>46147</v>
      </c>
      <c r="C1501" s="21" t="str">
        <f>TEXT(Table3[[#This Row],[Transaction_Date]],"dddd")</f>
        <v>Tuesday</v>
      </c>
      <c r="D1501" t="s">
        <v>4657</v>
      </c>
      <c r="E1501">
        <f>HOUR(Table3[[#This Row],[Transaction_Time]])</f>
        <v>16</v>
      </c>
      <c r="F1501" s="10" t="s">
        <v>24</v>
      </c>
      <c r="G1501" s="10" t="s">
        <v>4658</v>
      </c>
      <c r="H1501" s="10" t="s">
        <v>26</v>
      </c>
      <c r="I1501" s="10" t="s">
        <v>27</v>
      </c>
      <c r="J1501" s="10" t="s">
        <v>90</v>
      </c>
      <c r="K1501" s="10" t="s">
        <v>572</v>
      </c>
      <c r="L1501" s="10" t="s">
        <v>477</v>
      </c>
      <c r="M1501" s="10" t="s">
        <v>101</v>
      </c>
      <c r="N1501" s="10" t="s">
        <v>272</v>
      </c>
      <c r="O1501" s="10" t="s">
        <v>47</v>
      </c>
      <c r="P1501" s="10" t="s">
        <v>108</v>
      </c>
      <c r="Q1501" s="10">
        <v>841.43</v>
      </c>
      <c r="R1501" s="10">
        <v>0</v>
      </c>
      <c r="S1501" s="10">
        <v>0</v>
      </c>
      <c r="T1501" s="10" t="s">
        <v>35</v>
      </c>
      <c r="U1501" s="10"/>
      <c r="V1501" s="10" t="s">
        <v>49</v>
      </c>
      <c r="W1501" s="10">
        <v>73</v>
      </c>
      <c r="X1501" s="11" t="s">
        <v>37</v>
      </c>
    </row>
    <row r="1502" spans="1:24" x14ac:dyDescent="0.3">
      <c r="A1502" s="4" t="s">
        <v>4659</v>
      </c>
      <c r="B1502" s="5">
        <v>46164</v>
      </c>
      <c r="C1502" s="20" t="str">
        <f>TEXT(Table3[[#This Row],[Transaction_Date]],"dddd")</f>
        <v>Friday</v>
      </c>
      <c r="D1502" t="s">
        <v>4660</v>
      </c>
      <c r="E1502">
        <f>HOUR(Table3[[#This Row],[Transaction_Time]])</f>
        <v>20</v>
      </c>
      <c r="F1502" s="6" t="s">
        <v>24</v>
      </c>
      <c r="G1502" s="6" t="s">
        <v>4661</v>
      </c>
      <c r="H1502" s="6" t="s">
        <v>26</v>
      </c>
      <c r="I1502" s="6" t="s">
        <v>27</v>
      </c>
      <c r="J1502" s="6" t="s">
        <v>43</v>
      </c>
      <c r="K1502" s="6" t="s">
        <v>285</v>
      </c>
      <c r="L1502" s="6" t="s">
        <v>241</v>
      </c>
      <c r="M1502" s="6" t="s">
        <v>101</v>
      </c>
      <c r="N1502" s="6" t="s">
        <v>46</v>
      </c>
      <c r="O1502" s="6" t="s">
        <v>60</v>
      </c>
      <c r="P1502" s="6" t="s">
        <v>108</v>
      </c>
      <c r="Q1502" s="6">
        <v>405.92</v>
      </c>
      <c r="R1502" s="6">
        <v>0</v>
      </c>
      <c r="S1502" s="6">
        <v>0</v>
      </c>
      <c r="T1502" s="6" t="s">
        <v>35</v>
      </c>
      <c r="U1502" s="6"/>
      <c r="V1502" s="6" t="s">
        <v>49</v>
      </c>
      <c r="W1502" s="6">
        <v>29</v>
      </c>
      <c r="X1502" s="7" t="s">
        <v>37</v>
      </c>
    </row>
    <row r="1503" spans="1:24" x14ac:dyDescent="0.3">
      <c r="A1503" s="8" t="s">
        <v>4662</v>
      </c>
      <c r="B1503" s="9">
        <v>46144</v>
      </c>
      <c r="C1503" s="21" t="str">
        <f>TEXT(Table3[[#This Row],[Transaction_Date]],"dddd")</f>
        <v>Saturday</v>
      </c>
      <c r="D1503" t="s">
        <v>4663</v>
      </c>
      <c r="E1503">
        <f>HOUR(Table3[[#This Row],[Transaction_Time]])</f>
        <v>20</v>
      </c>
      <c r="F1503" s="10" t="s">
        <v>52</v>
      </c>
      <c r="G1503" s="10" t="s">
        <v>4664</v>
      </c>
      <c r="H1503" s="10" t="s">
        <v>26</v>
      </c>
      <c r="I1503" s="10" t="s">
        <v>27</v>
      </c>
      <c r="J1503" s="10" t="s">
        <v>90</v>
      </c>
      <c r="K1503" s="10" t="s">
        <v>346</v>
      </c>
      <c r="L1503" s="10" t="s">
        <v>304</v>
      </c>
      <c r="M1503" s="10" t="s">
        <v>31</v>
      </c>
      <c r="N1503" s="10" t="s">
        <v>46</v>
      </c>
      <c r="O1503" s="10" t="s">
        <v>60</v>
      </c>
      <c r="P1503" s="10" t="s">
        <v>108</v>
      </c>
      <c r="Q1503" s="10">
        <v>797.87</v>
      </c>
      <c r="R1503" s="10">
        <v>0</v>
      </c>
      <c r="S1503" s="10">
        <v>5.79</v>
      </c>
      <c r="T1503" s="10" t="s">
        <v>35</v>
      </c>
      <c r="U1503" s="10"/>
      <c r="V1503" s="10" t="s">
        <v>49</v>
      </c>
      <c r="W1503" s="10">
        <v>77</v>
      </c>
      <c r="X1503" s="11" t="s">
        <v>37</v>
      </c>
    </row>
    <row r="1504" spans="1:24" x14ac:dyDescent="0.3">
      <c r="A1504" s="4" t="s">
        <v>4665</v>
      </c>
      <c r="B1504" s="5">
        <v>46172</v>
      </c>
      <c r="C1504" s="20" t="str">
        <f>TEXT(Table3[[#This Row],[Transaction_Date]],"dddd")</f>
        <v>Saturday</v>
      </c>
      <c r="D1504" t="s">
        <v>4666</v>
      </c>
      <c r="E1504">
        <f>HOUR(Table3[[#This Row],[Transaction_Time]])</f>
        <v>18</v>
      </c>
      <c r="F1504" s="6" t="s">
        <v>24</v>
      </c>
      <c r="G1504" s="6" t="s">
        <v>4667</v>
      </c>
      <c r="H1504" s="6" t="s">
        <v>26</v>
      </c>
      <c r="I1504" s="6" t="s">
        <v>27</v>
      </c>
      <c r="J1504" s="6" t="s">
        <v>55</v>
      </c>
      <c r="K1504" s="6" t="s">
        <v>180</v>
      </c>
      <c r="L1504" s="6" t="s">
        <v>424</v>
      </c>
      <c r="M1504" s="6" t="s">
        <v>122</v>
      </c>
      <c r="N1504" s="6" t="s">
        <v>59</v>
      </c>
      <c r="O1504" s="6" t="s">
        <v>47</v>
      </c>
      <c r="P1504" s="6" t="s">
        <v>115</v>
      </c>
      <c r="Q1504" s="6">
        <v>1395.93</v>
      </c>
      <c r="R1504" s="6">
        <v>0</v>
      </c>
      <c r="S1504" s="6">
        <v>0</v>
      </c>
      <c r="T1504" s="6" t="s">
        <v>35</v>
      </c>
      <c r="U1504" s="6"/>
      <c r="V1504" s="6" t="s">
        <v>49</v>
      </c>
      <c r="W1504" s="6">
        <v>23</v>
      </c>
      <c r="X1504" s="7" t="s">
        <v>37</v>
      </c>
    </row>
    <row r="1505" spans="1:24" x14ac:dyDescent="0.3">
      <c r="A1505" s="8" t="s">
        <v>4668</v>
      </c>
      <c r="B1505" s="9">
        <v>46159</v>
      </c>
      <c r="C1505" s="21" t="str">
        <f>TEXT(Table3[[#This Row],[Transaction_Date]],"dddd")</f>
        <v>Sunday</v>
      </c>
      <c r="D1505" t="s">
        <v>4669</v>
      </c>
      <c r="E1505">
        <f>HOUR(Table3[[#This Row],[Transaction_Time]])</f>
        <v>19</v>
      </c>
      <c r="F1505" s="10" t="s">
        <v>24</v>
      </c>
      <c r="G1505" s="10" t="s">
        <v>4670</v>
      </c>
      <c r="H1505" s="10" t="s">
        <v>89</v>
      </c>
      <c r="I1505" s="10" t="s">
        <v>42</v>
      </c>
      <c r="J1505" s="10" t="s">
        <v>28</v>
      </c>
      <c r="K1505" s="10" t="s">
        <v>29</v>
      </c>
      <c r="L1505" s="10" t="s">
        <v>66</v>
      </c>
      <c r="M1505" s="10" t="s">
        <v>67</v>
      </c>
      <c r="N1505" s="10" t="s">
        <v>46</v>
      </c>
      <c r="O1505" s="10" t="s">
        <v>60</v>
      </c>
      <c r="P1505" s="10" t="s">
        <v>128</v>
      </c>
      <c r="Q1505" s="10">
        <v>516.16</v>
      </c>
      <c r="R1505" s="10">
        <v>0</v>
      </c>
      <c r="S1505" s="10">
        <v>0</v>
      </c>
      <c r="T1505" s="10" t="s">
        <v>35</v>
      </c>
      <c r="U1505" s="10"/>
      <c r="V1505" s="10" t="s">
        <v>49</v>
      </c>
      <c r="W1505" s="10">
        <v>100</v>
      </c>
      <c r="X1505" s="11" t="s">
        <v>37</v>
      </c>
    </row>
    <row r="1506" spans="1:24" x14ac:dyDescent="0.3">
      <c r="A1506" s="4" t="s">
        <v>4671</v>
      </c>
      <c r="B1506" s="5">
        <v>46154</v>
      </c>
      <c r="C1506" s="20" t="str">
        <f>TEXT(Table3[[#This Row],[Transaction_Date]],"dddd")</f>
        <v>Tuesday</v>
      </c>
      <c r="D1506" t="s">
        <v>4672</v>
      </c>
      <c r="E1506">
        <f>HOUR(Table3[[#This Row],[Transaction_Time]])</f>
        <v>10</v>
      </c>
      <c r="F1506" s="6" t="s">
        <v>24</v>
      </c>
      <c r="G1506" s="6" t="s">
        <v>4673</v>
      </c>
      <c r="H1506" s="6" t="s">
        <v>74</v>
      </c>
      <c r="I1506" s="6" t="s">
        <v>27</v>
      </c>
      <c r="J1506" s="6" t="s">
        <v>75</v>
      </c>
      <c r="K1506" s="6" t="s">
        <v>76</v>
      </c>
      <c r="L1506" s="6" t="s">
        <v>647</v>
      </c>
      <c r="M1506" s="6" t="s">
        <v>31</v>
      </c>
      <c r="N1506" s="6" t="s">
        <v>46</v>
      </c>
      <c r="O1506" s="6" t="s">
        <v>297</v>
      </c>
      <c r="P1506" s="6" t="s">
        <v>48</v>
      </c>
      <c r="Q1506" s="6">
        <v>119.41</v>
      </c>
      <c r="R1506" s="6">
        <v>0</v>
      </c>
      <c r="S1506" s="6">
        <v>0</v>
      </c>
      <c r="T1506" s="6" t="s">
        <v>280</v>
      </c>
      <c r="U1506" s="6" t="s">
        <v>315</v>
      </c>
      <c r="V1506" s="6" t="s">
        <v>49</v>
      </c>
      <c r="W1506" s="6">
        <v>31</v>
      </c>
      <c r="X1506" s="7" t="s">
        <v>37</v>
      </c>
    </row>
    <row r="1507" spans="1:24" x14ac:dyDescent="0.3">
      <c r="A1507" s="8" t="s">
        <v>4674</v>
      </c>
      <c r="B1507" s="9">
        <v>46164</v>
      </c>
      <c r="C1507" s="21" t="str">
        <f>TEXT(Table3[[#This Row],[Transaction_Date]],"dddd")</f>
        <v>Friday</v>
      </c>
      <c r="D1507" t="s">
        <v>4468</v>
      </c>
      <c r="E1507">
        <f>HOUR(Table3[[#This Row],[Transaction_Time]])</f>
        <v>17</v>
      </c>
      <c r="F1507" s="10" t="s">
        <v>40</v>
      </c>
      <c r="G1507" s="10" t="s">
        <v>4675</v>
      </c>
      <c r="H1507" s="10" t="s">
        <v>26</v>
      </c>
      <c r="I1507" s="10" t="s">
        <v>42</v>
      </c>
      <c r="J1507" s="10" t="s">
        <v>98</v>
      </c>
      <c r="K1507" s="10" t="s">
        <v>126</v>
      </c>
      <c r="L1507" s="10" t="s">
        <v>45</v>
      </c>
      <c r="M1507" s="10" t="s">
        <v>31</v>
      </c>
      <c r="N1507" s="10" t="s">
        <v>46</v>
      </c>
      <c r="O1507" s="10" t="s">
        <v>60</v>
      </c>
      <c r="P1507" s="10" t="s">
        <v>128</v>
      </c>
      <c r="Q1507" s="10">
        <v>124.8</v>
      </c>
      <c r="R1507" s="10">
        <v>0</v>
      </c>
      <c r="S1507" s="10">
        <v>0</v>
      </c>
      <c r="T1507" s="10" t="s">
        <v>35</v>
      </c>
      <c r="U1507" s="10"/>
      <c r="V1507" s="10" t="s">
        <v>36</v>
      </c>
      <c r="W1507" s="10">
        <v>49</v>
      </c>
      <c r="X1507" s="11" t="s">
        <v>37</v>
      </c>
    </row>
    <row r="1508" spans="1:24" x14ac:dyDescent="0.3">
      <c r="A1508" s="4" t="s">
        <v>4676</v>
      </c>
      <c r="B1508" s="5">
        <v>46172</v>
      </c>
      <c r="C1508" s="20" t="str">
        <f>TEXT(Table3[[#This Row],[Transaction_Date]],"dddd")</f>
        <v>Saturday</v>
      </c>
      <c r="D1508" t="s">
        <v>4677</v>
      </c>
      <c r="E1508">
        <f>HOUR(Table3[[#This Row],[Transaction_Time]])</f>
        <v>9</v>
      </c>
      <c r="F1508" s="6" t="s">
        <v>24</v>
      </c>
      <c r="G1508" s="6" t="s">
        <v>4678</v>
      </c>
      <c r="H1508" s="6" t="s">
        <v>54</v>
      </c>
      <c r="I1508" s="6" t="s">
        <v>42</v>
      </c>
      <c r="J1508" s="6" t="s">
        <v>55</v>
      </c>
      <c r="K1508" s="6" t="s">
        <v>136</v>
      </c>
      <c r="L1508" s="6" t="s">
        <v>503</v>
      </c>
      <c r="M1508" s="6" t="s">
        <v>214</v>
      </c>
      <c r="N1508" s="6" t="s">
        <v>32</v>
      </c>
      <c r="O1508" s="6" t="s">
        <v>47</v>
      </c>
      <c r="P1508" s="6" t="s">
        <v>34</v>
      </c>
      <c r="Q1508" s="6">
        <v>216.79</v>
      </c>
      <c r="R1508" s="6">
        <v>0</v>
      </c>
      <c r="S1508" s="6">
        <v>0</v>
      </c>
      <c r="T1508" s="6" t="s">
        <v>35</v>
      </c>
      <c r="U1508" s="6"/>
      <c r="V1508" s="6" t="s">
        <v>49</v>
      </c>
      <c r="W1508" s="6">
        <v>90</v>
      </c>
      <c r="X1508" s="7" t="s">
        <v>37</v>
      </c>
    </row>
    <row r="1509" spans="1:24" x14ac:dyDescent="0.3">
      <c r="A1509" s="8" t="s">
        <v>4679</v>
      </c>
      <c r="B1509" s="9">
        <v>46159</v>
      </c>
      <c r="C1509" s="21" t="str">
        <f>TEXT(Table3[[#This Row],[Transaction_Date]],"dddd")</f>
        <v>Sunday</v>
      </c>
      <c r="D1509" t="s">
        <v>4680</v>
      </c>
      <c r="E1509">
        <f>HOUR(Table3[[#This Row],[Transaction_Time]])</f>
        <v>19</v>
      </c>
      <c r="F1509" s="10" t="s">
        <v>40</v>
      </c>
      <c r="G1509" s="10" t="s">
        <v>4681</v>
      </c>
      <c r="H1509" s="10" t="s">
        <v>26</v>
      </c>
      <c r="I1509" s="10" t="s">
        <v>42</v>
      </c>
      <c r="J1509" s="10" t="s">
        <v>150</v>
      </c>
      <c r="K1509" s="10" t="s">
        <v>151</v>
      </c>
      <c r="L1509" s="10" t="s">
        <v>127</v>
      </c>
      <c r="M1509" s="10" t="s">
        <v>114</v>
      </c>
      <c r="N1509" s="10" t="s">
        <v>32</v>
      </c>
      <c r="O1509" s="10" t="s">
        <v>60</v>
      </c>
      <c r="P1509" s="10" t="s">
        <v>34</v>
      </c>
      <c r="Q1509" s="10">
        <v>103.16</v>
      </c>
      <c r="R1509" s="10">
        <v>0</v>
      </c>
      <c r="S1509" s="10">
        <v>0</v>
      </c>
      <c r="T1509" s="10" t="s">
        <v>35</v>
      </c>
      <c r="U1509" s="10"/>
      <c r="V1509" s="10" t="s">
        <v>49</v>
      </c>
      <c r="W1509" s="10">
        <v>27</v>
      </c>
      <c r="X1509" s="11" t="s">
        <v>37</v>
      </c>
    </row>
    <row r="1510" spans="1:24" x14ac:dyDescent="0.3">
      <c r="A1510" s="4" t="s">
        <v>4682</v>
      </c>
      <c r="B1510" s="5">
        <v>46155</v>
      </c>
      <c r="C1510" s="20" t="str">
        <f>TEXT(Table3[[#This Row],[Transaction_Date]],"dddd")</f>
        <v>Wednesday</v>
      </c>
      <c r="D1510" t="s">
        <v>4683</v>
      </c>
      <c r="E1510">
        <f>HOUR(Table3[[#This Row],[Transaction_Time]])</f>
        <v>20</v>
      </c>
      <c r="F1510" s="6" t="s">
        <v>24</v>
      </c>
      <c r="G1510" s="6" t="s">
        <v>4684</v>
      </c>
      <c r="H1510" s="6" t="s">
        <v>26</v>
      </c>
      <c r="I1510" s="6" t="s">
        <v>27</v>
      </c>
      <c r="J1510" s="6" t="s">
        <v>75</v>
      </c>
      <c r="K1510" s="6" t="s">
        <v>156</v>
      </c>
      <c r="L1510" s="6" t="s">
        <v>271</v>
      </c>
      <c r="M1510" s="6" t="s">
        <v>83</v>
      </c>
      <c r="N1510" s="6" t="s">
        <v>78</v>
      </c>
      <c r="O1510" s="6" t="s">
        <v>60</v>
      </c>
      <c r="P1510" s="10" t="s">
        <v>84</v>
      </c>
      <c r="Q1510" s="6">
        <v>115.16</v>
      </c>
      <c r="R1510" s="6">
        <v>16.239999999999998</v>
      </c>
      <c r="S1510" s="6">
        <v>0</v>
      </c>
      <c r="T1510" s="6" t="s">
        <v>35</v>
      </c>
      <c r="U1510" s="6"/>
      <c r="V1510" s="6" t="s">
        <v>49</v>
      </c>
      <c r="W1510" s="6">
        <v>8</v>
      </c>
      <c r="X1510" s="7" t="s">
        <v>37</v>
      </c>
    </row>
    <row r="1511" spans="1:24" x14ac:dyDescent="0.3">
      <c r="A1511" s="8" t="s">
        <v>4685</v>
      </c>
      <c r="B1511" s="9">
        <v>46162</v>
      </c>
      <c r="C1511" s="21" t="str">
        <f>TEXT(Table3[[#This Row],[Transaction_Date]],"dddd")</f>
        <v>Wednesday</v>
      </c>
      <c r="D1511" t="s">
        <v>4686</v>
      </c>
      <c r="E1511">
        <f>HOUR(Table3[[#This Row],[Transaction_Time]])</f>
        <v>12</v>
      </c>
      <c r="F1511" s="10" t="s">
        <v>24</v>
      </c>
      <c r="G1511" s="10" t="s">
        <v>4687</v>
      </c>
      <c r="H1511" s="10" t="s">
        <v>26</v>
      </c>
      <c r="I1511" s="10" t="s">
        <v>42</v>
      </c>
      <c r="J1511" s="10" t="s">
        <v>105</v>
      </c>
      <c r="K1511" s="10" t="s">
        <v>106</v>
      </c>
      <c r="L1511" s="10" t="s">
        <v>463</v>
      </c>
      <c r="M1511" s="10" t="s">
        <v>101</v>
      </c>
      <c r="N1511" s="10" t="s">
        <v>46</v>
      </c>
      <c r="O1511" s="10" t="s">
        <v>141</v>
      </c>
      <c r="P1511" s="10" t="s">
        <v>84</v>
      </c>
      <c r="Q1511" s="10">
        <v>191.55</v>
      </c>
      <c r="R1511" s="10">
        <v>0</v>
      </c>
      <c r="S1511" s="10">
        <v>3.96</v>
      </c>
      <c r="T1511" s="10" t="s">
        <v>35</v>
      </c>
      <c r="U1511" s="10"/>
      <c r="V1511" s="10" t="s">
        <v>36</v>
      </c>
      <c r="W1511" s="10">
        <v>59</v>
      </c>
      <c r="X1511" s="11" t="s">
        <v>37</v>
      </c>
    </row>
    <row r="1512" spans="1:24" x14ac:dyDescent="0.3">
      <c r="A1512" s="4" t="s">
        <v>4688</v>
      </c>
      <c r="B1512" s="5">
        <v>46149</v>
      </c>
      <c r="C1512" s="20" t="str">
        <f>TEXT(Table3[[#This Row],[Transaction_Date]],"dddd")</f>
        <v>Thursday</v>
      </c>
      <c r="D1512" t="s">
        <v>4689</v>
      </c>
      <c r="E1512">
        <f>HOUR(Table3[[#This Row],[Transaction_Time]])</f>
        <v>17</v>
      </c>
      <c r="F1512" s="6" t="s">
        <v>40</v>
      </c>
      <c r="G1512" s="6" t="s">
        <v>4690</v>
      </c>
      <c r="H1512" s="6" t="s">
        <v>89</v>
      </c>
      <c r="I1512" s="6" t="s">
        <v>42</v>
      </c>
      <c r="J1512" s="6" t="s">
        <v>43</v>
      </c>
      <c r="K1512" s="6" t="s">
        <v>44</v>
      </c>
      <c r="L1512" s="6" t="s">
        <v>304</v>
      </c>
      <c r="M1512" s="6" t="s">
        <v>31</v>
      </c>
      <c r="N1512" s="6" t="s">
        <v>32</v>
      </c>
      <c r="O1512" s="6" t="s">
        <v>47</v>
      </c>
      <c r="P1512" s="6" t="s">
        <v>84</v>
      </c>
      <c r="Q1512" s="6">
        <v>1184.19</v>
      </c>
      <c r="R1512" s="6">
        <v>0</v>
      </c>
      <c r="S1512" s="6">
        <v>0</v>
      </c>
      <c r="T1512" s="6" t="s">
        <v>35</v>
      </c>
      <c r="U1512" s="6"/>
      <c r="V1512" s="6" t="s">
        <v>36</v>
      </c>
      <c r="W1512" s="6">
        <v>82</v>
      </c>
      <c r="X1512" s="7" t="s">
        <v>37</v>
      </c>
    </row>
    <row r="1513" spans="1:24" x14ac:dyDescent="0.3">
      <c r="A1513" s="8" t="s">
        <v>4691</v>
      </c>
      <c r="B1513" s="9">
        <v>46159</v>
      </c>
      <c r="C1513" s="21" t="str">
        <f>TEXT(Table3[[#This Row],[Transaction_Date]],"dddd")</f>
        <v>Sunday</v>
      </c>
      <c r="D1513" t="s">
        <v>4692</v>
      </c>
      <c r="E1513">
        <f>HOUR(Table3[[#This Row],[Transaction_Time]])</f>
        <v>10</v>
      </c>
      <c r="F1513" s="10" t="s">
        <v>24</v>
      </c>
      <c r="G1513" s="10" t="s">
        <v>4693</v>
      </c>
      <c r="H1513" s="10" t="s">
        <v>26</v>
      </c>
      <c r="I1513" s="10" t="s">
        <v>42</v>
      </c>
      <c r="J1513" s="10" t="s">
        <v>166</v>
      </c>
      <c r="K1513" s="10" t="s">
        <v>237</v>
      </c>
      <c r="L1513" s="10" t="s">
        <v>503</v>
      </c>
      <c r="M1513" s="10" t="s">
        <v>214</v>
      </c>
      <c r="N1513" s="10" t="s">
        <v>46</v>
      </c>
      <c r="O1513" s="10" t="s">
        <v>297</v>
      </c>
      <c r="P1513" s="10" t="s">
        <v>115</v>
      </c>
      <c r="Q1513" s="10">
        <v>180.75</v>
      </c>
      <c r="R1513" s="10">
        <v>1.86</v>
      </c>
      <c r="S1513" s="10">
        <v>0</v>
      </c>
      <c r="T1513" s="10" t="s">
        <v>35</v>
      </c>
      <c r="U1513" s="10"/>
      <c r="V1513" s="10" t="s">
        <v>36</v>
      </c>
      <c r="W1513" s="10">
        <v>14</v>
      </c>
      <c r="X1513" s="11" t="s">
        <v>37</v>
      </c>
    </row>
    <row r="1514" spans="1:24" x14ac:dyDescent="0.3">
      <c r="A1514" s="4" t="s">
        <v>4694</v>
      </c>
      <c r="B1514" s="5">
        <v>46143</v>
      </c>
      <c r="C1514" s="20" t="str">
        <f>TEXT(Table3[[#This Row],[Transaction_Date]],"dddd")</f>
        <v>Friday</v>
      </c>
      <c r="D1514" t="s">
        <v>4695</v>
      </c>
      <c r="E1514">
        <f>HOUR(Table3[[#This Row],[Transaction_Time]])</f>
        <v>17</v>
      </c>
      <c r="F1514" s="6" t="s">
        <v>416</v>
      </c>
      <c r="G1514" s="6" t="s">
        <v>4696</v>
      </c>
      <c r="H1514" s="6" t="s">
        <v>74</v>
      </c>
      <c r="I1514" s="6" t="s">
        <v>42</v>
      </c>
      <c r="J1514" s="6" t="s">
        <v>150</v>
      </c>
      <c r="K1514" s="6" t="s">
        <v>319</v>
      </c>
      <c r="L1514" s="6" t="s">
        <v>350</v>
      </c>
      <c r="M1514" s="6" t="s">
        <v>31</v>
      </c>
      <c r="N1514" s="6" t="s">
        <v>46</v>
      </c>
      <c r="O1514" s="6" t="s">
        <v>47</v>
      </c>
      <c r="P1514" s="10" t="s">
        <v>84</v>
      </c>
      <c r="Q1514" s="6">
        <v>213.55</v>
      </c>
      <c r="R1514" s="6">
        <v>0</v>
      </c>
      <c r="S1514" s="6">
        <v>1.98</v>
      </c>
      <c r="T1514" s="6" t="s">
        <v>35</v>
      </c>
      <c r="U1514" s="6"/>
      <c r="V1514" s="6" t="s">
        <v>49</v>
      </c>
      <c r="W1514" s="6">
        <v>24</v>
      </c>
      <c r="X1514" s="7" t="s">
        <v>37</v>
      </c>
    </row>
    <row r="1515" spans="1:24" x14ac:dyDescent="0.3">
      <c r="A1515" s="8" t="s">
        <v>4697</v>
      </c>
      <c r="B1515" s="9">
        <v>46172</v>
      </c>
      <c r="C1515" s="21" t="str">
        <f>TEXT(Table3[[#This Row],[Transaction_Date]],"dddd")</f>
        <v>Saturday</v>
      </c>
      <c r="D1515" t="s">
        <v>4698</v>
      </c>
      <c r="E1515">
        <f>HOUR(Table3[[#This Row],[Transaction_Time]])</f>
        <v>14</v>
      </c>
      <c r="F1515" s="10" t="s">
        <v>24</v>
      </c>
      <c r="G1515" s="10" t="s">
        <v>4699</v>
      </c>
      <c r="H1515" s="10" t="s">
        <v>26</v>
      </c>
      <c r="I1515" s="10" t="s">
        <v>27</v>
      </c>
      <c r="J1515" s="10" t="s">
        <v>43</v>
      </c>
      <c r="K1515" s="10" t="s">
        <v>285</v>
      </c>
      <c r="L1515" s="10" t="s">
        <v>221</v>
      </c>
      <c r="M1515" s="10" t="s">
        <v>67</v>
      </c>
      <c r="N1515" s="10" t="s">
        <v>78</v>
      </c>
      <c r="O1515" s="10" t="s">
        <v>60</v>
      </c>
      <c r="P1515" s="10" t="s">
        <v>34</v>
      </c>
      <c r="Q1515" s="10">
        <v>510.57</v>
      </c>
      <c r="R1515" s="10">
        <v>0</v>
      </c>
      <c r="S1515" s="10">
        <v>5.24</v>
      </c>
      <c r="T1515" s="10" t="s">
        <v>35</v>
      </c>
      <c r="U1515" s="10"/>
      <c r="V1515" s="10" t="s">
        <v>49</v>
      </c>
      <c r="W1515" s="10">
        <v>16</v>
      </c>
      <c r="X1515" s="11" t="s">
        <v>37</v>
      </c>
    </row>
    <row r="1516" spans="1:24" x14ac:dyDescent="0.3">
      <c r="A1516" s="4" t="s">
        <v>4700</v>
      </c>
      <c r="B1516" s="5">
        <v>46165</v>
      </c>
      <c r="C1516" s="20" t="str">
        <f>TEXT(Table3[[#This Row],[Transaction_Date]],"dddd")</f>
        <v>Saturday</v>
      </c>
      <c r="D1516" t="s">
        <v>4701</v>
      </c>
      <c r="E1516">
        <f>HOUR(Table3[[#This Row],[Transaction_Time]])</f>
        <v>20</v>
      </c>
      <c r="F1516" s="6" t="s">
        <v>24</v>
      </c>
      <c r="G1516" s="6" t="s">
        <v>4702</v>
      </c>
      <c r="H1516" s="6" t="s">
        <v>26</v>
      </c>
      <c r="I1516" s="6" t="s">
        <v>455</v>
      </c>
      <c r="J1516" s="6" t="s">
        <v>28</v>
      </c>
      <c r="K1516" s="6" t="s">
        <v>188</v>
      </c>
      <c r="L1516" s="6" t="s">
        <v>334</v>
      </c>
      <c r="M1516" s="6" t="s">
        <v>58</v>
      </c>
      <c r="N1516" s="6" t="s">
        <v>32</v>
      </c>
      <c r="O1516" s="6" t="s">
        <v>60</v>
      </c>
      <c r="P1516" s="6" t="s">
        <v>84</v>
      </c>
      <c r="Q1516" s="6">
        <v>575.66999999999996</v>
      </c>
      <c r="R1516" s="6">
        <v>0</v>
      </c>
      <c r="S1516" s="6">
        <v>0</v>
      </c>
      <c r="T1516" s="6" t="s">
        <v>35</v>
      </c>
      <c r="U1516" s="6"/>
      <c r="V1516" s="6" t="s">
        <v>49</v>
      </c>
      <c r="W1516" s="6">
        <v>74</v>
      </c>
      <c r="X1516" s="7" t="s">
        <v>37</v>
      </c>
    </row>
    <row r="1517" spans="1:24" x14ac:dyDescent="0.3">
      <c r="A1517" s="8" t="s">
        <v>4703</v>
      </c>
      <c r="B1517" s="9">
        <v>46158</v>
      </c>
      <c r="C1517" s="21" t="str">
        <f>TEXT(Table3[[#This Row],[Transaction_Date]],"dddd")</f>
        <v>Saturday</v>
      </c>
      <c r="D1517" t="s">
        <v>4704</v>
      </c>
      <c r="E1517">
        <f>HOUR(Table3[[#This Row],[Transaction_Time]])</f>
        <v>8</v>
      </c>
      <c r="F1517" s="10" t="s">
        <v>40</v>
      </c>
      <c r="G1517" s="10" t="s">
        <v>4705</v>
      </c>
      <c r="H1517" s="10" t="s">
        <v>54</v>
      </c>
      <c r="I1517" s="10" t="s">
        <v>42</v>
      </c>
      <c r="J1517" s="10" t="s">
        <v>90</v>
      </c>
      <c r="K1517" s="10" t="s">
        <v>91</v>
      </c>
      <c r="L1517" s="10" t="s">
        <v>350</v>
      </c>
      <c r="M1517" s="10" t="s">
        <v>31</v>
      </c>
      <c r="N1517" s="10" t="s">
        <v>46</v>
      </c>
      <c r="O1517" s="10" t="s">
        <v>60</v>
      </c>
      <c r="P1517" s="10" t="s">
        <v>128</v>
      </c>
      <c r="Q1517" s="10">
        <v>1476.49</v>
      </c>
      <c r="R1517" s="10">
        <v>0</v>
      </c>
      <c r="S1517" s="10">
        <v>0</v>
      </c>
      <c r="T1517" s="10" t="s">
        <v>35</v>
      </c>
      <c r="U1517" s="10"/>
      <c r="V1517" s="10" t="s">
        <v>49</v>
      </c>
      <c r="W1517" s="10">
        <v>97</v>
      </c>
      <c r="X1517" s="11" t="s">
        <v>37</v>
      </c>
    </row>
    <row r="1518" spans="1:24" x14ac:dyDescent="0.3">
      <c r="A1518" s="4" t="s">
        <v>4706</v>
      </c>
      <c r="B1518" s="5">
        <v>46169</v>
      </c>
      <c r="C1518" s="20" t="str">
        <f>TEXT(Table3[[#This Row],[Transaction_Date]],"dddd")</f>
        <v>Wednesday</v>
      </c>
      <c r="D1518" t="s">
        <v>4707</v>
      </c>
      <c r="E1518">
        <f>HOUR(Table3[[#This Row],[Transaction_Time]])</f>
        <v>12</v>
      </c>
      <c r="F1518" s="6" t="s">
        <v>24</v>
      </c>
      <c r="G1518" s="6" t="s">
        <v>4708</v>
      </c>
      <c r="H1518" s="6" t="s">
        <v>26</v>
      </c>
      <c r="I1518" s="6" t="s">
        <v>42</v>
      </c>
      <c r="J1518" s="6" t="s">
        <v>90</v>
      </c>
      <c r="K1518" s="6" t="s">
        <v>91</v>
      </c>
      <c r="L1518" s="6" t="s">
        <v>308</v>
      </c>
      <c r="M1518" s="6" t="s">
        <v>58</v>
      </c>
      <c r="N1518" s="6" t="s">
        <v>46</v>
      </c>
      <c r="O1518" s="6" t="s">
        <v>60</v>
      </c>
      <c r="P1518" s="10" t="s">
        <v>84</v>
      </c>
      <c r="Q1518" s="6">
        <v>733.17</v>
      </c>
      <c r="R1518" s="6">
        <v>0</v>
      </c>
      <c r="S1518" s="6">
        <v>0</v>
      </c>
      <c r="T1518" s="6" t="s">
        <v>35</v>
      </c>
      <c r="U1518" s="6"/>
      <c r="V1518" s="6" t="s">
        <v>49</v>
      </c>
      <c r="W1518" s="6">
        <v>47</v>
      </c>
      <c r="X1518" s="7" t="s">
        <v>37</v>
      </c>
    </row>
    <row r="1519" spans="1:24" x14ac:dyDescent="0.3">
      <c r="A1519" s="8" t="s">
        <v>4709</v>
      </c>
      <c r="B1519" s="9">
        <v>46162</v>
      </c>
      <c r="C1519" s="21" t="str">
        <f>TEXT(Table3[[#This Row],[Transaction_Date]],"dddd")</f>
        <v>Wednesday</v>
      </c>
      <c r="D1519" t="s">
        <v>4710</v>
      </c>
      <c r="E1519">
        <f>HOUR(Table3[[#This Row],[Transaction_Time]])</f>
        <v>13</v>
      </c>
      <c r="F1519" s="10" t="s">
        <v>52</v>
      </c>
      <c r="G1519" s="10" t="s">
        <v>4711</v>
      </c>
      <c r="H1519" s="10" t="s">
        <v>74</v>
      </c>
      <c r="I1519" s="10" t="s">
        <v>27</v>
      </c>
      <c r="J1519" s="10" t="s">
        <v>150</v>
      </c>
      <c r="K1519" s="10" t="s">
        <v>245</v>
      </c>
      <c r="L1519" s="10" t="s">
        <v>647</v>
      </c>
      <c r="M1519" s="10" t="s">
        <v>31</v>
      </c>
      <c r="N1519" s="10" t="s">
        <v>46</v>
      </c>
      <c r="O1519" s="10" t="s">
        <v>60</v>
      </c>
      <c r="P1519" s="10" t="s">
        <v>108</v>
      </c>
      <c r="Q1519" s="10">
        <v>481.85</v>
      </c>
      <c r="R1519" s="10">
        <v>0</v>
      </c>
      <c r="S1519" s="10">
        <v>0</v>
      </c>
      <c r="T1519" s="10" t="s">
        <v>35</v>
      </c>
      <c r="U1519" s="10"/>
      <c r="V1519" s="10" t="s">
        <v>49</v>
      </c>
      <c r="W1519" s="10">
        <v>93</v>
      </c>
      <c r="X1519" s="11" t="s">
        <v>37</v>
      </c>
    </row>
    <row r="1520" spans="1:24" x14ac:dyDescent="0.3">
      <c r="A1520" s="4" t="s">
        <v>4712</v>
      </c>
      <c r="B1520" s="5">
        <v>46159</v>
      </c>
      <c r="C1520" s="20" t="str">
        <f>TEXT(Table3[[#This Row],[Transaction_Date]],"dddd")</f>
        <v>Sunday</v>
      </c>
      <c r="D1520" t="s">
        <v>4713</v>
      </c>
      <c r="E1520">
        <f>HOUR(Table3[[#This Row],[Transaction_Time]])</f>
        <v>12</v>
      </c>
      <c r="F1520" s="6" t="s">
        <v>24</v>
      </c>
      <c r="G1520" s="6" t="s">
        <v>4714</v>
      </c>
      <c r="H1520" s="6" t="s">
        <v>26</v>
      </c>
      <c r="I1520" s="6" t="s">
        <v>42</v>
      </c>
      <c r="J1520" s="6" t="s">
        <v>55</v>
      </c>
      <c r="K1520" s="6" t="s">
        <v>136</v>
      </c>
      <c r="L1520" s="6" t="s">
        <v>132</v>
      </c>
      <c r="M1520" s="6" t="s">
        <v>93</v>
      </c>
      <c r="N1520" s="6" t="s">
        <v>46</v>
      </c>
      <c r="O1520" s="6" t="s">
        <v>60</v>
      </c>
      <c r="P1520" s="6" t="s">
        <v>128</v>
      </c>
      <c r="Q1520" s="6">
        <v>190.4</v>
      </c>
      <c r="R1520" s="6">
        <v>0</v>
      </c>
      <c r="S1520" s="6">
        <v>6.2</v>
      </c>
      <c r="T1520" s="6" t="s">
        <v>35</v>
      </c>
      <c r="U1520" s="6"/>
      <c r="V1520" s="6" t="s">
        <v>49</v>
      </c>
      <c r="W1520" s="6">
        <v>55</v>
      </c>
      <c r="X1520" s="7" t="s">
        <v>37</v>
      </c>
    </row>
    <row r="1521" spans="1:24" x14ac:dyDescent="0.3">
      <c r="A1521" s="8" t="s">
        <v>4715</v>
      </c>
      <c r="B1521" s="9">
        <v>46149</v>
      </c>
      <c r="C1521" s="21" t="str">
        <f>TEXT(Table3[[#This Row],[Transaction_Date]],"dddd")</f>
        <v>Thursday</v>
      </c>
      <c r="D1521" t="s">
        <v>4716</v>
      </c>
      <c r="E1521">
        <f>HOUR(Table3[[#This Row],[Transaction_Time]])</f>
        <v>20</v>
      </c>
      <c r="F1521" s="10" t="s">
        <v>40</v>
      </c>
      <c r="G1521" s="10" t="s">
        <v>4717</v>
      </c>
      <c r="H1521" s="10" t="s">
        <v>89</v>
      </c>
      <c r="I1521" s="10" t="s">
        <v>27</v>
      </c>
      <c r="J1521" s="10" t="s">
        <v>150</v>
      </c>
      <c r="K1521" s="10" t="s">
        <v>319</v>
      </c>
      <c r="L1521" s="10" t="s">
        <v>308</v>
      </c>
      <c r="M1521" s="10" t="s">
        <v>58</v>
      </c>
      <c r="N1521" s="10" t="s">
        <v>46</v>
      </c>
      <c r="O1521" s="10" t="s">
        <v>141</v>
      </c>
      <c r="P1521" s="10" t="s">
        <v>48</v>
      </c>
      <c r="Q1521" s="10">
        <v>489.74</v>
      </c>
      <c r="R1521" s="10">
        <v>0</v>
      </c>
      <c r="S1521" s="10">
        <v>0</v>
      </c>
      <c r="T1521" s="10" t="s">
        <v>35</v>
      </c>
      <c r="U1521" s="10"/>
      <c r="V1521" s="10" t="s">
        <v>49</v>
      </c>
      <c r="W1521" s="10">
        <v>91</v>
      </c>
      <c r="X1521" s="11" t="s">
        <v>37</v>
      </c>
    </row>
    <row r="1522" spans="1:24" x14ac:dyDescent="0.3">
      <c r="A1522" s="4" t="s">
        <v>4718</v>
      </c>
      <c r="B1522" s="5">
        <v>46162</v>
      </c>
      <c r="C1522" s="20" t="str">
        <f>TEXT(Table3[[#This Row],[Transaction_Date]],"dddd")</f>
        <v>Wednesday</v>
      </c>
      <c r="D1522" t="s">
        <v>4719</v>
      </c>
      <c r="E1522">
        <f>HOUR(Table3[[#This Row],[Transaction_Time]])</f>
        <v>22</v>
      </c>
      <c r="F1522" s="6" t="s">
        <v>24</v>
      </c>
      <c r="G1522" s="6" t="s">
        <v>4720</v>
      </c>
      <c r="H1522" s="6" t="s">
        <v>89</v>
      </c>
      <c r="I1522" s="6" t="s">
        <v>27</v>
      </c>
      <c r="J1522" s="6" t="s">
        <v>55</v>
      </c>
      <c r="K1522" s="6" t="s">
        <v>180</v>
      </c>
      <c r="L1522" s="6" t="s">
        <v>634</v>
      </c>
      <c r="M1522" s="6" t="s">
        <v>114</v>
      </c>
      <c r="N1522" s="6" t="s">
        <v>32</v>
      </c>
      <c r="O1522" s="6" t="s">
        <v>33</v>
      </c>
      <c r="P1522" s="10" t="s">
        <v>84</v>
      </c>
      <c r="Q1522" s="6">
        <v>2865.1</v>
      </c>
      <c r="R1522" s="6">
        <v>0</v>
      </c>
      <c r="S1522" s="6">
        <v>0</v>
      </c>
      <c r="T1522" s="6" t="s">
        <v>35</v>
      </c>
      <c r="U1522" s="6"/>
      <c r="V1522" s="6" t="s">
        <v>49</v>
      </c>
      <c r="W1522" s="6">
        <v>4</v>
      </c>
      <c r="X1522" s="7" t="s">
        <v>37</v>
      </c>
    </row>
    <row r="1523" spans="1:24" x14ac:dyDescent="0.3">
      <c r="A1523" s="8" t="s">
        <v>4721</v>
      </c>
      <c r="B1523" s="9">
        <v>46143</v>
      </c>
      <c r="C1523" s="21" t="str">
        <f>TEXT(Table3[[#This Row],[Transaction_Date]],"dddd")</f>
        <v>Friday</v>
      </c>
      <c r="D1523" t="s">
        <v>4722</v>
      </c>
      <c r="E1523">
        <f>HOUR(Table3[[#This Row],[Transaction_Time]])</f>
        <v>12</v>
      </c>
      <c r="F1523" s="10" t="s">
        <v>24</v>
      </c>
      <c r="G1523" s="10" t="s">
        <v>4723</v>
      </c>
      <c r="H1523" s="10" t="s">
        <v>26</v>
      </c>
      <c r="I1523" s="10" t="s">
        <v>42</v>
      </c>
      <c r="J1523" s="10" t="s">
        <v>166</v>
      </c>
      <c r="K1523" s="10" t="s">
        <v>237</v>
      </c>
      <c r="L1523" s="10" t="s">
        <v>92</v>
      </c>
      <c r="M1523" s="10" t="s">
        <v>93</v>
      </c>
      <c r="N1523" s="10" t="s">
        <v>32</v>
      </c>
      <c r="O1523" s="10" t="s">
        <v>33</v>
      </c>
      <c r="P1523" s="10" t="s">
        <v>115</v>
      </c>
      <c r="Q1523" s="10">
        <v>2543.69</v>
      </c>
      <c r="R1523" s="10">
        <v>0</v>
      </c>
      <c r="S1523" s="10">
        <v>0</v>
      </c>
      <c r="T1523" s="10" t="s">
        <v>35</v>
      </c>
      <c r="U1523" s="10"/>
      <c r="V1523" s="10" t="s">
        <v>36</v>
      </c>
      <c r="W1523" s="10">
        <v>55</v>
      </c>
      <c r="X1523" s="11" t="s">
        <v>37</v>
      </c>
    </row>
    <row r="1524" spans="1:24" x14ac:dyDescent="0.3">
      <c r="A1524" s="4" t="s">
        <v>4724</v>
      </c>
      <c r="B1524" s="5">
        <v>46161</v>
      </c>
      <c r="C1524" s="20" t="str">
        <f>TEXT(Table3[[#This Row],[Transaction_Date]],"dddd")</f>
        <v>Tuesday</v>
      </c>
      <c r="D1524" t="s">
        <v>4725</v>
      </c>
      <c r="E1524">
        <f>HOUR(Table3[[#This Row],[Transaction_Time]])</f>
        <v>19</v>
      </c>
      <c r="F1524" s="6" t="s">
        <v>24</v>
      </c>
      <c r="G1524" s="6" t="s">
        <v>4726</v>
      </c>
      <c r="H1524" s="6" t="s">
        <v>26</v>
      </c>
      <c r="I1524" s="6" t="s">
        <v>42</v>
      </c>
      <c r="J1524" s="6" t="s">
        <v>75</v>
      </c>
      <c r="K1524" s="6" t="s">
        <v>295</v>
      </c>
      <c r="L1524" s="6" t="s">
        <v>424</v>
      </c>
      <c r="M1524" s="6" t="s">
        <v>122</v>
      </c>
      <c r="N1524" s="6" t="s">
        <v>176</v>
      </c>
      <c r="O1524" s="6" t="s">
        <v>60</v>
      </c>
      <c r="P1524" s="6" t="s">
        <v>68</v>
      </c>
      <c r="Q1524" s="6">
        <v>1218.24</v>
      </c>
      <c r="R1524" s="6">
        <v>0</v>
      </c>
      <c r="S1524" s="6">
        <v>0</v>
      </c>
      <c r="T1524" s="6" t="s">
        <v>35</v>
      </c>
      <c r="U1524" s="6"/>
      <c r="V1524" s="6" t="s">
        <v>49</v>
      </c>
      <c r="W1524" s="6">
        <v>72</v>
      </c>
      <c r="X1524" s="7" t="s">
        <v>37</v>
      </c>
    </row>
    <row r="1525" spans="1:24" x14ac:dyDescent="0.3">
      <c r="A1525" s="8" t="s">
        <v>4727</v>
      </c>
      <c r="B1525" s="9">
        <v>46153</v>
      </c>
      <c r="C1525" s="21" t="str">
        <f>TEXT(Table3[[#This Row],[Transaction_Date]],"dddd")</f>
        <v>Monday</v>
      </c>
      <c r="D1525" t="s">
        <v>4728</v>
      </c>
      <c r="E1525">
        <f>HOUR(Table3[[#This Row],[Transaction_Time]])</f>
        <v>18</v>
      </c>
      <c r="F1525" s="10" t="s">
        <v>24</v>
      </c>
      <c r="G1525" s="10" t="s">
        <v>4729</v>
      </c>
      <c r="H1525" s="10" t="s">
        <v>89</v>
      </c>
      <c r="I1525" s="10" t="s">
        <v>27</v>
      </c>
      <c r="J1525" s="10" t="s">
        <v>98</v>
      </c>
      <c r="K1525" s="10" t="s">
        <v>126</v>
      </c>
      <c r="L1525" s="10" t="s">
        <v>500</v>
      </c>
      <c r="M1525" s="10" t="s">
        <v>67</v>
      </c>
      <c r="N1525" s="10" t="s">
        <v>32</v>
      </c>
      <c r="O1525" s="10" t="s">
        <v>60</v>
      </c>
      <c r="P1525" s="10" t="s">
        <v>84</v>
      </c>
      <c r="Q1525" s="10">
        <v>62.2</v>
      </c>
      <c r="R1525" s="10">
        <v>0</v>
      </c>
      <c r="S1525" s="10">
        <v>0</v>
      </c>
      <c r="T1525" s="10" t="s">
        <v>35</v>
      </c>
      <c r="U1525" s="10"/>
      <c r="V1525" s="10" t="s">
        <v>49</v>
      </c>
      <c r="W1525" s="10">
        <v>48</v>
      </c>
      <c r="X1525" s="11" t="s">
        <v>37</v>
      </c>
    </row>
    <row r="1526" spans="1:24" x14ac:dyDescent="0.3">
      <c r="A1526" s="4" t="s">
        <v>4730</v>
      </c>
      <c r="B1526" s="5">
        <v>46159</v>
      </c>
      <c r="C1526" s="20" t="str">
        <f>TEXT(Table3[[#This Row],[Transaction_Date]],"dddd")</f>
        <v>Sunday</v>
      </c>
      <c r="D1526" t="s">
        <v>4731</v>
      </c>
      <c r="E1526">
        <f>HOUR(Table3[[#This Row],[Transaction_Time]])</f>
        <v>9</v>
      </c>
      <c r="F1526" s="6" t="s">
        <v>24</v>
      </c>
      <c r="G1526" s="6" t="s">
        <v>4732</v>
      </c>
      <c r="H1526" s="6" t="s">
        <v>89</v>
      </c>
      <c r="I1526" s="6" t="s">
        <v>42</v>
      </c>
      <c r="J1526" s="6" t="s">
        <v>105</v>
      </c>
      <c r="K1526" s="6" t="s">
        <v>195</v>
      </c>
      <c r="L1526" s="6" t="s">
        <v>503</v>
      </c>
      <c r="M1526" s="6" t="s">
        <v>214</v>
      </c>
      <c r="N1526" s="6" t="s">
        <v>78</v>
      </c>
      <c r="O1526" s="6" t="s">
        <v>60</v>
      </c>
      <c r="P1526" s="10" t="s">
        <v>84</v>
      </c>
      <c r="Q1526" s="6">
        <v>3628.28</v>
      </c>
      <c r="R1526" s="6">
        <v>0</v>
      </c>
      <c r="S1526" s="6">
        <v>5.12</v>
      </c>
      <c r="T1526" s="6" t="s">
        <v>35</v>
      </c>
      <c r="U1526" s="6"/>
      <c r="V1526" s="6" t="s">
        <v>49</v>
      </c>
      <c r="W1526" s="6">
        <v>40</v>
      </c>
      <c r="X1526" s="7" t="s">
        <v>37</v>
      </c>
    </row>
    <row r="1527" spans="1:24" x14ac:dyDescent="0.3">
      <c r="A1527" s="8" t="s">
        <v>4733</v>
      </c>
      <c r="B1527" s="9">
        <v>46170</v>
      </c>
      <c r="C1527" s="21" t="str">
        <f>TEXT(Table3[[#This Row],[Transaction_Date]],"dddd")</f>
        <v>Thursday</v>
      </c>
      <c r="D1527" t="s">
        <v>4734</v>
      </c>
      <c r="E1527">
        <f>HOUR(Table3[[#This Row],[Transaction_Time]])</f>
        <v>20</v>
      </c>
      <c r="F1527" s="10" t="s">
        <v>40</v>
      </c>
      <c r="G1527" s="10" t="s">
        <v>4735</v>
      </c>
      <c r="H1527" s="10" t="s">
        <v>54</v>
      </c>
      <c r="I1527" s="10" t="s">
        <v>42</v>
      </c>
      <c r="J1527" s="10" t="s">
        <v>75</v>
      </c>
      <c r="K1527" s="10" t="s">
        <v>156</v>
      </c>
      <c r="L1527" s="10" t="s">
        <v>66</v>
      </c>
      <c r="M1527" s="10" t="s">
        <v>67</v>
      </c>
      <c r="N1527" s="10" t="s">
        <v>46</v>
      </c>
      <c r="O1527" s="10" t="s">
        <v>47</v>
      </c>
      <c r="P1527" s="10" t="s">
        <v>115</v>
      </c>
      <c r="Q1527" s="10">
        <v>943.86</v>
      </c>
      <c r="R1527" s="10">
        <v>0</v>
      </c>
      <c r="S1527" s="10">
        <v>0</v>
      </c>
      <c r="T1527" s="10" t="s">
        <v>35</v>
      </c>
      <c r="U1527" s="10"/>
      <c r="V1527" s="10" t="s">
        <v>49</v>
      </c>
      <c r="W1527" s="10">
        <v>58</v>
      </c>
      <c r="X1527" s="11" t="s">
        <v>37</v>
      </c>
    </row>
    <row r="1528" spans="1:24" x14ac:dyDescent="0.3">
      <c r="A1528" s="4" t="s">
        <v>4736</v>
      </c>
      <c r="B1528" s="5">
        <v>46144</v>
      </c>
      <c r="C1528" s="20" t="str">
        <f>TEXT(Table3[[#This Row],[Transaction_Date]],"dddd")</f>
        <v>Saturday</v>
      </c>
      <c r="D1528" t="s">
        <v>4737</v>
      </c>
      <c r="E1528">
        <f>HOUR(Table3[[#This Row],[Transaction_Time]])</f>
        <v>15</v>
      </c>
      <c r="F1528" s="6" t="s">
        <v>52</v>
      </c>
      <c r="G1528" s="6" t="s">
        <v>4738</v>
      </c>
      <c r="H1528" s="6" t="s">
        <v>97</v>
      </c>
      <c r="I1528" s="6" t="s">
        <v>42</v>
      </c>
      <c r="J1528" s="6" t="s">
        <v>43</v>
      </c>
      <c r="K1528" s="6" t="s">
        <v>44</v>
      </c>
      <c r="L1528" s="6" t="s">
        <v>304</v>
      </c>
      <c r="M1528" s="6" t="s">
        <v>31</v>
      </c>
      <c r="N1528" s="6" t="s">
        <v>46</v>
      </c>
      <c r="O1528" s="6" t="s">
        <v>60</v>
      </c>
      <c r="P1528" s="6" t="s">
        <v>34</v>
      </c>
      <c r="Q1528" s="6">
        <v>259.36</v>
      </c>
      <c r="R1528" s="6">
        <v>0</v>
      </c>
      <c r="S1528" s="6">
        <v>1.53</v>
      </c>
      <c r="T1528" s="6" t="s">
        <v>35</v>
      </c>
      <c r="U1528" s="6"/>
      <c r="V1528" s="6" t="s">
        <v>49</v>
      </c>
      <c r="W1528" s="6">
        <v>97</v>
      </c>
      <c r="X1528" s="7" t="s">
        <v>37</v>
      </c>
    </row>
    <row r="1529" spans="1:24" x14ac:dyDescent="0.3">
      <c r="A1529" s="8" t="s">
        <v>4739</v>
      </c>
      <c r="B1529" s="9">
        <v>46152</v>
      </c>
      <c r="C1529" s="21" t="str">
        <f>TEXT(Table3[[#This Row],[Transaction_Date]],"dddd")</f>
        <v>Sunday</v>
      </c>
      <c r="D1529" t="s">
        <v>4740</v>
      </c>
      <c r="E1529">
        <f>HOUR(Table3[[#This Row],[Transaction_Time]])</f>
        <v>13</v>
      </c>
      <c r="F1529" s="10" t="s">
        <v>24</v>
      </c>
      <c r="G1529" s="10" t="s">
        <v>4741</v>
      </c>
      <c r="H1529" s="10" t="s">
        <v>54</v>
      </c>
      <c r="I1529" s="10" t="s">
        <v>42</v>
      </c>
      <c r="J1529" s="10" t="s">
        <v>166</v>
      </c>
      <c r="K1529" s="10" t="s">
        <v>204</v>
      </c>
      <c r="L1529" s="10" t="s">
        <v>113</v>
      </c>
      <c r="M1529" s="10" t="s">
        <v>114</v>
      </c>
      <c r="N1529" s="10" t="s">
        <v>59</v>
      </c>
      <c r="O1529" s="10" t="s">
        <v>33</v>
      </c>
      <c r="P1529" s="10" t="s">
        <v>128</v>
      </c>
      <c r="Q1529" s="10">
        <v>2252.67</v>
      </c>
      <c r="R1529" s="10">
        <v>0</v>
      </c>
      <c r="S1529" s="10">
        <v>0</v>
      </c>
      <c r="T1529" s="10" t="s">
        <v>35</v>
      </c>
      <c r="U1529" s="10"/>
      <c r="V1529" s="10" t="s">
        <v>49</v>
      </c>
      <c r="W1529" s="10">
        <v>95</v>
      </c>
      <c r="X1529" s="11" t="s">
        <v>37</v>
      </c>
    </row>
    <row r="1530" spans="1:24" x14ac:dyDescent="0.3">
      <c r="A1530" s="4" t="s">
        <v>4742</v>
      </c>
      <c r="B1530" s="5">
        <v>46144</v>
      </c>
      <c r="C1530" s="20" t="str">
        <f>TEXT(Table3[[#This Row],[Transaction_Date]],"dddd")</f>
        <v>Saturday</v>
      </c>
      <c r="D1530" t="s">
        <v>4743</v>
      </c>
      <c r="E1530">
        <f>HOUR(Table3[[#This Row],[Transaction_Time]])</f>
        <v>19</v>
      </c>
      <c r="F1530" s="6" t="s">
        <v>40</v>
      </c>
      <c r="G1530" s="6" t="s">
        <v>4744</v>
      </c>
      <c r="H1530" s="6" t="s">
        <v>74</v>
      </c>
      <c r="I1530" s="6" t="s">
        <v>27</v>
      </c>
      <c r="J1530" s="6" t="s">
        <v>75</v>
      </c>
      <c r="K1530" s="6" t="s">
        <v>76</v>
      </c>
      <c r="L1530" s="6" t="s">
        <v>682</v>
      </c>
      <c r="M1530" s="6" t="s">
        <v>214</v>
      </c>
      <c r="N1530" s="6" t="s">
        <v>46</v>
      </c>
      <c r="O1530" s="6" t="s">
        <v>47</v>
      </c>
      <c r="P1530" s="6" t="s">
        <v>115</v>
      </c>
      <c r="Q1530" s="6">
        <v>5374.55</v>
      </c>
      <c r="R1530" s="6">
        <v>0</v>
      </c>
      <c r="S1530" s="6">
        <v>0</v>
      </c>
      <c r="T1530" s="6" t="s">
        <v>35</v>
      </c>
      <c r="U1530" s="6"/>
      <c r="V1530" s="6" t="s">
        <v>49</v>
      </c>
      <c r="W1530" s="6">
        <v>14</v>
      </c>
      <c r="X1530" s="7" t="s">
        <v>37</v>
      </c>
    </row>
    <row r="1531" spans="1:24" x14ac:dyDescent="0.3">
      <c r="A1531" s="8" t="s">
        <v>4745</v>
      </c>
      <c r="B1531" s="9">
        <v>46165</v>
      </c>
      <c r="C1531" s="21" t="str">
        <f>TEXT(Table3[[#This Row],[Transaction_Date]],"dddd")</f>
        <v>Saturday</v>
      </c>
      <c r="D1531" t="s">
        <v>4746</v>
      </c>
      <c r="E1531">
        <f>HOUR(Table3[[#This Row],[Transaction_Time]])</f>
        <v>18</v>
      </c>
      <c r="F1531" s="10" t="s">
        <v>416</v>
      </c>
      <c r="G1531" s="10" t="s">
        <v>4747</v>
      </c>
      <c r="H1531" s="10" t="s">
        <v>26</v>
      </c>
      <c r="I1531" s="10" t="s">
        <v>27</v>
      </c>
      <c r="J1531" s="10" t="s">
        <v>105</v>
      </c>
      <c r="K1531" s="10" t="s">
        <v>675</v>
      </c>
      <c r="L1531" s="10" t="s">
        <v>127</v>
      </c>
      <c r="M1531" s="10" t="s">
        <v>114</v>
      </c>
      <c r="N1531" s="10" t="s">
        <v>46</v>
      </c>
      <c r="O1531" s="10" t="s">
        <v>60</v>
      </c>
      <c r="P1531" s="10" t="s">
        <v>48</v>
      </c>
      <c r="Q1531" s="10">
        <v>389.35</v>
      </c>
      <c r="R1531" s="10">
        <v>0</v>
      </c>
      <c r="S1531" s="10">
        <v>5.17</v>
      </c>
      <c r="T1531" s="10" t="s">
        <v>35</v>
      </c>
      <c r="U1531" s="10"/>
      <c r="V1531" s="10" t="s">
        <v>49</v>
      </c>
      <c r="W1531" s="10">
        <v>42</v>
      </c>
      <c r="X1531" s="11" t="s">
        <v>37</v>
      </c>
    </row>
    <row r="1532" spans="1:24" x14ac:dyDescent="0.3">
      <c r="A1532" s="4" t="s">
        <v>4748</v>
      </c>
      <c r="B1532" s="5">
        <v>46157</v>
      </c>
      <c r="C1532" s="20" t="str">
        <f>TEXT(Table3[[#This Row],[Transaction_Date]],"dddd")</f>
        <v>Friday</v>
      </c>
      <c r="D1532" t="s">
        <v>4749</v>
      </c>
      <c r="E1532">
        <f>HOUR(Table3[[#This Row],[Transaction_Time]])</f>
        <v>19</v>
      </c>
      <c r="F1532" s="6" t="s">
        <v>416</v>
      </c>
      <c r="G1532" s="6" t="s">
        <v>4750</v>
      </c>
      <c r="H1532" s="6" t="s">
        <v>89</v>
      </c>
      <c r="I1532" s="6" t="s">
        <v>27</v>
      </c>
      <c r="J1532" s="6" t="s">
        <v>119</v>
      </c>
      <c r="K1532" s="6" t="s">
        <v>323</v>
      </c>
      <c r="L1532" s="6" t="s">
        <v>271</v>
      </c>
      <c r="M1532" s="6" t="s">
        <v>83</v>
      </c>
      <c r="N1532" s="6" t="s">
        <v>46</v>
      </c>
      <c r="O1532" s="6" t="s">
        <v>141</v>
      </c>
      <c r="P1532" s="6" t="s">
        <v>115</v>
      </c>
      <c r="Q1532" s="6">
        <v>1025.6199999999999</v>
      </c>
      <c r="R1532" s="6">
        <v>0</v>
      </c>
      <c r="S1532" s="6">
        <v>0</v>
      </c>
      <c r="T1532" s="6" t="s">
        <v>35</v>
      </c>
      <c r="U1532" s="6"/>
      <c r="V1532" s="6" t="s">
        <v>49</v>
      </c>
      <c r="W1532" s="6">
        <v>40</v>
      </c>
      <c r="X1532" s="7" t="s">
        <v>37</v>
      </c>
    </row>
    <row r="1533" spans="1:24" x14ac:dyDescent="0.3">
      <c r="A1533" s="8" t="s">
        <v>4751</v>
      </c>
      <c r="B1533" s="9">
        <v>46167</v>
      </c>
      <c r="C1533" s="21" t="str">
        <f>TEXT(Table3[[#This Row],[Transaction_Date]],"dddd")</f>
        <v>Monday</v>
      </c>
      <c r="D1533" t="s">
        <v>4752</v>
      </c>
      <c r="E1533">
        <f>HOUR(Table3[[#This Row],[Transaction_Time]])</f>
        <v>17</v>
      </c>
      <c r="F1533" s="10" t="s">
        <v>40</v>
      </c>
      <c r="G1533" s="10" t="s">
        <v>4753</v>
      </c>
      <c r="H1533" s="10" t="s">
        <v>26</v>
      </c>
      <c r="I1533" s="10" t="s">
        <v>27</v>
      </c>
      <c r="J1533" s="10" t="s">
        <v>166</v>
      </c>
      <c r="K1533" s="10" t="s">
        <v>476</v>
      </c>
      <c r="L1533" s="10" t="s">
        <v>241</v>
      </c>
      <c r="M1533" s="10" t="s">
        <v>101</v>
      </c>
      <c r="N1533" s="10" t="s">
        <v>46</v>
      </c>
      <c r="O1533" s="10" t="s">
        <v>33</v>
      </c>
      <c r="P1533" s="10" t="s">
        <v>84</v>
      </c>
      <c r="Q1533" s="10">
        <v>1580.06</v>
      </c>
      <c r="R1533" s="10">
        <v>0</v>
      </c>
      <c r="S1533" s="10">
        <v>0</v>
      </c>
      <c r="T1533" s="10" t="s">
        <v>35</v>
      </c>
      <c r="U1533" s="10"/>
      <c r="V1533" s="10" t="s">
        <v>49</v>
      </c>
      <c r="W1533" s="10">
        <v>67</v>
      </c>
      <c r="X1533" s="11" t="s">
        <v>37</v>
      </c>
    </row>
    <row r="1534" spans="1:24" x14ac:dyDescent="0.3">
      <c r="A1534" s="4" t="s">
        <v>4754</v>
      </c>
      <c r="B1534" s="5">
        <v>46143</v>
      </c>
      <c r="C1534" s="20" t="str">
        <f>TEXT(Table3[[#This Row],[Transaction_Date]],"dddd")</f>
        <v>Friday</v>
      </c>
      <c r="D1534" t="s">
        <v>4755</v>
      </c>
      <c r="E1534">
        <f>HOUR(Table3[[#This Row],[Transaction_Time]])</f>
        <v>20</v>
      </c>
      <c r="F1534" s="6" t="s">
        <v>40</v>
      </c>
      <c r="G1534" s="6" t="s">
        <v>4756</v>
      </c>
      <c r="H1534" s="6" t="s">
        <v>54</v>
      </c>
      <c r="I1534" s="6" t="s">
        <v>27</v>
      </c>
      <c r="J1534" s="6" t="s">
        <v>90</v>
      </c>
      <c r="K1534" s="6" t="s">
        <v>346</v>
      </c>
      <c r="L1534" s="6" t="s">
        <v>296</v>
      </c>
      <c r="M1534" s="6" t="s">
        <v>146</v>
      </c>
      <c r="N1534" s="6" t="s">
        <v>176</v>
      </c>
      <c r="O1534" s="6" t="s">
        <v>141</v>
      </c>
      <c r="P1534" s="6" t="s">
        <v>108</v>
      </c>
      <c r="Q1534" s="6">
        <v>7208.08</v>
      </c>
      <c r="R1534" s="6">
        <v>0</v>
      </c>
      <c r="S1534" s="6">
        <v>3.34</v>
      </c>
      <c r="T1534" s="6" t="s">
        <v>35</v>
      </c>
      <c r="U1534" s="6"/>
      <c r="V1534" s="6" t="s">
        <v>49</v>
      </c>
      <c r="W1534" s="6">
        <v>3</v>
      </c>
      <c r="X1534" s="7" t="s">
        <v>37</v>
      </c>
    </row>
    <row r="1535" spans="1:24" x14ac:dyDescent="0.3">
      <c r="A1535" s="8" t="s">
        <v>4757</v>
      </c>
      <c r="B1535" s="9">
        <v>46156</v>
      </c>
      <c r="C1535" s="21" t="str">
        <f>TEXT(Table3[[#This Row],[Transaction_Date]],"dddd")</f>
        <v>Thursday</v>
      </c>
      <c r="D1535" t="s">
        <v>4758</v>
      </c>
      <c r="E1535">
        <f>HOUR(Table3[[#This Row],[Transaction_Time]])</f>
        <v>8</v>
      </c>
      <c r="F1535" s="10" t="s">
        <v>416</v>
      </c>
      <c r="G1535" s="10" t="s">
        <v>4759</v>
      </c>
      <c r="H1535" s="10" t="s">
        <v>26</v>
      </c>
      <c r="I1535" s="10" t="s">
        <v>27</v>
      </c>
      <c r="J1535" s="10" t="s">
        <v>28</v>
      </c>
      <c r="K1535" s="10" t="s">
        <v>65</v>
      </c>
      <c r="L1535" s="10" t="s">
        <v>424</v>
      </c>
      <c r="M1535" s="10" t="s">
        <v>122</v>
      </c>
      <c r="N1535" s="10" t="s">
        <v>78</v>
      </c>
      <c r="O1535" s="10" t="s">
        <v>60</v>
      </c>
      <c r="P1535" s="10" t="s">
        <v>115</v>
      </c>
      <c r="Q1535" s="10">
        <v>1121.3699999999999</v>
      </c>
      <c r="R1535" s="10">
        <v>0</v>
      </c>
      <c r="S1535" s="10">
        <v>0</v>
      </c>
      <c r="T1535" s="10" t="s">
        <v>35</v>
      </c>
      <c r="U1535" s="10"/>
      <c r="V1535" s="10" t="s">
        <v>49</v>
      </c>
      <c r="W1535" s="10">
        <v>84</v>
      </c>
      <c r="X1535" s="11" t="s">
        <v>37</v>
      </c>
    </row>
    <row r="1536" spans="1:24" x14ac:dyDescent="0.3">
      <c r="A1536" s="4" t="s">
        <v>4760</v>
      </c>
      <c r="B1536" s="5">
        <v>46159</v>
      </c>
      <c r="C1536" s="20" t="str">
        <f>TEXT(Table3[[#This Row],[Transaction_Date]],"dddd")</f>
        <v>Sunday</v>
      </c>
      <c r="D1536" t="s">
        <v>4761</v>
      </c>
      <c r="E1536">
        <f>HOUR(Table3[[#This Row],[Transaction_Time]])</f>
        <v>8</v>
      </c>
      <c r="F1536" s="6" t="s">
        <v>24</v>
      </c>
      <c r="G1536" s="6" t="s">
        <v>4762</v>
      </c>
      <c r="H1536" s="6" t="s">
        <v>26</v>
      </c>
      <c r="I1536" s="6" t="s">
        <v>42</v>
      </c>
      <c r="J1536" s="6" t="s">
        <v>28</v>
      </c>
      <c r="K1536" s="6" t="s">
        <v>29</v>
      </c>
      <c r="L1536" s="6" t="s">
        <v>213</v>
      </c>
      <c r="M1536" s="6" t="s">
        <v>214</v>
      </c>
      <c r="N1536" s="6" t="s">
        <v>272</v>
      </c>
      <c r="O1536" s="6" t="s">
        <v>60</v>
      </c>
      <c r="P1536" s="6" t="s">
        <v>108</v>
      </c>
      <c r="Q1536" s="6">
        <v>514.88</v>
      </c>
      <c r="R1536" s="6">
        <v>0</v>
      </c>
      <c r="S1536" s="6">
        <v>0</v>
      </c>
      <c r="T1536" s="6" t="s">
        <v>35</v>
      </c>
      <c r="U1536" s="6"/>
      <c r="V1536" s="6" t="s">
        <v>49</v>
      </c>
      <c r="W1536" s="6">
        <v>4</v>
      </c>
      <c r="X1536" s="7" t="s">
        <v>37</v>
      </c>
    </row>
    <row r="1537" spans="1:24" x14ac:dyDescent="0.3">
      <c r="A1537" s="8" t="s">
        <v>4763</v>
      </c>
      <c r="B1537" s="9">
        <v>46154</v>
      </c>
      <c r="C1537" s="21" t="str">
        <f>TEXT(Table3[[#This Row],[Transaction_Date]],"dddd")</f>
        <v>Tuesday</v>
      </c>
      <c r="D1537" t="s">
        <v>4764</v>
      </c>
      <c r="E1537">
        <f>HOUR(Table3[[#This Row],[Transaction_Time]])</f>
        <v>11</v>
      </c>
      <c r="F1537" s="10" t="s">
        <v>24</v>
      </c>
      <c r="G1537" s="10" t="s">
        <v>4765</v>
      </c>
      <c r="H1537" s="10" t="s">
        <v>54</v>
      </c>
      <c r="I1537" s="10" t="s">
        <v>27</v>
      </c>
      <c r="J1537" s="10" t="s">
        <v>119</v>
      </c>
      <c r="K1537" s="10" t="s">
        <v>264</v>
      </c>
      <c r="L1537" s="10" t="s">
        <v>66</v>
      </c>
      <c r="M1537" s="10" t="s">
        <v>67</v>
      </c>
      <c r="N1537" s="10" t="s">
        <v>32</v>
      </c>
      <c r="O1537" s="10" t="s">
        <v>47</v>
      </c>
      <c r="P1537" s="10" t="s">
        <v>84</v>
      </c>
      <c r="Q1537" s="10">
        <v>561.45000000000005</v>
      </c>
      <c r="R1537" s="10">
        <v>0</v>
      </c>
      <c r="S1537" s="10">
        <v>1.8</v>
      </c>
      <c r="T1537" s="10" t="s">
        <v>35</v>
      </c>
      <c r="U1537" s="10"/>
      <c r="V1537" s="10" t="s">
        <v>49</v>
      </c>
      <c r="W1537" s="10">
        <v>26</v>
      </c>
      <c r="X1537" s="11" t="s">
        <v>37</v>
      </c>
    </row>
    <row r="1538" spans="1:24" x14ac:dyDescent="0.3">
      <c r="A1538" s="4" t="s">
        <v>4766</v>
      </c>
      <c r="B1538" s="5">
        <v>46158</v>
      </c>
      <c r="C1538" s="20" t="str">
        <f>TEXT(Table3[[#This Row],[Transaction_Date]],"dddd")</f>
        <v>Saturday</v>
      </c>
      <c r="D1538" t="s">
        <v>4767</v>
      </c>
      <c r="E1538">
        <f>HOUR(Table3[[#This Row],[Transaction_Time]])</f>
        <v>15</v>
      </c>
      <c r="F1538" s="6" t="s">
        <v>52</v>
      </c>
      <c r="G1538" s="6" t="s">
        <v>4768</v>
      </c>
      <c r="H1538" s="6" t="s">
        <v>97</v>
      </c>
      <c r="I1538" s="6" t="s">
        <v>27</v>
      </c>
      <c r="J1538" s="6" t="s">
        <v>119</v>
      </c>
      <c r="K1538" s="6" t="s">
        <v>323</v>
      </c>
      <c r="L1538" s="6" t="s">
        <v>213</v>
      </c>
      <c r="M1538" s="6" t="s">
        <v>214</v>
      </c>
      <c r="N1538" s="6" t="s">
        <v>78</v>
      </c>
      <c r="O1538" s="6" t="s">
        <v>60</v>
      </c>
      <c r="P1538" s="6" t="s">
        <v>34</v>
      </c>
      <c r="Q1538" s="6">
        <v>1026.71</v>
      </c>
      <c r="R1538" s="6">
        <v>0</v>
      </c>
      <c r="S1538" s="6">
        <v>0</v>
      </c>
      <c r="T1538" s="6" t="s">
        <v>35</v>
      </c>
      <c r="U1538" s="6"/>
      <c r="V1538" s="6" t="s">
        <v>49</v>
      </c>
      <c r="W1538" s="6">
        <v>89</v>
      </c>
      <c r="X1538" s="7" t="s">
        <v>37</v>
      </c>
    </row>
    <row r="1539" spans="1:24" x14ac:dyDescent="0.3">
      <c r="A1539" s="8" t="s">
        <v>4769</v>
      </c>
      <c r="B1539" s="9">
        <v>46146</v>
      </c>
      <c r="C1539" s="21" t="str">
        <f>TEXT(Table3[[#This Row],[Transaction_Date]],"dddd")</f>
        <v>Monday</v>
      </c>
      <c r="D1539" t="s">
        <v>4770</v>
      </c>
      <c r="E1539">
        <f>HOUR(Table3[[#This Row],[Transaction_Time]])</f>
        <v>20</v>
      </c>
      <c r="F1539" s="10" t="s">
        <v>40</v>
      </c>
      <c r="G1539" s="10" t="s">
        <v>4771</v>
      </c>
      <c r="H1539" s="10" t="s">
        <v>54</v>
      </c>
      <c r="I1539" s="10" t="s">
        <v>27</v>
      </c>
      <c r="J1539" s="10" t="s">
        <v>90</v>
      </c>
      <c r="K1539" s="10" t="s">
        <v>140</v>
      </c>
      <c r="L1539" s="10" t="s">
        <v>257</v>
      </c>
      <c r="M1539" s="10" t="s">
        <v>93</v>
      </c>
      <c r="N1539" s="10" t="s">
        <v>272</v>
      </c>
      <c r="O1539" s="10" t="s">
        <v>60</v>
      </c>
      <c r="P1539" s="10" t="s">
        <v>68</v>
      </c>
      <c r="Q1539" s="10">
        <v>73.45</v>
      </c>
      <c r="R1539" s="10">
        <v>0</v>
      </c>
      <c r="S1539" s="10">
        <v>0</v>
      </c>
      <c r="T1539" s="10" t="s">
        <v>35</v>
      </c>
      <c r="U1539" s="10"/>
      <c r="V1539" s="10" t="s">
        <v>49</v>
      </c>
      <c r="W1539" s="10">
        <v>32</v>
      </c>
      <c r="X1539" s="11" t="s">
        <v>37</v>
      </c>
    </row>
    <row r="1540" spans="1:24" x14ac:dyDescent="0.3">
      <c r="A1540" s="4" t="s">
        <v>4772</v>
      </c>
      <c r="B1540" s="5">
        <v>46150</v>
      </c>
      <c r="C1540" s="20" t="str">
        <f>TEXT(Table3[[#This Row],[Transaction_Date]],"dddd")</f>
        <v>Friday</v>
      </c>
      <c r="D1540" t="s">
        <v>4773</v>
      </c>
      <c r="E1540">
        <f>HOUR(Table3[[#This Row],[Transaction_Time]])</f>
        <v>11</v>
      </c>
      <c r="F1540" s="6" t="s">
        <v>40</v>
      </c>
      <c r="G1540" s="6" t="s">
        <v>4774</v>
      </c>
      <c r="H1540" s="6" t="s">
        <v>26</v>
      </c>
      <c r="I1540" s="6" t="s">
        <v>42</v>
      </c>
      <c r="J1540" s="6" t="s">
        <v>98</v>
      </c>
      <c r="K1540" s="6" t="s">
        <v>99</v>
      </c>
      <c r="L1540" s="6" t="s">
        <v>271</v>
      </c>
      <c r="M1540" s="6" t="s">
        <v>83</v>
      </c>
      <c r="N1540" s="6" t="s">
        <v>46</v>
      </c>
      <c r="O1540" s="6" t="s">
        <v>297</v>
      </c>
      <c r="P1540" s="6" t="s">
        <v>84</v>
      </c>
      <c r="Q1540" s="6">
        <v>108.48</v>
      </c>
      <c r="R1540" s="6">
        <v>0</v>
      </c>
      <c r="S1540" s="6">
        <v>3.82</v>
      </c>
      <c r="T1540" s="6" t="s">
        <v>35</v>
      </c>
      <c r="U1540" s="6"/>
      <c r="V1540" s="6" t="s">
        <v>49</v>
      </c>
      <c r="W1540" s="6">
        <v>28</v>
      </c>
      <c r="X1540" s="7" t="s">
        <v>37</v>
      </c>
    </row>
    <row r="1541" spans="1:24" x14ac:dyDescent="0.3">
      <c r="A1541" s="8" t="s">
        <v>4775</v>
      </c>
      <c r="B1541" s="9">
        <v>46151</v>
      </c>
      <c r="C1541" s="21" t="str">
        <f>TEXT(Table3[[#This Row],[Transaction_Date]],"dddd")</f>
        <v>Saturday</v>
      </c>
      <c r="D1541" t="s">
        <v>4776</v>
      </c>
      <c r="E1541">
        <f>HOUR(Table3[[#This Row],[Transaction_Time]])</f>
        <v>15</v>
      </c>
      <c r="F1541" s="10" t="s">
        <v>72</v>
      </c>
      <c r="G1541" s="10" t="s">
        <v>4777</v>
      </c>
      <c r="H1541" s="10" t="s">
        <v>26</v>
      </c>
      <c r="I1541" s="10" t="s">
        <v>27</v>
      </c>
      <c r="J1541" s="10" t="s">
        <v>90</v>
      </c>
      <c r="K1541" s="10" t="s">
        <v>140</v>
      </c>
      <c r="L1541" s="10" t="s">
        <v>618</v>
      </c>
      <c r="M1541" s="10" t="s">
        <v>214</v>
      </c>
      <c r="N1541" s="10" t="s">
        <v>59</v>
      </c>
      <c r="O1541" s="10" t="s">
        <v>60</v>
      </c>
      <c r="P1541" s="10" t="s">
        <v>84</v>
      </c>
      <c r="Q1541" s="10">
        <v>307.38</v>
      </c>
      <c r="R1541" s="10">
        <v>0</v>
      </c>
      <c r="S1541" s="10">
        <v>4.9800000000000004</v>
      </c>
      <c r="T1541" s="10" t="s">
        <v>35</v>
      </c>
      <c r="U1541" s="10"/>
      <c r="V1541" s="10" t="s">
        <v>36</v>
      </c>
      <c r="W1541" s="10">
        <v>53</v>
      </c>
      <c r="X1541" s="11" t="s">
        <v>37</v>
      </c>
    </row>
    <row r="1542" spans="1:24" x14ac:dyDescent="0.3">
      <c r="A1542" s="4" t="s">
        <v>4778</v>
      </c>
      <c r="B1542" s="5">
        <v>46155</v>
      </c>
      <c r="C1542" s="20" t="str">
        <f>TEXT(Table3[[#This Row],[Transaction_Date]],"dddd")</f>
        <v>Wednesday</v>
      </c>
      <c r="D1542" t="s">
        <v>4779</v>
      </c>
      <c r="E1542">
        <f>HOUR(Table3[[#This Row],[Transaction_Time]])</f>
        <v>17</v>
      </c>
      <c r="F1542" s="6" t="s">
        <v>24</v>
      </c>
      <c r="G1542" s="6" t="s">
        <v>4780</v>
      </c>
      <c r="H1542" s="6" t="s">
        <v>89</v>
      </c>
      <c r="I1542" s="6" t="s">
        <v>42</v>
      </c>
      <c r="J1542" s="6" t="s">
        <v>28</v>
      </c>
      <c r="K1542" s="6" t="s">
        <v>29</v>
      </c>
      <c r="L1542" s="6" t="s">
        <v>327</v>
      </c>
      <c r="M1542" s="6" t="s">
        <v>114</v>
      </c>
      <c r="N1542" s="6" t="s">
        <v>46</v>
      </c>
      <c r="O1542" s="6" t="s">
        <v>47</v>
      </c>
      <c r="P1542" s="6" t="s">
        <v>115</v>
      </c>
      <c r="Q1542" s="6">
        <v>75.260000000000005</v>
      </c>
      <c r="R1542" s="6">
        <v>0</v>
      </c>
      <c r="S1542" s="6">
        <v>0</v>
      </c>
      <c r="T1542" s="6" t="s">
        <v>35</v>
      </c>
      <c r="U1542" s="6"/>
      <c r="V1542" s="6" t="s">
        <v>49</v>
      </c>
      <c r="W1542" s="6">
        <v>47</v>
      </c>
      <c r="X1542" s="7" t="s">
        <v>37</v>
      </c>
    </row>
    <row r="1543" spans="1:24" x14ac:dyDescent="0.3">
      <c r="A1543" s="8" t="s">
        <v>4781</v>
      </c>
      <c r="B1543" s="9">
        <v>46166</v>
      </c>
      <c r="C1543" s="21" t="str">
        <f>TEXT(Table3[[#This Row],[Transaction_Date]],"dddd")</f>
        <v>Sunday</v>
      </c>
      <c r="D1543" t="s">
        <v>4782</v>
      </c>
      <c r="E1543">
        <f>HOUR(Table3[[#This Row],[Transaction_Time]])</f>
        <v>10</v>
      </c>
      <c r="F1543" s="10" t="s">
        <v>40</v>
      </c>
      <c r="G1543" s="10" t="s">
        <v>4783</v>
      </c>
      <c r="H1543" s="10" t="s">
        <v>26</v>
      </c>
      <c r="I1543" s="10" t="s">
        <v>27</v>
      </c>
      <c r="J1543" s="10" t="s">
        <v>28</v>
      </c>
      <c r="K1543" s="10" t="s">
        <v>29</v>
      </c>
      <c r="L1543" s="10" t="s">
        <v>801</v>
      </c>
      <c r="M1543" s="10" t="s">
        <v>58</v>
      </c>
      <c r="N1543" s="10" t="s">
        <v>46</v>
      </c>
      <c r="O1543" s="10" t="s">
        <v>297</v>
      </c>
      <c r="P1543" s="10" t="s">
        <v>84</v>
      </c>
      <c r="Q1543" s="10">
        <v>615.4</v>
      </c>
      <c r="R1543" s="10">
        <v>0</v>
      </c>
      <c r="S1543" s="10">
        <v>5.59</v>
      </c>
      <c r="T1543" s="10" t="s">
        <v>35</v>
      </c>
      <c r="U1543" s="10"/>
      <c r="V1543" s="10" t="s">
        <v>36</v>
      </c>
      <c r="W1543" s="10">
        <v>21</v>
      </c>
      <c r="X1543" s="11" t="s">
        <v>37</v>
      </c>
    </row>
    <row r="1544" spans="1:24" x14ac:dyDescent="0.3">
      <c r="A1544" s="4" t="s">
        <v>4784</v>
      </c>
      <c r="B1544" s="5">
        <v>46160</v>
      </c>
      <c r="C1544" s="20" t="str">
        <f>TEXT(Table3[[#This Row],[Transaction_Date]],"dddd")</f>
        <v>Monday</v>
      </c>
      <c r="D1544" t="s">
        <v>4785</v>
      </c>
      <c r="E1544">
        <f>HOUR(Table3[[#This Row],[Transaction_Time]])</f>
        <v>19</v>
      </c>
      <c r="F1544" s="6" t="s">
        <v>24</v>
      </c>
      <c r="G1544" s="6" t="s">
        <v>4786</v>
      </c>
      <c r="H1544" s="6" t="s">
        <v>89</v>
      </c>
      <c r="I1544" s="6" t="s">
        <v>42</v>
      </c>
      <c r="J1544" s="6" t="s">
        <v>119</v>
      </c>
      <c r="K1544" s="6" t="s">
        <v>264</v>
      </c>
      <c r="L1544" s="6" t="s">
        <v>157</v>
      </c>
      <c r="M1544" s="6" t="s">
        <v>83</v>
      </c>
      <c r="N1544" s="6" t="s">
        <v>176</v>
      </c>
      <c r="O1544" s="6" t="s">
        <v>47</v>
      </c>
      <c r="P1544" s="6" t="s">
        <v>115</v>
      </c>
      <c r="Q1544" s="6">
        <v>556.04999999999995</v>
      </c>
      <c r="R1544" s="6">
        <v>0</v>
      </c>
      <c r="S1544" s="6">
        <v>0</v>
      </c>
      <c r="T1544" s="6" t="s">
        <v>35</v>
      </c>
      <c r="U1544" s="6"/>
      <c r="V1544" s="6" t="s">
        <v>49</v>
      </c>
      <c r="W1544" s="6">
        <v>83</v>
      </c>
      <c r="X1544" s="7" t="s">
        <v>37</v>
      </c>
    </row>
    <row r="1545" spans="1:24" x14ac:dyDescent="0.3">
      <c r="A1545" s="8" t="s">
        <v>4787</v>
      </c>
      <c r="B1545" s="9">
        <v>46164</v>
      </c>
      <c r="C1545" s="21" t="str">
        <f>TEXT(Table3[[#This Row],[Transaction_Date]],"dddd")</f>
        <v>Friday</v>
      </c>
      <c r="D1545" t="s">
        <v>4788</v>
      </c>
      <c r="E1545">
        <f>HOUR(Table3[[#This Row],[Transaction_Time]])</f>
        <v>12</v>
      </c>
      <c r="F1545" s="10" t="s">
        <v>24</v>
      </c>
      <c r="G1545" s="10" t="s">
        <v>4789</v>
      </c>
      <c r="H1545" s="10" t="s">
        <v>54</v>
      </c>
      <c r="I1545" s="10" t="s">
        <v>27</v>
      </c>
      <c r="J1545" s="10" t="s">
        <v>105</v>
      </c>
      <c r="K1545" s="10" t="s">
        <v>675</v>
      </c>
      <c r="L1545" s="10" t="s">
        <v>157</v>
      </c>
      <c r="M1545" s="10" t="s">
        <v>83</v>
      </c>
      <c r="N1545" s="10" t="s">
        <v>176</v>
      </c>
      <c r="O1545" s="10" t="s">
        <v>60</v>
      </c>
      <c r="P1545" s="10" t="s">
        <v>115</v>
      </c>
      <c r="Q1545" s="10">
        <v>546.91999999999996</v>
      </c>
      <c r="R1545" s="10">
        <v>0</v>
      </c>
      <c r="S1545" s="10">
        <v>0</v>
      </c>
      <c r="T1545" s="10" t="s">
        <v>35</v>
      </c>
      <c r="U1545" s="10"/>
      <c r="V1545" s="10" t="s">
        <v>49</v>
      </c>
      <c r="W1545" s="10">
        <v>59</v>
      </c>
      <c r="X1545" s="11" t="s">
        <v>37</v>
      </c>
    </row>
    <row r="1546" spans="1:24" x14ac:dyDescent="0.3">
      <c r="A1546" s="4" t="s">
        <v>4790</v>
      </c>
      <c r="B1546" s="5">
        <v>46157</v>
      </c>
      <c r="C1546" s="20" t="str">
        <f>TEXT(Table3[[#This Row],[Transaction_Date]],"dddd")</f>
        <v>Friday</v>
      </c>
      <c r="D1546" t="s">
        <v>4791</v>
      </c>
      <c r="E1546">
        <f>HOUR(Table3[[#This Row],[Transaction_Time]])</f>
        <v>10</v>
      </c>
      <c r="F1546" s="6" t="s">
        <v>24</v>
      </c>
      <c r="G1546" s="6" t="s">
        <v>4792</v>
      </c>
      <c r="H1546" s="6" t="s">
        <v>26</v>
      </c>
      <c r="I1546" s="6" t="s">
        <v>27</v>
      </c>
      <c r="J1546" s="6" t="s">
        <v>55</v>
      </c>
      <c r="K1546" s="6" t="s">
        <v>180</v>
      </c>
      <c r="L1546" s="6" t="s">
        <v>145</v>
      </c>
      <c r="M1546" s="6" t="s">
        <v>146</v>
      </c>
      <c r="N1546" s="6" t="s">
        <v>176</v>
      </c>
      <c r="O1546" s="6" t="s">
        <v>47</v>
      </c>
      <c r="P1546" s="6" t="s">
        <v>128</v>
      </c>
      <c r="Q1546" s="6">
        <v>303.95999999999998</v>
      </c>
      <c r="R1546" s="6">
        <v>0</v>
      </c>
      <c r="S1546" s="6">
        <v>7.2</v>
      </c>
      <c r="T1546" s="6" t="s">
        <v>35</v>
      </c>
      <c r="U1546" s="6"/>
      <c r="V1546" s="6" t="s">
        <v>49</v>
      </c>
      <c r="W1546" s="6">
        <v>19</v>
      </c>
      <c r="X1546" s="7" t="s">
        <v>37</v>
      </c>
    </row>
    <row r="1547" spans="1:24" x14ac:dyDescent="0.3">
      <c r="A1547" s="8" t="s">
        <v>4793</v>
      </c>
      <c r="B1547" s="9">
        <v>46158</v>
      </c>
      <c r="C1547" s="21" t="str">
        <f>TEXT(Table3[[#This Row],[Transaction_Date]],"dddd")</f>
        <v>Saturday</v>
      </c>
      <c r="D1547" t="s">
        <v>4794</v>
      </c>
      <c r="E1547">
        <f>HOUR(Table3[[#This Row],[Transaction_Time]])</f>
        <v>21</v>
      </c>
      <c r="F1547" s="10" t="s">
        <v>40</v>
      </c>
      <c r="G1547" s="10" t="s">
        <v>4795</v>
      </c>
      <c r="H1547" s="10" t="s">
        <v>26</v>
      </c>
      <c r="I1547" s="10" t="s">
        <v>27</v>
      </c>
      <c r="J1547" s="10" t="s">
        <v>166</v>
      </c>
      <c r="K1547" s="10" t="s">
        <v>167</v>
      </c>
      <c r="L1547" s="10" t="s">
        <v>100</v>
      </c>
      <c r="M1547" s="10" t="s">
        <v>101</v>
      </c>
      <c r="N1547" s="10" t="s">
        <v>59</v>
      </c>
      <c r="O1547" s="10" t="s">
        <v>297</v>
      </c>
      <c r="P1547" s="10" t="s">
        <v>115</v>
      </c>
      <c r="Q1547" s="10">
        <v>1710.41</v>
      </c>
      <c r="R1547" s="10">
        <v>0</v>
      </c>
      <c r="S1547" s="10">
        <v>0</v>
      </c>
      <c r="T1547" s="10" t="s">
        <v>35</v>
      </c>
      <c r="U1547" s="10"/>
      <c r="V1547" s="10" t="s">
        <v>49</v>
      </c>
      <c r="W1547" s="10">
        <v>74</v>
      </c>
      <c r="X1547" s="11" t="s">
        <v>37</v>
      </c>
    </row>
    <row r="1548" spans="1:24" x14ac:dyDescent="0.3">
      <c r="A1548" s="4" t="s">
        <v>4796</v>
      </c>
      <c r="B1548" s="5">
        <v>46171</v>
      </c>
      <c r="C1548" s="20" t="str">
        <f>TEXT(Table3[[#This Row],[Transaction_Date]],"dddd")</f>
        <v>Friday</v>
      </c>
      <c r="D1548" t="s">
        <v>4797</v>
      </c>
      <c r="E1548">
        <f>HOUR(Table3[[#This Row],[Transaction_Time]])</f>
        <v>18</v>
      </c>
      <c r="F1548" s="6" t="s">
        <v>40</v>
      </c>
      <c r="G1548" s="6" t="s">
        <v>4798</v>
      </c>
      <c r="H1548" s="6" t="s">
        <v>89</v>
      </c>
      <c r="I1548" s="6" t="s">
        <v>42</v>
      </c>
      <c r="J1548" s="6" t="s">
        <v>55</v>
      </c>
      <c r="K1548" s="6" t="s">
        <v>136</v>
      </c>
      <c r="L1548" s="6" t="s">
        <v>435</v>
      </c>
      <c r="M1548" s="6" t="s">
        <v>101</v>
      </c>
      <c r="N1548" s="6" t="s">
        <v>32</v>
      </c>
      <c r="O1548" s="6" t="s">
        <v>33</v>
      </c>
      <c r="P1548" s="6" t="s">
        <v>84</v>
      </c>
      <c r="Q1548" s="6">
        <v>2192.21</v>
      </c>
      <c r="R1548" s="6">
        <v>0</v>
      </c>
      <c r="S1548" s="6">
        <v>0</v>
      </c>
      <c r="T1548" s="6" t="s">
        <v>406</v>
      </c>
      <c r="U1548" s="6" t="s">
        <v>281</v>
      </c>
      <c r="V1548" s="6" t="s">
        <v>49</v>
      </c>
      <c r="W1548" s="6">
        <v>49</v>
      </c>
      <c r="X1548" s="7" t="s">
        <v>37</v>
      </c>
    </row>
    <row r="1549" spans="1:24" x14ac:dyDescent="0.3">
      <c r="A1549" s="8" t="s">
        <v>4799</v>
      </c>
      <c r="B1549" s="9">
        <v>46173</v>
      </c>
      <c r="C1549" s="21" t="str">
        <f>TEXT(Table3[[#This Row],[Transaction_Date]],"dddd")</f>
        <v>Sunday</v>
      </c>
      <c r="D1549" t="s">
        <v>4800</v>
      </c>
      <c r="E1549">
        <f>HOUR(Table3[[#This Row],[Transaction_Time]])</f>
        <v>12</v>
      </c>
      <c r="F1549" s="10" t="s">
        <v>52</v>
      </c>
      <c r="G1549" s="10" t="s">
        <v>4801</v>
      </c>
      <c r="H1549" s="10" t="s">
        <v>26</v>
      </c>
      <c r="I1549" s="10" t="s">
        <v>42</v>
      </c>
      <c r="J1549" s="10" t="s">
        <v>75</v>
      </c>
      <c r="K1549" s="10" t="s">
        <v>212</v>
      </c>
      <c r="L1549" s="10" t="s">
        <v>327</v>
      </c>
      <c r="M1549" s="10" t="s">
        <v>114</v>
      </c>
      <c r="N1549" s="10" t="s">
        <v>78</v>
      </c>
      <c r="O1549" s="10" t="s">
        <v>60</v>
      </c>
      <c r="P1549" s="10" t="s">
        <v>108</v>
      </c>
      <c r="Q1549" s="10">
        <v>726.51</v>
      </c>
      <c r="R1549" s="10">
        <v>26.17</v>
      </c>
      <c r="S1549" s="10">
        <v>0</v>
      </c>
      <c r="T1549" s="10" t="s">
        <v>35</v>
      </c>
      <c r="U1549" s="10"/>
      <c r="V1549" s="10" t="s">
        <v>49</v>
      </c>
      <c r="W1549" s="10">
        <v>27</v>
      </c>
      <c r="X1549" s="11" t="s">
        <v>37</v>
      </c>
    </row>
    <row r="1550" spans="1:24" x14ac:dyDescent="0.3">
      <c r="A1550" s="4" t="s">
        <v>4802</v>
      </c>
      <c r="B1550" s="5">
        <v>46143</v>
      </c>
      <c r="C1550" s="20" t="str">
        <f>TEXT(Table3[[#This Row],[Transaction_Date]],"dddd")</f>
        <v>Friday</v>
      </c>
      <c r="D1550" t="s">
        <v>4803</v>
      </c>
      <c r="E1550">
        <f>HOUR(Table3[[#This Row],[Transaction_Time]])</f>
        <v>7</v>
      </c>
      <c r="F1550" s="6" t="s">
        <v>24</v>
      </c>
      <c r="G1550" s="6" t="s">
        <v>4804</v>
      </c>
      <c r="H1550" s="6" t="s">
        <v>26</v>
      </c>
      <c r="I1550" s="6" t="s">
        <v>42</v>
      </c>
      <c r="J1550" s="6" t="s">
        <v>105</v>
      </c>
      <c r="K1550" s="6" t="s">
        <v>106</v>
      </c>
      <c r="L1550" s="6" t="s">
        <v>196</v>
      </c>
      <c r="M1550" s="6" t="s">
        <v>83</v>
      </c>
      <c r="N1550" s="6" t="s">
        <v>46</v>
      </c>
      <c r="O1550" s="6" t="s">
        <v>60</v>
      </c>
      <c r="P1550" s="6" t="s">
        <v>108</v>
      </c>
      <c r="Q1550" s="6">
        <v>127.09</v>
      </c>
      <c r="R1550" s="6">
        <v>0</v>
      </c>
      <c r="S1550" s="6">
        <v>0</v>
      </c>
      <c r="T1550" s="6" t="s">
        <v>35</v>
      </c>
      <c r="U1550" s="6"/>
      <c r="V1550" s="6" t="s">
        <v>49</v>
      </c>
      <c r="W1550" s="6">
        <v>32</v>
      </c>
      <c r="X1550" s="7" t="s">
        <v>37</v>
      </c>
    </row>
    <row r="1551" spans="1:24" x14ac:dyDescent="0.3">
      <c r="A1551" s="8" t="s">
        <v>4805</v>
      </c>
      <c r="B1551" s="9">
        <v>46172</v>
      </c>
      <c r="C1551" s="21" t="str">
        <f>TEXT(Table3[[#This Row],[Transaction_Date]],"dddd")</f>
        <v>Saturday</v>
      </c>
      <c r="D1551" t="s">
        <v>4806</v>
      </c>
      <c r="E1551">
        <f>HOUR(Table3[[#This Row],[Transaction_Time]])</f>
        <v>18</v>
      </c>
      <c r="F1551" s="10" t="s">
        <v>72</v>
      </c>
      <c r="G1551" s="10" t="s">
        <v>4807</v>
      </c>
      <c r="H1551" s="10" t="s">
        <v>26</v>
      </c>
      <c r="I1551" s="10" t="s">
        <v>42</v>
      </c>
      <c r="J1551" s="10" t="s">
        <v>98</v>
      </c>
      <c r="K1551" s="10" t="s">
        <v>338</v>
      </c>
      <c r="L1551" s="10" t="s">
        <v>327</v>
      </c>
      <c r="M1551" s="10" t="s">
        <v>114</v>
      </c>
      <c r="N1551" s="10" t="s">
        <v>46</v>
      </c>
      <c r="O1551" s="10" t="s">
        <v>60</v>
      </c>
      <c r="P1551" s="10" t="s">
        <v>128</v>
      </c>
      <c r="Q1551" s="10">
        <v>297.52999999999997</v>
      </c>
      <c r="R1551" s="10">
        <v>0</v>
      </c>
      <c r="S1551" s="10">
        <v>0</v>
      </c>
      <c r="T1551" s="10" t="s">
        <v>35</v>
      </c>
      <c r="U1551" s="10"/>
      <c r="V1551" s="10" t="s">
        <v>49</v>
      </c>
      <c r="W1551" s="10">
        <v>91</v>
      </c>
      <c r="X1551" s="11" t="s">
        <v>37</v>
      </c>
    </row>
    <row r="1552" spans="1:24" x14ac:dyDescent="0.3">
      <c r="A1552" s="4" t="s">
        <v>4808</v>
      </c>
      <c r="B1552" s="5">
        <v>46152</v>
      </c>
      <c r="C1552" s="20" t="str">
        <f>TEXT(Table3[[#This Row],[Transaction_Date]],"dddd")</f>
        <v>Sunday</v>
      </c>
      <c r="D1552" t="s">
        <v>4809</v>
      </c>
      <c r="E1552">
        <f>HOUR(Table3[[#This Row],[Transaction_Time]])</f>
        <v>10</v>
      </c>
      <c r="F1552" s="6" t="s">
        <v>72</v>
      </c>
      <c r="G1552" s="6" t="s">
        <v>4810</v>
      </c>
      <c r="H1552" s="6" t="s">
        <v>54</v>
      </c>
      <c r="I1552" s="6" t="s">
        <v>27</v>
      </c>
      <c r="J1552" s="6" t="s">
        <v>75</v>
      </c>
      <c r="K1552" s="6" t="s">
        <v>76</v>
      </c>
      <c r="L1552" s="6" t="s">
        <v>435</v>
      </c>
      <c r="M1552" s="6" t="s">
        <v>101</v>
      </c>
      <c r="N1552" s="6" t="s">
        <v>272</v>
      </c>
      <c r="O1552" s="6" t="s">
        <v>141</v>
      </c>
      <c r="P1552" s="6" t="s">
        <v>128</v>
      </c>
      <c r="Q1552" s="6">
        <v>225.1</v>
      </c>
      <c r="R1552" s="6">
        <v>70.41</v>
      </c>
      <c r="S1552" s="6">
        <v>0</v>
      </c>
      <c r="T1552" s="6" t="s">
        <v>35</v>
      </c>
      <c r="U1552" s="6"/>
      <c r="V1552" s="6" t="s">
        <v>49</v>
      </c>
      <c r="W1552" s="6">
        <v>36</v>
      </c>
      <c r="X1552" s="7" t="s">
        <v>37</v>
      </c>
    </row>
    <row r="1553" spans="1:24" x14ac:dyDescent="0.3">
      <c r="A1553" s="8" t="s">
        <v>4811</v>
      </c>
      <c r="B1553" s="9">
        <v>46156</v>
      </c>
      <c r="C1553" s="21" t="str">
        <f>TEXT(Table3[[#This Row],[Transaction_Date]],"dddd")</f>
        <v>Thursday</v>
      </c>
      <c r="D1553" t="s">
        <v>4812</v>
      </c>
      <c r="E1553">
        <f>HOUR(Table3[[#This Row],[Transaction_Time]])</f>
        <v>19</v>
      </c>
      <c r="F1553" s="10" t="s">
        <v>24</v>
      </c>
      <c r="G1553" s="10" t="s">
        <v>4813</v>
      </c>
      <c r="H1553" s="10" t="s">
        <v>89</v>
      </c>
      <c r="I1553" s="10" t="s">
        <v>27</v>
      </c>
      <c r="J1553" s="10" t="s">
        <v>75</v>
      </c>
      <c r="K1553" s="10" t="s">
        <v>76</v>
      </c>
      <c r="L1553" s="10" t="s">
        <v>121</v>
      </c>
      <c r="M1553" s="10" t="s">
        <v>122</v>
      </c>
      <c r="N1553" s="10" t="s">
        <v>46</v>
      </c>
      <c r="O1553" s="10" t="s">
        <v>47</v>
      </c>
      <c r="P1553" s="10" t="s">
        <v>128</v>
      </c>
      <c r="Q1553" s="10">
        <v>562.57000000000005</v>
      </c>
      <c r="R1553" s="10">
        <v>0</v>
      </c>
      <c r="S1553" s="10">
        <v>0</v>
      </c>
      <c r="T1553" s="10" t="s">
        <v>35</v>
      </c>
      <c r="U1553" s="10"/>
      <c r="V1553" s="10" t="s">
        <v>49</v>
      </c>
      <c r="W1553" s="10">
        <v>100</v>
      </c>
      <c r="X1553" s="11" t="s">
        <v>37</v>
      </c>
    </row>
    <row r="1554" spans="1:24" x14ac:dyDescent="0.3">
      <c r="A1554" s="4" t="s">
        <v>4814</v>
      </c>
      <c r="B1554" s="5">
        <v>46156</v>
      </c>
      <c r="C1554" s="20" t="str">
        <f>TEXT(Table3[[#This Row],[Transaction_Date]],"dddd")</f>
        <v>Thursday</v>
      </c>
      <c r="D1554" t="s">
        <v>4815</v>
      </c>
      <c r="E1554">
        <f>HOUR(Table3[[#This Row],[Transaction_Time]])</f>
        <v>17</v>
      </c>
      <c r="F1554" s="6" t="s">
        <v>52</v>
      </c>
      <c r="G1554" s="6" t="s">
        <v>4816</v>
      </c>
      <c r="H1554" s="6" t="s">
        <v>54</v>
      </c>
      <c r="I1554" s="6" t="s">
        <v>42</v>
      </c>
      <c r="J1554" s="6" t="s">
        <v>105</v>
      </c>
      <c r="K1554" s="6" t="s">
        <v>195</v>
      </c>
      <c r="L1554" s="6" t="s">
        <v>113</v>
      </c>
      <c r="M1554" s="6" t="s">
        <v>114</v>
      </c>
      <c r="N1554" s="6" t="s">
        <v>46</v>
      </c>
      <c r="O1554" s="6" t="s">
        <v>47</v>
      </c>
      <c r="P1554" s="6" t="s">
        <v>34</v>
      </c>
      <c r="Q1554" s="6">
        <v>560.48</v>
      </c>
      <c r="R1554" s="6">
        <v>0</v>
      </c>
      <c r="S1554" s="6">
        <v>1.1000000000000001</v>
      </c>
      <c r="T1554" s="6" t="s">
        <v>35</v>
      </c>
      <c r="U1554" s="6"/>
      <c r="V1554" s="6" t="s">
        <v>49</v>
      </c>
      <c r="W1554" s="6">
        <v>43</v>
      </c>
      <c r="X1554" s="7" t="s">
        <v>37</v>
      </c>
    </row>
    <row r="1555" spans="1:24" x14ac:dyDescent="0.3">
      <c r="A1555" s="8" t="s">
        <v>4817</v>
      </c>
      <c r="B1555" s="9">
        <v>46159</v>
      </c>
      <c r="C1555" s="21" t="str">
        <f>TEXT(Table3[[#This Row],[Transaction_Date]],"dddd")</f>
        <v>Sunday</v>
      </c>
      <c r="D1555" t="s">
        <v>4818</v>
      </c>
      <c r="E1555">
        <f>HOUR(Table3[[#This Row],[Transaction_Time]])</f>
        <v>21</v>
      </c>
      <c r="F1555" s="10" t="s">
        <v>72</v>
      </c>
      <c r="G1555" s="10" t="s">
        <v>4819</v>
      </c>
      <c r="H1555" s="10" t="s">
        <v>89</v>
      </c>
      <c r="I1555" s="10" t="s">
        <v>27</v>
      </c>
      <c r="J1555" s="10" t="s">
        <v>43</v>
      </c>
      <c r="K1555" s="10" t="s">
        <v>44</v>
      </c>
      <c r="L1555" s="10" t="s">
        <v>230</v>
      </c>
      <c r="M1555" s="10" t="s">
        <v>83</v>
      </c>
      <c r="N1555" s="10" t="s">
        <v>59</v>
      </c>
      <c r="O1555" s="10" t="s">
        <v>47</v>
      </c>
      <c r="P1555" s="10" t="s">
        <v>128</v>
      </c>
      <c r="Q1555" s="10">
        <v>227.16</v>
      </c>
      <c r="R1555" s="10">
        <v>0</v>
      </c>
      <c r="S1555" s="10">
        <v>0</v>
      </c>
      <c r="T1555" s="10" t="s">
        <v>35</v>
      </c>
      <c r="U1555" s="10"/>
      <c r="V1555" s="10" t="s">
        <v>49</v>
      </c>
      <c r="W1555" s="10">
        <v>15</v>
      </c>
      <c r="X1555" s="11" t="s">
        <v>37</v>
      </c>
    </row>
    <row r="1556" spans="1:24" x14ac:dyDescent="0.3">
      <c r="A1556" s="4" t="s">
        <v>4820</v>
      </c>
      <c r="B1556" s="5">
        <v>46151</v>
      </c>
      <c r="C1556" s="20" t="str">
        <f>TEXT(Table3[[#This Row],[Transaction_Date]],"dddd")</f>
        <v>Saturday</v>
      </c>
      <c r="D1556" t="s">
        <v>4821</v>
      </c>
      <c r="E1556">
        <f>HOUR(Table3[[#This Row],[Transaction_Time]])</f>
        <v>14</v>
      </c>
      <c r="F1556" s="6" t="s">
        <v>40</v>
      </c>
      <c r="G1556" s="6" t="s">
        <v>4822</v>
      </c>
      <c r="H1556" s="6" t="s">
        <v>26</v>
      </c>
      <c r="I1556" s="6" t="s">
        <v>27</v>
      </c>
      <c r="J1556" s="6" t="s">
        <v>150</v>
      </c>
      <c r="K1556" s="6" t="s">
        <v>151</v>
      </c>
      <c r="L1556" s="6" t="s">
        <v>271</v>
      </c>
      <c r="M1556" s="6" t="s">
        <v>83</v>
      </c>
      <c r="N1556" s="6" t="s">
        <v>78</v>
      </c>
      <c r="O1556" s="6" t="s">
        <v>47</v>
      </c>
      <c r="P1556" s="6" t="s">
        <v>48</v>
      </c>
      <c r="Q1556" s="6">
        <v>313.2</v>
      </c>
      <c r="R1556" s="6">
        <v>62.52</v>
      </c>
      <c r="S1556" s="6">
        <v>0</v>
      </c>
      <c r="T1556" s="6" t="s">
        <v>35</v>
      </c>
      <c r="U1556" s="6"/>
      <c r="V1556" s="6" t="s">
        <v>49</v>
      </c>
      <c r="W1556" s="6">
        <v>64</v>
      </c>
      <c r="X1556" s="7" t="s">
        <v>37</v>
      </c>
    </row>
    <row r="1557" spans="1:24" x14ac:dyDescent="0.3">
      <c r="A1557" s="8" t="s">
        <v>4823</v>
      </c>
      <c r="B1557" s="9">
        <v>46155</v>
      </c>
      <c r="C1557" s="21" t="str">
        <f>TEXT(Table3[[#This Row],[Transaction_Date]],"dddd")</f>
        <v>Wednesday</v>
      </c>
      <c r="D1557" t="s">
        <v>4824</v>
      </c>
      <c r="E1557">
        <f>HOUR(Table3[[#This Row],[Transaction_Time]])</f>
        <v>13</v>
      </c>
      <c r="F1557" s="10" t="s">
        <v>52</v>
      </c>
      <c r="G1557" s="10" t="s">
        <v>4825</v>
      </c>
      <c r="H1557" s="10" t="s">
        <v>26</v>
      </c>
      <c r="I1557" s="10" t="s">
        <v>42</v>
      </c>
      <c r="J1557" s="10" t="s">
        <v>166</v>
      </c>
      <c r="K1557" s="10" t="s">
        <v>204</v>
      </c>
      <c r="L1557" s="10" t="s">
        <v>225</v>
      </c>
      <c r="M1557" s="10" t="s">
        <v>214</v>
      </c>
      <c r="N1557" s="10" t="s">
        <v>59</v>
      </c>
      <c r="O1557" s="10" t="s">
        <v>47</v>
      </c>
      <c r="P1557" s="10" t="s">
        <v>84</v>
      </c>
      <c r="Q1557" s="10">
        <v>1623.87</v>
      </c>
      <c r="R1557" s="10">
        <v>43.2</v>
      </c>
      <c r="S1557" s="10">
        <v>0</v>
      </c>
      <c r="T1557" s="10" t="s">
        <v>35</v>
      </c>
      <c r="U1557" s="10"/>
      <c r="V1557" s="10" t="s">
        <v>36</v>
      </c>
      <c r="W1557" s="10">
        <v>45</v>
      </c>
      <c r="X1557" s="11" t="s">
        <v>37</v>
      </c>
    </row>
    <row r="1558" spans="1:24" x14ac:dyDescent="0.3">
      <c r="A1558" s="4" t="s">
        <v>4826</v>
      </c>
      <c r="B1558" s="5">
        <v>46151</v>
      </c>
      <c r="C1558" s="20" t="str">
        <f>TEXT(Table3[[#This Row],[Transaction_Date]],"dddd")</f>
        <v>Saturday</v>
      </c>
      <c r="D1558" t="s">
        <v>4827</v>
      </c>
      <c r="E1558">
        <f>HOUR(Table3[[#This Row],[Transaction_Time]])</f>
        <v>15</v>
      </c>
      <c r="F1558" s="6" t="s">
        <v>52</v>
      </c>
      <c r="G1558" s="6" t="s">
        <v>4828</v>
      </c>
      <c r="H1558" s="6" t="s">
        <v>97</v>
      </c>
      <c r="I1558" s="6" t="s">
        <v>42</v>
      </c>
      <c r="J1558" s="6" t="s">
        <v>75</v>
      </c>
      <c r="K1558" s="6" t="s">
        <v>156</v>
      </c>
      <c r="L1558" s="6" t="s">
        <v>503</v>
      </c>
      <c r="M1558" s="6" t="s">
        <v>214</v>
      </c>
      <c r="N1558" s="6" t="s">
        <v>32</v>
      </c>
      <c r="O1558" s="6" t="s">
        <v>297</v>
      </c>
      <c r="P1558" s="10" t="s">
        <v>84</v>
      </c>
      <c r="Q1558" s="6">
        <v>106.24</v>
      </c>
      <c r="R1558" s="6">
        <v>71.78</v>
      </c>
      <c r="S1558" s="6">
        <v>0</v>
      </c>
      <c r="T1558" s="6" t="s">
        <v>35</v>
      </c>
      <c r="U1558" s="6"/>
      <c r="V1558" s="6" t="s">
        <v>49</v>
      </c>
      <c r="W1558" s="6">
        <v>58</v>
      </c>
      <c r="X1558" s="7" t="s">
        <v>37</v>
      </c>
    </row>
    <row r="1559" spans="1:24" x14ac:dyDescent="0.3">
      <c r="A1559" s="8" t="s">
        <v>4829</v>
      </c>
      <c r="B1559" s="9">
        <v>46147</v>
      </c>
      <c r="C1559" s="21" t="str">
        <f>TEXT(Table3[[#This Row],[Transaction_Date]],"dddd")</f>
        <v>Tuesday</v>
      </c>
      <c r="D1559" t="s">
        <v>4830</v>
      </c>
      <c r="E1559">
        <f>HOUR(Table3[[#This Row],[Transaction_Time]])</f>
        <v>19</v>
      </c>
      <c r="F1559" s="10" t="s">
        <v>52</v>
      </c>
      <c r="G1559" s="10" t="s">
        <v>4831</v>
      </c>
      <c r="H1559" s="10" t="s">
        <v>54</v>
      </c>
      <c r="I1559" s="10" t="s">
        <v>27</v>
      </c>
      <c r="J1559" s="10" t="s">
        <v>166</v>
      </c>
      <c r="K1559" s="10" t="s">
        <v>204</v>
      </c>
      <c r="L1559" s="10" t="s">
        <v>225</v>
      </c>
      <c r="M1559" s="10" t="s">
        <v>214</v>
      </c>
      <c r="N1559" s="10" t="s">
        <v>32</v>
      </c>
      <c r="O1559" s="10" t="s">
        <v>47</v>
      </c>
      <c r="P1559" s="10" t="s">
        <v>84</v>
      </c>
      <c r="Q1559" s="10">
        <v>62.47</v>
      </c>
      <c r="R1559" s="10">
        <v>0</v>
      </c>
      <c r="S1559" s="10">
        <v>0</v>
      </c>
      <c r="T1559" s="10" t="s">
        <v>35</v>
      </c>
      <c r="U1559" s="10"/>
      <c r="V1559" s="10" t="s">
        <v>49</v>
      </c>
      <c r="W1559" s="10">
        <v>9</v>
      </c>
      <c r="X1559" s="11" t="s">
        <v>37</v>
      </c>
    </row>
    <row r="1560" spans="1:24" x14ac:dyDescent="0.3">
      <c r="A1560" s="4" t="s">
        <v>4832</v>
      </c>
      <c r="B1560" s="5">
        <v>46157</v>
      </c>
      <c r="C1560" s="20" t="str">
        <f>TEXT(Table3[[#This Row],[Transaction_Date]],"dddd")</f>
        <v>Friday</v>
      </c>
      <c r="D1560" t="s">
        <v>4833</v>
      </c>
      <c r="E1560">
        <f>HOUR(Table3[[#This Row],[Transaction_Time]])</f>
        <v>9</v>
      </c>
      <c r="F1560" s="6" t="s">
        <v>24</v>
      </c>
      <c r="G1560" s="6" t="s">
        <v>4834</v>
      </c>
      <c r="H1560" s="6" t="s">
        <v>89</v>
      </c>
      <c r="I1560" s="6" t="s">
        <v>27</v>
      </c>
      <c r="J1560" s="6" t="s">
        <v>166</v>
      </c>
      <c r="K1560" s="6" t="s">
        <v>204</v>
      </c>
      <c r="L1560" s="6" t="s">
        <v>184</v>
      </c>
      <c r="M1560" s="6" t="s">
        <v>146</v>
      </c>
      <c r="N1560" s="6" t="s">
        <v>32</v>
      </c>
      <c r="O1560" s="6" t="s">
        <v>47</v>
      </c>
      <c r="P1560" s="6" t="s">
        <v>68</v>
      </c>
      <c r="Q1560" s="6">
        <v>1641.06</v>
      </c>
      <c r="R1560" s="6">
        <v>0</v>
      </c>
      <c r="S1560" s="6">
        <v>0</v>
      </c>
      <c r="T1560" s="6" t="s">
        <v>35</v>
      </c>
      <c r="U1560" s="6"/>
      <c r="V1560" s="6" t="s">
        <v>49</v>
      </c>
      <c r="W1560" s="6">
        <v>44</v>
      </c>
      <c r="X1560" s="7" t="s">
        <v>37</v>
      </c>
    </row>
    <row r="1561" spans="1:24" x14ac:dyDescent="0.3">
      <c r="A1561" s="8" t="s">
        <v>4835</v>
      </c>
      <c r="B1561" s="9">
        <v>46151</v>
      </c>
      <c r="C1561" s="21" t="str">
        <f>TEXT(Table3[[#This Row],[Transaction_Date]],"dddd")</f>
        <v>Saturday</v>
      </c>
      <c r="D1561" t="s">
        <v>4836</v>
      </c>
      <c r="E1561">
        <f>HOUR(Table3[[#This Row],[Transaction_Time]])</f>
        <v>21</v>
      </c>
      <c r="F1561" s="10" t="s">
        <v>52</v>
      </c>
      <c r="G1561" s="10" t="s">
        <v>4837</v>
      </c>
      <c r="H1561" s="10" t="s">
        <v>54</v>
      </c>
      <c r="I1561" s="10" t="s">
        <v>27</v>
      </c>
      <c r="J1561" s="10" t="s">
        <v>119</v>
      </c>
      <c r="K1561" s="10" t="s">
        <v>276</v>
      </c>
      <c r="L1561" s="10" t="s">
        <v>634</v>
      </c>
      <c r="M1561" s="10" t="s">
        <v>114</v>
      </c>
      <c r="N1561" s="10" t="s">
        <v>78</v>
      </c>
      <c r="O1561" s="10" t="s">
        <v>60</v>
      </c>
      <c r="P1561" s="10" t="s">
        <v>128</v>
      </c>
      <c r="Q1561" s="10">
        <v>800.98</v>
      </c>
      <c r="R1561" s="10">
        <v>0</v>
      </c>
      <c r="S1561" s="10">
        <v>0</v>
      </c>
      <c r="T1561" s="10" t="s">
        <v>406</v>
      </c>
      <c r="U1561" s="10" t="s">
        <v>496</v>
      </c>
      <c r="V1561" s="10" t="s">
        <v>49</v>
      </c>
      <c r="W1561" s="10">
        <v>23</v>
      </c>
      <c r="X1561" s="11" t="s">
        <v>37</v>
      </c>
    </row>
    <row r="1562" spans="1:24" x14ac:dyDescent="0.3">
      <c r="A1562" s="4" t="s">
        <v>4838</v>
      </c>
      <c r="B1562" s="5">
        <v>46144</v>
      </c>
      <c r="C1562" s="20" t="str">
        <f>TEXT(Table3[[#This Row],[Transaction_Date]],"dddd")</f>
        <v>Saturday</v>
      </c>
      <c r="D1562" t="s">
        <v>4839</v>
      </c>
      <c r="E1562">
        <f>HOUR(Table3[[#This Row],[Transaction_Time]])</f>
        <v>17</v>
      </c>
      <c r="F1562" s="6" t="s">
        <v>40</v>
      </c>
      <c r="G1562" s="6" t="s">
        <v>4840</v>
      </c>
      <c r="H1562" s="6" t="s">
        <v>74</v>
      </c>
      <c r="I1562" s="6" t="s">
        <v>27</v>
      </c>
      <c r="J1562" s="6" t="s">
        <v>90</v>
      </c>
      <c r="K1562" s="6" t="s">
        <v>140</v>
      </c>
      <c r="L1562" s="6" t="s">
        <v>296</v>
      </c>
      <c r="M1562" s="6" t="s">
        <v>146</v>
      </c>
      <c r="N1562" s="6" t="s">
        <v>46</v>
      </c>
      <c r="O1562" s="6" t="s">
        <v>47</v>
      </c>
      <c r="P1562" s="6" t="s">
        <v>34</v>
      </c>
      <c r="Q1562" s="6">
        <v>947</v>
      </c>
      <c r="R1562" s="6">
        <v>0</v>
      </c>
      <c r="S1562" s="6">
        <v>0</v>
      </c>
      <c r="T1562" s="6" t="s">
        <v>35</v>
      </c>
      <c r="U1562" s="6"/>
      <c r="V1562" s="6" t="s">
        <v>49</v>
      </c>
      <c r="W1562" s="6">
        <v>57</v>
      </c>
      <c r="X1562" s="7" t="s">
        <v>37</v>
      </c>
    </row>
    <row r="1563" spans="1:24" x14ac:dyDescent="0.3">
      <c r="A1563" s="8" t="s">
        <v>4841</v>
      </c>
      <c r="B1563" s="9">
        <v>46152</v>
      </c>
      <c r="C1563" s="21" t="str">
        <f>TEXT(Table3[[#This Row],[Transaction_Date]],"dddd")</f>
        <v>Sunday</v>
      </c>
      <c r="D1563" t="s">
        <v>4842</v>
      </c>
      <c r="E1563">
        <f>HOUR(Table3[[#This Row],[Transaction_Time]])</f>
        <v>12</v>
      </c>
      <c r="F1563" s="10" t="s">
        <v>24</v>
      </c>
      <c r="G1563" s="10" t="s">
        <v>4843</v>
      </c>
      <c r="H1563" s="10" t="s">
        <v>54</v>
      </c>
      <c r="I1563" s="10" t="s">
        <v>42</v>
      </c>
      <c r="J1563" s="10" t="s">
        <v>98</v>
      </c>
      <c r="K1563" s="10" t="s">
        <v>126</v>
      </c>
      <c r="L1563" s="10" t="s">
        <v>184</v>
      </c>
      <c r="M1563" s="10" t="s">
        <v>146</v>
      </c>
      <c r="N1563" s="10" t="s">
        <v>46</v>
      </c>
      <c r="O1563" s="10" t="s">
        <v>47</v>
      </c>
      <c r="P1563" s="10" t="s">
        <v>108</v>
      </c>
      <c r="Q1563" s="10">
        <v>928.82</v>
      </c>
      <c r="R1563" s="10">
        <v>0</v>
      </c>
      <c r="S1563" s="10">
        <v>0</v>
      </c>
      <c r="T1563" s="10" t="s">
        <v>35</v>
      </c>
      <c r="U1563" s="10"/>
      <c r="V1563" s="10" t="s">
        <v>49</v>
      </c>
      <c r="W1563" s="10">
        <v>80</v>
      </c>
      <c r="X1563" s="11" t="s">
        <v>37</v>
      </c>
    </row>
    <row r="1564" spans="1:24" x14ac:dyDescent="0.3">
      <c r="A1564" s="4" t="s">
        <v>4844</v>
      </c>
      <c r="B1564" s="5">
        <v>46145</v>
      </c>
      <c r="C1564" s="20" t="str">
        <f>TEXT(Table3[[#This Row],[Transaction_Date]],"dddd")</f>
        <v>Sunday</v>
      </c>
      <c r="D1564" t="s">
        <v>4845</v>
      </c>
      <c r="E1564">
        <f>HOUR(Table3[[#This Row],[Transaction_Time]])</f>
        <v>15</v>
      </c>
      <c r="F1564" s="6" t="s">
        <v>40</v>
      </c>
      <c r="G1564" s="6" t="s">
        <v>4846</v>
      </c>
      <c r="H1564" s="6" t="s">
        <v>89</v>
      </c>
      <c r="I1564" s="6" t="s">
        <v>27</v>
      </c>
      <c r="J1564" s="6" t="s">
        <v>166</v>
      </c>
      <c r="K1564" s="6" t="s">
        <v>237</v>
      </c>
      <c r="L1564" s="6" t="s">
        <v>121</v>
      </c>
      <c r="M1564" s="6" t="s">
        <v>122</v>
      </c>
      <c r="N1564" s="6" t="s">
        <v>32</v>
      </c>
      <c r="O1564" s="6" t="s">
        <v>47</v>
      </c>
      <c r="P1564" s="10" t="s">
        <v>84</v>
      </c>
      <c r="Q1564" s="6">
        <v>16533.689999999999</v>
      </c>
      <c r="R1564" s="6">
        <v>0</v>
      </c>
      <c r="S1564" s="6">
        <v>0</v>
      </c>
      <c r="T1564" s="6" t="s">
        <v>35</v>
      </c>
      <c r="U1564" s="6"/>
      <c r="V1564" s="6" t="s">
        <v>49</v>
      </c>
      <c r="W1564" s="6">
        <v>59</v>
      </c>
      <c r="X1564" s="7" t="s">
        <v>37</v>
      </c>
    </row>
    <row r="1565" spans="1:24" x14ac:dyDescent="0.3">
      <c r="A1565" s="8" t="s">
        <v>4847</v>
      </c>
      <c r="B1565" s="9">
        <v>46163</v>
      </c>
      <c r="C1565" s="21" t="str">
        <f>TEXT(Table3[[#This Row],[Transaction_Date]],"dddd")</f>
        <v>Thursday</v>
      </c>
      <c r="D1565" t="s">
        <v>4848</v>
      </c>
      <c r="E1565">
        <f>HOUR(Table3[[#This Row],[Transaction_Time]])</f>
        <v>17</v>
      </c>
      <c r="F1565" s="10" t="s">
        <v>72</v>
      </c>
      <c r="G1565" s="10" t="s">
        <v>4849</v>
      </c>
      <c r="H1565" s="10" t="s">
        <v>26</v>
      </c>
      <c r="I1565" s="10" t="s">
        <v>27</v>
      </c>
      <c r="J1565" s="10" t="s">
        <v>105</v>
      </c>
      <c r="K1565" s="10" t="s">
        <v>106</v>
      </c>
      <c r="L1565" s="10" t="s">
        <v>327</v>
      </c>
      <c r="M1565" s="10" t="s">
        <v>114</v>
      </c>
      <c r="N1565" s="10" t="s">
        <v>59</v>
      </c>
      <c r="O1565" s="10" t="s">
        <v>297</v>
      </c>
      <c r="P1565" s="10" t="s">
        <v>34</v>
      </c>
      <c r="Q1565" s="10">
        <v>1174.4100000000001</v>
      </c>
      <c r="R1565" s="10">
        <v>0</v>
      </c>
      <c r="S1565" s="10">
        <v>0</v>
      </c>
      <c r="T1565" s="10" t="s">
        <v>35</v>
      </c>
      <c r="U1565" s="10"/>
      <c r="V1565" s="10" t="s">
        <v>49</v>
      </c>
      <c r="W1565" s="10">
        <v>7</v>
      </c>
      <c r="X1565" s="11" t="s">
        <v>37</v>
      </c>
    </row>
    <row r="1566" spans="1:24" x14ac:dyDescent="0.3">
      <c r="A1566" s="4" t="s">
        <v>4850</v>
      </c>
      <c r="B1566" s="5">
        <v>46164</v>
      </c>
      <c r="C1566" s="20" t="str">
        <f>TEXT(Table3[[#This Row],[Transaction_Date]],"dddd")</f>
        <v>Friday</v>
      </c>
      <c r="D1566" t="s">
        <v>4851</v>
      </c>
      <c r="E1566">
        <f>HOUR(Table3[[#This Row],[Transaction_Time]])</f>
        <v>12</v>
      </c>
      <c r="F1566" s="6" t="s">
        <v>52</v>
      </c>
      <c r="G1566" s="6" t="s">
        <v>4852</v>
      </c>
      <c r="H1566" s="6" t="s">
        <v>26</v>
      </c>
      <c r="I1566" s="6" t="s">
        <v>42</v>
      </c>
      <c r="J1566" s="6" t="s">
        <v>119</v>
      </c>
      <c r="K1566" s="6" t="s">
        <v>323</v>
      </c>
      <c r="L1566" s="6" t="s">
        <v>184</v>
      </c>
      <c r="M1566" s="6" t="s">
        <v>146</v>
      </c>
      <c r="N1566" s="6" t="s">
        <v>272</v>
      </c>
      <c r="O1566" s="6" t="s">
        <v>60</v>
      </c>
      <c r="P1566" s="6" t="s">
        <v>128</v>
      </c>
      <c r="Q1566" s="6">
        <v>2703.29</v>
      </c>
      <c r="R1566" s="6">
        <v>0</v>
      </c>
      <c r="S1566" s="6">
        <v>6.24</v>
      </c>
      <c r="T1566" s="6" t="s">
        <v>35</v>
      </c>
      <c r="U1566" s="6"/>
      <c r="V1566" s="6" t="s">
        <v>49</v>
      </c>
      <c r="W1566" s="6">
        <v>4</v>
      </c>
      <c r="X1566" s="7" t="s">
        <v>37</v>
      </c>
    </row>
    <row r="1567" spans="1:24" x14ac:dyDescent="0.3">
      <c r="A1567" s="8" t="s">
        <v>4853</v>
      </c>
      <c r="B1567" s="9">
        <v>46146</v>
      </c>
      <c r="C1567" s="21" t="str">
        <f>TEXT(Table3[[#This Row],[Transaction_Date]],"dddd")</f>
        <v>Monday</v>
      </c>
      <c r="D1567" t="s">
        <v>4854</v>
      </c>
      <c r="E1567">
        <f>HOUR(Table3[[#This Row],[Transaction_Time]])</f>
        <v>18</v>
      </c>
      <c r="F1567" s="10" t="s">
        <v>52</v>
      </c>
      <c r="G1567" s="10" t="s">
        <v>4855</v>
      </c>
      <c r="H1567" s="10" t="s">
        <v>26</v>
      </c>
      <c r="I1567" s="10" t="s">
        <v>27</v>
      </c>
      <c r="J1567" s="10" t="s">
        <v>90</v>
      </c>
      <c r="K1567" s="10" t="s">
        <v>572</v>
      </c>
      <c r="L1567" s="10" t="s">
        <v>357</v>
      </c>
      <c r="M1567" s="10" t="s">
        <v>122</v>
      </c>
      <c r="N1567" s="10" t="s">
        <v>46</v>
      </c>
      <c r="O1567" s="10" t="s">
        <v>141</v>
      </c>
      <c r="P1567" s="10" t="s">
        <v>68</v>
      </c>
      <c r="Q1567" s="10">
        <v>1865.43</v>
      </c>
      <c r="R1567" s="10">
        <v>0</v>
      </c>
      <c r="S1567" s="10">
        <v>4.74</v>
      </c>
      <c r="T1567" s="10" t="s">
        <v>35</v>
      </c>
      <c r="U1567" s="10"/>
      <c r="V1567" s="10" t="s">
        <v>36</v>
      </c>
      <c r="W1567" s="10">
        <v>54</v>
      </c>
      <c r="X1567" s="11" t="s">
        <v>37</v>
      </c>
    </row>
    <row r="1568" spans="1:24" x14ac:dyDescent="0.3">
      <c r="A1568" s="4" t="s">
        <v>4856</v>
      </c>
      <c r="B1568" s="5">
        <v>46146</v>
      </c>
      <c r="C1568" s="20" t="str">
        <f>TEXT(Table3[[#This Row],[Transaction_Date]],"dddd")</f>
        <v>Monday</v>
      </c>
      <c r="D1568" t="s">
        <v>4857</v>
      </c>
      <c r="E1568">
        <f>HOUR(Table3[[#This Row],[Transaction_Time]])</f>
        <v>16</v>
      </c>
      <c r="F1568" s="6" t="s">
        <v>24</v>
      </c>
      <c r="G1568" s="6" t="s">
        <v>4858</v>
      </c>
      <c r="H1568" s="6" t="s">
        <v>26</v>
      </c>
      <c r="I1568" s="6" t="s">
        <v>27</v>
      </c>
      <c r="J1568" s="6" t="s">
        <v>43</v>
      </c>
      <c r="K1568" s="6" t="s">
        <v>44</v>
      </c>
      <c r="L1568" s="6" t="s">
        <v>537</v>
      </c>
      <c r="M1568" s="6" t="s">
        <v>122</v>
      </c>
      <c r="N1568" s="6" t="s">
        <v>46</v>
      </c>
      <c r="O1568" s="6" t="s">
        <v>60</v>
      </c>
      <c r="P1568" s="6" t="s">
        <v>128</v>
      </c>
      <c r="Q1568" s="6">
        <v>178.65</v>
      </c>
      <c r="R1568" s="6">
        <v>26.9</v>
      </c>
      <c r="S1568" s="6">
        <v>0</v>
      </c>
      <c r="T1568" s="6" t="s">
        <v>35</v>
      </c>
      <c r="U1568" s="6"/>
      <c r="V1568" s="6" t="s">
        <v>49</v>
      </c>
      <c r="W1568" s="6">
        <v>3</v>
      </c>
      <c r="X1568" s="7" t="s">
        <v>37</v>
      </c>
    </row>
    <row r="1569" spans="1:24" x14ac:dyDescent="0.3">
      <c r="A1569" s="8" t="s">
        <v>4859</v>
      </c>
      <c r="B1569" s="9">
        <v>46149</v>
      </c>
      <c r="C1569" s="21" t="str">
        <f>TEXT(Table3[[#This Row],[Transaction_Date]],"dddd")</f>
        <v>Thursday</v>
      </c>
      <c r="D1569" t="s">
        <v>4860</v>
      </c>
      <c r="E1569">
        <f>HOUR(Table3[[#This Row],[Transaction_Time]])</f>
        <v>8</v>
      </c>
      <c r="F1569" s="10" t="s">
        <v>24</v>
      </c>
      <c r="G1569" s="10" t="s">
        <v>4861</v>
      </c>
      <c r="H1569" s="10" t="s">
        <v>89</v>
      </c>
      <c r="I1569" s="10" t="s">
        <v>27</v>
      </c>
      <c r="J1569" s="10" t="s">
        <v>75</v>
      </c>
      <c r="K1569" s="10" t="s">
        <v>156</v>
      </c>
      <c r="L1569" s="10" t="s">
        <v>92</v>
      </c>
      <c r="M1569" s="10" t="s">
        <v>93</v>
      </c>
      <c r="N1569" s="10" t="s">
        <v>291</v>
      </c>
      <c r="O1569" s="10" t="s">
        <v>60</v>
      </c>
      <c r="P1569" s="10" t="s">
        <v>84</v>
      </c>
      <c r="Q1569" s="10">
        <v>253.97</v>
      </c>
      <c r="R1569" s="10">
        <v>0</v>
      </c>
      <c r="S1569" s="10">
        <v>0</v>
      </c>
      <c r="T1569" s="10" t="s">
        <v>35</v>
      </c>
      <c r="U1569" s="10"/>
      <c r="V1569" s="10" t="s">
        <v>49</v>
      </c>
      <c r="W1569" s="10">
        <v>2</v>
      </c>
      <c r="X1569" s="11" t="s">
        <v>37</v>
      </c>
    </row>
    <row r="1570" spans="1:24" x14ac:dyDescent="0.3">
      <c r="A1570" s="4" t="s">
        <v>4862</v>
      </c>
      <c r="B1570" s="5">
        <v>46171</v>
      </c>
      <c r="C1570" s="20" t="str">
        <f>TEXT(Table3[[#This Row],[Transaction_Date]],"dddd")</f>
        <v>Friday</v>
      </c>
      <c r="D1570" t="s">
        <v>4863</v>
      </c>
      <c r="E1570">
        <f>HOUR(Table3[[#This Row],[Transaction_Time]])</f>
        <v>19</v>
      </c>
      <c r="F1570" s="6" t="s">
        <v>24</v>
      </c>
      <c r="G1570" s="6" t="s">
        <v>4864</v>
      </c>
      <c r="H1570" s="6" t="s">
        <v>54</v>
      </c>
      <c r="I1570" s="6" t="s">
        <v>27</v>
      </c>
      <c r="J1570" s="6" t="s">
        <v>119</v>
      </c>
      <c r="K1570" s="6" t="s">
        <v>323</v>
      </c>
      <c r="L1570" s="6" t="s">
        <v>463</v>
      </c>
      <c r="M1570" s="6" t="s">
        <v>101</v>
      </c>
      <c r="N1570" s="6" t="s">
        <v>59</v>
      </c>
      <c r="O1570" s="6" t="s">
        <v>47</v>
      </c>
      <c r="P1570" s="6" t="s">
        <v>115</v>
      </c>
      <c r="Q1570" s="6">
        <v>331.03</v>
      </c>
      <c r="R1570" s="6">
        <v>0</v>
      </c>
      <c r="S1570" s="6">
        <v>0</v>
      </c>
      <c r="T1570" s="6" t="s">
        <v>280</v>
      </c>
      <c r="U1570" s="6" t="s">
        <v>315</v>
      </c>
      <c r="V1570" s="6" t="s">
        <v>49</v>
      </c>
      <c r="W1570" s="6">
        <v>71</v>
      </c>
      <c r="X1570" s="7" t="s">
        <v>37</v>
      </c>
    </row>
    <row r="1571" spans="1:24" x14ac:dyDescent="0.3">
      <c r="A1571" s="8" t="s">
        <v>4865</v>
      </c>
      <c r="B1571" s="9">
        <v>46165</v>
      </c>
      <c r="C1571" s="21" t="str">
        <f>TEXT(Table3[[#This Row],[Transaction_Date]],"dddd")</f>
        <v>Saturday</v>
      </c>
      <c r="D1571" t="s">
        <v>4866</v>
      </c>
      <c r="E1571">
        <f>HOUR(Table3[[#This Row],[Transaction_Time]])</f>
        <v>13</v>
      </c>
      <c r="F1571" s="10" t="s">
        <v>24</v>
      </c>
      <c r="G1571" s="10" t="s">
        <v>4867</v>
      </c>
      <c r="H1571" s="10" t="s">
        <v>26</v>
      </c>
      <c r="I1571" s="10" t="s">
        <v>27</v>
      </c>
      <c r="J1571" s="10" t="s">
        <v>75</v>
      </c>
      <c r="K1571" s="10" t="s">
        <v>76</v>
      </c>
      <c r="L1571" s="10" t="s">
        <v>57</v>
      </c>
      <c r="M1571" s="10" t="s">
        <v>58</v>
      </c>
      <c r="N1571" s="10" t="s">
        <v>272</v>
      </c>
      <c r="O1571" s="10" t="s">
        <v>60</v>
      </c>
      <c r="P1571" s="10" t="s">
        <v>108</v>
      </c>
      <c r="Q1571" s="10">
        <v>323.14999999999998</v>
      </c>
      <c r="R1571" s="10">
        <v>0</v>
      </c>
      <c r="S1571" s="10">
        <v>0.27</v>
      </c>
      <c r="T1571" s="10" t="s">
        <v>35</v>
      </c>
      <c r="U1571" s="10"/>
      <c r="V1571" s="10" t="s">
        <v>49</v>
      </c>
      <c r="W1571" s="10">
        <v>92</v>
      </c>
      <c r="X1571" s="11" t="s">
        <v>37</v>
      </c>
    </row>
    <row r="1572" spans="1:24" x14ac:dyDescent="0.3">
      <c r="A1572" s="4" t="s">
        <v>4868</v>
      </c>
      <c r="B1572" s="5">
        <v>46157</v>
      </c>
      <c r="C1572" s="20" t="str">
        <f>TEXT(Table3[[#This Row],[Transaction_Date]],"dddd")</f>
        <v>Friday</v>
      </c>
      <c r="D1572" t="s">
        <v>4869</v>
      </c>
      <c r="E1572">
        <f>HOUR(Table3[[#This Row],[Transaction_Time]])</f>
        <v>7</v>
      </c>
      <c r="F1572" s="6" t="s">
        <v>52</v>
      </c>
      <c r="G1572" s="6" t="s">
        <v>4870</v>
      </c>
      <c r="H1572" s="6" t="s">
        <v>89</v>
      </c>
      <c r="I1572" s="6" t="s">
        <v>27</v>
      </c>
      <c r="J1572" s="6" t="s">
        <v>90</v>
      </c>
      <c r="K1572" s="6" t="s">
        <v>572</v>
      </c>
      <c r="L1572" s="6" t="s">
        <v>500</v>
      </c>
      <c r="M1572" s="6" t="s">
        <v>67</v>
      </c>
      <c r="N1572" s="6" t="s">
        <v>78</v>
      </c>
      <c r="O1572" s="6" t="s">
        <v>60</v>
      </c>
      <c r="P1572" s="6" t="s">
        <v>128</v>
      </c>
      <c r="Q1572" s="6">
        <v>2307.52</v>
      </c>
      <c r="R1572" s="6">
        <v>0</v>
      </c>
      <c r="S1572" s="6">
        <v>0</v>
      </c>
      <c r="T1572" s="6" t="s">
        <v>35</v>
      </c>
      <c r="U1572" s="6"/>
      <c r="V1572" s="6" t="s">
        <v>36</v>
      </c>
      <c r="W1572" s="6">
        <v>7</v>
      </c>
      <c r="X1572" s="7" t="s">
        <v>37</v>
      </c>
    </row>
    <row r="1573" spans="1:24" x14ac:dyDescent="0.3">
      <c r="A1573" s="8" t="s">
        <v>4871</v>
      </c>
      <c r="B1573" s="9">
        <v>46166</v>
      </c>
      <c r="C1573" s="21" t="str">
        <f>TEXT(Table3[[#This Row],[Transaction_Date]],"dddd")</f>
        <v>Sunday</v>
      </c>
      <c r="D1573" t="s">
        <v>4872</v>
      </c>
      <c r="E1573">
        <f>HOUR(Table3[[#This Row],[Transaction_Time]])</f>
        <v>12</v>
      </c>
      <c r="F1573" s="10" t="s">
        <v>24</v>
      </c>
      <c r="G1573" s="10" t="s">
        <v>4873</v>
      </c>
      <c r="H1573" s="10" t="s">
        <v>26</v>
      </c>
      <c r="I1573" s="10" t="s">
        <v>27</v>
      </c>
      <c r="J1573" s="10" t="s">
        <v>119</v>
      </c>
      <c r="K1573" s="10" t="s">
        <v>120</v>
      </c>
      <c r="L1573" s="10" t="s">
        <v>350</v>
      </c>
      <c r="M1573" s="10" t="s">
        <v>31</v>
      </c>
      <c r="N1573" s="10" t="s">
        <v>32</v>
      </c>
      <c r="O1573" s="10" t="s">
        <v>141</v>
      </c>
      <c r="P1573" s="10" t="s">
        <v>84</v>
      </c>
      <c r="Q1573" s="10">
        <v>945.52</v>
      </c>
      <c r="R1573" s="10">
        <v>30.85</v>
      </c>
      <c r="S1573" s="10">
        <v>0</v>
      </c>
      <c r="T1573" s="10" t="s">
        <v>35</v>
      </c>
      <c r="U1573" s="10"/>
      <c r="V1573" s="10" t="s">
        <v>36</v>
      </c>
      <c r="W1573" s="10">
        <v>91</v>
      </c>
      <c r="X1573" s="11" t="s">
        <v>37</v>
      </c>
    </row>
    <row r="1574" spans="1:24" x14ac:dyDescent="0.3">
      <c r="A1574" s="4" t="s">
        <v>4874</v>
      </c>
      <c r="B1574" s="5">
        <v>46163</v>
      </c>
      <c r="C1574" s="20" t="str">
        <f>TEXT(Table3[[#This Row],[Transaction_Date]],"dddd")</f>
        <v>Thursday</v>
      </c>
      <c r="D1574" t="s">
        <v>4875</v>
      </c>
      <c r="E1574">
        <f>HOUR(Table3[[#This Row],[Transaction_Time]])</f>
        <v>14</v>
      </c>
      <c r="F1574" s="6" t="s">
        <v>24</v>
      </c>
      <c r="G1574" s="6" t="s">
        <v>4876</v>
      </c>
      <c r="H1574" s="6" t="s">
        <v>26</v>
      </c>
      <c r="I1574" s="6" t="s">
        <v>27</v>
      </c>
      <c r="J1574" s="6" t="s">
        <v>75</v>
      </c>
      <c r="K1574" s="6" t="s">
        <v>76</v>
      </c>
      <c r="L1574" s="6" t="s">
        <v>647</v>
      </c>
      <c r="M1574" s="6" t="s">
        <v>31</v>
      </c>
      <c r="N1574" s="6" t="s">
        <v>78</v>
      </c>
      <c r="O1574" s="6" t="s">
        <v>60</v>
      </c>
      <c r="P1574" s="6" t="s">
        <v>108</v>
      </c>
      <c r="Q1574" s="6">
        <v>968.46</v>
      </c>
      <c r="R1574" s="6">
        <v>3.39</v>
      </c>
      <c r="S1574" s="6">
        <v>0</v>
      </c>
      <c r="T1574" s="6" t="s">
        <v>35</v>
      </c>
      <c r="U1574" s="6"/>
      <c r="V1574" s="6" t="s">
        <v>49</v>
      </c>
      <c r="W1574" s="6">
        <v>66</v>
      </c>
      <c r="X1574" s="7" t="s">
        <v>37</v>
      </c>
    </row>
    <row r="1575" spans="1:24" x14ac:dyDescent="0.3">
      <c r="A1575" s="8" t="s">
        <v>4877</v>
      </c>
      <c r="B1575" s="9">
        <v>46161</v>
      </c>
      <c r="C1575" s="21" t="str">
        <f>TEXT(Table3[[#This Row],[Transaction_Date]],"dddd")</f>
        <v>Tuesday</v>
      </c>
      <c r="D1575" t="s">
        <v>4878</v>
      </c>
      <c r="E1575">
        <f>HOUR(Table3[[#This Row],[Transaction_Time]])</f>
        <v>18</v>
      </c>
      <c r="F1575" s="10" t="s">
        <v>40</v>
      </c>
      <c r="G1575" s="10" t="s">
        <v>4879</v>
      </c>
      <c r="H1575" s="10" t="s">
        <v>54</v>
      </c>
      <c r="I1575" s="10" t="s">
        <v>42</v>
      </c>
      <c r="J1575" s="10" t="s">
        <v>55</v>
      </c>
      <c r="K1575" s="10" t="s">
        <v>256</v>
      </c>
      <c r="L1575" s="10" t="s">
        <v>246</v>
      </c>
      <c r="M1575" s="10" t="s">
        <v>214</v>
      </c>
      <c r="N1575" s="10" t="s">
        <v>32</v>
      </c>
      <c r="O1575" s="10" t="s">
        <v>60</v>
      </c>
      <c r="P1575" s="10" t="s">
        <v>68</v>
      </c>
      <c r="Q1575" s="10">
        <v>481.16</v>
      </c>
      <c r="R1575" s="10">
        <v>37.01</v>
      </c>
      <c r="S1575" s="10">
        <v>5.88</v>
      </c>
      <c r="T1575" s="10" t="s">
        <v>35</v>
      </c>
      <c r="U1575" s="10"/>
      <c r="V1575" s="10" t="s">
        <v>49</v>
      </c>
      <c r="W1575" s="10">
        <v>75</v>
      </c>
      <c r="X1575" s="11" t="s">
        <v>37</v>
      </c>
    </row>
    <row r="1576" spans="1:24" x14ac:dyDescent="0.3">
      <c r="A1576" s="4" t="s">
        <v>4880</v>
      </c>
      <c r="B1576" s="5">
        <v>46159</v>
      </c>
      <c r="C1576" s="20" t="str">
        <f>TEXT(Table3[[#This Row],[Transaction_Date]],"dddd")</f>
        <v>Sunday</v>
      </c>
      <c r="D1576" t="s">
        <v>4881</v>
      </c>
      <c r="E1576">
        <f>HOUR(Table3[[#This Row],[Transaction_Time]])</f>
        <v>11</v>
      </c>
      <c r="F1576" s="6" t="s">
        <v>24</v>
      </c>
      <c r="G1576" s="6" t="s">
        <v>4882</v>
      </c>
      <c r="H1576" s="6" t="s">
        <v>26</v>
      </c>
      <c r="I1576" s="6" t="s">
        <v>27</v>
      </c>
      <c r="J1576" s="6" t="s">
        <v>43</v>
      </c>
      <c r="K1576" s="6" t="s">
        <v>112</v>
      </c>
      <c r="L1576" s="6" t="s">
        <v>200</v>
      </c>
      <c r="M1576" s="6" t="s">
        <v>146</v>
      </c>
      <c r="N1576" s="6" t="s">
        <v>46</v>
      </c>
      <c r="O1576" s="6" t="s">
        <v>47</v>
      </c>
      <c r="P1576" s="6" t="s">
        <v>84</v>
      </c>
      <c r="Q1576" s="6">
        <v>455.95</v>
      </c>
      <c r="R1576" s="6">
        <v>0</v>
      </c>
      <c r="S1576" s="6">
        <v>6.96</v>
      </c>
      <c r="T1576" s="6" t="s">
        <v>35</v>
      </c>
      <c r="U1576" s="6"/>
      <c r="V1576" s="6" t="s">
        <v>36</v>
      </c>
      <c r="W1576" s="6">
        <v>74</v>
      </c>
      <c r="X1576" s="7" t="s">
        <v>37</v>
      </c>
    </row>
    <row r="1577" spans="1:24" x14ac:dyDescent="0.3">
      <c r="A1577" s="8" t="s">
        <v>4883</v>
      </c>
      <c r="B1577" s="9">
        <v>46162</v>
      </c>
      <c r="C1577" s="21" t="str">
        <f>TEXT(Table3[[#This Row],[Transaction_Date]],"dddd")</f>
        <v>Wednesday</v>
      </c>
      <c r="D1577" t="s">
        <v>4884</v>
      </c>
      <c r="E1577">
        <f>HOUR(Table3[[#This Row],[Transaction_Time]])</f>
        <v>11</v>
      </c>
      <c r="F1577" s="10" t="s">
        <v>87</v>
      </c>
      <c r="G1577" s="10" t="s">
        <v>4885</v>
      </c>
      <c r="H1577" s="10" t="s">
        <v>54</v>
      </c>
      <c r="I1577" s="10" t="s">
        <v>27</v>
      </c>
      <c r="J1577" s="10" t="s">
        <v>90</v>
      </c>
      <c r="K1577" s="10" t="s">
        <v>572</v>
      </c>
      <c r="L1577" s="10" t="s">
        <v>171</v>
      </c>
      <c r="M1577" s="10" t="s">
        <v>67</v>
      </c>
      <c r="N1577" s="10" t="s">
        <v>46</v>
      </c>
      <c r="O1577" s="10" t="s">
        <v>60</v>
      </c>
      <c r="P1577" s="10" t="s">
        <v>48</v>
      </c>
      <c r="Q1577" s="10">
        <v>437.36</v>
      </c>
      <c r="R1577" s="10">
        <v>0</v>
      </c>
      <c r="S1577" s="10">
        <v>0</v>
      </c>
      <c r="T1577" s="10" t="s">
        <v>35</v>
      </c>
      <c r="U1577" s="10"/>
      <c r="V1577" s="10" t="s">
        <v>49</v>
      </c>
      <c r="W1577" s="10">
        <v>52</v>
      </c>
      <c r="X1577" s="11" t="s">
        <v>37</v>
      </c>
    </row>
    <row r="1578" spans="1:24" x14ac:dyDescent="0.3">
      <c r="A1578" s="4" t="s">
        <v>4886</v>
      </c>
      <c r="B1578" s="5">
        <v>46153</v>
      </c>
      <c r="C1578" s="20" t="str">
        <f>TEXT(Table3[[#This Row],[Transaction_Date]],"dddd")</f>
        <v>Monday</v>
      </c>
      <c r="D1578" t="s">
        <v>4887</v>
      </c>
      <c r="E1578">
        <f>HOUR(Table3[[#This Row],[Transaction_Time]])</f>
        <v>19</v>
      </c>
      <c r="F1578" s="6" t="s">
        <v>24</v>
      </c>
      <c r="G1578" s="6" t="s">
        <v>4888</v>
      </c>
      <c r="H1578" s="6" t="s">
        <v>74</v>
      </c>
      <c r="I1578" s="6" t="s">
        <v>42</v>
      </c>
      <c r="J1578" s="6" t="s">
        <v>55</v>
      </c>
      <c r="K1578" s="6" t="s">
        <v>180</v>
      </c>
      <c r="L1578" s="6" t="s">
        <v>342</v>
      </c>
      <c r="M1578" s="6" t="s">
        <v>162</v>
      </c>
      <c r="N1578" s="6" t="s">
        <v>32</v>
      </c>
      <c r="O1578" s="6" t="s">
        <v>33</v>
      </c>
      <c r="P1578" s="6" t="s">
        <v>68</v>
      </c>
      <c r="Q1578" s="6">
        <v>346.33</v>
      </c>
      <c r="R1578" s="6">
        <v>0</v>
      </c>
      <c r="S1578" s="6">
        <v>0</v>
      </c>
      <c r="T1578" s="6" t="s">
        <v>35</v>
      </c>
      <c r="U1578" s="6"/>
      <c r="V1578" s="6" t="s">
        <v>49</v>
      </c>
      <c r="W1578" s="6">
        <v>29</v>
      </c>
      <c r="X1578" s="7" t="s">
        <v>37</v>
      </c>
    </row>
    <row r="1579" spans="1:24" x14ac:dyDescent="0.3">
      <c r="A1579" s="8" t="s">
        <v>4889</v>
      </c>
      <c r="B1579" s="9">
        <v>46166</v>
      </c>
      <c r="C1579" s="21" t="str">
        <f>TEXT(Table3[[#This Row],[Transaction_Date]],"dddd")</f>
        <v>Sunday</v>
      </c>
      <c r="D1579" t="s">
        <v>4890</v>
      </c>
      <c r="E1579">
        <f>HOUR(Table3[[#This Row],[Transaction_Time]])</f>
        <v>13</v>
      </c>
      <c r="F1579" s="10" t="s">
        <v>24</v>
      </c>
      <c r="G1579" s="10" t="s">
        <v>4891</v>
      </c>
      <c r="H1579" s="10" t="s">
        <v>74</v>
      </c>
      <c r="I1579" s="10" t="s">
        <v>42</v>
      </c>
      <c r="J1579" s="10" t="s">
        <v>119</v>
      </c>
      <c r="K1579" s="10" t="s">
        <v>276</v>
      </c>
      <c r="L1579" s="10" t="s">
        <v>171</v>
      </c>
      <c r="M1579" s="10" t="s">
        <v>67</v>
      </c>
      <c r="N1579" s="10" t="s">
        <v>46</v>
      </c>
      <c r="O1579" s="10" t="s">
        <v>60</v>
      </c>
      <c r="P1579" s="10" t="s">
        <v>128</v>
      </c>
      <c r="Q1579" s="10">
        <v>329.97</v>
      </c>
      <c r="R1579" s="10">
        <v>0</v>
      </c>
      <c r="S1579" s="10">
        <v>7.54</v>
      </c>
      <c r="T1579" s="10" t="s">
        <v>35</v>
      </c>
      <c r="U1579" s="10"/>
      <c r="V1579" s="10" t="s">
        <v>49</v>
      </c>
      <c r="W1579" s="10">
        <v>18</v>
      </c>
      <c r="X1579" s="11" t="s">
        <v>37</v>
      </c>
    </row>
    <row r="1580" spans="1:24" x14ac:dyDescent="0.3">
      <c r="A1580" s="4" t="s">
        <v>4892</v>
      </c>
      <c r="B1580" s="5">
        <v>46173</v>
      </c>
      <c r="C1580" s="20" t="str">
        <f>TEXT(Table3[[#This Row],[Transaction_Date]],"dddd")</f>
        <v>Sunday</v>
      </c>
      <c r="D1580" t="s">
        <v>4893</v>
      </c>
      <c r="E1580">
        <f>HOUR(Table3[[#This Row],[Transaction_Time]])</f>
        <v>10</v>
      </c>
      <c r="F1580" s="6" t="s">
        <v>87</v>
      </c>
      <c r="G1580" s="6" t="s">
        <v>4894</v>
      </c>
      <c r="H1580" s="6" t="s">
        <v>97</v>
      </c>
      <c r="I1580" s="6" t="s">
        <v>42</v>
      </c>
      <c r="J1580" s="6" t="s">
        <v>98</v>
      </c>
      <c r="K1580" s="6" t="s">
        <v>459</v>
      </c>
      <c r="L1580" s="6" t="s">
        <v>57</v>
      </c>
      <c r="M1580" s="6" t="s">
        <v>58</v>
      </c>
      <c r="N1580" s="6" t="s">
        <v>46</v>
      </c>
      <c r="O1580" s="6" t="s">
        <v>60</v>
      </c>
      <c r="P1580" s="6" t="s">
        <v>84</v>
      </c>
      <c r="Q1580" s="6">
        <v>587.48</v>
      </c>
      <c r="R1580" s="6">
        <v>0</v>
      </c>
      <c r="S1580" s="6">
        <v>0</v>
      </c>
      <c r="T1580" s="6" t="s">
        <v>35</v>
      </c>
      <c r="U1580" s="6"/>
      <c r="V1580" s="6" t="s">
        <v>49</v>
      </c>
      <c r="W1580" s="6">
        <v>94</v>
      </c>
      <c r="X1580" s="7" t="s">
        <v>37</v>
      </c>
    </row>
    <row r="1581" spans="1:24" x14ac:dyDescent="0.3">
      <c r="A1581" s="8" t="s">
        <v>4895</v>
      </c>
      <c r="B1581" s="9">
        <v>46145</v>
      </c>
      <c r="C1581" s="21" t="str">
        <f>TEXT(Table3[[#This Row],[Transaction_Date]],"dddd")</f>
        <v>Sunday</v>
      </c>
      <c r="D1581" t="s">
        <v>4896</v>
      </c>
      <c r="E1581">
        <f>HOUR(Table3[[#This Row],[Transaction_Time]])</f>
        <v>16</v>
      </c>
      <c r="F1581" s="10" t="s">
        <v>24</v>
      </c>
      <c r="G1581" s="10" t="s">
        <v>4897</v>
      </c>
      <c r="H1581" s="10" t="s">
        <v>54</v>
      </c>
      <c r="I1581" s="10" t="s">
        <v>42</v>
      </c>
      <c r="J1581" s="10" t="s">
        <v>105</v>
      </c>
      <c r="K1581" s="10" t="s">
        <v>106</v>
      </c>
      <c r="L1581" s="10" t="s">
        <v>221</v>
      </c>
      <c r="M1581" s="10" t="s">
        <v>67</v>
      </c>
      <c r="N1581" s="10" t="s">
        <v>46</v>
      </c>
      <c r="O1581" s="10" t="s">
        <v>60</v>
      </c>
      <c r="P1581" s="10" t="s">
        <v>115</v>
      </c>
      <c r="Q1581" s="10">
        <v>514.48</v>
      </c>
      <c r="R1581" s="10">
        <v>0</v>
      </c>
      <c r="S1581" s="10">
        <v>6.57</v>
      </c>
      <c r="T1581" s="10" t="s">
        <v>35</v>
      </c>
      <c r="U1581" s="10"/>
      <c r="V1581" s="10" t="s">
        <v>49</v>
      </c>
      <c r="W1581" s="10">
        <v>86</v>
      </c>
      <c r="X1581" s="11" t="s">
        <v>37</v>
      </c>
    </row>
    <row r="1582" spans="1:24" x14ac:dyDescent="0.3">
      <c r="A1582" s="4" t="s">
        <v>4898</v>
      </c>
      <c r="B1582" s="5">
        <v>46169</v>
      </c>
      <c r="C1582" s="20" t="str">
        <f>TEXT(Table3[[#This Row],[Transaction_Date]],"dddd")</f>
        <v>Wednesday</v>
      </c>
      <c r="D1582" t="s">
        <v>4899</v>
      </c>
      <c r="E1582">
        <f>HOUR(Table3[[#This Row],[Transaction_Time]])</f>
        <v>15</v>
      </c>
      <c r="F1582" s="6" t="s">
        <v>416</v>
      </c>
      <c r="G1582" s="6" t="s">
        <v>4900</v>
      </c>
      <c r="H1582" s="6" t="s">
        <v>74</v>
      </c>
      <c r="I1582" s="6" t="s">
        <v>27</v>
      </c>
      <c r="J1582" s="6" t="s">
        <v>55</v>
      </c>
      <c r="K1582" s="6" t="s">
        <v>136</v>
      </c>
      <c r="L1582" s="6" t="s">
        <v>107</v>
      </c>
      <c r="M1582" s="6" t="s">
        <v>93</v>
      </c>
      <c r="N1582" s="6" t="s">
        <v>59</v>
      </c>
      <c r="O1582" s="6" t="s">
        <v>47</v>
      </c>
      <c r="P1582" s="6" t="s">
        <v>48</v>
      </c>
      <c r="Q1582" s="6">
        <v>206.58</v>
      </c>
      <c r="R1582" s="6">
        <v>0</v>
      </c>
      <c r="S1582" s="6">
        <v>0</v>
      </c>
      <c r="T1582" s="6" t="s">
        <v>35</v>
      </c>
      <c r="U1582" s="6"/>
      <c r="V1582" s="6" t="s">
        <v>49</v>
      </c>
      <c r="W1582" s="6">
        <v>7</v>
      </c>
      <c r="X1582" s="7" t="s">
        <v>37</v>
      </c>
    </row>
    <row r="1583" spans="1:24" x14ac:dyDescent="0.3">
      <c r="A1583" s="8" t="s">
        <v>4901</v>
      </c>
      <c r="B1583" s="9">
        <v>46150</v>
      </c>
      <c r="C1583" s="21" t="str">
        <f>TEXT(Table3[[#This Row],[Transaction_Date]],"dddd")</f>
        <v>Friday</v>
      </c>
      <c r="D1583" t="s">
        <v>4902</v>
      </c>
      <c r="E1583">
        <f>HOUR(Table3[[#This Row],[Transaction_Time]])</f>
        <v>18</v>
      </c>
      <c r="F1583" s="10" t="s">
        <v>40</v>
      </c>
      <c r="G1583" s="10" t="s">
        <v>4903</v>
      </c>
      <c r="H1583" s="10" t="s">
        <v>26</v>
      </c>
      <c r="I1583" s="10" t="s">
        <v>27</v>
      </c>
      <c r="J1583" s="10" t="s">
        <v>28</v>
      </c>
      <c r="K1583" s="10" t="s">
        <v>65</v>
      </c>
      <c r="L1583" s="10" t="s">
        <v>424</v>
      </c>
      <c r="M1583" s="10" t="s">
        <v>122</v>
      </c>
      <c r="N1583" s="10" t="s">
        <v>32</v>
      </c>
      <c r="O1583" s="10" t="s">
        <v>141</v>
      </c>
      <c r="P1583" s="10" t="s">
        <v>68</v>
      </c>
      <c r="Q1583" s="10">
        <v>695.28</v>
      </c>
      <c r="R1583" s="10">
        <v>0</v>
      </c>
      <c r="S1583" s="10">
        <v>5.88</v>
      </c>
      <c r="T1583" s="10" t="s">
        <v>406</v>
      </c>
      <c r="U1583" s="10" t="s">
        <v>407</v>
      </c>
      <c r="V1583" s="10" t="s">
        <v>36</v>
      </c>
      <c r="W1583" s="10">
        <v>36</v>
      </c>
      <c r="X1583" s="11" t="s">
        <v>37</v>
      </c>
    </row>
    <row r="1584" spans="1:24" x14ac:dyDescent="0.3">
      <c r="A1584" s="4" t="s">
        <v>4904</v>
      </c>
      <c r="B1584" s="5">
        <v>46147</v>
      </c>
      <c r="C1584" s="20" t="str">
        <f>TEXT(Table3[[#This Row],[Transaction_Date]],"dddd")</f>
        <v>Tuesday</v>
      </c>
      <c r="D1584" t="s">
        <v>4905</v>
      </c>
      <c r="E1584">
        <f>HOUR(Table3[[#This Row],[Transaction_Time]])</f>
        <v>20</v>
      </c>
      <c r="F1584" s="6" t="s">
        <v>370</v>
      </c>
      <c r="G1584" s="6" t="s">
        <v>4906</v>
      </c>
      <c r="H1584" s="6" t="s">
        <v>54</v>
      </c>
      <c r="I1584" s="6" t="s">
        <v>42</v>
      </c>
      <c r="J1584" s="6" t="s">
        <v>105</v>
      </c>
      <c r="K1584" s="6" t="s">
        <v>195</v>
      </c>
      <c r="L1584" s="6" t="s">
        <v>503</v>
      </c>
      <c r="M1584" s="6" t="s">
        <v>214</v>
      </c>
      <c r="N1584" s="6" t="s">
        <v>272</v>
      </c>
      <c r="O1584" s="6" t="s">
        <v>47</v>
      </c>
      <c r="P1584" s="6" t="s">
        <v>128</v>
      </c>
      <c r="Q1584" s="6">
        <v>365.81</v>
      </c>
      <c r="R1584" s="6">
        <v>0</v>
      </c>
      <c r="S1584" s="6">
        <v>1.35</v>
      </c>
      <c r="T1584" s="6" t="s">
        <v>35</v>
      </c>
      <c r="U1584" s="6"/>
      <c r="V1584" s="6" t="s">
        <v>49</v>
      </c>
      <c r="W1584" s="6">
        <v>79</v>
      </c>
      <c r="X1584" s="7" t="s">
        <v>37</v>
      </c>
    </row>
    <row r="1585" spans="1:24" x14ac:dyDescent="0.3">
      <c r="A1585" s="8" t="s">
        <v>4907</v>
      </c>
      <c r="B1585" s="9">
        <v>46173</v>
      </c>
      <c r="C1585" s="21" t="str">
        <f>TEXT(Table3[[#This Row],[Transaction_Date]],"dddd")</f>
        <v>Sunday</v>
      </c>
      <c r="D1585" t="s">
        <v>4908</v>
      </c>
      <c r="E1585">
        <f>HOUR(Table3[[#This Row],[Transaction_Time]])</f>
        <v>13</v>
      </c>
      <c r="F1585" s="10" t="s">
        <v>24</v>
      </c>
      <c r="G1585" s="10" t="s">
        <v>4909</v>
      </c>
      <c r="H1585" s="10" t="s">
        <v>26</v>
      </c>
      <c r="I1585" s="10" t="s">
        <v>27</v>
      </c>
      <c r="J1585" s="10" t="s">
        <v>119</v>
      </c>
      <c r="K1585" s="10" t="s">
        <v>264</v>
      </c>
      <c r="L1585" s="10" t="s">
        <v>618</v>
      </c>
      <c r="M1585" s="10" t="s">
        <v>214</v>
      </c>
      <c r="N1585" s="10" t="s">
        <v>32</v>
      </c>
      <c r="O1585" s="10" t="s">
        <v>47</v>
      </c>
      <c r="P1585" s="10" t="s">
        <v>115</v>
      </c>
      <c r="Q1585" s="10">
        <v>1575.45</v>
      </c>
      <c r="R1585" s="10">
        <v>0</v>
      </c>
      <c r="S1585" s="10">
        <v>0</v>
      </c>
      <c r="T1585" s="10" t="s">
        <v>35</v>
      </c>
      <c r="U1585" s="10"/>
      <c r="V1585" s="10" t="s">
        <v>49</v>
      </c>
      <c r="W1585" s="10">
        <v>91</v>
      </c>
      <c r="X1585" s="11" t="s">
        <v>37</v>
      </c>
    </row>
    <row r="1586" spans="1:24" x14ac:dyDescent="0.3">
      <c r="A1586" s="4" t="s">
        <v>4910</v>
      </c>
      <c r="B1586" s="5">
        <v>46152</v>
      </c>
      <c r="C1586" s="20" t="str">
        <f>TEXT(Table3[[#This Row],[Transaction_Date]],"dddd")</f>
        <v>Sunday</v>
      </c>
      <c r="D1586" t="s">
        <v>4911</v>
      </c>
      <c r="E1586">
        <f>HOUR(Table3[[#This Row],[Transaction_Time]])</f>
        <v>13</v>
      </c>
      <c r="F1586" s="6" t="s">
        <v>370</v>
      </c>
      <c r="G1586" s="6" t="s">
        <v>4912</v>
      </c>
      <c r="H1586" s="6" t="s">
        <v>89</v>
      </c>
      <c r="I1586" s="6" t="s">
        <v>42</v>
      </c>
      <c r="J1586" s="6" t="s">
        <v>90</v>
      </c>
      <c r="K1586" s="6" t="s">
        <v>346</v>
      </c>
      <c r="L1586" s="6" t="s">
        <v>334</v>
      </c>
      <c r="M1586" s="6" t="s">
        <v>58</v>
      </c>
      <c r="N1586" s="6" t="s">
        <v>291</v>
      </c>
      <c r="O1586" s="6" t="s">
        <v>47</v>
      </c>
      <c r="P1586" s="6" t="s">
        <v>128</v>
      </c>
      <c r="Q1586" s="6">
        <v>233.73</v>
      </c>
      <c r="R1586" s="6">
        <v>0</v>
      </c>
      <c r="S1586" s="6">
        <v>0</v>
      </c>
      <c r="T1586" s="6" t="s">
        <v>35</v>
      </c>
      <c r="U1586" s="6"/>
      <c r="V1586" s="6" t="s">
        <v>36</v>
      </c>
      <c r="W1586" s="6">
        <v>52</v>
      </c>
      <c r="X1586" s="7" t="s">
        <v>37</v>
      </c>
    </row>
    <row r="1587" spans="1:24" x14ac:dyDescent="0.3">
      <c r="A1587" s="8" t="s">
        <v>4913</v>
      </c>
      <c r="B1587" s="9">
        <v>46156</v>
      </c>
      <c r="C1587" s="21" t="str">
        <f>TEXT(Table3[[#This Row],[Transaction_Date]],"dddd")</f>
        <v>Thursday</v>
      </c>
      <c r="D1587" t="s">
        <v>4914</v>
      </c>
      <c r="E1587">
        <f>HOUR(Table3[[#This Row],[Transaction_Time]])</f>
        <v>12</v>
      </c>
      <c r="F1587" s="10" t="s">
        <v>52</v>
      </c>
      <c r="G1587" s="10" t="s">
        <v>4915</v>
      </c>
      <c r="H1587" s="10" t="s">
        <v>26</v>
      </c>
      <c r="I1587" s="10" t="s">
        <v>27</v>
      </c>
      <c r="J1587" s="10" t="s">
        <v>119</v>
      </c>
      <c r="K1587" s="10" t="s">
        <v>120</v>
      </c>
      <c r="L1587" s="10" t="s">
        <v>92</v>
      </c>
      <c r="M1587" s="10" t="s">
        <v>93</v>
      </c>
      <c r="N1587" s="10" t="s">
        <v>46</v>
      </c>
      <c r="O1587" s="10" t="s">
        <v>47</v>
      </c>
      <c r="P1587" s="10" t="s">
        <v>84</v>
      </c>
      <c r="Q1587" s="10">
        <v>659.23</v>
      </c>
      <c r="R1587" s="10">
        <v>0</v>
      </c>
      <c r="S1587" s="10">
        <v>0.69</v>
      </c>
      <c r="T1587" s="10" t="s">
        <v>35</v>
      </c>
      <c r="U1587" s="10"/>
      <c r="V1587" s="10" t="s">
        <v>36</v>
      </c>
      <c r="W1587" s="10">
        <v>50</v>
      </c>
      <c r="X1587" s="11" t="s">
        <v>37</v>
      </c>
    </row>
    <row r="1588" spans="1:24" x14ac:dyDescent="0.3">
      <c r="A1588" s="4" t="s">
        <v>4916</v>
      </c>
      <c r="B1588" s="5">
        <v>46162</v>
      </c>
      <c r="C1588" s="20" t="str">
        <f>TEXT(Table3[[#This Row],[Transaction_Date]],"dddd")</f>
        <v>Wednesday</v>
      </c>
      <c r="D1588" t="s">
        <v>4917</v>
      </c>
      <c r="E1588">
        <f>HOUR(Table3[[#This Row],[Transaction_Time]])</f>
        <v>13</v>
      </c>
      <c r="F1588" s="6" t="s">
        <v>40</v>
      </c>
      <c r="G1588" s="6" t="s">
        <v>4918</v>
      </c>
      <c r="H1588" s="6" t="s">
        <v>89</v>
      </c>
      <c r="I1588" s="6" t="s">
        <v>42</v>
      </c>
      <c r="J1588" s="6" t="s">
        <v>90</v>
      </c>
      <c r="K1588" s="6" t="s">
        <v>91</v>
      </c>
      <c r="L1588" s="6" t="s">
        <v>463</v>
      </c>
      <c r="M1588" s="6" t="s">
        <v>101</v>
      </c>
      <c r="N1588" s="6" t="s">
        <v>59</v>
      </c>
      <c r="O1588" s="6" t="s">
        <v>47</v>
      </c>
      <c r="P1588" s="6" t="s">
        <v>84</v>
      </c>
      <c r="Q1588" s="6">
        <v>170.84</v>
      </c>
      <c r="R1588" s="6">
        <v>49.5</v>
      </c>
      <c r="S1588" s="6">
        <v>0</v>
      </c>
      <c r="T1588" s="6" t="s">
        <v>35</v>
      </c>
      <c r="U1588" s="6"/>
      <c r="V1588" s="6" t="s">
        <v>49</v>
      </c>
      <c r="W1588" s="6">
        <v>74</v>
      </c>
      <c r="X1588" s="7" t="s">
        <v>37</v>
      </c>
    </row>
    <row r="1589" spans="1:24" x14ac:dyDescent="0.3">
      <c r="A1589" s="8" t="s">
        <v>4919</v>
      </c>
      <c r="B1589" s="9">
        <v>46172</v>
      </c>
      <c r="C1589" s="21" t="str">
        <f>TEXT(Table3[[#This Row],[Transaction_Date]],"dddd")</f>
        <v>Saturday</v>
      </c>
      <c r="D1589" t="s">
        <v>4920</v>
      </c>
      <c r="E1589">
        <f>HOUR(Table3[[#This Row],[Transaction_Time]])</f>
        <v>12</v>
      </c>
      <c r="F1589" s="10" t="s">
        <v>24</v>
      </c>
      <c r="G1589" s="10" t="s">
        <v>4921</v>
      </c>
      <c r="H1589" s="10" t="s">
        <v>89</v>
      </c>
      <c r="I1589" s="10" t="s">
        <v>27</v>
      </c>
      <c r="J1589" s="10" t="s">
        <v>150</v>
      </c>
      <c r="K1589" s="10" t="s">
        <v>245</v>
      </c>
      <c r="L1589" s="10" t="s">
        <v>342</v>
      </c>
      <c r="M1589" s="10" t="s">
        <v>162</v>
      </c>
      <c r="N1589" s="10" t="s">
        <v>291</v>
      </c>
      <c r="O1589" s="10" t="s">
        <v>297</v>
      </c>
      <c r="P1589" s="10" t="s">
        <v>68</v>
      </c>
      <c r="Q1589" s="10">
        <v>273.89</v>
      </c>
      <c r="R1589" s="10">
        <v>0</v>
      </c>
      <c r="S1589" s="10">
        <v>0</v>
      </c>
      <c r="T1589" s="10" t="s">
        <v>35</v>
      </c>
      <c r="U1589" s="10"/>
      <c r="V1589" s="10" t="s">
        <v>49</v>
      </c>
      <c r="W1589" s="10">
        <v>51</v>
      </c>
      <c r="X1589" s="11" t="s">
        <v>37</v>
      </c>
    </row>
    <row r="1590" spans="1:24" x14ac:dyDescent="0.3">
      <c r="A1590" s="4" t="s">
        <v>4922</v>
      </c>
      <c r="B1590" s="5">
        <v>46150</v>
      </c>
      <c r="C1590" s="20" t="str">
        <f>TEXT(Table3[[#This Row],[Transaction_Date]],"dddd")</f>
        <v>Friday</v>
      </c>
      <c r="D1590" t="s">
        <v>4923</v>
      </c>
      <c r="E1590">
        <f>HOUR(Table3[[#This Row],[Transaction_Time]])</f>
        <v>15</v>
      </c>
      <c r="F1590" s="6" t="s">
        <v>24</v>
      </c>
      <c r="G1590" s="6" t="s">
        <v>4924</v>
      </c>
      <c r="H1590" s="6" t="s">
        <v>54</v>
      </c>
      <c r="I1590" s="6" t="s">
        <v>27</v>
      </c>
      <c r="J1590" s="6" t="s">
        <v>28</v>
      </c>
      <c r="K1590" s="6" t="s">
        <v>29</v>
      </c>
      <c r="L1590" s="6" t="s">
        <v>221</v>
      </c>
      <c r="M1590" s="6" t="s">
        <v>67</v>
      </c>
      <c r="N1590" s="6" t="s">
        <v>46</v>
      </c>
      <c r="O1590" s="6" t="s">
        <v>60</v>
      </c>
      <c r="P1590" s="6" t="s">
        <v>48</v>
      </c>
      <c r="Q1590" s="6">
        <v>581.64</v>
      </c>
      <c r="R1590" s="6">
        <v>20.190000000000001</v>
      </c>
      <c r="S1590" s="6">
        <v>0</v>
      </c>
      <c r="T1590" s="6" t="s">
        <v>35</v>
      </c>
      <c r="U1590" s="6"/>
      <c r="V1590" s="6" t="s">
        <v>49</v>
      </c>
      <c r="W1590" s="6">
        <v>45</v>
      </c>
      <c r="X1590" s="7" t="s">
        <v>37</v>
      </c>
    </row>
    <row r="1591" spans="1:24" x14ac:dyDescent="0.3">
      <c r="A1591" s="8" t="s">
        <v>4925</v>
      </c>
      <c r="B1591" s="9">
        <v>46168</v>
      </c>
      <c r="C1591" s="21" t="str">
        <f>TEXT(Table3[[#This Row],[Transaction_Date]],"dddd")</f>
        <v>Tuesday</v>
      </c>
      <c r="D1591" t="s">
        <v>4926</v>
      </c>
      <c r="E1591">
        <f>HOUR(Table3[[#This Row],[Transaction_Time]])</f>
        <v>17</v>
      </c>
      <c r="F1591" s="10" t="s">
        <v>24</v>
      </c>
      <c r="G1591" s="10" t="s">
        <v>4927</v>
      </c>
      <c r="H1591" s="10" t="s">
        <v>54</v>
      </c>
      <c r="I1591" s="10" t="s">
        <v>42</v>
      </c>
      <c r="J1591" s="10" t="s">
        <v>105</v>
      </c>
      <c r="K1591" s="10" t="s">
        <v>195</v>
      </c>
      <c r="L1591" s="10" t="s">
        <v>647</v>
      </c>
      <c r="M1591" s="10" t="s">
        <v>31</v>
      </c>
      <c r="N1591" s="10" t="s">
        <v>46</v>
      </c>
      <c r="O1591" s="10" t="s">
        <v>47</v>
      </c>
      <c r="P1591" s="10" t="s">
        <v>68</v>
      </c>
      <c r="Q1591" s="10">
        <v>672.31</v>
      </c>
      <c r="R1591" s="10">
        <v>0</v>
      </c>
      <c r="S1591" s="10">
        <v>1.03</v>
      </c>
      <c r="T1591" s="10" t="s">
        <v>35</v>
      </c>
      <c r="U1591" s="10"/>
      <c r="V1591" s="10" t="s">
        <v>49</v>
      </c>
      <c r="W1591" s="10">
        <v>16</v>
      </c>
      <c r="X1591" s="11" t="s">
        <v>37</v>
      </c>
    </row>
    <row r="1592" spans="1:24" x14ac:dyDescent="0.3">
      <c r="A1592" s="4" t="s">
        <v>4928</v>
      </c>
      <c r="B1592" s="5">
        <v>46172</v>
      </c>
      <c r="C1592" s="20" t="str">
        <f>TEXT(Table3[[#This Row],[Transaction_Date]],"dddd")</f>
        <v>Saturday</v>
      </c>
      <c r="D1592" t="s">
        <v>4929</v>
      </c>
      <c r="E1592">
        <f>HOUR(Table3[[#This Row],[Transaction_Time]])</f>
        <v>15</v>
      </c>
      <c r="F1592" s="6" t="s">
        <v>40</v>
      </c>
      <c r="G1592" s="6" t="s">
        <v>4930</v>
      </c>
      <c r="H1592" s="6" t="s">
        <v>89</v>
      </c>
      <c r="I1592" s="6" t="s">
        <v>27</v>
      </c>
      <c r="J1592" s="6" t="s">
        <v>28</v>
      </c>
      <c r="K1592" s="6" t="s">
        <v>65</v>
      </c>
      <c r="L1592" s="6" t="s">
        <v>100</v>
      </c>
      <c r="M1592" s="6" t="s">
        <v>101</v>
      </c>
      <c r="N1592" s="6" t="s">
        <v>59</v>
      </c>
      <c r="O1592" s="6" t="s">
        <v>60</v>
      </c>
      <c r="P1592" s="6" t="s">
        <v>68</v>
      </c>
      <c r="Q1592" s="6">
        <v>2592.9899999999998</v>
      </c>
      <c r="R1592" s="6">
        <v>0</v>
      </c>
      <c r="S1592" s="6">
        <v>0</v>
      </c>
      <c r="T1592" s="6" t="s">
        <v>35</v>
      </c>
      <c r="U1592" s="6"/>
      <c r="V1592" s="6" t="s">
        <v>49</v>
      </c>
      <c r="W1592" s="6">
        <v>65</v>
      </c>
      <c r="X1592" s="7" t="s">
        <v>37</v>
      </c>
    </row>
    <row r="1593" spans="1:24" x14ac:dyDescent="0.3">
      <c r="A1593" s="8" t="s">
        <v>4931</v>
      </c>
      <c r="B1593" s="9">
        <v>46149</v>
      </c>
      <c r="C1593" s="21" t="str">
        <f>TEXT(Table3[[#This Row],[Transaction_Date]],"dddd")</f>
        <v>Thursday</v>
      </c>
      <c r="D1593" t="s">
        <v>4932</v>
      </c>
      <c r="E1593">
        <f>HOUR(Table3[[#This Row],[Transaction_Time]])</f>
        <v>9</v>
      </c>
      <c r="F1593" s="10" t="s">
        <v>370</v>
      </c>
      <c r="G1593" s="10" t="s">
        <v>4933</v>
      </c>
      <c r="H1593" s="10" t="s">
        <v>54</v>
      </c>
      <c r="I1593" s="10" t="s">
        <v>455</v>
      </c>
      <c r="J1593" s="10" t="s">
        <v>105</v>
      </c>
      <c r="K1593" s="10" t="s">
        <v>195</v>
      </c>
      <c r="L1593" s="10" t="s">
        <v>342</v>
      </c>
      <c r="M1593" s="10" t="s">
        <v>162</v>
      </c>
      <c r="N1593" s="10" t="s">
        <v>32</v>
      </c>
      <c r="O1593" s="10" t="s">
        <v>47</v>
      </c>
      <c r="P1593" s="10" t="s">
        <v>84</v>
      </c>
      <c r="Q1593" s="10">
        <v>1689.04</v>
      </c>
      <c r="R1593" s="10">
        <v>0</v>
      </c>
      <c r="S1593" s="10">
        <v>0</v>
      </c>
      <c r="T1593" s="10" t="s">
        <v>406</v>
      </c>
      <c r="U1593" s="10" t="s">
        <v>315</v>
      </c>
      <c r="V1593" s="10" t="s">
        <v>36</v>
      </c>
      <c r="W1593" s="10">
        <v>51</v>
      </c>
      <c r="X1593" s="11" t="s">
        <v>37</v>
      </c>
    </row>
    <row r="1594" spans="1:24" x14ac:dyDescent="0.3">
      <c r="A1594" s="4" t="s">
        <v>4934</v>
      </c>
      <c r="B1594" s="5">
        <v>46154</v>
      </c>
      <c r="C1594" s="20" t="str">
        <f>TEXT(Table3[[#This Row],[Transaction_Date]],"dddd")</f>
        <v>Tuesday</v>
      </c>
      <c r="D1594" t="s">
        <v>4935</v>
      </c>
      <c r="E1594">
        <f>HOUR(Table3[[#This Row],[Transaction_Time]])</f>
        <v>16</v>
      </c>
      <c r="F1594" s="6" t="s">
        <v>52</v>
      </c>
      <c r="G1594" s="6" t="s">
        <v>4936</v>
      </c>
      <c r="H1594" s="6" t="s">
        <v>89</v>
      </c>
      <c r="I1594" s="6" t="s">
        <v>42</v>
      </c>
      <c r="J1594" s="6" t="s">
        <v>75</v>
      </c>
      <c r="K1594" s="6" t="s">
        <v>212</v>
      </c>
      <c r="L1594" s="6" t="s">
        <v>271</v>
      </c>
      <c r="M1594" s="6" t="s">
        <v>83</v>
      </c>
      <c r="N1594" s="6" t="s">
        <v>272</v>
      </c>
      <c r="O1594" s="6" t="s">
        <v>47</v>
      </c>
      <c r="P1594" s="6" t="s">
        <v>48</v>
      </c>
      <c r="Q1594" s="6">
        <v>892.7</v>
      </c>
      <c r="R1594" s="6">
        <v>0</v>
      </c>
      <c r="S1594" s="6">
        <v>0</v>
      </c>
      <c r="T1594" s="6" t="s">
        <v>35</v>
      </c>
      <c r="U1594" s="6"/>
      <c r="V1594" s="6" t="s">
        <v>49</v>
      </c>
      <c r="W1594" s="6">
        <v>29</v>
      </c>
      <c r="X1594" s="7" t="s">
        <v>37</v>
      </c>
    </row>
    <row r="1595" spans="1:24" x14ac:dyDescent="0.3">
      <c r="A1595" s="8" t="s">
        <v>4937</v>
      </c>
      <c r="B1595" s="9">
        <v>46165</v>
      </c>
      <c r="C1595" s="21" t="str">
        <f>TEXT(Table3[[#This Row],[Transaction_Date]],"dddd")</f>
        <v>Saturday</v>
      </c>
      <c r="D1595" t="s">
        <v>4938</v>
      </c>
      <c r="E1595">
        <f>HOUR(Table3[[#This Row],[Transaction_Time]])</f>
        <v>20</v>
      </c>
      <c r="F1595" s="10" t="s">
        <v>24</v>
      </c>
      <c r="G1595" s="10" t="s">
        <v>4939</v>
      </c>
      <c r="H1595" s="10" t="s">
        <v>74</v>
      </c>
      <c r="I1595" s="10" t="s">
        <v>27</v>
      </c>
      <c r="J1595" s="10" t="s">
        <v>55</v>
      </c>
      <c r="K1595" s="10" t="s">
        <v>136</v>
      </c>
      <c r="L1595" s="10" t="s">
        <v>196</v>
      </c>
      <c r="M1595" s="10" t="s">
        <v>83</v>
      </c>
      <c r="N1595" s="10" t="s">
        <v>32</v>
      </c>
      <c r="O1595" s="10" t="s">
        <v>33</v>
      </c>
      <c r="P1595" s="10" t="s">
        <v>68</v>
      </c>
      <c r="Q1595" s="10">
        <v>926.35</v>
      </c>
      <c r="R1595" s="10">
        <v>0</v>
      </c>
      <c r="S1595" s="10">
        <v>0</v>
      </c>
      <c r="T1595" s="10" t="s">
        <v>35</v>
      </c>
      <c r="U1595" s="10"/>
      <c r="V1595" s="10" t="s">
        <v>49</v>
      </c>
      <c r="W1595" s="10">
        <v>33</v>
      </c>
      <c r="X1595" s="11" t="s">
        <v>37</v>
      </c>
    </row>
    <row r="1596" spans="1:24" x14ac:dyDescent="0.3">
      <c r="A1596" s="4" t="s">
        <v>4940</v>
      </c>
      <c r="B1596" s="5">
        <v>46163</v>
      </c>
      <c r="C1596" s="20" t="str">
        <f>TEXT(Table3[[#This Row],[Transaction_Date]],"dddd")</f>
        <v>Thursday</v>
      </c>
      <c r="D1596" t="s">
        <v>4941</v>
      </c>
      <c r="E1596">
        <f>HOUR(Table3[[#This Row],[Transaction_Time]])</f>
        <v>22</v>
      </c>
      <c r="F1596" s="6" t="s">
        <v>87</v>
      </c>
      <c r="G1596" s="6" t="s">
        <v>4942</v>
      </c>
      <c r="H1596" s="6" t="s">
        <v>26</v>
      </c>
      <c r="I1596" s="6" t="s">
        <v>27</v>
      </c>
      <c r="J1596" s="6" t="s">
        <v>105</v>
      </c>
      <c r="K1596" s="6" t="s">
        <v>195</v>
      </c>
      <c r="L1596" s="6" t="s">
        <v>296</v>
      </c>
      <c r="M1596" s="6" t="s">
        <v>146</v>
      </c>
      <c r="N1596" s="6" t="s">
        <v>46</v>
      </c>
      <c r="O1596" s="6" t="s">
        <v>47</v>
      </c>
      <c r="P1596" s="6" t="s">
        <v>115</v>
      </c>
      <c r="Q1596" s="6">
        <v>65.16</v>
      </c>
      <c r="R1596" s="6">
        <v>0</v>
      </c>
      <c r="S1596" s="6">
        <v>0</v>
      </c>
      <c r="T1596" s="6" t="s">
        <v>35</v>
      </c>
      <c r="U1596" s="6"/>
      <c r="V1596" s="6" t="s">
        <v>49</v>
      </c>
      <c r="W1596" s="6">
        <v>65</v>
      </c>
      <c r="X1596" s="7" t="s">
        <v>37</v>
      </c>
    </row>
    <row r="1597" spans="1:24" x14ac:dyDescent="0.3">
      <c r="A1597" s="8" t="s">
        <v>4943</v>
      </c>
      <c r="B1597" s="9">
        <v>46160</v>
      </c>
      <c r="C1597" s="21" t="str">
        <f>TEXT(Table3[[#This Row],[Transaction_Date]],"dddd")</f>
        <v>Monday</v>
      </c>
      <c r="D1597" t="s">
        <v>4944</v>
      </c>
      <c r="E1597">
        <f>HOUR(Table3[[#This Row],[Transaction_Time]])</f>
        <v>22</v>
      </c>
      <c r="F1597" s="10" t="s">
        <v>24</v>
      </c>
      <c r="G1597" s="10" t="s">
        <v>4945</v>
      </c>
      <c r="H1597" s="10" t="s">
        <v>26</v>
      </c>
      <c r="I1597" s="10" t="s">
        <v>42</v>
      </c>
      <c r="J1597" s="10" t="s">
        <v>90</v>
      </c>
      <c r="K1597" s="10" t="s">
        <v>91</v>
      </c>
      <c r="L1597" s="10" t="s">
        <v>152</v>
      </c>
      <c r="M1597" s="10" t="s">
        <v>93</v>
      </c>
      <c r="N1597" s="10" t="s">
        <v>78</v>
      </c>
      <c r="O1597" s="10" t="s">
        <v>60</v>
      </c>
      <c r="P1597" s="10" t="s">
        <v>128</v>
      </c>
      <c r="Q1597" s="10">
        <v>1128.57</v>
      </c>
      <c r="R1597" s="10">
        <v>0</v>
      </c>
      <c r="S1597" s="10">
        <v>0</v>
      </c>
      <c r="T1597" s="10" t="s">
        <v>35</v>
      </c>
      <c r="U1597" s="10"/>
      <c r="V1597" s="10" t="s">
        <v>36</v>
      </c>
      <c r="W1597" s="10">
        <v>98</v>
      </c>
      <c r="X1597" s="11" t="s">
        <v>37</v>
      </c>
    </row>
    <row r="1598" spans="1:24" x14ac:dyDescent="0.3">
      <c r="A1598" s="4" t="s">
        <v>4946</v>
      </c>
      <c r="B1598" s="5">
        <v>46159</v>
      </c>
      <c r="C1598" s="20" t="str">
        <f>TEXT(Table3[[#This Row],[Transaction_Date]],"dddd")</f>
        <v>Sunday</v>
      </c>
      <c r="D1598" t="s">
        <v>4947</v>
      </c>
      <c r="E1598">
        <f>HOUR(Table3[[#This Row],[Transaction_Time]])</f>
        <v>22</v>
      </c>
      <c r="F1598" s="6" t="s">
        <v>370</v>
      </c>
      <c r="G1598" s="6" t="s">
        <v>4948</v>
      </c>
      <c r="H1598" s="6" t="s">
        <v>26</v>
      </c>
      <c r="I1598" s="6" t="s">
        <v>27</v>
      </c>
      <c r="J1598" s="6" t="s">
        <v>90</v>
      </c>
      <c r="K1598" s="6" t="s">
        <v>140</v>
      </c>
      <c r="L1598" s="6" t="s">
        <v>357</v>
      </c>
      <c r="M1598" s="6" t="s">
        <v>122</v>
      </c>
      <c r="N1598" s="6" t="s">
        <v>46</v>
      </c>
      <c r="O1598" s="6" t="s">
        <v>141</v>
      </c>
      <c r="P1598" s="6" t="s">
        <v>48</v>
      </c>
      <c r="Q1598" s="6">
        <v>1746.31</v>
      </c>
      <c r="R1598" s="6">
        <v>0</v>
      </c>
      <c r="S1598" s="6">
        <v>0</v>
      </c>
      <c r="T1598" s="6" t="s">
        <v>35</v>
      </c>
      <c r="U1598" s="6"/>
      <c r="V1598" s="6" t="s">
        <v>49</v>
      </c>
      <c r="W1598" s="6">
        <v>59</v>
      </c>
      <c r="X1598" s="7" t="s">
        <v>37</v>
      </c>
    </row>
    <row r="1599" spans="1:24" x14ac:dyDescent="0.3">
      <c r="A1599" s="8" t="s">
        <v>4949</v>
      </c>
      <c r="B1599" s="9">
        <v>46161</v>
      </c>
      <c r="C1599" s="21" t="str">
        <f>TEXT(Table3[[#This Row],[Transaction_Date]],"dddd")</f>
        <v>Tuesday</v>
      </c>
      <c r="D1599" t="s">
        <v>4950</v>
      </c>
      <c r="E1599">
        <f>HOUR(Table3[[#This Row],[Transaction_Time]])</f>
        <v>20</v>
      </c>
      <c r="F1599" s="10" t="s">
        <v>24</v>
      </c>
      <c r="G1599" s="10" t="s">
        <v>4951</v>
      </c>
      <c r="H1599" s="10" t="s">
        <v>89</v>
      </c>
      <c r="I1599" s="10" t="s">
        <v>42</v>
      </c>
      <c r="J1599" s="10" t="s">
        <v>119</v>
      </c>
      <c r="K1599" s="10" t="s">
        <v>120</v>
      </c>
      <c r="L1599" s="10" t="s">
        <v>184</v>
      </c>
      <c r="M1599" s="10" t="s">
        <v>146</v>
      </c>
      <c r="N1599" s="10" t="s">
        <v>46</v>
      </c>
      <c r="O1599" s="10" t="s">
        <v>47</v>
      </c>
      <c r="P1599" s="10" t="s">
        <v>108</v>
      </c>
      <c r="Q1599" s="10">
        <v>774.34</v>
      </c>
      <c r="R1599" s="10">
        <v>0</v>
      </c>
      <c r="S1599" s="10">
        <v>0</v>
      </c>
      <c r="T1599" s="10" t="s">
        <v>35</v>
      </c>
      <c r="U1599" s="10"/>
      <c r="V1599" s="10" t="s">
        <v>49</v>
      </c>
      <c r="W1599" s="10">
        <v>34</v>
      </c>
      <c r="X1599" s="11" t="s">
        <v>37</v>
      </c>
    </row>
    <row r="1600" spans="1:24" x14ac:dyDescent="0.3">
      <c r="A1600" s="4" t="s">
        <v>4952</v>
      </c>
      <c r="B1600" s="5">
        <v>46143</v>
      </c>
      <c r="C1600" s="20" t="str">
        <f>TEXT(Table3[[#This Row],[Transaction_Date]],"dddd")</f>
        <v>Friday</v>
      </c>
      <c r="D1600" t="s">
        <v>4953</v>
      </c>
      <c r="E1600">
        <f>HOUR(Table3[[#This Row],[Transaction_Time]])</f>
        <v>9</v>
      </c>
      <c r="F1600" s="6" t="s">
        <v>24</v>
      </c>
      <c r="G1600" s="6" t="s">
        <v>4954</v>
      </c>
      <c r="H1600" s="6" t="s">
        <v>26</v>
      </c>
      <c r="I1600" s="6" t="s">
        <v>27</v>
      </c>
      <c r="J1600" s="6" t="s">
        <v>166</v>
      </c>
      <c r="K1600" s="6" t="s">
        <v>237</v>
      </c>
      <c r="L1600" s="6" t="s">
        <v>826</v>
      </c>
      <c r="M1600" s="6" t="s">
        <v>101</v>
      </c>
      <c r="N1600" s="6" t="s">
        <v>46</v>
      </c>
      <c r="O1600" s="6" t="s">
        <v>47</v>
      </c>
      <c r="P1600" s="6" t="s">
        <v>48</v>
      </c>
      <c r="Q1600" s="6">
        <v>965.23</v>
      </c>
      <c r="R1600" s="6">
        <v>70.599999999999994</v>
      </c>
      <c r="S1600" s="6">
        <v>0</v>
      </c>
      <c r="T1600" s="6" t="s">
        <v>35</v>
      </c>
      <c r="U1600" s="6"/>
      <c r="V1600" s="6" t="s">
        <v>49</v>
      </c>
      <c r="W1600" s="6">
        <v>93</v>
      </c>
      <c r="X1600" s="7" t="s">
        <v>37</v>
      </c>
    </row>
    <row r="1601" spans="1:24" x14ac:dyDescent="0.3">
      <c r="A1601" s="8" t="s">
        <v>4955</v>
      </c>
      <c r="B1601" s="9">
        <v>46154</v>
      </c>
      <c r="C1601" s="21" t="str">
        <f>TEXT(Table3[[#This Row],[Transaction_Date]],"dddd")</f>
        <v>Tuesday</v>
      </c>
      <c r="D1601" t="s">
        <v>4956</v>
      </c>
      <c r="E1601">
        <f>HOUR(Table3[[#This Row],[Transaction_Time]])</f>
        <v>22</v>
      </c>
      <c r="F1601" s="10" t="s">
        <v>40</v>
      </c>
      <c r="G1601" s="10" t="s">
        <v>4957</v>
      </c>
      <c r="H1601" s="10" t="s">
        <v>74</v>
      </c>
      <c r="I1601" s="10" t="s">
        <v>455</v>
      </c>
      <c r="J1601" s="10" t="s">
        <v>98</v>
      </c>
      <c r="K1601" s="10" t="s">
        <v>338</v>
      </c>
      <c r="L1601" s="10" t="s">
        <v>127</v>
      </c>
      <c r="M1601" s="10" t="s">
        <v>114</v>
      </c>
      <c r="N1601" s="10" t="s">
        <v>59</v>
      </c>
      <c r="O1601" s="10" t="s">
        <v>60</v>
      </c>
      <c r="P1601" s="10" t="s">
        <v>115</v>
      </c>
      <c r="Q1601" s="10">
        <v>202.62</v>
      </c>
      <c r="R1601" s="10">
        <v>0</v>
      </c>
      <c r="S1601" s="10">
        <v>0</v>
      </c>
      <c r="T1601" s="10" t="s">
        <v>35</v>
      </c>
      <c r="U1601" s="10"/>
      <c r="V1601" s="10" t="s">
        <v>49</v>
      </c>
      <c r="W1601" s="10">
        <v>27</v>
      </c>
      <c r="X1601" s="11" t="s">
        <v>37</v>
      </c>
    </row>
    <row r="1602" spans="1:24" x14ac:dyDescent="0.3">
      <c r="A1602" s="4" t="s">
        <v>4958</v>
      </c>
      <c r="B1602" s="5">
        <v>46160</v>
      </c>
      <c r="C1602" s="20" t="str">
        <f>TEXT(Table3[[#This Row],[Transaction_Date]],"dddd")</f>
        <v>Monday</v>
      </c>
      <c r="D1602" t="s">
        <v>4959</v>
      </c>
      <c r="E1602">
        <f>HOUR(Table3[[#This Row],[Transaction_Time]])</f>
        <v>8</v>
      </c>
      <c r="F1602" s="6" t="s">
        <v>24</v>
      </c>
      <c r="G1602" s="6" t="s">
        <v>4960</v>
      </c>
      <c r="H1602" s="6" t="s">
        <v>89</v>
      </c>
      <c r="I1602" s="6" t="s">
        <v>27</v>
      </c>
      <c r="J1602" s="6" t="s">
        <v>55</v>
      </c>
      <c r="K1602" s="6" t="s">
        <v>180</v>
      </c>
      <c r="L1602" s="6" t="s">
        <v>184</v>
      </c>
      <c r="M1602" s="6" t="s">
        <v>146</v>
      </c>
      <c r="N1602" s="6" t="s">
        <v>78</v>
      </c>
      <c r="O1602" s="6" t="s">
        <v>141</v>
      </c>
      <c r="P1602" s="6" t="s">
        <v>48</v>
      </c>
      <c r="Q1602" s="6">
        <v>206.53</v>
      </c>
      <c r="R1602" s="6">
        <v>0</v>
      </c>
      <c r="S1602" s="6">
        <v>0</v>
      </c>
      <c r="T1602" s="6" t="s">
        <v>35</v>
      </c>
      <c r="U1602" s="6"/>
      <c r="V1602" s="6" t="s">
        <v>49</v>
      </c>
      <c r="W1602" s="6">
        <v>6</v>
      </c>
      <c r="X1602" s="7" t="s">
        <v>37</v>
      </c>
    </row>
    <row r="1603" spans="1:24" x14ac:dyDescent="0.3">
      <c r="A1603" s="8" t="s">
        <v>4961</v>
      </c>
      <c r="B1603" s="9">
        <v>46150</v>
      </c>
      <c r="C1603" s="21" t="str">
        <f>TEXT(Table3[[#This Row],[Transaction_Date]],"dddd")</f>
        <v>Friday</v>
      </c>
      <c r="D1603" t="s">
        <v>4962</v>
      </c>
      <c r="E1603">
        <f>HOUR(Table3[[#This Row],[Transaction_Time]])</f>
        <v>11</v>
      </c>
      <c r="F1603" s="10" t="s">
        <v>40</v>
      </c>
      <c r="G1603" s="10" t="s">
        <v>4963</v>
      </c>
      <c r="H1603" s="10" t="s">
        <v>54</v>
      </c>
      <c r="I1603" s="10" t="s">
        <v>27</v>
      </c>
      <c r="J1603" s="10" t="s">
        <v>98</v>
      </c>
      <c r="K1603" s="10" t="s">
        <v>338</v>
      </c>
      <c r="L1603" s="10" t="s">
        <v>171</v>
      </c>
      <c r="M1603" s="10" t="s">
        <v>67</v>
      </c>
      <c r="N1603" s="10" t="s">
        <v>176</v>
      </c>
      <c r="O1603" s="10" t="s">
        <v>47</v>
      </c>
      <c r="P1603" s="10" t="s">
        <v>108</v>
      </c>
      <c r="Q1603" s="10">
        <v>618.85</v>
      </c>
      <c r="R1603" s="10">
        <v>0</v>
      </c>
      <c r="S1603" s="10">
        <v>0</v>
      </c>
      <c r="T1603" s="10" t="s">
        <v>280</v>
      </c>
      <c r="U1603" s="10" t="s">
        <v>402</v>
      </c>
      <c r="V1603" s="10" t="s">
        <v>49</v>
      </c>
      <c r="W1603" s="10">
        <v>98</v>
      </c>
      <c r="X1603" s="11" t="s">
        <v>37</v>
      </c>
    </row>
    <row r="1604" spans="1:24" x14ac:dyDescent="0.3">
      <c r="A1604" s="4" t="s">
        <v>4964</v>
      </c>
      <c r="B1604" s="5">
        <v>46147</v>
      </c>
      <c r="C1604" s="20" t="str">
        <f>TEXT(Table3[[#This Row],[Transaction_Date]],"dddd")</f>
        <v>Tuesday</v>
      </c>
      <c r="D1604" t="s">
        <v>4965</v>
      </c>
      <c r="E1604">
        <f>HOUR(Table3[[#This Row],[Transaction_Time]])</f>
        <v>17</v>
      </c>
      <c r="F1604" s="6" t="s">
        <v>24</v>
      </c>
      <c r="G1604" s="6" t="s">
        <v>4966</v>
      </c>
      <c r="H1604" s="6" t="s">
        <v>54</v>
      </c>
      <c r="I1604" s="6" t="s">
        <v>42</v>
      </c>
      <c r="J1604" s="6" t="s">
        <v>28</v>
      </c>
      <c r="K1604" s="6" t="s">
        <v>188</v>
      </c>
      <c r="L1604" s="6" t="s">
        <v>241</v>
      </c>
      <c r="M1604" s="6" t="s">
        <v>101</v>
      </c>
      <c r="N1604" s="6" t="s">
        <v>32</v>
      </c>
      <c r="O1604" s="6" t="s">
        <v>60</v>
      </c>
      <c r="P1604" s="6" t="s">
        <v>115</v>
      </c>
      <c r="Q1604" s="6">
        <v>134.01</v>
      </c>
      <c r="R1604" s="6">
        <v>0</v>
      </c>
      <c r="S1604" s="6">
        <v>0</v>
      </c>
      <c r="T1604" s="6" t="s">
        <v>35</v>
      </c>
      <c r="U1604" s="6"/>
      <c r="V1604" s="6" t="s">
        <v>49</v>
      </c>
      <c r="W1604" s="6">
        <v>58</v>
      </c>
      <c r="X1604" s="7" t="s">
        <v>37</v>
      </c>
    </row>
    <row r="1605" spans="1:24" x14ac:dyDescent="0.3">
      <c r="A1605" s="8" t="s">
        <v>4967</v>
      </c>
      <c r="B1605" s="9">
        <v>46156</v>
      </c>
      <c r="C1605" s="21" t="str">
        <f>TEXT(Table3[[#This Row],[Transaction_Date]],"dddd")</f>
        <v>Thursday</v>
      </c>
      <c r="D1605" t="s">
        <v>4968</v>
      </c>
      <c r="E1605">
        <f>HOUR(Table3[[#This Row],[Transaction_Time]])</f>
        <v>19</v>
      </c>
      <c r="F1605" s="10" t="s">
        <v>52</v>
      </c>
      <c r="G1605" s="10" t="s">
        <v>4969</v>
      </c>
      <c r="H1605" s="10" t="s">
        <v>89</v>
      </c>
      <c r="I1605" s="10" t="s">
        <v>42</v>
      </c>
      <c r="J1605" s="10" t="s">
        <v>166</v>
      </c>
      <c r="K1605" s="10" t="s">
        <v>204</v>
      </c>
      <c r="L1605" s="10" t="s">
        <v>334</v>
      </c>
      <c r="M1605" s="10" t="s">
        <v>58</v>
      </c>
      <c r="N1605" s="10" t="s">
        <v>46</v>
      </c>
      <c r="O1605" s="10" t="s">
        <v>60</v>
      </c>
      <c r="P1605" s="10" t="s">
        <v>84</v>
      </c>
      <c r="Q1605" s="10">
        <v>1792.59</v>
      </c>
      <c r="R1605" s="10">
        <v>0</v>
      </c>
      <c r="S1605" s="10">
        <v>0</v>
      </c>
      <c r="T1605" s="10" t="s">
        <v>35</v>
      </c>
      <c r="U1605" s="10"/>
      <c r="V1605" s="10" t="s">
        <v>49</v>
      </c>
      <c r="W1605" s="10">
        <v>18</v>
      </c>
      <c r="X1605" s="11" t="s">
        <v>37</v>
      </c>
    </row>
    <row r="1606" spans="1:24" x14ac:dyDescent="0.3">
      <c r="A1606" s="4" t="s">
        <v>4970</v>
      </c>
      <c r="B1606" s="5">
        <v>46164</v>
      </c>
      <c r="C1606" s="20" t="str">
        <f>TEXT(Table3[[#This Row],[Transaction_Date]],"dddd")</f>
        <v>Friday</v>
      </c>
      <c r="D1606" t="s">
        <v>4971</v>
      </c>
      <c r="E1606">
        <f>HOUR(Table3[[#This Row],[Transaction_Time]])</f>
        <v>10</v>
      </c>
      <c r="F1606" s="6" t="s">
        <v>40</v>
      </c>
      <c r="G1606" s="6" t="s">
        <v>4972</v>
      </c>
      <c r="H1606" s="6" t="s">
        <v>26</v>
      </c>
      <c r="I1606" s="6" t="s">
        <v>27</v>
      </c>
      <c r="J1606" s="6" t="s">
        <v>105</v>
      </c>
      <c r="K1606" s="6" t="s">
        <v>195</v>
      </c>
      <c r="L1606" s="6" t="s">
        <v>221</v>
      </c>
      <c r="M1606" s="6" t="s">
        <v>67</v>
      </c>
      <c r="N1606" s="6" t="s">
        <v>46</v>
      </c>
      <c r="O1606" s="6" t="s">
        <v>60</v>
      </c>
      <c r="P1606" s="6" t="s">
        <v>128</v>
      </c>
      <c r="Q1606" s="6">
        <v>434.04</v>
      </c>
      <c r="R1606" s="6">
        <v>4.8099999999999996</v>
      </c>
      <c r="S1606" s="6">
        <v>0</v>
      </c>
      <c r="T1606" s="6" t="s">
        <v>35</v>
      </c>
      <c r="U1606" s="6"/>
      <c r="V1606" s="6" t="s">
        <v>36</v>
      </c>
      <c r="W1606" s="6">
        <v>49</v>
      </c>
      <c r="X1606" s="7" t="s">
        <v>37</v>
      </c>
    </row>
    <row r="1607" spans="1:24" x14ac:dyDescent="0.3">
      <c r="A1607" s="8" t="s">
        <v>4973</v>
      </c>
      <c r="B1607" s="9">
        <v>46165</v>
      </c>
      <c r="C1607" s="21" t="str">
        <f>TEXT(Table3[[#This Row],[Transaction_Date]],"dddd")</f>
        <v>Saturday</v>
      </c>
      <c r="D1607" t="s">
        <v>4974</v>
      </c>
      <c r="E1607">
        <f>HOUR(Table3[[#This Row],[Transaction_Time]])</f>
        <v>14</v>
      </c>
      <c r="F1607" s="10" t="s">
        <v>40</v>
      </c>
      <c r="G1607" s="10" t="s">
        <v>4975</v>
      </c>
      <c r="H1607" s="10" t="s">
        <v>54</v>
      </c>
      <c r="I1607" s="10" t="s">
        <v>27</v>
      </c>
      <c r="J1607" s="10" t="s">
        <v>98</v>
      </c>
      <c r="K1607" s="10" t="s">
        <v>99</v>
      </c>
      <c r="L1607" s="10" t="s">
        <v>230</v>
      </c>
      <c r="M1607" s="10" t="s">
        <v>83</v>
      </c>
      <c r="N1607" s="10" t="s">
        <v>46</v>
      </c>
      <c r="O1607" s="10" t="s">
        <v>60</v>
      </c>
      <c r="P1607" s="10" t="s">
        <v>128</v>
      </c>
      <c r="Q1607" s="10">
        <v>303.92</v>
      </c>
      <c r="R1607" s="10">
        <v>0</v>
      </c>
      <c r="S1607" s="10">
        <v>0</v>
      </c>
      <c r="T1607" s="10" t="s">
        <v>406</v>
      </c>
      <c r="U1607" s="10" t="s">
        <v>281</v>
      </c>
      <c r="V1607" s="10" t="s">
        <v>49</v>
      </c>
      <c r="W1607" s="10">
        <v>11</v>
      </c>
      <c r="X1607" s="11" t="s">
        <v>37</v>
      </c>
    </row>
    <row r="1608" spans="1:24" x14ac:dyDescent="0.3">
      <c r="A1608" s="4" t="s">
        <v>4976</v>
      </c>
      <c r="B1608" s="5">
        <v>46150</v>
      </c>
      <c r="C1608" s="20" t="str">
        <f>TEXT(Table3[[#This Row],[Transaction_Date]],"dddd")</f>
        <v>Friday</v>
      </c>
      <c r="D1608" t="s">
        <v>4977</v>
      </c>
      <c r="E1608">
        <f>HOUR(Table3[[#This Row],[Transaction_Time]])</f>
        <v>13</v>
      </c>
      <c r="F1608" s="6" t="s">
        <v>24</v>
      </c>
      <c r="G1608" s="6" t="s">
        <v>4978</v>
      </c>
      <c r="H1608" s="6" t="s">
        <v>74</v>
      </c>
      <c r="I1608" s="6" t="s">
        <v>27</v>
      </c>
      <c r="J1608" s="6" t="s">
        <v>90</v>
      </c>
      <c r="K1608" s="6" t="s">
        <v>91</v>
      </c>
      <c r="L1608" s="6" t="s">
        <v>92</v>
      </c>
      <c r="M1608" s="6" t="s">
        <v>93</v>
      </c>
      <c r="N1608" s="6" t="s">
        <v>78</v>
      </c>
      <c r="O1608" s="6" t="s">
        <v>60</v>
      </c>
      <c r="P1608" s="6" t="s">
        <v>115</v>
      </c>
      <c r="Q1608" s="6">
        <v>53.68</v>
      </c>
      <c r="R1608" s="6">
        <v>67.37</v>
      </c>
      <c r="S1608" s="6">
        <v>0.69</v>
      </c>
      <c r="T1608" s="6" t="s">
        <v>35</v>
      </c>
      <c r="U1608" s="6"/>
      <c r="V1608" s="6" t="s">
        <v>49</v>
      </c>
      <c r="W1608" s="6">
        <v>76</v>
      </c>
      <c r="X1608" s="7" t="s">
        <v>37</v>
      </c>
    </row>
    <row r="1609" spans="1:24" x14ac:dyDescent="0.3">
      <c r="A1609" s="8" t="s">
        <v>4979</v>
      </c>
      <c r="B1609" s="9">
        <v>46144</v>
      </c>
      <c r="C1609" s="21" t="str">
        <f>TEXT(Table3[[#This Row],[Transaction_Date]],"dddd")</f>
        <v>Saturday</v>
      </c>
      <c r="D1609" t="s">
        <v>4980</v>
      </c>
      <c r="E1609">
        <f>HOUR(Table3[[#This Row],[Transaction_Time]])</f>
        <v>11</v>
      </c>
      <c r="F1609" s="10" t="s">
        <v>24</v>
      </c>
      <c r="G1609" s="10" t="s">
        <v>4981</v>
      </c>
      <c r="H1609" s="10" t="s">
        <v>54</v>
      </c>
      <c r="I1609" s="10" t="s">
        <v>27</v>
      </c>
      <c r="J1609" s="10" t="s">
        <v>119</v>
      </c>
      <c r="K1609" s="10" t="s">
        <v>120</v>
      </c>
      <c r="L1609" s="10" t="s">
        <v>435</v>
      </c>
      <c r="M1609" s="10" t="s">
        <v>101</v>
      </c>
      <c r="N1609" s="10" t="s">
        <v>46</v>
      </c>
      <c r="O1609" s="10" t="s">
        <v>60</v>
      </c>
      <c r="P1609" s="10" t="s">
        <v>115</v>
      </c>
      <c r="Q1609" s="10">
        <v>738.01</v>
      </c>
      <c r="R1609" s="10">
        <v>0</v>
      </c>
      <c r="S1609" s="10">
        <v>0</v>
      </c>
      <c r="T1609" s="10" t="s">
        <v>280</v>
      </c>
      <c r="U1609" s="10" t="s">
        <v>496</v>
      </c>
      <c r="V1609" s="10" t="s">
        <v>49</v>
      </c>
      <c r="W1609" s="10">
        <v>90</v>
      </c>
      <c r="X1609" s="11" t="s">
        <v>37</v>
      </c>
    </row>
    <row r="1610" spans="1:24" x14ac:dyDescent="0.3">
      <c r="A1610" s="4" t="s">
        <v>4982</v>
      </c>
      <c r="B1610" s="5">
        <v>46172</v>
      </c>
      <c r="C1610" s="20" t="str">
        <f>TEXT(Table3[[#This Row],[Transaction_Date]],"dddd")</f>
        <v>Saturday</v>
      </c>
      <c r="D1610" t="s">
        <v>4983</v>
      </c>
      <c r="E1610">
        <f>HOUR(Table3[[#This Row],[Transaction_Time]])</f>
        <v>20</v>
      </c>
      <c r="F1610" s="6" t="s">
        <v>24</v>
      </c>
      <c r="G1610" s="6" t="s">
        <v>4984</v>
      </c>
      <c r="H1610" s="6" t="s">
        <v>54</v>
      </c>
      <c r="I1610" s="6" t="s">
        <v>27</v>
      </c>
      <c r="J1610" s="6" t="s">
        <v>43</v>
      </c>
      <c r="K1610" s="6" t="s">
        <v>44</v>
      </c>
      <c r="L1610" s="6" t="s">
        <v>537</v>
      </c>
      <c r="M1610" s="6" t="s">
        <v>122</v>
      </c>
      <c r="N1610" s="6" t="s">
        <v>176</v>
      </c>
      <c r="O1610" s="6" t="s">
        <v>47</v>
      </c>
      <c r="P1610" s="6" t="s">
        <v>84</v>
      </c>
      <c r="Q1610" s="6">
        <v>262.45999999999998</v>
      </c>
      <c r="R1610" s="6">
        <v>0</v>
      </c>
      <c r="S1610" s="6">
        <v>3.33</v>
      </c>
      <c r="T1610" s="6" t="s">
        <v>35</v>
      </c>
      <c r="U1610" s="6"/>
      <c r="V1610" s="6" t="s">
        <v>49</v>
      </c>
      <c r="W1610" s="6">
        <v>22</v>
      </c>
      <c r="X1610" s="7" t="s">
        <v>37</v>
      </c>
    </row>
    <row r="1611" spans="1:24" x14ac:dyDescent="0.3">
      <c r="A1611" s="8" t="s">
        <v>4985</v>
      </c>
      <c r="B1611" s="9">
        <v>46155</v>
      </c>
      <c r="C1611" s="21" t="str">
        <f>TEXT(Table3[[#This Row],[Transaction_Date]],"dddd")</f>
        <v>Wednesday</v>
      </c>
      <c r="D1611" t="s">
        <v>4986</v>
      </c>
      <c r="E1611">
        <f>HOUR(Table3[[#This Row],[Transaction_Time]])</f>
        <v>16</v>
      </c>
      <c r="F1611" s="10" t="s">
        <v>40</v>
      </c>
      <c r="G1611" s="10" t="s">
        <v>4987</v>
      </c>
      <c r="H1611" s="10" t="s">
        <v>89</v>
      </c>
      <c r="I1611" s="10" t="s">
        <v>42</v>
      </c>
      <c r="J1611" s="10" t="s">
        <v>105</v>
      </c>
      <c r="K1611" s="10" t="s">
        <v>675</v>
      </c>
      <c r="L1611" s="10" t="s">
        <v>477</v>
      </c>
      <c r="M1611" s="10" t="s">
        <v>101</v>
      </c>
      <c r="N1611" s="10" t="s">
        <v>59</v>
      </c>
      <c r="O1611" s="10" t="s">
        <v>47</v>
      </c>
      <c r="P1611" s="10" t="s">
        <v>68</v>
      </c>
      <c r="Q1611" s="10">
        <v>337.56</v>
      </c>
      <c r="R1611" s="10">
        <v>0</v>
      </c>
      <c r="S1611" s="10">
        <v>0</v>
      </c>
      <c r="T1611" s="10" t="s">
        <v>35</v>
      </c>
      <c r="U1611" s="10"/>
      <c r="V1611" s="10" t="s">
        <v>49</v>
      </c>
      <c r="W1611" s="10">
        <v>28</v>
      </c>
      <c r="X1611" s="11" t="s">
        <v>37</v>
      </c>
    </row>
    <row r="1612" spans="1:24" x14ac:dyDescent="0.3">
      <c r="A1612" s="4" t="s">
        <v>4988</v>
      </c>
      <c r="B1612" s="5">
        <v>46151</v>
      </c>
      <c r="C1612" s="20" t="str">
        <f>TEXT(Table3[[#This Row],[Transaction_Date]],"dddd")</f>
        <v>Saturday</v>
      </c>
      <c r="D1612" t="s">
        <v>4989</v>
      </c>
      <c r="E1612">
        <f>HOUR(Table3[[#This Row],[Transaction_Time]])</f>
        <v>0</v>
      </c>
      <c r="F1612" s="6" t="s">
        <v>24</v>
      </c>
      <c r="G1612" s="6" t="s">
        <v>4990</v>
      </c>
      <c r="H1612" s="6" t="s">
        <v>26</v>
      </c>
      <c r="I1612" s="6" t="s">
        <v>42</v>
      </c>
      <c r="J1612" s="6" t="s">
        <v>150</v>
      </c>
      <c r="K1612" s="6" t="s">
        <v>175</v>
      </c>
      <c r="L1612" s="6" t="s">
        <v>463</v>
      </c>
      <c r="M1612" s="6" t="s">
        <v>101</v>
      </c>
      <c r="N1612" s="6" t="s">
        <v>78</v>
      </c>
      <c r="O1612" s="6" t="s">
        <v>47</v>
      </c>
      <c r="P1612" s="6" t="s">
        <v>115</v>
      </c>
      <c r="Q1612" s="6">
        <v>209.73</v>
      </c>
      <c r="R1612" s="6">
        <v>47.61</v>
      </c>
      <c r="S1612" s="6">
        <v>0</v>
      </c>
      <c r="T1612" s="6" t="s">
        <v>35</v>
      </c>
      <c r="U1612" s="6"/>
      <c r="V1612" s="6" t="s">
        <v>49</v>
      </c>
      <c r="W1612" s="6">
        <v>7</v>
      </c>
      <c r="X1612" s="7" t="s">
        <v>37</v>
      </c>
    </row>
    <row r="1613" spans="1:24" x14ac:dyDescent="0.3">
      <c r="A1613" s="8" t="s">
        <v>4991</v>
      </c>
      <c r="B1613" s="9">
        <v>46152</v>
      </c>
      <c r="C1613" s="21" t="str">
        <f>TEXT(Table3[[#This Row],[Transaction_Date]],"dddd")</f>
        <v>Sunday</v>
      </c>
      <c r="D1613" t="s">
        <v>4992</v>
      </c>
      <c r="E1613">
        <f>HOUR(Table3[[#This Row],[Transaction_Time]])</f>
        <v>11</v>
      </c>
      <c r="F1613" s="10" t="s">
        <v>40</v>
      </c>
      <c r="G1613" s="10" t="s">
        <v>4993</v>
      </c>
      <c r="H1613" s="10" t="s">
        <v>26</v>
      </c>
      <c r="I1613" s="10" t="s">
        <v>27</v>
      </c>
      <c r="J1613" s="10" t="s">
        <v>105</v>
      </c>
      <c r="K1613" s="10" t="s">
        <v>675</v>
      </c>
      <c r="L1613" s="10" t="s">
        <v>132</v>
      </c>
      <c r="M1613" s="10" t="s">
        <v>93</v>
      </c>
      <c r="N1613" s="10" t="s">
        <v>59</v>
      </c>
      <c r="O1613" s="10" t="s">
        <v>60</v>
      </c>
      <c r="P1613" s="10" t="s">
        <v>48</v>
      </c>
      <c r="Q1613" s="10">
        <v>586.95000000000005</v>
      </c>
      <c r="R1613" s="10">
        <v>0</v>
      </c>
      <c r="S1613" s="10">
        <v>0</v>
      </c>
      <c r="T1613" s="10" t="s">
        <v>35</v>
      </c>
      <c r="U1613" s="10"/>
      <c r="V1613" s="10" t="s">
        <v>36</v>
      </c>
      <c r="W1613" s="10">
        <v>21</v>
      </c>
      <c r="X1613" s="11" t="s">
        <v>37</v>
      </c>
    </row>
    <row r="1614" spans="1:24" x14ac:dyDescent="0.3">
      <c r="A1614" s="4" t="s">
        <v>4994</v>
      </c>
      <c r="B1614" s="5">
        <v>46150</v>
      </c>
      <c r="C1614" s="20" t="str">
        <f>TEXT(Table3[[#This Row],[Transaction_Date]],"dddd")</f>
        <v>Friday</v>
      </c>
      <c r="D1614" t="s">
        <v>4995</v>
      </c>
      <c r="E1614">
        <f>HOUR(Table3[[#This Row],[Transaction_Time]])</f>
        <v>12</v>
      </c>
      <c r="F1614" s="6" t="s">
        <v>52</v>
      </c>
      <c r="G1614" s="6" t="s">
        <v>4996</v>
      </c>
      <c r="H1614" s="6" t="s">
        <v>54</v>
      </c>
      <c r="I1614" s="6" t="s">
        <v>42</v>
      </c>
      <c r="J1614" s="6" t="s">
        <v>98</v>
      </c>
      <c r="K1614" s="6" t="s">
        <v>99</v>
      </c>
      <c r="L1614" s="6" t="s">
        <v>537</v>
      </c>
      <c r="M1614" s="6" t="s">
        <v>122</v>
      </c>
      <c r="N1614" s="6" t="s">
        <v>78</v>
      </c>
      <c r="O1614" s="6" t="s">
        <v>47</v>
      </c>
      <c r="P1614" s="6" t="s">
        <v>84</v>
      </c>
      <c r="Q1614" s="6">
        <v>411.56</v>
      </c>
      <c r="R1614" s="6">
        <v>0</v>
      </c>
      <c r="S1614" s="6">
        <v>6.7</v>
      </c>
      <c r="T1614" s="6" t="s">
        <v>35</v>
      </c>
      <c r="U1614" s="6"/>
      <c r="V1614" s="6" t="s">
        <v>36</v>
      </c>
      <c r="W1614" s="6">
        <v>79</v>
      </c>
      <c r="X1614" s="7" t="s">
        <v>37</v>
      </c>
    </row>
    <row r="1615" spans="1:24" x14ac:dyDescent="0.3">
      <c r="A1615" s="8" t="s">
        <v>4997</v>
      </c>
      <c r="B1615" s="9">
        <v>46154</v>
      </c>
      <c r="C1615" s="21" t="str">
        <f>TEXT(Table3[[#This Row],[Transaction_Date]],"dddd")</f>
        <v>Tuesday</v>
      </c>
      <c r="D1615" t="s">
        <v>4998</v>
      </c>
      <c r="E1615">
        <f>HOUR(Table3[[#This Row],[Transaction_Time]])</f>
        <v>16</v>
      </c>
      <c r="F1615" s="10" t="s">
        <v>24</v>
      </c>
      <c r="G1615" s="10" t="s">
        <v>4999</v>
      </c>
      <c r="H1615" s="10" t="s">
        <v>74</v>
      </c>
      <c r="I1615" s="10" t="s">
        <v>27</v>
      </c>
      <c r="J1615" s="10" t="s">
        <v>166</v>
      </c>
      <c r="K1615" s="10" t="s">
        <v>237</v>
      </c>
      <c r="L1615" s="10" t="s">
        <v>127</v>
      </c>
      <c r="M1615" s="10" t="s">
        <v>114</v>
      </c>
      <c r="N1615" s="10" t="s">
        <v>176</v>
      </c>
      <c r="O1615" s="10" t="s">
        <v>33</v>
      </c>
      <c r="P1615" s="10" t="s">
        <v>48</v>
      </c>
      <c r="Q1615" s="10">
        <v>720.05</v>
      </c>
      <c r="R1615" s="10">
        <v>0</v>
      </c>
      <c r="S1615" s="10">
        <v>0</v>
      </c>
      <c r="T1615" s="10" t="s">
        <v>35</v>
      </c>
      <c r="U1615" s="10"/>
      <c r="V1615" s="10" t="s">
        <v>49</v>
      </c>
      <c r="W1615" s="10">
        <v>79</v>
      </c>
      <c r="X1615" s="11" t="s">
        <v>37</v>
      </c>
    </row>
    <row r="1616" spans="1:24" x14ac:dyDescent="0.3">
      <c r="A1616" s="4" t="s">
        <v>5000</v>
      </c>
      <c r="B1616" s="5">
        <v>46154</v>
      </c>
      <c r="C1616" s="20" t="str">
        <f>TEXT(Table3[[#This Row],[Transaction_Date]],"dddd")</f>
        <v>Tuesday</v>
      </c>
      <c r="D1616" t="s">
        <v>5001</v>
      </c>
      <c r="E1616">
        <f>HOUR(Table3[[#This Row],[Transaction_Time]])</f>
        <v>8</v>
      </c>
      <c r="F1616" s="6" t="s">
        <v>52</v>
      </c>
      <c r="G1616" s="6" t="s">
        <v>5002</v>
      </c>
      <c r="H1616" s="6" t="s">
        <v>26</v>
      </c>
      <c r="I1616" s="6" t="s">
        <v>27</v>
      </c>
      <c r="J1616" s="6" t="s">
        <v>105</v>
      </c>
      <c r="K1616" s="6" t="s">
        <v>195</v>
      </c>
      <c r="L1616" s="6" t="s">
        <v>257</v>
      </c>
      <c r="M1616" s="6" t="s">
        <v>93</v>
      </c>
      <c r="N1616" s="6" t="s">
        <v>32</v>
      </c>
      <c r="O1616" s="6" t="s">
        <v>297</v>
      </c>
      <c r="P1616" s="6" t="s">
        <v>34</v>
      </c>
      <c r="Q1616" s="6">
        <v>292.22000000000003</v>
      </c>
      <c r="R1616" s="6">
        <v>0</v>
      </c>
      <c r="S1616" s="6">
        <v>0</v>
      </c>
      <c r="T1616" s="6" t="s">
        <v>35</v>
      </c>
      <c r="U1616" s="6"/>
      <c r="V1616" s="6" t="s">
        <v>49</v>
      </c>
      <c r="W1616" s="6">
        <v>43</v>
      </c>
      <c r="X1616" s="7" t="s">
        <v>37</v>
      </c>
    </row>
    <row r="1617" spans="1:24" x14ac:dyDescent="0.3">
      <c r="A1617" s="8" t="s">
        <v>5003</v>
      </c>
      <c r="B1617" s="9">
        <v>46170</v>
      </c>
      <c r="C1617" s="21" t="str">
        <f>TEXT(Table3[[#This Row],[Transaction_Date]],"dddd")</f>
        <v>Thursday</v>
      </c>
      <c r="D1617" t="s">
        <v>5004</v>
      </c>
      <c r="E1617">
        <f>HOUR(Table3[[#This Row],[Transaction_Time]])</f>
        <v>21</v>
      </c>
      <c r="F1617" s="10" t="s">
        <v>24</v>
      </c>
      <c r="G1617" s="10" t="s">
        <v>5005</v>
      </c>
      <c r="H1617" s="10" t="s">
        <v>26</v>
      </c>
      <c r="I1617" s="10" t="s">
        <v>27</v>
      </c>
      <c r="J1617" s="10" t="s">
        <v>75</v>
      </c>
      <c r="K1617" s="10" t="s">
        <v>156</v>
      </c>
      <c r="L1617" s="10" t="s">
        <v>221</v>
      </c>
      <c r="M1617" s="10" t="s">
        <v>67</v>
      </c>
      <c r="N1617" s="10" t="s">
        <v>32</v>
      </c>
      <c r="O1617" s="10" t="s">
        <v>47</v>
      </c>
      <c r="P1617" s="10" t="s">
        <v>84</v>
      </c>
      <c r="Q1617" s="10">
        <v>3029.24</v>
      </c>
      <c r="R1617" s="10">
        <v>28.14</v>
      </c>
      <c r="S1617" s="10">
        <v>0</v>
      </c>
      <c r="T1617" s="10" t="s">
        <v>35</v>
      </c>
      <c r="U1617" s="10"/>
      <c r="V1617" s="10" t="s">
        <v>49</v>
      </c>
      <c r="W1617" s="10">
        <v>15</v>
      </c>
      <c r="X1617" s="11" t="s">
        <v>37</v>
      </c>
    </row>
    <row r="1618" spans="1:24" x14ac:dyDescent="0.3">
      <c r="A1618" s="4" t="s">
        <v>5006</v>
      </c>
      <c r="B1618" s="5">
        <v>46171</v>
      </c>
      <c r="C1618" s="20" t="str">
        <f>TEXT(Table3[[#This Row],[Transaction_Date]],"dddd")</f>
        <v>Friday</v>
      </c>
      <c r="D1618" t="s">
        <v>5007</v>
      </c>
      <c r="E1618">
        <f>HOUR(Table3[[#This Row],[Transaction_Time]])</f>
        <v>16</v>
      </c>
      <c r="F1618" s="6" t="s">
        <v>52</v>
      </c>
      <c r="G1618" s="6" t="s">
        <v>5008</v>
      </c>
      <c r="H1618" s="6" t="s">
        <v>54</v>
      </c>
      <c r="I1618" s="6" t="s">
        <v>42</v>
      </c>
      <c r="J1618" s="6" t="s">
        <v>166</v>
      </c>
      <c r="K1618" s="6" t="s">
        <v>204</v>
      </c>
      <c r="L1618" s="6" t="s">
        <v>241</v>
      </c>
      <c r="M1618" s="6" t="s">
        <v>101</v>
      </c>
      <c r="N1618" s="6" t="s">
        <v>46</v>
      </c>
      <c r="O1618" s="6" t="s">
        <v>47</v>
      </c>
      <c r="P1618" s="6" t="s">
        <v>48</v>
      </c>
      <c r="Q1618" s="6">
        <v>438.73</v>
      </c>
      <c r="R1618" s="6">
        <v>0</v>
      </c>
      <c r="S1618" s="6">
        <v>0</v>
      </c>
      <c r="T1618" s="6" t="s">
        <v>35</v>
      </c>
      <c r="U1618" s="6"/>
      <c r="V1618" s="6" t="s">
        <v>49</v>
      </c>
      <c r="W1618" s="6">
        <v>40</v>
      </c>
      <c r="X1618" s="7" t="s">
        <v>37</v>
      </c>
    </row>
    <row r="1619" spans="1:24" x14ac:dyDescent="0.3">
      <c r="A1619" s="8" t="s">
        <v>5009</v>
      </c>
      <c r="B1619" s="9">
        <v>46169</v>
      </c>
      <c r="C1619" s="21" t="str">
        <f>TEXT(Table3[[#This Row],[Transaction_Date]],"dddd")</f>
        <v>Wednesday</v>
      </c>
      <c r="D1619" t="s">
        <v>5010</v>
      </c>
      <c r="E1619">
        <f>HOUR(Table3[[#This Row],[Transaction_Time]])</f>
        <v>14</v>
      </c>
      <c r="F1619" s="10" t="s">
        <v>40</v>
      </c>
      <c r="G1619" s="10" t="s">
        <v>5011</v>
      </c>
      <c r="H1619" s="10" t="s">
        <v>54</v>
      </c>
      <c r="I1619" s="10" t="s">
        <v>27</v>
      </c>
      <c r="J1619" s="10" t="s">
        <v>55</v>
      </c>
      <c r="K1619" s="10" t="s">
        <v>256</v>
      </c>
      <c r="L1619" s="10" t="s">
        <v>424</v>
      </c>
      <c r="M1619" s="10" t="s">
        <v>122</v>
      </c>
      <c r="N1619" s="10" t="s">
        <v>32</v>
      </c>
      <c r="O1619" s="10" t="s">
        <v>47</v>
      </c>
      <c r="P1619" s="10" t="s">
        <v>108</v>
      </c>
      <c r="Q1619" s="10">
        <v>686.49</v>
      </c>
      <c r="R1619" s="10">
        <v>0</v>
      </c>
      <c r="S1619" s="10">
        <v>2.44</v>
      </c>
      <c r="T1619" s="10" t="s">
        <v>35</v>
      </c>
      <c r="U1619" s="10"/>
      <c r="V1619" s="10" t="s">
        <v>49</v>
      </c>
      <c r="W1619" s="10">
        <v>49</v>
      </c>
      <c r="X1619" s="11" t="s">
        <v>37</v>
      </c>
    </row>
    <row r="1620" spans="1:24" x14ac:dyDescent="0.3">
      <c r="A1620" s="4" t="s">
        <v>5012</v>
      </c>
      <c r="B1620" s="5">
        <v>46159</v>
      </c>
      <c r="C1620" s="20" t="str">
        <f>TEXT(Table3[[#This Row],[Transaction_Date]],"dddd")</f>
        <v>Sunday</v>
      </c>
      <c r="D1620" t="s">
        <v>5013</v>
      </c>
      <c r="E1620">
        <f>HOUR(Table3[[#This Row],[Transaction_Time]])</f>
        <v>13</v>
      </c>
      <c r="F1620" s="6" t="s">
        <v>40</v>
      </c>
      <c r="G1620" s="6" t="s">
        <v>5014</v>
      </c>
      <c r="H1620" s="6" t="s">
        <v>26</v>
      </c>
      <c r="I1620" s="6" t="s">
        <v>42</v>
      </c>
      <c r="J1620" s="6" t="s">
        <v>43</v>
      </c>
      <c r="K1620" s="6" t="s">
        <v>285</v>
      </c>
      <c r="L1620" s="6" t="s">
        <v>107</v>
      </c>
      <c r="M1620" s="6" t="s">
        <v>93</v>
      </c>
      <c r="N1620" s="6" t="s">
        <v>32</v>
      </c>
      <c r="O1620" s="6" t="s">
        <v>33</v>
      </c>
      <c r="P1620" s="6" t="s">
        <v>128</v>
      </c>
      <c r="Q1620" s="6">
        <v>1085.9100000000001</v>
      </c>
      <c r="R1620" s="6">
        <v>0</v>
      </c>
      <c r="S1620" s="6">
        <v>0</v>
      </c>
      <c r="T1620" s="6" t="s">
        <v>35</v>
      </c>
      <c r="U1620" s="6"/>
      <c r="V1620" s="6" t="s">
        <v>49</v>
      </c>
      <c r="W1620" s="6">
        <v>51</v>
      </c>
      <c r="X1620" s="7" t="s">
        <v>37</v>
      </c>
    </row>
    <row r="1621" spans="1:24" x14ac:dyDescent="0.3">
      <c r="A1621" s="8" t="s">
        <v>5015</v>
      </c>
      <c r="B1621" s="9">
        <v>46163</v>
      </c>
      <c r="C1621" s="21" t="str">
        <f>TEXT(Table3[[#This Row],[Transaction_Date]],"dddd")</f>
        <v>Thursday</v>
      </c>
      <c r="D1621" t="s">
        <v>5016</v>
      </c>
      <c r="E1621">
        <f>HOUR(Table3[[#This Row],[Transaction_Time]])</f>
        <v>13</v>
      </c>
      <c r="F1621" s="10" t="s">
        <v>40</v>
      </c>
      <c r="G1621" s="10" t="s">
        <v>5017</v>
      </c>
      <c r="H1621" s="10" t="s">
        <v>26</v>
      </c>
      <c r="I1621" s="10" t="s">
        <v>42</v>
      </c>
      <c r="J1621" s="10" t="s">
        <v>98</v>
      </c>
      <c r="K1621" s="10" t="s">
        <v>459</v>
      </c>
      <c r="L1621" s="10" t="s">
        <v>107</v>
      </c>
      <c r="M1621" s="10" t="s">
        <v>93</v>
      </c>
      <c r="N1621" s="10" t="s">
        <v>32</v>
      </c>
      <c r="O1621" s="10" t="s">
        <v>47</v>
      </c>
      <c r="P1621" s="10" t="s">
        <v>34</v>
      </c>
      <c r="Q1621" s="10">
        <v>242</v>
      </c>
      <c r="R1621" s="10">
        <v>0</v>
      </c>
      <c r="S1621" s="10">
        <v>0</v>
      </c>
      <c r="T1621" s="10" t="s">
        <v>35</v>
      </c>
      <c r="U1621" s="10"/>
      <c r="V1621" s="10" t="s">
        <v>49</v>
      </c>
      <c r="W1621" s="10">
        <v>1</v>
      </c>
      <c r="X1621" s="11" t="s">
        <v>37</v>
      </c>
    </row>
    <row r="1622" spans="1:24" x14ac:dyDescent="0.3">
      <c r="A1622" s="4" t="s">
        <v>5018</v>
      </c>
      <c r="B1622" s="5">
        <v>46159</v>
      </c>
      <c r="C1622" s="20" t="str">
        <f>TEXT(Table3[[#This Row],[Transaction_Date]],"dddd")</f>
        <v>Sunday</v>
      </c>
      <c r="D1622" t="s">
        <v>5019</v>
      </c>
      <c r="E1622">
        <f>HOUR(Table3[[#This Row],[Transaction_Time]])</f>
        <v>21</v>
      </c>
      <c r="F1622" s="6" t="s">
        <v>40</v>
      </c>
      <c r="G1622" s="6" t="s">
        <v>5020</v>
      </c>
      <c r="H1622" s="6" t="s">
        <v>26</v>
      </c>
      <c r="I1622" s="6" t="s">
        <v>27</v>
      </c>
      <c r="J1622" s="6" t="s">
        <v>90</v>
      </c>
      <c r="K1622" s="6" t="s">
        <v>91</v>
      </c>
      <c r="L1622" s="6" t="s">
        <v>286</v>
      </c>
      <c r="M1622" s="6" t="s">
        <v>122</v>
      </c>
      <c r="N1622" s="6" t="s">
        <v>291</v>
      </c>
      <c r="O1622" s="6" t="s">
        <v>60</v>
      </c>
      <c r="P1622" s="6" t="s">
        <v>34</v>
      </c>
      <c r="Q1622" s="6">
        <v>1049.7</v>
      </c>
      <c r="R1622" s="6">
        <v>0</v>
      </c>
      <c r="S1622" s="6">
        <v>0</v>
      </c>
      <c r="T1622" s="6" t="s">
        <v>35</v>
      </c>
      <c r="U1622" s="6"/>
      <c r="V1622" s="6" t="s">
        <v>49</v>
      </c>
      <c r="W1622" s="6">
        <v>3</v>
      </c>
      <c r="X1622" s="7" t="s">
        <v>37</v>
      </c>
    </row>
    <row r="1623" spans="1:24" x14ac:dyDescent="0.3">
      <c r="A1623" s="8" t="s">
        <v>5021</v>
      </c>
      <c r="B1623" s="9">
        <v>46165</v>
      </c>
      <c r="C1623" s="21" t="str">
        <f>TEXT(Table3[[#This Row],[Transaction_Date]],"dddd")</f>
        <v>Saturday</v>
      </c>
      <c r="D1623" t="s">
        <v>5022</v>
      </c>
      <c r="E1623">
        <f>HOUR(Table3[[#This Row],[Transaction_Time]])</f>
        <v>14</v>
      </c>
      <c r="F1623" s="10" t="s">
        <v>87</v>
      </c>
      <c r="G1623" s="10" t="s">
        <v>5023</v>
      </c>
      <c r="H1623" s="10" t="s">
        <v>26</v>
      </c>
      <c r="I1623" s="10" t="s">
        <v>27</v>
      </c>
      <c r="J1623" s="10" t="s">
        <v>98</v>
      </c>
      <c r="K1623" s="10" t="s">
        <v>459</v>
      </c>
      <c r="L1623" s="10" t="s">
        <v>66</v>
      </c>
      <c r="M1623" s="10" t="s">
        <v>67</v>
      </c>
      <c r="N1623" s="10" t="s">
        <v>46</v>
      </c>
      <c r="O1623" s="10" t="s">
        <v>60</v>
      </c>
      <c r="P1623" s="10" t="s">
        <v>68</v>
      </c>
      <c r="Q1623" s="10">
        <v>357.38</v>
      </c>
      <c r="R1623" s="10">
        <v>0</v>
      </c>
      <c r="S1623" s="10">
        <v>0</v>
      </c>
      <c r="T1623" s="10" t="s">
        <v>35</v>
      </c>
      <c r="U1623" s="10"/>
      <c r="V1623" s="10" t="s">
        <v>49</v>
      </c>
      <c r="W1623" s="10">
        <v>64</v>
      </c>
      <c r="X1623" s="11" t="s">
        <v>37</v>
      </c>
    </row>
    <row r="1624" spans="1:24" x14ac:dyDescent="0.3">
      <c r="A1624" s="4" t="s">
        <v>5024</v>
      </c>
      <c r="B1624" s="5">
        <v>46149</v>
      </c>
      <c r="C1624" s="20" t="str">
        <f>TEXT(Table3[[#This Row],[Transaction_Date]],"dddd")</f>
        <v>Thursday</v>
      </c>
      <c r="D1624" t="s">
        <v>5025</v>
      </c>
      <c r="E1624">
        <f>HOUR(Table3[[#This Row],[Transaction_Time]])</f>
        <v>18</v>
      </c>
      <c r="F1624" s="6" t="s">
        <v>52</v>
      </c>
      <c r="G1624" s="6" t="s">
        <v>5026</v>
      </c>
      <c r="H1624" s="6" t="s">
        <v>97</v>
      </c>
      <c r="I1624" s="6" t="s">
        <v>27</v>
      </c>
      <c r="J1624" s="6" t="s">
        <v>55</v>
      </c>
      <c r="K1624" s="6" t="s">
        <v>256</v>
      </c>
      <c r="L1624" s="6" t="s">
        <v>161</v>
      </c>
      <c r="M1624" s="6" t="s">
        <v>162</v>
      </c>
      <c r="N1624" s="6" t="s">
        <v>78</v>
      </c>
      <c r="O1624" s="6" t="s">
        <v>297</v>
      </c>
      <c r="P1624" s="10" t="s">
        <v>68</v>
      </c>
      <c r="Q1624" s="6">
        <v>12763.33</v>
      </c>
      <c r="R1624" s="6">
        <v>0</v>
      </c>
      <c r="S1624" s="6">
        <v>0</v>
      </c>
      <c r="T1624" s="6" t="s">
        <v>35</v>
      </c>
      <c r="U1624" s="6"/>
      <c r="V1624" s="6" t="s">
        <v>49</v>
      </c>
      <c r="W1624" s="6">
        <v>79</v>
      </c>
      <c r="X1624" s="7" t="s">
        <v>37</v>
      </c>
    </row>
    <row r="1625" spans="1:24" x14ac:dyDescent="0.3">
      <c r="A1625" s="8" t="s">
        <v>5027</v>
      </c>
      <c r="B1625" s="9">
        <v>46172</v>
      </c>
      <c r="C1625" s="21" t="str">
        <f>TEXT(Table3[[#This Row],[Transaction_Date]],"dddd")</f>
        <v>Saturday</v>
      </c>
      <c r="D1625" t="s">
        <v>5028</v>
      </c>
      <c r="E1625">
        <f>HOUR(Table3[[#This Row],[Transaction_Time]])</f>
        <v>18</v>
      </c>
      <c r="F1625" s="10" t="s">
        <v>24</v>
      </c>
      <c r="G1625" s="10" t="s">
        <v>5029</v>
      </c>
      <c r="H1625" s="10" t="s">
        <v>54</v>
      </c>
      <c r="I1625" s="10" t="s">
        <v>27</v>
      </c>
      <c r="J1625" s="10" t="s">
        <v>105</v>
      </c>
      <c r="K1625" s="10" t="s">
        <v>106</v>
      </c>
      <c r="L1625" s="10" t="s">
        <v>290</v>
      </c>
      <c r="M1625" s="10" t="s">
        <v>93</v>
      </c>
      <c r="N1625" s="10" t="s">
        <v>59</v>
      </c>
      <c r="O1625" s="10" t="s">
        <v>47</v>
      </c>
      <c r="P1625" s="10" t="s">
        <v>68</v>
      </c>
      <c r="Q1625" s="10">
        <v>104.38</v>
      </c>
      <c r="R1625" s="10">
        <v>0</v>
      </c>
      <c r="S1625" s="10">
        <v>7.42</v>
      </c>
      <c r="T1625" s="10" t="s">
        <v>35</v>
      </c>
      <c r="U1625" s="10"/>
      <c r="V1625" s="10" t="s">
        <v>49</v>
      </c>
      <c r="W1625" s="10">
        <v>86</v>
      </c>
      <c r="X1625" s="11" t="s">
        <v>37</v>
      </c>
    </row>
    <row r="1626" spans="1:24" x14ac:dyDescent="0.3">
      <c r="A1626" s="4" t="s">
        <v>5030</v>
      </c>
      <c r="B1626" s="5">
        <v>46161</v>
      </c>
      <c r="C1626" s="20" t="str">
        <f>TEXT(Table3[[#This Row],[Transaction_Date]],"dddd")</f>
        <v>Tuesday</v>
      </c>
      <c r="D1626" t="s">
        <v>5031</v>
      </c>
      <c r="E1626">
        <f>HOUR(Table3[[#This Row],[Transaction_Time]])</f>
        <v>10</v>
      </c>
      <c r="F1626" s="6" t="s">
        <v>24</v>
      </c>
      <c r="G1626" s="6" t="s">
        <v>5032</v>
      </c>
      <c r="H1626" s="6" t="s">
        <v>97</v>
      </c>
      <c r="I1626" s="6" t="s">
        <v>42</v>
      </c>
      <c r="J1626" s="6" t="s">
        <v>150</v>
      </c>
      <c r="K1626" s="6" t="s">
        <v>175</v>
      </c>
      <c r="L1626" s="6" t="s">
        <v>334</v>
      </c>
      <c r="M1626" s="6" t="s">
        <v>58</v>
      </c>
      <c r="N1626" s="6" t="s">
        <v>46</v>
      </c>
      <c r="O1626" s="6" t="s">
        <v>141</v>
      </c>
      <c r="P1626" s="6" t="s">
        <v>115</v>
      </c>
      <c r="Q1626" s="6">
        <v>59.63</v>
      </c>
      <c r="R1626" s="6">
        <v>0</v>
      </c>
      <c r="S1626" s="6">
        <v>0</v>
      </c>
      <c r="T1626" s="6" t="s">
        <v>35</v>
      </c>
      <c r="U1626" s="6"/>
      <c r="V1626" s="6" t="s">
        <v>49</v>
      </c>
      <c r="W1626" s="6">
        <v>13</v>
      </c>
      <c r="X1626" s="7" t="s">
        <v>37</v>
      </c>
    </row>
    <row r="1627" spans="1:24" x14ac:dyDescent="0.3">
      <c r="A1627" s="8" t="s">
        <v>5033</v>
      </c>
      <c r="B1627" s="9">
        <v>46162</v>
      </c>
      <c r="C1627" s="21" t="str">
        <f>TEXT(Table3[[#This Row],[Transaction_Date]],"dddd")</f>
        <v>Wednesday</v>
      </c>
      <c r="D1627" t="s">
        <v>5034</v>
      </c>
      <c r="E1627">
        <f>HOUR(Table3[[#This Row],[Transaction_Time]])</f>
        <v>18</v>
      </c>
      <c r="F1627" s="10" t="s">
        <v>40</v>
      </c>
      <c r="G1627" s="10" t="s">
        <v>5035</v>
      </c>
      <c r="H1627" s="10" t="s">
        <v>54</v>
      </c>
      <c r="I1627" s="10" t="s">
        <v>42</v>
      </c>
      <c r="J1627" s="10" t="s">
        <v>105</v>
      </c>
      <c r="K1627" s="10" t="s">
        <v>106</v>
      </c>
      <c r="L1627" s="10" t="s">
        <v>445</v>
      </c>
      <c r="M1627" s="10" t="s">
        <v>162</v>
      </c>
      <c r="N1627" s="10" t="s">
        <v>32</v>
      </c>
      <c r="O1627" s="10" t="s">
        <v>47</v>
      </c>
      <c r="P1627" s="10" t="s">
        <v>108</v>
      </c>
      <c r="Q1627" s="10">
        <v>119.14</v>
      </c>
      <c r="R1627" s="10">
        <v>0</v>
      </c>
      <c r="S1627" s="10">
        <v>0</v>
      </c>
      <c r="T1627" s="10" t="s">
        <v>35</v>
      </c>
      <c r="U1627" s="10"/>
      <c r="V1627" s="10" t="s">
        <v>36</v>
      </c>
      <c r="W1627" s="10">
        <v>4</v>
      </c>
      <c r="X1627" s="11" t="s">
        <v>37</v>
      </c>
    </row>
    <row r="1628" spans="1:24" x14ac:dyDescent="0.3">
      <c r="A1628" s="4" t="s">
        <v>5036</v>
      </c>
      <c r="B1628" s="5">
        <v>46144</v>
      </c>
      <c r="C1628" s="20" t="str">
        <f>TEXT(Table3[[#This Row],[Transaction_Date]],"dddd")</f>
        <v>Saturday</v>
      </c>
      <c r="D1628" t="s">
        <v>5037</v>
      </c>
      <c r="E1628">
        <f>HOUR(Table3[[#This Row],[Transaction_Time]])</f>
        <v>20</v>
      </c>
      <c r="F1628" s="6" t="s">
        <v>24</v>
      </c>
      <c r="G1628" s="6" t="s">
        <v>5038</v>
      </c>
      <c r="H1628" s="6" t="s">
        <v>54</v>
      </c>
      <c r="I1628" s="6" t="s">
        <v>27</v>
      </c>
      <c r="J1628" s="6" t="s">
        <v>75</v>
      </c>
      <c r="K1628" s="6" t="s">
        <v>212</v>
      </c>
      <c r="L1628" s="6" t="s">
        <v>357</v>
      </c>
      <c r="M1628" s="6" t="s">
        <v>122</v>
      </c>
      <c r="N1628" s="6" t="s">
        <v>46</v>
      </c>
      <c r="O1628" s="6" t="s">
        <v>141</v>
      </c>
      <c r="P1628" s="6" t="s">
        <v>128</v>
      </c>
      <c r="Q1628" s="6">
        <v>343.6</v>
      </c>
      <c r="R1628" s="6">
        <v>0</v>
      </c>
      <c r="S1628" s="6">
        <v>6.14</v>
      </c>
      <c r="T1628" s="6" t="s">
        <v>35</v>
      </c>
      <c r="U1628" s="6"/>
      <c r="V1628" s="6" t="s">
        <v>36</v>
      </c>
      <c r="W1628" s="6">
        <v>75</v>
      </c>
      <c r="X1628" s="7" t="s">
        <v>37</v>
      </c>
    </row>
    <row r="1629" spans="1:24" x14ac:dyDescent="0.3">
      <c r="A1629" s="8" t="s">
        <v>5039</v>
      </c>
      <c r="B1629" s="9">
        <v>46143</v>
      </c>
      <c r="C1629" s="21" t="str">
        <f>TEXT(Table3[[#This Row],[Transaction_Date]],"dddd")</f>
        <v>Friday</v>
      </c>
      <c r="D1629" t="s">
        <v>5040</v>
      </c>
      <c r="E1629">
        <f>HOUR(Table3[[#This Row],[Transaction_Time]])</f>
        <v>16</v>
      </c>
      <c r="F1629" s="10" t="s">
        <v>40</v>
      </c>
      <c r="G1629" s="10" t="s">
        <v>5041</v>
      </c>
      <c r="H1629" s="10" t="s">
        <v>26</v>
      </c>
      <c r="I1629" s="10" t="s">
        <v>27</v>
      </c>
      <c r="J1629" s="10" t="s">
        <v>166</v>
      </c>
      <c r="K1629" s="10" t="s">
        <v>237</v>
      </c>
      <c r="L1629" s="10" t="s">
        <v>92</v>
      </c>
      <c r="M1629" s="10" t="s">
        <v>93</v>
      </c>
      <c r="N1629" s="10" t="s">
        <v>59</v>
      </c>
      <c r="O1629" s="10" t="s">
        <v>60</v>
      </c>
      <c r="P1629" s="10" t="s">
        <v>48</v>
      </c>
      <c r="Q1629" s="10">
        <v>178.41</v>
      </c>
      <c r="R1629" s="10">
        <v>0</v>
      </c>
      <c r="S1629" s="10">
        <v>0</v>
      </c>
      <c r="T1629" s="10" t="s">
        <v>35</v>
      </c>
      <c r="U1629" s="10"/>
      <c r="V1629" s="10" t="s">
        <v>49</v>
      </c>
      <c r="W1629" s="10">
        <v>34</v>
      </c>
      <c r="X1629" s="11" t="s">
        <v>37</v>
      </c>
    </row>
    <row r="1630" spans="1:24" x14ac:dyDescent="0.3">
      <c r="A1630" s="4" t="s">
        <v>5042</v>
      </c>
      <c r="B1630" s="5">
        <v>46149</v>
      </c>
      <c r="C1630" s="20" t="str">
        <f>TEXT(Table3[[#This Row],[Transaction_Date]],"dddd")</f>
        <v>Thursday</v>
      </c>
      <c r="D1630" t="s">
        <v>5043</v>
      </c>
      <c r="E1630">
        <f>HOUR(Table3[[#This Row],[Transaction_Time]])</f>
        <v>23</v>
      </c>
      <c r="F1630" s="6" t="s">
        <v>24</v>
      </c>
      <c r="G1630" s="6" t="s">
        <v>5044</v>
      </c>
      <c r="H1630" s="6" t="s">
        <v>74</v>
      </c>
      <c r="I1630" s="6" t="s">
        <v>42</v>
      </c>
      <c r="J1630" s="6" t="s">
        <v>119</v>
      </c>
      <c r="K1630" s="6" t="s">
        <v>276</v>
      </c>
      <c r="L1630" s="6" t="s">
        <v>435</v>
      </c>
      <c r="M1630" s="6" t="s">
        <v>101</v>
      </c>
      <c r="N1630" s="6" t="s">
        <v>59</v>
      </c>
      <c r="O1630" s="6" t="s">
        <v>47</v>
      </c>
      <c r="P1630" s="6" t="s">
        <v>128</v>
      </c>
      <c r="Q1630" s="6">
        <v>465.86</v>
      </c>
      <c r="R1630" s="6">
        <v>6</v>
      </c>
      <c r="S1630" s="6">
        <v>4.5</v>
      </c>
      <c r="T1630" s="6" t="s">
        <v>35</v>
      </c>
      <c r="U1630" s="6"/>
      <c r="V1630" s="6" t="s">
        <v>49</v>
      </c>
      <c r="W1630" s="6">
        <v>34</v>
      </c>
      <c r="X1630" s="7" t="s">
        <v>37</v>
      </c>
    </row>
    <row r="1631" spans="1:24" x14ac:dyDescent="0.3">
      <c r="A1631" s="8" t="s">
        <v>5045</v>
      </c>
      <c r="B1631" s="9">
        <v>46162</v>
      </c>
      <c r="C1631" s="21" t="str">
        <f>TEXT(Table3[[#This Row],[Transaction_Date]],"dddd")</f>
        <v>Wednesday</v>
      </c>
      <c r="D1631" t="s">
        <v>5046</v>
      </c>
      <c r="E1631">
        <f>HOUR(Table3[[#This Row],[Transaction_Time]])</f>
        <v>18</v>
      </c>
      <c r="F1631" s="10" t="s">
        <v>72</v>
      </c>
      <c r="G1631" s="10" t="s">
        <v>5047</v>
      </c>
      <c r="H1631" s="10" t="s">
        <v>26</v>
      </c>
      <c r="I1631" s="10" t="s">
        <v>27</v>
      </c>
      <c r="J1631" s="10" t="s">
        <v>105</v>
      </c>
      <c r="K1631" s="10" t="s">
        <v>195</v>
      </c>
      <c r="L1631" s="10" t="s">
        <v>350</v>
      </c>
      <c r="M1631" s="10" t="s">
        <v>31</v>
      </c>
      <c r="N1631" s="10" t="s">
        <v>46</v>
      </c>
      <c r="O1631" s="10" t="s">
        <v>60</v>
      </c>
      <c r="P1631" s="10" t="s">
        <v>84</v>
      </c>
      <c r="Q1631" s="10">
        <v>118.16</v>
      </c>
      <c r="R1631" s="10">
        <v>0</v>
      </c>
      <c r="S1631" s="10">
        <v>0</v>
      </c>
      <c r="T1631" s="10" t="s">
        <v>35</v>
      </c>
      <c r="U1631" s="10"/>
      <c r="V1631" s="10" t="s">
        <v>49</v>
      </c>
      <c r="W1631" s="10">
        <v>56</v>
      </c>
      <c r="X1631" s="11" t="s">
        <v>37</v>
      </c>
    </row>
    <row r="1632" spans="1:24" x14ac:dyDescent="0.3">
      <c r="A1632" s="4" t="s">
        <v>5048</v>
      </c>
      <c r="B1632" s="5">
        <v>46149</v>
      </c>
      <c r="C1632" s="20" t="str">
        <f>TEXT(Table3[[#This Row],[Transaction_Date]],"dddd")</f>
        <v>Thursday</v>
      </c>
      <c r="D1632" t="s">
        <v>5049</v>
      </c>
      <c r="E1632">
        <f>HOUR(Table3[[#This Row],[Transaction_Time]])</f>
        <v>18</v>
      </c>
      <c r="F1632" s="6" t="s">
        <v>72</v>
      </c>
      <c r="G1632" s="6" t="s">
        <v>5050</v>
      </c>
      <c r="H1632" s="6" t="s">
        <v>26</v>
      </c>
      <c r="I1632" s="6" t="s">
        <v>27</v>
      </c>
      <c r="J1632" s="6" t="s">
        <v>90</v>
      </c>
      <c r="K1632" s="6" t="s">
        <v>346</v>
      </c>
      <c r="L1632" s="6" t="s">
        <v>107</v>
      </c>
      <c r="M1632" s="6" t="s">
        <v>93</v>
      </c>
      <c r="N1632" s="6" t="s">
        <v>59</v>
      </c>
      <c r="O1632" s="6" t="s">
        <v>47</v>
      </c>
      <c r="P1632" s="6" t="s">
        <v>34</v>
      </c>
      <c r="Q1632" s="6">
        <v>440.7</v>
      </c>
      <c r="R1632" s="6">
        <v>0</v>
      </c>
      <c r="S1632" s="6">
        <v>0</v>
      </c>
      <c r="T1632" s="6" t="s">
        <v>280</v>
      </c>
      <c r="U1632" s="6" t="s">
        <v>281</v>
      </c>
      <c r="V1632" s="6" t="s">
        <v>49</v>
      </c>
      <c r="W1632" s="6">
        <v>52</v>
      </c>
      <c r="X1632" s="7" t="s">
        <v>37</v>
      </c>
    </row>
    <row r="1633" spans="1:24" x14ac:dyDescent="0.3">
      <c r="A1633" s="8" t="s">
        <v>5051</v>
      </c>
      <c r="B1633" s="9">
        <v>46172</v>
      </c>
      <c r="C1633" s="21" t="str">
        <f>TEXT(Table3[[#This Row],[Transaction_Date]],"dddd")</f>
        <v>Saturday</v>
      </c>
      <c r="D1633" t="s">
        <v>5052</v>
      </c>
      <c r="E1633">
        <f>HOUR(Table3[[#This Row],[Transaction_Time]])</f>
        <v>13</v>
      </c>
      <c r="F1633" s="10" t="s">
        <v>24</v>
      </c>
      <c r="G1633" s="10" t="s">
        <v>5053</v>
      </c>
      <c r="H1633" s="10" t="s">
        <v>54</v>
      </c>
      <c r="I1633" s="10" t="s">
        <v>27</v>
      </c>
      <c r="J1633" s="10" t="s">
        <v>119</v>
      </c>
      <c r="K1633" s="10" t="s">
        <v>323</v>
      </c>
      <c r="L1633" s="10" t="s">
        <v>205</v>
      </c>
      <c r="M1633" s="10" t="s">
        <v>162</v>
      </c>
      <c r="N1633" s="10" t="s">
        <v>46</v>
      </c>
      <c r="O1633" s="10" t="s">
        <v>47</v>
      </c>
      <c r="P1633" s="10" t="s">
        <v>68</v>
      </c>
      <c r="Q1633" s="10">
        <v>740.77</v>
      </c>
      <c r="R1633" s="10">
        <v>0</v>
      </c>
      <c r="S1633" s="10">
        <v>0</v>
      </c>
      <c r="T1633" s="10" t="s">
        <v>35</v>
      </c>
      <c r="U1633" s="10"/>
      <c r="V1633" s="10" t="s">
        <v>49</v>
      </c>
      <c r="W1633" s="10">
        <v>64</v>
      </c>
      <c r="X1633" s="11" t="s">
        <v>37</v>
      </c>
    </row>
    <row r="1634" spans="1:24" x14ac:dyDescent="0.3">
      <c r="A1634" s="4" t="s">
        <v>5054</v>
      </c>
      <c r="B1634" s="5">
        <v>46147</v>
      </c>
      <c r="C1634" s="20" t="str">
        <f>TEXT(Table3[[#This Row],[Transaction_Date]],"dddd")</f>
        <v>Tuesday</v>
      </c>
      <c r="D1634" t="s">
        <v>5055</v>
      </c>
      <c r="E1634">
        <f>HOUR(Table3[[#This Row],[Transaction_Time]])</f>
        <v>15</v>
      </c>
      <c r="F1634" s="6" t="s">
        <v>24</v>
      </c>
      <c r="G1634" s="6" t="s">
        <v>5056</v>
      </c>
      <c r="H1634" s="6" t="s">
        <v>54</v>
      </c>
      <c r="I1634" s="6" t="s">
        <v>42</v>
      </c>
      <c r="J1634" s="6" t="s">
        <v>43</v>
      </c>
      <c r="K1634" s="6" t="s">
        <v>285</v>
      </c>
      <c r="L1634" s="6" t="s">
        <v>30</v>
      </c>
      <c r="M1634" s="6" t="s">
        <v>31</v>
      </c>
      <c r="N1634" s="6" t="s">
        <v>59</v>
      </c>
      <c r="O1634" s="6" t="s">
        <v>60</v>
      </c>
      <c r="P1634" s="6" t="s">
        <v>128</v>
      </c>
      <c r="Q1634" s="6">
        <v>189.62</v>
      </c>
      <c r="R1634" s="6">
        <v>6.01</v>
      </c>
      <c r="S1634" s="6">
        <v>5.47</v>
      </c>
      <c r="T1634" s="6" t="s">
        <v>35</v>
      </c>
      <c r="U1634" s="6"/>
      <c r="V1634" s="6" t="s">
        <v>49</v>
      </c>
      <c r="W1634" s="6">
        <v>45</v>
      </c>
      <c r="X1634" s="7" t="s">
        <v>37</v>
      </c>
    </row>
    <row r="1635" spans="1:24" x14ac:dyDescent="0.3">
      <c r="A1635" s="8" t="s">
        <v>5057</v>
      </c>
      <c r="B1635" s="9">
        <v>46148</v>
      </c>
      <c r="C1635" s="21" t="str">
        <f>TEXT(Table3[[#This Row],[Transaction_Date]],"dddd")</f>
        <v>Wednesday</v>
      </c>
      <c r="D1635" t="s">
        <v>5058</v>
      </c>
      <c r="E1635">
        <f>HOUR(Table3[[#This Row],[Transaction_Time]])</f>
        <v>18</v>
      </c>
      <c r="F1635" s="10" t="s">
        <v>52</v>
      </c>
      <c r="G1635" s="10" t="s">
        <v>5059</v>
      </c>
      <c r="H1635" s="10" t="s">
        <v>89</v>
      </c>
      <c r="I1635" s="10" t="s">
        <v>27</v>
      </c>
      <c r="J1635" s="10" t="s">
        <v>98</v>
      </c>
      <c r="K1635" s="10" t="s">
        <v>338</v>
      </c>
      <c r="L1635" s="10" t="s">
        <v>503</v>
      </c>
      <c r="M1635" s="10" t="s">
        <v>214</v>
      </c>
      <c r="N1635" s="10" t="s">
        <v>32</v>
      </c>
      <c r="O1635" s="10" t="s">
        <v>60</v>
      </c>
      <c r="P1635" s="10" t="s">
        <v>68</v>
      </c>
      <c r="Q1635" s="10">
        <v>391.19</v>
      </c>
      <c r="R1635" s="10">
        <v>0</v>
      </c>
      <c r="S1635" s="10">
        <v>0</v>
      </c>
      <c r="T1635" s="10" t="s">
        <v>35</v>
      </c>
      <c r="U1635" s="10"/>
      <c r="V1635" s="10" t="s">
        <v>49</v>
      </c>
      <c r="W1635" s="10">
        <v>10</v>
      </c>
      <c r="X1635" s="11" t="s">
        <v>37</v>
      </c>
    </row>
    <row r="1636" spans="1:24" x14ac:dyDescent="0.3">
      <c r="A1636" s="4" t="s">
        <v>5060</v>
      </c>
      <c r="B1636" s="5">
        <v>46144</v>
      </c>
      <c r="C1636" s="20" t="str">
        <f>TEXT(Table3[[#This Row],[Transaction_Date]],"dddd")</f>
        <v>Saturday</v>
      </c>
      <c r="D1636" t="s">
        <v>5061</v>
      </c>
      <c r="E1636">
        <f>HOUR(Table3[[#This Row],[Transaction_Time]])</f>
        <v>12</v>
      </c>
      <c r="F1636" s="6" t="s">
        <v>24</v>
      </c>
      <c r="G1636" s="6" t="s">
        <v>5062</v>
      </c>
      <c r="H1636" s="6" t="s">
        <v>26</v>
      </c>
      <c r="I1636" s="6" t="s">
        <v>42</v>
      </c>
      <c r="J1636" s="6" t="s">
        <v>98</v>
      </c>
      <c r="K1636" s="6" t="s">
        <v>99</v>
      </c>
      <c r="L1636" s="6" t="s">
        <v>77</v>
      </c>
      <c r="M1636" s="6" t="s">
        <v>31</v>
      </c>
      <c r="N1636" s="6" t="s">
        <v>176</v>
      </c>
      <c r="O1636" s="6" t="s">
        <v>60</v>
      </c>
      <c r="P1636" s="6" t="s">
        <v>34</v>
      </c>
      <c r="Q1636" s="6">
        <v>226.17</v>
      </c>
      <c r="R1636" s="6">
        <v>0</v>
      </c>
      <c r="S1636" s="6">
        <v>0</v>
      </c>
      <c r="T1636" s="6" t="s">
        <v>35</v>
      </c>
      <c r="U1636" s="6"/>
      <c r="V1636" s="6" t="s">
        <v>36</v>
      </c>
      <c r="W1636" s="6">
        <v>22</v>
      </c>
      <c r="X1636" s="7" t="s">
        <v>37</v>
      </c>
    </row>
    <row r="1637" spans="1:24" x14ac:dyDescent="0.3">
      <c r="A1637" s="8" t="s">
        <v>5063</v>
      </c>
      <c r="B1637" s="9">
        <v>46156</v>
      </c>
      <c r="C1637" s="21" t="str">
        <f>TEXT(Table3[[#This Row],[Transaction_Date]],"dddd")</f>
        <v>Thursday</v>
      </c>
      <c r="D1637" t="s">
        <v>5064</v>
      </c>
      <c r="E1637">
        <f>HOUR(Table3[[#This Row],[Transaction_Time]])</f>
        <v>18</v>
      </c>
      <c r="F1637" s="10" t="s">
        <v>52</v>
      </c>
      <c r="G1637" s="10" t="s">
        <v>5065</v>
      </c>
      <c r="H1637" s="10" t="s">
        <v>89</v>
      </c>
      <c r="I1637" s="10" t="s">
        <v>42</v>
      </c>
      <c r="J1637" s="10" t="s">
        <v>43</v>
      </c>
      <c r="K1637" s="10" t="s">
        <v>229</v>
      </c>
      <c r="L1637" s="10" t="s">
        <v>241</v>
      </c>
      <c r="M1637" s="10" t="s">
        <v>101</v>
      </c>
      <c r="N1637" s="10" t="s">
        <v>272</v>
      </c>
      <c r="O1637" s="10" t="s">
        <v>297</v>
      </c>
      <c r="P1637" s="10" t="s">
        <v>128</v>
      </c>
      <c r="Q1637" s="10">
        <v>571.87</v>
      </c>
      <c r="R1637" s="10">
        <v>0</v>
      </c>
      <c r="S1637" s="10">
        <v>0</v>
      </c>
      <c r="T1637" s="10" t="s">
        <v>35</v>
      </c>
      <c r="U1637" s="10"/>
      <c r="V1637" s="10" t="s">
        <v>49</v>
      </c>
      <c r="W1637" s="10">
        <v>21</v>
      </c>
      <c r="X1637" s="11" t="s">
        <v>37</v>
      </c>
    </row>
    <row r="1638" spans="1:24" x14ac:dyDescent="0.3">
      <c r="A1638" s="4" t="s">
        <v>5066</v>
      </c>
      <c r="B1638" s="5">
        <v>46151</v>
      </c>
      <c r="C1638" s="20" t="str">
        <f>TEXT(Table3[[#This Row],[Transaction_Date]],"dddd")</f>
        <v>Saturday</v>
      </c>
      <c r="D1638" t="s">
        <v>5067</v>
      </c>
      <c r="E1638">
        <f>HOUR(Table3[[#This Row],[Transaction_Time]])</f>
        <v>17</v>
      </c>
      <c r="F1638" s="6" t="s">
        <v>52</v>
      </c>
      <c r="G1638" s="6" t="s">
        <v>5068</v>
      </c>
      <c r="H1638" s="6" t="s">
        <v>26</v>
      </c>
      <c r="I1638" s="6" t="s">
        <v>27</v>
      </c>
      <c r="J1638" s="6" t="s">
        <v>28</v>
      </c>
      <c r="K1638" s="6" t="s">
        <v>29</v>
      </c>
      <c r="L1638" s="6" t="s">
        <v>634</v>
      </c>
      <c r="M1638" s="6" t="s">
        <v>114</v>
      </c>
      <c r="N1638" s="6" t="s">
        <v>46</v>
      </c>
      <c r="O1638" s="6" t="s">
        <v>33</v>
      </c>
      <c r="P1638" s="6" t="s">
        <v>68</v>
      </c>
      <c r="Q1638" s="6">
        <v>711.15</v>
      </c>
      <c r="R1638" s="6">
        <v>0</v>
      </c>
      <c r="S1638" s="6">
        <v>0</v>
      </c>
      <c r="T1638" s="6" t="s">
        <v>35</v>
      </c>
      <c r="U1638" s="6"/>
      <c r="V1638" s="6" t="s">
        <v>49</v>
      </c>
      <c r="W1638" s="6">
        <v>69</v>
      </c>
      <c r="X1638" s="7" t="s">
        <v>37</v>
      </c>
    </row>
    <row r="1639" spans="1:24" x14ac:dyDescent="0.3">
      <c r="A1639" s="8" t="s">
        <v>5069</v>
      </c>
      <c r="B1639" s="9">
        <v>46159</v>
      </c>
      <c r="C1639" s="21" t="str">
        <f>TEXT(Table3[[#This Row],[Transaction_Date]],"dddd")</f>
        <v>Sunday</v>
      </c>
      <c r="D1639" t="s">
        <v>5070</v>
      </c>
      <c r="E1639">
        <f>HOUR(Table3[[#This Row],[Transaction_Time]])</f>
        <v>19</v>
      </c>
      <c r="F1639" s="10" t="s">
        <v>40</v>
      </c>
      <c r="G1639" s="10" t="s">
        <v>5071</v>
      </c>
      <c r="H1639" s="10" t="s">
        <v>89</v>
      </c>
      <c r="I1639" s="10" t="s">
        <v>42</v>
      </c>
      <c r="J1639" s="10" t="s">
        <v>55</v>
      </c>
      <c r="K1639" s="10" t="s">
        <v>180</v>
      </c>
      <c r="L1639" s="10" t="s">
        <v>196</v>
      </c>
      <c r="M1639" s="10" t="s">
        <v>83</v>
      </c>
      <c r="N1639" s="10" t="s">
        <v>272</v>
      </c>
      <c r="O1639" s="10" t="s">
        <v>47</v>
      </c>
      <c r="P1639" s="10" t="s">
        <v>108</v>
      </c>
      <c r="Q1639" s="10">
        <v>132.4</v>
      </c>
      <c r="R1639" s="10">
        <v>0</v>
      </c>
      <c r="S1639" s="10">
        <v>0</v>
      </c>
      <c r="T1639" s="10" t="s">
        <v>35</v>
      </c>
      <c r="U1639" s="10"/>
      <c r="V1639" s="10" t="s">
        <v>36</v>
      </c>
      <c r="W1639" s="10">
        <v>4</v>
      </c>
      <c r="X1639" s="11" t="s">
        <v>37</v>
      </c>
    </row>
    <row r="1640" spans="1:24" x14ac:dyDescent="0.3">
      <c r="A1640" s="4" t="s">
        <v>5072</v>
      </c>
      <c r="B1640" s="5">
        <v>46164</v>
      </c>
      <c r="C1640" s="20" t="str">
        <f>TEXT(Table3[[#This Row],[Transaction_Date]],"dddd")</f>
        <v>Friday</v>
      </c>
      <c r="D1640" t="s">
        <v>5073</v>
      </c>
      <c r="E1640">
        <f>HOUR(Table3[[#This Row],[Transaction_Time]])</f>
        <v>18</v>
      </c>
      <c r="F1640" s="6" t="s">
        <v>72</v>
      </c>
      <c r="G1640" s="6" t="s">
        <v>5074</v>
      </c>
      <c r="H1640" s="6" t="s">
        <v>54</v>
      </c>
      <c r="I1640" s="6" t="s">
        <v>42</v>
      </c>
      <c r="J1640" s="6" t="s">
        <v>28</v>
      </c>
      <c r="K1640" s="6" t="s">
        <v>188</v>
      </c>
      <c r="L1640" s="6" t="s">
        <v>350</v>
      </c>
      <c r="M1640" s="6" t="s">
        <v>31</v>
      </c>
      <c r="N1640" s="6" t="s">
        <v>32</v>
      </c>
      <c r="O1640" s="6" t="s">
        <v>47</v>
      </c>
      <c r="P1640" s="6" t="s">
        <v>128</v>
      </c>
      <c r="Q1640" s="6">
        <v>597.65</v>
      </c>
      <c r="R1640" s="6">
        <v>0</v>
      </c>
      <c r="S1640" s="6">
        <v>0</v>
      </c>
      <c r="T1640" s="6" t="s">
        <v>35</v>
      </c>
      <c r="U1640" s="6"/>
      <c r="V1640" s="6" t="s">
        <v>49</v>
      </c>
      <c r="W1640" s="6">
        <v>29</v>
      </c>
      <c r="X1640" s="7" t="s">
        <v>37</v>
      </c>
    </row>
    <row r="1641" spans="1:24" x14ac:dyDescent="0.3">
      <c r="A1641" s="8" t="s">
        <v>5075</v>
      </c>
      <c r="B1641" s="9">
        <v>46152</v>
      </c>
      <c r="C1641" s="21" t="str">
        <f>TEXT(Table3[[#This Row],[Transaction_Date]],"dddd")</f>
        <v>Sunday</v>
      </c>
      <c r="D1641" t="s">
        <v>5076</v>
      </c>
      <c r="E1641">
        <f>HOUR(Table3[[#This Row],[Transaction_Time]])</f>
        <v>9</v>
      </c>
      <c r="F1641" s="10" t="s">
        <v>24</v>
      </c>
      <c r="G1641" s="10" t="s">
        <v>5077</v>
      </c>
      <c r="H1641" s="10" t="s">
        <v>54</v>
      </c>
      <c r="I1641" s="10" t="s">
        <v>27</v>
      </c>
      <c r="J1641" s="10" t="s">
        <v>166</v>
      </c>
      <c r="K1641" s="10" t="s">
        <v>204</v>
      </c>
      <c r="L1641" s="10" t="s">
        <v>171</v>
      </c>
      <c r="M1641" s="10" t="s">
        <v>67</v>
      </c>
      <c r="N1641" s="10" t="s">
        <v>32</v>
      </c>
      <c r="O1641" s="10" t="s">
        <v>60</v>
      </c>
      <c r="P1641" s="10" t="s">
        <v>84</v>
      </c>
      <c r="Q1641" s="10">
        <v>1227.5</v>
      </c>
      <c r="R1641" s="10">
        <v>0</v>
      </c>
      <c r="S1641" s="10">
        <v>1.38</v>
      </c>
      <c r="T1641" s="10" t="s">
        <v>35</v>
      </c>
      <c r="U1641" s="10"/>
      <c r="V1641" s="10" t="s">
        <v>49</v>
      </c>
      <c r="W1641" s="10">
        <v>89</v>
      </c>
      <c r="X1641" s="11" t="s">
        <v>37</v>
      </c>
    </row>
    <row r="1642" spans="1:24" x14ac:dyDescent="0.3">
      <c r="A1642" s="4" t="s">
        <v>5078</v>
      </c>
      <c r="B1642" s="5">
        <v>46147</v>
      </c>
      <c r="C1642" s="20" t="str">
        <f>TEXT(Table3[[#This Row],[Transaction_Date]],"dddd")</f>
        <v>Tuesday</v>
      </c>
      <c r="D1642" t="s">
        <v>5079</v>
      </c>
      <c r="E1642">
        <f>HOUR(Table3[[#This Row],[Transaction_Time]])</f>
        <v>11</v>
      </c>
      <c r="F1642" s="6" t="s">
        <v>416</v>
      </c>
      <c r="G1642" s="6" t="s">
        <v>5080</v>
      </c>
      <c r="H1642" s="6" t="s">
        <v>26</v>
      </c>
      <c r="I1642" s="6" t="s">
        <v>27</v>
      </c>
      <c r="J1642" s="6" t="s">
        <v>166</v>
      </c>
      <c r="K1642" s="6" t="s">
        <v>237</v>
      </c>
      <c r="L1642" s="6" t="s">
        <v>45</v>
      </c>
      <c r="M1642" s="6" t="s">
        <v>31</v>
      </c>
      <c r="N1642" s="6" t="s">
        <v>46</v>
      </c>
      <c r="O1642" s="6" t="s">
        <v>297</v>
      </c>
      <c r="P1642" s="6" t="s">
        <v>48</v>
      </c>
      <c r="Q1642" s="6">
        <v>1107.6500000000001</v>
      </c>
      <c r="R1642" s="6">
        <v>0</v>
      </c>
      <c r="S1642" s="6">
        <v>0</v>
      </c>
      <c r="T1642" s="6" t="s">
        <v>35</v>
      </c>
      <c r="U1642" s="6"/>
      <c r="V1642" s="6" t="s">
        <v>49</v>
      </c>
      <c r="W1642" s="6">
        <v>46</v>
      </c>
      <c r="X1642" s="7" t="s">
        <v>37</v>
      </c>
    </row>
    <row r="1643" spans="1:24" x14ac:dyDescent="0.3">
      <c r="A1643" s="8" t="s">
        <v>5081</v>
      </c>
      <c r="B1643" s="9">
        <v>46158</v>
      </c>
      <c r="C1643" s="21" t="str">
        <f>TEXT(Table3[[#This Row],[Transaction_Date]],"dddd")</f>
        <v>Saturday</v>
      </c>
      <c r="D1643" t="s">
        <v>5082</v>
      </c>
      <c r="E1643">
        <f>HOUR(Table3[[#This Row],[Transaction_Time]])</f>
        <v>12</v>
      </c>
      <c r="F1643" s="10" t="s">
        <v>40</v>
      </c>
      <c r="G1643" s="10" t="s">
        <v>5083</v>
      </c>
      <c r="H1643" s="10" t="s">
        <v>54</v>
      </c>
      <c r="I1643" s="10" t="s">
        <v>27</v>
      </c>
      <c r="J1643" s="10" t="s">
        <v>119</v>
      </c>
      <c r="K1643" s="10" t="s">
        <v>264</v>
      </c>
      <c r="L1643" s="10" t="s">
        <v>308</v>
      </c>
      <c r="M1643" s="10" t="s">
        <v>58</v>
      </c>
      <c r="N1643" s="10" t="s">
        <v>78</v>
      </c>
      <c r="O1643" s="10" t="s">
        <v>47</v>
      </c>
      <c r="P1643" s="10" t="s">
        <v>128</v>
      </c>
      <c r="Q1643" s="10">
        <v>754.21</v>
      </c>
      <c r="R1643" s="10">
        <v>0</v>
      </c>
      <c r="S1643" s="10">
        <v>6.86</v>
      </c>
      <c r="T1643" s="10" t="s">
        <v>35</v>
      </c>
      <c r="U1643" s="10"/>
      <c r="V1643" s="10" t="s">
        <v>49</v>
      </c>
      <c r="W1643" s="10">
        <v>11</v>
      </c>
      <c r="X1643" s="11" t="s">
        <v>37</v>
      </c>
    </row>
    <row r="1644" spans="1:24" x14ac:dyDescent="0.3">
      <c r="A1644" s="4" t="s">
        <v>5084</v>
      </c>
      <c r="B1644" s="5">
        <v>46164</v>
      </c>
      <c r="C1644" s="20" t="str">
        <f>TEXT(Table3[[#This Row],[Transaction_Date]],"dddd")</f>
        <v>Friday</v>
      </c>
      <c r="D1644" t="s">
        <v>5085</v>
      </c>
      <c r="E1644">
        <f>HOUR(Table3[[#This Row],[Transaction_Time]])</f>
        <v>13</v>
      </c>
      <c r="F1644" s="6" t="s">
        <v>24</v>
      </c>
      <c r="G1644" s="6" t="s">
        <v>5086</v>
      </c>
      <c r="H1644" s="6" t="s">
        <v>26</v>
      </c>
      <c r="I1644" s="6" t="s">
        <v>42</v>
      </c>
      <c r="J1644" s="6" t="s">
        <v>75</v>
      </c>
      <c r="K1644" s="6" t="s">
        <v>76</v>
      </c>
      <c r="L1644" s="6" t="s">
        <v>152</v>
      </c>
      <c r="M1644" s="6" t="s">
        <v>93</v>
      </c>
      <c r="N1644" s="6" t="s">
        <v>32</v>
      </c>
      <c r="O1644" s="6" t="s">
        <v>47</v>
      </c>
      <c r="P1644" s="6" t="s">
        <v>48</v>
      </c>
      <c r="Q1644" s="6">
        <v>980.37</v>
      </c>
      <c r="R1644" s="6">
        <v>0</v>
      </c>
      <c r="S1644" s="6">
        <v>0</v>
      </c>
      <c r="T1644" s="6" t="s">
        <v>35</v>
      </c>
      <c r="U1644" s="6"/>
      <c r="V1644" s="6" t="s">
        <v>49</v>
      </c>
      <c r="W1644" s="6">
        <v>98</v>
      </c>
      <c r="X1644" s="7" t="s">
        <v>69</v>
      </c>
    </row>
    <row r="1645" spans="1:24" x14ac:dyDescent="0.3">
      <c r="A1645" s="8" t="s">
        <v>5087</v>
      </c>
      <c r="B1645" s="9">
        <v>46171</v>
      </c>
      <c r="C1645" s="21" t="str">
        <f>TEXT(Table3[[#This Row],[Transaction_Date]],"dddd")</f>
        <v>Friday</v>
      </c>
      <c r="D1645" t="s">
        <v>5088</v>
      </c>
      <c r="E1645">
        <f>HOUR(Table3[[#This Row],[Transaction_Time]])</f>
        <v>10</v>
      </c>
      <c r="F1645" s="10" t="s">
        <v>52</v>
      </c>
      <c r="G1645" s="10" t="s">
        <v>5089</v>
      </c>
      <c r="H1645" s="10" t="s">
        <v>26</v>
      </c>
      <c r="I1645" s="10" t="s">
        <v>42</v>
      </c>
      <c r="J1645" s="10" t="s">
        <v>98</v>
      </c>
      <c r="K1645" s="10" t="s">
        <v>459</v>
      </c>
      <c r="L1645" s="10" t="s">
        <v>375</v>
      </c>
      <c r="M1645" s="10" t="s">
        <v>58</v>
      </c>
      <c r="N1645" s="10" t="s">
        <v>46</v>
      </c>
      <c r="O1645" s="10" t="s">
        <v>47</v>
      </c>
      <c r="P1645" s="10" t="s">
        <v>34</v>
      </c>
      <c r="Q1645" s="10">
        <v>1770.78</v>
      </c>
      <c r="R1645" s="10">
        <v>0</v>
      </c>
      <c r="S1645" s="10">
        <v>0</v>
      </c>
      <c r="T1645" s="10" t="s">
        <v>35</v>
      </c>
      <c r="U1645" s="10"/>
      <c r="V1645" s="10" t="s">
        <v>49</v>
      </c>
      <c r="W1645" s="10">
        <v>13</v>
      </c>
      <c r="X1645" s="11" t="s">
        <v>37</v>
      </c>
    </row>
    <row r="1646" spans="1:24" x14ac:dyDescent="0.3">
      <c r="A1646" s="4" t="s">
        <v>5090</v>
      </c>
      <c r="B1646" s="5">
        <v>46152</v>
      </c>
      <c r="C1646" s="20" t="str">
        <f>TEXT(Table3[[#This Row],[Transaction_Date]],"dddd")</f>
        <v>Sunday</v>
      </c>
      <c r="D1646" t="s">
        <v>5091</v>
      </c>
      <c r="E1646">
        <f>HOUR(Table3[[#This Row],[Transaction_Time]])</f>
        <v>20</v>
      </c>
      <c r="F1646" s="6" t="s">
        <v>24</v>
      </c>
      <c r="G1646" s="6" t="s">
        <v>5092</v>
      </c>
      <c r="H1646" s="6" t="s">
        <v>89</v>
      </c>
      <c r="I1646" s="6" t="s">
        <v>42</v>
      </c>
      <c r="J1646" s="6" t="s">
        <v>43</v>
      </c>
      <c r="K1646" s="6" t="s">
        <v>112</v>
      </c>
      <c r="L1646" s="6" t="s">
        <v>271</v>
      </c>
      <c r="M1646" s="6" t="s">
        <v>83</v>
      </c>
      <c r="N1646" s="6" t="s">
        <v>46</v>
      </c>
      <c r="O1646" s="6" t="s">
        <v>297</v>
      </c>
      <c r="P1646" s="6" t="s">
        <v>108</v>
      </c>
      <c r="Q1646" s="6">
        <v>1557.16</v>
      </c>
      <c r="R1646" s="6">
        <v>0</v>
      </c>
      <c r="S1646" s="6">
        <v>0</v>
      </c>
      <c r="T1646" s="6" t="s">
        <v>35</v>
      </c>
      <c r="U1646" s="6"/>
      <c r="V1646" s="6" t="s">
        <v>36</v>
      </c>
      <c r="W1646" s="6">
        <v>84</v>
      </c>
      <c r="X1646" s="7" t="s">
        <v>37</v>
      </c>
    </row>
    <row r="1647" spans="1:24" x14ac:dyDescent="0.3">
      <c r="A1647" s="8" t="s">
        <v>5093</v>
      </c>
      <c r="B1647" s="9">
        <v>46166</v>
      </c>
      <c r="C1647" s="21" t="str">
        <f>TEXT(Table3[[#This Row],[Transaction_Date]],"dddd")</f>
        <v>Sunday</v>
      </c>
      <c r="D1647" t="s">
        <v>5094</v>
      </c>
      <c r="E1647">
        <f>HOUR(Table3[[#This Row],[Transaction_Time]])</f>
        <v>15</v>
      </c>
      <c r="F1647" s="10" t="s">
        <v>52</v>
      </c>
      <c r="G1647" s="10" t="s">
        <v>5095</v>
      </c>
      <c r="H1647" s="10" t="s">
        <v>89</v>
      </c>
      <c r="I1647" s="10" t="s">
        <v>42</v>
      </c>
      <c r="J1647" s="10" t="s">
        <v>119</v>
      </c>
      <c r="K1647" s="10" t="s">
        <v>264</v>
      </c>
      <c r="L1647" s="10" t="s">
        <v>445</v>
      </c>
      <c r="M1647" s="10" t="s">
        <v>162</v>
      </c>
      <c r="N1647" s="10" t="s">
        <v>32</v>
      </c>
      <c r="O1647" s="10" t="s">
        <v>47</v>
      </c>
      <c r="P1647" s="10" t="s">
        <v>68</v>
      </c>
      <c r="Q1647" s="10">
        <v>426.57</v>
      </c>
      <c r="R1647" s="10">
        <v>0</v>
      </c>
      <c r="S1647" s="10">
        <v>0</v>
      </c>
      <c r="T1647" s="10" t="s">
        <v>35</v>
      </c>
      <c r="U1647" s="10"/>
      <c r="V1647" s="10" t="s">
        <v>36</v>
      </c>
      <c r="W1647" s="10">
        <v>9</v>
      </c>
      <c r="X1647" s="11" t="s">
        <v>37</v>
      </c>
    </row>
    <row r="1648" spans="1:24" x14ac:dyDescent="0.3">
      <c r="A1648" s="4" t="s">
        <v>5096</v>
      </c>
      <c r="B1648" s="5">
        <v>46143</v>
      </c>
      <c r="C1648" s="20" t="str">
        <f>TEXT(Table3[[#This Row],[Transaction_Date]],"dddd")</f>
        <v>Friday</v>
      </c>
      <c r="D1648" t="s">
        <v>5097</v>
      </c>
      <c r="E1648">
        <f>HOUR(Table3[[#This Row],[Transaction_Time]])</f>
        <v>6</v>
      </c>
      <c r="F1648" s="6" t="s">
        <v>370</v>
      </c>
      <c r="G1648" s="6" t="s">
        <v>5098</v>
      </c>
      <c r="H1648" s="6" t="s">
        <v>89</v>
      </c>
      <c r="I1648" s="6" t="s">
        <v>42</v>
      </c>
      <c r="J1648" s="6" t="s">
        <v>119</v>
      </c>
      <c r="K1648" s="6" t="s">
        <v>120</v>
      </c>
      <c r="L1648" s="6" t="s">
        <v>647</v>
      </c>
      <c r="M1648" s="6" t="s">
        <v>31</v>
      </c>
      <c r="N1648" s="6" t="s">
        <v>46</v>
      </c>
      <c r="O1648" s="6" t="s">
        <v>33</v>
      </c>
      <c r="P1648" s="6" t="s">
        <v>48</v>
      </c>
      <c r="Q1648" s="6">
        <v>775.22</v>
      </c>
      <c r="R1648" s="6">
        <v>0</v>
      </c>
      <c r="S1648" s="6">
        <v>1.04</v>
      </c>
      <c r="T1648" s="6" t="s">
        <v>35</v>
      </c>
      <c r="U1648" s="6"/>
      <c r="V1648" s="6" t="s">
        <v>49</v>
      </c>
      <c r="W1648" s="6">
        <v>17</v>
      </c>
      <c r="X1648" s="7" t="s">
        <v>37</v>
      </c>
    </row>
    <row r="1649" spans="1:24" x14ac:dyDescent="0.3">
      <c r="A1649" s="8" t="s">
        <v>5099</v>
      </c>
      <c r="B1649" s="9">
        <v>46151</v>
      </c>
      <c r="C1649" s="21" t="str">
        <f>TEXT(Table3[[#This Row],[Transaction_Date]],"dddd")</f>
        <v>Saturday</v>
      </c>
      <c r="D1649" t="s">
        <v>5100</v>
      </c>
      <c r="E1649">
        <f>HOUR(Table3[[#This Row],[Transaction_Time]])</f>
        <v>9</v>
      </c>
      <c r="F1649" s="10" t="s">
        <v>24</v>
      </c>
      <c r="G1649" s="10" t="s">
        <v>1150</v>
      </c>
      <c r="H1649" s="10" t="s">
        <v>26</v>
      </c>
      <c r="I1649" s="10" t="s">
        <v>27</v>
      </c>
      <c r="J1649" s="10" t="s">
        <v>119</v>
      </c>
      <c r="K1649" s="10" t="s">
        <v>264</v>
      </c>
      <c r="L1649" s="10" t="s">
        <v>221</v>
      </c>
      <c r="M1649" s="10" t="s">
        <v>67</v>
      </c>
      <c r="N1649" s="10" t="s">
        <v>32</v>
      </c>
      <c r="O1649" s="10" t="s">
        <v>297</v>
      </c>
      <c r="P1649" s="10" t="s">
        <v>48</v>
      </c>
      <c r="Q1649" s="10">
        <v>373.79</v>
      </c>
      <c r="R1649" s="10">
        <v>45.34</v>
      </c>
      <c r="S1649" s="10">
        <v>0</v>
      </c>
      <c r="T1649" s="10" t="s">
        <v>35</v>
      </c>
      <c r="U1649" s="10"/>
      <c r="V1649" s="10" t="s">
        <v>36</v>
      </c>
      <c r="W1649" s="10">
        <v>18</v>
      </c>
      <c r="X1649" s="11" t="s">
        <v>37</v>
      </c>
    </row>
    <row r="1650" spans="1:24" x14ac:dyDescent="0.3">
      <c r="A1650" s="4" t="s">
        <v>5101</v>
      </c>
      <c r="B1650" s="5">
        <v>46147</v>
      </c>
      <c r="C1650" s="20" t="str">
        <f>TEXT(Table3[[#This Row],[Transaction_Date]],"dddd")</f>
        <v>Tuesday</v>
      </c>
      <c r="D1650" t="s">
        <v>5102</v>
      </c>
      <c r="E1650">
        <f>HOUR(Table3[[#This Row],[Transaction_Time]])</f>
        <v>15</v>
      </c>
      <c r="F1650" s="6" t="s">
        <v>24</v>
      </c>
      <c r="G1650" s="6" t="s">
        <v>5103</v>
      </c>
      <c r="H1650" s="6" t="s">
        <v>26</v>
      </c>
      <c r="I1650" s="6" t="s">
        <v>27</v>
      </c>
      <c r="J1650" s="6" t="s">
        <v>105</v>
      </c>
      <c r="K1650" s="6" t="s">
        <v>195</v>
      </c>
      <c r="L1650" s="6" t="s">
        <v>230</v>
      </c>
      <c r="M1650" s="6" t="s">
        <v>83</v>
      </c>
      <c r="N1650" s="6" t="s">
        <v>46</v>
      </c>
      <c r="O1650" s="6" t="s">
        <v>47</v>
      </c>
      <c r="P1650" s="6" t="s">
        <v>128</v>
      </c>
      <c r="Q1650" s="6">
        <v>363.95</v>
      </c>
      <c r="R1650" s="6">
        <v>0</v>
      </c>
      <c r="S1650" s="6">
        <v>0</v>
      </c>
      <c r="T1650" s="6" t="s">
        <v>35</v>
      </c>
      <c r="U1650" s="6"/>
      <c r="V1650" s="6" t="s">
        <v>49</v>
      </c>
      <c r="W1650" s="6">
        <v>5</v>
      </c>
      <c r="X1650" s="7" t="s">
        <v>37</v>
      </c>
    </row>
    <row r="1651" spans="1:24" x14ac:dyDescent="0.3">
      <c r="A1651" s="8" t="s">
        <v>5104</v>
      </c>
      <c r="B1651" s="9">
        <v>46153</v>
      </c>
      <c r="C1651" s="21" t="str">
        <f>TEXT(Table3[[#This Row],[Transaction_Date]],"dddd")</f>
        <v>Monday</v>
      </c>
      <c r="D1651" t="s">
        <v>5105</v>
      </c>
      <c r="E1651">
        <f>HOUR(Table3[[#This Row],[Transaction_Time]])</f>
        <v>16</v>
      </c>
      <c r="F1651" s="10" t="s">
        <v>40</v>
      </c>
      <c r="G1651" s="10" t="s">
        <v>5106</v>
      </c>
      <c r="H1651" s="10" t="s">
        <v>54</v>
      </c>
      <c r="I1651" s="10" t="s">
        <v>27</v>
      </c>
      <c r="J1651" s="10" t="s">
        <v>28</v>
      </c>
      <c r="K1651" s="10" t="s">
        <v>29</v>
      </c>
      <c r="L1651" s="10" t="s">
        <v>205</v>
      </c>
      <c r="M1651" s="10" t="s">
        <v>162</v>
      </c>
      <c r="N1651" s="10" t="s">
        <v>32</v>
      </c>
      <c r="O1651" s="10" t="s">
        <v>60</v>
      </c>
      <c r="P1651" s="10" t="s">
        <v>48</v>
      </c>
      <c r="Q1651" s="10">
        <v>501.87</v>
      </c>
      <c r="R1651" s="10">
        <v>20.66</v>
      </c>
      <c r="S1651" s="10">
        <v>0</v>
      </c>
      <c r="T1651" s="10" t="s">
        <v>35</v>
      </c>
      <c r="U1651" s="10"/>
      <c r="V1651" s="10" t="s">
        <v>49</v>
      </c>
      <c r="W1651" s="10">
        <v>3</v>
      </c>
      <c r="X1651" s="11" t="s">
        <v>37</v>
      </c>
    </row>
    <row r="1652" spans="1:24" x14ac:dyDescent="0.3">
      <c r="A1652" s="4" t="s">
        <v>5107</v>
      </c>
      <c r="B1652" s="5">
        <v>46144</v>
      </c>
      <c r="C1652" s="20" t="str">
        <f>TEXT(Table3[[#This Row],[Transaction_Date]],"dddd")</f>
        <v>Saturday</v>
      </c>
      <c r="D1652" t="s">
        <v>5108</v>
      </c>
      <c r="E1652">
        <f>HOUR(Table3[[#This Row],[Transaction_Time]])</f>
        <v>9</v>
      </c>
      <c r="F1652" s="6" t="s">
        <v>24</v>
      </c>
      <c r="G1652" s="6" t="s">
        <v>5109</v>
      </c>
      <c r="H1652" s="6" t="s">
        <v>54</v>
      </c>
      <c r="I1652" s="6" t="s">
        <v>455</v>
      </c>
      <c r="J1652" s="6" t="s">
        <v>90</v>
      </c>
      <c r="K1652" s="6" t="s">
        <v>572</v>
      </c>
      <c r="L1652" s="6" t="s">
        <v>66</v>
      </c>
      <c r="M1652" s="6" t="s">
        <v>67</v>
      </c>
      <c r="N1652" s="6" t="s">
        <v>32</v>
      </c>
      <c r="O1652" s="6" t="s">
        <v>47</v>
      </c>
      <c r="P1652" s="6" t="s">
        <v>34</v>
      </c>
      <c r="Q1652" s="6">
        <v>846.85</v>
      </c>
      <c r="R1652" s="6">
        <v>0</v>
      </c>
      <c r="S1652" s="6">
        <v>0</v>
      </c>
      <c r="T1652" s="6" t="s">
        <v>35</v>
      </c>
      <c r="U1652" s="6"/>
      <c r="V1652" s="6" t="s">
        <v>49</v>
      </c>
      <c r="W1652" s="6">
        <v>19</v>
      </c>
      <c r="X1652" s="7" t="s">
        <v>37</v>
      </c>
    </row>
    <row r="1653" spans="1:24" x14ac:dyDescent="0.3">
      <c r="A1653" s="8" t="s">
        <v>5110</v>
      </c>
      <c r="B1653" s="9">
        <v>46157</v>
      </c>
      <c r="C1653" s="21" t="str">
        <f>TEXT(Table3[[#This Row],[Transaction_Date]],"dddd")</f>
        <v>Friday</v>
      </c>
      <c r="D1653" t="s">
        <v>5111</v>
      </c>
      <c r="E1653">
        <f>HOUR(Table3[[#This Row],[Transaction_Time]])</f>
        <v>11</v>
      </c>
      <c r="F1653" s="10" t="s">
        <v>87</v>
      </c>
      <c r="G1653" s="10" t="s">
        <v>5112</v>
      </c>
      <c r="H1653" s="10" t="s">
        <v>54</v>
      </c>
      <c r="I1653" s="10" t="s">
        <v>42</v>
      </c>
      <c r="J1653" s="10" t="s">
        <v>55</v>
      </c>
      <c r="K1653" s="10" t="s">
        <v>136</v>
      </c>
      <c r="L1653" s="10" t="s">
        <v>241</v>
      </c>
      <c r="M1653" s="10" t="s">
        <v>101</v>
      </c>
      <c r="N1653" s="10" t="s">
        <v>291</v>
      </c>
      <c r="O1653" s="10" t="s">
        <v>47</v>
      </c>
      <c r="P1653" s="10" t="s">
        <v>128</v>
      </c>
      <c r="Q1653" s="10">
        <v>348.3</v>
      </c>
      <c r="R1653" s="10">
        <v>12.26</v>
      </c>
      <c r="S1653" s="10">
        <v>0</v>
      </c>
      <c r="T1653" s="10" t="s">
        <v>35</v>
      </c>
      <c r="U1653" s="10"/>
      <c r="V1653" s="10" t="s">
        <v>49</v>
      </c>
      <c r="W1653" s="10">
        <v>100</v>
      </c>
      <c r="X1653" s="11" t="s">
        <v>37</v>
      </c>
    </row>
    <row r="1654" spans="1:24" x14ac:dyDescent="0.3">
      <c r="A1654" s="4" t="s">
        <v>5113</v>
      </c>
      <c r="B1654" s="5">
        <v>46161</v>
      </c>
      <c r="C1654" s="20" t="str">
        <f>TEXT(Table3[[#This Row],[Transaction_Date]],"dddd")</f>
        <v>Tuesday</v>
      </c>
      <c r="D1654" t="s">
        <v>5114</v>
      </c>
      <c r="E1654">
        <f>HOUR(Table3[[#This Row],[Transaction_Time]])</f>
        <v>15</v>
      </c>
      <c r="F1654" s="6" t="s">
        <v>40</v>
      </c>
      <c r="G1654" s="6" t="s">
        <v>5115</v>
      </c>
      <c r="H1654" s="6" t="s">
        <v>54</v>
      </c>
      <c r="I1654" s="6" t="s">
        <v>27</v>
      </c>
      <c r="J1654" s="6" t="s">
        <v>43</v>
      </c>
      <c r="K1654" s="6" t="s">
        <v>285</v>
      </c>
      <c r="L1654" s="6" t="s">
        <v>308</v>
      </c>
      <c r="M1654" s="6" t="s">
        <v>58</v>
      </c>
      <c r="N1654" s="6" t="s">
        <v>46</v>
      </c>
      <c r="O1654" s="6" t="s">
        <v>141</v>
      </c>
      <c r="P1654" s="6" t="s">
        <v>108</v>
      </c>
      <c r="Q1654" s="6">
        <v>367.55</v>
      </c>
      <c r="R1654" s="6">
        <v>0</v>
      </c>
      <c r="S1654" s="6">
        <v>0</v>
      </c>
      <c r="T1654" s="6" t="s">
        <v>35</v>
      </c>
      <c r="U1654" s="6"/>
      <c r="V1654" s="6" t="s">
        <v>49</v>
      </c>
      <c r="W1654" s="6">
        <v>100</v>
      </c>
      <c r="X1654" s="7" t="s">
        <v>37</v>
      </c>
    </row>
    <row r="1655" spans="1:24" x14ac:dyDescent="0.3">
      <c r="A1655" s="8" t="s">
        <v>5116</v>
      </c>
      <c r="B1655" s="9">
        <v>46148</v>
      </c>
      <c r="C1655" s="21" t="str">
        <f>TEXT(Table3[[#This Row],[Transaction_Date]],"dddd")</f>
        <v>Wednesday</v>
      </c>
      <c r="D1655" t="s">
        <v>5117</v>
      </c>
      <c r="E1655">
        <f>HOUR(Table3[[#This Row],[Transaction_Time]])</f>
        <v>10</v>
      </c>
      <c r="F1655" s="10" t="s">
        <v>24</v>
      </c>
      <c r="G1655" s="10" t="s">
        <v>5118</v>
      </c>
      <c r="H1655" s="10" t="s">
        <v>89</v>
      </c>
      <c r="I1655" s="10" t="s">
        <v>27</v>
      </c>
      <c r="J1655" s="10" t="s">
        <v>98</v>
      </c>
      <c r="K1655" s="10" t="s">
        <v>459</v>
      </c>
      <c r="L1655" s="10" t="s">
        <v>634</v>
      </c>
      <c r="M1655" s="10" t="s">
        <v>114</v>
      </c>
      <c r="N1655" s="10" t="s">
        <v>46</v>
      </c>
      <c r="O1655" s="10" t="s">
        <v>60</v>
      </c>
      <c r="P1655" s="10" t="s">
        <v>48</v>
      </c>
      <c r="Q1655" s="10">
        <v>541.57000000000005</v>
      </c>
      <c r="R1655" s="10">
        <v>19.14</v>
      </c>
      <c r="S1655" s="10">
        <v>6.69</v>
      </c>
      <c r="T1655" s="10" t="s">
        <v>35</v>
      </c>
      <c r="U1655" s="10"/>
      <c r="V1655" s="10" t="s">
        <v>49</v>
      </c>
      <c r="W1655" s="10">
        <v>56</v>
      </c>
      <c r="X1655" s="11" t="s">
        <v>37</v>
      </c>
    </row>
    <row r="1656" spans="1:24" x14ac:dyDescent="0.3">
      <c r="A1656" s="4" t="s">
        <v>5119</v>
      </c>
      <c r="B1656" s="5">
        <v>46150</v>
      </c>
      <c r="C1656" s="20" t="str">
        <f>TEXT(Table3[[#This Row],[Transaction_Date]],"dddd")</f>
        <v>Friday</v>
      </c>
      <c r="D1656" t="s">
        <v>5120</v>
      </c>
      <c r="E1656">
        <f>HOUR(Table3[[#This Row],[Transaction_Time]])</f>
        <v>12</v>
      </c>
      <c r="F1656" s="6" t="s">
        <v>24</v>
      </c>
      <c r="G1656" s="6" t="s">
        <v>5121</v>
      </c>
      <c r="H1656" s="6" t="s">
        <v>26</v>
      </c>
      <c r="I1656" s="6" t="s">
        <v>27</v>
      </c>
      <c r="J1656" s="6" t="s">
        <v>98</v>
      </c>
      <c r="K1656" s="6" t="s">
        <v>126</v>
      </c>
      <c r="L1656" s="6" t="s">
        <v>82</v>
      </c>
      <c r="M1656" s="6" t="s">
        <v>83</v>
      </c>
      <c r="N1656" s="6" t="s">
        <v>46</v>
      </c>
      <c r="O1656" s="6" t="s">
        <v>33</v>
      </c>
      <c r="P1656" s="6" t="s">
        <v>108</v>
      </c>
      <c r="Q1656" s="6">
        <v>590.99</v>
      </c>
      <c r="R1656" s="6">
        <v>0</v>
      </c>
      <c r="S1656" s="6">
        <v>1.4</v>
      </c>
      <c r="T1656" s="6" t="s">
        <v>35</v>
      </c>
      <c r="U1656" s="6"/>
      <c r="V1656" s="6" t="s">
        <v>49</v>
      </c>
      <c r="W1656" s="6">
        <v>19</v>
      </c>
      <c r="X1656" s="7" t="s">
        <v>37</v>
      </c>
    </row>
    <row r="1657" spans="1:24" x14ac:dyDescent="0.3">
      <c r="A1657" s="8" t="s">
        <v>5122</v>
      </c>
      <c r="B1657" s="9">
        <v>46162</v>
      </c>
      <c r="C1657" s="21" t="str">
        <f>TEXT(Table3[[#This Row],[Transaction_Date]],"dddd")</f>
        <v>Wednesday</v>
      </c>
      <c r="D1657" t="s">
        <v>5123</v>
      </c>
      <c r="E1657">
        <f>HOUR(Table3[[#This Row],[Transaction_Time]])</f>
        <v>12</v>
      </c>
      <c r="F1657" s="10" t="s">
        <v>24</v>
      </c>
      <c r="G1657" s="10" t="s">
        <v>5124</v>
      </c>
      <c r="H1657" s="10" t="s">
        <v>26</v>
      </c>
      <c r="I1657" s="10" t="s">
        <v>27</v>
      </c>
      <c r="J1657" s="10" t="s">
        <v>166</v>
      </c>
      <c r="K1657" s="10" t="s">
        <v>204</v>
      </c>
      <c r="L1657" s="10" t="s">
        <v>145</v>
      </c>
      <c r="M1657" s="10" t="s">
        <v>146</v>
      </c>
      <c r="N1657" s="10" t="s">
        <v>59</v>
      </c>
      <c r="O1657" s="10" t="s">
        <v>141</v>
      </c>
      <c r="P1657" s="10" t="s">
        <v>48</v>
      </c>
      <c r="Q1657" s="10">
        <v>196.4</v>
      </c>
      <c r="R1657" s="10">
        <v>0</v>
      </c>
      <c r="S1657" s="10">
        <v>0</v>
      </c>
      <c r="T1657" s="10" t="s">
        <v>35</v>
      </c>
      <c r="U1657" s="10"/>
      <c r="V1657" s="10" t="s">
        <v>49</v>
      </c>
      <c r="W1657" s="10">
        <v>57</v>
      </c>
      <c r="X1657" s="11" t="s">
        <v>37</v>
      </c>
    </row>
    <row r="1658" spans="1:24" x14ac:dyDescent="0.3">
      <c r="A1658" s="4" t="s">
        <v>5125</v>
      </c>
      <c r="B1658" s="5">
        <v>46170</v>
      </c>
      <c r="C1658" s="20" t="str">
        <f>TEXT(Table3[[#This Row],[Transaction_Date]],"dddd")</f>
        <v>Thursday</v>
      </c>
      <c r="D1658" t="s">
        <v>5126</v>
      </c>
      <c r="E1658">
        <f>HOUR(Table3[[#This Row],[Transaction_Time]])</f>
        <v>9</v>
      </c>
      <c r="F1658" s="6" t="s">
        <v>40</v>
      </c>
      <c r="G1658" s="6" t="s">
        <v>5127</v>
      </c>
      <c r="H1658" s="6" t="s">
        <v>26</v>
      </c>
      <c r="I1658" s="6" t="s">
        <v>42</v>
      </c>
      <c r="J1658" s="6" t="s">
        <v>119</v>
      </c>
      <c r="K1658" s="6" t="s">
        <v>264</v>
      </c>
      <c r="L1658" s="6" t="s">
        <v>327</v>
      </c>
      <c r="M1658" s="6" t="s">
        <v>114</v>
      </c>
      <c r="N1658" s="6" t="s">
        <v>32</v>
      </c>
      <c r="O1658" s="6" t="s">
        <v>60</v>
      </c>
      <c r="P1658" s="6" t="s">
        <v>128</v>
      </c>
      <c r="Q1658" s="6">
        <v>1065.56</v>
      </c>
      <c r="R1658" s="6">
        <v>0</v>
      </c>
      <c r="S1658" s="6">
        <v>0</v>
      </c>
      <c r="T1658" s="6" t="s">
        <v>35</v>
      </c>
      <c r="U1658" s="6"/>
      <c r="V1658" s="6" t="s">
        <v>49</v>
      </c>
      <c r="W1658" s="6">
        <v>55</v>
      </c>
      <c r="X1658" s="7" t="s">
        <v>37</v>
      </c>
    </row>
    <row r="1659" spans="1:24" x14ac:dyDescent="0.3">
      <c r="A1659" s="8" t="s">
        <v>5128</v>
      </c>
      <c r="B1659" s="9">
        <v>46169</v>
      </c>
      <c r="C1659" s="21" t="str">
        <f>TEXT(Table3[[#This Row],[Transaction_Date]],"dddd")</f>
        <v>Wednesday</v>
      </c>
      <c r="D1659" t="s">
        <v>5129</v>
      </c>
      <c r="E1659">
        <f>HOUR(Table3[[#This Row],[Transaction_Time]])</f>
        <v>8</v>
      </c>
      <c r="F1659" s="10" t="s">
        <v>40</v>
      </c>
      <c r="G1659" s="10" t="s">
        <v>5130</v>
      </c>
      <c r="H1659" s="10" t="s">
        <v>26</v>
      </c>
      <c r="I1659" s="10" t="s">
        <v>42</v>
      </c>
      <c r="J1659" s="10" t="s">
        <v>98</v>
      </c>
      <c r="K1659" s="10" t="s">
        <v>338</v>
      </c>
      <c r="L1659" s="10" t="s">
        <v>257</v>
      </c>
      <c r="M1659" s="10" t="s">
        <v>93</v>
      </c>
      <c r="N1659" s="10" t="s">
        <v>59</v>
      </c>
      <c r="O1659" s="10" t="s">
        <v>60</v>
      </c>
      <c r="P1659" s="10" t="s">
        <v>128</v>
      </c>
      <c r="Q1659" s="10">
        <v>417.24</v>
      </c>
      <c r="R1659" s="10">
        <v>0</v>
      </c>
      <c r="S1659" s="10">
        <v>0</v>
      </c>
      <c r="T1659" s="10" t="s">
        <v>35</v>
      </c>
      <c r="U1659" s="10"/>
      <c r="V1659" s="10" t="s">
        <v>49</v>
      </c>
      <c r="W1659" s="10">
        <v>62</v>
      </c>
      <c r="X1659" s="11" t="s">
        <v>37</v>
      </c>
    </row>
    <row r="1660" spans="1:24" x14ac:dyDescent="0.3">
      <c r="A1660" s="4" t="s">
        <v>5131</v>
      </c>
      <c r="B1660" s="5">
        <v>46160</v>
      </c>
      <c r="C1660" s="20" t="str">
        <f>TEXT(Table3[[#This Row],[Transaction_Date]],"dddd")</f>
        <v>Monday</v>
      </c>
      <c r="D1660" t="s">
        <v>5132</v>
      </c>
      <c r="E1660">
        <f>HOUR(Table3[[#This Row],[Transaction_Time]])</f>
        <v>18</v>
      </c>
      <c r="F1660" s="6" t="s">
        <v>370</v>
      </c>
      <c r="G1660" s="6" t="s">
        <v>5133</v>
      </c>
      <c r="H1660" s="6" t="s">
        <v>89</v>
      </c>
      <c r="I1660" s="6" t="s">
        <v>27</v>
      </c>
      <c r="J1660" s="6" t="s">
        <v>28</v>
      </c>
      <c r="K1660" s="6" t="s">
        <v>29</v>
      </c>
      <c r="L1660" s="6" t="s">
        <v>296</v>
      </c>
      <c r="M1660" s="6" t="s">
        <v>146</v>
      </c>
      <c r="N1660" s="6" t="s">
        <v>32</v>
      </c>
      <c r="O1660" s="6" t="s">
        <v>47</v>
      </c>
      <c r="P1660" s="6" t="s">
        <v>84</v>
      </c>
      <c r="Q1660" s="6">
        <v>288.42</v>
      </c>
      <c r="R1660" s="6">
        <v>67.180000000000007</v>
      </c>
      <c r="S1660" s="6">
        <v>0</v>
      </c>
      <c r="T1660" s="6" t="s">
        <v>35</v>
      </c>
      <c r="U1660" s="6"/>
      <c r="V1660" s="6" t="s">
        <v>49</v>
      </c>
      <c r="W1660" s="6">
        <v>78</v>
      </c>
      <c r="X1660" s="7" t="s">
        <v>37</v>
      </c>
    </row>
    <row r="1661" spans="1:24" x14ac:dyDescent="0.3">
      <c r="A1661" s="8" t="s">
        <v>5134</v>
      </c>
      <c r="B1661" s="9">
        <v>46143</v>
      </c>
      <c r="C1661" s="21" t="str">
        <f>TEXT(Table3[[#This Row],[Transaction_Date]],"dddd")</f>
        <v>Friday</v>
      </c>
      <c r="D1661" t="s">
        <v>5135</v>
      </c>
      <c r="E1661">
        <f>HOUR(Table3[[#This Row],[Transaction_Time]])</f>
        <v>13</v>
      </c>
      <c r="F1661" s="10" t="s">
        <v>24</v>
      </c>
      <c r="G1661" s="10" t="s">
        <v>5136</v>
      </c>
      <c r="H1661" s="10" t="s">
        <v>54</v>
      </c>
      <c r="I1661" s="10" t="s">
        <v>27</v>
      </c>
      <c r="J1661" s="10" t="s">
        <v>166</v>
      </c>
      <c r="K1661" s="10" t="s">
        <v>204</v>
      </c>
      <c r="L1661" s="10" t="s">
        <v>647</v>
      </c>
      <c r="M1661" s="10" t="s">
        <v>31</v>
      </c>
      <c r="N1661" s="10" t="s">
        <v>176</v>
      </c>
      <c r="O1661" s="10" t="s">
        <v>60</v>
      </c>
      <c r="P1661" s="10" t="s">
        <v>115</v>
      </c>
      <c r="Q1661" s="10">
        <v>148.11000000000001</v>
      </c>
      <c r="R1661" s="10">
        <v>0</v>
      </c>
      <c r="S1661" s="10">
        <v>0</v>
      </c>
      <c r="T1661" s="10" t="s">
        <v>35</v>
      </c>
      <c r="U1661" s="10"/>
      <c r="V1661" s="10" t="s">
        <v>49</v>
      </c>
      <c r="W1661" s="10">
        <v>82</v>
      </c>
      <c r="X1661" s="11" t="s">
        <v>37</v>
      </c>
    </row>
    <row r="1662" spans="1:24" x14ac:dyDescent="0.3">
      <c r="A1662" s="4" t="s">
        <v>5137</v>
      </c>
      <c r="B1662" s="5">
        <v>46173</v>
      </c>
      <c r="C1662" s="20" t="str">
        <f>TEXT(Table3[[#This Row],[Transaction_Date]],"dddd")</f>
        <v>Sunday</v>
      </c>
      <c r="D1662" t="s">
        <v>5138</v>
      </c>
      <c r="E1662">
        <f>HOUR(Table3[[#This Row],[Transaction_Time]])</f>
        <v>12</v>
      </c>
      <c r="F1662" s="6" t="s">
        <v>24</v>
      </c>
      <c r="G1662" s="6" t="s">
        <v>5139</v>
      </c>
      <c r="H1662" s="6" t="s">
        <v>26</v>
      </c>
      <c r="I1662" s="6" t="s">
        <v>27</v>
      </c>
      <c r="J1662" s="6" t="s">
        <v>55</v>
      </c>
      <c r="K1662" s="6" t="s">
        <v>56</v>
      </c>
      <c r="L1662" s="6" t="s">
        <v>145</v>
      </c>
      <c r="M1662" s="6" t="s">
        <v>146</v>
      </c>
      <c r="N1662" s="6" t="s">
        <v>59</v>
      </c>
      <c r="O1662" s="6" t="s">
        <v>60</v>
      </c>
      <c r="P1662" s="6" t="s">
        <v>115</v>
      </c>
      <c r="Q1662" s="6">
        <v>377.06</v>
      </c>
      <c r="R1662" s="6">
        <v>0</v>
      </c>
      <c r="S1662" s="6">
        <v>0</v>
      </c>
      <c r="T1662" s="6" t="s">
        <v>35</v>
      </c>
      <c r="U1662" s="6"/>
      <c r="V1662" s="6" t="s">
        <v>49</v>
      </c>
      <c r="W1662" s="6">
        <v>19</v>
      </c>
      <c r="X1662" s="7" t="s">
        <v>37</v>
      </c>
    </row>
    <row r="1663" spans="1:24" x14ac:dyDescent="0.3">
      <c r="A1663" s="8" t="s">
        <v>5140</v>
      </c>
      <c r="B1663" s="9">
        <v>46151</v>
      </c>
      <c r="C1663" s="21" t="str">
        <f>TEXT(Table3[[#This Row],[Transaction_Date]],"dddd")</f>
        <v>Saturday</v>
      </c>
      <c r="D1663" t="s">
        <v>5141</v>
      </c>
      <c r="E1663">
        <f>HOUR(Table3[[#This Row],[Transaction_Time]])</f>
        <v>13</v>
      </c>
      <c r="F1663" s="10" t="s">
        <v>87</v>
      </c>
      <c r="G1663" s="10" t="s">
        <v>5142</v>
      </c>
      <c r="H1663" s="10" t="s">
        <v>26</v>
      </c>
      <c r="I1663" s="10" t="s">
        <v>42</v>
      </c>
      <c r="J1663" s="10" t="s">
        <v>166</v>
      </c>
      <c r="K1663" s="10" t="s">
        <v>476</v>
      </c>
      <c r="L1663" s="10" t="s">
        <v>145</v>
      </c>
      <c r="M1663" s="10" t="s">
        <v>146</v>
      </c>
      <c r="N1663" s="10" t="s">
        <v>46</v>
      </c>
      <c r="O1663" s="10" t="s">
        <v>47</v>
      </c>
      <c r="P1663" s="10" t="s">
        <v>128</v>
      </c>
      <c r="Q1663" s="10">
        <v>763.88</v>
      </c>
      <c r="R1663" s="10">
        <v>0</v>
      </c>
      <c r="S1663" s="10">
        <v>0</v>
      </c>
      <c r="T1663" s="10" t="s">
        <v>35</v>
      </c>
      <c r="U1663" s="10"/>
      <c r="V1663" s="10" t="s">
        <v>49</v>
      </c>
      <c r="W1663" s="10">
        <v>84</v>
      </c>
      <c r="X1663" s="11" t="s">
        <v>37</v>
      </c>
    </row>
    <row r="1664" spans="1:24" x14ac:dyDescent="0.3">
      <c r="A1664" s="4" t="s">
        <v>5143</v>
      </c>
      <c r="B1664" s="5">
        <v>46148</v>
      </c>
      <c r="C1664" s="20" t="str">
        <f>TEXT(Table3[[#This Row],[Transaction_Date]],"dddd")</f>
        <v>Wednesday</v>
      </c>
      <c r="D1664" t="s">
        <v>5144</v>
      </c>
      <c r="E1664">
        <f>HOUR(Table3[[#This Row],[Transaction_Time]])</f>
        <v>9</v>
      </c>
      <c r="F1664" s="6" t="s">
        <v>52</v>
      </c>
      <c r="G1664" s="6" t="s">
        <v>5145</v>
      </c>
      <c r="H1664" s="6" t="s">
        <v>26</v>
      </c>
      <c r="I1664" s="6" t="s">
        <v>42</v>
      </c>
      <c r="J1664" s="6" t="s">
        <v>98</v>
      </c>
      <c r="K1664" s="6" t="s">
        <v>459</v>
      </c>
      <c r="L1664" s="6" t="s">
        <v>304</v>
      </c>
      <c r="M1664" s="6" t="s">
        <v>31</v>
      </c>
      <c r="N1664" s="6" t="s">
        <v>78</v>
      </c>
      <c r="O1664" s="6" t="s">
        <v>33</v>
      </c>
      <c r="P1664" s="6" t="s">
        <v>34</v>
      </c>
      <c r="Q1664" s="6">
        <v>275.45</v>
      </c>
      <c r="R1664" s="6">
        <v>0</v>
      </c>
      <c r="S1664" s="6">
        <v>0</v>
      </c>
      <c r="T1664" s="6" t="s">
        <v>35</v>
      </c>
      <c r="U1664" s="6"/>
      <c r="V1664" s="6" t="s">
        <v>36</v>
      </c>
      <c r="W1664" s="6">
        <v>49</v>
      </c>
      <c r="X1664" s="7" t="s">
        <v>37</v>
      </c>
    </row>
    <row r="1665" spans="1:24" x14ac:dyDescent="0.3">
      <c r="A1665" s="8" t="s">
        <v>5146</v>
      </c>
      <c r="B1665" s="9">
        <v>46156</v>
      </c>
      <c r="C1665" s="21" t="str">
        <f>TEXT(Table3[[#This Row],[Transaction_Date]],"dddd")</f>
        <v>Thursday</v>
      </c>
      <c r="D1665" t="s">
        <v>5147</v>
      </c>
      <c r="E1665">
        <f>HOUR(Table3[[#This Row],[Transaction_Time]])</f>
        <v>12</v>
      </c>
      <c r="F1665" s="10" t="s">
        <v>40</v>
      </c>
      <c r="G1665" s="10" t="s">
        <v>5148</v>
      </c>
      <c r="H1665" s="10" t="s">
        <v>54</v>
      </c>
      <c r="I1665" s="10" t="s">
        <v>27</v>
      </c>
      <c r="J1665" s="10" t="s">
        <v>119</v>
      </c>
      <c r="K1665" s="10" t="s">
        <v>276</v>
      </c>
      <c r="L1665" s="10" t="s">
        <v>634</v>
      </c>
      <c r="M1665" s="10" t="s">
        <v>114</v>
      </c>
      <c r="N1665" s="10" t="s">
        <v>32</v>
      </c>
      <c r="O1665" s="10" t="s">
        <v>47</v>
      </c>
      <c r="P1665" s="10" t="s">
        <v>108</v>
      </c>
      <c r="Q1665" s="10">
        <v>78.959999999999994</v>
      </c>
      <c r="R1665" s="10">
        <v>0</v>
      </c>
      <c r="S1665" s="10">
        <v>0</v>
      </c>
      <c r="T1665" s="10" t="s">
        <v>35</v>
      </c>
      <c r="U1665" s="10"/>
      <c r="V1665" s="10" t="s">
        <v>49</v>
      </c>
      <c r="W1665" s="10">
        <v>42</v>
      </c>
      <c r="X1665" s="11" t="s">
        <v>37</v>
      </c>
    </row>
    <row r="1666" spans="1:24" x14ac:dyDescent="0.3">
      <c r="A1666" s="4" t="s">
        <v>5149</v>
      </c>
      <c r="B1666" s="5">
        <v>46168</v>
      </c>
      <c r="C1666" s="20" t="str">
        <f>TEXT(Table3[[#This Row],[Transaction_Date]],"dddd")</f>
        <v>Tuesday</v>
      </c>
      <c r="D1666" t="s">
        <v>5150</v>
      </c>
      <c r="E1666">
        <f>HOUR(Table3[[#This Row],[Transaction_Time]])</f>
        <v>20</v>
      </c>
      <c r="F1666" s="6" t="s">
        <v>24</v>
      </c>
      <c r="G1666" s="6" t="s">
        <v>5151</v>
      </c>
      <c r="H1666" s="6" t="s">
        <v>89</v>
      </c>
      <c r="I1666" s="6" t="s">
        <v>27</v>
      </c>
      <c r="J1666" s="6" t="s">
        <v>43</v>
      </c>
      <c r="K1666" s="6" t="s">
        <v>112</v>
      </c>
      <c r="L1666" s="6" t="s">
        <v>127</v>
      </c>
      <c r="M1666" s="6" t="s">
        <v>114</v>
      </c>
      <c r="N1666" s="6" t="s">
        <v>176</v>
      </c>
      <c r="O1666" s="6" t="s">
        <v>47</v>
      </c>
      <c r="P1666" s="6" t="s">
        <v>108</v>
      </c>
      <c r="Q1666" s="6">
        <v>344.92</v>
      </c>
      <c r="R1666" s="6">
        <v>66.209999999999994</v>
      </c>
      <c r="S1666" s="6">
        <v>0</v>
      </c>
      <c r="T1666" s="6" t="s">
        <v>35</v>
      </c>
      <c r="U1666" s="6"/>
      <c r="V1666" s="6" t="s">
        <v>36</v>
      </c>
      <c r="W1666" s="6">
        <v>37</v>
      </c>
      <c r="X1666" s="7" t="s">
        <v>37</v>
      </c>
    </row>
    <row r="1667" spans="1:24" x14ac:dyDescent="0.3">
      <c r="A1667" s="8" t="s">
        <v>5152</v>
      </c>
      <c r="B1667" s="9">
        <v>46171</v>
      </c>
      <c r="C1667" s="21" t="str">
        <f>TEXT(Table3[[#This Row],[Transaction_Date]],"dddd")</f>
        <v>Friday</v>
      </c>
      <c r="D1667" t="s">
        <v>5153</v>
      </c>
      <c r="E1667">
        <f>HOUR(Table3[[#This Row],[Transaction_Time]])</f>
        <v>18</v>
      </c>
      <c r="F1667" s="10" t="s">
        <v>370</v>
      </c>
      <c r="G1667" s="10" t="s">
        <v>5154</v>
      </c>
      <c r="H1667" s="10" t="s">
        <v>26</v>
      </c>
      <c r="I1667" s="10" t="s">
        <v>27</v>
      </c>
      <c r="J1667" s="10" t="s">
        <v>119</v>
      </c>
      <c r="K1667" s="10" t="s">
        <v>120</v>
      </c>
      <c r="L1667" s="10" t="s">
        <v>334</v>
      </c>
      <c r="M1667" s="10" t="s">
        <v>58</v>
      </c>
      <c r="N1667" s="10" t="s">
        <v>32</v>
      </c>
      <c r="O1667" s="10" t="s">
        <v>297</v>
      </c>
      <c r="P1667" s="10" t="s">
        <v>128</v>
      </c>
      <c r="Q1667" s="10">
        <v>1512.57</v>
      </c>
      <c r="R1667" s="10">
        <v>0</v>
      </c>
      <c r="S1667" s="10">
        <v>3.67</v>
      </c>
      <c r="T1667" s="10" t="s">
        <v>35</v>
      </c>
      <c r="U1667" s="10"/>
      <c r="V1667" s="10" t="s">
        <v>36</v>
      </c>
      <c r="W1667" s="10">
        <v>81</v>
      </c>
      <c r="X1667" s="11" t="s">
        <v>37</v>
      </c>
    </row>
    <row r="1668" spans="1:24" x14ac:dyDescent="0.3">
      <c r="A1668" s="4" t="s">
        <v>5155</v>
      </c>
      <c r="B1668" s="5">
        <v>46149</v>
      </c>
      <c r="C1668" s="20" t="str">
        <f>TEXT(Table3[[#This Row],[Transaction_Date]],"dddd")</f>
        <v>Thursday</v>
      </c>
      <c r="D1668" t="s">
        <v>5156</v>
      </c>
      <c r="E1668">
        <f>HOUR(Table3[[#This Row],[Transaction_Time]])</f>
        <v>9</v>
      </c>
      <c r="F1668" s="6" t="s">
        <v>40</v>
      </c>
      <c r="G1668" s="6" t="s">
        <v>5157</v>
      </c>
      <c r="H1668" s="6" t="s">
        <v>74</v>
      </c>
      <c r="I1668" s="6" t="s">
        <v>42</v>
      </c>
      <c r="J1668" s="6" t="s">
        <v>105</v>
      </c>
      <c r="K1668" s="6" t="s">
        <v>675</v>
      </c>
      <c r="L1668" s="6" t="s">
        <v>304</v>
      </c>
      <c r="M1668" s="6" t="s">
        <v>31</v>
      </c>
      <c r="N1668" s="6" t="s">
        <v>32</v>
      </c>
      <c r="O1668" s="6" t="s">
        <v>47</v>
      </c>
      <c r="P1668" s="6" t="s">
        <v>108</v>
      </c>
      <c r="Q1668" s="6">
        <v>1441.18</v>
      </c>
      <c r="R1668" s="6">
        <v>0</v>
      </c>
      <c r="S1668" s="6">
        <v>0</v>
      </c>
      <c r="T1668" s="6" t="s">
        <v>35</v>
      </c>
      <c r="U1668" s="6"/>
      <c r="V1668" s="6" t="s">
        <v>36</v>
      </c>
      <c r="W1668" s="6">
        <v>42</v>
      </c>
      <c r="X1668" s="7" t="s">
        <v>37</v>
      </c>
    </row>
    <row r="1669" spans="1:24" x14ac:dyDescent="0.3">
      <c r="A1669" s="8" t="s">
        <v>5158</v>
      </c>
      <c r="B1669" s="9">
        <v>46164</v>
      </c>
      <c r="C1669" s="21" t="str">
        <f>TEXT(Table3[[#This Row],[Transaction_Date]],"dddd")</f>
        <v>Friday</v>
      </c>
      <c r="D1669" t="s">
        <v>5159</v>
      </c>
      <c r="E1669">
        <f>HOUR(Table3[[#This Row],[Transaction_Time]])</f>
        <v>8</v>
      </c>
      <c r="F1669" s="10" t="s">
        <v>40</v>
      </c>
      <c r="G1669" s="10" t="s">
        <v>5160</v>
      </c>
      <c r="H1669" s="10" t="s">
        <v>74</v>
      </c>
      <c r="I1669" s="10" t="s">
        <v>27</v>
      </c>
      <c r="J1669" s="10" t="s">
        <v>43</v>
      </c>
      <c r="K1669" s="10" t="s">
        <v>285</v>
      </c>
      <c r="L1669" s="10" t="s">
        <v>296</v>
      </c>
      <c r="M1669" s="10" t="s">
        <v>146</v>
      </c>
      <c r="N1669" s="10" t="s">
        <v>46</v>
      </c>
      <c r="O1669" s="10" t="s">
        <v>60</v>
      </c>
      <c r="P1669" s="10" t="s">
        <v>115</v>
      </c>
      <c r="Q1669" s="10">
        <v>252.8</v>
      </c>
      <c r="R1669" s="10">
        <v>0</v>
      </c>
      <c r="S1669" s="10">
        <v>0</v>
      </c>
      <c r="T1669" s="10" t="s">
        <v>35</v>
      </c>
      <c r="U1669" s="10"/>
      <c r="V1669" s="10" t="s">
        <v>49</v>
      </c>
      <c r="W1669" s="10">
        <v>43</v>
      </c>
      <c r="X1669" s="11" t="s">
        <v>37</v>
      </c>
    </row>
    <row r="1670" spans="1:24" x14ac:dyDescent="0.3">
      <c r="A1670" s="4" t="s">
        <v>5161</v>
      </c>
      <c r="B1670" s="5">
        <v>46150</v>
      </c>
      <c r="C1670" s="20" t="str">
        <f>TEXT(Table3[[#This Row],[Transaction_Date]],"dddd")</f>
        <v>Friday</v>
      </c>
      <c r="D1670" t="s">
        <v>5162</v>
      </c>
      <c r="E1670">
        <f>HOUR(Table3[[#This Row],[Transaction_Time]])</f>
        <v>9</v>
      </c>
      <c r="F1670" s="6" t="s">
        <v>24</v>
      </c>
      <c r="G1670" s="6" t="s">
        <v>5163</v>
      </c>
      <c r="H1670" s="6" t="s">
        <v>26</v>
      </c>
      <c r="I1670" s="6" t="s">
        <v>42</v>
      </c>
      <c r="J1670" s="6" t="s">
        <v>150</v>
      </c>
      <c r="K1670" s="6" t="s">
        <v>398</v>
      </c>
      <c r="L1670" s="6" t="s">
        <v>246</v>
      </c>
      <c r="M1670" s="6" t="s">
        <v>214</v>
      </c>
      <c r="N1670" s="6" t="s">
        <v>78</v>
      </c>
      <c r="O1670" s="6" t="s">
        <v>60</v>
      </c>
      <c r="P1670" s="6" t="s">
        <v>48</v>
      </c>
      <c r="Q1670" s="6">
        <v>1777.85</v>
      </c>
      <c r="R1670" s="6">
        <v>0</v>
      </c>
      <c r="S1670" s="6">
        <v>0</v>
      </c>
      <c r="T1670" s="6" t="s">
        <v>35</v>
      </c>
      <c r="U1670" s="6"/>
      <c r="V1670" s="6" t="s">
        <v>49</v>
      </c>
      <c r="W1670" s="6">
        <v>36</v>
      </c>
      <c r="X1670" s="7" t="s">
        <v>37</v>
      </c>
    </row>
    <row r="1671" spans="1:24" x14ac:dyDescent="0.3">
      <c r="A1671" s="8" t="s">
        <v>5164</v>
      </c>
      <c r="B1671" s="9">
        <v>46146</v>
      </c>
      <c r="C1671" s="21" t="str">
        <f>TEXT(Table3[[#This Row],[Transaction_Date]],"dddd")</f>
        <v>Monday</v>
      </c>
      <c r="D1671" t="s">
        <v>5165</v>
      </c>
      <c r="E1671">
        <f>HOUR(Table3[[#This Row],[Transaction_Time]])</f>
        <v>15</v>
      </c>
      <c r="F1671" s="10" t="s">
        <v>40</v>
      </c>
      <c r="G1671" s="10" t="s">
        <v>5166</v>
      </c>
      <c r="H1671" s="10" t="s">
        <v>54</v>
      </c>
      <c r="I1671" s="10" t="s">
        <v>27</v>
      </c>
      <c r="J1671" s="10" t="s">
        <v>43</v>
      </c>
      <c r="K1671" s="10" t="s">
        <v>112</v>
      </c>
      <c r="L1671" s="10" t="s">
        <v>184</v>
      </c>
      <c r="M1671" s="10" t="s">
        <v>146</v>
      </c>
      <c r="N1671" s="10" t="s">
        <v>46</v>
      </c>
      <c r="O1671" s="10" t="s">
        <v>60</v>
      </c>
      <c r="P1671" s="10" t="s">
        <v>128</v>
      </c>
      <c r="Q1671" s="10">
        <v>5239.8599999999997</v>
      </c>
      <c r="R1671" s="10">
        <v>0</v>
      </c>
      <c r="S1671" s="10">
        <v>2.7</v>
      </c>
      <c r="T1671" s="10" t="s">
        <v>35</v>
      </c>
      <c r="U1671" s="10"/>
      <c r="V1671" s="10" t="s">
        <v>36</v>
      </c>
      <c r="W1671" s="10">
        <v>62</v>
      </c>
      <c r="X1671" s="11" t="s">
        <v>37</v>
      </c>
    </row>
    <row r="1672" spans="1:24" x14ac:dyDescent="0.3">
      <c r="A1672" s="4" t="s">
        <v>5167</v>
      </c>
      <c r="B1672" s="5">
        <v>46143</v>
      </c>
      <c r="C1672" s="20" t="str">
        <f>TEXT(Table3[[#This Row],[Transaction_Date]],"dddd")</f>
        <v>Friday</v>
      </c>
      <c r="D1672" t="s">
        <v>5168</v>
      </c>
      <c r="E1672">
        <f>HOUR(Table3[[#This Row],[Transaction_Time]])</f>
        <v>14</v>
      </c>
      <c r="F1672" s="6" t="s">
        <v>24</v>
      </c>
      <c r="G1672" s="6" t="s">
        <v>5169</v>
      </c>
      <c r="H1672" s="6" t="s">
        <v>89</v>
      </c>
      <c r="I1672" s="6" t="s">
        <v>42</v>
      </c>
      <c r="J1672" s="6" t="s">
        <v>105</v>
      </c>
      <c r="K1672" s="6" t="s">
        <v>195</v>
      </c>
      <c r="L1672" s="6" t="s">
        <v>205</v>
      </c>
      <c r="M1672" s="6" t="s">
        <v>162</v>
      </c>
      <c r="N1672" s="6" t="s">
        <v>46</v>
      </c>
      <c r="O1672" s="6" t="s">
        <v>47</v>
      </c>
      <c r="P1672" s="6" t="s">
        <v>48</v>
      </c>
      <c r="Q1672" s="6">
        <v>154.99</v>
      </c>
      <c r="R1672" s="6">
        <v>0</v>
      </c>
      <c r="S1672" s="6">
        <v>0</v>
      </c>
      <c r="T1672" s="6" t="s">
        <v>35</v>
      </c>
      <c r="U1672" s="6"/>
      <c r="V1672" s="6" t="s">
        <v>49</v>
      </c>
      <c r="W1672" s="6">
        <v>48</v>
      </c>
      <c r="X1672" s="7" t="s">
        <v>37</v>
      </c>
    </row>
    <row r="1673" spans="1:24" x14ac:dyDescent="0.3">
      <c r="A1673" s="8" t="s">
        <v>5170</v>
      </c>
      <c r="B1673" s="9">
        <v>46144</v>
      </c>
      <c r="C1673" s="21" t="str">
        <f>TEXT(Table3[[#This Row],[Transaction_Date]],"dddd")</f>
        <v>Saturday</v>
      </c>
      <c r="D1673" t="s">
        <v>5171</v>
      </c>
      <c r="E1673">
        <f>HOUR(Table3[[#This Row],[Transaction_Time]])</f>
        <v>19</v>
      </c>
      <c r="F1673" s="10" t="s">
        <v>40</v>
      </c>
      <c r="G1673" s="10" t="s">
        <v>5172</v>
      </c>
      <c r="H1673" s="10" t="s">
        <v>26</v>
      </c>
      <c r="I1673" s="10" t="s">
        <v>42</v>
      </c>
      <c r="J1673" s="10" t="s">
        <v>43</v>
      </c>
      <c r="K1673" s="10" t="s">
        <v>285</v>
      </c>
      <c r="L1673" s="10" t="s">
        <v>634</v>
      </c>
      <c r="M1673" s="10" t="s">
        <v>114</v>
      </c>
      <c r="N1673" s="10" t="s">
        <v>291</v>
      </c>
      <c r="O1673" s="10" t="s">
        <v>60</v>
      </c>
      <c r="P1673" s="10" t="s">
        <v>128</v>
      </c>
      <c r="Q1673" s="10">
        <v>686.01</v>
      </c>
      <c r="R1673" s="10">
        <v>0</v>
      </c>
      <c r="S1673" s="10">
        <v>0</v>
      </c>
      <c r="T1673" s="10" t="s">
        <v>35</v>
      </c>
      <c r="U1673" s="10"/>
      <c r="V1673" s="10" t="s">
        <v>49</v>
      </c>
      <c r="W1673" s="10">
        <v>48</v>
      </c>
      <c r="X1673" s="11" t="s">
        <v>37</v>
      </c>
    </row>
    <row r="1674" spans="1:24" x14ac:dyDescent="0.3">
      <c r="A1674" s="4" t="s">
        <v>5173</v>
      </c>
      <c r="B1674" s="5">
        <v>46153</v>
      </c>
      <c r="C1674" s="20" t="str">
        <f>TEXT(Table3[[#This Row],[Transaction_Date]],"dddd")</f>
        <v>Monday</v>
      </c>
      <c r="D1674" t="s">
        <v>5174</v>
      </c>
      <c r="E1674">
        <f>HOUR(Table3[[#This Row],[Transaction_Time]])</f>
        <v>20</v>
      </c>
      <c r="F1674" s="6" t="s">
        <v>24</v>
      </c>
      <c r="G1674" s="6" t="s">
        <v>5175</v>
      </c>
      <c r="H1674" s="6" t="s">
        <v>26</v>
      </c>
      <c r="I1674" s="6" t="s">
        <v>42</v>
      </c>
      <c r="J1674" s="6" t="s">
        <v>55</v>
      </c>
      <c r="K1674" s="6" t="s">
        <v>136</v>
      </c>
      <c r="L1674" s="6" t="s">
        <v>445</v>
      </c>
      <c r="M1674" s="6" t="s">
        <v>162</v>
      </c>
      <c r="N1674" s="6" t="s">
        <v>46</v>
      </c>
      <c r="O1674" s="6" t="s">
        <v>60</v>
      </c>
      <c r="P1674" s="6" t="s">
        <v>108</v>
      </c>
      <c r="Q1674" s="6">
        <v>375.71</v>
      </c>
      <c r="R1674" s="6">
        <v>0</v>
      </c>
      <c r="S1674" s="6">
        <v>0</v>
      </c>
      <c r="T1674" s="6" t="s">
        <v>35</v>
      </c>
      <c r="U1674" s="6"/>
      <c r="V1674" s="6" t="s">
        <v>49</v>
      </c>
      <c r="W1674" s="6">
        <v>83</v>
      </c>
      <c r="X1674" s="7" t="s">
        <v>37</v>
      </c>
    </row>
    <row r="1675" spans="1:24" x14ac:dyDescent="0.3">
      <c r="A1675" s="8" t="s">
        <v>5176</v>
      </c>
      <c r="B1675" s="9">
        <v>46159</v>
      </c>
      <c r="C1675" s="21" t="str">
        <f>TEXT(Table3[[#This Row],[Transaction_Date]],"dddd")</f>
        <v>Sunday</v>
      </c>
      <c r="D1675" t="s">
        <v>5177</v>
      </c>
      <c r="E1675">
        <f>HOUR(Table3[[#This Row],[Transaction_Time]])</f>
        <v>18</v>
      </c>
      <c r="F1675" s="10" t="s">
        <v>24</v>
      </c>
      <c r="G1675" s="10" t="s">
        <v>5178</v>
      </c>
      <c r="H1675" s="10" t="s">
        <v>89</v>
      </c>
      <c r="I1675" s="10" t="s">
        <v>27</v>
      </c>
      <c r="J1675" s="10" t="s">
        <v>43</v>
      </c>
      <c r="K1675" s="10" t="s">
        <v>285</v>
      </c>
      <c r="L1675" s="10" t="s">
        <v>544</v>
      </c>
      <c r="M1675" s="10" t="s">
        <v>114</v>
      </c>
      <c r="N1675" s="10" t="s">
        <v>46</v>
      </c>
      <c r="O1675" s="10" t="s">
        <v>47</v>
      </c>
      <c r="P1675" s="10" t="s">
        <v>108</v>
      </c>
      <c r="Q1675" s="10">
        <v>112.61</v>
      </c>
      <c r="R1675" s="10">
        <v>0</v>
      </c>
      <c r="S1675" s="10">
        <v>0</v>
      </c>
      <c r="T1675" s="10" t="s">
        <v>35</v>
      </c>
      <c r="U1675" s="10"/>
      <c r="V1675" s="10" t="s">
        <v>49</v>
      </c>
      <c r="W1675" s="10">
        <v>25</v>
      </c>
      <c r="X1675" s="11" t="s">
        <v>37</v>
      </c>
    </row>
    <row r="1676" spans="1:24" x14ac:dyDescent="0.3">
      <c r="A1676" s="4" t="s">
        <v>5179</v>
      </c>
      <c r="B1676" s="5">
        <v>46166</v>
      </c>
      <c r="C1676" s="20" t="str">
        <f>TEXT(Table3[[#This Row],[Transaction_Date]],"dddd")</f>
        <v>Sunday</v>
      </c>
      <c r="D1676" t="s">
        <v>5180</v>
      </c>
      <c r="E1676">
        <f>HOUR(Table3[[#This Row],[Transaction_Time]])</f>
        <v>15</v>
      </c>
      <c r="F1676" s="6" t="s">
        <v>72</v>
      </c>
      <c r="G1676" s="6" t="s">
        <v>5181</v>
      </c>
      <c r="H1676" s="6" t="s">
        <v>89</v>
      </c>
      <c r="I1676" s="6" t="s">
        <v>27</v>
      </c>
      <c r="J1676" s="6" t="s">
        <v>98</v>
      </c>
      <c r="K1676" s="6" t="s">
        <v>126</v>
      </c>
      <c r="L1676" s="6" t="s">
        <v>246</v>
      </c>
      <c r="M1676" s="6" t="s">
        <v>214</v>
      </c>
      <c r="N1676" s="6" t="s">
        <v>272</v>
      </c>
      <c r="O1676" s="6" t="s">
        <v>141</v>
      </c>
      <c r="P1676" s="6" t="s">
        <v>34</v>
      </c>
      <c r="Q1676" s="6">
        <v>2940.12</v>
      </c>
      <c r="R1676" s="6">
        <v>0</v>
      </c>
      <c r="S1676" s="6">
        <v>0</v>
      </c>
      <c r="T1676" s="6" t="s">
        <v>35</v>
      </c>
      <c r="U1676" s="6"/>
      <c r="V1676" s="6" t="s">
        <v>36</v>
      </c>
      <c r="W1676" s="6">
        <v>49</v>
      </c>
      <c r="X1676" s="7" t="s">
        <v>37</v>
      </c>
    </row>
    <row r="1677" spans="1:24" x14ac:dyDescent="0.3">
      <c r="A1677" s="8" t="s">
        <v>5182</v>
      </c>
      <c r="B1677" s="9">
        <v>46157</v>
      </c>
      <c r="C1677" s="21" t="str">
        <f>TEXT(Table3[[#This Row],[Transaction_Date]],"dddd")</f>
        <v>Friday</v>
      </c>
      <c r="D1677" t="s">
        <v>5183</v>
      </c>
      <c r="E1677">
        <f>HOUR(Table3[[#This Row],[Transaction_Time]])</f>
        <v>20</v>
      </c>
      <c r="F1677" s="10" t="s">
        <v>24</v>
      </c>
      <c r="G1677" s="10" t="s">
        <v>5184</v>
      </c>
      <c r="H1677" s="10" t="s">
        <v>89</v>
      </c>
      <c r="I1677" s="10" t="s">
        <v>27</v>
      </c>
      <c r="J1677" s="10" t="s">
        <v>90</v>
      </c>
      <c r="K1677" s="10" t="s">
        <v>91</v>
      </c>
      <c r="L1677" s="10" t="s">
        <v>503</v>
      </c>
      <c r="M1677" s="10" t="s">
        <v>214</v>
      </c>
      <c r="N1677" s="10" t="s">
        <v>46</v>
      </c>
      <c r="O1677" s="10" t="s">
        <v>47</v>
      </c>
      <c r="P1677" s="10" t="s">
        <v>34</v>
      </c>
      <c r="Q1677" s="10">
        <v>237.26</v>
      </c>
      <c r="R1677" s="10">
        <v>0</v>
      </c>
      <c r="S1677" s="10">
        <v>0</v>
      </c>
      <c r="T1677" s="10" t="s">
        <v>35</v>
      </c>
      <c r="U1677" s="10"/>
      <c r="V1677" s="10" t="s">
        <v>49</v>
      </c>
      <c r="W1677" s="10">
        <v>58</v>
      </c>
      <c r="X1677" s="11" t="s">
        <v>37</v>
      </c>
    </row>
    <row r="1678" spans="1:24" x14ac:dyDescent="0.3">
      <c r="A1678" s="4" t="s">
        <v>5185</v>
      </c>
      <c r="B1678" s="5">
        <v>46154</v>
      </c>
      <c r="C1678" s="20" t="str">
        <f>TEXT(Table3[[#This Row],[Transaction_Date]],"dddd")</f>
        <v>Tuesday</v>
      </c>
      <c r="D1678" t="s">
        <v>5186</v>
      </c>
      <c r="E1678">
        <f>HOUR(Table3[[#This Row],[Transaction_Time]])</f>
        <v>8</v>
      </c>
      <c r="F1678" s="6" t="s">
        <v>40</v>
      </c>
      <c r="G1678" s="6" t="s">
        <v>5187</v>
      </c>
      <c r="H1678" s="6" t="s">
        <v>26</v>
      </c>
      <c r="I1678" s="6" t="s">
        <v>42</v>
      </c>
      <c r="J1678" s="6" t="s">
        <v>28</v>
      </c>
      <c r="K1678" s="6" t="s">
        <v>188</v>
      </c>
      <c r="L1678" s="6" t="s">
        <v>257</v>
      </c>
      <c r="M1678" s="6" t="s">
        <v>93</v>
      </c>
      <c r="N1678" s="6" t="s">
        <v>46</v>
      </c>
      <c r="O1678" s="6" t="s">
        <v>60</v>
      </c>
      <c r="P1678" s="6" t="s">
        <v>108</v>
      </c>
      <c r="Q1678" s="6">
        <v>874.44</v>
      </c>
      <c r="R1678" s="6">
        <v>0</v>
      </c>
      <c r="S1678" s="6">
        <v>0</v>
      </c>
      <c r="T1678" s="6" t="s">
        <v>35</v>
      </c>
      <c r="U1678" s="6"/>
      <c r="V1678" s="6" t="s">
        <v>49</v>
      </c>
      <c r="W1678" s="6">
        <v>47</v>
      </c>
      <c r="X1678" s="7" t="s">
        <v>37</v>
      </c>
    </row>
    <row r="1679" spans="1:24" x14ac:dyDescent="0.3">
      <c r="A1679" s="8" t="s">
        <v>5188</v>
      </c>
      <c r="B1679" s="9">
        <v>46169</v>
      </c>
      <c r="C1679" s="21" t="str">
        <f>TEXT(Table3[[#This Row],[Transaction_Date]],"dddd")</f>
        <v>Wednesday</v>
      </c>
      <c r="D1679" t="s">
        <v>5189</v>
      </c>
      <c r="E1679">
        <f>HOUR(Table3[[#This Row],[Transaction_Time]])</f>
        <v>6</v>
      </c>
      <c r="F1679" s="10" t="s">
        <v>40</v>
      </c>
      <c r="G1679" s="10" t="s">
        <v>5190</v>
      </c>
      <c r="H1679" s="10" t="s">
        <v>26</v>
      </c>
      <c r="I1679" s="10" t="s">
        <v>42</v>
      </c>
      <c r="J1679" s="10" t="s">
        <v>90</v>
      </c>
      <c r="K1679" s="10" t="s">
        <v>140</v>
      </c>
      <c r="L1679" s="10" t="s">
        <v>350</v>
      </c>
      <c r="M1679" s="10" t="s">
        <v>31</v>
      </c>
      <c r="N1679" s="10" t="s">
        <v>46</v>
      </c>
      <c r="O1679" s="10" t="s">
        <v>47</v>
      </c>
      <c r="P1679" s="10" t="s">
        <v>34</v>
      </c>
      <c r="Q1679" s="10">
        <v>66.31</v>
      </c>
      <c r="R1679" s="10">
        <v>0</v>
      </c>
      <c r="S1679" s="10">
        <v>4.07</v>
      </c>
      <c r="T1679" s="10" t="s">
        <v>35</v>
      </c>
      <c r="U1679" s="10"/>
      <c r="V1679" s="10" t="s">
        <v>49</v>
      </c>
      <c r="W1679" s="10">
        <v>91</v>
      </c>
      <c r="X1679" s="11" t="s">
        <v>37</v>
      </c>
    </row>
    <row r="1680" spans="1:24" x14ac:dyDescent="0.3">
      <c r="A1680" s="4" t="s">
        <v>5191</v>
      </c>
      <c r="B1680" s="5">
        <v>46162</v>
      </c>
      <c r="C1680" s="20" t="str">
        <f>TEXT(Table3[[#This Row],[Transaction_Date]],"dddd")</f>
        <v>Wednesday</v>
      </c>
      <c r="D1680" t="s">
        <v>5192</v>
      </c>
      <c r="E1680">
        <f>HOUR(Table3[[#This Row],[Transaction_Time]])</f>
        <v>16</v>
      </c>
      <c r="F1680" s="6" t="s">
        <v>52</v>
      </c>
      <c r="G1680" s="6" t="s">
        <v>5193</v>
      </c>
      <c r="H1680" s="6" t="s">
        <v>26</v>
      </c>
      <c r="I1680" s="6" t="s">
        <v>27</v>
      </c>
      <c r="J1680" s="6" t="s">
        <v>55</v>
      </c>
      <c r="K1680" s="6" t="s">
        <v>56</v>
      </c>
      <c r="L1680" s="6" t="s">
        <v>647</v>
      </c>
      <c r="M1680" s="6" t="s">
        <v>31</v>
      </c>
      <c r="N1680" s="6" t="s">
        <v>46</v>
      </c>
      <c r="O1680" s="6" t="s">
        <v>33</v>
      </c>
      <c r="P1680" s="6" t="s">
        <v>84</v>
      </c>
      <c r="Q1680" s="6">
        <v>1195.48</v>
      </c>
      <c r="R1680" s="6">
        <v>0</v>
      </c>
      <c r="S1680" s="6">
        <v>0</v>
      </c>
      <c r="T1680" s="6" t="s">
        <v>406</v>
      </c>
      <c r="U1680" s="6" t="s">
        <v>496</v>
      </c>
      <c r="V1680" s="6" t="s">
        <v>49</v>
      </c>
      <c r="W1680" s="6">
        <v>66</v>
      </c>
      <c r="X1680" s="7" t="s">
        <v>37</v>
      </c>
    </row>
    <row r="1681" spans="1:24" x14ac:dyDescent="0.3">
      <c r="A1681" s="8" t="s">
        <v>5194</v>
      </c>
      <c r="B1681" s="9">
        <v>46143</v>
      </c>
      <c r="C1681" s="21" t="str">
        <f>TEXT(Table3[[#This Row],[Transaction_Date]],"dddd")</f>
        <v>Friday</v>
      </c>
      <c r="D1681" t="s">
        <v>5195</v>
      </c>
      <c r="E1681">
        <f>HOUR(Table3[[#This Row],[Transaction_Time]])</f>
        <v>18</v>
      </c>
      <c r="F1681" s="10" t="s">
        <v>24</v>
      </c>
      <c r="G1681" s="10" t="s">
        <v>5196</v>
      </c>
      <c r="H1681" s="10" t="s">
        <v>26</v>
      </c>
      <c r="I1681" s="10" t="s">
        <v>27</v>
      </c>
      <c r="J1681" s="10" t="s">
        <v>119</v>
      </c>
      <c r="K1681" s="10" t="s">
        <v>120</v>
      </c>
      <c r="L1681" s="10" t="s">
        <v>544</v>
      </c>
      <c r="M1681" s="10" t="s">
        <v>114</v>
      </c>
      <c r="N1681" s="10" t="s">
        <v>59</v>
      </c>
      <c r="O1681" s="10" t="s">
        <v>141</v>
      </c>
      <c r="P1681" s="10" t="s">
        <v>68</v>
      </c>
      <c r="Q1681" s="10">
        <v>1252.72</v>
      </c>
      <c r="R1681" s="10">
        <v>0</v>
      </c>
      <c r="S1681" s="10">
        <v>1.42</v>
      </c>
      <c r="T1681" s="10" t="s">
        <v>280</v>
      </c>
      <c r="U1681" s="10" t="s">
        <v>407</v>
      </c>
      <c r="V1681" s="10" t="s">
        <v>49</v>
      </c>
      <c r="W1681" s="10">
        <v>11</v>
      </c>
      <c r="X1681" s="11" t="s">
        <v>37</v>
      </c>
    </row>
    <row r="1682" spans="1:24" x14ac:dyDescent="0.3">
      <c r="A1682" s="4" t="s">
        <v>5197</v>
      </c>
      <c r="B1682" s="5">
        <v>46148</v>
      </c>
      <c r="C1682" s="20" t="str">
        <f>TEXT(Table3[[#This Row],[Transaction_Date]],"dddd")</f>
        <v>Wednesday</v>
      </c>
      <c r="D1682" t="s">
        <v>5198</v>
      </c>
      <c r="E1682">
        <f>HOUR(Table3[[#This Row],[Transaction_Time]])</f>
        <v>20</v>
      </c>
      <c r="F1682" s="6" t="s">
        <v>24</v>
      </c>
      <c r="G1682" s="6" t="s">
        <v>5199</v>
      </c>
      <c r="H1682" s="6" t="s">
        <v>54</v>
      </c>
      <c r="I1682" s="6" t="s">
        <v>27</v>
      </c>
      <c r="J1682" s="6" t="s">
        <v>119</v>
      </c>
      <c r="K1682" s="6" t="s">
        <v>276</v>
      </c>
      <c r="L1682" s="6" t="s">
        <v>364</v>
      </c>
      <c r="M1682" s="6" t="s">
        <v>114</v>
      </c>
      <c r="N1682" s="6" t="s">
        <v>32</v>
      </c>
      <c r="O1682" s="6" t="s">
        <v>47</v>
      </c>
      <c r="P1682" s="6" t="s">
        <v>108</v>
      </c>
      <c r="Q1682" s="6">
        <v>1191.05</v>
      </c>
      <c r="R1682" s="6">
        <v>0</v>
      </c>
      <c r="S1682" s="6">
        <v>0</v>
      </c>
      <c r="T1682" s="6" t="s">
        <v>35</v>
      </c>
      <c r="U1682" s="6"/>
      <c r="V1682" s="6" t="s">
        <v>49</v>
      </c>
      <c r="W1682" s="6">
        <v>10</v>
      </c>
      <c r="X1682" s="7" t="s">
        <v>37</v>
      </c>
    </row>
    <row r="1683" spans="1:24" x14ac:dyDescent="0.3">
      <c r="A1683" s="8" t="s">
        <v>5200</v>
      </c>
      <c r="B1683" s="9">
        <v>46145</v>
      </c>
      <c r="C1683" s="21" t="str">
        <f>TEXT(Table3[[#This Row],[Transaction_Date]],"dddd")</f>
        <v>Sunday</v>
      </c>
      <c r="D1683" t="s">
        <v>5201</v>
      </c>
      <c r="E1683">
        <f>HOUR(Table3[[#This Row],[Transaction_Time]])</f>
        <v>18</v>
      </c>
      <c r="F1683" s="10" t="s">
        <v>24</v>
      </c>
      <c r="G1683" s="10" t="s">
        <v>5202</v>
      </c>
      <c r="H1683" s="10" t="s">
        <v>26</v>
      </c>
      <c r="I1683" s="10" t="s">
        <v>27</v>
      </c>
      <c r="J1683" s="10" t="s">
        <v>55</v>
      </c>
      <c r="K1683" s="10" t="s">
        <v>136</v>
      </c>
      <c r="L1683" s="10" t="s">
        <v>500</v>
      </c>
      <c r="M1683" s="10" t="s">
        <v>67</v>
      </c>
      <c r="N1683" s="10" t="s">
        <v>59</v>
      </c>
      <c r="O1683" s="10" t="s">
        <v>141</v>
      </c>
      <c r="P1683" s="10" t="s">
        <v>84</v>
      </c>
      <c r="Q1683" s="10">
        <v>5080.99</v>
      </c>
      <c r="R1683" s="10">
        <v>0</v>
      </c>
      <c r="S1683" s="10">
        <v>0</v>
      </c>
      <c r="T1683" s="10" t="s">
        <v>35</v>
      </c>
      <c r="U1683" s="10"/>
      <c r="V1683" s="10" t="s">
        <v>49</v>
      </c>
      <c r="W1683" s="10">
        <v>66</v>
      </c>
      <c r="X1683" s="11" t="s">
        <v>37</v>
      </c>
    </row>
    <row r="1684" spans="1:24" x14ac:dyDescent="0.3">
      <c r="A1684" s="4" t="s">
        <v>5203</v>
      </c>
      <c r="B1684" s="5">
        <v>46167</v>
      </c>
      <c r="C1684" s="20" t="str">
        <f>TEXT(Table3[[#This Row],[Transaction_Date]],"dddd")</f>
        <v>Monday</v>
      </c>
      <c r="D1684" t="s">
        <v>5204</v>
      </c>
      <c r="E1684">
        <f>HOUR(Table3[[#This Row],[Transaction_Time]])</f>
        <v>14</v>
      </c>
      <c r="F1684" s="6" t="s">
        <v>40</v>
      </c>
      <c r="G1684" s="6" t="s">
        <v>5205</v>
      </c>
      <c r="H1684" s="6" t="s">
        <v>54</v>
      </c>
      <c r="I1684" s="6" t="s">
        <v>27</v>
      </c>
      <c r="J1684" s="6" t="s">
        <v>55</v>
      </c>
      <c r="K1684" s="6" t="s">
        <v>256</v>
      </c>
      <c r="L1684" s="6" t="s">
        <v>30</v>
      </c>
      <c r="M1684" s="6" t="s">
        <v>31</v>
      </c>
      <c r="N1684" s="6" t="s">
        <v>32</v>
      </c>
      <c r="O1684" s="6" t="s">
        <v>60</v>
      </c>
      <c r="P1684" s="6" t="s">
        <v>84</v>
      </c>
      <c r="Q1684" s="6">
        <v>372.8</v>
      </c>
      <c r="R1684" s="6">
        <v>0</v>
      </c>
      <c r="S1684" s="6">
        <v>1.84</v>
      </c>
      <c r="T1684" s="6" t="s">
        <v>35</v>
      </c>
      <c r="U1684" s="6"/>
      <c r="V1684" s="6" t="s">
        <v>49</v>
      </c>
      <c r="W1684" s="6">
        <v>7</v>
      </c>
      <c r="X1684" s="7" t="s">
        <v>37</v>
      </c>
    </row>
    <row r="1685" spans="1:24" x14ac:dyDescent="0.3">
      <c r="A1685" s="8" t="s">
        <v>5206</v>
      </c>
      <c r="B1685" s="9">
        <v>46145</v>
      </c>
      <c r="C1685" s="21" t="str">
        <f>TEXT(Table3[[#This Row],[Transaction_Date]],"dddd")</f>
        <v>Sunday</v>
      </c>
      <c r="D1685" t="s">
        <v>5207</v>
      </c>
      <c r="E1685">
        <f>HOUR(Table3[[#This Row],[Transaction_Time]])</f>
        <v>15</v>
      </c>
      <c r="F1685" s="10" t="s">
        <v>24</v>
      </c>
      <c r="G1685" s="10" t="s">
        <v>5208</v>
      </c>
      <c r="H1685" s="10" t="s">
        <v>26</v>
      </c>
      <c r="I1685" s="10" t="s">
        <v>27</v>
      </c>
      <c r="J1685" s="10" t="s">
        <v>43</v>
      </c>
      <c r="K1685" s="10" t="s">
        <v>44</v>
      </c>
      <c r="L1685" s="10" t="s">
        <v>230</v>
      </c>
      <c r="M1685" s="10" t="s">
        <v>83</v>
      </c>
      <c r="N1685" s="10" t="s">
        <v>59</v>
      </c>
      <c r="O1685" s="10" t="s">
        <v>47</v>
      </c>
      <c r="P1685" s="10" t="s">
        <v>128</v>
      </c>
      <c r="Q1685" s="10">
        <v>514.48</v>
      </c>
      <c r="R1685" s="10">
        <v>0</v>
      </c>
      <c r="S1685" s="10">
        <v>4.88</v>
      </c>
      <c r="T1685" s="10" t="s">
        <v>35</v>
      </c>
      <c r="U1685" s="10"/>
      <c r="V1685" s="10" t="s">
        <v>49</v>
      </c>
      <c r="W1685" s="10">
        <v>24</v>
      </c>
      <c r="X1685" s="11" t="s">
        <v>37</v>
      </c>
    </row>
    <row r="1686" spans="1:24" x14ac:dyDescent="0.3">
      <c r="A1686" s="4" t="s">
        <v>5209</v>
      </c>
      <c r="B1686" s="5">
        <v>46153</v>
      </c>
      <c r="C1686" s="20" t="str">
        <f>TEXT(Table3[[#This Row],[Transaction_Date]],"dddd")</f>
        <v>Monday</v>
      </c>
      <c r="D1686" t="s">
        <v>5210</v>
      </c>
      <c r="E1686">
        <f>HOUR(Table3[[#This Row],[Transaction_Time]])</f>
        <v>18</v>
      </c>
      <c r="F1686" s="6" t="s">
        <v>40</v>
      </c>
      <c r="G1686" s="6" t="s">
        <v>5211</v>
      </c>
      <c r="H1686" s="6" t="s">
        <v>54</v>
      </c>
      <c r="I1686" s="6" t="s">
        <v>42</v>
      </c>
      <c r="J1686" s="6" t="s">
        <v>43</v>
      </c>
      <c r="K1686" s="6" t="s">
        <v>112</v>
      </c>
      <c r="L1686" s="6" t="s">
        <v>196</v>
      </c>
      <c r="M1686" s="6" t="s">
        <v>83</v>
      </c>
      <c r="N1686" s="6" t="s">
        <v>46</v>
      </c>
      <c r="O1686" s="6" t="s">
        <v>141</v>
      </c>
      <c r="P1686" s="6" t="s">
        <v>68</v>
      </c>
      <c r="Q1686" s="6">
        <v>104.44</v>
      </c>
      <c r="R1686" s="6">
        <v>0</v>
      </c>
      <c r="S1686" s="6">
        <v>0</v>
      </c>
      <c r="T1686" s="6" t="s">
        <v>35</v>
      </c>
      <c r="U1686" s="6"/>
      <c r="V1686" s="6" t="s">
        <v>36</v>
      </c>
      <c r="W1686" s="6">
        <v>63</v>
      </c>
      <c r="X1686" s="7" t="s">
        <v>37</v>
      </c>
    </row>
    <row r="1687" spans="1:24" x14ac:dyDescent="0.3">
      <c r="A1687" s="8" t="s">
        <v>5212</v>
      </c>
      <c r="B1687" s="9">
        <v>46162</v>
      </c>
      <c r="C1687" s="21" t="str">
        <f>TEXT(Table3[[#This Row],[Transaction_Date]],"dddd")</f>
        <v>Wednesday</v>
      </c>
      <c r="D1687" t="s">
        <v>5213</v>
      </c>
      <c r="E1687">
        <f>HOUR(Table3[[#This Row],[Transaction_Time]])</f>
        <v>19</v>
      </c>
      <c r="F1687" s="10" t="s">
        <v>87</v>
      </c>
      <c r="G1687" s="10" t="s">
        <v>5214</v>
      </c>
      <c r="H1687" s="10" t="s">
        <v>26</v>
      </c>
      <c r="I1687" s="10" t="s">
        <v>27</v>
      </c>
      <c r="J1687" s="10" t="s">
        <v>150</v>
      </c>
      <c r="K1687" s="10" t="s">
        <v>151</v>
      </c>
      <c r="L1687" s="10" t="s">
        <v>296</v>
      </c>
      <c r="M1687" s="10" t="s">
        <v>146</v>
      </c>
      <c r="N1687" s="10" t="s">
        <v>32</v>
      </c>
      <c r="O1687" s="10" t="s">
        <v>47</v>
      </c>
      <c r="P1687" s="10" t="s">
        <v>128</v>
      </c>
      <c r="Q1687" s="10">
        <v>139.6</v>
      </c>
      <c r="R1687" s="10">
        <v>0</v>
      </c>
      <c r="S1687" s="10">
        <v>4.4000000000000004</v>
      </c>
      <c r="T1687" s="10" t="s">
        <v>35</v>
      </c>
      <c r="U1687" s="10"/>
      <c r="V1687" s="10" t="s">
        <v>49</v>
      </c>
      <c r="W1687" s="10">
        <v>19</v>
      </c>
      <c r="X1687" s="11" t="s">
        <v>37</v>
      </c>
    </row>
    <row r="1688" spans="1:24" x14ac:dyDescent="0.3">
      <c r="A1688" s="4" t="s">
        <v>5215</v>
      </c>
      <c r="B1688" s="5">
        <v>46168</v>
      </c>
      <c r="C1688" s="20" t="str">
        <f>TEXT(Table3[[#This Row],[Transaction_Date]],"dddd")</f>
        <v>Tuesday</v>
      </c>
      <c r="D1688" t="s">
        <v>5216</v>
      </c>
      <c r="E1688">
        <f>HOUR(Table3[[#This Row],[Transaction_Time]])</f>
        <v>8</v>
      </c>
      <c r="F1688" s="6" t="s">
        <v>370</v>
      </c>
      <c r="G1688" s="6" t="s">
        <v>5217</v>
      </c>
      <c r="H1688" s="6" t="s">
        <v>26</v>
      </c>
      <c r="I1688" s="6" t="s">
        <v>27</v>
      </c>
      <c r="J1688" s="6" t="s">
        <v>28</v>
      </c>
      <c r="K1688" s="6" t="s">
        <v>65</v>
      </c>
      <c r="L1688" s="6" t="s">
        <v>304</v>
      </c>
      <c r="M1688" s="6" t="s">
        <v>31</v>
      </c>
      <c r="N1688" s="6" t="s">
        <v>176</v>
      </c>
      <c r="O1688" s="6" t="s">
        <v>60</v>
      </c>
      <c r="P1688" s="6" t="s">
        <v>84</v>
      </c>
      <c r="Q1688" s="6">
        <v>1098.48</v>
      </c>
      <c r="R1688" s="6">
        <v>0</v>
      </c>
      <c r="S1688" s="6">
        <v>0</v>
      </c>
      <c r="T1688" s="6" t="s">
        <v>35</v>
      </c>
      <c r="U1688" s="6"/>
      <c r="V1688" s="6" t="s">
        <v>49</v>
      </c>
      <c r="W1688" s="6">
        <v>26</v>
      </c>
      <c r="X1688" s="7" t="s">
        <v>37</v>
      </c>
    </row>
    <row r="1689" spans="1:24" x14ac:dyDescent="0.3">
      <c r="A1689" s="8" t="s">
        <v>5218</v>
      </c>
      <c r="B1689" s="9">
        <v>46144</v>
      </c>
      <c r="C1689" s="21" t="str">
        <f>TEXT(Table3[[#This Row],[Transaction_Date]],"dddd")</f>
        <v>Saturday</v>
      </c>
      <c r="D1689" t="s">
        <v>5219</v>
      </c>
      <c r="E1689">
        <f>HOUR(Table3[[#This Row],[Transaction_Time]])</f>
        <v>10</v>
      </c>
      <c r="F1689" s="10" t="s">
        <v>24</v>
      </c>
      <c r="G1689" s="10" t="s">
        <v>5220</v>
      </c>
      <c r="H1689" s="10" t="s">
        <v>26</v>
      </c>
      <c r="I1689" s="10" t="s">
        <v>42</v>
      </c>
      <c r="J1689" s="10" t="s">
        <v>55</v>
      </c>
      <c r="K1689" s="10" t="s">
        <v>136</v>
      </c>
      <c r="L1689" s="10" t="s">
        <v>500</v>
      </c>
      <c r="M1689" s="10" t="s">
        <v>67</v>
      </c>
      <c r="N1689" s="10" t="s">
        <v>46</v>
      </c>
      <c r="O1689" s="10" t="s">
        <v>60</v>
      </c>
      <c r="P1689" s="10" t="s">
        <v>68</v>
      </c>
      <c r="Q1689" s="10">
        <v>175.19</v>
      </c>
      <c r="R1689" s="10">
        <v>55.14</v>
      </c>
      <c r="S1689" s="10">
        <v>7.24</v>
      </c>
      <c r="T1689" s="10" t="s">
        <v>35</v>
      </c>
      <c r="U1689" s="10"/>
      <c r="V1689" s="10" t="s">
        <v>49</v>
      </c>
      <c r="W1689" s="10">
        <v>51</v>
      </c>
      <c r="X1689" s="11" t="s">
        <v>37</v>
      </c>
    </row>
    <row r="1690" spans="1:24" x14ac:dyDescent="0.3">
      <c r="A1690" s="4" t="s">
        <v>5221</v>
      </c>
      <c r="B1690" s="5">
        <v>46165</v>
      </c>
      <c r="C1690" s="20" t="str">
        <f>TEXT(Table3[[#This Row],[Transaction_Date]],"dddd")</f>
        <v>Saturday</v>
      </c>
      <c r="D1690" t="s">
        <v>5222</v>
      </c>
      <c r="E1690">
        <f>HOUR(Table3[[#This Row],[Transaction_Time]])</f>
        <v>20</v>
      </c>
      <c r="F1690" s="6" t="s">
        <v>416</v>
      </c>
      <c r="G1690" s="6" t="s">
        <v>5223</v>
      </c>
      <c r="H1690" s="6" t="s">
        <v>26</v>
      </c>
      <c r="I1690" s="6" t="s">
        <v>42</v>
      </c>
      <c r="J1690" s="6" t="s">
        <v>105</v>
      </c>
      <c r="K1690" s="6" t="s">
        <v>106</v>
      </c>
      <c r="L1690" s="6" t="s">
        <v>30</v>
      </c>
      <c r="M1690" s="6" t="s">
        <v>31</v>
      </c>
      <c r="N1690" s="6" t="s">
        <v>32</v>
      </c>
      <c r="O1690" s="6" t="s">
        <v>141</v>
      </c>
      <c r="P1690" s="6" t="s">
        <v>115</v>
      </c>
      <c r="Q1690" s="6">
        <v>83.29</v>
      </c>
      <c r="R1690" s="6">
        <v>0</v>
      </c>
      <c r="S1690" s="6">
        <v>0</v>
      </c>
      <c r="T1690" s="6" t="s">
        <v>280</v>
      </c>
      <c r="U1690" s="6" t="s">
        <v>496</v>
      </c>
      <c r="V1690" s="6" t="s">
        <v>49</v>
      </c>
      <c r="W1690" s="6">
        <v>93</v>
      </c>
      <c r="X1690" s="7" t="s">
        <v>37</v>
      </c>
    </row>
    <row r="1691" spans="1:24" x14ac:dyDescent="0.3">
      <c r="A1691" s="8" t="s">
        <v>5224</v>
      </c>
      <c r="B1691" s="9">
        <v>46163</v>
      </c>
      <c r="C1691" s="21" t="str">
        <f>TEXT(Table3[[#This Row],[Transaction_Date]],"dddd")</f>
        <v>Thursday</v>
      </c>
      <c r="D1691" t="s">
        <v>5225</v>
      </c>
      <c r="E1691">
        <f>HOUR(Table3[[#This Row],[Transaction_Time]])</f>
        <v>9</v>
      </c>
      <c r="F1691" s="10" t="s">
        <v>40</v>
      </c>
      <c r="G1691" s="10" t="s">
        <v>5226</v>
      </c>
      <c r="H1691" s="10" t="s">
        <v>54</v>
      </c>
      <c r="I1691" s="10" t="s">
        <v>27</v>
      </c>
      <c r="J1691" s="10" t="s">
        <v>105</v>
      </c>
      <c r="K1691" s="10" t="s">
        <v>195</v>
      </c>
      <c r="L1691" s="10" t="s">
        <v>503</v>
      </c>
      <c r="M1691" s="10" t="s">
        <v>214</v>
      </c>
      <c r="N1691" s="10" t="s">
        <v>78</v>
      </c>
      <c r="O1691" s="10" t="s">
        <v>47</v>
      </c>
      <c r="P1691" s="10" t="s">
        <v>115</v>
      </c>
      <c r="Q1691" s="10">
        <v>506.85</v>
      </c>
      <c r="R1691" s="10">
        <v>0</v>
      </c>
      <c r="S1691" s="10">
        <v>0</v>
      </c>
      <c r="T1691" s="10" t="s">
        <v>35</v>
      </c>
      <c r="U1691" s="10"/>
      <c r="V1691" s="10" t="s">
        <v>49</v>
      </c>
      <c r="W1691" s="10">
        <v>16</v>
      </c>
      <c r="X1691" s="11" t="s">
        <v>37</v>
      </c>
    </row>
    <row r="1692" spans="1:24" x14ac:dyDescent="0.3">
      <c r="A1692" s="4" t="s">
        <v>5227</v>
      </c>
      <c r="B1692" s="5">
        <v>46150</v>
      </c>
      <c r="C1692" s="20" t="str">
        <f>TEXT(Table3[[#This Row],[Transaction_Date]],"dddd")</f>
        <v>Friday</v>
      </c>
      <c r="D1692" t="s">
        <v>5228</v>
      </c>
      <c r="E1692">
        <f>HOUR(Table3[[#This Row],[Transaction_Time]])</f>
        <v>11</v>
      </c>
      <c r="F1692" s="6" t="s">
        <v>24</v>
      </c>
      <c r="G1692" s="6" t="s">
        <v>5229</v>
      </c>
      <c r="H1692" s="6" t="s">
        <v>54</v>
      </c>
      <c r="I1692" s="6" t="s">
        <v>42</v>
      </c>
      <c r="J1692" s="6" t="s">
        <v>90</v>
      </c>
      <c r="K1692" s="6" t="s">
        <v>140</v>
      </c>
      <c r="L1692" s="6" t="s">
        <v>428</v>
      </c>
      <c r="M1692" s="6" t="s">
        <v>83</v>
      </c>
      <c r="N1692" s="6" t="s">
        <v>32</v>
      </c>
      <c r="O1692" s="6" t="s">
        <v>33</v>
      </c>
      <c r="P1692" s="6" t="s">
        <v>108</v>
      </c>
      <c r="Q1692" s="6">
        <v>188.45</v>
      </c>
      <c r="R1692" s="6">
        <v>0</v>
      </c>
      <c r="S1692" s="6">
        <v>0</v>
      </c>
      <c r="T1692" s="6" t="s">
        <v>280</v>
      </c>
      <c r="U1692" s="6" t="s">
        <v>496</v>
      </c>
      <c r="V1692" s="6" t="s">
        <v>49</v>
      </c>
      <c r="W1692" s="6">
        <v>15</v>
      </c>
      <c r="X1692" s="7" t="s">
        <v>37</v>
      </c>
    </row>
    <row r="1693" spans="1:24" x14ac:dyDescent="0.3">
      <c r="A1693" s="8" t="s">
        <v>5230</v>
      </c>
      <c r="B1693" s="9">
        <v>46166</v>
      </c>
      <c r="C1693" s="21" t="str">
        <f>TEXT(Table3[[#This Row],[Transaction_Date]],"dddd")</f>
        <v>Sunday</v>
      </c>
      <c r="D1693" t="s">
        <v>5231</v>
      </c>
      <c r="E1693">
        <f>HOUR(Table3[[#This Row],[Transaction_Time]])</f>
        <v>16</v>
      </c>
      <c r="F1693" s="10" t="s">
        <v>416</v>
      </c>
      <c r="G1693" s="10" t="s">
        <v>5232</v>
      </c>
      <c r="H1693" s="10" t="s">
        <v>26</v>
      </c>
      <c r="I1693" s="10" t="s">
        <v>27</v>
      </c>
      <c r="J1693" s="10" t="s">
        <v>90</v>
      </c>
      <c r="K1693" s="10" t="s">
        <v>91</v>
      </c>
      <c r="L1693" s="10" t="s">
        <v>113</v>
      </c>
      <c r="M1693" s="10" t="s">
        <v>114</v>
      </c>
      <c r="N1693" s="10" t="s">
        <v>32</v>
      </c>
      <c r="O1693" s="10" t="s">
        <v>60</v>
      </c>
      <c r="P1693" s="10" t="s">
        <v>68</v>
      </c>
      <c r="Q1693" s="10">
        <v>440.52</v>
      </c>
      <c r="R1693" s="10">
        <v>0</v>
      </c>
      <c r="S1693" s="10">
        <v>0</v>
      </c>
      <c r="T1693" s="10" t="s">
        <v>35</v>
      </c>
      <c r="U1693" s="10"/>
      <c r="V1693" s="10" t="s">
        <v>49</v>
      </c>
      <c r="W1693" s="10">
        <v>62</v>
      </c>
      <c r="X1693" s="11" t="s">
        <v>37</v>
      </c>
    </row>
    <row r="1694" spans="1:24" x14ac:dyDescent="0.3">
      <c r="A1694" s="4" t="s">
        <v>5233</v>
      </c>
      <c r="B1694" s="5">
        <v>46157</v>
      </c>
      <c r="C1694" s="20" t="str">
        <f>TEXT(Table3[[#This Row],[Transaction_Date]],"dddd")</f>
        <v>Friday</v>
      </c>
      <c r="D1694" t="s">
        <v>5234</v>
      </c>
      <c r="E1694">
        <f>HOUR(Table3[[#This Row],[Transaction_Time]])</f>
        <v>13</v>
      </c>
      <c r="F1694" s="6" t="s">
        <v>24</v>
      </c>
      <c r="G1694" s="6" t="s">
        <v>5235</v>
      </c>
      <c r="H1694" s="6" t="s">
        <v>26</v>
      </c>
      <c r="I1694" s="6" t="s">
        <v>27</v>
      </c>
      <c r="J1694" s="6" t="s">
        <v>166</v>
      </c>
      <c r="K1694" s="6" t="s">
        <v>476</v>
      </c>
      <c r="L1694" s="6" t="s">
        <v>107</v>
      </c>
      <c r="M1694" s="6" t="s">
        <v>93</v>
      </c>
      <c r="N1694" s="6" t="s">
        <v>46</v>
      </c>
      <c r="O1694" s="6" t="s">
        <v>141</v>
      </c>
      <c r="P1694" s="6" t="s">
        <v>108</v>
      </c>
      <c r="Q1694" s="6">
        <v>1824.96</v>
      </c>
      <c r="R1694" s="6">
        <v>0</v>
      </c>
      <c r="S1694" s="6">
        <v>0</v>
      </c>
      <c r="T1694" s="6" t="s">
        <v>280</v>
      </c>
      <c r="U1694" s="6" t="s">
        <v>385</v>
      </c>
      <c r="V1694" s="6" t="s">
        <v>49</v>
      </c>
      <c r="W1694" s="6">
        <v>27</v>
      </c>
      <c r="X1694" s="7" t="s">
        <v>37</v>
      </c>
    </row>
    <row r="1695" spans="1:24" x14ac:dyDescent="0.3">
      <c r="A1695" s="8" t="s">
        <v>5236</v>
      </c>
      <c r="B1695" s="9">
        <v>46171</v>
      </c>
      <c r="C1695" s="21" t="str">
        <f>TEXT(Table3[[#This Row],[Transaction_Date]],"dddd")</f>
        <v>Friday</v>
      </c>
      <c r="D1695" t="s">
        <v>5237</v>
      </c>
      <c r="E1695">
        <f>HOUR(Table3[[#This Row],[Transaction_Time]])</f>
        <v>9</v>
      </c>
      <c r="F1695" s="10" t="s">
        <v>24</v>
      </c>
      <c r="G1695" s="10" t="s">
        <v>5238</v>
      </c>
      <c r="H1695" s="10" t="s">
        <v>97</v>
      </c>
      <c r="I1695" s="10" t="s">
        <v>27</v>
      </c>
      <c r="J1695" s="10" t="s">
        <v>75</v>
      </c>
      <c r="K1695" s="10" t="s">
        <v>76</v>
      </c>
      <c r="L1695" s="10" t="s">
        <v>225</v>
      </c>
      <c r="M1695" s="10" t="s">
        <v>214</v>
      </c>
      <c r="N1695" s="10" t="s">
        <v>32</v>
      </c>
      <c r="O1695" s="10" t="s">
        <v>141</v>
      </c>
      <c r="P1695" s="10" t="s">
        <v>115</v>
      </c>
      <c r="Q1695" s="10">
        <v>3071.59</v>
      </c>
      <c r="R1695" s="10">
        <v>0</v>
      </c>
      <c r="S1695" s="10">
        <v>0</v>
      </c>
      <c r="T1695" s="10" t="s">
        <v>35</v>
      </c>
      <c r="U1695" s="10"/>
      <c r="V1695" s="10" t="s">
        <v>49</v>
      </c>
      <c r="W1695" s="10">
        <v>70</v>
      </c>
      <c r="X1695" s="11" t="s">
        <v>37</v>
      </c>
    </row>
    <row r="1696" spans="1:24" x14ac:dyDescent="0.3">
      <c r="A1696" s="4" t="s">
        <v>5239</v>
      </c>
      <c r="B1696" s="5">
        <v>46144</v>
      </c>
      <c r="C1696" s="20" t="str">
        <f>TEXT(Table3[[#This Row],[Transaction_Date]],"dddd")</f>
        <v>Saturday</v>
      </c>
      <c r="D1696" t="s">
        <v>5240</v>
      </c>
      <c r="E1696">
        <f>HOUR(Table3[[#This Row],[Transaction_Time]])</f>
        <v>17</v>
      </c>
      <c r="F1696" s="6" t="s">
        <v>40</v>
      </c>
      <c r="G1696" s="6" t="s">
        <v>5241</v>
      </c>
      <c r="H1696" s="6" t="s">
        <v>26</v>
      </c>
      <c r="I1696" s="6" t="s">
        <v>27</v>
      </c>
      <c r="J1696" s="6" t="s">
        <v>105</v>
      </c>
      <c r="K1696" s="6" t="s">
        <v>195</v>
      </c>
      <c r="L1696" s="6" t="s">
        <v>100</v>
      </c>
      <c r="M1696" s="6" t="s">
        <v>101</v>
      </c>
      <c r="N1696" s="6" t="s">
        <v>46</v>
      </c>
      <c r="O1696" s="6" t="s">
        <v>33</v>
      </c>
      <c r="P1696" s="6" t="s">
        <v>115</v>
      </c>
      <c r="Q1696" s="6">
        <v>296.36</v>
      </c>
      <c r="R1696" s="6">
        <v>0</v>
      </c>
      <c r="S1696" s="6">
        <v>7.75</v>
      </c>
      <c r="T1696" s="6" t="s">
        <v>35</v>
      </c>
      <c r="U1696" s="6"/>
      <c r="V1696" s="6" t="s">
        <v>49</v>
      </c>
      <c r="W1696" s="6">
        <v>80</v>
      </c>
      <c r="X1696" s="7" t="s">
        <v>37</v>
      </c>
    </row>
    <row r="1697" spans="1:24" x14ac:dyDescent="0.3">
      <c r="A1697" s="8" t="s">
        <v>5242</v>
      </c>
      <c r="B1697" s="9">
        <v>46149</v>
      </c>
      <c r="C1697" s="21" t="str">
        <f>TEXT(Table3[[#This Row],[Transaction_Date]],"dddd")</f>
        <v>Thursday</v>
      </c>
      <c r="D1697" t="s">
        <v>5243</v>
      </c>
      <c r="E1697">
        <f>HOUR(Table3[[#This Row],[Transaction_Time]])</f>
        <v>15</v>
      </c>
      <c r="F1697" s="10" t="s">
        <v>40</v>
      </c>
      <c r="G1697" s="10" t="s">
        <v>5244</v>
      </c>
      <c r="H1697" s="10" t="s">
        <v>26</v>
      </c>
      <c r="I1697" s="10" t="s">
        <v>27</v>
      </c>
      <c r="J1697" s="10" t="s">
        <v>105</v>
      </c>
      <c r="K1697" s="10" t="s">
        <v>106</v>
      </c>
      <c r="L1697" s="10" t="s">
        <v>66</v>
      </c>
      <c r="M1697" s="10" t="s">
        <v>67</v>
      </c>
      <c r="N1697" s="10" t="s">
        <v>46</v>
      </c>
      <c r="O1697" s="10" t="s">
        <v>141</v>
      </c>
      <c r="P1697" s="10" t="s">
        <v>68</v>
      </c>
      <c r="Q1697" s="10">
        <v>560.23</v>
      </c>
      <c r="R1697" s="10">
        <v>0</v>
      </c>
      <c r="S1697" s="10">
        <v>0</v>
      </c>
      <c r="T1697" s="10" t="s">
        <v>35</v>
      </c>
      <c r="U1697" s="10"/>
      <c r="V1697" s="10" t="s">
        <v>36</v>
      </c>
      <c r="W1697" s="10">
        <v>42</v>
      </c>
      <c r="X1697" s="11" t="s">
        <v>37</v>
      </c>
    </row>
    <row r="1698" spans="1:24" x14ac:dyDescent="0.3">
      <c r="A1698" s="4" t="s">
        <v>5245</v>
      </c>
      <c r="B1698" s="5">
        <v>46149</v>
      </c>
      <c r="C1698" s="20" t="str">
        <f>TEXT(Table3[[#This Row],[Transaction_Date]],"dddd")</f>
        <v>Thursday</v>
      </c>
      <c r="D1698" t="s">
        <v>5246</v>
      </c>
      <c r="E1698">
        <f>HOUR(Table3[[#This Row],[Transaction_Time]])</f>
        <v>22</v>
      </c>
      <c r="F1698" s="6" t="s">
        <v>52</v>
      </c>
      <c r="G1698" s="6" t="s">
        <v>5247</v>
      </c>
      <c r="H1698" s="6" t="s">
        <v>89</v>
      </c>
      <c r="I1698" s="6" t="s">
        <v>27</v>
      </c>
      <c r="J1698" s="6" t="s">
        <v>150</v>
      </c>
      <c r="K1698" s="6" t="s">
        <v>245</v>
      </c>
      <c r="L1698" s="6" t="s">
        <v>77</v>
      </c>
      <c r="M1698" s="6" t="s">
        <v>31</v>
      </c>
      <c r="N1698" s="6" t="s">
        <v>46</v>
      </c>
      <c r="O1698" s="6" t="s">
        <v>141</v>
      </c>
      <c r="P1698" s="6" t="s">
        <v>34</v>
      </c>
      <c r="Q1698" s="6">
        <v>218.34</v>
      </c>
      <c r="R1698" s="6">
        <v>60.05</v>
      </c>
      <c r="S1698" s="6">
        <v>0</v>
      </c>
      <c r="T1698" s="6" t="s">
        <v>35</v>
      </c>
      <c r="U1698" s="6"/>
      <c r="V1698" s="6" t="s">
        <v>49</v>
      </c>
      <c r="W1698" s="6">
        <v>29</v>
      </c>
      <c r="X1698" s="7" t="s">
        <v>37</v>
      </c>
    </row>
    <row r="1699" spans="1:24" x14ac:dyDescent="0.3">
      <c r="A1699" s="8" t="s">
        <v>5248</v>
      </c>
      <c r="B1699" s="9">
        <v>46164</v>
      </c>
      <c r="C1699" s="21" t="str">
        <f>TEXT(Table3[[#This Row],[Transaction_Date]],"dddd")</f>
        <v>Friday</v>
      </c>
      <c r="D1699" t="s">
        <v>5249</v>
      </c>
      <c r="E1699">
        <f>HOUR(Table3[[#This Row],[Transaction_Time]])</f>
        <v>6</v>
      </c>
      <c r="F1699" s="10" t="s">
        <v>370</v>
      </c>
      <c r="G1699" s="10" t="s">
        <v>5250</v>
      </c>
      <c r="H1699" s="10" t="s">
        <v>54</v>
      </c>
      <c r="I1699" s="10" t="s">
        <v>27</v>
      </c>
      <c r="J1699" s="10" t="s">
        <v>55</v>
      </c>
      <c r="K1699" s="10" t="s">
        <v>56</v>
      </c>
      <c r="L1699" s="10" t="s">
        <v>296</v>
      </c>
      <c r="M1699" s="10" t="s">
        <v>146</v>
      </c>
      <c r="N1699" s="10" t="s">
        <v>78</v>
      </c>
      <c r="O1699" s="10" t="s">
        <v>60</v>
      </c>
      <c r="P1699" s="10" t="s">
        <v>68</v>
      </c>
      <c r="Q1699" s="10">
        <v>378.42</v>
      </c>
      <c r="R1699" s="10">
        <v>39.950000000000003</v>
      </c>
      <c r="S1699" s="10">
        <v>0</v>
      </c>
      <c r="T1699" s="10" t="s">
        <v>35</v>
      </c>
      <c r="U1699" s="10"/>
      <c r="V1699" s="10" t="s">
        <v>49</v>
      </c>
      <c r="W1699" s="10">
        <v>88</v>
      </c>
      <c r="X1699" s="11" t="s">
        <v>37</v>
      </c>
    </row>
    <row r="1700" spans="1:24" x14ac:dyDescent="0.3">
      <c r="A1700" s="4" t="s">
        <v>5251</v>
      </c>
      <c r="B1700" s="5">
        <v>46171</v>
      </c>
      <c r="C1700" s="20" t="str">
        <f>TEXT(Table3[[#This Row],[Transaction_Date]],"dddd")</f>
        <v>Friday</v>
      </c>
      <c r="D1700" t="s">
        <v>5252</v>
      </c>
      <c r="E1700">
        <f>HOUR(Table3[[#This Row],[Transaction_Time]])</f>
        <v>8</v>
      </c>
      <c r="F1700" s="6" t="s">
        <v>370</v>
      </c>
      <c r="G1700" s="6" t="s">
        <v>5253</v>
      </c>
      <c r="H1700" s="6" t="s">
        <v>26</v>
      </c>
      <c r="I1700" s="6" t="s">
        <v>42</v>
      </c>
      <c r="J1700" s="6" t="s">
        <v>43</v>
      </c>
      <c r="K1700" s="6" t="s">
        <v>44</v>
      </c>
      <c r="L1700" s="6" t="s">
        <v>537</v>
      </c>
      <c r="M1700" s="6" t="s">
        <v>122</v>
      </c>
      <c r="N1700" s="6" t="s">
        <v>46</v>
      </c>
      <c r="O1700" s="6" t="s">
        <v>60</v>
      </c>
      <c r="P1700" s="6" t="s">
        <v>48</v>
      </c>
      <c r="Q1700" s="6">
        <v>109.55</v>
      </c>
      <c r="R1700" s="6">
        <v>0</v>
      </c>
      <c r="S1700" s="6">
        <v>0</v>
      </c>
      <c r="T1700" s="6" t="s">
        <v>35</v>
      </c>
      <c r="U1700" s="6"/>
      <c r="V1700" s="6" t="s">
        <v>49</v>
      </c>
      <c r="W1700" s="6">
        <v>29</v>
      </c>
      <c r="X1700" s="7" t="s">
        <v>37</v>
      </c>
    </row>
    <row r="1701" spans="1:24" x14ac:dyDescent="0.3">
      <c r="A1701" s="8" t="s">
        <v>5254</v>
      </c>
      <c r="B1701" s="9">
        <v>46162</v>
      </c>
      <c r="C1701" s="21" t="str">
        <f>TEXT(Table3[[#This Row],[Transaction_Date]],"dddd")</f>
        <v>Wednesday</v>
      </c>
      <c r="D1701" t="s">
        <v>5255</v>
      </c>
      <c r="E1701">
        <f>HOUR(Table3[[#This Row],[Transaction_Time]])</f>
        <v>19</v>
      </c>
      <c r="F1701" s="10" t="s">
        <v>72</v>
      </c>
      <c r="G1701" s="10" t="s">
        <v>5256</v>
      </c>
      <c r="H1701" s="10" t="s">
        <v>74</v>
      </c>
      <c r="I1701" s="10" t="s">
        <v>42</v>
      </c>
      <c r="J1701" s="10" t="s">
        <v>55</v>
      </c>
      <c r="K1701" s="10" t="s">
        <v>180</v>
      </c>
      <c r="L1701" s="10" t="s">
        <v>327</v>
      </c>
      <c r="M1701" s="10" t="s">
        <v>114</v>
      </c>
      <c r="N1701" s="10" t="s">
        <v>46</v>
      </c>
      <c r="O1701" s="10" t="s">
        <v>33</v>
      </c>
      <c r="P1701" s="10" t="s">
        <v>115</v>
      </c>
      <c r="Q1701" s="10">
        <v>266.32</v>
      </c>
      <c r="R1701" s="10">
        <v>60.81</v>
      </c>
      <c r="S1701" s="10">
        <v>0</v>
      </c>
      <c r="T1701" s="10" t="s">
        <v>35</v>
      </c>
      <c r="U1701" s="10"/>
      <c r="V1701" s="10" t="s">
        <v>36</v>
      </c>
      <c r="W1701" s="10">
        <v>31</v>
      </c>
      <c r="X1701" s="11" t="s">
        <v>37</v>
      </c>
    </row>
    <row r="1702" spans="1:24" x14ac:dyDescent="0.3">
      <c r="A1702" s="4" t="s">
        <v>5257</v>
      </c>
      <c r="B1702" s="5">
        <v>46162</v>
      </c>
      <c r="C1702" s="20" t="str">
        <f>TEXT(Table3[[#This Row],[Transaction_Date]],"dddd")</f>
        <v>Wednesday</v>
      </c>
      <c r="D1702" t="s">
        <v>5258</v>
      </c>
      <c r="E1702">
        <f>HOUR(Table3[[#This Row],[Transaction_Time]])</f>
        <v>21</v>
      </c>
      <c r="F1702" s="6" t="s">
        <v>72</v>
      </c>
      <c r="G1702" s="6" t="s">
        <v>5259</v>
      </c>
      <c r="H1702" s="6" t="s">
        <v>26</v>
      </c>
      <c r="I1702" s="6" t="s">
        <v>42</v>
      </c>
      <c r="J1702" s="6" t="s">
        <v>150</v>
      </c>
      <c r="K1702" s="6" t="s">
        <v>319</v>
      </c>
      <c r="L1702" s="6" t="s">
        <v>66</v>
      </c>
      <c r="M1702" s="6" t="s">
        <v>67</v>
      </c>
      <c r="N1702" s="6" t="s">
        <v>59</v>
      </c>
      <c r="O1702" s="6" t="s">
        <v>141</v>
      </c>
      <c r="P1702" s="6" t="s">
        <v>108</v>
      </c>
      <c r="Q1702" s="6">
        <v>113.79</v>
      </c>
      <c r="R1702" s="6">
        <v>48.4</v>
      </c>
      <c r="S1702" s="6">
        <v>0</v>
      </c>
      <c r="T1702" s="6" t="s">
        <v>35</v>
      </c>
      <c r="U1702" s="6"/>
      <c r="V1702" s="6" t="s">
        <v>36</v>
      </c>
      <c r="W1702" s="6">
        <v>55</v>
      </c>
      <c r="X1702" s="7" t="s">
        <v>37</v>
      </c>
    </row>
    <row r="1703" spans="1:24" x14ac:dyDescent="0.3">
      <c r="A1703" s="8" t="s">
        <v>5260</v>
      </c>
      <c r="B1703" s="9">
        <v>46152</v>
      </c>
      <c r="C1703" s="21" t="str">
        <f>TEXT(Table3[[#This Row],[Transaction_Date]],"dddd")</f>
        <v>Sunday</v>
      </c>
      <c r="D1703" t="s">
        <v>5261</v>
      </c>
      <c r="E1703">
        <f>HOUR(Table3[[#This Row],[Transaction_Time]])</f>
        <v>20</v>
      </c>
      <c r="F1703" s="10" t="s">
        <v>40</v>
      </c>
      <c r="G1703" s="10" t="s">
        <v>5262</v>
      </c>
      <c r="H1703" s="10" t="s">
        <v>54</v>
      </c>
      <c r="I1703" s="10" t="s">
        <v>42</v>
      </c>
      <c r="J1703" s="10" t="s">
        <v>98</v>
      </c>
      <c r="K1703" s="10" t="s">
        <v>126</v>
      </c>
      <c r="L1703" s="10" t="s">
        <v>618</v>
      </c>
      <c r="M1703" s="10" t="s">
        <v>214</v>
      </c>
      <c r="N1703" s="10" t="s">
        <v>46</v>
      </c>
      <c r="O1703" s="10" t="s">
        <v>297</v>
      </c>
      <c r="P1703" s="10" t="s">
        <v>48</v>
      </c>
      <c r="Q1703" s="10">
        <v>2334.83</v>
      </c>
      <c r="R1703" s="10">
        <v>0</v>
      </c>
      <c r="S1703" s="10">
        <v>5.64</v>
      </c>
      <c r="T1703" s="10" t="s">
        <v>35</v>
      </c>
      <c r="U1703" s="10"/>
      <c r="V1703" s="10" t="s">
        <v>49</v>
      </c>
      <c r="W1703" s="10">
        <v>43</v>
      </c>
      <c r="X1703" s="11" t="s">
        <v>37</v>
      </c>
    </row>
    <row r="1704" spans="1:24" x14ac:dyDescent="0.3">
      <c r="A1704" s="4" t="s">
        <v>5263</v>
      </c>
      <c r="B1704" s="5">
        <v>46159</v>
      </c>
      <c r="C1704" s="20" t="str">
        <f>TEXT(Table3[[#This Row],[Transaction_Date]],"dddd")</f>
        <v>Sunday</v>
      </c>
      <c r="D1704" t="s">
        <v>5264</v>
      </c>
      <c r="E1704">
        <f>HOUR(Table3[[#This Row],[Transaction_Time]])</f>
        <v>18</v>
      </c>
      <c r="F1704" s="6" t="s">
        <v>24</v>
      </c>
      <c r="G1704" s="6" t="s">
        <v>5265</v>
      </c>
      <c r="H1704" s="6" t="s">
        <v>26</v>
      </c>
      <c r="I1704" s="6" t="s">
        <v>42</v>
      </c>
      <c r="J1704" s="6" t="s">
        <v>98</v>
      </c>
      <c r="K1704" s="6" t="s">
        <v>99</v>
      </c>
      <c r="L1704" s="6" t="s">
        <v>230</v>
      </c>
      <c r="M1704" s="6" t="s">
        <v>83</v>
      </c>
      <c r="N1704" s="6" t="s">
        <v>176</v>
      </c>
      <c r="O1704" s="6" t="s">
        <v>60</v>
      </c>
      <c r="P1704" s="6" t="s">
        <v>68</v>
      </c>
      <c r="Q1704" s="6">
        <v>944.05</v>
      </c>
      <c r="R1704" s="6">
        <v>0</v>
      </c>
      <c r="S1704" s="6">
        <v>0</v>
      </c>
      <c r="T1704" s="6" t="s">
        <v>280</v>
      </c>
      <c r="U1704" s="6" t="s">
        <v>315</v>
      </c>
      <c r="V1704" s="6" t="s">
        <v>36</v>
      </c>
      <c r="W1704" s="6">
        <v>83</v>
      </c>
      <c r="X1704" s="7" t="s">
        <v>37</v>
      </c>
    </row>
    <row r="1705" spans="1:24" x14ac:dyDescent="0.3">
      <c r="A1705" s="8" t="s">
        <v>5266</v>
      </c>
      <c r="B1705" s="9">
        <v>46173</v>
      </c>
      <c r="C1705" s="21" t="str">
        <f>TEXT(Table3[[#This Row],[Transaction_Date]],"dddd")</f>
        <v>Sunday</v>
      </c>
      <c r="D1705" t="s">
        <v>5267</v>
      </c>
      <c r="E1705">
        <f>HOUR(Table3[[#This Row],[Transaction_Time]])</f>
        <v>13</v>
      </c>
      <c r="F1705" s="10" t="s">
        <v>87</v>
      </c>
      <c r="G1705" s="10" t="s">
        <v>5268</v>
      </c>
      <c r="H1705" s="10" t="s">
        <v>26</v>
      </c>
      <c r="I1705" s="10" t="s">
        <v>42</v>
      </c>
      <c r="J1705" s="10" t="s">
        <v>119</v>
      </c>
      <c r="K1705" s="10" t="s">
        <v>120</v>
      </c>
      <c r="L1705" s="10" t="s">
        <v>205</v>
      </c>
      <c r="M1705" s="10" t="s">
        <v>162</v>
      </c>
      <c r="N1705" s="10" t="s">
        <v>32</v>
      </c>
      <c r="O1705" s="10" t="s">
        <v>60</v>
      </c>
      <c r="P1705" s="10" t="s">
        <v>68</v>
      </c>
      <c r="Q1705" s="10">
        <v>549.34</v>
      </c>
      <c r="R1705" s="10">
        <v>0</v>
      </c>
      <c r="S1705" s="10">
        <v>0</v>
      </c>
      <c r="T1705" s="10" t="s">
        <v>35</v>
      </c>
      <c r="U1705" s="10"/>
      <c r="V1705" s="10" t="s">
        <v>49</v>
      </c>
      <c r="W1705" s="10">
        <v>77</v>
      </c>
      <c r="X1705" s="11" t="s">
        <v>37</v>
      </c>
    </row>
    <row r="1706" spans="1:24" x14ac:dyDescent="0.3">
      <c r="A1706" s="4" t="s">
        <v>5269</v>
      </c>
      <c r="B1706" s="5">
        <v>46151</v>
      </c>
      <c r="C1706" s="20" t="str">
        <f>TEXT(Table3[[#This Row],[Transaction_Date]],"dddd")</f>
        <v>Saturday</v>
      </c>
      <c r="D1706" t="s">
        <v>5270</v>
      </c>
      <c r="E1706">
        <f>HOUR(Table3[[#This Row],[Transaction_Time]])</f>
        <v>11</v>
      </c>
      <c r="F1706" s="6" t="s">
        <v>24</v>
      </c>
      <c r="G1706" s="6" t="s">
        <v>5271</v>
      </c>
      <c r="H1706" s="6" t="s">
        <v>89</v>
      </c>
      <c r="I1706" s="6" t="s">
        <v>42</v>
      </c>
      <c r="J1706" s="6" t="s">
        <v>75</v>
      </c>
      <c r="K1706" s="6" t="s">
        <v>295</v>
      </c>
      <c r="L1706" s="6" t="s">
        <v>57</v>
      </c>
      <c r="M1706" s="6" t="s">
        <v>58</v>
      </c>
      <c r="N1706" s="6" t="s">
        <v>46</v>
      </c>
      <c r="O1706" s="6" t="s">
        <v>141</v>
      </c>
      <c r="P1706" s="6" t="s">
        <v>84</v>
      </c>
      <c r="Q1706" s="6">
        <v>1237.75</v>
      </c>
      <c r="R1706" s="6">
        <v>0</v>
      </c>
      <c r="S1706" s="6">
        <v>0</v>
      </c>
      <c r="T1706" s="6" t="s">
        <v>280</v>
      </c>
      <c r="U1706" s="6" t="s">
        <v>402</v>
      </c>
      <c r="V1706" s="6" t="s">
        <v>49</v>
      </c>
      <c r="W1706" s="6">
        <v>82</v>
      </c>
      <c r="X1706" s="7" t="s">
        <v>37</v>
      </c>
    </row>
    <row r="1707" spans="1:24" x14ac:dyDescent="0.3">
      <c r="A1707" s="8" t="s">
        <v>5272</v>
      </c>
      <c r="B1707" s="9">
        <v>46171</v>
      </c>
      <c r="C1707" s="21" t="str">
        <f>TEXT(Table3[[#This Row],[Transaction_Date]],"dddd")</f>
        <v>Friday</v>
      </c>
      <c r="D1707" t="s">
        <v>5273</v>
      </c>
      <c r="E1707">
        <f>HOUR(Table3[[#This Row],[Transaction_Time]])</f>
        <v>16</v>
      </c>
      <c r="F1707" s="10" t="s">
        <v>24</v>
      </c>
      <c r="G1707" s="10" t="s">
        <v>5274</v>
      </c>
      <c r="H1707" s="10" t="s">
        <v>54</v>
      </c>
      <c r="I1707" s="10" t="s">
        <v>42</v>
      </c>
      <c r="J1707" s="10" t="s">
        <v>105</v>
      </c>
      <c r="K1707" s="10" t="s">
        <v>106</v>
      </c>
      <c r="L1707" s="10" t="s">
        <v>127</v>
      </c>
      <c r="M1707" s="10" t="s">
        <v>114</v>
      </c>
      <c r="N1707" s="10" t="s">
        <v>176</v>
      </c>
      <c r="O1707" s="10" t="s">
        <v>47</v>
      </c>
      <c r="P1707" s="10" t="s">
        <v>84</v>
      </c>
      <c r="Q1707" s="10">
        <v>76.510000000000005</v>
      </c>
      <c r="R1707" s="10">
        <v>0</v>
      </c>
      <c r="S1707" s="10">
        <v>0</v>
      </c>
      <c r="T1707" s="10" t="s">
        <v>35</v>
      </c>
      <c r="U1707" s="10"/>
      <c r="V1707" s="10" t="s">
        <v>49</v>
      </c>
      <c r="W1707" s="10">
        <v>41</v>
      </c>
      <c r="X1707" s="11" t="s">
        <v>37</v>
      </c>
    </row>
    <row r="1708" spans="1:24" x14ac:dyDescent="0.3">
      <c r="A1708" s="4" t="s">
        <v>5275</v>
      </c>
      <c r="B1708" s="5">
        <v>46167</v>
      </c>
      <c r="C1708" s="20" t="str">
        <f>TEXT(Table3[[#This Row],[Transaction_Date]],"dddd")</f>
        <v>Monday</v>
      </c>
      <c r="D1708" t="s">
        <v>5276</v>
      </c>
      <c r="E1708">
        <f>HOUR(Table3[[#This Row],[Transaction_Time]])</f>
        <v>15</v>
      </c>
      <c r="F1708" s="6" t="s">
        <v>40</v>
      </c>
      <c r="G1708" s="6" t="s">
        <v>5277</v>
      </c>
      <c r="H1708" s="6" t="s">
        <v>97</v>
      </c>
      <c r="I1708" s="6" t="s">
        <v>27</v>
      </c>
      <c r="J1708" s="6" t="s">
        <v>119</v>
      </c>
      <c r="K1708" s="6" t="s">
        <v>276</v>
      </c>
      <c r="L1708" s="6" t="s">
        <v>500</v>
      </c>
      <c r="M1708" s="6" t="s">
        <v>67</v>
      </c>
      <c r="N1708" s="6" t="s">
        <v>176</v>
      </c>
      <c r="O1708" s="6" t="s">
        <v>141</v>
      </c>
      <c r="P1708" s="6" t="s">
        <v>68</v>
      </c>
      <c r="Q1708" s="6">
        <v>473.35</v>
      </c>
      <c r="R1708" s="6">
        <v>0</v>
      </c>
      <c r="S1708" s="6">
        <v>0</v>
      </c>
      <c r="T1708" s="6" t="s">
        <v>35</v>
      </c>
      <c r="U1708" s="6"/>
      <c r="V1708" s="6" t="s">
        <v>49</v>
      </c>
      <c r="W1708" s="6">
        <v>24</v>
      </c>
      <c r="X1708" s="7" t="s">
        <v>37</v>
      </c>
    </row>
    <row r="1709" spans="1:24" x14ac:dyDescent="0.3">
      <c r="A1709" s="8" t="s">
        <v>5278</v>
      </c>
      <c r="B1709" s="9">
        <v>46145</v>
      </c>
      <c r="C1709" s="21" t="str">
        <f>TEXT(Table3[[#This Row],[Transaction_Date]],"dddd")</f>
        <v>Sunday</v>
      </c>
      <c r="D1709" t="s">
        <v>5279</v>
      </c>
      <c r="E1709">
        <f>HOUR(Table3[[#This Row],[Transaction_Time]])</f>
        <v>18</v>
      </c>
      <c r="F1709" s="10" t="s">
        <v>24</v>
      </c>
      <c r="G1709" s="10" t="s">
        <v>5280</v>
      </c>
      <c r="H1709" s="10" t="s">
        <v>26</v>
      </c>
      <c r="I1709" s="10" t="s">
        <v>27</v>
      </c>
      <c r="J1709" s="10" t="s">
        <v>55</v>
      </c>
      <c r="K1709" s="10" t="s">
        <v>56</v>
      </c>
      <c r="L1709" s="10" t="s">
        <v>375</v>
      </c>
      <c r="M1709" s="10" t="s">
        <v>58</v>
      </c>
      <c r="N1709" s="10" t="s">
        <v>59</v>
      </c>
      <c r="O1709" s="10" t="s">
        <v>47</v>
      </c>
      <c r="P1709" s="10" t="s">
        <v>68</v>
      </c>
      <c r="Q1709" s="10">
        <v>140.86000000000001</v>
      </c>
      <c r="R1709" s="10">
        <v>42.03</v>
      </c>
      <c r="S1709" s="10">
        <v>0</v>
      </c>
      <c r="T1709" s="10" t="s">
        <v>35</v>
      </c>
      <c r="U1709" s="10"/>
      <c r="V1709" s="10" t="s">
        <v>36</v>
      </c>
      <c r="W1709" s="10">
        <v>36</v>
      </c>
      <c r="X1709" s="11" t="s">
        <v>37</v>
      </c>
    </row>
    <row r="1710" spans="1:24" x14ac:dyDescent="0.3">
      <c r="A1710" s="4" t="s">
        <v>5281</v>
      </c>
      <c r="B1710" s="5">
        <v>46166</v>
      </c>
      <c r="C1710" s="20" t="str">
        <f>TEXT(Table3[[#This Row],[Transaction_Date]],"dddd")</f>
        <v>Sunday</v>
      </c>
      <c r="D1710" t="s">
        <v>5282</v>
      </c>
      <c r="E1710">
        <f>HOUR(Table3[[#This Row],[Transaction_Time]])</f>
        <v>19</v>
      </c>
      <c r="F1710" s="6" t="s">
        <v>24</v>
      </c>
      <c r="G1710" s="6" t="s">
        <v>5283</v>
      </c>
      <c r="H1710" s="6" t="s">
        <v>26</v>
      </c>
      <c r="I1710" s="6" t="s">
        <v>42</v>
      </c>
      <c r="J1710" s="6" t="s">
        <v>43</v>
      </c>
      <c r="K1710" s="6" t="s">
        <v>44</v>
      </c>
      <c r="L1710" s="6" t="s">
        <v>435</v>
      </c>
      <c r="M1710" s="6" t="s">
        <v>101</v>
      </c>
      <c r="N1710" s="6" t="s">
        <v>46</v>
      </c>
      <c r="O1710" s="6" t="s">
        <v>60</v>
      </c>
      <c r="P1710" s="6" t="s">
        <v>48</v>
      </c>
      <c r="Q1710" s="6">
        <v>5416.77</v>
      </c>
      <c r="R1710" s="6">
        <v>0</v>
      </c>
      <c r="S1710" s="6">
        <v>0</v>
      </c>
      <c r="T1710" s="6" t="s">
        <v>35</v>
      </c>
      <c r="U1710" s="6"/>
      <c r="V1710" s="6" t="s">
        <v>36</v>
      </c>
      <c r="W1710" s="6">
        <v>75</v>
      </c>
      <c r="X1710" s="7" t="s">
        <v>37</v>
      </c>
    </row>
    <row r="1711" spans="1:24" x14ac:dyDescent="0.3">
      <c r="A1711" s="8" t="s">
        <v>5284</v>
      </c>
      <c r="B1711" s="9">
        <v>46150</v>
      </c>
      <c r="C1711" s="21" t="str">
        <f>TEXT(Table3[[#This Row],[Transaction_Date]],"dddd")</f>
        <v>Friday</v>
      </c>
      <c r="D1711" t="s">
        <v>5285</v>
      </c>
      <c r="E1711">
        <f>HOUR(Table3[[#This Row],[Transaction_Time]])</f>
        <v>13</v>
      </c>
      <c r="F1711" s="10" t="s">
        <v>40</v>
      </c>
      <c r="G1711" s="10" t="s">
        <v>5286</v>
      </c>
      <c r="H1711" s="10" t="s">
        <v>26</v>
      </c>
      <c r="I1711" s="10" t="s">
        <v>27</v>
      </c>
      <c r="J1711" s="10" t="s">
        <v>98</v>
      </c>
      <c r="K1711" s="10" t="s">
        <v>338</v>
      </c>
      <c r="L1711" s="10" t="s">
        <v>241</v>
      </c>
      <c r="M1711" s="10" t="s">
        <v>101</v>
      </c>
      <c r="N1711" s="10" t="s">
        <v>59</v>
      </c>
      <c r="O1711" s="10" t="s">
        <v>60</v>
      </c>
      <c r="P1711" s="10" t="s">
        <v>68</v>
      </c>
      <c r="Q1711" s="10">
        <v>927.21</v>
      </c>
      <c r="R1711" s="10">
        <v>0</v>
      </c>
      <c r="S1711" s="10">
        <v>0</v>
      </c>
      <c r="T1711" s="10" t="s">
        <v>35</v>
      </c>
      <c r="U1711" s="10"/>
      <c r="V1711" s="10" t="s">
        <v>49</v>
      </c>
      <c r="W1711" s="10">
        <v>85</v>
      </c>
      <c r="X1711" s="11" t="s">
        <v>37</v>
      </c>
    </row>
    <row r="1712" spans="1:24" x14ac:dyDescent="0.3">
      <c r="A1712" s="4" t="s">
        <v>5287</v>
      </c>
      <c r="B1712" s="5">
        <v>46146</v>
      </c>
      <c r="C1712" s="20" t="str">
        <f>TEXT(Table3[[#This Row],[Transaction_Date]],"dddd")</f>
        <v>Monday</v>
      </c>
      <c r="D1712" t="s">
        <v>5288</v>
      </c>
      <c r="E1712">
        <f>HOUR(Table3[[#This Row],[Transaction_Time]])</f>
        <v>21</v>
      </c>
      <c r="F1712" s="6" t="s">
        <v>72</v>
      </c>
      <c r="G1712" s="6" t="s">
        <v>5289</v>
      </c>
      <c r="H1712" s="6" t="s">
        <v>26</v>
      </c>
      <c r="I1712" s="6" t="s">
        <v>42</v>
      </c>
      <c r="J1712" s="6" t="s">
        <v>150</v>
      </c>
      <c r="K1712" s="6" t="s">
        <v>245</v>
      </c>
      <c r="L1712" s="6" t="s">
        <v>618</v>
      </c>
      <c r="M1712" s="6" t="s">
        <v>214</v>
      </c>
      <c r="N1712" s="6" t="s">
        <v>46</v>
      </c>
      <c r="O1712" s="6" t="s">
        <v>60</v>
      </c>
      <c r="P1712" s="6" t="s">
        <v>34</v>
      </c>
      <c r="Q1712" s="6">
        <v>576.42999999999995</v>
      </c>
      <c r="R1712" s="6">
        <v>0</v>
      </c>
      <c r="S1712" s="6">
        <v>0</v>
      </c>
      <c r="T1712" s="6" t="s">
        <v>35</v>
      </c>
      <c r="U1712" s="6"/>
      <c r="V1712" s="6" t="s">
        <v>49</v>
      </c>
      <c r="W1712" s="6">
        <v>73</v>
      </c>
      <c r="X1712" s="7" t="s">
        <v>37</v>
      </c>
    </row>
    <row r="1713" spans="1:24" x14ac:dyDescent="0.3">
      <c r="A1713" s="8" t="s">
        <v>5290</v>
      </c>
      <c r="B1713" s="9">
        <v>46171</v>
      </c>
      <c r="C1713" s="21" t="str">
        <f>TEXT(Table3[[#This Row],[Transaction_Date]],"dddd")</f>
        <v>Friday</v>
      </c>
      <c r="D1713" t="s">
        <v>5291</v>
      </c>
      <c r="E1713">
        <f>HOUR(Table3[[#This Row],[Transaction_Time]])</f>
        <v>16</v>
      </c>
      <c r="F1713" s="10" t="s">
        <v>24</v>
      </c>
      <c r="G1713" s="10" t="s">
        <v>5292</v>
      </c>
      <c r="H1713" s="10" t="s">
        <v>54</v>
      </c>
      <c r="I1713" s="10" t="s">
        <v>27</v>
      </c>
      <c r="J1713" s="10" t="s">
        <v>55</v>
      </c>
      <c r="K1713" s="10" t="s">
        <v>136</v>
      </c>
      <c r="L1713" s="10" t="s">
        <v>537</v>
      </c>
      <c r="M1713" s="10" t="s">
        <v>122</v>
      </c>
      <c r="N1713" s="10" t="s">
        <v>32</v>
      </c>
      <c r="O1713" s="10" t="s">
        <v>60</v>
      </c>
      <c r="P1713" s="10" t="s">
        <v>128</v>
      </c>
      <c r="Q1713" s="10">
        <v>508.89</v>
      </c>
      <c r="R1713" s="10">
        <v>62.67</v>
      </c>
      <c r="S1713" s="10">
        <v>0</v>
      </c>
      <c r="T1713" s="10" t="s">
        <v>35</v>
      </c>
      <c r="U1713" s="10"/>
      <c r="V1713" s="10" t="s">
        <v>49</v>
      </c>
      <c r="W1713" s="10">
        <v>74</v>
      </c>
      <c r="X1713" s="11" t="s">
        <v>37</v>
      </c>
    </row>
    <row r="1714" spans="1:24" x14ac:dyDescent="0.3">
      <c r="A1714" s="4" t="s">
        <v>5293</v>
      </c>
      <c r="B1714" s="5">
        <v>46144</v>
      </c>
      <c r="C1714" s="20" t="str">
        <f>TEXT(Table3[[#This Row],[Transaction_Date]],"dddd")</f>
        <v>Saturday</v>
      </c>
      <c r="D1714" t="s">
        <v>5294</v>
      </c>
      <c r="E1714">
        <f>HOUR(Table3[[#This Row],[Transaction_Time]])</f>
        <v>8</v>
      </c>
      <c r="F1714" s="6" t="s">
        <v>24</v>
      </c>
      <c r="G1714" s="6" t="s">
        <v>5295</v>
      </c>
      <c r="H1714" s="6" t="s">
        <v>74</v>
      </c>
      <c r="I1714" s="6" t="s">
        <v>42</v>
      </c>
      <c r="J1714" s="6" t="s">
        <v>105</v>
      </c>
      <c r="K1714" s="6" t="s">
        <v>106</v>
      </c>
      <c r="L1714" s="6" t="s">
        <v>350</v>
      </c>
      <c r="M1714" s="6" t="s">
        <v>31</v>
      </c>
      <c r="N1714" s="6" t="s">
        <v>32</v>
      </c>
      <c r="O1714" s="6" t="s">
        <v>60</v>
      </c>
      <c r="P1714" s="6" t="s">
        <v>108</v>
      </c>
      <c r="Q1714" s="6">
        <v>178.61</v>
      </c>
      <c r="R1714" s="6">
        <v>0</v>
      </c>
      <c r="S1714" s="6">
        <v>0</v>
      </c>
      <c r="T1714" s="6" t="s">
        <v>35</v>
      </c>
      <c r="U1714" s="6"/>
      <c r="V1714" s="6" t="s">
        <v>49</v>
      </c>
      <c r="W1714" s="6">
        <v>51</v>
      </c>
      <c r="X1714" s="7" t="s">
        <v>37</v>
      </c>
    </row>
    <row r="1715" spans="1:24" x14ac:dyDescent="0.3">
      <c r="A1715" s="8" t="s">
        <v>5296</v>
      </c>
      <c r="B1715" s="9">
        <v>46155</v>
      </c>
      <c r="C1715" s="21" t="str">
        <f>TEXT(Table3[[#This Row],[Transaction_Date]],"dddd")</f>
        <v>Wednesday</v>
      </c>
      <c r="D1715" t="s">
        <v>5297</v>
      </c>
      <c r="E1715">
        <f>HOUR(Table3[[#This Row],[Transaction_Time]])</f>
        <v>10</v>
      </c>
      <c r="F1715" s="10" t="s">
        <v>40</v>
      </c>
      <c r="G1715" s="10" t="s">
        <v>5298</v>
      </c>
      <c r="H1715" s="10" t="s">
        <v>26</v>
      </c>
      <c r="I1715" s="10" t="s">
        <v>42</v>
      </c>
      <c r="J1715" s="10" t="s">
        <v>43</v>
      </c>
      <c r="K1715" s="10" t="s">
        <v>44</v>
      </c>
      <c r="L1715" s="10" t="s">
        <v>241</v>
      </c>
      <c r="M1715" s="10" t="s">
        <v>101</v>
      </c>
      <c r="N1715" s="10" t="s">
        <v>46</v>
      </c>
      <c r="O1715" s="10" t="s">
        <v>60</v>
      </c>
      <c r="P1715" s="10" t="s">
        <v>84</v>
      </c>
      <c r="Q1715" s="10">
        <v>121.93</v>
      </c>
      <c r="R1715" s="10">
        <v>0</v>
      </c>
      <c r="S1715" s="10">
        <v>0</v>
      </c>
      <c r="T1715" s="10" t="s">
        <v>35</v>
      </c>
      <c r="U1715" s="10"/>
      <c r="V1715" s="10" t="s">
        <v>49</v>
      </c>
      <c r="W1715" s="10">
        <v>33</v>
      </c>
      <c r="X1715" s="11" t="s">
        <v>37</v>
      </c>
    </row>
    <row r="1716" spans="1:24" x14ac:dyDescent="0.3">
      <c r="A1716" s="4" t="s">
        <v>5299</v>
      </c>
      <c r="B1716" s="5">
        <v>46164</v>
      </c>
      <c r="C1716" s="20" t="str">
        <f>TEXT(Table3[[#This Row],[Transaction_Date]],"dddd")</f>
        <v>Friday</v>
      </c>
      <c r="D1716" t="s">
        <v>5300</v>
      </c>
      <c r="E1716">
        <f>HOUR(Table3[[#This Row],[Transaction_Time]])</f>
        <v>18</v>
      </c>
      <c r="F1716" s="6" t="s">
        <v>40</v>
      </c>
      <c r="G1716" s="6" t="s">
        <v>5301</v>
      </c>
      <c r="H1716" s="6" t="s">
        <v>54</v>
      </c>
      <c r="I1716" s="6" t="s">
        <v>27</v>
      </c>
      <c r="J1716" s="6" t="s">
        <v>166</v>
      </c>
      <c r="K1716" s="6" t="s">
        <v>476</v>
      </c>
      <c r="L1716" s="6" t="s">
        <v>113</v>
      </c>
      <c r="M1716" s="6" t="s">
        <v>114</v>
      </c>
      <c r="N1716" s="6" t="s">
        <v>291</v>
      </c>
      <c r="O1716" s="6" t="s">
        <v>60</v>
      </c>
      <c r="P1716" s="6" t="s">
        <v>108</v>
      </c>
      <c r="Q1716" s="6">
        <v>60.11</v>
      </c>
      <c r="R1716" s="6">
        <v>0</v>
      </c>
      <c r="S1716" s="6">
        <v>0</v>
      </c>
      <c r="T1716" s="6" t="s">
        <v>35</v>
      </c>
      <c r="U1716" s="6"/>
      <c r="V1716" s="6" t="s">
        <v>49</v>
      </c>
      <c r="W1716" s="6">
        <v>21</v>
      </c>
      <c r="X1716" s="7" t="s">
        <v>37</v>
      </c>
    </row>
    <row r="1717" spans="1:24" x14ac:dyDescent="0.3">
      <c r="A1717" s="8" t="s">
        <v>5302</v>
      </c>
      <c r="B1717" s="9">
        <v>46166</v>
      </c>
      <c r="C1717" s="21" t="str">
        <f>TEXT(Table3[[#This Row],[Transaction_Date]],"dddd")</f>
        <v>Sunday</v>
      </c>
      <c r="D1717" t="s">
        <v>5303</v>
      </c>
      <c r="E1717">
        <f>HOUR(Table3[[#This Row],[Transaction_Time]])</f>
        <v>17</v>
      </c>
      <c r="F1717" s="10" t="s">
        <v>87</v>
      </c>
      <c r="G1717" s="10" t="s">
        <v>5304</v>
      </c>
      <c r="H1717" s="10" t="s">
        <v>97</v>
      </c>
      <c r="I1717" s="10" t="s">
        <v>42</v>
      </c>
      <c r="J1717" s="10" t="s">
        <v>43</v>
      </c>
      <c r="K1717" s="10" t="s">
        <v>285</v>
      </c>
      <c r="L1717" s="10" t="s">
        <v>205</v>
      </c>
      <c r="M1717" s="10" t="s">
        <v>162</v>
      </c>
      <c r="N1717" s="10" t="s">
        <v>176</v>
      </c>
      <c r="O1717" s="10" t="s">
        <v>60</v>
      </c>
      <c r="P1717" s="10" t="s">
        <v>68</v>
      </c>
      <c r="Q1717" s="10">
        <v>239.13</v>
      </c>
      <c r="R1717" s="10">
        <v>0</v>
      </c>
      <c r="S1717" s="10">
        <v>0</v>
      </c>
      <c r="T1717" s="10" t="s">
        <v>35</v>
      </c>
      <c r="U1717" s="10"/>
      <c r="V1717" s="10" t="s">
        <v>49</v>
      </c>
      <c r="W1717" s="10">
        <v>11</v>
      </c>
      <c r="X1717" s="11" t="s">
        <v>37</v>
      </c>
    </row>
    <row r="1718" spans="1:24" x14ac:dyDescent="0.3">
      <c r="A1718" s="4" t="s">
        <v>5305</v>
      </c>
      <c r="B1718" s="5">
        <v>46143</v>
      </c>
      <c r="C1718" s="20" t="str">
        <f>TEXT(Table3[[#This Row],[Transaction_Date]],"dddd")</f>
        <v>Friday</v>
      </c>
      <c r="D1718" t="s">
        <v>5306</v>
      </c>
      <c r="E1718">
        <f>HOUR(Table3[[#This Row],[Transaction_Time]])</f>
        <v>21</v>
      </c>
      <c r="F1718" s="6" t="s">
        <v>24</v>
      </c>
      <c r="G1718" s="6" t="s">
        <v>5307</v>
      </c>
      <c r="H1718" s="6" t="s">
        <v>26</v>
      </c>
      <c r="I1718" s="6" t="s">
        <v>455</v>
      </c>
      <c r="J1718" s="6" t="s">
        <v>98</v>
      </c>
      <c r="K1718" s="6" t="s">
        <v>338</v>
      </c>
      <c r="L1718" s="6" t="s">
        <v>200</v>
      </c>
      <c r="M1718" s="6" t="s">
        <v>146</v>
      </c>
      <c r="N1718" s="6" t="s">
        <v>32</v>
      </c>
      <c r="O1718" s="6" t="s">
        <v>47</v>
      </c>
      <c r="P1718" s="6" t="s">
        <v>108</v>
      </c>
      <c r="Q1718" s="6">
        <v>300.02999999999997</v>
      </c>
      <c r="R1718" s="6">
        <v>35.94</v>
      </c>
      <c r="S1718" s="6">
        <v>0</v>
      </c>
      <c r="T1718" s="6" t="s">
        <v>35</v>
      </c>
      <c r="U1718" s="6"/>
      <c r="V1718" s="6" t="s">
        <v>49</v>
      </c>
      <c r="W1718" s="6">
        <v>68</v>
      </c>
      <c r="X1718" s="7" t="s">
        <v>37</v>
      </c>
    </row>
    <row r="1719" spans="1:24" x14ac:dyDescent="0.3">
      <c r="A1719" s="8" t="s">
        <v>5308</v>
      </c>
      <c r="B1719" s="9">
        <v>46143</v>
      </c>
      <c r="C1719" s="21" t="str">
        <f>TEXT(Table3[[#This Row],[Transaction_Date]],"dddd")</f>
        <v>Friday</v>
      </c>
      <c r="D1719" t="s">
        <v>5309</v>
      </c>
      <c r="E1719">
        <f>HOUR(Table3[[#This Row],[Transaction_Time]])</f>
        <v>15</v>
      </c>
      <c r="F1719" s="10" t="s">
        <v>72</v>
      </c>
      <c r="G1719" s="10" t="s">
        <v>5310</v>
      </c>
      <c r="H1719" s="10" t="s">
        <v>26</v>
      </c>
      <c r="I1719" s="10" t="s">
        <v>27</v>
      </c>
      <c r="J1719" s="10" t="s">
        <v>75</v>
      </c>
      <c r="K1719" s="10" t="s">
        <v>156</v>
      </c>
      <c r="L1719" s="10" t="s">
        <v>304</v>
      </c>
      <c r="M1719" s="10" t="s">
        <v>31</v>
      </c>
      <c r="N1719" s="10" t="s">
        <v>46</v>
      </c>
      <c r="O1719" s="10" t="s">
        <v>47</v>
      </c>
      <c r="P1719" s="10" t="s">
        <v>68</v>
      </c>
      <c r="Q1719" s="10">
        <v>1162.6199999999999</v>
      </c>
      <c r="R1719" s="10">
        <v>0</v>
      </c>
      <c r="S1719" s="10">
        <v>1.68</v>
      </c>
      <c r="T1719" s="10" t="s">
        <v>35</v>
      </c>
      <c r="U1719" s="10"/>
      <c r="V1719" s="10" t="s">
        <v>36</v>
      </c>
      <c r="W1719" s="10">
        <v>19</v>
      </c>
      <c r="X1719" s="11" t="s">
        <v>37</v>
      </c>
    </row>
    <row r="1720" spans="1:24" x14ac:dyDescent="0.3">
      <c r="A1720" s="4" t="s">
        <v>5311</v>
      </c>
      <c r="B1720" s="5">
        <v>46165</v>
      </c>
      <c r="C1720" s="20" t="str">
        <f>TEXT(Table3[[#This Row],[Transaction_Date]],"dddd")</f>
        <v>Saturday</v>
      </c>
      <c r="D1720" t="s">
        <v>5312</v>
      </c>
      <c r="E1720">
        <f>HOUR(Table3[[#This Row],[Transaction_Time]])</f>
        <v>18</v>
      </c>
      <c r="F1720" s="6" t="s">
        <v>52</v>
      </c>
      <c r="G1720" s="6" t="s">
        <v>5313</v>
      </c>
      <c r="H1720" s="6" t="s">
        <v>26</v>
      </c>
      <c r="I1720" s="6" t="s">
        <v>27</v>
      </c>
      <c r="J1720" s="6" t="s">
        <v>43</v>
      </c>
      <c r="K1720" s="6" t="s">
        <v>112</v>
      </c>
      <c r="L1720" s="6" t="s">
        <v>463</v>
      </c>
      <c r="M1720" s="6" t="s">
        <v>101</v>
      </c>
      <c r="N1720" s="6" t="s">
        <v>32</v>
      </c>
      <c r="O1720" s="6" t="s">
        <v>60</v>
      </c>
      <c r="P1720" s="10" t="s">
        <v>68</v>
      </c>
      <c r="Q1720" s="6">
        <v>233.74</v>
      </c>
      <c r="R1720" s="6">
        <v>0</v>
      </c>
      <c r="S1720" s="6">
        <v>4.93</v>
      </c>
      <c r="T1720" s="6" t="s">
        <v>35</v>
      </c>
      <c r="U1720" s="6"/>
      <c r="V1720" s="6" t="s">
        <v>49</v>
      </c>
      <c r="W1720" s="6">
        <v>91</v>
      </c>
      <c r="X1720" s="7" t="s">
        <v>37</v>
      </c>
    </row>
    <row r="1721" spans="1:24" x14ac:dyDescent="0.3">
      <c r="A1721" s="8" t="s">
        <v>5314</v>
      </c>
      <c r="B1721" s="9">
        <v>46144</v>
      </c>
      <c r="C1721" s="21" t="str">
        <f>TEXT(Table3[[#This Row],[Transaction_Date]],"dddd")</f>
        <v>Saturday</v>
      </c>
      <c r="D1721" t="s">
        <v>5315</v>
      </c>
      <c r="E1721">
        <f>HOUR(Table3[[#This Row],[Transaction_Time]])</f>
        <v>14</v>
      </c>
      <c r="F1721" s="10" t="s">
        <v>24</v>
      </c>
      <c r="G1721" s="10" t="s">
        <v>5316</v>
      </c>
      <c r="H1721" s="10" t="s">
        <v>26</v>
      </c>
      <c r="I1721" s="10" t="s">
        <v>27</v>
      </c>
      <c r="J1721" s="10" t="s">
        <v>28</v>
      </c>
      <c r="K1721" s="10" t="s">
        <v>65</v>
      </c>
      <c r="L1721" s="10" t="s">
        <v>225</v>
      </c>
      <c r="M1721" s="10" t="s">
        <v>214</v>
      </c>
      <c r="N1721" s="10" t="s">
        <v>78</v>
      </c>
      <c r="O1721" s="10" t="s">
        <v>60</v>
      </c>
      <c r="P1721" s="10" t="s">
        <v>34</v>
      </c>
      <c r="Q1721" s="10">
        <v>175.04</v>
      </c>
      <c r="R1721" s="10">
        <v>0</v>
      </c>
      <c r="S1721" s="10">
        <v>0</v>
      </c>
      <c r="T1721" s="10" t="s">
        <v>35</v>
      </c>
      <c r="U1721" s="10"/>
      <c r="V1721" s="10" t="s">
        <v>49</v>
      </c>
      <c r="W1721" s="10">
        <v>17</v>
      </c>
      <c r="X1721" s="11" t="s">
        <v>37</v>
      </c>
    </row>
    <row r="1722" spans="1:24" x14ac:dyDescent="0.3">
      <c r="A1722" s="4" t="s">
        <v>5317</v>
      </c>
      <c r="B1722" s="5">
        <v>46162</v>
      </c>
      <c r="C1722" s="20" t="str">
        <f>TEXT(Table3[[#This Row],[Transaction_Date]],"dddd")</f>
        <v>Wednesday</v>
      </c>
      <c r="D1722" t="s">
        <v>5318</v>
      </c>
      <c r="E1722">
        <f>HOUR(Table3[[#This Row],[Transaction_Time]])</f>
        <v>19</v>
      </c>
      <c r="F1722" s="6" t="s">
        <v>24</v>
      </c>
      <c r="G1722" s="6" t="s">
        <v>5319</v>
      </c>
      <c r="H1722" s="6" t="s">
        <v>54</v>
      </c>
      <c r="I1722" s="6" t="s">
        <v>27</v>
      </c>
      <c r="J1722" s="6" t="s">
        <v>90</v>
      </c>
      <c r="K1722" s="6" t="s">
        <v>91</v>
      </c>
      <c r="L1722" s="6" t="s">
        <v>801</v>
      </c>
      <c r="M1722" s="6" t="s">
        <v>58</v>
      </c>
      <c r="N1722" s="6" t="s">
        <v>46</v>
      </c>
      <c r="O1722" s="6" t="s">
        <v>60</v>
      </c>
      <c r="P1722" s="6" t="s">
        <v>34</v>
      </c>
      <c r="Q1722" s="6">
        <v>265.66000000000003</v>
      </c>
      <c r="R1722" s="6">
        <v>0</v>
      </c>
      <c r="S1722" s="6">
        <v>0</v>
      </c>
      <c r="T1722" s="6" t="s">
        <v>35</v>
      </c>
      <c r="U1722" s="6"/>
      <c r="V1722" s="6" t="s">
        <v>36</v>
      </c>
      <c r="W1722" s="6">
        <v>79</v>
      </c>
      <c r="X1722" s="7" t="s">
        <v>37</v>
      </c>
    </row>
    <row r="1723" spans="1:24" x14ac:dyDescent="0.3">
      <c r="A1723" s="8" t="s">
        <v>5320</v>
      </c>
      <c r="B1723" s="9">
        <v>46144</v>
      </c>
      <c r="C1723" s="21" t="str">
        <f>TEXT(Table3[[#This Row],[Transaction_Date]],"dddd")</f>
        <v>Saturday</v>
      </c>
      <c r="D1723" t="s">
        <v>5321</v>
      </c>
      <c r="E1723">
        <f>HOUR(Table3[[#This Row],[Transaction_Time]])</f>
        <v>19</v>
      </c>
      <c r="F1723" s="10" t="s">
        <v>24</v>
      </c>
      <c r="G1723" s="10" t="s">
        <v>5322</v>
      </c>
      <c r="H1723" s="10" t="s">
        <v>89</v>
      </c>
      <c r="I1723" s="10" t="s">
        <v>27</v>
      </c>
      <c r="J1723" s="10" t="s">
        <v>150</v>
      </c>
      <c r="K1723" s="10" t="s">
        <v>398</v>
      </c>
      <c r="L1723" s="10" t="s">
        <v>544</v>
      </c>
      <c r="M1723" s="10" t="s">
        <v>114</v>
      </c>
      <c r="N1723" s="10" t="s">
        <v>46</v>
      </c>
      <c r="O1723" s="10" t="s">
        <v>141</v>
      </c>
      <c r="P1723" s="10" t="s">
        <v>68</v>
      </c>
      <c r="Q1723" s="10">
        <v>5125.1099999999997</v>
      </c>
      <c r="R1723" s="10">
        <v>0</v>
      </c>
      <c r="S1723" s="10">
        <v>0</v>
      </c>
      <c r="T1723" s="10" t="s">
        <v>35</v>
      </c>
      <c r="U1723" s="10"/>
      <c r="V1723" s="10" t="s">
        <v>49</v>
      </c>
      <c r="W1723" s="10">
        <v>4</v>
      </c>
      <c r="X1723" s="11" t="s">
        <v>37</v>
      </c>
    </row>
    <row r="1724" spans="1:24" x14ac:dyDescent="0.3">
      <c r="A1724" s="4" t="s">
        <v>5323</v>
      </c>
      <c r="B1724" s="5">
        <v>46169</v>
      </c>
      <c r="C1724" s="20" t="str">
        <f>TEXT(Table3[[#This Row],[Transaction_Date]],"dddd")</f>
        <v>Wednesday</v>
      </c>
      <c r="D1724" t="s">
        <v>5324</v>
      </c>
      <c r="E1724">
        <f>HOUR(Table3[[#This Row],[Transaction_Time]])</f>
        <v>18</v>
      </c>
      <c r="F1724" s="6" t="s">
        <v>370</v>
      </c>
      <c r="G1724" s="6" t="s">
        <v>5325</v>
      </c>
      <c r="H1724" s="6" t="s">
        <v>26</v>
      </c>
      <c r="I1724" s="6" t="s">
        <v>27</v>
      </c>
      <c r="J1724" s="6" t="s">
        <v>28</v>
      </c>
      <c r="K1724" s="6" t="s">
        <v>188</v>
      </c>
      <c r="L1724" s="6" t="s">
        <v>200</v>
      </c>
      <c r="M1724" s="6" t="s">
        <v>146</v>
      </c>
      <c r="N1724" s="6" t="s">
        <v>59</v>
      </c>
      <c r="O1724" s="6" t="s">
        <v>47</v>
      </c>
      <c r="P1724" s="6" t="s">
        <v>84</v>
      </c>
      <c r="Q1724" s="6">
        <v>441.33</v>
      </c>
      <c r="R1724" s="6">
        <v>0</v>
      </c>
      <c r="S1724" s="6">
        <v>0</v>
      </c>
      <c r="T1724" s="6" t="s">
        <v>35</v>
      </c>
      <c r="U1724" s="6"/>
      <c r="V1724" s="6" t="s">
        <v>49</v>
      </c>
      <c r="W1724" s="6">
        <v>4</v>
      </c>
      <c r="X1724" s="7" t="s">
        <v>37</v>
      </c>
    </row>
    <row r="1725" spans="1:24" x14ac:dyDescent="0.3">
      <c r="A1725" s="8" t="s">
        <v>5326</v>
      </c>
      <c r="B1725" s="9">
        <v>46158</v>
      </c>
      <c r="C1725" s="21" t="str">
        <f>TEXT(Table3[[#This Row],[Transaction_Date]],"dddd")</f>
        <v>Saturday</v>
      </c>
      <c r="D1725" t="s">
        <v>5327</v>
      </c>
      <c r="E1725">
        <f>HOUR(Table3[[#This Row],[Transaction_Time]])</f>
        <v>21</v>
      </c>
      <c r="F1725" s="10" t="s">
        <v>72</v>
      </c>
      <c r="G1725" s="10" t="s">
        <v>5328</v>
      </c>
      <c r="H1725" s="10" t="s">
        <v>26</v>
      </c>
      <c r="I1725" s="10" t="s">
        <v>42</v>
      </c>
      <c r="J1725" s="10" t="s">
        <v>105</v>
      </c>
      <c r="K1725" s="10" t="s">
        <v>106</v>
      </c>
      <c r="L1725" s="10" t="s">
        <v>196</v>
      </c>
      <c r="M1725" s="10" t="s">
        <v>83</v>
      </c>
      <c r="N1725" s="10" t="s">
        <v>32</v>
      </c>
      <c r="O1725" s="10" t="s">
        <v>141</v>
      </c>
      <c r="P1725" s="10" t="s">
        <v>48</v>
      </c>
      <c r="Q1725" s="10">
        <v>1087.55</v>
      </c>
      <c r="R1725" s="10">
        <v>0</v>
      </c>
      <c r="S1725" s="10">
        <v>0</v>
      </c>
      <c r="T1725" s="10" t="s">
        <v>280</v>
      </c>
      <c r="U1725" s="10" t="s">
        <v>385</v>
      </c>
      <c r="V1725" s="10" t="s">
        <v>49</v>
      </c>
      <c r="W1725" s="10">
        <v>19</v>
      </c>
      <c r="X1725" s="11" t="s">
        <v>37</v>
      </c>
    </row>
    <row r="1726" spans="1:24" x14ac:dyDescent="0.3">
      <c r="A1726" s="4" t="s">
        <v>5329</v>
      </c>
      <c r="B1726" s="5">
        <v>46150</v>
      </c>
      <c r="C1726" s="20" t="str">
        <f>TEXT(Table3[[#This Row],[Transaction_Date]],"dddd")</f>
        <v>Friday</v>
      </c>
      <c r="D1726" t="s">
        <v>5330</v>
      </c>
      <c r="E1726">
        <f>HOUR(Table3[[#This Row],[Transaction_Time]])</f>
        <v>19</v>
      </c>
      <c r="F1726" s="6" t="s">
        <v>416</v>
      </c>
      <c r="G1726" s="6" t="s">
        <v>5331</v>
      </c>
      <c r="H1726" s="6" t="s">
        <v>26</v>
      </c>
      <c r="I1726" s="6" t="s">
        <v>27</v>
      </c>
      <c r="J1726" s="6" t="s">
        <v>150</v>
      </c>
      <c r="K1726" s="6" t="s">
        <v>398</v>
      </c>
      <c r="L1726" s="6" t="s">
        <v>634</v>
      </c>
      <c r="M1726" s="6" t="s">
        <v>114</v>
      </c>
      <c r="N1726" s="6" t="s">
        <v>46</v>
      </c>
      <c r="O1726" s="6" t="s">
        <v>297</v>
      </c>
      <c r="P1726" s="6" t="s">
        <v>128</v>
      </c>
      <c r="Q1726" s="6">
        <v>126.61</v>
      </c>
      <c r="R1726" s="6">
        <v>0</v>
      </c>
      <c r="S1726" s="6">
        <v>0</v>
      </c>
      <c r="T1726" s="6" t="s">
        <v>406</v>
      </c>
      <c r="U1726" s="6" t="s">
        <v>407</v>
      </c>
      <c r="V1726" s="6" t="s">
        <v>49</v>
      </c>
      <c r="W1726" s="6">
        <v>11</v>
      </c>
      <c r="X1726" s="7" t="s">
        <v>37</v>
      </c>
    </row>
    <row r="1727" spans="1:24" x14ac:dyDescent="0.3">
      <c r="A1727" s="8" t="s">
        <v>5332</v>
      </c>
      <c r="B1727" s="9">
        <v>46160</v>
      </c>
      <c r="C1727" s="21" t="str">
        <f>TEXT(Table3[[#This Row],[Transaction_Date]],"dddd")</f>
        <v>Monday</v>
      </c>
      <c r="D1727" t="s">
        <v>5333</v>
      </c>
      <c r="E1727">
        <f>HOUR(Table3[[#This Row],[Transaction_Time]])</f>
        <v>14</v>
      </c>
      <c r="F1727" s="10" t="s">
        <v>24</v>
      </c>
      <c r="G1727" s="10" t="s">
        <v>5334</v>
      </c>
      <c r="H1727" s="10" t="s">
        <v>26</v>
      </c>
      <c r="I1727" s="10" t="s">
        <v>42</v>
      </c>
      <c r="J1727" s="10" t="s">
        <v>166</v>
      </c>
      <c r="K1727" s="10" t="s">
        <v>167</v>
      </c>
      <c r="L1727" s="10" t="s">
        <v>308</v>
      </c>
      <c r="M1727" s="10" t="s">
        <v>58</v>
      </c>
      <c r="N1727" s="10" t="s">
        <v>46</v>
      </c>
      <c r="O1727" s="10" t="s">
        <v>60</v>
      </c>
      <c r="P1727" s="10" t="s">
        <v>128</v>
      </c>
      <c r="Q1727" s="10">
        <v>503.04</v>
      </c>
      <c r="R1727" s="10">
        <v>0</v>
      </c>
      <c r="S1727" s="10">
        <v>7.76</v>
      </c>
      <c r="T1727" s="10" t="s">
        <v>280</v>
      </c>
      <c r="U1727" s="10" t="s">
        <v>402</v>
      </c>
      <c r="V1727" s="10" t="s">
        <v>49</v>
      </c>
      <c r="W1727" s="10">
        <v>90</v>
      </c>
      <c r="X1727" s="11" t="s">
        <v>37</v>
      </c>
    </row>
    <row r="1728" spans="1:24" x14ac:dyDescent="0.3">
      <c r="A1728" s="4" t="s">
        <v>5335</v>
      </c>
      <c r="B1728" s="5">
        <v>46154</v>
      </c>
      <c r="C1728" s="20" t="str">
        <f>TEXT(Table3[[#This Row],[Transaction_Date]],"dddd")</f>
        <v>Tuesday</v>
      </c>
      <c r="D1728" t="s">
        <v>5336</v>
      </c>
      <c r="E1728">
        <f>HOUR(Table3[[#This Row],[Transaction_Time]])</f>
        <v>20</v>
      </c>
      <c r="F1728" s="6" t="s">
        <v>24</v>
      </c>
      <c r="G1728" s="6" t="s">
        <v>5337</v>
      </c>
      <c r="H1728" s="6" t="s">
        <v>89</v>
      </c>
      <c r="I1728" s="6" t="s">
        <v>42</v>
      </c>
      <c r="J1728" s="6" t="s">
        <v>75</v>
      </c>
      <c r="K1728" s="6" t="s">
        <v>156</v>
      </c>
      <c r="L1728" s="6" t="s">
        <v>221</v>
      </c>
      <c r="M1728" s="6" t="s">
        <v>67</v>
      </c>
      <c r="N1728" s="6" t="s">
        <v>59</v>
      </c>
      <c r="O1728" s="6" t="s">
        <v>47</v>
      </c>
      <c r="P1728" s="6" t="s">
        <v>68</v>
      </c>
      <c r="Q1728" s="6">
        <v>285.87</v>
      </c>
      <c r="R1728" s="6">
        <v>0</v>
      </c>
      <c r="S1728" s="6">
        <v>0</v>
      </c>
      <c r="T1728" s="6" t="s">
        <v>35</v>
      </c>
      <c r="U1728" s="6"/>
      <c r="V1728" s="6" t="s">
        <v>36</v>
      </c>
      <c r="W1728" s="6">
        <v>87</v>
      </c>
      <c r="X1728" s="7" t="s">
        <v>37</v>
      </c>
    </row>
    <row r="1729" spans="1:24" x14ac:dyDescent="0.3">
      <c r="A1729" s="8" t="s">
        <v>5338</v>
      </c>
      <c r="B1729" s="9">
        <v>46173</v>
      </c>
      <c r="C1729" s="21" t="str">
        <f>TEXT(Table3[[#This Row],[Transaction_Date]],"dddd")</f>
        <v>Sunday</v>
      </c>
      <c r="D1729" t="s">
        <v>5339</v>
      </c>
      <c r="E1729">
        <f>HOUR(Table3[[#This Row],[Transaction_Time]])</f>
        <v>20</v>
      </c>
      <c r="F1729" s="10" t="s">
        <v>40</v>
      </c>
      <c r="G1729" s="10" t="s">
        <v>5340</v>
      </c>
      <c r="H1729" s="10" t="s">
        <v>89</v>
      </c>
      <c r="I1729" s="10" t="s">
        <v>27</v>
      </c>
      <c r="J1729" s="10" t="s">
        <v>119</v>
      </c>
      <c r="K1729" s="10" t="s">
        <v>323</v>
      </c>
      <c r="L1729" s="10" t="s">
        <v>196</v>
      </c>
      <c r="M1729" s="10" t="s">
        <v>83</v>
      </c>
      <c r="N1729" s="10" t="s">
        <v>32</v>
      </c>
      <c r="O1729" s="10" t="s">
        <v>60</v>
      </c>
      <c r="P1729" s="10" t="s">
        <v>115</v>
      </c>
      <c r="Q1729" s="10">
        <v>179.95</v>
      </c>
      <c r="R1729" s="10">
        <v>0</v>
      </c>
      <c r="S1729" s="10">
        <v>3.37</v>
      </c>
      <c r="T1729" s="10" t="s">
        <v>35</v>
      </c>
      <c r="U1729" s="10"/>
      <c r="V1729" s="10" t="s">
        <v>36</v>
      </c>
      <c r="W1729" s="10">
        <v>60</v>
      </c>
      <c r="X1729" s="11" t="s">
        <v>37</v>
      </c>
    </row>
    <row r="1730" spans="1:24" x14ac:dyDescent="0.3">
      <c r="A1730" s="4" t="s">
        <v>5341</v>
      </c>
      <c r="B1730" s="5">
        <v>46171</v>
      </c>
      <c r="C1730" s="20" t="str">
        <f>TEXT(Table3[[#This Row],[Transaction_Date]],"dddd")</f>
        <v>Friday</v>
      </c>
      <c r="D1730" t="s">
        <v>5342</v>
      </c>
      <c r="E1730">
        <f>HOUR(Table3[[#This Row],[Transaction_Time]])</f>
        <v>10</v>
      </c>
      <c r="F1730" s="6" t="s">
        <v>52</v>
      </c>
      <c r="G1730" s="6" t="s">
        <v>5343</v>
      </c>
      <c r="H1730" s="6" t="s">
        <v>26</v>
      </c>
      <c r="I1730" s="6" t="s">
        <v>42</v>
      </c>
      <c r="J1730" s="6" t="s">
        <v>28</v>
      </c>
      <c r="K1730" s="6" t="s">
        <v>65</v>
      </c>
      <c r="L1730" s="6" t="s">
        <v>801</v>
      </c>
      <c r="M1730" s="6" t="s">
        <v>58</v>
      </c>
      <c r="N1730" s="6" t="s">
        <v>291</v>
      </c>
      <c r="O1730" s="6" t="s">
        <v>60</v>
      </c>
      <c r="P1730" s="6" t="s">
        <v>115</v>
      </c>
      <c r="Q1730" s="6">
        <v>155.75</v>
      </c>
      <c r="R1730" s="6">
        <v>0</v>
      </c>
      <c r="S1730" s="6">
        <v>7.75</v>
      </c>
      <c r="T1730" s="6" t="s">
        <v>35</v>
      </c>
      <c r="U1730" s="6"/>
      <c r="V1730" s="6" t="s">
        <v>49</v>
      </c>
      <c r="W1730" s="6">
        <v>93</v>
      </c>
      <c r="X1730" s="7" t="s">
        <v>37</v>
      </c>
    </row>
    <row r="1731" spans="1:24" x14ac:dyDescent="0.3">
      <c r="A1731" s="8" t="s">
        <v>5344</v>
      </c>
      <c r="B1731" s="9">
        <v>46164</v>
      </c>
      <c r="C1731" s="21" t="str">
        <f>TEXT(Table3[[#This Row],[Transaction_Date]],"dddd")</f>
        <v>Friday</v>
      </c>
      <c r="D1731" t="s">
        <v>5345</v>
      </c>
      <c r="E1731">
        <f>HOUR(Table3[[#This Row],[Transaction_Time]])</f>
        <v>9</v>
      </c>
      <c r="F1731" s="10" t="s">
        <v>40</v>
      </c>
      <c r="G1731" s="10" t="s">
        <v>5346</v>
      </c>
      <c r="H1731" s="10" t="s">
        <v>54</v>
      </c>
      <c r="I1731" s="10" t="s">
        <v>27</v>
      </c>
      <c r="J1731" s="10" t="s">
        <v>28</v>
      </c>
      <c r="K1731" s="10" t="s">
        <v>65</v>
      </c>
      <c r="L1731" s="10" t="s">
        <v>205</v>
      </c>
      <c r="M1731" s="10" t="s">
        <v>162</v>
      </c>
      <c r="N1731" s="10" t="s">
        <v>176</v>
      </c>
      <c r="O1731" s="10" t="s">
        <v>60</v>
      </c>
      <c r="P1731" s="10" t="s">
        <v>68</v>
      </c>
      <c r="Q1731" s="10">
        <v>478.74</v>
      </c>
      <c r="R1731" s="10">
        <v>0</v>
      </c>
      <c r="S1731" s="10">
        <v>0</v>
      </c>
      <c r="T1731" s="10" t="s">
        <v>35</v>
      </c>
      <c r="U1731" s="10"/>
      <c r="V1731" s="10" t="s">
        <v>49</v>
      </c>
      <c r="W1731" s="10">
        <v>29</v>
      </c>
      <c r="X1731" s="11" t="s">
        <v>37</v>
      </c>
    </row>
    <row r="1732" spans="1:24" x14ac:dyDescent="0.3">
      <c r="A1732" s="4" t="s">
        <v>5347</v>
      </c>
      <c r="B1732" s="5">
        <v>46153</v>
      </c>
      <c r="C1732" s="20" t="str">
        <f>TEXT(Table3[[#This Row],[Transaction_Date]],"dddd")</f>
        <v>Monday</v>
      </c>
      <c r="D1732" t="s">
        <v>5348</v>
      </c>
      <c r="E1732">
        <f>HOUR(Table3[[#This Row],[Transaction_Time]])</f>
        <v>17</v>
      </c>
      <c r="F1732" s="6" t="s">
        <v>24</v>
      </c>
      <c r="G1732" s="6" t="s">
        <v>5349</v>
      </c>
      <c r="H1732" s="6" t="s">
        <v>26</v>
      </c>
      <c r="I1732" s="6" t="s">
        <v>27</v>
      </c>
      <c r="J1732" s="6" t="s">
        <v>28</v>
      </c>
      <c r="K1732" s="6" t="s">
        <v>29</v>
      </c>
      <c r="L1732" s="6" t="s">
        <v>375</v>
      </c>
      <c r="M1732" s="6" t="s">
        <v>58</v>
      </c>
      <c r="N1732" s="6" t="s">
        <v>176</v>
      </c>
      <c r="O1732" s="6" t="s">
        <v>47</v>
      </c>
      <c r="P1732" s="10" t="s">
        <v>68</v>
      </c>
      <c r="Q1732" s="6">
        <v>130.62</v>
      </c>
      <c r="R1732" s="6">
        <v>0</v>
      </c>
      <c r="S1732" s="6">
        <v>0</v>
      </c>
      <c r="T1732" s="6" t="s">
        <v>35</v>
      </c>
      <c r="U1732" s="6"/>
      <c r="V1732" s="6" t="s">
        <v>49</v>
      </c>
      <c r="W1732" s="6">
        <v>72</v>
      </c>
      <c r="X1732" s="7" t="s">
        <v>37</v>
      </c>
    </row>
    <row r="1733" spans="1:24" x14ac:dyDescent="0.3">
      <c r="A1733" s="8" t="s">
        <v>5350</v>
      </c>
      <c r="B1733" s="9">
        <v>46143</v>
      </c>
      <c r="C1733" s="21" t="str">
        <f>TEXT(Table3[[#This Row],[Transaction_Date]],"dddd")</f>
        <v>Friday</v>
      </c>
      <c r="D1733" t="s">
        <v>5351</v>
      </c>
      <c r="E1733">
        <f>HOUR(Table3[[#This Row],[Transaction_Time]])</f>
        <v>20</v>
      </c>
      <c r="F1733" s="10" t="s">
        <v>24</v>
      </c>
      <c r="G1733" s="10" t="s">
        <v>5352</v>
      </c>
      <c r="H1733" s="10" t="s">
        <v>89</v>
      </c>
      <c r="I1733" s="10" t="s">
        <v>27</v>
      </c>
      <c r="J1733" s="10" t="s">
        <v>150</v>
      </c>
      <c r="K1733" s="10" t="s">
        <v>398</v>
      </c>
      <c r="L1733" s="10" t="s">
        <v>225</v>
      </c>
      <c r="M1733" s="10" t="s">
        <v>214</v>
      </c>
      <c r="N1733" s="10" t="s">
        <v>46</v>
      </c>
      <c r="O1733" s="10" t="s">
        <v>60</v>
      </c>
      <c r="P1733" s="10" t="s">
        <v>34</v>
      </c>
      <c r="Q1733" s="10">
        <v>152.91999999999999</v>
      </c>
      <c r="R1733" s="10">
        <v>0</v>
      </c>
      <c r="S1733" s="10">
        <v>0</v>
      </c>
      <c r="T1733" s="10" t="s">
        <v>35</v>
      </c>
      <c r="U1733" s="10"/>
      <c r="V1733" s="10" t="s">
        <v>49</v>
      </c>
      <c r="W1733" s="10">
        <v>36</v>
      </c>
      <c r="X1733" s="11" t="s">
        <v>37</v>
      </c>
    </row>
    <row r="1734" spans="1:24" x14ac:dyDescent="0.3">
      <c r="A1734" s="4" t="s">
        <v>5353</v>
      </c>
      <c r="B1734" s="5">
        <v>46156</v>
      </c>
      <c r="C1734" s="20" t="str">
        <f>TEXT(Table3[[#This Row],[Transaction_Date]],"dddd")</f>
        <v>Thursday</v>
      </c>
      <c r="D1734" t="s">
        <v>5354</v>
      </c>
      <c r="E1734">
        <f>HOUR(Table3[[#This Row],[Transaction_Time]])</f>
        <v>20</v>
      </c>
      <c r="F1734" s="6" t="s">
        <v>52</v>
      </c>
      <c r="G1734" s="6" t="s">
        <v>5355</v>
      </c>
      <c r="H1734" s="6" t="s">
        <v>26</v>
      </c>
      <c r="I1734" s="6" t="s">
        <v>27</v>
      </c>
      <c r="J1734" s="6" t="s">
        <v>98</v>
      </c>
      <c r="K1734" s="6" t="s">
        <v>338</v>
      </c>
      <c r="L1734" s="6" t="s">
        <v>286</v>
      </c>
      <c r="M1734" s="6" t="s">
        <v>122</v>
      </c>
      <c r="N1734" s="6" t="s">
        <v>32</v>
      </c>
      <c r="O1734" s="6" t="s">
        <v>60</v>
      </c>
      <c r="P1734" s="6" t="s">
        <v>128</v>
      </c>
      <c r="Q1734" s="6">
        <v>813.53</v>
      </c>
      <c r="R1734" s="6">
        <v>0</v>
      </c>
      <c r="S1734" s="6">
        <v>0</v>
      </c>
      <c r="T1734" s="6" t="s">
        <v>35</v>
      </c>
      <c r="U1734" s="6"/>
      <c r="V1734" s="6" t="s">
        <v>49</v>
      </c>
      <c r="W1734" s="6">
        <v>78</v>
      </c>
      <c r="X1734" s="7" t="s">
        <v>37</v>
      </c>
    </row>
    <row r="1735" spans="1:24" x14ac:dyDescent="0.3">
      <c r="A1735" s="8" t="s">
        <v>5356</v>
      </c>
      <c r="B1735" s="9">
        <v>46159</v>
      </c>
      <c r="C1735" s="21" t="str">
        <f>TEXT(Table3[[#This Row],[Transaction_Date]],"dddd")</f>
        <v>Sunday</v>
      </c>
      <c r="D1735" t="s">
        <v>5357</v>
      </c>
      <c r="E1735">
        <f>HOUR(Table3[[#This Row],[Transaction_Time]])</f>
        <v>12</v>
      </c>
      <c r="F1735" s="10" t="s">
        <v>40</v>
      </c>
      <c r="G1735" s="10" t="s">
        <v>5358</v>
      </c>
      <c r="H1735" s="10" t="s">
        <v>89</v>
      </c>
      <c r="I1735" s="10" t="s">
        <v>27</v>
      </c>
      <c r="J1735" s="10" t="s">
        <v>119</v>
      </c>
      <c r="K1735" s="10" t="s">
        <v>120</v>
      </c>
      <c r="L1735" s="10" t="s">
        <v>500</v>
      </c>
      <c r="M1735" s="10" t="s">
        <v>67</v>
      </c>
      <c r="N1735" s="10" t="s">
        <v>59</v>
      </c>
      <c r="O1735" s="10" t="s">
        <v>33</v>
      </c>
      <c r="P1735" s="10" t="s">
        <v>48</v>
      </c>
      <c r="Q1735" s="10">
        <v>1390.98</v>
      </c>
      <c r="R1735" s="10">
        <v>0</v>
      </c>
      <c r="S1735" s="10">
        <v>0</v>
      </c>
      <c r="T1735" s="10" t="s">
        <v>35</v>
      </c>
      <c r="U1735" s="10"/>
      <c r="V1735" s="10" t="s">
        <v>49</v>
      </c>
      <c r="W1735" s="10">
        <v>100</v>
      </c>
      <c r="X1735" s="11" t="s">
        <v>37</v>
      </c>
    </row>
    <row r="1736" spans="1:24" x14ac:dyDescent="0.3">
      <c r="A1736" s="4" t="s">
        <v>5359</v>
      </c>
      <c r="B1736" s="5">
        <v>46155</v>
      </c>
      <c r="C1736" s="20" t="str">
        <f>TEXT(Table3[[#This Row],[Transaction_Date]],"dddd")</f>
        <v>Wednesday</v>
      </c>
      <c r="D1736" t="s">
        <v>5360</v>
      </c>
      <c r="E1736">
        <f>HOUR(Table3[[#This Row],[Transaction_Time]])</f>
        <v>15</v>
      </c>
      <c r="F1736" s="6" t="s">
        <v>24</v>
      </c>
      <c r="G1736" s="6" t="s">
        <v>5361</v>
      </c>
      <c r="H1736" s="6" t="s">
        <v>89</v>
      </c>
      <c r="I1736" s="6" t="s">
        <v>42</v>
      </c>
      <c r="J1736" s="6" t="s">
        <v>75</v>
      </c>
      <c r="K1736" s="6" t="s">
        <v>212</v>
      </c>
      <c r="L1736" s="6" t="s">
        <v>342</v>
      </c>
      <c r="M1736" s="6" t="s">
        <v>162</v>
      </c>
      <c r="N1736" s="6" t="s">
        <v>46</v>
      </c>
      <c r="O1736" s="6" t="s">
        <v>47</v>
      </c>
      <c r="P1736" s="6" t="s">
        <v>34</v>
      </c>
      <c r="Q1736" s="6">
        <v>1019.54</v>
      </c>
      <c r="R1736" s="6">
        <v>0</v>
      </c>
      <c r="S1736" s="6">
        <v>1.72</v>
      </c>
      <c r="T1736" s="6" t="s">
        <v>35</v>
      </c>
      <c r="U1736" s="6"/>
      <c r="V1736" s="6" t="s">
        <v>49</v>
      </c>
      <c r="W1736" s="6">
        <v>91</v>
      </c>
      <c r="X1736" s="7" t="s">
        <v>37</v>
      </c>
    </row>
    <row r="1737" spans="1:24" x14ac:dyDescent="0.3">
      <c r="A1737" s="8" t="s">
        <v>5362</v>
      </c>
      <c r="B1737" s="9">
        <v>46145</v>
      </c>
      <c r="C1737" s="21" t="str">
        <f>TEXT(Table3[[#This Row],[Transaction_Date]],"dddd")</f>
        <v>Sunday</v>
      </c>
      <c r="D1737" t="s">
        <v>5363</v>
      </c>
      <c r="E1737">
        <f>HOUR(Table3[[#This Row],[Transaction_Time]])</f>
        <v>14</v>
      </c>
      <c r="F1737" s="10" t="s">
        <v>24</v>
      </c>
      <c r="G1737" s="10" t="s">
        <v>5364</v>
      </c>
      <c r="H1737" s="10" t="s">
        <v>54</v>
      </c>
      <c r="I1737" s="10" t="s">
        <v>42</v>
      </c>
      <c r="J1737" s="10" t="s">
        <v>98</v>
      </c>
      <c r="K1737" s="10" t="s">
        <v>126</v>
      </c>
      <c r="L1737" s="10" t="s">
        <v>257</v>
      </c>
      <c r="M1737" s="10" t="s">
        <v>93</v>
      </c>
      <c r="N1737" s="10" t="s">
        <v>59</v>
      </c>
      <c r="O1737" s="10" t="s">
        <v>60</v>
      </c>
      <c r="P1737" s="10" t="s">
        <v>68</v>
      </c>
      <c r="Q1737" s="10">
        <v>272.36</v>
      </c>
      <c r="R1737" s="10">
        <v>43.38</v>
      </c>
      <c r="S1737" s="10">
        <v>0</v>
      </c>
      <c r="T1737" s="10" t="s">
        <v>35</v>
      </c>
      <c r="U1737" s="10"/>
      <c r="V1737" s="10" t="s">
        <v>49</v>
      </c>
      <c r="W1737" s="10">
        <v>21</v>
      </c>
      <c r="X1737" s="11" t="s">
        <v>37</v>
      </c>
    </row>
    <row r="1738" spans="1:24" x14ac:dyDescent="0.3">
      <c r="A1738" s="4" t="s">
        <v>5365</v>
      </c>
      <c r="B1738" s="5">
        <v>46159</v>
      </c>
      <c r="C1738" s="20" t="str">
        <f>TEXT(Table3[[#This Row],[Transaction_Date]],"dddd")</f>
        <v>Sunday</v>
      </c>
      <c r="D1738" t="s">
        <v>5366</v>
      </c>
      <c r="E1738">
        <f>HOUR(Table3[[#This Row],[Transaction_Time]])</f>
        <v>19</v>
      </c>
      <c r="F1738" s="6" t="s">
        <v>72</v>
      </c>
      <c r="G1738" s="6" t="s">
        <v>5367</v>
      </c>
      <c r="H1738" s="6" t="s">
        <v>74</v>
      </c>
      <c r="I1738" s="6" t="s">
        <v>42</v>
      </c>
      <c r="J1738" s="6" t="s">
        <v>166</v>
      </c>
      <c r="K1738" s="6" t="s">
        <v>167</v>
      </c>
      <c r="L1738" s="6" t="s">
        <v>171</v>
      </c>
      <c r="M1738" s="6" t="s">
        <v>67</v>
      </c>
      <c r="N1738" s="6" t="s">
        <v>291</v>
      </c>
      <c r="O1738" s="6" t="s">
        <v>297</v>
      </c>
      <c r="P1738" s="6" t="s">
        <v>48</v>
      </c>
      <c r="Q1738" s="6">
        <v>219.3</v>
      </c>
      <c r="R1738" s="6">
        <v>0</v>
      </c>
      <c r="S1738" s="6">
        <v>0</v>
      </c>
      <c r="T1738" s="6" t="s">
        <v>35</v>
      </c>
      <c r="U1738" s="6"/>
      <c r="V1738" s="6" t="s">
        <v>36</v>
      </c>
      <c r="W1738" s="6">
        <v>15</v>
      </c>
      <c r="X1738" s="7" t="s">
        <v>37</v>
      </c>
    </row>
    <row r="1739" spans="1:24" x14ac:dyDescent="0.3">
      <c r="A1739" s="8" t="s">
        <v>5368</v>
      </c>
      <c r="B1739" s="9">
        <v>46173</v>
      </c>
      <c r="C1739" s="21" t="str">
        <f>TEXT(Table3[[#This Row],[Transaction_Date]],"dddd")</f>
        <v>Sunday</v>
      </c>
      <c r="D1739" t="s">
        <v>5369</v>
      </c>
      <c r="E1739">
        <f>HOUR(Table3[[#This Row],[Transaction_Time]])</f>
        <v>18</v>
      </c>
      <c r="F1739" s="10" t="s">
        <v>52</v>
      </c>
      <c r="G1739" s="10" t="s">
        <v>5370</v>
      </c>
      <c r="H1739" s="10" t="s">
        <v>26</v>
      </c>
      <c r="I1739" s="10" t="s">
        <v>42</v>
      </c>
      <c r="J1739" s="10" t="s">
        <v>55</v>
      </c>
      <c r="K1739" s="10" t="s">
        <v>136</v>
      </c>
      <c r="L1739" s="10" t="s">
        <v>221</v>
      </c>
      <c r="M1739" s="10" t="s">
        <v>67</v>
      </c>
      <c r="N1739" s="10" t="s">
        <v>46</v>
      </c>
      <c r="O1739" s="10" t="s">
        <v>141</v>
      </c>
      <c r="P1739" s="10" t="s">
        <v>68</v>
      </c>
      <c r="Q1739" s="10">
        <v>74.400000000000006</v>
      </c>
      <c r="R1739" s="10">
        <v>73.3</v>
      </c>
      <c r="S1739" s="10">
        <v>0</v>
      </c>
      <c r="T1739" s="10" t="s">
        <v>35</v>
      </c>
      <c r="U1739" s="10"/>
      <c r="V1739" s="10" t="s">
        <v>49</v>
      </c>
      <c r="W1739" s="10">
        <v>48</v>
      </c>
      <c r="X1739" s="11" t="s">
        <v>37</v>
      </c>
    </row>
    <row r="1740" spans="1:24" x14ac:dyDescent="0.3">
      <c r="A1740" s="4" t="s">
        <v>5371</v>
      </c>
      <c r="B1740" s="5">
        <v>46148</v>
      </c>
      <c r="C1740" s="20" t="str">
        <f>TEXT(Table3[[#This Row],[Transaction_Date]],"dddd")</f>
        <v>Wednesday</v>
      </c>
      <c r="D1740" t="s">
        <v>5372</v>
      </c>
      <c r="E1740">
        <f>HOUR(Table3[[#This Row],[Transaction_Time]])</f>
        <v>18</v>
      </c>
      <c r="F1740" s="6" t="s">
        <v>52</v>
      </c>
      <c r="G1740" s="6" t="s">
        <v>5373</v>
      </c>
      <c r="H1740" s="6" t="s">
        <v>26</v>
      </c>
      <c r="I1740" s="6" t="s">
        <v>42</v>
      </c>
      <c r="J1740" s="6" t="s">
        <v>119</v>
      </c>
      <c r="K1740" s="6" t="s">
        <v>323</v>
      </c>
      <c r="L1740" s="6" t="s">
        <v>500</v>
      </c>
      <c r="M1740" s="6" t="s">
        <v>67</v>
      </c>
      <c r="N1740" s="6" t="s">
        <v>291</v>
      </c>
      <c r="O1740" s="6" t="s">
        <v>47</v>
      </c>
      <c r="P1740" s="6" t="s">
        <v>68</v>
      </c>
      <c r="Q1740" s="6">
        <v>1200.69</v>
      </c>
      <c r="R1740" s="6">
        <v>0</v>
      </c>
      <c r="S1740" s="6">
        <v>0</v>
      </c>
      <c r="T1740" s="6" t="s">
        <v>280</v>
      </c>
      <c r="U1740" s="6" t="s">
        <v>385</v>
      </c>
      <c r="V1740" s="6" t="s">
        <v>49</v>
      </c>
      <c r="W1740" s="6">
        <v>19</v>
      </c>
      <c r="X1740" s="7" t="s">
        <v>37</v>
      </c>
    </row>
    <row r="1741" spans="1:24" x14ac:dyDescent="0.3">
      <c r="A1741" s="8" t="s">
        <v>5374</v>
      </c>
      <c r="B1741" s="9">
        <v>46170</v>
      </c>
      <c r="C1741" s="21" t="str">
        <f>TEXT(Table3[[#This Row],[Transaction_Date]],"dddd")</f>
        <v>Thursday</v>
      </c>
      <c r="D1741" t="s">
        <v>5375</v>
      </c>
      <c r="E1741">
        <f>HOUR(Table3[[#This Row],[Transaction_Time]])</f>
        <v>17</v>
      </c>
      <c r="F1741" s="10" t="s">
        <v>24</v>
      </c>
      <c r="G1741" s="10" t="s">
        <v>5376</v>
      </c>
      <c r="H1741" s="10" t="s">
        <v>74</v>
      </c>
      <c r="I1741" s="10" t="s">
        <v>27</v>
      </c>
      <c r="J1741" s="10" t="s">
        <v>150</v>
      </c>
      <c r="K1741" s="10" t="s">
        <v>175</v>
      </c>
      <c r="L1741" s="10" t="s">
        <v>221</v>
      </c>
      <c r="M1741" s="10" t="s">
        <v>67</v>
      </c>
      <c r="N1741" s="10" t="s">
        <v>32</v>
      </c>
      <c r="O1741" s="10" t="s">
        <v>47</v>
      </c>
      <c r="P1741" s="10" t="s">
        <v>108</v>
      </c>
      <c r="Q1741" s="10">
        <v>87.35</v>
      </c>
      <c r="R1741" s="10">
        <v>0</v>
      </c>
      <c r="S1741" s="10">
        <v>5.57</v>
      </c>
      <c r="T1741" s="10" t="s">
        <v>280</v>
      </c>
      <c r="U1741" s="10" t="s">
        <v>402</v>
      </c>
      <c r="V1741" s="10" t="s">
        <v>49</v>
      </c>
      <c r="W1741" s="10">
        <v>27</v>
      </c>
      <c r="X1741" s="11" t="s">
        <v>37</v>
      </c>
    </row>
    <row r="1742" spans="1:24" x14ac:dyDescent="0.3">
      <c r="A1742" s="4" t="s">
        <v>5377</v>
      </c>
      <c r="B1742" s="5">
        <v>46156</v>
      </c>
      <c r="C1742" s="20" t="str">
        <f>TEXT(Table3[[#This Row],[Transaction_Date]],"dddd")</f>
        <v>Thursday</v>
      </c>
      <c r="D1742" t="s">
        <v>5378</v>
      </c>
      <c r="E1742">
        <f>HOUR(Table3[[#This Row],[Transaction_Time]])</f>
        <v>17</v>
      </c>
      <c r="F1742" s="6" t="s">
        <v>24</v>
      </c>
      <c r="G1742" s="6" t="s">
        <v>5379</v>
      </c>
      <c r="H1742" s="6" t="s">
        <v>26</v>
      </c>
      <c r="I1742" s="6" t="s">
        <v>42</v>
      </c>
      <c r="J1742" s="6" t="s">
        <v>55</v>
      </c>
      <c r="K1742" s="6" t="s">
        <v>256</v>
      </c>
      <c r="L1742" s="6" t="s">
        <v>286</v>
      </c>
      <c r="M1742" s="6" t="s">
        <v>122</v>
      </c>
      <c r="N1742" s="6" t="s">
        <v>32</v>
      </c>
      <c r="O1742" s="6" t="s">
        <v>47</v>
      </c>
      <c r="P1742" s="6" t="s">
        <v>128</v>
      </c>
      <c r="Q1742" s="6">
        <v>4767.62</v>
      </c>
      <c r="R1742" s="6">
        <v>0</v>
      </c>
      <c r="S1742" s="6">
        <v>0.45</v>
      </c>
      <c r="T1742" s="6" t="s">
        <v>35</v>
      </c>
      <c r="U1742" s="6"/>
      <c r="V1742" s="6" t="s">
        <v>49</v>
      </c>
      <c r="W1742" s="6">
        <v>9</v>
      </c>
      <c r="X1742" s="7" t="s">
        <v>37</v>
      </c>
    </row>
    <row r="1743" spans="1:24" x14ac:dyDescent="0.3">
      <c r="A1743" s="8" t="s">
        <v>5380</v>
      </c>
      <c r="B1743" s="9">
        <v>46143</v>
      </c>
      <c r="C1743" s="21" t="str">
        <f>TEXT(Table3[[#This Row],[Transaction_Date]],"dddd")</f>
        <v>Friday</v>
      </c>
      <c r="D1743" t="s">
        <v>5381</v>
      </c>
      <c r="E1743">
        <f>HOUR(Table3[[#This Row],[Transaction_Time]])</f>
        <v>13</v>
      </c>
      <c r="F1743" s="10" t="s">
        <v>24</v>
      </c>
      <c r="G1743" s="10" t="s">
        <v>5382</v>
      </c>
      <c r="H1743" s="10" t="s">
        <v>89</v>
      </c>
      <c r="I1743" s="10" t="s">
        <v>42</v>
      </c>
      <c r="J1743" s="10" t="s">
        <v>90</v>
      </c>
      <c r="K1743" s="10" t="s">
        <v>572</v>
      </c>
      <c r="L1743" s="10" t="s">
        <v>286</v>
      </c>
      <c r="M1743" s="10" t="s">
        <v>122</v>
      </c>
      <c r="N1743" s="10" t="s">
        <v>46</v>
      </c>
      <c r="O1743" s="10" t="s">
        <v>297</v>
      </c>
      <c r="P1743" s="10" t="s">
        <v>108</v>
      </c>
      <c r="Q1743" s="10">
        <v>116.07</v>
      </c>
      <c r="R1743" s="10">
        <v>0</v>
      </c>
      <c r="S1743" s="10">
        <v>0</v>
      </c>
      <c r="T1743" s="10" t="s">
        <v>35</v>
      </c>
      <c r="U1743" s="10"/>
      <c r="V1743" s="10" t="s">
        <v>49</v>
      </c>
      <c r="W1743" s="10">
        <v>65</v>
      </c>
      <c r="X1743" s="11" t="s">
        <v>37</v>
      </c>
    </row>
    <row r="1744" spans="1:24" x14ac:dyDescent="0.3">
      <c r="A1744" s="4" t="s">
        <v>5383</v>
      </c>
      <c r="B1744" s="5">
        <v>46149</v>
      </c>
      <c r="C1744" s="20" t="str">
        <f>TEXT(Table3[[#This Row],[Transaction_Date]],"dddd")</f>
        <v>Thursday</v>
      </c>
      <c r="D1744" t="s">
        <v>5384</v>
      </c>
      <c r="E1744">
        <f>HOUR(Table3[[#This Row],[Transaction_Time]])</f>
        <v>22</v>
      </c>
      <c r="F1744" s="6" t="s">
        <v>24</v>
      </c>
      <c r="G1744" s="6" t="s">
        <v>5385</v>
      </c>
      <c r="H1744" s="6" t="s">
        <v>26</v>
      </c>
      <c r="I1744" s="6" t="s">
        <v>27</v>
      </c>
      <c r="J1744" s="6" t="s">
        <v>119</v>
      </c>
      <c r="K1744" s="6" t="s">
        <v>264</v>
      </c>
      <c r="L1744" s="6" t="s">
        <v>45</v>
      </c>
      <c r="M1744" s="6" t="s">
        <v>31</v>
      </c>
      <c r="N1744" s="6" t="s">
        <v>59</v>
      </c>
      <c r="O1744" s="6" t="s">
        <v>141</v>
      </c>
      <c r="P1744" s="10" t="s">
        <v>68</v>
      </c>
      <c r="Q1744" s="6">
        <v>1037.4100000000001</v>
      </c>
      <c r="R1744" s="6">
        <v>0</v>
      </c>
      <c r="S1744" s="6">
        <v>0</v>
      </c>
      <c r="T1744" s="6" t="s">
        <v>280</v>
      </c>
      <c r="U1744" s="6" t="s">
        <v>496</v>
      </c>
      <c r="V1744" s="6" t="s">
        <v>49</v>
      </c>
      <c r="W1744" s="6">
        <v>8</v>
      </c>
      <c r="X1744" s="7" t="s">
        <v>37</v>
      </c>
    </row>
    <row r="1745" spans="1:24" x14ac:dyDescent="0.3">
      <c r="A1745" s="8" t="s">
        <v>5386</v>
      </c>
      <c r="B1745" s="9">
        <v>46153</v>
      </c>
      <c r="C1745" s="21" t="str">
        <f>TEXT(Table3[[#This Row],[Transaction_Date]],"dddd")</f>
        <v>Monday</v>
      </c>
      <c r="D1745" t="s">
        <v>5387</v>
      </c>
      <c r="E1745">
        <f>HOUR(Table3[[#This Row],[Transaction_Time]])</f>
        <v>16</v>
      </c>
      <c r="F1745" s="10" t="s">
        <v>24</v>
      </c>
      <c r="G1745" s="10" t="s">
        <v>5388</v>
      </c>
      <c r="H1745" s="10" t="s">
        <v>74</v>
      </c>
      <c r="I1745" s="10" t="s">
        <v>42</v>
      </c>
      <c r="J1745" s="10" t="s">
        <v>43</v>
      </c>
      <c r="K1745" s="10" t="s">
        <v>44</v>
      </c>
      <c r="L1745" s="10" t="s">
        <v>477</v>
      </c>
      <c r="M1745" s="10" t="s">
        <v>101</v>
      </c>
      <c r="N1745" s="10" t="s">
        <v>46</v>
      </c>
      <c r="O1745" s="10" t="s">
        <v>47</v>
      </c>
      <c r="P1745" s="10" t="s">
        <v>48</v>
      </c>
      <c r="Q1745" s="10">
        <v>793.11</v>
      </c>
      <c r="R1745" s="10">
        <v>0</v>
      </c>
      <c r="S1745" s="10">
        <v>7.8</v>
      </c>
      <c r="T1745" s="10" t="s">
        <v>35</v>
      </c>
      <c r="U1745" s="10"/>
      <c r="V1745" s="10" t="s">
        <v>49</v>
      </c>
      <c r="W1745" s="10">
        <v>68</v>
      </c>
      <c r="X1745" s="11" t="s">
        <v>37</v>
      </c>
    </row>
    <row r="1746" spans="1:24" x14ac:dyDescent="0.3">
      <c r="A1746" s="4" t="s">
        <v>5389</v>
      </c>
      <c r="B1746" s="5">
        <v>46165</v>
      </c>
      <c r="C1746" s="20" t="str">
        <f>TEXT(Table3[[#This Row],[Transaction_Date]],"dddd")</f>
        <v>Saturday</v>
      </c>
      <c r="D1746" t="s">
        <v>5390</v>
      </c>
      <c r="E1746">
        <f>HOUR(Table3[[#This Row],[Transaction_Time]])</f>
        <v>13</v>
      </c>
      <c r="F1746" s="6" t="s">
        <v>370</v>
      </c>
      <c r="G1746" s="6" t="s">
        <v>5391</v>
      </c>
      <c r="H1746" s="6" t="s">
        <v>26</v>
      </c>
      <c r="I1746" s="6" t="s">
        <v>27</v>
      </c>
      <c r="J1746" s="6" t="s">
        <v>55</v>
      </c>
      <c r="K1746" s="6" t="s">
        <v>56</v>
      </c>
      <c r="L1746" s="6" t="s">
        <v>634</v>
      </c>
      <c r="M1746" s="6" t="s">
        <v>114</v>
      </c>
      <c r="N1746" s="6" t="s">
        <v>32</v>
      </c>
      <c r="O1746" s="6" t="s">
        <v>297</v>
      </c>
      <c r="P1746" s="6" t="s">
        <v>34</v>
      </c>
      <c r="Q1746" s="6">
        <v>29.33</v>
      </c>
      <c r="R1746" s="6">
        <v>44.11</v>
      </c>
      <c r="S1746" s="6">
        <v>0</v>
      </c>
      <c r="T1746" s="6" t="s">
        <v>35</v>
      </c>
      <c r="U1746" s="6"/>
      <c r="V1746" s="6" t="s">
        <v>49</v>
      </c>
      <c r="W1746" s="6">
        <v>74</v>
      </c>
      <c r="X1746" s="7" t="s">
        <v>37</v>
      </c>
    </row>
    <row r="1747" spans="1:24" x14ac:dyDescent="0.3">
      <c r="A1747" s="8" t="s">
        <v>5392</v>
      </c>
      <c r="B1747" s="9">
        <v>46158</v>
      </c>
      <c r="C1747" s="21" t="str">
        <f>TEXT(Table3[[#This Row],[Transaction_Date]],"dddd")</f>
        <v>Saturday</v>
      </c>
      <c r="D1747" t="s">
        <v>5393</v>
      </c>
      <c r="E1747">
        <f>HOUR(Table3[[#This Row],[Transaction_Time]])</f>
        <v>13</v>
      </c>
      <c r="F1747" s="10" t="s">
        <v>24</v>
      </c>
      <c r="G1747" s="10" t="s">
        <v>5394</v>
      </c>
      <c r="H1747" s="10" t="s">
        <v>89</v>
      </c>
      <c r="I1747" s="10" t="s">
        <v>27</v>
      </c>
      <c r="J1747" s="10" t="s">
        <v>90</v>
      </c>
      <c r="K1747" s="10" t="s">
        <v>346</v>
      </c>
      <c r="L1747" s="10" t="s">
        <v>82</v>
      </c>
      <c r="M1747" s="10" t="s">
        <v>83</v>
      </c>
      <c r="N1747" s="10" t="s">
        <v>46</v>
      </c>
      <c r="O1747" s="10" t="s">
        <v>60</v>
      </c>
      <c r="P1747" s="10" t="s">
        <v>68</v>
      </c>
      <c r="Q1747" s="10">
        <v>280.20999999999998</v>
      </c>
      <c r="R1747" s="10">
        <v>0</v>
      </c>
      <c r="S1747" s="10">
        <v>3.75</v>
      </c>
      <c r="T1747" s="10" t="s">
        <v>35</v>
      </c>
      <c r="U1747" s="10"/>
      <c r="V1747" s="10" t="s">
        <v>49</v>
      </c>
      <c r="W1747" s="10">
        <v>92</v>
      </c>
      <c r="X1747" s="11" t="s">
        <v>69</v>
      </c>
    </row>
    <row r="1748" spans="1:24" x14ac:dyDescent="0.3">
      <c r="A1748" s="4" t="s">
        <v>5395</v>
      </c>
      <c r="B1748" s="5">
        <v>46149</v>
      </c>
      <c r="C1748" s="20" t="str">
        <f>TEXT(Table3[[#This Row],[Transaction_Date]],"dddd")</f>
        <v>Thursday</v>
      </c>
      <c r="D1748" t="s">
        <v>5396</v>
      </c>
      <c r="E1748">
        <f>HOUR(Table3[[#This Row],[Transaction_Time]])</f>
        <v>17</v>
      </c>
      <c r="F1748" s="6" t="s">
        <v>24</v>
      </c>
      <c r="G1748" s="6" t="s">
        <v>5397</v>
      </c>
      <c r="H1748" s="6" t="s">
        <v>89</v>
      </c>
      <c r="I1748" s="6" t="s">
        <v>27</v>
      </c>
      <c r="J1748" s="6" t="s">
        <v>166</v>
      </c>
      <c r="K1748" s="6" t="s">
        <v>237</v>
      </c>
      <c r="L1748" s="6" t="s">
        <v>682</v>
      </c>
      <c r="M1748" s="6" t="s">
        <v>214</v>
      </c>
      <c r="N1748" s="6" t="s">
        <v>46</v>
      </c>
      <c r="O1748" s="6" t="s">
        <v>141</v>
      </c>
      <c r="P1748" s="6" t="s">
        <v>34</v>
      </c>
      <c r="Q1748" s="6">
        <v>1727.54</v>
      </c>
      <c r="R1748" s="6">
        <v>0</v>
      </c>
      <c r="S1748" s="6">
        <v>0</v>
      </c>
      <c r="T1748" s="6" t="s">
        <v>35</v>
      </c>
      <c r="U1748" s="6"/>
      <c r="V1748" s="6" t="s">
        <v>49</v>
      </c>
      <c r="W1748" s="6">
        <v>5</v>
      </c>
      <c r="X1748" s="7" t="s">
        <v>37</v>
      </c>
    </row>
    <row r="1749" spans="1:24" x14ac:dyDescent="0.3">
      <c r="A1749" s="8" t="s">
        <v>5398</v>
      </c>
      <c r="B1749" s="9">
        <v>46146</v>
      </c>
      <c r="C1749" s="21" t="str">
        <f>TEXT(Table3[[#This Row],[Transaction_Date]],"dddd")</f>
        <v>Monday</v>
      </c>
      <c r="D1749" t="s">
        <v>5399</v>
      </c>
      <c r="E1749">
        <f>HOUR(Table3[[#This Row],[Transaction_Time]])</f>
        <v>14</v>
      </c>
      <c r="F1749" s="10" t="s">
        <v>24</v>
      </c>
      <c r="G1749" s="10" t="s">
        <v>5400</v>
      </c>
      <c r="H1749" s="10" t="s">
        <v>89</v>
      </c>
      <c r="I1749" s="10" t="s">
        <v>42</v>
      </c>
      <c r="J1749" s="10" t="s">
        <v>75</v>
      </c>
      <c r="K1749" s="10" t="s">
        <v>76</v>
      </c>
      <c r="L1749" s="10" t="s">
        <v>205</v>
      </c>
      <c r="M1749" s="10" t="s">
        <v>162</v>
      </c>
      <c r="N1749" s="10" t="s">
        <v>46</v>
      </c>
      <c r="O1749" s="10" t="s">
        <v>60</v>
      </c>
      <c r="P1749" s="10" t="s">
        <v>115</v>
      </c>
      <c r="Q1749" s="10">
        <v>3395.15</v>
      </c>
      <c r="R1749" s="10">
        <v>0</v>
      </c>
      <c r="S1749" s="10">
        <v>5.42</v>
      </c>
      <c r="T1749" s="10" t="s">
        <v>35</v>
      </c>
      <c r="U1749" s="10"/>
      <c r="V1749" s="10" t="s">
        <v>49</v>
      </c>
      <c r="W1749" s="10">
        <v>87</v>
      </c>
      <c r="X1749" s="11" t="s">
        <v>37</v>
      </c>
    </row>
    <row r="1750" spans="1:24" x14ac:dyDescent="0.3">
      <c r="A1750" s="4" t="s">
        <v>5401</v>
      </c>
      <c r="B1750" s="5">
        <v>46168</v>
      </c>
      <c r="C1750" s="20" t="str">
        <f>TEXT(Table3[[#This Row],[Transaction_Date]],"dddd")</f>
        <v>Tuesday</v>
      </c>
      <c r="D1750" t="s">
        <v>5402</v>
      </c>
      <c r="E1750">
        <f>HOUR(Table3[[#This Row],[Transaction_Time]])</f>
        <v>20</v>
      </c>
      <c r="F1750" s="6" t="s">
        <v>72</v>
      </c>
      <c r="G1750" s="6" t="s">
        <v>5403</v>
      </c>
      <c r="H1750" s="6" t="s">
        <v>54</v>
      </c>
      <c r="I1750" s="6" t="s">
        <v>27</v>
      </c>
      <c r="J1750" s="6" t="s">
        <v>55</v>
      </c>
      <c r="K1750" s="6" t="s">
        <v>56</v>
      </c>
      <c r="L1750" s="6" t="s">
        <v>500</v>
      </c>
      <c r="M1750" s="6" t="s">
        <v>67</v>
      </c>
      <c r="N1750" s="6" t="s">
        <v>46</v>
      </c>
      <c r="O1750" s="6" t="s">
        <v>141</v>
      </c>
      <c r="P1750" s="6" t="s">
        <v>48</v>
      </c>
      <c r="Q1750" s="6">
        <v>846.29</v>
      </c>
      <c r="R1750" s="6">
        <v>39.21</v>
      </c>
      <c r="S1750" s="6">
        <v>0</v>
      </c>
      <c r="T1750" s="6" t="s">
        <v>35</v>
      </c>
      <c r="U1750" s="6"/>
      <c r="V1750" s="6" t="s">
        <v>49</v>
      </c>
      <c r="W1750" s="6">
        <v>56</v>
      </c>
      <c r="X1750" s="7" t="s">
        <v>37</v>
      </c>
    </row>
    <row r="1751" spans="1:24" x14ac:dyDescent="0.3">
      <c r="A1751" s="8" t="s">
        <v>5404</v>
      </c>
      <c r="B1751" s="9">
        <v>46168</v>
      </c>
      <c r="C1751" s="21" t="str">
        <f>TEXT(Table3[[#This Row],[Transaction_Date]],"dddd")</f>
        <v>Tuesday</v>
      </c>
      <c r="D1751" t="s">
        <v>5405</v>
      </c>
      <c r="E1751">
        <f>HOUR(Table3[[#This Row],[Transaction_Time]])</f>
        <v>20</v>
      </c>
      <c r="F1751" s="10" t="s">
        <v>40</v>
      </c>
      <c r="G1751" s="10" t="s">
        <v>5406</v>
      </c>
      <c r="H1751" s="10" t="s">
        <v>26</v>
      </c>
      <c r="I1751" s="10" t="s">
        <v>27</v>
      </c>
      <c r="J1751" s="10" t="s">
        <v>75</v>
      </c>
      <c r="K1751" s="10" t="s">
        <v>76</v>
      </c>
      <c r="L1751" s="10" t="s">
        <v>428</v>
      </c>
      <c r="M1751" s="10" t="s">
        <v>83</v>
      </c>
      <c r="N1751" s="10" t="s">
        <v>59</v>
      </c>
      <c r="O1751" s="10" t="s">
        <v>47</v>
      </c>
      <c r="P1751" s="10" t="s">
        <v>84</v>
      </c>
      <c r="Q1751" s="10">
        <v>1244.5</v>
      </c>
      <c r="R1751" s="10">
        <v>0</v>
      </c>
      <c r="S1751" s="10">
        <v>0</v>
      </c>
      <c r="T1751" s="10" t="s">
        <v>35</v>
      </c>
      <c r="U1751" s="10"/>
      <c r="V1751" s="10" t="s">
        <v>49</v>
      </c>
      <c r="W1751" s="10">
        <v>2</v>
      </c>
      <c r="X1751" s="11" t="s">
        <v>37</v>
      </c>
    </row>
    <row r="1752" spans="1:24" x14ac:dyDescent="0.3">
      <c r="A1752" s="4" t="s">
        <v>5407</v>
      </c>
      <c r="B1752" s="5">
        <v>46173</v>
      </c>
      <c r="C1752" s="20" t="str">
        <f>TEXT(Table3[[#This Row],[Transaction_Date]],"dddd")</f>
        <v>Sunday</v>
      </c>
      <c r="D1752" t="s">
        <v>5408</v>
      </c>
      <c r="E1752">
        <f>HOUR(Table3[[#This Row],[Transaction_Time]])</f>
        <v>16</v>
      </c>
      <c r="F1752" s="6" t="s">
        <v>24</v>
      </c>
      <c r="G1752" s="6" t="s">
        <v>5409</v>
      </c>
      <c r="H1752" s="6" t="s">
        <v>97</v>
      </c>
      <c r="I1752" s="6" t="s">
        <v>42</v>
      </c>
      <c r="J1752" s="6" t="s">
        <v>75</v>
      </c>
      <c r="K1752" s="6" t="s">
        <v>295</v>
      </c>
      <c r="L1752" s="6" t="s">
        <v>435</v>
      </c>
      <c r="M1752" s="6" t="s">
        <v>101</v>
      </c>
      <c r="N1752" s="6" t="s">
        <v>46</v>
      </c>
      <c r="O1752" s="6" t="s">
        <v>141</v>
      </c>
      <c r="P1752" s="6" t="s">
        <v>34</v>
      </c>
      <c r="Q1752" s="6">
        <v>2128.64</v>
      </c>
      <c r="R1752" s="6">
        <v>0</v>
      </c>
      <c r="S1752" s="6">
        <v>0</v>
      </c>
      <c r="T1752" s="6" t="s">
        <v>35</v>
      </c>
      <c r="U1752" s="6"/>
      <c r="V1752" s="6" t="s">
        <v>49</v>
      </c>
      <c r="W1752" s="6">
        <v>4</v>
      </c>
      <c r="X1752" s="7" t="s">
        <v>37</v>
      </c>
    </row>
    <row r="1753" spans="1:24" x14ac:dyDescent="0.3">
      <c r="A1753" s="8" t="s">
        <v>5410</v>
      </c>
      <c r="B1753" s="9">
        <v>46173</v>
      </c>
      <c r="C1753" s="21" t="str">
        <f>TEXT(Table3[[#This Row],[Transaction_Date]],"dddd")</f>
        <v>Sunday</v>
      </c>
      <c r="D1753" t="s">
        <v>5411</v>
      </c>
      <c r="E1753">
        <f>HOUR(Table3[[#This Row],[Transaction_Time]])</f>
        <v>10</v>
      </c>
      <c r="F1753" s="10" t="s">
        <v>40</v>
      </c>
      <c r="G1753" s="10" t="s">
        <v>5412</v>
      </c>
      <c r="H1753" s="10" t="s">
        <v>26</v>
      </c>
      <c r="I1753" s="10" t="s">
        <v>27</v>
      </c>
      <c r="J1753" s="10" t="s">
        <v>28</v>
      </c>
      <c r="K1753" s="10" t="s">
        <v>65</v>
      </c>
      <c r="L1753" s="10" t="s">
        <v>45</v>
      </c>
      <c r="M1753" s="10" t="s">
        <v>31</v>
      </c>
      <c r="N1753" s="10" t="s">
        <v>291</v>
      </c>
      <c r="O1753" s="10" t="s">
        <v>47</v>
      </c>
      <c r="P1753" s="10" t="s">
        <v>128</v>
      </c>
      <c r="Q1753" s="10">
        <v>161.61000000000001</v>
      </c>
      <c r="R1753" s="10">
        <v>0</v>
      </c>
      <c r="S1753" s="10">
        <v>7.11</v>
      </c>
      <c r="T1753" s="10" t="s">
        <v>35</v>
      </c>
      <c r="U1753" s="10"/>
      <c r="V1753" s="10" t="s">
        <v>49</v>
      </c>
      <c r="W1753" s="10">
        <v>4</v>
      </c>
      <c r="X1753" s="11" t="s">
        <v>37</v>
      </c>
    </row>
    <row r="1754" spans="1:24" x14ac:dyDescent="0.3">
      <c r="A1754" s="4" t="s">
        <v>5413</v>
      </c>
      <c r="B1754" s="5">
        <v>46163</v>
      </c>
      <c r="C1754" s="20" t="str">
        <f>TEXT(Table3[[#This Row],[Transaction_Date]],"dddd")</f>
        <v>Thursday</v>
      </c>
      <c r="D1754" t="s">
        <v>5414</v>
      </c>
      <c r="E1754">
        <f>HOUR(Table3[[#This Row],[Transaction_Time]])</f>
        <v>11</v>
      </c>
      <c r="F1754" s="6" t="s">
        <v>24</v>
      </c>
      <c r="G1754" s="6" t="s">
        <v>5415</v>
      </c>
      <c r="H1754" s="6" t="s">
        <v>26</v>
      </c>
      <c r="I1754" s="6" t="s">
        <v>42</v>
      </c>
      <c r="J1754" s="6" t="s">
        <v>98</v>
      </c>
      <c r="K1754" s="6" t="s">
        <v>338</v>
      </c>
      <c r="L1754" s="6" t="s">
        <v>477</v>
      </c>
      <c r="M1754" s="6" t="s">
        <v>101</v>
      </c>
      <c r="N1754" s="6" t="s">
        <v>46</v>
      </c>
      <c r="O1754" s="6" t="s">
        <v>47</v>
      </c>
      <c r="P1754" s="6" t="s">
        <v>68</v>
      </c>
      <c r="Q1754" s="6">
        <v>264.2</v>
      </c>
      <c r="R1754" s="6">
        <v>0</v>
      </c>
      <c r="S1754" s="6">
        <v>6.09</v>
      </c>
      <c r="T1754" s="6" t="s">
        <v>35</v>
      </c>
      <c r="U1754" s="6"/>
      <c r="V1754" s="6" t="s">
        <v>49</v>
      </c>
      <c r="W1754" s="6">
        <v>16</v>
      </c>
      <c r="X1754" s="7" t="s">
        <v>37</v>
      </c>
    </row>
    <row r="1755" spans="1:24" x14ac:dyDescent="0.3">
      <c r="A1755" s="8" t="s">
        <v>5416</v>
      </c>
      <c r="B1755" s="9">
        <v>46148</v>
      </c>
      <c r="C1755" s="21" t="str">
        <f>TEXT(Table3[[#This Row],[Transaction_Date]],"dddd")</f>
        <v>Wednesday</v>
      </c>
      <c r="D1755" t="s">
        <v>5417</v>
      </c>
      <c r="E1755">
        <f>HOUR(Table3[[#This Row],[Transaction_Time]])</f>
        <v>10</v>
      </c>
      <c r="F1755" s="10" t="s">
        <v>52</v>
      </c>
      <c r="G1755" s="10" t="s">
        <v>5418</v>
      </c>
      <c r="H1755" s="10" t="s">
        <v>26</v>
      </c>
      <c r="I1755" s="10" t="s">
        <v>27</v>
      </c>
      <c r="J1755" s="10" t="s">
        <v>166</v>
      </c>
      <c r="K1755" s="10" t="s">
        <v>204</v>
      </c>
      <c r="L1755" s="10" t="s">
        <v>45</v>
      </c>
      <c r="M1755" s="10" t="s">
        <v>31</v>
      </c>
      <c r="N1755" s="10" t="s">
        <v>59</v>
      </c>
      <c r="O1755" s="10" t="s">
        <v>60</v>
      </c>
      <c r="P1755" s="10" t="s">
        <v>84</v>
      </c>
      <c r="Q1755" s="10">
        <v>576.83000000000004</v>
      </c>
      <c r="R1755" s="10">
        <v>0</v>
      </c>
      <c r="S1755" s="10">
        <v>0</v>
      </c>
      <c r="T1755" s="10" t="s">
        <v>35</v>
      </c>
      <c r="U1755" s="10"/>
      <c r="V1755" s="10" t="s">
        <v>36</v>
      </c>
      <c r="W1755" s="10">
        <v>83</v>
      </c>
      <c r="X1755" s="11" t="s">
        <v>37</v>
      </c>
    </row>
    <row r="1756" spans="1:24" x14ac:dyDescent="0.3">
      <c r="A1756" s="4" t="s">
        <v>5419</v>
      </c>
      <c r="B1756" s="5">
        <v>46162</v>
      </c>
      <c r="C1756" s="20" t="str">
        <f>TEXT(Table3[[#This Row],[Transaction_Date]],"dddd")</f>
        <v>Wednesday</v>
      </c>
      <c r="D1756" t="s">
        <v>5420</v>
      </c>
      <c r="E1756">
        <f>HOUR(Table3[[#This Row],[Transaction_Time]])</f>
        <v>12</v>
      </c>
      <c r="F1756" s="6" t="s">
        <v>24</v>
      </c>
      <c r="G1756" s="6" t="s">
        <v>5421</v>
      </c>
      <c r="H1756" s="6" t="s">
        <v>54</v>
      </c>
      <c r="I1756" s="6" t="s">
        <v>27</v>
      </c>
      <c r="J1756" s="6" t="s">
        <v>119</v>
      </c>
      <c r="K1756" s="6" t="s">
        <v>120</v>
      </c>
      <c r="L1756" s="6" t="s">
        <v>246</v>
      </c>
      <c r="M1756" s="6" t="s">
        <v>214</v>
      </c>
      <c r="N1756" s="6" t="s">
        <v>176</v>
      </c>
      <c r="O1756" s="6" t="s">
        <v>47</v>
      </c>
      <c r="P1756" s="6" t="s">
        <v>68</v>
      </c>
      <c r="Q1756" s="6">
        <v>291.60000000000002</v>
      </c>
      <c r="R1756" s="6">
        <v>20.22</v>
      </c>
      <c r="S1756" s="6">
        <v>0</v>
      </c>
      <c r="T1756" s="6" t="s">
        <v>35</v>
      </c>
      <c r="U1756" s="6"/>
      <c r="V1756" s="6" t="s">
        <v>49</v>
      </c>
      <c r="W1756" s="6">
        <v>14</v>
      </c>
      <c r="X1756" s="7" t="s">
        <v>37</v>
      </c>
    </row>
    <row r="1757" spans="1:24" x14ac:dyDescent="0.3">
      <c r="A1757" s="8" t="s">
        <v>5422</v>
      </c>
      <c r="B1757" s="9">
        <v>46151</v>
      </c>
      <c r="C1757" s="21" t="str">
        <f>TEXT(Table3[[#This Row],[Transaction_Date]],"dddd")</f>
        <v>Saturday</v>
      </c>
      <c r="D1757" t="s">
        <v>5423</v>
      </c>
      <c r="E1757">
        <f>HOUR(Table3[[#This Row],[Transaction_Time]])</f>
        <v>18</v>
      </c>
      <c r="F1757" s="10" t="s">
        <v>24</v>
      </c>
      <c r="G1757" s="10" t="s">
        <v>5424</v>
      </c>
      <c r="H1757" s="10" t="s">
        <v>54</v>
      </c>
      <c r="I1757" s="10" t="s">
        <v>42</v>
      </c>
      <c r="J1757" s="10" t="s">
        <v>98</v>
      </c>
      <c r="K1757" s="10" t="s">
        <v>459</v>
      </c>
      <c r="L1757" s="10" t="s">
        <v>184</v>
      </c>
      <c r="M1757" s="10" t="s">
        <v>146</v>
      </c>
      <c r="N1757" s="10" t="s">
        <v>59</v>
      </c>
      <c r="O1757" s="10" t="s">
        <v>33</v>
      </c>
      <c r="P1757" s="10" t="s">
        <v>128</v>
      </c>
      <c r="Q1757" s="10">
        <v>625.57000000000005</v>
      </c>
      <c r="R1757" s="10">
        <v>0</v>
      </c>
      <c r="S1757" s="10">
        <v>4.46</v>
      </c>
      <c r="T1757" s="10" t="s">
        <v>35</v>
      </c>
      <c r="U1757" s="10"/>
      <c r="V1757" s="10" t="s">
        <v>49</v>
      </c>
      <c r="W1757" s="10">
        <v>40</v>
      </c>
      <c r="X1757" s="11" t="s">
        <v>37</v>
      </c>
    </row>
    <row r="1758" spans="1:24" x14ac:dyDescent="0.3">
      <c r="A1758" s="4" t="s">
        <v>5425</v>
      </c>
      <c r="B1758" s="5">
        <v>46150</v>
      </c>
      <c r="C1758" s="20" t="str">
        <f>TEXT(Table3[[#This Row],[Transaction_Date]],"dddd")</f>
        <v>Friday</v>
      </c>
      <c r="D1758" t="s">
        <v>5426</v>
      </c>
      <c r="E1758">
        <f>HOUR(Table3[[#This Row],[Transaction_Time]])</f>
        <v>19</v>
      </c>
      <c r="F1758" s="6" t="s">
        <v>52</v>
      </c>
      <c r="G1758" s="6" t="s">
        <v>5427</v>
      </c>
      <c r="H1758" s="6" t="s">
        <v>26</v>
      </c>
      <c r="I1758" s="6" t="s">
        <v>42</v>
      </c>
      <c r="J1758" s="6" t="s">
        <v>55</v>
      </c>
      <c r="K1758" s="6" t="s">
        <v>180</v>
      </c>
      <c r="L1758" s="6" t="s">
        <v>171</v>
      </c>
      <c r="M1758" s="6" t="s">
        <v>67</v>
      </c>
      <c r="N1758" s="6" t="s">
        <v>46</v>
      </c>
      <c r="O1758" s="6" t="s">
        <v>60</v>
      </c>
      <c r="P1758" s="6" t="s">
        <v>108</v>
      </c>
      <c r="Q1758" s="6">
        <v>1644.67</v>
      </c>
      <c r="R1758" s="6">
        <v>0</v>
      </c>
      <c r="S1758" s="6">
        <v>1.06</v>
      </c>
      <c r="T1758" s="6" t="s">
        <v>35</v>
      </c>
      <c r="U1758" s="6"/>
      <c r="V1758" s="6" t="s">
        <v>49</v>
      </c>
      <c r="W1758" s="6">
        <v>73</v>
      </c>
      <c r="X1758" s="7" t="s">
        <v>37</v>
      </c>
    </row>
    <row r="1759" spans="1:24" x14ac:dyDescent="0.3">
      <c r="A1759" s="8" t="s">
        <v>5428</v>
      </c>
      <c r="B1759" s="9">
        <v>46172</v>
      </c>
      <c r="C1759" s="21" t="str">
        <f>TEXT(Table3[[#This Row],[Transaction_Date]],"dddd")</f>
        <v>Saturday</v>
      </c>
      <c r="D1759" t="s">
        <v>5429</v>
      </c>
      <c r="E1759">
        <f>HOUR(Table3[[#This Row],[Transaction_Time]])</f>
        <v>19</v>
      </c>
      <c r="F1759" s="10" t="s">
        <v>24</v>
      </c>
      <c r="G1759" s="10" t="s">
        <v>5430</v>
      </c>
      <c r="H1759" s="10" t="s">
        <v>26</v>
      </c>
      <c r="I1759" s="10" t="s">
        <v>455</v>
      </c>
      <c r="J1759" s="10" t="s">
        <v>150</v>
      </c>
      <c r="K1759" s="10" t="s">
        <v>151</v>
      </c>
      <c r="L1759" s="10" t="s">
        <v>290</v>
      </c>
      <c r="M1759" s="10" t="s">
        <v>93</v>
      </c>
      <c r="N1759" s="10" t="s">
        <v>291</v>
      </c>
      <c r="O1759" s="10" t="s">
        <v>47</v>
      </c>
      <c r="P1759" s="10" t="s">
        <v>128</v>
      </c>
      <c r="Q1759" s="10">
        <v>897.37</v>
      </c>
      <c r="R1759" s="10">
        <v>0</v>
      </c>
      <c r="S1759" s="10">
        <v>0</v>
      </c>
      <c r="T1759" s="10" t="s">
        <v>35</v>
      </c>
      <c r="U1759" s="10"/>
      <c r="V1759" s="10" t="s">
        <v>36</v>
      </c>
      <c r="W1759" s="10">
        <v>41</v>
      </c>
      <c r="X1759" s="11" t="s">
        <v>37</v>
      </c>
    </row>
    <row r="1760" spans="1:24" x14ac:dyDescent="0.3">
      <c r="A1760" s="4" t="s">
        <v>5431</v>
      </c>
      <c r="B1760" s="5">
        <v>46169</v>
      </c>
      <c r="C1760" s="20" t="str">
        <f>TEXT(Table3[[#This Row],[Transaction_Date]],"dddd")</f>
        <v>Wednesday</v>
      </c>
      <c r="D1760" t="s">
        <v>5432</v>
      </c>
      <c r="E1760">
        <f>HOUR(Table3[[#This Row],[Transaction_Time]])</f>
        <v>20</v>
      </c>
      <c r="F1760" s="6" t="s">
        <v>24</v>
      </c>
      <c r="G1760" s="6" t="s">
        <v>5433</v>
      </c>
      <c r="H1760" s="6" t="s">
        <v>89</v>
      </c>
      <c r="I1760" s="6" t="s">
        <v>27</v>
      </c>
      <c r="J1760" s="6" t="s">
        <v>150</v>
      </c>
      <c r="K1760" s="6" t="s">
        <v>151</v>
      </c>
      <c r="L1760" s="6" t="s">
        <v>647</v>
      </c>
      <c r="M1760" s="6" t="s">
        <v>31</v>
      </c>
      <c r="N1760" s="6" t="s">
        <v>32</v>
      </c>
      <c r="O1760" s="6" t="s">
        <v>47</v>
      </c>
      <c r="P1760" s="6" t="s">
        <v>48</v>
      </c>
      <c r="Q1760" s="6">
        <v>496.69</v>
      </c>
      <c r="R1760" s="6">
        <v>0</v>
      </c>
      <c r="S1760" s="6">
        <v>3.63</v>
      </c>
      <c r="T1760" s="6" t="s">
        <v>280</v>
      </c>
      <c r="U1760" s="6" t="s">
        <v>402</v>
      </c>
      <c r="V1760" s="6" t="s">
        <v>49</v>
      </c>
      <c r="W1760" s="6">
        <v>98</v>
      </c>
      <c r="X1760" s="7" t="s">
        <v>69</v>
      </c>
    </row>
    <row r="1761" spans="1:24" x14ac:dyDescent="0.3">
      <c r="A1761" s="8" t="s">
        <v>5434</v>
      </c>
      <c r="B1761" s="9">
        <v>46151</v>
      </c>
      <c r="C1761" s="21" t="str">
        <f>TEXT(Table3[[#This Row],[Transaction_Date]],"dddd")</f>
        <v>Saturday</v>
      </c>
      <c r="D1761" t="s">
        <v>5435</v>
      </c>
      <c r="E1761">
        <f>HOUR(Table3[[#This Row],[Transaction_Time]])</f>
        <v>20</v>
      </c>
      <c r="F1761" s="10" t="s">
        <v>24</v>
      </c>
      <c r="G1761" s="10" t="s">
        <v>5436</v>
      </c>
      <c r="H1761" s="10" t="s">
        <v>89</v>
      </c>
      <c r="I1761" s="10" t="s">
        <v>27</v>
      </c>
      <c r="J1761" s="10" t="s">
        <v>105</v>
      </c>
      <c r="K1761" s="10" t="s">
        <v>106</v>
      </c>
      <c r="L1761" s="10" t="s">
        <v>213</v>
      </c>
      <c r="M1761" s="10" t="s">
        <v>214</v>
      </c>
      <c r="N1761" s="10" t="s">
        <v>46</v>
      </c>
      <c r="O1761" s="10" t="s">
        <v>47</v>
      </c>
      <c r="P1761" s="10" t="s">
        <v>115</v>
      </c>
      <c r="Q1761" s="10">
        <v>766.87</v>
      </c>
      <c r="R1761" s="10">
        <v>0</v>
      </c>
      <c r="S1761" s="10">
        <v>0</v>
      </c>
      <c r="T1761" s="10" t="s">
        <v>35</v>
      </c>
      <c r="U1761" s="10"/>
      <c r="V1761" s="10" t="s">
        <v>49</v>
      </c>
      <c r="W1761" s="10">
        <v>14</v>
      </c>
      <c r="X1761" s="11" t="s">
        <v>37</v>
      </c>
    </row>
    <row r="1762" spans="1:24" x14ac:dyDescent="0.3">
      <c r="A1762" s="4" t="s">
        <v>5437</v>
      </c>
      <c r="B1762" s="5">
        <v>46170</v>
      </c>
      <c r="C1762" s="20" t="str">
        <f>TEXT(Table3[[#This Row],[Transaction_Date]],"dddd")</f>
        <v>Thursday</v>
      </c>
      <c r="D1762" t="s">
        <v>5438</v>
      </c>
      <c r="E1762">
        <f>HOUR(Table3[[#This Row],[Transaction_Time]])</f>
        <v>17</v>
      </c>
      <c r="F1762" s="6" t="s">
        <v>24</v>
      </c>
      <c r="G1762" s="6" t="s">
        <v>5439</v>
      </c>
      <c r="H1762" s="6" t="s">
        <v>54</v>
      </c>
      <c r="I1762" s="6" t="s">
        <v>27</v>
      </c>
      <c r="J1762" s="6" t="s">
        <v>55</v>
      </c>
      <c r="K1762" s="6" t="s">
        <v>56</v>
      </c>
      <c r="L1762" s="6" t="s">
        <v>500</v>
      </c>
      <c r="M1762" s="6" t="s">
        <v>67</v>
      </c>
      <c r="N1762" s="6" t="s">
        <v>32</v>
      </c>
      <c r="O1762" s="6" t="s">
        <v>60</v>
      </c>
      <c r="P1762" s="6" t="s">
        <v>84</v>
      </c>
      <c r="Q1762" s="6">
        <v>585.75</v>
      </c>
      <c r="R1762" s="6">
        <v>0</v>
      </c>
      <c r="S1762" s="6">
        <v>0</v>
      </c>
      <c r="T1762" s="6" t="s">
        <v>280</v>
      </c>
      <c r="U1762" s="6" t="s">
        <v>385</v>
      </c>
      <c r="V1762" s="6" t="s">
        <v>49</v>
      </c>
      <c r="W1762" s="6">
        <v>71</v>
      </c>
      <c r="X1762" s="7" t="s">
        <v>37</v>
      </c>
    </row>
    <row r="1763" spans="1:24" x14ac:dyDescent="0.3">
      <c r="A1763" s="8" t="s">
        <v>5440</v>
      </c>
      <c r="B1763" s="9">
        <v>46163</v>
      </c>
      <c r="C1763" s="21" t="str">
        <f>TEXT(Table3[[#This Row],[Transaction_Date]],"dddd")</f>
        <v>Thursday</v>
      </c>
      <c r="D1763" t="s">
        <v>5441</v>
      </c>
      <c r="E1763">
        <f>HOUR(Table3[[#This Row],[Transaction_Time]])</f>
        <v>19</v>
      </c>
      <c r="F1763" s="10" t="s">
        <v>52</v>
      </c>
      <c r="G1763" s="10" t="s">
        <v>5442</v>
      </c>
      <c r="H1763" s="10" t="s">
        <v>54</v>
      </c>
      <c r="I1763" s="10" t="s">
        <v>27</v>
      </c>
      <c r="J1763" s="10" t="s">
        <v>150</v>
      </c>
      <c r="K1763" s="10" t="s">
        <v>398</v>
      </c>
      <c r="L1763" s="10" t="s">
        <v>424</v>
      </c>
      <c r="M1763" s="10" t="s">
        <v>122</v>
      </c>
      <c r="N1763" s="10" t="s">
        <v>32</v>
      </c>
      <c r="O1763" s="10" t="s">
        <v>47</v>
      </c>
      <c r="P1763" s="10" t="s">
        <v>115</v>
      </c>
      <c r="Q1763" s="10">
        <v>882.56</v>
      </c>
      <c r="R1763" s="10">
        <v>28.51</v>
      </c>
      <c r="S1763" s="10">
        <v>0</v>
      </c>
      <c r="T1763" s="10" t="s">
        <v>35</v>
      </c>
      <c r="U1763" s="10"/>
      <c r="V1763" s="10" t="s">
        <v>49</v>
      </c>
      <c r="W1763" s="10">
        <v>2</v>
      </c>
      <c r="X1763" s="11" t="s">
        <v>37</v>
      </c>
    </row>
    <row r="1764" spans="1:24" x14ac:dyDescent="0.3">
      <c r="A1764" s="4" t="s">
        <v>5443</v>
      </c>
      <c r="B1764" s="5">
        <v>46144</v>
      </c>
      <c r="C1764" s="20" t="str">
        <f>TEXT(Table3[[#This Row],[Transaction_Date]],"dddd")</f>
        <v>Saturday</v>
      </c>
      <c r="D1764" t="s">
        <v>5444</v>
      </c>
      <c r="E1764">
        <f>HOUR(Table3[[#This Row],[Transaction_Time]])</f>
        <v>12</v>
      </c>
      <c r="F1764" s="6" t="s">
        <v>24</v>
      </c>
      <c r="G1764" s="6" t="s">
        <v>5445</v>
      </c>
      <c r="H1764" s="6" t="s">
        <v>54</v>
      </c>
      <c r="I1764" s="6" t="s">
        <v>27</v>
      </c>
      <c r="J1764" s="6" t="s">
        <v>55</v>
      </c>
      <c r="K1764" s="6" t="s">
        <v>256</v>
      </c>
      <c r="L1764" s="6" t="s">
        <v>127</v>
      </c>
      <c r="M1764" s="6" t="s">
        <v>114</v>
      </c>
      <c r="N1764" s="6" t="s">
        <v>59</v>
      </c>
      <c r="O1764" s="6" t="s">
        <v>60</v>
      </c>
      <c r="P1764" s="6" t="s">
        <v>108</v>
      </c>
      <c r="Q1764" s="6">
        <v>517.28</v>
      </c>
      <c r="R1764" s="6">
        <v>0</v>
      </c>
      <c r="S1764" s="6">
        <v>0</v>
      </c>
      <c r="T1764" s="6" t="s">
        <v>35</v>
      </c>
      <c r="U1764" s="6"/>
      <c r="V1764" s="6" t="s">
        <v>49</v>
      </c>
      <c r="W1764" s="6">
        <v>85</v>
      </c>
      <c r="X1764" s="7" t="s">
        <v>37</v>
      </c>
    </row>
    <row r="1765" spans="1:24" x14ac:dyDescent="0.3">
      <c r="A1765" s="8" t="s">
        <v>5446</v>
      </c>
      <c r="B1765" s="9">
        <v>46159</v>
      </c>
      <c r="C1765" s="21" t="str">
        <f>TEXT(Table3[[#This Row],[Transaction_Date]],"dddd")</f>
        <v>Sunday</v>
      </c>
      <c r="D1765" t="s">
        <v>5447</v>
      </c>
      <c r="E1765">
        <f>HOUR(Table3[[#This Row],[Transaction_Time]])</f>
        <v>20</v>
      </c>
      <c r="F1765" s="10" t="s">
        <v>52</v>
      </c>
      <c r="G1765" s="10" t="s">
        <v>5448</v>
      </c>
      <c r="H1765" s="10" t="s">
        <v>26</v>
      </c>
      <c r="I1765" s="10" t="s">
        <v>42</v>
      </c>
      <c r="J1765" s="10" t="s">
        <v>75</v>
      </c>
      <c r="K1765" s="10" t="s">
        <v>76</v>
      </c>
      <c r="L1765" s="10" t="s">
        <v>171</v>
      </c>
      <c r="M1765" s="10" t="s">
        <v>67</v>
      </c>
      <c r="N1765" s="10" t="s">
        <v>59</v>
      </c>
      <c r="O1765" s="10" t="s">
        <v>33</v>
      </c>
      <c r="P1765" s="10" t="s">
        <v>84</v>
      </c>
      <c r="Q1765" s="10">
        <v>567.91</v>
      </c>
      <c r="R1765" s="10">
        <v>0</v>
      </c>
      <c r="S1765" s="10">
        <v>2.92</v>
      </c>
      <c r="T1765" s="10" t="s">
        <v>35</v>
      </c>
      <c r="U1765" s="10"/>
      <c r="V1765" s="10" t="s">
        <v>49</v>
      </c>
      <c r="W1765" s="10">
        <v>41</v>
      </c>
      <c r="X1765" s="11" t="s">
        <v>37</v>
      </c>
    </row>
    <row r="1766" spans="1:24" x14ac:dyDescent="0.3">
      <c r="A1766" s="4" t="s">
        <v>5449</v>
      </c>
      <c r="B1766" s="5">
        <v>46146</v>
      </c>
      <c r="C1766" s="20" t="str">
        <f>TEXT(Table3[[#This Row],[Transaction_Date]],"dddd")</f>
        <v>Monday</v>
      </c>
      <c r="D1766" t="s">
        <v>5450</v>
      </c>
      <c r="E1766">
        <f>HOUR(Table3[[#This Row],[Transaction_Time]])</f>
        <v>21</v>
      </c>
      <c r="F1766" s="6" t="s">
        <v>416</v>
      </c>
      <c r="G1766" s="6" t="s">
        <v>5451</v>
      </c>
      <c r="H1766" s="6" t="s">
        <v>26</v>
      </c>
      <c r="I1766" s="6" t="s">
        <v>27</v>
      </c>
      <c r="J1766" s="6" t="s">
        <v>43</v>
      </c>
      <c r="K1766" s="6" t="s">
        <v>112</v>
      </c>
      <c r="L1766" s="6" t="s">
        <v>296</v>
      </c>
      <c r="M1766" s="6" t="s">
        <v>146</v>
      </c>
      <c r="N1766" s="6" t="s">
        <v>78</v>
      </c>
      <c r="O1766" s="6" t="s">
        <v>60</v>
      </c>
      <c r="P1766" s="6" t="s">
        <v>108</v>
      </c>
      <c r="Q1766" s="6">
        <v>2587.69</v>
      </c>
      <c r="R1766" s="6">
        <v>6.89</v>
      </c>
      <c r="S1766" s="6">
        <v>0</v>
      </c>
      <c r="T1766" s="6" t="s">
        <v>35</v>
      </c>
      <c r="U1766" s="6"/>
      <c r="V1766" s="6" t="s">
        <v>49</v>
      </c>
      <c r="W1766" s="6">
        <v>97</v>
      </c>
      <c r="X1766" s="7" t="s">
        <v>37</v>
      </c>
    </row>
    <row r="1767" spans="1:24" x14ac:dyDescent="0.3">
      <c r="A1767" s="8" t="s">
        <v>5452</v>
      </c>
      <c r="B1767" s="9">
        <v>46156</v>
      </c>
      <c r="C1767" s="21" t="str">
        <f>TEXT(Table3[[#This Row],[Transaction_Date]],"dddd")</f>
        <v>Thursday</v>
      </c>
      <c r="D1767" t="s">
        <v>5453</v>
      </c>
      <c r="E1767">
        <f>HOUR(Table3[[#This Row],[Transaction_Time]])</f>
        <v>21</v>
      </c>
      <c r="F1767" s="10" t="s">
        <v>24</v>
      </c>
      <c r="G1767" s="10" t="s">
        <v>5454</v>
      </c>
      <c r="H1767" s="10" t="s">
        <v>26</v>
      </c>
      <c r="I1767" s="10" t="s">
        <v>27</v>
      </c>
      <c r="J1767" s="10" t="s">
        <v>105</v>
      </c>
      <c r="K1767" s="10" t="s">
        <v>675</v>
      </c>
      <c r="L1767" s="10" t="s">
        <v>537</v>
      </c>
      <c r="M1767" s="10" t="s">
        <v>122</v>
      </c>
      <c r="N1767" s="10" t="s">
        <v>59</v>
      </c>
      <c r="O1767" s="10" t="s">
        <v>60</v>
      </c>
      <c r="P1767" s="10" t="s">
        <v>128</v>
      </c>
      <c r="Q1767" s="10">
        <v>51.09</v>
      </c>
      <c r="R1767" s="10">
        <v>0</v>
      </c>
      <c r="S1767" s="10">
        <v>0</v>
      </c>
      <c r="T1767" s="10" t="s">
        <v>35</v>
      </c>
      <c r="U1767" s="10"/>
      <c r="V1767" s="10" t="s">
        <v>49</v>
      </c>
      <c r="W1767" s="10">
        <v>1</v>
      </c>
      <c r="X1767" s="11" t="s">
        <v>37</v>
      </c>
    </row>
    <row r="1768" spans="1:24" x14ac:dyDescent="0.3">
      <c r="A1768" s="4" t="s">
        <v>5455</v>
      </c>
      <c r="B1768" s="5">
        <v>46169</v>
      </c>
      <c r="C1768" s="20" t="str">
        <f>TEXT(Table3[[#This Row],[Transaction_Date]],"dddd")</f>
        <v>Wednesday</v>
      </c>
      <c r="D1768" t="s">
        <v>5456</v>
      </c>
      <c r="E1768">
        <f>HOUR(Table3[[#This Row],[Transaction_Time]])</f>
        <v>19</v>
      </c>
      <c r="F1768" s="6" t="s">
        <v>24</v>
      </c>
      <c r="G1768" s="6" t="s">
        <v>5457</v>
      </c>
      <c r="H1768" s="6" t="s">
        <v>74</v>
      </c>
      <c r="I1768" s="6" t="s">
        <v>27</v>
      </c>
      <c r="J1768" s="6" t="s">
        <v>166</v>
      </c>
      <c r="K1768" s="6" t="s">
        <v>204</v>
      </c>
      <c r="L1768" s="6" t="s">
        <v>225</v>
      </c>
      <c r="M1768" s="6" t="s">
        <v>214</v>
      </c>
      <c r="N1768" s="6" t="s">
        <v>78</v>
      </c>
      <c r="O1768" s="6" t="s">
        <v>47</v>
      </c>
      <c r="P1768" s="6" t="s">
        <v>84</v>
      </c>
      <c r="Q1768" s="6">
        <v>250.05</v>
      </c>
      <c r="R1768" s="6">
        <v>0</v>
      </c>
      <c r="S1768" s="6">
        <v>0</v>
      </c>
      <c r="T1768" s="6" t="s">
        <v>35</v>
      </c>
      <c r="U1768" s="6"/>
      <c r="V1768" s="6" t="s">
        <v>49</v>
      </c>
      <c r="W1768" s="6">
        <v>97</v>
      </c>
      <c r="X1768" s="7" t="s">
        <v>37</v>
      </c>
    </row>
    <row r="1769" spans="1:24" x14ac:dyDescent="0.3">
      <c r="A1769" s="8" t="s">
        <v>5458</v>
      </c>
      <c r="B1769" s="9">
        <v>46151</v>
      </c>
      <c r="C1769" s="21" t="str">
        <f>TEXT(Table3[[#This Row],[Transaction_Date]],"dddd")</f>
        <v>Saturday</v>
      </c>
      <c r="D1769" t="s">
        <v>5459</v>
      </c>
      <c r="E1769">
        <f>HOUR(Table3[[#This Row],[Transaction_Time]])</f>
        <v>20</v>
      </c>
      <c r="F1769" s="10" t="s">
        <v>24</v>
      </c>
      <c r="G1769" s="10" t="s">
        <v>5460</v>
      </c>
      <c r="H1769" s="10" t="s">
        <v>54</v>
      </c>
      <c r="I1769" s="10" t="s">
        <v>27</v>
      </c>
      <c r="J1769" s="10" t="s">
        <v>75</v>
      </c>
      <c r="K1769" s="10" t="s">
        <v>295</v>
      </c>
      <c r="L1769" s="10" t="s">
        <v>127</v>
      </c>
      <c r="M1769" s="10" t="s">
        <v>114</v>
      </c>
      <c r="N1769" s="10" t="s">
        <v>272</v>
      </c>
      <c r="O1769" s="10" t="s">
        <v>47</v>
      </c>
      <c r="P1769" s="10" t="s">
        <v>128</v>
      </c>
      <c r="Q1769" s="10">
        <v>314.86</v>
      </c>
      <c r="R1769" s="10">
        <v>0</v>
      </c>
      <c r="S1769" s="10">
        <v>0</v>
      </c>
      <c r="T1769" s="10" t="s">
        <v>35</v>
      </c>
      <c r="U1769" s="10"/>
      <c r="V1769" s="10" t="s">
        <v>49</v>
      </c>
      <c r="W1769" s="10">
        <v>65</v>
      </c>
      <c r="X1769" s="11" t="s">
        <v>37</v>
      </c>
    </row>
    <row r="1770" spans="1:24" x14ac:dyDescent="0.3">
      <c r="A1770" s="4" t="s">
        <v>5461</v>
      </c>
      <c r="B1770" s="5">
        <v>46167</v>
      </c>
      <c r="C1770" s="20" t="str">
        <f>TEXT(Table3[[#This Row],[Transaction_Date]],"dddd")</f>
        <v>Monday</v>
      </c>
      <c r="D1770" t="s">
        <v>5462</v>
      </c>
      <c r="E1770">
        <f>HOUR(Table3[[#This Row],[Transaction_Time]])</f>
        <v>15</v>
      </c>
      <c r="F1770" s="6" t="s">
        <v>24</v>
      </c>
      <c r="G1770" s="6" t="s">
        <v>5463</v>
      </c>
      <c r="H1770" s="6" t="s">
        <v>26</v>
      </c>
      <c r="I1770" s="6" t="s">
        <v>27</v>
      </c>
      <c r="J1770" s="6" t="s">
        <v>90</v>
      </c>
      <c r="K1770" s="6" t="s">
        <v>346</v>
      </c>
      <c r="L1770" s="6" t="s">
        <v>45</v>
      </c>
      <c r="M1770" s="6" t="s">
        <v>31</v>
      </c>
      <c r="N1770" s="6" t="s">
        <v>78</v>
      </c>
      <c r="O1770" s="6" t="s">
        <v>47</v>
      </c>
      <c r="P1770" s="6" t="s">
        <v>128</v>
      </c>
      <c r="Q1770" s="6">
        <v>299.20999999999998</v>
      </c>
      <c r="R1770" s="6">
        <v>10.18</v>
      </c>
      <c r="S1770" s="6">
        <v>0</v>
      </c>
      <c r="T1770" s="6" t="s">
        <v>35</v>
      </c>
      <c r="U1770" s="6"/>
      <c r="V1770" s="6" t="s">
        <v>36</v>
      </c>
      <c r="W1770" s="6">
        <v>51</v>
      </c>
      <c r="X1770" s="7" t="s">
        <v>37</v>
      </c>
    </row>
    <row r="1771" spans="1:24" x14ac:dyDescent="0.3">
      <c r="A1771" s="8" t="s">
        <v>5464</v>
      </c>
      <c r="B1771" s="9">
        <v>46144</v>
      </c>
      <c r="C1771" s="21" t="str">
        <f>TEXT(Table3[[#This Row],[Transaction_Date]],"dddd")</f>
        <v>Saturday</v>
      </c>
      <c r="D1771" t="s">
        <v>5465</v>
      </c>
      <c r="E1771">
        <f>HOUR(Table3[[#This Row],[Transaction_Time]])</f>
        <v>17</v>
      </c>
      <c r="F1771" s="10" t="s">
        <v>24</v>
      </c>
      <c r="G1771" s="10" t="s">
        <v>5466</v>
      </c>
      <c r="H1771" s="10" t="s">
        <v>26</v>
      </c>
      <c r="I1771" s="10" t="s">
        <v>42</v>
      </c>
      <c r="J1771" s="10" t="s">
        <v>105</v>
      </c>
      <c r="K1771" s="10" t="s">
        <v>195</v>
      </c>
      <c r="L1771" s="10" t="s">
        <v>537</v>
      </c>
      <c r="M1771" s="10" t="s">
        <v>122</v>
      </c>
      <c r="N1771" s="10" t="s">
        <v>32</v>
      </c>
      <c r="O1771" s="10" t="s">
        <v>297</v>
      </c>
      <c r="P1771" s="10" t="s">
        <v>68</v>
      </c>
      <c r="Q1771" s="10">
        <v>277.95999999999998</v>
      </c>
      <c r="R1771" s="10">
        <v>0</v>
      </c>
      <c r="S1771" s="10">
        <v>0</v>
      </c>
      <c r="T1771" s="10" t="s">
        <v>35</v>
      </c>
      <c r="U1771" s="10"/>
      <c r="V1771" s="10" t="s">
        <v>49</v>
      </c>
      <c r="W1771" s="10">
        <v>62</v>
      </c>
      <c r="X1771" s="11" t="s">
        <v>37</v>
      </c>
    </row>
    <row r="1772" spans="1:24" x14ac:dyDescent="0.3">
      <c r="A1772" s="4" t="s">
        <v>5467</v>
      </c>
      <c r="B1772" s="5">
        <v>46145</v>
      </c>
      <c r="C1772" s="20" t="str">
        <f>TEXT(Table3[[#This Row],[Transaction_Date]],"dddd")</f>
        <v>Sunday</v>
      </c>
      <c r="D1772" t="s">
        <v>5468</v>
      </c>
      <c r="E1772">
        <f>HOUR(Table3[[#This Row],[Transaction_Time]])</f>
        <v>13</v>
      </c>
      <c r="F1772" s="6" t="s">
        <v>24</v>
      </c>
      <c r="G1772" s="6" t="s">
        <v>5469</v>
      </c>
      <c r="H1772" s="6" t="s">
        <v>26</v>
      </c>
      <c r="I1772" s="6" t="s">
        <v>27</v>
      </c>
      <c r="J1772" s="6" t="s">
        <v>105</v>
      </c>
      <c r="K1772" s="6" t="s">
        <v>195</v>
      </c>
      <c r="L1772" s="6" t="s">
        <v>375</v>
      </c>
      <c r="M1772" s="6" t="s">
        <v>58</v>
      </c>
      <c r="N1772" s="6" t="s">
        <v>46</v>
      </c>
      <c r="O1772" s="6" t="s">
        <v>47</v>
      </c>
      <c r="P1772" s="6" t="s">
        <v>84</v>
      </c>
      <c r="Q1772" s="6">
        <v>261.37</v>
      </c>
      <c r="R1772" s="6">
        <v>0</v>
      </c>
      <c r="S1772" s="6">
        <v>0</v>
      </c>
      <c r="T1772" s="6" t="s">
        <v>35</v>
      </c>
      <c r="U1772" s="6"/>
      <c r="V1772" s="6" t="s">
        <v>49</v>
      </c>
      <c r="W1772" s="6">
        <v>44</v>
      </c>
      <c r="X1772" s="7" t="s">
        <v>37</v>
      </c>
    </row>
    <row r="1773" spans="1:24" x14ac:dyDescent="0.3">
      <c r="A1773" s="8" t="s">
        <v>5470</v>
      </c>
      <c r="B1773" s="9">
        <v>46172</v>
      </c>
      <c r="C1773" s="21" t="str">
        <f>TEXT(Table3[[#This Row],[Transaction_Date]],"dddd")</f>
        <v>Saturday</v>
      </c>
      <c r="D1773" t="s">
        <v>5471</v>
      </c>
      <c r="E1773">
        <f>HOUR(Table3[[#This Row],[Transaction_Time]])</f>
        <v>19</v>
      </c>
      <c r="F1773" s="10" t="s">
        <v>40</v>
      </c>
      <c r="G1773" s="10" t="s">
        <v>5472</v>
      </c>
      <c r="H1773" s="10" t="s">
        <v>54</v>
      </c>
      <c r="I1773" s="10" t="s">
        <v>27</v>
      </c>
      <c r="J1773" s="10" t="s">
        <v>55</v>
      </c>
      <c r="K1773" s="10" t="s">
        <v>56</v>
      </c>
      <c r="L1773" s="10" t="s">
        <v>100</v>
      </c>
      <c r="M1773" s="10" t="s">
        <v>101</v>
      </c>
      <c r="N1773" s="10" t="s">
        <v>46</v>
      </c>
      <c r="O1773" s="10" t="s">
        <v>60</v>
      </c>
      <c r="P1773" s="10" t="s">
        <v>128</v>
      </c>
      <c r="Q1773" s="10">
        <v>694.86</v>
      </c>
      <c r="R1773" s="10">
        <v>0</v>
      </c>
      <c r="S1773" s="10">
        <v>0</v>
      </c>
      <c r="T1773" s="10" t="s">
        <v>35</v>
      </c>
      <c r="U1773" s="10"/>
      <c r="V1773" s="10" t="s">
        <v>49</v>
      </c>
      <c r="W1773" s="10">
        <v>42</v>
      </c>
      <c r="X1773" s="11" t="s">
        <v>37</v>
      </c>
    </row>
    <row r="1774" spans="1:24" x14ac:dyDescent="0.3">
      <c r="A1774" s="4" t="s">
        <v>5473</v>
      </c>
      <c r="B1774" s="5">
        <v>46157</v>
      </c>
      <c r="C1774" s="20" t="str">
        <f>TEXT(Table3[[#This Row],[Transaction_Date]],"dddd")</f>
        <v>Friday</v>
      </c>
      <c r="D1774" t="s">
        <v>5474</v>
      </c>
      <c r="E1774">
        <f>HOUR(Table3[[#This Row],[Transaction_Time]])</f>
        <v>18</v>
      </c>
      <c r="F1774" s="6" t="s">
        <v>52</v>
      </c>
      <c r="G1774" s="6" t="s">
        <v>5475</v>
      </c>
      <c r="H1774" s="6" t="s">
        <v>54</v>
      </c>
      <c r="I1774" s="6" t="s">
        <v>27</v>
      </c>
      <c r="J1774" s="6" t="s">
        <v>75</v>
      </c>
      <c r="K1774" s="6" t="s">
        <v>156</v>
      </c>
      <c r="L1774" s="6" t="s">
        <v>500</v>
      </c>
      <c r="M1774" s="6" t="s">
        <v>67</v>
      </c>
      <c r="N1774" s="6" t="s">
        <v>32</v>
      </c>
      <c r="O1774" s="6" t="s">
        <v>47</v>
      </c>
      <c r="P1774" s="6" t="s">
        <v>68</v>
      </c>
      <c r="Q1774" s="6">
        <v>694.04</v>
      </c>
      <c r="R1774" s="6">
        <v>0</v>
      </c>
      <c r="S1774" s="6">
        <v>0</v>
      </c>
      <c r="T1774" s="6" t="s">
        <v>35</v>
      </c>
      <c r="U1774" s="6"/>
      <c r="V1774" s="6" t="s">
        <v>49</v>
      </c>
      <c r="W1774" s="6">
        <v>82</v>
      </c>
      <c r="X1774" s="7" t="s">
        <v>37</v>
      </c>
    </row>
    <row r="1775" spans="1:24" x14ac:dyDescent="0.3">
      <c r="A1775" s="8" t="s">
        <v>5476</v>
      </c>
      <c r="B1775" s="9">
        <v>46164</v>
      </c>
      <c r="C1775" s="21" t="str">
        <f>TEXT(Table3[[#This Row],[Transaction_Date]],"dddd")</f>
        <v>Friday</v>
      </c>
      <c r="D1775" t="s">
        <v>5477</v>
      </c>
      <c r="E1775">
        <f>HOUR(Table3[[#This Row],[Transaction_Time]])</f>
        <v>15</v>
      </c>
      <c r="F1775" s="10" t="s">
        <v>40</v>
      </c>
      <c r="G1775" s="10" t="s">
        <v>5478</v>
      </c>
      <c r="H1775" s="10" t="s">
        <v>26</v>
      </c>
      <c r="I1775" s="10" t="s">
        <v>27</v>
      </c>
      <c r="J1775" s="10" t="s">
        <v>150</v>
      </c>
      <c r="K1775" s="10" t="s">
        <v>175</v>
      </c>
      <c r="L1775" s="10" t="s">
        <v>357</v>
      </c>
      <c r="M1775" s="10" t="s">
        <v>122</v>
      </c>
      <c r="N1775" s="10" t="s">
        <v>46</v>
      </c>
      <c r="O1775" s="10" t="s">
        <v>33</v>
      </c>
      <c r="P1775" s="10" t="s">
        <v>48</v>
      </c>
      <c r="Q1775" s="10">
        <v>115.36</v>
      </c>
      <c r="R1775" s="10">
        <v>13.29</v>
      </c>
      <c r="S1775" s="10">
        <v>1.5</v>
      </c>
      <c r="T1775" s="10" t="s">
        <v>35</v>
      </c>
      <c r="U1775" s="10"/>
      <c r="V1775" s="10" t="s">
        <v>36</v>
      </c>
      <c r="W1775" s="10">
        <v>12</v>
      </c>
      <c r="X1775" s="11" t="s">
        <v>37</v>
      </c>
    </row>
    <row r="1776" spans="1:24" x14ac:dyDescent="0.3">
      <c r="A1776" s="4" t="s">
        <v>5479</v>
      </c>
      <c r="B1776" s="5">
        <v>46161</v>
      </c>
      <c r="C1776" s="20" t="str">
        <f>TEXT(Table3[[#This Row],[Transaction_Date]],"dddd")</f>
        <v>Tuesday</v>
      </c>
      <c r="D1776" t="s">
        <v>5480</v>
      </c>
      <c r="E1776">
        <f>HOUR(Table3[[#This Row],[Transaction_Time]])</f>
        <v>11</v>
      </c>
      <c r="F1776" s="6" t="s">
        <v>416</v>
      </c>
      <c r="G1776" s="6" t="s">
        <v>5481</v>
      </c>
      <c r="H1776" s="6" t="s">
        <v>26</v>
      </c>
      <c r="I1776" s="6" t="s">
        <v>27</v>
      </c>
      <c r="J1776" s="6" t="s">
        <v>43</v>
      </c>
      <c r="K1776" s="6" t="s">
        <v>285</v>
      </c>
      <c r="L1776" s="6" t="s">
        <v>364</v>
      </c>
      <c r="M1776" s="6" t="s">
        <v>114</v>
      </c>
      <c r="N1776" s="6" t="s">
        <v>272</v>
      </c>
      <c r="O1776" s="6" t="s">
        <v>141</v>
      </c>
      <c r="P1776" s="6" t="s">
        <v>115</v>
      </c>
      <c r="Q1776" s="6">
        <v>416.31</v>
      </c>
      <c r="R1776" s="6">
        <v>0</v>
      </c>
      <c r="S1776" s="6">
        <v>0</v>
      </c>
      <c r="T1776" s="6" t="s">
        <v>35</v>
      </c>
      <c r="U1776" s="6"/>
      <c r="V1776" s="6" t="s">
        <v>36</v>
      </c>
      <c r="W1776" s="6">
        <v>79</v>
      </c>
      <c r="X1776" s="7" t="s">
        <v>37</v>
      </c>
    </row>
    <row r="1777" spans="1:24" x14ac:dyDescent="0.3">
      <c r="A1777" s="8" t="s">
        <v>5482</v>
      </c>
      <c r="B1777" s="9">
        <v>46158</v>
      </c>
      <c r="C1777" s="21" t="str">
        <f>TEXT(Table3[[#This Row],[Transaction_Date]],"dddd")</f>
        <v>Saturday</v>
      </c>
      <c r="D1777" t="s">
        <v>5483</v>
      </c>
      <c r="E1777">
        <f>HOUR(Table3[[#This Row],[Transaction_Time]])</f>
        <v>16</v>
      </c>
      <c r="F1777" s="10" t="s">
        <v>24</v>
      </c>
      <c r="G1777" s="10" t="s">
        <v>5484</v>
      </c>
      <c r="H1777" s="10" t="s">
        <v>26</v>
      </c>
      <c r="I1777" s="10" t="s">
        <v>27</v>
      </c>
      <c r="J1777" s="10" t="s">
        <v>28</v>
      </c>
      <c r="K1777" s="10" t="s">
        <v>29</v>
      </c>
      <c r="L1777" s="10" t="s">
        <v>225</v>
      </c>
      <c r="M1777" s="10" t="s">
        <v>214</v>
      </c>
      <c r="N1777" s="10" t="s">
        <v>46</v>
      </c>
      <c r="O1777" s="10" t="s">
        <v>141</v>
      </c>
      <c r="P1777" s="10" t="s">
        <v>68</v>
      </c>
      <c r="Q1777" s="10">
        <v>200.75</v>
      </c>
      <c r="R1777" s="10">
        <v>0</v>
      </c>
      <c r="S1777" s="10">
        <v>0</v>
      </c>
      <c r="T1777" s="10" t="s">
        <v>35</v>
      </c>
      <c r="U1777" s="10"/>
      <c r="V1777" s="10" t="s">
        <v>49</v>
      </c>
      <c r="W1777" s="10">
        <v>64</v>
      </c>
      <c r="X1777" s="11" t="s">
        <v>37</v>
      </c>
    </row>
    <row r="1778" spans="1:24" x14ac:dyDescent="0.3">
      <c r="A1778" s="4" t="s">
        <v>5485</v>
      </c>
      <c r="B1778" s="5">
        <v>46145</v>
      </c>
      <c r="C1778" s="20" t="str">
        <f>TEXT(Table3[[#This Row],[Transaction_Date]],"dddd")</f>
        <v>Sunday</v>
      </c>
      <c r="D1778" t="s">
        <v>5486</v>
      </c>
      <c r="E1778">
        <f>HOUR(Table3[[#This Row],[Transaction_Time]])</f>
        <v>14</v>
      </c>
      <c r="F1778" s="6" t="s">
        <v>416</v>
      </c>
      <c r="G1778" s="6" t="s">
        <v>5487</v>
      </c>
      <c r="H1778" s="6" t="s">
        <v>54</v>
      </c>
      <c r="I1778" s="6" t="s">
        <v>42</v>
      </c>
      <c r="J1778" s="6" t="s">
        <v>119</v>
      </c>
      <c r="K1778" s="6" t="s">
        <v>264</v>
      </c>
      <c r="L1778" s="6" t="s">
        <v>503</v>
      </c>
      <c r="M1778" s="6" t="s">
        <v>214</v>
      </c>
      <c r="N1778" s="6" t="s">
        <v>59</v>
      </c>
      <c r="O1778" s="6" t="s">
        <v>47</v>
      </c>
      <c r="P1778" s="6" t="s">
        <v>115</v>
      </c>
      <c r="Q1778" s="6">
        <v>409.17</v>
      </c>
      <c r="R1778" s="6">
        <v>0</v>
      </c>
      <c r="S1778" s="6">
        <v>0</v>
      </c>
      <c r="T1778" s="6" t="s">
        <v>280</v>
      </c>
      <c r="U1778" s="6" t="s">
        <v>315</v>
      </c>
      <c r="V1778" s="6" t="s">
        <v>49</v>
      </c>
      <c r="W1778" s="6">
        <v>76</v>
      </c>
      <c r="X1778" s="7" t="s">
        <v>37</v>
      </c>
    </row>
    <row r="1779" spans="1:24" x14ac:dyDescent="0.3">
      <c r="A1779" s="8" t="s">
        <v>5488</v>
      </c>
      <c r="B1779" s="9">
        <v>46159</v>
      </c>
      <c r="C1779" s="21" t="str">
        <f>TEXT(Table3[[#This Row],[Transaction_Date]],"dddd")</f>
        <v>Sunday</v>
      </c>
      <c r="D1779" t="s">
        <v>5489</v>
      </c>
      <c r="E1779">
        <f>HOUR(Table3[[#This Row],[Transaction_Time]])</f>
        <v>10</v>
      </c>
      <c r="F1779" s="10" t="s">
        <v>52</v>
      </c>
      <c r="G1779" s="10" t="s">
        <v>5490</v>
      </c>
      <c r="H1779" s="10" t="s">
        <v>26</v>
      </c>
      <c r="I1779" s="10" t="s">
        <v>42</v>
      </c>
      <c r="J1779" s="10" t="s">
        <v>28</v>
      </c>
      <c r="K1779" s="10" t="s">
        <v>188</v>
      </c>
      <c r="L1779" s="10" t="s">
        <v>342</v>
      </c>
      <c r="M1779" s="10" t="s">
        <v>162</v>
      </c>
      <c r="N1779" s="10" t="s">
        <v>46</v>
      </c>
      <c r="O1779" s="10" t="s">
        <v>47</v>
      </c>
      <c r="P1779" s="10" t="s">
        <v>68</v>
      </c>
      <c r="Q1779" s="10">
        <v>941.94</v>
      </c>
      <c r="R1779" s="10">
        <v>0</v>
      </c>
      <c r="S1779" s="10">
        <v>6.3</v>
      </c>
      <c r="T1779" s="10" t="s">
        <v>35</v>
      </c>
      <c r="U1779" s="10"/>
      <c r="V1779" s="10" t="s">
        <v>36</v>
      </c>
      <c r="W1779" s="10">
        <v>64</v>
      </c>
      <c r="X1779" s="11" t="s">
        <v>37</v>
      </c>
    </row>
    <row r="1780" spans="1:24" x14ac:dyDescent="0.3">
      <c r="A1780" s="4" t="s">
        <v>5491</v>
      </c>
      <c r="B1780" s="5">
        <v>46147</v>
      </c>
      <c r="C1780" s="20" t="str">
        <f>TEXT(Table3[[#This Row],[Transaction_Date]],"dddd")</f>
        <v>Tuesday</v>
      </c>
      <c r="D1780" t="s">
        <v>5492</v>
      </c>
      <c r="E1780">
        <f>HOUR(Table3[[#This Row],[Transaction_Time]])</f>
        <v>12</v>
      </c>
      <c r="F1780" s="6" t="s">
        <v>24</v>
      </c>
      <c r="G1780" s="6" t="s">
        <v>5493</v>
      </c>
      <c r="H1780" s="6" t="s">
        <v>26</v>
      </c>
      <c r="I1780" s="6" t="s">
        <v>27</v>
      </c>
      <c r="J1780" s="6" t="s">
        <v>75</v>
      </c>
      <c r="K1780" s="6" t="s">
        <v>212</v>
      </c>
      <c r="L1780" s="6" t="s">
        <v>92</v>
      </c>
      <c r="M1780" s="6" t="s">
        <v>93</v>
      </c>
      <c r="N1780" s="6" t="s">
        <v>176</v>
      </c>
      <c r="O1780" s="6" t="s">
        <v>47</v>
      </c>
      <c r="P1780" s="10" t="s">
        <v>68</v>
      </c>
      <c r="Q1780" s="6">
        <v>1158.8</v>
      </c>
      <c r="R1780" s="6">
        <v>57.25</v>
      </c>
      <c r="S1780" s="6">
        <v>0</v>
      </c>
      <c r="T1780" s="6" t="s">
        <v>35</v>
      </c>
      <c r="U1780" s="6"/>
      <c r="V1780" s="6" t="s">
        <v>49</v>
      </c>
      <c r="W1780" s="6">
        <v>27</v>
      </c>
      <c r="X1780" s="7" t="s">
        <v>37</v>
      </c>
    </row>
    <row r="1781" spans="1:24" x14ac:dyDescent="0.3">
      <c r="A1781" s="8" t="s">
        <v>5494</v>
      </c>
      <c r="B1781" s="9">
        <v>46159</v>
      </c>
      <c r="C1781" s="21" t="str">
        <f>TEXT(Table3[[#This Row],[Transaction_Date]],"dddd")</f>
        <v>Sunday</v>
      </c>
      <c r="D1781" t="s">
        <v>5495</v>
      </c>
      <c r="E1781">
        <f>HOUR(Table3[[#This Row],[Transaction_Time]])</f>
        <v>18</v>
      </c>
      <c r="F1781" s="10" t="s">
        <v>24</v>
      </c>
      <c r="G1781" s="10" t="s">
        <v>5496</v>
      </c>
      <c r="H1781" s="10" t="s">
        <v>26</v>
      </c>
      <c r="I1781" s="10" t="s">
        <v>42</v>
      </c>
      <c r="J1781" s="10" t="s">
        <v>75</v>
      </c>
      <c r="K1781" s="10" t="s">
        <v>76</v>
      </c>
      <c r="L1781" s="10" t="s">
        <v>375</v>
      </c>
      <c r="M1781" s="10" t="s">
        <v>58</v>
      </c>
      <c r="N1781" s="10" t="s">
        <v>272</v>
      </c>
      <c r="O1781" s="10" t="s">
        <v>60</v>
      </c>
      <c r="P1781" s="10" t="s">
        <v>115</v>
      </c>
      <c r="Q1781" s="10">
        <v>3879.06</v>
      </c>
      <c r="R1781" s="10">
        <v>0</v>
      </c>
      <c r="S1781" s="10">
        <v>0</v>
      </c>
      <c r="T1781" s="10" t="s">
        <v>35</v>
      </c>
      <c r="U1781" s="10"/>
      <c r="V1781" s="10" t="s">
        <v>49</v>
      </c>
      <c r="W1781" s="10">
        <v>23</v>
      </c>
      <c r="X1781" s="11" t="s">
        <v>37</v>
      </c>
    </row>
    <row r="1782" spans="1:24" x14ac:dyDescent="0.3">
      <c r="A1782" s="4" t="s">
        <v>5497</v>
      </c>
      <c r="B1782" s="5">
        <v>46172</v>
      </c>
      <c r="C1782" s="20" t="str">
        <f>TEXT(Table3[[#This Row],[Transaction_Date]],"dddd")</f>
        <v>Saturday</v>
      </c>
      <c r="D1782" t="s">
        <v>5498</v>
      </c>
      <c r="E1782">
        <f>HOUR(Table3[[#This Row],[Transaction_Time]])</f>
        <v>10</v>
      </c>
      <c r="F1782" s="6" t="s">
        <v>370</v>
      </c>
      <c r="G1782" s="6" t="s">
        <v>5499</v>
      </c>
      <c r="H1782" s="6" t="s">
        <v>54</v>
      </c>
      <c r="I1782" s="6" t="s">
        <v>42</v>
      </c>
      <c r="J1782" s="6" t="s">
        <v>150</v>
      </c>
      <c r="K1782" s="6" t="s">
        <v>151</v>
      </c>
      <c r="L1782" s="6" t="s">
        <v>296</v>
      </c>
      <c r="M1782" s="6" t="s">
        <v>146</v>
      </c>
      <c r="N1782" s="6" t="s">
        <v>46</v>
      </c>
      <c r="O1782" s="6" t="s">
        <v>60</v>
      </c>
      <c r="P1782" s="6" t="s">
        <v>128</v>
      </c>
      <c r="Q1782" s="6">
        <v>745.78</v>
      </c>
      <c r="R1782" s="6">
        <v>0</v>
      </c>
      <c r="S1782" s="6">
        <v>3.88</v>
      </c>
      <c r="T1782" s="6" t="s">
        <v>35</v>
      </c>
      <c r="U1782" s="6"/>
      <c r="V1782" s="6" t="s">
        <v>49</v>
      </c>
      <c r="W1782" s="6">
        <v>86</v>
      </c>
      <c r="X1782" s="7" t="s">
        <v>37</v>
      </c>
    </row>
    <row r="1783" spans="1:24" x14ac:dyDescent="0.3">
      <c r="A1783" s="8" t="s">
        <v>5500</v>
      </c>
      <c r="B1783" s="9">
        <v>46156</v>
      </c>
      <c r="C1783" s="21" t="str">
        <f>TEXT(Table3[[#This Row],[Transaction_Date]],"dddd")</f>
        <v>Thursday</v>
      </c>
      <c r="D1783" t="s">
        <v>5501</v>
      </c>
      <c r="E1783">
        <f>HOUR(Table3[[#This Row],[Transaction_Time]])</f>
        <v>8</v>
      </c>
      <c r="F1783" s="10" t="s">
        <v>87</v>
      </c>
      <c r="G1783" s="10" t="s">
        <v>5502</v>
      </c>
      <c r="H1783" s="10" t="s">
        <v>89</v>
      </c>
      <c r="I1783" s="10" t="s">
        <v>27</v>
      </c>
      <c r="J1783" s="10" t="s">
        <v>105</v>
      </c>
      <c r="K1783" s="10" t="s">
        <v>195</v>
      </c>
      <c r="L1783" s="10" t="s">
        <v>290</v>
      </c>
      <c r="M1783" s="10" t="s">
        <v>93</v>
      </c>
      <c r="N1783" s="10" t="s">
        <v>78</v>
      </c>
      <c r="O1783" s="10" t="s">
        <v>47</v>
      </c>
      <c r="P1783" s="10" t="s">
        <v>68</v>
      </c>
      <c r="Q1783" s="10">
        <v>1376.94</v>
      </c>
      <c r="R1783" s="10">
        <v>0</v>
      </c>
      <c r="S1783" s="10">
        <v>6.5</v>
      </c>
      <c r="T1783" s="10" t="s">
        <v>35</v>
      </c>
      <c r="U1783" s="10"/>
      <c r="V1783" s="10" t="s">
        <v>49</v>
      </c>
      <c r="W1783" s="10">
        <v>92</v>
      </c>
      <c r="X1783" s="11" t="s">
        <v>37</v>
      </c>
    </row>
    <row r="1784" spans="1:24" x14ac:dyDescent="0.3">
      <c r="A1784" s="4" t="s">
        <v>5503</v>
      </c>
      <c r="B1784" s="5">
        <v>46147</v>
      </c>
      <c r="C1784" s="20" t="str">
        <f>TEXT(Table3[[#This Row],[Transaction_Date]],"dddd")</f>
        <v>Tuesday</v>
      </c>
      <c r="D1784" t="s">
        <v>5504</v>
      </c>
      <c r="E1784">
        <f>HOUR(Table3[[#This Row],[Transaction_Time]])</f>
        <v>17</v>
      </c>
      <c r="F1784" s="6" t="s">
        <v>40</v>
      </c>
      <c r="G1784" s="6" t="s">
        <v>5505</v>
      </c>
      <c r="H1784" s="6" t="s">
        <v>26</v>
      </c>
      <c r="I1784" s="6" t="s">
        <v>27</v>
      </c>
      <c r="J1784" s="6" t="s">
        <v>119</v>
      </c>
      <c r="K1784" s="6" t="s">
        <v>264</v>
      </c>
      <c r="L1784" s="6" t="s">
        <v>57</v>
      </c>
      <c r="M1784" s="6" t="s">
        <v>58</v>
      </c>
      <c r="N1784" s="6" t="s">
        <v>32</v>
      </c>
      <c r="O1784" s="6" t="s">
        <v>47</v>
      </c>
      <c r="P1784" s="6" t="s">
        <v>48</v>
      </c>
      <c r="Q1784" s="6">
        <v>402.96</v>
      </c>
      <c r="R1784" s="6">
        <v>0</v>
      </c>
      <c r="S1784" s="6">
        <v>0</v>
      </c>
      <c r="T1784" s="6" t="s">
        <v>35</v>
      </c>
      <c r="U1784" s="6"/>
      <c r="V1784" s="6" t="s">
        <v>49</v>
      </c>
      <c r="W1784" s="6">
        <v>12</v>
      </c>
      <c r="X1784" s="7" t="s">
        <v>37</v>
      </c>
    </row>
    <row r="1785" spans="1:24" x14ac:dyDescent="0.3">
      <c r="A1785" s="8" t="s">
        <v>5506</v>
      </c>
      <c r="B1785" s="9">
        <v>46144</v>
      </c>
      <c r="C1785" s="21" t="str">
        <f>TEXT(Table3[[#This Row],[Transaction_Date]],"dddd")</f>
        <v>Saturday</v>
      </c>
      <c r="D1785" t="s">
        <v>5507</v>
      </c>
      <c r="E1785">
        <f>HOUR(Table3[[#This Row],[Transaction_Time]])</f>
        <v>15</v>
      </c>
      <c r="F1785" s="10" t="s">
        <v>52</v>
      </c>
      <c r="G1785" s="10" t="s">
        <v>5508</v>
      </c>
      <c r="H1785" s="10" t="s">
        <v>89</v>
      </c>
      <c r="I1785" s="10" t="s">
        <v>42</v>
      </c>
      <c r="J1785" s="10" t="s">
        <v>98</v>
      </c>
      <c r="K1785" s="10" t="s">
        <v>126</v>
      </c>
      <c r="L1785" s="10" t="s">
        <v>45</v>
      </c>
      <c r="M1785" s="10" t="s">
        <v>31</v>
      </c>
      <c r="N1785" s="10" t="s">
        <v>46</v>
      </c>
      <c r="O1785" s="10" t="s">
        <v>141</v>
      </c>
      <c r="P1785" s="10" t="s">
        <v>48</v>
      </c>
      <c r="Q1785" s="10">
        <v>379.64</v>
      </c>
      <c r="R1785" s="10">
        <v>0</v>
      </c>
      <c r="S1785" s="10">
        <v>0</v>
      </c>
      <c r="T1785" s="10" t="s">
        <v>35</v>
      </c>
      <c r="U1785" s="10"/>
      <c r="V1785" s="10" t="s">
        <v>49</v>
      </c>
      <c r="W1785" s="10">
        <v>14</v>
      </c>
      <c r="X1785" s="11" t="s">
        <v>37</v>
      </c>
    </row>
    <row r="1786" spans="1:24" x14ac:dyDescent="0.3">
      <c r="A1786" s="4" t="s">
        <v>5509</v>
      </c>
      <c r="B1786" s="5">
        <v>46150</v>
      </c>
      <c r="C1786" s="20" t="str">
        <f>TEXT(Table3[[#This Row],[Transaction_Date]],"dddd")</f>
        <v>Friday</v>
      </c>
      <c r="D1786" t="s">
        <v>5510</v>
      </c>
      <c r="E1786">
        <f>HOUR(Table3[[#This Row],[Transaction_Time]])</f>
        <v>13</v>
      </c>
      <c r="F1786" s="6" t="s">
        <v>24</v>
      </c>
      <c r="G1786" s="6" t="s">
        <v>5511</v>
      </c>
      <c r="H1786" s="6" t="s">
        <v>54</v>
      </c>
      <c r="I1786" s="6" t="s">
        <v>42</v>
      </c>
      <c r="J1786" s="6" t="s">
        <v>75</v>
      </c>
      <c r="K1786" s="6" t="s">
        <v>76</v>
      </c>
      <c r="L1786" s="6" t="s">
        <v>221</v>
      </c>
      <c r="M1786" s="6" t="s">
        <v>67</v>
      </c>
      <c r="N1786" s="6" t="s">
        <v>32</v>
      </c>
      <c r="O1786" s="6" t="s">
        <v>47</v>
      </c>
      <c r="P1786" s="6" t="s">
        <v>34</v>
      </c>
      <c r="Q1786" s="6">
        <v>686.91</v>
      </c>
      <c r="R1786" s="6">
        <v>0</v>
      </c>
      <c r="S1786" s="6">
        <v>3.27</v>
      </c>
      <c r="T1786" s="6" t="s">
        <v>35</v>
      </c>
      <c r="U1786" s="6"/>
      <c r="V1786" s="6" t="s">
        <v>49</v>
      </c>
      <c r="W1786" s="6">
        <v>95</v>
      </c>
      <c r="X1786" s="7" t="s">
        <v>37</v>
      </c>
    </row>
    <row r="1787" spans="1:24" x14ac:dyDescent="0.3">
      <c r="A1787" s="8" t="s">
        <v>5512</v>
      </c>
      <c r="B1787" s="9">
        <v>46170</v>
      </c>
      <c r="C1787" s="21" t="str">
        <f>TEXT(Table3[[#This Row],[Transaction_Date]],"dddd")</f>
        <v>Thursday</v>
      </c>
      <c r="D1787" t="s">
        <v>5513</v>
      </c>
      <c r="E1787">
        <f>HOUR(Table3[[#This Row],[Transaction_Time]])</f>
        <v>12</v>
      </c>
      <c r="F1787" s="10" t="s">
        <v>370</v>
      </c>
      <c r="G1787" s="10" t="s">
        <v>5514</v>
      </c>
      <c r="H1787" s="10" t="s">
        <v>54</v>
      </c>
      <c r="I1787" s="10" t="s">
        <v>42</v>
      </c>
      <c r="J1787" s="10" t="s">
        <v>166</v>
      </c>
      <c r="K1787" s="10" t="s">
        <v>476</v>
      </c>
      <c r="L1787" s="10" t="s">
        <v>246</v>
      </c>
      <c r="M1787" s="10" t="s">
        <v>214</v>
      </c>
      <c r="N1787" s="10" t="s">
        <v>291</v>
      </c>
      <c r="O1787" s="10" t="s">
        <v>47</v>
      </c>
      <c r="P1787" s="10" t="s">
        <v>108</v>
      </c>
      <c r="Q1787" s="10">
        <v>121.15</v>
      </c>
      <c r="R1787" s="10">
        <v>0</v>
      </c>
      <c r="S1787" s="10">
        <v>0</v>
      </c>
      <c r="T1787" s="10" t="s">
        <v>35</v>
      </c>
      <c r="U1787" s="10"/>
      <c r="V1787" s="10" t="s">
        <v>49</v>
      </c>
      <c r="W1787" s="10">
        <v>43</v>
      </c>
      <c r="X1787" s="11" t="s">
        <v>37</v>
      </c>
    </row>
    <row r="1788" spans="1:24" x14ac:dyDescent="0.3">
      <c r="A1788" s="4" t="s">
        <v>5515</v>
      </c>
      <c r="B1788" s="5">
        <v>46153</v>
      </c>
      <c r="C1788" s="20" t="str">
        <f>TEXT(Table3[[#This Row],[Transaction_Date]],"dddd")</f>
        <v>Monday</v>
      </c>
      <c r="D1788" t="s">
        <v>5516</v>
      </c>
      <c r="E1788">
        <f>HOUR(Table3[[#This Row],[Transaction_Time]])</f>
        <v>16</v>
      </c>
      <c r="F1788" s="6" t="s">
        <v>24</v>
      </c>
      <c r="G1788" s="6" t="s">
        <v>5517</v>
      </c>
      <c r="H1788" s="6" t="s">
        <v>89</v>
      </c>
      <c r="I1788" s="6" t="s">
        <v>42</v>
      </c>
      <c r="J1788" s="6" t="s">
        <v>105</v>
      </c>
      <c r="K1788" s="6" t="s">
        <v>195</v>
      </c>
      <c r="L1788" s="6" t="s">
        <v>503</v>
      </c>
      <c r="M1788" s="6" t="s">
        <v>214</v>
      </c>
      <c r="N1788" s="6" t="s">
        <v>46</v>
      </c>
      <c r="O1788" s="6" t="s">
        <v>60</v>
      </c>
      <c r="P1788" s="6" t="s">
        <v>128</v>
      </c>
      <c r="Q1788" s="6">
        <v>2654.95</v>
      </c>
      <c r="R1788" s="6">
        <v>0</v>
      </c>
      <c r="S1788" s="6">
        <v>0</v>
      </c>
      <c r="T1788" s="6" t="s">
        <v>35</v>
      </c>
      <c r="U1788" s="6"/>
      <c r="V1788" s="6" t="s">
        <v>36</v>
      </c>
      <c r="W1788" s="6">
        <v>19</v>
      </c>
      <c r="X1788" s="7" t="s">
        <v>37</v>
      </c>
    </row>
    <row r="1789" spans="1:24" x14ac:dyDescent="0.3">
      <c r="A1789" s="8" t="s">
        <v>5518</v>
      </c>
      <c r="B1789" s="9">
        <v>46154</v>
      </c>
      <c r="C1789" s="21" t="str">
        <f>TEXT(Table3[[#This Row],[Transaction_Date]],"dddd")</f>
        <v>Tuesday</v>
      </c>
      <c r="D1789" t="s">
        <v>5519</v>
      </c>
      <c r="E1789">
        <f>HOUR(Table3[[#This Row],[Transaction_Time]])</f>
        <v>10</v>
      </c>
      <c r="F1789" s="10" t="s">
        <v>24</v>
      </c>
      <c r="G1789" s="10" t="s">
        <v>5520</v>
      </c>
      <c r="H1789" s="10" t="s">
        <v>54</v>
      </c>
      <c r="I1789" s="10" t="s">
        <v>27</v>
      </c>
      <c r="J1789" s="10" t="s">
        <v>28</v>
      </c>
      <c r="K1789" s="10" t="s">
        <v>188</v>
      </c>
      <c r="L1789" s="10" t="s">
        <v>145</v>
      </c>
      <c r="M1789" s="10" t="s">
        <v>146</v>
      </c>
      <c r="N1789" s="10" t="s">
        <v>32</v>
      </c>
      <c r="O1789" s="10" t="s">
        <v>60</v>
      </c>
      <c r="P1789" s="10" t="s">
        <v>48</v>
      </c>
      <c r="Q1789" s="10">
        <v>218.61</v>
      </c>
      <c r="R1789" s="10">
        <v>1.26</v>
      </c>
      <c r="S1789" s="10">
        <v>0</v>
      </c>
      <c r="T1789" s="10" t="s">
        <v>35</v>
      </c>
      <c r="U1789" s="10"/>
      <c r="V1789" s="10" t="s">
        <v>49</v>
      </c>
      <c r="W1789" s="10">
        <v>78</v>
      </c>
      <c r="X1789" s="11" t="s">
        <v>37</v>
      </c>
    </row>
    <row r="1790" spans="1:24" x14ac:dyDescent="0.3">
      <c r="A1790" s="4" t="s">
        <v>5521</v>
      </c>
      <c r="B1790" s="5">
        <v>46144</v>
      </c>
      <c r="C1790" s="20" t="str">
        <f>TEXT(Table3[[#This Row],[Transaction_Date]],"dddd")</f>
        <v>Saturday</v>
      </c>
      <c r="D1790" t="s">
        <v>5522</v>
      </c>
      <c r="E1790">
        <f>HOUR(Table3[[#This Row],[Transaction_Time]])</f>
        <v>14</v>
      </c>
      <c r="F1790" s="6" t="s">
        <v>24</v>
      </c>
      <c r="G1790" s="6" t="s">
        <v>5523</v>
      </c>
      <c r="H1790" s="6" t="s">
        <v>26</v>
      </c>
      <c r="I1790" s="6" t="s">
        <v>27</v>
      </c>
      <c r="J1790" s="6" t="s">
        <v>43</v>
      </c>
      <c r="K1790" s="6" t="s">
        <v>285</v>
      </c>
      <c r="L1790" s="6" t="s">
        <v>145</v>
      </c>
      <c r="M1790" s="6" t="s">
        <v>146</v>
      </c>
      <c r="N1790" s="6" t="s">
        <v>46</v>
      </c>
      <c r="O1790" s="6" t="s">
        <v>141</v>
      </c>
      <c r="P1790" s="6" t="s">
        <v>108</v>
      </c>
      <c r="Q1790" s="6">
        <v>3634.84</v>
      </c>
      <c r="R1790" s="6">
        <v>0</v>
      </c>
      <c r="S1790" s="6">
        <v>1.31</v>
      </c>
      <c r="T1790" s="6" t="s">
        <v>35</v>
      </c>
      <c r="U1790" s="6"/>
      <c r="V1790" s="6" t="s">
        <v>49</v>
      </c>
      <c r="W1790" s="6">
        <v>32</v>
      </c>
      <c r="X1790" s="7" t="s">
        <v>37</v>
      </c>
    </row>
    <row r="1791" spans="1:24" x14ac:dyDescent="0.3">
      <c r="A1791" s="8" t="s">
        <v>5524</v>
      </c>
      <c r="B1791" s="9">
        <v>46146</v>
      </c>
      <c r="C1791" s="21" t="str">
        <f>TEXT(Table3[[#This Row],[Transaction_Date]],"dddd")</f>
        <v>Monday</v>
      </c>
      <c r="D1791" t="s">
        <v>5525</v>
      </c>
      <c r="E1791">
        <f>HOUR(Table3[[#This Row],[Transaction_Time]])</f>
        <v>20</v>
      </c>
      <c r="F1791" s="10" t="s">
        <v>72</v>
      </c>
      <c r="G1791" s="10" t="s">
        <v>5526</v>
      </c>
      <c r="H1791" s="10" t="s">
        <v>74</v>
      </c>
      <c r="I1791" s="10" t="s">
        <v>42</v>
      </c>
      <c r="J1791" s="10" t="s">
        <v>90</v>
      </c>
      <c r="K1791" s="10" t="s">
        <v>91</v>
      </c>
      <c r="L1791" s="10" t="s">
        <v>500</v>
      </c>
      <c r="M1791" s="10" t="s">
        <v>67</v>
      </c>
      <c r="N1791" s="10" t="s">
        <v>272</v>
      </c>
      <c r="O1791" s="10" t="s">
        <v>60</v>
      </c>
      <c r="P1791" s="10" t="s">
        <v>108</v>
      </c>
      <c r="Q1791" s="10">
        <v>87.47</v>
      </c>
      <c r="R1791" s="10">
        <v>0</v>
      </c>
      <c r="S1791" s="10">
        <v>0</v>
      </c>
      <c r="T1791" s="10" t="s">
        <v>35</v>
      </c>
      <c r="U1791" s="10"/>
      <c r="V1791" s="10" t="s">
        <v>49</v>
      </c>
      <c r="W1791" s="10">
        <v>31</v>
      </c>
      <c r="X1791" s="11" t="s">
        <v>37</v>
      </c>
    </row>
    <row r="1792" spans="1:24" x14ac:dyDescent="0.3">
      <c r="A1792" s="4" t="s">
        <v>5527</v>
      </c>
      <c r="B1792" s="5">
        <v>46164</v>
      </c>
      <c r="C1792" s="20" t="str">
        <f>TEXT(Table3[[#This Row],[Transaction_Date]],"dddd")</f>
        <v>Friday</v>
      </c>
      <c r="D1792" t="s">
        <v>5528</v>
      </c>
      <c r="E1792">
        <f>HOUR(Table3[[#This Row],[Transaction_Time]])</f>
        <v>13</v>
      </c>
      <c r="F1792" s="6" t="s">
        <v>40</v>
      </c>
      <c r="G1792" s="6" t="s">
        <v>5529</v>
      </c>
      <c r="H1792" s="6" t="s">
        <v>26</v>
      </c>
      <c r="I1792" s="6" t="s">
        <v>42</v>
      </c>
      <c r="J1792" s="6" t="s">
        <v>98</v>
      </c>
      <c r="K1792" s="6" t="s">
        <v>126</v>
      </c>
      <c r="L1792" s="6" t="s">
        <v>271</v>
      </c>
      <c r="M1792" s="6" t="s">
        <v>83</v>
      </c>
      <c r="N1792" s="6" t="s">
        <v>46</v>
      </c>
      <c r="O1792" s="6" t="s">
        <v>297</v>
      </c>
      <c r="P1792" s="6" t="s">
        <v>48</v>
      </c>
      <c r="Q1792" s="6">
        <v>258.13</v>
      </c>
      <c r="R1792" s="6">
        <v>0</v>
      </c>
      <c r="S1792" s="6">
        <v>0</v>
      </c>
      <c r="T1792" s="6" t="s">
        <v>35</v>
      </c>
      <c r="U1792" s="6"/>
      <c r="V1792" s="6" t="s">
        <v>36</v>
      </c>
      <c r="W1792" s="6">
        <v>76</v>
      </c>
      <c r="X1792" s="7" t="s">
        <v>37</v>
      </c>
    </row>
    <row r="1793" spans="1:24" x14ac:dyDescent="0.3">
      <c r="A1793" s="8" t="s">
        <v>5530</v>
      </c>
      <c r="B1793" s="9">
        <v>46144</v>
      </c>
      <c r="C1793" s="21" t="str">
        <f>TEXT(Table3[[#This Row],[Transaction_Date]],"dddd")</f>
        <v>Saturday</v>
      </c>
      <c r="D1793" t="s">
        <v>5531</v>
      </c>
      <c r="E1793">
        <f>HOUR(Table3[[#This Row],[Transaction_Time]])</f>
        <v>21</v>
      </c>
      <c r="F1793" s="10" t="s">
        <v>40</v>
      </c>
      <c r="G1793" s="10" t="s">
        <v>5532</v>
      </c>
      <c r="H1793" s="10" t="s">
        <v>97</v>
      </c>
      <c r="I1793" s="10" t="s">
        <v>42</v>
      </c>
      <c r="J1793" s="10" t="s">
        <v>150</v>
      </c>
      <c r="K1793" s="10" t="s">
        <v>245</v>
      </c>
      <c r="L1793" s="10" t="s">
        <v>200</v>
      </c>
      <c r="M1793" s="10" t="s">
        <v>146</v>
      </c>
      <c r="N1793" s="10" t="s">
        <v>176</v>
      </c>
      <c r="O1793" s="10" t="s">
        <v>60</v>
      </c>
      <c r="P1793" s="10" t="s">
        <v>128</v>
      </c>
      <c r="Q1793" s="10">
        <v>304.82</v>
      </c>
      <c r="R1793" s="10">
        <v>0</v>
      </c>
      <c r="S1793" s="10">
        <v>3.24</v>
      </c>
      <c r="T1793" s="10" t="s">
        <v>35</v>
      </c>
      <c r="U1793" s="10"/>
      <c r="V1793" s="10" t="s">
        <v>49</v>
      </c>
      <c r="W1793" s="10">
        <v>85</v>
      </c>
      <c r="X1793" s="11" t="s">
        <v>37</v>
      </c>
    </row>
    <row r="1794" spans="1:24" x14ac:dyDescent="0.3">
      <c r="A1794" s="4" t="s">
        <v>5533</v>
      </c>
      <c r="B1794" s="5">
        <v>46168</v>
      </c>
      <c r="C1794" s="20" t="str">
        <f>TEXT(Table3[[#This Row],[Transaction_Date]],"dddd")</f>
        <v>Tuesday</v>
      </c>
      <c r="D1794" t="s">
        <v>5534</v>
      </c>
      <c r="E1794">
        <f>HOUR(Table3[[#This Row],[Transaction_Time]])</f>
        <v>15</v>
      </c>
      <c r="F1794" s="6" t="s">
        <v>24</v>
      </c>
      <c r="G1794" s="6" t="s">
        <v>5535</v>
      </c>
      <c r="H1794" s="6" t="s">
        <v>26</v>
      </c>
      <c r="I1794" s="6" t="s">
        <v>27</v>
      </c>
      <c r="J1794" s="6" t="s">
        <v>90</v>
      </c>
      <c r="K1794" s="6" t="s">
        <v>140</v>
      </c>
      <c r="L1794" s="6" t="s">
        <v>200</v>
      </c>
      <c r="M1794" s="6" t="s">
        <v>146</v>
      </c>
      <c r="N1794" s="6" t="s">
        <v>32</v>
      </c>
      <c r="O1794" s="6" t="s">
        <v>60</v>
      </c>
      <c r="P1794" s="6" t="s">
        <v>108</v>
      </c>
      <c r="Q1794" s="6">
        <v>825.06</v>
      </c>
      <c r="R1794" s="6">
        <v>0</v>
      </c>
      <c r="S1794" s="6">
        <v>7.38</v>
      </c>
      <c r="T1794" s="6" t="s">
        <v>35</v>
      </c>
      <c r="U1794" s="6"/>
      <c r="V1794" s="6" t="s">
        <v>49</v>
      </c>
      <c r="W1794" s="6">
        <v>42</v>
      </c>
      <c r="X1794" s="7" t="s">
        <v>37</v>
      </c>
    </row>
    <row r="1795" spans="1:24" x14ac:dyDescent="0.3">
      <c r="A1795" s="8" t="s">
        <v>5536</v>
      </c>
      <c r="B1795" s="9">
        <v>46166</v>
      </c>
      <c r="C1795" s="21" t="str">
        <f>TEXT(Table3[[#This Row],[Transaction_Date]],"dddd")</f>
        <v>Sunday</v>
      </c>
      <c r="D1795" t="s">
        <v>5537</v>
      </c>
      <c r="E1795">
        <f>HOUR(Table3[[#This Row],[Transaction_Time]])</f>
        <v>19</v>
      </c>
      <c r="F1795" s="10" t="s">
        <v>87</v>
      </c>
      <c r="G1795" s="10" t="s">
        <v>5538</v>
      </c>
      <c r="H1795" s="10" t="s">
        <v>54</v>
      </c>
      <c r="I1795" s="10" t="s">
        <v>42</v>
      </c>
      <c r="J1795" s="10" t="s">
        <v>43</v>
      </c>
      <c r="K1795" s="10" t="s">
        <v>44</v>
      </c>
      <c r="L1795" s="10" t="s">
        <v>445</v>
      </c>
      <c r="M1795" s="10" t="s">
        <v>162</v>
      </c>
      <c r="N1795" s="10" t="s">
        <v>59</v>
      </c>
      <c r="O1795" s="10" t="s">
        <v>60</v>
      </c>
      <c r="P1795" s="10" t="s">
        <v>68</v>
      </c>
      <c r="Q1795" s="10">
        <v>1300.51</v>
      </c>
      <c r="R1795" s="10">
        <v>0</v>
      </c>
      <c r="S1795" s="10">
        <v>6.64</v>
      </c>
      <c r="T1795" s="10" t="s">
        <v>35</v>
      </c>
      <c r="U1795" s="10"/>
      <c r="V1795" s="10" t="s">
        <v>49</v>
      </c>
      <c r="W1795" s="10">
        <v>3</v>
      </c>
      <c r="X1795" s="11" t="s">
        <v>37</v>
      </c>
    </row>
    <row r="1796" spans="1:24" x14ac:dyDescent="0.3">
      <c r="A1796" s="4" t="s">
        <v>5539</v>
      </c>
      <c r="B1796" s="5">
        <v>46171</v>
      </c>
      <c r="C1796" s="20" t="str">
        <f>TEXT(Table3[[#This Row],[Transaction_Date]],"dddd")</f>
        <v>Friday</v>
      </c>
      <c r="D1796" t="s">
        <v>5540</v>
      </c>
      <c r="E1796">
        <f>HOUR(Table3[[#This Row],[Transaction_Time]])</f>
        <v>9</v>
      </c>
      <c r="F1796" s="6" t="s">
        <v>24</v>
      </c>
      <c r="G1796" s="6" t="s">
        <v>5541</v>
      </c>
      <c r="H1796" s="6" t="s">
        <v>74</v>
      </c>
      <c r="I1796" s="6" t="s">
        <v>42</v>
      </c>
      <c r="J1796" s="6" t="s">
        <v>43</v>
      </c>
      <c r="K1796" s="6" t="s">
        <v>285</v>
      </c>
      <c r="L1796" s="6" t="s">
        <v>296</v>
      </c>
      <c r="M1796" s="6" t="s">
        <v>146</v>
      </c>
      <c r="N1796" s="6" t="s">
        <v>78</v>
      </c>
      <c r="O1796" s="6" t="s">
        <v>141</v>
      </c>
      <c r="P1796" s="6" t="s">
        <v>115</v>
      </c>
      <c r="Q1796" s="6">
        <v>1327.55</v>
      </c>
      <c r="R1796" s="6">
        <v>0</v>
      </c>
      <c r="S1796" s="6">
        <v>0</v>
      </c>
      <c r="T1796" s="6" t="s">
        <v>35</v>
      </c>
      <c r="U1796" s="6"/>
      <c r="V1796" s="6" t="s">
        <v>49</v>
      </c>
      <c r="W1796" s="6">
        <v>46</v>
      </c>
      <c r="X1796" s="7" t="s">
        <v>37</v>
      </c>
    </row>
    <row r="1797" spans="1:24" x14ac:dyDescent="0.3">
      <c r="A1797" s="8" t="s">
        <v>5542</v>
      </c>
      <c r="B1797" s="9">
        <v>46169</v>
      </c>
      <c r="C1797" s="21" t="str">
        <f>TEXT(Table3[[#This Row],[Transaction_Date]],"dddd")</f>
        <v>Wednesday</v>
      </c>
      <c r="D1797" t="s">
        <v>5543</v>
      </c>
      <c r="E1797">
        <f>HOUR(Table3[[#This Row],[Transaction_Time]])</f>
        <v>11</v>
      </c>
      <c r="F1797" s="10" t="s">
        <v>370</v>
      </c>
      <c r="G1797" s="10" t="s">
        <v>5544</v>
      </c>
      <c r="H1797" s="10" t="s">
        <v>26</v>
      </c>
      <c r="I1797" s="10" t="s">
        <v>27</v>
      </c>
      <c r="J1797" s="10" t="s">
        <v>75</v>
      </c>
      <c r="K1797" s="10" t="s">
        <v>156</v>
      </c>
      <c r="L1797" s="10" t="s">
        <v>445</v>
      </c>
      <c r="M1797" s="10" t="s">
        <v>162</v>
      </c>
      <c r="N1797" s="10" t="s">
        <v>46</v>
      </c>
      <c r="O1797" s="10" t="s">
        <v>47</v>
      </c>
      <c r="P1797" s="10" t="s">
        <v>115</v>
      </c>
      <c r="Q1797" s="10">
        <v>2440.4499999999998</v>
      </c>
      <c r="R1797" s="10">
        <v>0</v>
      </c>
      <c r="S1797" s="10">
        <v>0</v>
      </c>
      <c r="T1797" s="10" t="s">
        <v>35</v>
      </c>
      <c r="U1797" s="10"/>
      <c r="V1797" s="10" t="s">
        <v>49</v>
      </c>
      <c r="W1797" s="10">
        <v>13</v>
      </c>
      <c r="X1797" s="11" t="s">
        <v>37</v>
      </c>
    </row>
    <row r="1798" spans="1:24" x14ac:dyDescent="0.3">
      <c r="A1798" s="4" t="s">
        <v>5545</v>
      </c>
      <c r="B1798" s="5">
        <v>46166</v>
      </c>
      <c r="C1798" s="20" t="str">
        <f>TEXT(Table3[[#This Row],[Transaction_Date]],"dddd")</f>
        <v>Sunday</v>
      </c>
      <c r="D1798" t="s">
        <v>5546</v>
      </c>
      <c r="E1798">
        <f>HOUR(Table3[[#This Row],[Transaction_Time]])</f>
        <v>20</v>
      </c>
      <c r="F1798" s="6" t="s">
        <v>24</v>
      </c>
      <c r="G1798" s="6" t="s">
        <v>5547</v>
      </c>
      <c r="H1798" s="6" t="s">
        <v>89</v>
      </c>
      <c r="I1798" s="6" t="s">
        <v>27</v>
      </c>
      <c r="J1798" s="6" t="s">
        <v>43</v>
      </c>
      <c r="K1798" s="6" t="s">
        <v>285</v>
      </c>
      <c r="L1798" s="6" t="s">
        <v>221</v>
      </c>
      <c r="M1798" s="6" t="s">
        <v>67</v>
      </c>
      <c r="N1798" s="6" t="s">
        <v>176</v>
      </c>
      <c r="O1798" s="6" t="s">
        <v>141</v>
      </c>
      <c r="P1798" s="10" t="s">
        <v>68</v>
      </c>
      <c r="Q1798" s="6">
        <v>797.02</v>
      </c>
      <c r="R1798" s="6">
        <v>0</v>
      </c>
      <c r="S1798" s="6">
        <v>0</v>
      </c>
      <c r="T1798" s="6" t="s">
        <v>35</v>
      </c>
      <c r="U1798" s="6"/>
      <c r="V1798" s="6" t="s">
        <v>49</v>
      </c>
      <c r="W1798" s="6">
        <v>2</v>
      </c>
      <c r="X1798" s="7" t="s">
        <v>37</v>
      </c>
    </row>
    <row r="1799" spans="1:24" x14ac:dyDescent="0.3">
      <c r="A1799" s="8" t="s">
        <v>5548</v>
      </c>
      <c r="B1799" s="9">
        <v>46153</v>
      </c>
      <c r="C1799" s="21" t="str">
        <f>TEXT(Table3[[#This Row],[Transaction_Date]],"dddd")</f>
        <v>Monday</v>
      </c>
      <c r="D1799" t="s">
        <v>5549</v>
      </c>
      <c r="E1799">
        <f>HOUR(Table3[[#This Row],[Transaction_Time]])</f>
        <v>18</v>
      </c>
      <c r="F1799" s="10" t="s">
        <v>40</v>
      </c>
      <c r="G1799" s="10" t="s">
        <v>5550</v>
      </c>
      <c r="H1799" s="10" t="s">
        <v>54</v>
      </c>
      <c r="I1799" s="10" t="s">
        <v>42</v>
      </c>
      <c r="J1799" s="10" t="s">
        <v>90</v>
      </c>
      <c r="K1799" s="10" t="s">
        <v>91</v>
      </c>
      <c r="L1799" s="10" t="s">
        <v>435</v>
      </c>
      <c r="M1799" s="10" t="s">
        <v>101</v>
      </c>
      <c r="N1799" s="10" t="s">
        <v>32</v>
      </c>
      <c r="O1799" s="10" t="s">
        <v>60</v>
      </c>
      <c r="P1799" s="10" t="s">
        <v>34</v>
      </c>
      <c r="Q1799" s="10">
        <v>1430.37</v>
      </c>
      <c r="R1799" s="10">
        <v>0</v>
      </c>
      <c r="S1799" s="10">
        <v>0</v>
      </c>
      <c r="T1799" s="10" t="s">
        <v>35</v>
      </c>
      <c r="U1799" s="10"/>
      <c r="V1799" s="10" t="s">
        <v>49</v>
      </c>
      <c r="W1799" s="10">
        <v>5</v>
      </c>
      <c r="X1799" s="11" t="s">
        <v>37</v>
      </c>
    </row>
    <row r="1800" spans="1:24" x14ac:dyDescent="0.3">
      <c r="A1800" s="4" t="s">
        <v>5551</v>
      </c>
      <c r="B1800" s="5">
        <v>46172</v>
      </c>
      <c r="C1800" s="20" t="str">
        <f>TEXT(Table3[[#This Row],[Transaction_Date]],"dddd")</f>
        <v>Saturday</v>
      </c>
      <c r="D1800" t="s">
        <v>5552</v>
      </c>
      <c r="E1800">
        <f>HOUR(Table3[[#This Row],[Transaction_Time]])</f>
        <v>20</v>
      </c>
      <c r="F1800" s="6" t="s">
        <v>40</v>
      </c>
      <c r="G1800" s="6" t="s">
        <v>5553</v>
      </c>
      <c r="H1800" s="6" t="s">
        <v>54</v>
      </c>
      <c r="I1800" s="6" t="s">
        <v>42</v>
      </c>
      <c r="J1800" s="6" t="s">
        <v>166</v>
      </c>
      <c r="K1800" s="6" t="s">
        <v>237</v>
      </c>
      <c r="L1800" s="6" t="s">
        <v>445</v>
      </c>
      <c r="M1800" s="6" t="s">
        <v>162</v>
      </c>
      <c r="N1800" s="6" t="s">
        <v>59</v>
      </c>
      <c r="O1800" s="6" t="s">
        <v>47</v>
      </c>
      <c r="P1800" s="10" t="s">
        <v>68</v>
      </c>
      <c r="Q1800" s="6">
        <v>641.42999999999995</v>
      </c>
      <c r="R1800" s="6">
        <v>0</v>
      </c>
      <c r="S1800" s="6">
        <v>0</v>
      </c>
      <c r="T1800" s="6" t="s">
        <v>35</v>
      </c>
      <c r="U1800" s="6"/>
      <c r="V1800" s="6" t="s">
        <v>49</v>
      </c>
      <c r="W1800" s="6">
        <v>33</v>
      </c>
      <c r="X1800" s="7" t="s">
        <v>37</v>
      </c>
    </row>
    <row r="1801" spans="1:24" x14ac:dyDescent="0.3">
      <c r="A1801" s="8" t="s">
        <v>5554</v>
      </c>
      <c r="B1801" s="9">
        <v>46157</v>
      </c>
      <c r="C1801" s="21" t="str">
        <f>TEXT(Table3[[#This Row],[Transaction_Date]],"dddd")</f>
        <v>Friday</v>
      </c>
      <c r="D1801" t="s">
        <v>5555</v>
      </c>
      <c r="E1801">
        <f>HOUR(Table3[[#This Row],[Transaction_Time]])</f>
        <v>12</v>
      </c>
      <c r="F1801" s="10" t="s">
        <v>24</v>
      </c>
      <c r="G1801" s="10" t="s">
        <v>5556</v>
      </c>
      <c r="H1801" s="10" t="s">
        <v>54</v>
      </c>
      <c r="I1801" s="10" t="s">
        <v>42</v>
      </c>
      <c r="J1801" s="10" t="s">
        <v>28</v>
      </c>
      <c r="K1801" s="10" t="s">
        <v>29</v>
      </c>
      <c r="L1801" s="10" t="s">
        <v>171</v>
      </c>
      <c r="M1801" s="10" t="s">
        <v>67</v>
      </c>
      <c r="N1801" s="10" t="s">
        <v>46</v>
      </c>
      <c r="O1801" s="10" t="s">
        <v>297</v>
      </c>
      <c r="P1801" s="10" t="s">
        <v>108</v>
      </c>
      <c r="Q1801" s="10">
        <v>2033.58</v>
      </c>
      <c r="R1801" s="10">
        <v>0</v>
      </c>
      <c r="S1801" s="10">
        <v>0</v>
      </c>
      <c r="T1801" s="10" t="s">
        <v>35</v>
      </c>
      <c r="U1801" s="10"/>
      <c r="V1801" s="10" t="s">
        <v>49</v>
      </c>
      <c r="W1801" s="10">
        <v>37</v>
      </c>
      <c r="X1801" s="11" t="s">
        <v>37</v>
      </c>
    </row>
    <row r="1802" spans="1:24" x14ac:dyDescent="0.3">
      <c r="A1802" s="4" t="s">
        <v>5557</v>
      </c>
      <c r="B1802" s="5">
        <v>46173</v>
      </c>
      <c r="C1802" s="20" t="str">
        <f>TEXT(Table3[[#This Row],[Transaction_Date]],"dddd")</f>
        <v>Sunday</v>
      </c>
      <c r="D1802" t="s">
        <v>5558</v>
      </c>
      <c r="E1802">
        <f>HOUR(Table3[[#This Row],[Transaction_Time]])</f>
        <v>7</v>
      </c>
      <c r="F1802" s="6" t="s">
        <v>87</v>
      </c>
      <c r="G1802" s="6" t="s">
        <v>5559</v>
      </c>
      <c r="H1802" s="6" t="s">
        <v>26</v>
      </c>
      <c r="I1802" s="6" t="s">
        <v>27</v>
      </c>
      <c r="J1802" s="6" t="s">
        <v>75</v>
      </c>
      <c r="K1802" s="6" t="s">
        <v>212</v>
      </c>
      <c r="L1802" s="6" t="s">
        <v>618</v>
      </c>
      <c r="M1802" s="6" t="s">
        <v>214</v>
      </c>
      <c r="N1802" s="6" t="s">
        <v>78</v>
      </c>
      <c r="O1802" s="6" t="s">
        <v>60</v>
      </c>
      <c r="P1802" s="10" t="s">
        <v>68</v>
      </c>
      <c r="Q1802" s="6">
        <v>354.5</v>
      </c>
      <c r="R1802" s="6">
        <v>0</v>
      </c>
      <c r="S1802" s="6">
        <v>0</v>
      </c>
      <c r="T1802" s="6" t="s">
        <v>35</v>
      </c>
      <c r="U1802" s="6"/>
      <c r="V1802" s="6" t="s">
        <v>49</v>
      </c>
      <c r="W1802" s="6">
        <v>55</v>
      </c>
      <c r="X1802" s="7" t="s">
        <v>37</v>
      </c>
    </row>
    <row r="1803" spans="1:24" x14ac:dyDescent="0.3">
      <c r="A1803" s="8" t="s">
        <v>5560</v>
      </c>
      <c r="B1803" s="9">
        <v>46166</v>
      </c>
      <c r="C1803" s="21" t="str">
        <f>TEXT(Table3[[#This Row],[Transaction_Date]],"dddd")</f>
        <v>Sunday</v>
      </c>
      <c r="D1803" t="s">
        <v>5561</v>
      </c>
      <c r="E1803">
        <f>HOUR(Table3[[#This Row],[Transaction_Time]])</f>
        <v>19</v>
      </c>
      <c r="F1803" s="10" t="s">
        <v>40</v>
      </c>
      <c r="G1803" s="10" t="s">
        <v>5562</v>
      </c>
      <c r="H1803" s="10" t="s">
        <v>26</v>
      </c>
      <c r="I1803" s="10" t="s">
        <v>42</v>
      </c>
      <c r="J1803" s="10" t="s">
        <v>28</v>
      </c>
      <c r="K1803" s="10" t="s">
        <v>65</v>
      </c>
      <c r="L1803" s="10" t="s">
        <v>57</v>
      </c>
      <c r="M1803" s="10" t="s">
        <v>58</v>
      </c>
      <c r="N1803" s="10" t="s">
        <v>46</v>
      </c>
      <c r="O1803" s="10" t="s">
        <v>47</v>
      </c>
      <c r="P1803" s="10" t="s">
        <v>84</v>
      </c>
      <c r="Q1803" s="10">
        <v>393.59</v>
      </c>
      <c r="R1803" s="10">
        <v>0</v>
      </c>
      <c r="S1803" s="10">
        <v>0</v>
      </c>
      <c r="T1803" s="10" t="s">
        <v>35</v>
      </c>
      <c r="U1803" s="10"/>
      <c r="V1803" s="10" t="s">
        <v>49</v>
      </c>
      <c r="W1803" s="10">
        <v>18</v>
      </c>
      <c r="X1803" s="11" t="s">
        <v>37</v>
      </c>
    </row>
    <row r="1804" spans="1:24" x14ac:dyDescent="0.3">
      <c r="A1804" s="4" t="s">
        <v>5563</v>
      </c>
      <c r="B1804" s="5">
        <v>46150</v>
      </c>
      <c r="C1804" s="20" t="str">
        <f>TEXT(Table3[[#This Row],[Transaction_Date]],"dddd")</f>
        <v>Friday</v>
      </c>
      <c r="D1804" t="s">
        <v>5564</v>
      </c>
      <c r="E1804">
        <f>HOUR(Table3[[#This Row],[Transaction_Time]])</f>
        <v>16</v>
      </c>
      <c r="F1804" s="6" t="s">
        <v>24</v>
      </c>
      <c r="G1804" s="6" t="s">
        <v>5565</v>
      </c>
      <c r="H1804" s="6" t="s">
        <v>26</v>
      </c>
      <c r="I1804" s="6" t="s">
        <v>27</v>
      </c>
      <c r="J1804" s="6" t="s">
        <v>28</v>
      </c>
      <c r="K1804" s="6" t="s">
        <v>65</v>
      </c>
      <c r="L1804" s="6" t="s">
        <v>77</v>
      </c>
      <c r="M1804" s="6" t="s">
        <v>31</v>
      </c>
      <c r="N1804" s="6" t="s">
        <v>59</v>
      </c>
      <c r="O1804" s="6" t="s">
        <v>141</v>
      </c>
      <c r="P1804" s="6" t="s">
        <v>115</v>
      </c>
      <c r="Q1804" s="6">
        <v>839.53</v>
      </c>
      <c r="R1804" s="6">
        <v>0</v>
      </c>
      <c r="S1804" s="6">
        <v>0</v>
      </c>
      <c r="T1804" s="6" t="s">
        <v>280</v>
      </c>
      <c r="U1804" s="6" t="s">
        <v>407</v>
      </c>
      <c r="V1804" s="6" t="s">
        <v>49</v>
      </c>
      <c r="W1804" s="6">
        <v>85</v>
      </c>
      <c r="X1804" s="7" t="s">
        <v>37</v>
      </c>
    </row>
    <row r="1805" spans="1:24" x14ac:dyDescent="0.3">
      <c r="A1805" s="8" t="s">
        <v>5566</v>
      </c>
      <c r="B1805" s="9">
        <v>46152</v>
      </c>
      <c r="C1805" s="21" t="str">
        <f>TEXT(Table3[[#This Row],[Transaction_Date]],"dddd")</f>
        <v>Sunday</v>
      </c>
      <c r="D1805" t="s">
        <v>5567</v>
      </c>
      <c r="E1805">
        <f>HOUR(Table3[[#This Row],[Transaction_Time]])</f>
        <v>12</v>
      </c>
      <c r="F1805" s="10" t="s">
        <v>24</v>
      </c>
      <c r="G1805" s="10" t="s">
        <v>5568</v>
      </c>
      <c r="H1805" s="10" t="s">
        <v>97</v>
      </c>
      <c r="I1805" s="10" t="s">
        <v>27</v>
      </c>
      <c r="J1805" s="10" t="s">
        <v>75</v>
      </c>
      <c r="K1805" s="10" t="s">
        <v>212</v>
      </c>
      <c r="L1805" s="10" t="s">
        <v>127</v>
      </c>
      <c r="M1805" s="10" t="s">
        <v>114</v>
      </c>
      <c r="N1805" s="10" t="s">
        <v>46</v>
      </c>
      <c r="O1805" s="10" t="s">
        <v>33</v>
      </c>
      <c r="P1805" s="10" t="s">
        <v>115</v>
      </c>
      <c r="Q1805" s="10">
        <v>620.08000000000004</v>
      </c>
      <c r="R1805" s="10">
        <v>0</v>
      </c>
      <c r="S1805" s="10">
        <v>0</v>
      </c>
      <c r="T1805" s="10" t="s">
        <v>35</v>
      </c>
      <c r="U1805" s="10"/>
      <c r="V1805" s="10" t="s">
        <v>36</v>
      </c>
      <c r="W1805" s="10">
        <v>75</v>
      </c>
      <c r="X1805" s="11" t="s">
        <v>37</v>
      </c>
    </row>
    <row r="1806" spans="1:24" x14ac:dyDescent="0.3">
      <c r="A1806" s="4" t="s">
        <v>5569</v>
      </c>
      <c r="B1806" s="5">
        <v>46170</v>
      </c>
      <c r="C1806" s="20" t="str">
        <f>TEXT(Table3[[#This Row],[Transaction_Date]],"dddd")</f>
        <v>Thursday</v>
      </c>
      <c r="D1806" t="s">
        <v>5570</v>
      </c>
      <c r="E1806">
        <f>HOUR(Table3[[#This Row],[Transaction_Time]])</f>
        <v>13</v>
      </c>
      <c r="F1806" s="6" t="s">
        <v>40</v>
      </c>
      <c r="G1806" s="6" t="s">
        <v>5571</v>
      </c>
      <c r="H1806" s="6" t="s">
        <v>97</v>
      </c>
      <c r="I1806" s="6" t="s">
        <v>27</v>
      </c>
      <c r="J1806" s="6" t="s">
        <v>98</v>
      </c>
      <c r="K1806" s="6" t="s">
        <v>126</v>
      </c>
      <c r="L1806" s="6" t="s">
        <v>196</v>
      </c>
      <c r="M1806" s="6" t="s">
        <v>83</v>
      </c>
      <c r="N1806" s="6" t="s">
        <v>46</v>
      </c>
      <c r="O1806" s="6" t="s">
        <v>47</v>
      </c>
      <c r="P1806" s="6" t="s">
        <v>48</v>
      </c>
      <c r="Q1806" s="6">
        <v>227.26</v>
      </c>
      <c r="R1806" s="6">
        <v>62.15</v>
      </c>
      <c r="S1806" s="6">
        <v>0</v>
      </c>
      <c r="T1806" s="6" t="s">
        <v>35</v>
      </c>
      <c r="U1806" s="6"/>
      <c r="V1806" s="6" t="s">
        <v>49</v>
      </c>
      <c r="W1806" s="6">
        <v>73</v>
      </c>
      <c r="X1806" s="7" t="s">
        <v>37</v>
      </c>
    </row>
    <row r="1807" spans="1:24" x14ac:dyDescent="0.3">
      <c r="A1807" s="8" t="s">
        <v>5572</v>
      </c>
      <c r="B1807" s="9">
        <v>46171</v>
      </c>
      <c r="C1807" s="21" t="str">
        <f>TEXT(Table3[[#This Row],[Transaction_Date]],"dddd")</f>
        <v>Friday</v>
      </c>
      <c r="D1807" t="s">
        <v>5573</v>
      </c>
      <c r="E1807">
        <f>HOUR(Table3[[#This Row],[Transaction_Time]])</f>
        <v>10</v>
      </c>
      <c r="F1807" s="10" t="s">
        <v>24</v>
      </c>
      <c r="G1807" s="10" t="s">
        <v>5574</v>
      </c>
      <c r="H1807" s="10" t="s">
        <v>26</v>
      </c>
      <c r="I1807" s="10" t="s">
        <v>27</v>
      </c>
      <c r="J1807" s="10" t="s">
        <v>90</v>
      </c>
      <c r="K1807" s="10" t="s">
        <v>140</v>
      </c>
      <c r="L1807" s="10" t="s">
        <v>445</v>
      </c>
      <c r="M1807" s="10" t="s">
        <v>162</v>
      </c>
      <c r="N1807" s="10" t="s">
        <v>176</v>
      </c>
      <c r="O1807" s="10" t="s">
        <v>141</v>
      </c>
      <c r="P1807" s="10" t="s">
        <v>68</v>
      </c>
      <c r="Q1807" s="10">
        <v>1316.57</v>
      </c>
      <c r="R1807" s="10">
        <v>0</v>
      </c>
      <c r="S1807" s="10">
        <v>6.43</v>
      </c>
      <c r="T1807" s="10" t="s">
        <v>280</v>
      </c>
      <c r="U1807" s="10" t="s">
        <v>496</v>
      </c>
      <c r="V1807" s="10" t="s">
        <v>49</v>
      </c>
      <c r="W1807" s="10">
        <v>33</v>
      </c>
      <c r="X1807" s="11" t="s">
        <v>37</v>
      </c>
    </row>
    <row r="1808" spans="1:24" x14ac:dyDescent="0.3">
      <c r="A1808" s="4" t="s">
        <v>5575</v>
      </c>
      <c r="B1808" s="5">
        <v>46150</v>
      </c>
      <c r="C1808" s="20" t="str">
        <f>TEXT(Table3[[#This Row],[Transaction_Date]],"dddd")</f>
        <v>Friday</v>
      </c>
      <c r="D1808" t="s">
        <v>5576</v>
      </c>
      <c r="E1808">
        <f>HOUR(Table3[[#This Row],[Transaction_Time]])</f>
        <v>16</v>
      </c>
      <c r="F1808" s="6" t="s">
        <v>24</v>
      </c>
      <c r="G1808" s="6" t="s">
        <v>5577</v>
      </c>
      <c r="H1808" s="6" t="s">
        <v>74</v>
      </c>
      <c r="I1808" s="6" t="s">
        <v>42</v>
      </c>
      <c r="J1808" s="6" t="s">
        <v>105</v>
      </c>
      <c r="K1808" s="6" t="s">
        <v>195</v>
      </c>
      <c r="L1808" s="6" t="s">
        <v>145</v>
      </c>
      <c r="M1808" s="6" t="s">
        <v>146</v>
      </c>
      <c r="N1808" s="6" t="s">
        <v>59</v>
      </c>
      <c r="O1808" s="6" t="s">
        <v>47</v>
      </c>
      <c r="P1808" s="10" t="s">
        <v>68</v>
      </c>
      <c r="Q1808" s="6">
        <v>691.22</v>
      </c>
      <c r="R1808" s="6">
        <v>0</v>
      </c>
      <c r="S1808" s="6">
        <v>0</v>
      </c>
      <c r="T1808" s="6" t="s">
        <v>35</v>
      </c>
      <c r="U1808" s="6"/>
      <c r="V1808" s="6" t="s">
        <v>49</v>
      </c>
      <c r="W1808" s="6">
        <v>1</v>
      </c>
      <c r="X1808" s="7" t="s">
        <v>37</v>
      </c>
    </row>
    <row r="1809" spans="1:24" x14ac:dyDescent="0.3">
      <c r="A1809" s="8" t="s">
        <v>5578</v>
      </c>
      <c r="B1809" s="9">
        <v>46167</v>
      </c>
      <c r="C1809" s="21" t="str">
        <f>TEXT(Table3[[#This Row],[Transaction_Date]],"dddd")</f>
        <v>Monday</v>
      </c>
      <c r="D1809" t="s">
        <v>5579</v>
      </c>
      <c r="E1809">
        <f>HOUR(Table3[[#This Row],[Transaction_Time]])</f>
        <v>11</v>
      </c>
      <c r="F1809" s="10" t="s">
        <v>40</v>
      </c>
      <c r="G1809" s="10" t="s">
        <v>5580</v>
      </c>
      <c r="H1809" s="10" t="s">
        <v>26</v>
      </c>
      <c r="I1809" s="10" t="s">
        <v>27</v>
      </c>
      <c r="J1809" s="10" t="s">
        <v>105</v>
      </c>
      <c r="K1809" s="10" t="s">
        <v>675</v>
      </c>
      <c r="L1809" s="10" t="s">
        <v>357</v>
      </c>
      <c r="M1809" s="10" t="s">
        <v>122</v>
      </c>
      <c r="N1809" s="10" t="s">
        <v>46</v>
      </c>
      <c r="O1809" s="10" t="s">
        <v>60</v>
      </c>
      <c r="P1809" s="10" t="s">
        <v>68</v>
      </c>
      <c r="Q1809" s="10">
        <v>3242.42</v>
      </c>
      <c r="R1809" s="10">
        <v>0</v>
      </c>
      <c r="S1809" s="10">
        <v>0</v>
      </c>
      <c r="T1809" s="10" t="s">
        <v>35</v>
      </c>
      <c r="U1809" s="10"/>
      <c r="V1809" s="10" t="s">
        <v>49</v>
      </c>
      <c r="W1809" s="10">
        <v>89</v>
      </c>
      <c r="X1809" s="11" t="s">
        <v>37</v>
      </c>
    </row>
    <row r="1810" spans="1:24" x14ac:dyDescent="0.3">
      <c r="A1810" s="4" t="s">
        <v>5581</v>
      </c>
      <c r="B1810" s="5">
        <v>46172</v>
      </c>
      <c r="C1810" s="20" t="str">
        <f>TEXT(Table3[[#This Row],[Transaction_Date]],"dddd")</f>
        <v>Saturday</v>
      </c>
      <c r="D1810" t="s">
        <v>5582</v>
      </c>
      <c r="E1810">
        <f>HOUR(Table3[[#This Row],[Transaction_Time]])</f>
        <v>11</v>
      </c>
      <c r="F1810" s="6" t="s">
        <v>24</v>
      </c>
      <c r="G1810" s="6" t="s">
        <v>5583</v>
      </c>
      <c r="H1810" s="6" t="s">
        <v>54</v>
      </c>
      <c r="I1810" s="6" t="s">
        <v>27</v>
      </c>
      <c r="J1810" s="6" t="s">
        <v>43</v>
      </c>
      <c r="K1810" s="6" t="s">
        <v>44</v>
      </c>
      <c r="L1810" s="6" t="s">
        <v>445</v>
      </c>
      <c r="M1810" s="6" t="s">
        <v>162</v>
      </c>
      <c r="N1810" s="6" t="s">
        <v>46</v>
      </c>
      <c r="O1810" s="6" t="s">
        <v>33</v>
      </c>
      <c r="P1810" s="6" t="s">
        <v>84</v>
      </c>
      <c r="Q1810" s="6">
        <v>782.94</v>
      </c>
      <c r="R1810" s="6">
        <v>0</v>
      </c>
      <c r="S1810" s="6">
        <v>0.62</v>
      </c>
      <c r="T1810" s="6" t="s">
        <v>35</v>
      </c>
      <c r="U1810" s="6"/>
      <c r="V1810" s="6" t="s">
        <v>49</v>
      </c>
      <c r="W1810" s="6">
        <v>70</v>
      </c>
      <c r="X1810" s="7" t="s">
        <v>37</v>
      </c>
    </row>
    <row r="1811" spans="1:24" x14ac:dyDescent="0.3">
      <c r="A1811" s="8" t="s">
        <v>5584</v>
      </c>
      <c r="B1811" s="9">
        <v>46150</v>
      </c>
      <c r="C1811" s="21" t="str">
        <f>TEXT(Table3[[#This Row],[Transaction_Date]],"dddd")</f>
        <v>Friday</v>
      </c>
      <c r="D1811" t="s">
        <v>5585</v>
      </c>
      <c r="E1811">
        <f>HOUR(Table3[[#This Row],[Transaction_Time]])</f>
        <v>19</v>
      </c>
      <c r="F1811" s="10" t="s">
        <v>24</v>
      </c>
      <c r="G1811" s="10" t="s">
        <v>5586</v>
      </c>
      <c r="H1811" s="10" t="s">
        <v>54</v>
      </c>
      <c r="I1811" s="10" t="s">
        <v>27</v>
      </c>
      <c r="J1811" s="10" t="s">
        <v>90</v>
      </c>
      <c r="K1811" s="10" t="s">
        <v>346</v>
      </c>
      <c r="L1811" s="10" t="s">
        <v>145</v>
      </c>
      <c r="M1811" s="10" t="s">
        <v>146</v>
      </c>
      <c r="N1811" s="10" t="s">
        <v>272</v>
      </c>
      <c r="O1811" s="10" t="s">
        <v>60</v>
      </c>
      <c r="P1811" s="10" t="s">
        <v>84</v>
      </c>
      <c r="Q1811" s="10">
        <v>360.1</v>
      </c>
      <c r="R1811" s="10">
        <v>0</v>
      </c>
      <c r="S1811" s="10">
        <v>0</v>
      </c>
      <c r="T1811" s="10" t="s">
        <v>35</v>
      </c>
      <c r="U1811" s="10"/>
      <c r="V1811" s="10" t="s">
        <v>49</v>
      </c>
      <c r="W1811" s="10">
        <v>28</v>
      </c>
      <c r="X1811" s="11" t="s">
        <v>37</v>
      </c>
    </row>
    <row r="1812" spans="1:24" x14ac:dyDescent="0.3">
      <c r="A1812" s="4" t="s">
        <v>5587</v>
      </c>
      <c r="B1812" s="5">
        <v>46160</v>
      </c>
      <c r="C1812" s="20" t="str">
        <f>TEXT(Table3[[#This Row],[Transaction_Date]],"dddd")</f>
        <v>Monday</v>
      </c>
      <c r="D1812" t="s">
        <v>5588</v>
      </c>
      <c r="E1812">
        <f>HOUR(Table3[[#This Row],[Transaction_Time]])</f>
        <v>19</v>
      </c>
      <c r="F1812" s="6" t="s">
        <v>40</v>
      </c>
      <c r="G1812" s="6" t="s">
        <v>5589</v>
      </c>
      <c r="H1812" s="6" t="s">
        <v>89</v>
      </c>
      <c r="I1812" s="6" t="s">
        <v>42</v>
      </c>
      <c r="J1812" s="6" t="s">
        <v>55</v>
      </c>
      <c r="K1812" s="6" t="s">
        <v>56</v>
      </c>
      <c r="L1812" s="6" t="s">
        <v>246</v>
      </c>
      <c r="M1812" s="6" t="s">
        <v>214</v>
      </c>
      <c r="N1812" s="6" t="s">
        <v>46</v>
      </c>
      <c r="O1812" s="6" t="s">
        <v>47</v>
      </c>
      <c r="P1812" s="6" t="s">
        <v>34</v>
      </c>
      <c r="Q1812" s="6">
        <v>210.63</v>
      </c>
      <c r="R1812" s="6">
        <v>0</v>
      </c>
      <c r="S1812" s="6">
        <v>0</v>
      </c>
      <c r="T1812" s="6" t="s">
        <v>35</v>
      </c>
      <c r="U1812" s="6"/>
      <c r="V1812" s="6" t="s">
        <v>36</v>
      </c>
      <c r="W1812" s="6">
        <v>57</v>
      </c>
      <c r="X1812" s="7" t="s">
        <v>37</v>
      </c>
    </row>
    <row r="1813" spans="1:24" x14ac:dyDescent="0.3">
      <c r="A1813" s="8" t="s">
        <v>5590</v>
      </c>
      <c r="B1813" s="9">
        <v>46147</v>
      </c>
      <c r="C1813" s="21" t="str">
        <f>TEXT(Table3[[#This Row],[Transaction_Date]],"dddd")</f>
        <v>Tuesday</v>
      </c>
      <c r="D1813" t="s">
        <v>5591</v>
      </c>
      <c r="E1813">
        <f>HOUR(Table3[[#This Row],[Transaction_Time]])</f>
        <v>19</v>
      </c>
      <c r="F1813" s="10" t="s">
        <v>87</v>
      </c>
      <c r="G1813" s="10" t="s">
        <v>5592</v>
      </c>
      <c r="H1813" s="10" t="s">
        <v>26</v>
      </c>
      <c r="I1813" s="10" t="s">
        <v>27</v>
      </c>
      <c r="J1813" s="10" t="s">
        <v>166</v>
      </c>
      <c r="K1813" s="10" t="s">
        <v>476</v>
      </c>
      <c r="L1813" s="10" t="s">
        <v>100</v>
      </c>
      <c r="M1813" s="10" t="s">
        <v>101</v>
      </c>
      <c r="N1813" s="10" t="s">
        <v>32</v>
      </c>
      <c r="O1813" s="10" t="s">
        <v>60</v>
      </c>
      <c r="P1813" s="10" t="s">
        <v>68</v>
      </c>
      <c r="Q1813" s="10">
        <v>390.42</v>
      </c>
      <c r="R1813" s="10">
        <v>0</v>
      </c>
      <c r="S1813" s="10">
        <v>0</v>
      </c>
      <c r="T1813" s="10" t="s">
        <v>35</v>
      </c>
      <c r="U1813" s="10"/>
      <c r="V1813" s="10" t="s">
        <v>36</v>
      </c>
      <c r="W1813" s="10">
        <v>63</v>
      </c>
      <c r="X1813" s="11" t="s">
        <v>37</v>
      </c>
    </row>
    <row r="1814" spans="1:24" x14ac:dyDescent="0.3">
      <c r="A1814" s="4" t="s">
        <v>5593</v>
      </c>
      <c r="B1814" s="5">
        <v>46169</v>
      </c>
      <c r="C1814" s="20" t="str">
        <f>TEXT(Table3[[#This Row],[Transaction_Date]],"dddd")</f>
        <v>Wednesday</v>
      </c>
      <c r="D1814" t="s">
        <v>5594</v>
      </c>
      <c r="E1814">
        <f>HOUR(Table3[[#This Row],[Transaction_Time]])</f>
        <v>21</v>
      </c>
      <c r="F1814" s="6" t="s">
        <v>24</v>
      </c>
      <c r="G1814" s="6" t="s">
        <v>5595</v>
      </c>
      <c r="H1814" s="6" t="s">
        <v>74</v>
      </c>
      <c r="I1814" s="6" t="s">
        <v>42</v>
      </c>
      <c r="J1814" s="6" t="s">
        <v>166</v>
      </c>
      <c r="K1814" s="6" t="s">
        <v>237</v>
      </c>
      <c r="L1814" s="6" t="s">
        <v>221</v>
      </c>
      <c r="M1814" s="6" t="s">
        <v>67</v>
      </c>
      <c r="N1814" s="6" t="s">
        <v>291</v>
      </c>
      <c r="O1814" s="6" t="s">
        <v>60</v>
      </c>
      <c r="P1814" s="6" t="s">
        <v>115</v>
      </c>
      <c r="Q1814" s="6">
        <v>4843.91</v>
      </c>
      <c r="R1814" s="6">
        <v>0</v>
      </c>
      <c r="S1814" s="6">
        <v>0</v>
      </c>
      <c r="T1814" s="6" t="s">
        <v>35</v>
      </c>
      <c r="U1814" s="6"/>
      <c r="V1814" s="6" t="s">
        <v>49</v>
      </c>
      <c r="W1814" s="6">
        <v>51</v>
      </c>
      <c r="X1814" s="7" t="s">
        <v>37</v>
      </c>
    </row>
    <row r="1815" spans="1:24" x14ac:dyDescent="0.3">
      <c r="A1815" s="8" t="s">
        <v>5596</v>
      </c>
      <c r="B1815" s="9">
        <v>46161</v>
      </c>
      <c r="C1815" s="21" t="str">
        <f>TEXT(Table3[[#This Row],[Transaction_Date]],"dddd")</f>
        <v>Tuesday</v>
      </c>
      <c r="D1815" t="s">
        <v>5597</v>
      </c>
      <c r="E1815">
        <f>HOUR(Table3[[#This Row],[Transaction_Time]])</f>
        <v>10</v>
      </c>
      <c r="F1815" s="10" t="s">
        <v>52</v>
      </c>
      <c r="G1815" s="10" t="s">
        <v>5598</v>
      </c>
      <c r="H1815" s="10" t="s">
        <v>26</v>
      </c>
      <c r="I1815" s="10" t="s">
        <v>42</v>
      </c>
      <c r="J1815" s="10" t="s">
        <v>119</v>
      </c>
      <c r="K1815" s="10" t="s">
        <v>264</v>
      </c>
      <c r="L1815" s="10" t="s">
        <v>375</v>
      </c>
      <c r="M1815" s="10" t="s">
        <v>58</v>
      </c>
      <c r="N1815" s="10" t="s">
        <v>46</v>
      </c>
      <c r="O1815" s="10" t="s">
        <v>141</v>
      </c>
      <c r="P1815" s="10" t="s">
        <v>128</v>
      </c>
      <c r="Q1815" s="10">
        <v>167.67</v>
      </c>
      <c r="R1815" s="10">
        <v>0</v>
      </c>
      <c r="S1815" s="10">
        <v>4.75</v>
      </c>
      <c r="T1815" s="10" t="s">
        <v>35</v>
      </c>
      <c r="U1815" s="10"/>
      <c r="V1815" s="10" t="s">
        <v>49</v>
      </c>
      <c r="W1815" s="10">
        <v>61</v>
      </c>
      <c r="X1815" s="11" t="s">
        <v>37</v>
      </c>
    </row>
    <row r="1816" spans="1:24" x14ac:dyDescent="0.3">
      <c r="A1816" s="4" t="s">
        <v>5599</v>
      </c>
      <c r="B1816" s="5">
        <v>46156</v>
      </c>
      <c r="C1816" s="20" t="str">
        <f>TEXT(Table3[[#This Row],[Transaction_Date]],"dddd")</f>
        <v>Thursday</v>
      </c>
      <c r="D1816" t="s">
        <v>5600</v>
      </c>
      <c r="E1816">
        <f>HOUR(Table3[[#This Row],[Transaction_Time]])</f>
        <v>13</v>
      </c>
      <c r="F1816" s="6" t="s">
        <v>40</v>
      </c>
      <c r="G1816" s="6" t="s">
        <v>5601</v>
      </c>
      <c r="H1816" s="6" t="s">
        <v>54</v>
      </c>
      <c r="I1816" s="6" t="s">
        <v>42</v>
      </c>
      <c r="J1816" s="6" t="s">
        <v>119</v>
      </c>
      <c r="K1816" s="6" t="s">
        <v>323</v>
      </c>
      <c r="L1816" s="6" t="s">
        <v>364</v>
      </c>
      <c r="M1816" s="6" t="s">
        <v>114</v>
      </c>
      <c r="N1816" s="6" t="s">
        <v>46</v>
      </c>
      <c r="O1816" s="6" t="s">
        <v>141</v>
      </c>
      <c r="P1816" s="10" t="s">
        <v>68</v>
      </c>
      <c r="Q1816" s="6">
        <v>539.08000000000004</v>
      </c>
      <c r="R1816" s="6">
        <v>0</v>
      </c>
      <c r="S1816" s="6">
        <v>0</v>
      </c>
      <c r="T1816" s="6" t="s">
        <v>35</v>
      </c>
      <c r="U1816" s="6"/>
      <c r="V1816" s="6" t="s">
        <v>49</v>
      </c>
      <c r="W1816" s="6">
        <v>73</v>
      </c>
      <c r="X1816" s="7" t="s">
        <v>37</v>
      </c>
    </row>
    <row r="1817" spans="1:24" x14ac:dyDescent="0.3">
      <c r="A1817" s="8" t="s">
        <v>5602</v>
      </c>
      <c r="B1817" s="9">
        <v>46152</v>
      </c>
      <c r="C1817" s="21" t="str">
        <f>TEXT(Table3[[#This Row],[Transaction_Date]],"dddd")</f>
        <v>Sunday</v>
      </c>
      <c r="D1817" t="s">
        <v>5603</v>
      </c>
      <c r="E1817">
        <f>HOUR(Table3[[#This Row],[Transaction_Time]])</f>
        <v>8</v>
      </c>
      <c r="F1817" s="10" t="s">
        <v>24</v>
      </c>
      <c r="G1817" s="10" t="s">
        <v>5604</v>
      </c>
      <c r="H1817" s="10" t="s">
        <v>97</v>
      </c>
      <c r="I1817" s="10" t="s">
        <v>42</v>
      </c>
      <c r="J1817" s="10" t="s">
        <v>28</v>
      </c>
      <c r="K1817" s="10" t="s">
        <v>65</v>
      </c>
      <c r="L1817" s="10" t="s">
        <v>107</v>
      </c>
      <c r="M1817" s="10" t="s">
        <v>93</v>
      </c>
      <c r="N1817" s="10" t="s">
        <v>46</v>
      </c>
      <c r="O1817" s="10" t="s">
        <v>47</v>
      </c>
      <c r="P1817" s="10" t="s">
        <v>68</v>
      </c>
      <c r="Q1817" s="10">
        <v>1365.93</v>
      </c>
      <c r="R1817" s="10">
        <v>0</v>
      </c>
      <c r="S1817" s="10">
        <v>4.66</v>
      </c>
      <c r="T1817" s="10" t="s">
        <v>35</v>
      </c>
      <c r="U1817" s="10"/>
      <c r="V1817" s="10" t="s">
        <v>49</v>
      </c>
      <c r="W1817" s="10">
        <v>66</v>
      </c>
      <c r="X1817" s="11" t="s">
        <v>37</v>
      </c>
    </row>
    <row r="1818" spans="1:24" x14ac:dyDescent="0.3">
      <c r="A1818" s="4" t="s">
        <v>5605</v>
      </c>
      <c r="B1818" s="5">
        <v>46170</v>
      </c>
      <c r="C1818" s="20" t="str">
        <f>TEXT(Table3[[#This Row],[Transaction_Date]],"dddd")</f>
        <v>Thursday</v>
      </c>
      <c r="D1818" t="s">
        <v>5606</v>
      </c>
      <c r="E1818">
        <f>HOUR(Table3[[#This Row],[Transaction_Time]])</f>
        <v>16</v>
      </c>
      <c r="F1818" s="6" t="s">
        <v>24</v>
      </c>
      <c r="G1818" s="6" t="s">
        <v>5607</v>
      </c>
      <c r="H1818" s="6" t="s">
        <v>54</v>
      </c>
      <c r="I1818" s="6" t="s">
        <v>42</v>
      </c>
      <c r="J1818" s="6" t="s">
        <v>119</v>
      </c>
      <c r="K1818" s="6" t="s">
        <v>120</v>
      </c>
      <c r="L1818" s="6" t="s">
        <v>257</v>
      </c>
      <c r="M1818" s="6" t="s">
        <v>93</v>
      </c>
      <c r="N1818" s="6" t="s">
        <v>46</v>
      </c>
      <c r="O1818" s="6" t="s">
        <v>33</v>
      </c>
      <c r="P1818" s="6" t="s">
        <v>68</v>
      </c>
      <c r="Q1818" s="6">
        <v>3491.58</v>
      </c>
      <c r="R1818" s="6">
        <v>0</v>
      </c>
      <c r="S1818" s="6">
        <v>0</v>
      </c>
      <c r="T1818" s="6" t="s">
        <v>35</v>
      </c>
      <c r="U1818" s="6"/>
      <c r="V1818" s="6" t="s">
        <v>49</v>
      </c>
      <c r="W1818" s="6">
        <v>24</v>
      </c>
      <c r="X1818" s="7" t="s">
        <v>37</v>
      </c>
    </row>
    <row r="1819" spans="1:24" x14ac:dyDescent="0.3">
      <c r="A1819" s="8" t="s">
        <v>5608</v>
      </c>
      <c r="B1819" s="9">
        <v>46149</v>
      </c>
      <c r="C1819" s="21" t="str">
        <f>TEXT(Table3[[#This Row],[Transaction_Date]],"dddd")</f>
        <v>Thursday</v>
      </c>
      <c r="D1819" t="s">
        <v>5609</v>
      </c>
      <c r="E1819">
        <f>HOUR(Table3[[#This Row],[Transaction_Time]])</f>
        <v>11</v>
      </c>
      <c r="F1819" s="10" t="s">
        <v>416</v>
      </c>
      <c r="G1819" s="10" t="s">
        <v>5610</v>
      </c>
      <c r="H1819" s="10" t="s">
        <v>26</v>
      </c>
      <c r="I1819" s="10" t="s">
        <v>42</v>
      </c>
      <c r="J1819" s="10" t="s">
        <v>75</v>
      </c>
      <c r="K1819" s="10" t="s">
        <v>295</v>
      </c>
      <c r="L1819" s="10" t="s">
        <v>30</v>
      </c>
      <c r="M1819" s="10" t="s">
        <v>31</v>
      </c>
      <c r="N1819" s="10" t="s">
        <v>46</v>
      </c>
      <c r="O1819" s="10" t="s">
        <v>47</v>
      </c>
      <c r="P1819" s="10" t="s">
        <v>108</v>
      </c>
      <c r="Q1819" s="10">
        <v>344.87</v>
      </c>
      <c r="R1819" s="10">
        <v>0</v>
      </c>
      <c r="S1819" s="10">
        <v>0</v>
      </c>
      <c r="T1819" s="10" t="s">
        <v>35</v>
      </c>
      <c r="U1819" s="10"/>
      <c r="V1819" s="10" t="s">
        <v>49</v>
      </c>
      <c r="W1819" s="10">
        <v>64</v>
      </c>
      <c r="X1819" s="11" t="s">
        <v>37</v>
      </c>
    </row>
    <row r="1820" spans="1:24" x14ac:dyDescent="0.3">
      <c r="A1820" s="4" t="s">
        <v>5611</v>
      </c>
      <c r="B1820" s="5">
        <v>46156</v>
      </c>
      <c r="C1820" s="20" t="str">
        <f>TEXT(Table3[[#This Row],[Transaction_Date]],"dddd")</f>
        <v>Thursday</v>
      </c>
      <c r="D1820" t="s">
        <v>5612</v>
      </c>
      <c r="E1820">
        <f>HOUR(Table3[[#This Row],[Transaction_Time]])</f>
        <v>14</v>
      </c>
      <c r="F1820" s="6" t="s">
        <v>72</v>
      </c>
      <c r="G1820" s="6" t="s">
        <v>5613</v>
      </c>
      <c r="H1820" s="6" t="s">
        <v>89</v>
      </c>
      <c r="I1820" s="6" t="s">
        <v>42</v>
      </c>
      <c r="J1820" s="6" t="s">
        <v>75</v>
      </c>
      <c r="K1820" s="6" t="s">
        <v>76</v>
      </c>
      <c r="L1820" s="6" t="s">
        <v>121</v>
      </c>
      <c r="M1820" s="6" t="s">
        <v>122</v>
      </c>
      <c r="N1820" s="6" t="s">
        <v>32</v>
      </c>
      <c r="O1820" s="6" t="s">
        <v>141</v>
      </c>
      <c r="P1820" s="6" t="s">
        <v>48</v>
      </c>
      <c r="Q1820" s="6">
        <v>753.86</v>
      </c>
      <c r="R1820" s="6">
        <v>0</v>
      </c>
      <c r="S1820" s="6">
        <v>0</v>
      </c>
      <c r="T1820" s="6" t="s">
        <v>35</v>
      </c>
      <c r="U1820" s="6"/>
      <c r="V1820" s="6" t="s">
        <v>49</v>
      </c>
      <c r="W1820" s="6">
        <v>79</v>
      </c>
      <c r="X1820" s="7" t="s">
        <v>37</v>
      </c>
    </row>
    <row r="1821" spans="1:24" x14ac:dyDescent="0.3">
      <c r="A1821" s="8" t="s">
        <v>5614</v>
      </c>
      <c r="B1821" s="9">
        <v>46170</v>
      </c>
      <c r="C1821" s="21" t="str">
        <f>TEXT(Table3[[#This Row],[Transaction_Date]],"dddd")</f>
        <v>Thursday</v>
      </c>
      <c r="D1821" t="s">
        <v>5615</v>
      </c>
      <c r="E1821">
        <f>HOUR(Table3[[#This Row],[Transaction_Time]])</f>
        <v>14</v>
      </c>
      <c r="F1821" s="10" t="s">
        <v>24</v>
      </c>
      <c r="G1821" s="10" t="s">
        <v>5616</v>
      </c>
      <c r="H1821" s="10" t="s">
        <v>26</v>
      </c>
      <c r="I1821" s="10" t="s">
        <v>27</v>
      </c>
      <c r="J1821" s="10" t="s">
        <v>75</v>
      </c>
      <c r="K1821" s="10" t="s">
        <v>295</v>
      </c>
      <c r="L1821" s="10" t="s">
        <v>327</v>
      </c>
      <c r="M1821" s="10" t="s">
        <v>114</v>
      </c>
      <c r="N1821" s="10" t="s">
        <v>78</v>
      </c>
      <c r="O1821" s="10" t="s">
        <v>60</v>
      </c>
      <c r="P1821" s="10" t="s">
        <v>68</v>
      </c>
      <c r="Q1821" s="10">
        <v>606.99</v>
      </c>
      <c r="R1821" s="10">
        <v>0</v>
      </c>
      <c r="S1821" s="10">
        <v>3.49</v>
      </c>
      <c r="T1821" s="10" t="s">
        <v>35</v>
      </c>
      <c r="U1821" s="10"/>
      <c r="V1821" s="10" t="s">
        <v>49</v>
      </c>
      <c r="W1821" s="10">
        <v>79</v>
      </c>
      <c r="X1821" s="11" t="s">
        <v>37</v>
      </c>
    </row>
    <row r="1822" spans="1:24" x14ac:dyDescent="0.3">
      <c r="A1822" s="4" t="s">
        <v>5617</v>
      </c>
      <c r="B1822" s="5">
        <v>46143</v>
      </c>
      <c r="C1822" s="20" t="str">
        <f>TEXT(Table3[[#This Row],[Transaction_Date]],"dddd")</f>
        <v>Friday</v>
      </c>
      <c r="D1822" t="s">
        <v>5618</v>
      </c>
      <c r="E1822">
        <f>HOUR(Table3[[#This Row],[Transaction_Time]])</f>
        <v>18</v>
      </c>
      <c r="F1822" s="6" t="s">
        <v>72</v>
      </c>
      <c r="G1822" s="6" t="s">
        <v>5619</v>
      </c>
      <c r="H1822" s="6" t="s">
        <v>54</v>
      </c>
      <c r="I1822" s="6" t="s">
        <v>42</v>
      </c>
      <c r="J1822" s="6" t="s">
        <v>105</v>
      </c>
      <c r="K1822" s="6" t="s">
        <v>195</v>
      </c>
      <c r="L1822" s="6" t="s">
        <v>428</v>
      </c>
      <c r="M1822" s="6" t="s">
        <v>83</v>
      </c>
      <c r="N1822" s="6" t="s">
        <v>46</v>
      </c>
      <c r="O1822" s="6" t="s">
        <v>60</v>
      </c>
      <c r="P1822" s="6" t="s">
        <v>34</v>
      </c>
      <c r="Q1822" s="6">
        <v>213.31</v>
      </c>
      <c r="R1822" s="6">
        <v>0</v>
      </c>
      <c r="S1822" s="6">
        <v>7.52</v>
      </c>
      <c r="T1822" s="6" t="s">
        <v>35</v>
      </c>
      <c r="U1822" s="6"/>
      <c r="V1822" s="6" t="s">
        <v>49</v>
      </c>
      <c r="W1822" s="6">
        <v>26</v>
      </c>
      <c r="X1822" s="7" t="s">
        <v>37</v>
      </c>
    </row>
    <row r="1823" spans="1:24" x14ac:dyDescent="0.3">
      <c r="A1823" s="8" t="s">
        <v>5620</v>
      </c>
      <c r="B1823" s="9">
        <v>46146</v>
      </c>
      <c r="C1823" s="21" t="str">
        <f>TEXT(Table3[[#This Row],[Transaction_Date]],"dddd")</f>
        <v>Monday</v>
      </c>
      <c r="D1823" t="s">
        <v>5621</v>
      </c>
      <c r="E1823">
        <f>HOUR(Table3[[#This Row],[Transaction_Time]])</f>
        <v>18</v>
      </c>
      <c r="F1823" s="10" t="s">
        <v>24</v>
      </c>
      <c r="G1823" s="10" t="s">
        <v>5622</v>
      </c>
      <c r="H1823" s="10" t="s">
        <v>26</v>
      </c>
      <c r="I1823" s="10" t="s">
        <v>27</v>
      </c>
      <c r="J1823" s="10" t="s">
        <v>28</v>
      </c>
      <c r="K1823" s="10" t="s">
        <v>65</v>
      </c>
      <c r="L1823" s="10" t="s">
        <v>121</v>
      </c>
      <c r="M1823" s="10" t="s">
        <v>122</v>
      </c>
      <c r="N1823" s="10" t="s">
        <v>32</v>
      </c>
      <c r="O1823" s="10" t="s">
        <v>60</v>
      </c>
      <c r="P1823" s="10" t="s">
        <v>48</v>
      </c>
      <c r="Q1823" s="10">
        <v>100.68</v>
      </c>
      <c r="R1823" s="10">
        <v>0</v>
      </c>
      <c r="S1823" s="10">
        <v>3.93</v>
      </c>
      <c r="T1823" s="10" t="s">
        <v>35</v>
      </c>
      <c r="U1823" s="10"/>
      <c r="V1823" s="10" t="s">
        <v>49</v>
      </c>
      <c r="W1823" s="10">
        <v>8</v>
      </c>
      <c r="X1823" s="11" t="s">
        <v>37</v>
      </c>
    </row>
    <row r="1824" spans="1:24" x14ac:dyDescent="0.3">
      <c r="A1824" s="4" t="s">
        <v>5623</v>
      </c>
      <c r="B1824" s="5">
        <v>46162</v>
      </c>
      <c r="C1824" s="20" t="str">
        <f>TEXT(Table3[[#This Row],[Transaction_Date]],"dddd")</f>
        <v>Wednesday</v>
      </c>
      <c r="D1824" t="s">
        <v>5624</v>
      </c>
      <c r="E1824">
        <f>HOUR(Table3[[#This Row],[Transaction_Time]])</f>
        <v>19</v>
      </c>
      <c r="F1824" s="6" t="s">
        <v>72</v>
      </c>
      <c r="G1824" s="6" t="s">
        <v>5625</v>
      </c>
      <c r="H1824" s="6" t="s">
        <v>26</v>
      </c>
      <c r="I1824" s="6" t="s">
        <v>42</v>
      </c>
      <c r="J1824" s="6" t="s">
        <v>55</v>
      </c>
      <c r="K1824" s="6" t="s">
        <v>180</v>
      </c>
      <c r="L1824" s="6" t="s">
        <v>424</v>
      </c>
      <c r="M1824" s="6" t="s">
        <v>122</v>
      </c>
      <c r="N1824" s="6" t="s">
        <v>291</v>
      </c>
      <c r="O1824" s="6" t="s">
        <v>60</v>
      </c>
      <c r="P1824" s="10" t="s">
        <v>68</v>
      </c>
      <c r="Q1824" s="6">
        <v>730.66</v>
      </c>
      <c r="R1824" s="6">
        <v>0</v>
      </c>
      <c r="S1824" s="6">
        <v>0</v>
      </c>
      <c r="T1824" s="6" t="s">
        <v>35</v>
      </c>
      <c r="U1824" s="6"/>
      <c r="V1824" s="6" t="s">
        <v>36</v>
      </c>
      <c r="W1824" s="6">
        <v>79</v>
      </c>
      <c r="X1824" s="7" t="s">
        <v>37</v>
      </c>
    </row>
    <row r="1825" spans="1:24" x14ac:dyDescent="0.3">
      <c r="A1825" s="8" t="s">
        <v>5626</v>
      </c>
      <c r="B1825" s="9">
        <v>46165</v>
      </c>
      <c r="C1825" s="21" t="str">
        <f>TEXT(Table3[[#This Row],[Transaction_Date]],"dddd")</f>
        <v>Saturday</v>
      </c>
      <c r="D1825" t="s">
        <v>5627</v>
      </c>
      <c r="E1825">
        <f>HOUR(Table3[[#This Row],[Transaction_Time]])</f>
        <v>18</v>
      </c>
      <c r="F1825" s="10" t="s">
        <v>72</v>
      </c>
      <c r="G1825" s="10" t="s">
        <v>5628</v>
      </c>
      <c r="H1825" s="10" t="s">
        <v>54</v>
      </c>
      <c r="I1825" s="10" t="s">
        <v>27</v>
      </c>
      <c r="J1825" s="10" t="s">
        <v>150</v>
      </c>
      <c r="K1825" s="10" t="s">
        <v>151</v>
      </c>
      <c r="L1825" s="10" t="s">
        <v>308</v>
      </c>
      <c r="M1825" s="10" t="s">
        <v>58</v>
      </c>
      <c r="N1825" s="10" t="s">
        <v>46</v>
      </c>
      <c r="O1825" s="10" t="s">
        <v>141</v>
      </c>
      <c r="P1825" s="10" t="s">
        <v>128</v>
      </c>
      <c r="Q1825" s="10">
        <v>153.69999999999999</v>
      </c>
      <c r="R1825" s="10">
        <v>5.6</v>
      </c>
      <c r="S1825" s="10">
        <v>0</v>
      </c>
      <c r="T1825" s="10" t="s">
        <v>35</v>
      </c>
      <c r="U1825" s="10"/>
      <c r="V1825" s="10" t="s">
        <v>49</v>
      </c>
      <c r="W1825" s="10">
        <v>30</v>
      </c>
      <c r="X1825" s="11" t="s">
        <v>37</v>
      </c>
    </row>
    <row r="1826" spans="1:24" x14ac:dyDescent="0.3">
      <c r="A1826" s="4" t="s">
        <v>5629</v>
      </c>
      <c r="B1826" s="5">
        <v>46165</v>
      </c>
      <c r="C1826" s="20" t="str">
        <f>TEXT(Table3[[#This Row],[Transaction_Date]],"dddd")</f>
        <v>Saturday</v>
      </c>
      <c r="D1826" t="s">
        <v>5630</v>
      </c>
      <c r="E1826">
        <f>HOUR(Table3[[#This Row],[Transaction_Time]])</f>
        <v>21</v>
      </c>
      <c r="F1826" s="6" t="s">
        <v>24</v>
      </c>
      <c r="G1826" s="6" t="s">
        <v>5631</v>
      </c>
      <c r="H1826" s="6" t="s">
        <v>26</v>
      </c>
      <c r="I1826" s="6" t="s">
        <v>42</v>
      </c>
      <c r="J1826" s="6" t="s">
        <v>98</v>
      </c>
      <c r="K1826" s="6" t="s">
        <v>338</v>
      </c>
      <c r="L1826" s="6" t="s">
        <v>342</v>
      </c>
      <c r="M1826" s="6" t="s">
        <v>162</v>
      </c>
      <c r="N1826" s="6" t="s">
        <v>32</v>
      </c>
      <c r="O1826" s="6" t="s">
        <v>60</v>
      </c>
      <c r="P1826" s="6" t="s">
        <v>115</v>
      </c>
      <c r="Q1826" s="6">
        <v>251.38</v>
      </c>
      <c r="R1826" s="6">
        <v>0</v>
      </c>
      <c r="S1826" s="6">
        <v>0</v>
      </c>
      <c r="T1826" s="6" t="s">
        <v>406</v>
      </c>
      <c r="U1826" s="6" t="s">
        <v>315</v>
      </c>
      <c r="V1826" s="6" t="s">
        <v>49</v>
      </c>
      <c r="W1826" s="6">
        <v>70</v>
      </c>
      <c r="X1826" s="7" t="s">
        <v>37</v>
      </c>
    </row>
    <row r="1827" spans="1:24" x14ac:dyDescent="0.3">
      <c r="A1827" s="8" t="s">
        <v>5632</v>
      </c>
      <c r="B1827" s="9">
        <v>46155</v>
      </c>
      <c r="C1827" s="21" t="str">
        <f>TEXT(Table3[[#This Row],[Transaction_Date]],"dddd")</f>
        <v>Wednesday</v>
      </c>
      <c r="D1827" t="s">
        <v>5633</v>
      </c>
      <c r="E1827">
        <f>HOUR(Table3[[#This Row],[Transaction_Time]])</f>
        <v>19</v>
      </c>
      <c r="F1827" s="10" t="s">
        <v>24</v>
      </c>
      <c r="G1827" s="10" t="s">
        <v>5634</v>
      </c>
      <c r="H1827" s="10" t="s">
        <v>26</v>
      </c>
      <c r="I1827" s="10" t="s">
        <v>42</v>
      </c>
      <c r="J1827" s="10" t="s">
        <v>43</v>
      </c>
      <c r="K1827" s="10" t="s">
        <v>44</v>
      </c>
      <c r="L1827" s="10" t="s">
        <v>213</v>
      </c>
      <c r="M1827" s="10" t="s">
        <v>214</v>
      </c>
      <c r="N1827" s="10" t="s">
        <v>46</v>
      </c>
      <c r="O1827" s="10" t="s">
        <v>60</v>
      </c>
      <c r="P1827" s="10" t="s">
        <v>68</v>
      </c>
      <c r="Q1827" s="10">
        <v>2595.2199999999998</v>
      </c>
      <c r="R1827" s="10">
        <v>50.19</v>
      </c>
      <c r="S1827" s="10">
        <v>0</v>
      </c>
      <c r="T1827" s="10" t="s">
        <v>35</v>
      </c>
      <c r="U1827" s="10"/>
      <c r="V1827" s="10" t="s">
        <v>49</v>
      </c>
      <c r="W1827" s="10">
        <v>24</v>
      </c>
      <c r="X1827" s="11" t="s">
        <v>37</v>
      </c>
    </row>
    <row r="1828" spans="1:24" x14ac:dyDescent="0.3">
      <c r="A1828" s="4" t="s">
        <v>5635</v>
      </c>
      <c r="B1828" s="5">
        <v>46169</v>
      </c>
      <c r="C1828" s="20" t="str">
        <f>TEXT(Table3[[#This Row],[Transaction_Date]],"dddd")</f>
        <v>Wednesday</v>
      </c>
      <c r="D1828" t="s">
        <v>5636</v>
      </c>
      <c r="E1828">
        <f>HOUR(Table3[[#This Row],[Transaction_Time]])</f>
        <v>9</v>
      </c>
      <c r="F1828" s="6" t="s">
        <v>40</v>
      </c>
      <c r="G1828" s="6" t="s">
        <v>5637</v>
      </c>
      <c r="H1828" s="6" t="s">
        <v>54</v>
      </c>
      <c r="I1828" s="6" t="s">
        <v>27</v>
      </c>
      <c r="J1828" s="6" t="s">
        <v>28</v>
      </c>
      <c r="K1828" s="6" t="s">
        <v>188</v>
      </c>
      <c r="L1828" s="6" t="s">
        <v>107</v>
      </c>
      <c r="M1828" s="6" t="s">
        <v>93</v>
      </c>
      <c r="N1828" s="6" t="s">
        <v>176</v>
      </c>
      <c r="O1828" s="6" t="s">
        <v>60</v>
      </c>
      <c r="P1828" s="6" t="s">
        <v>34</v>
      </c>
      <c r="Q1828" s="6">
        <v>601.26</v>
      </c>
      <c r="R1828" s="6">
        <v>0</v>
      </c>
      <c r="S1828" s="6">
        <v>6.81</v>
      </c>
      <c r="T1828" s="6" t="s">
        <v>35</v>
      </c>
      <c r="U1828" s="6"/>
      <c r="V1828" s="6" t="s">
        <v>49</v>
      </c>
      <c r="W1828" s="6">
        <v>33</v>
      </c>
      <c r="X1828" s="7" t="s">
        <v>37</v>
      </c>
    </row>
    <row r="1829" spans="1:24" x14ac:dyDescent="0.3">
      <c r="A1829" s="8" t="s">
        <v>5638</v>
      </c>
      <c r="B1829" s="9">
        <v>46163</v>
      </c>
      <c r="C1829" s="21" t="str">
        <f>TEXT(Table3[[#This Row],[Transaction_Date]],"dddd")</f>
        <v>Thursday</v>
      </c>
      <c r="D1829" t="s">
        <v>5639</v>
      </c>
      <c r="E1829">
        <f>HOUR(Table3[[#This Row],[Transaction_Time]])</f>
        <v>14</v>
      </c>
      <c r="F1829" s="10" t="s">
        <v>24</v>
      </c>
      <c r="G1829" s="10" t="s">
        <v>5640</v>
      </c>
      <c r="H1829" s="10" t="s">
        <v>26</v>
      </c>
      <c r="I1829" s="10" t="s">
        <v>27</v>
      </c>
      <c r="J1829" s="10" t="s">
        <v>90</v>
      </c>
      <c r="K1829" s="10" t="s">
        <v>346</v>
      </c>
      <c r="L1829" s="10" t="s">
        <v>157</v>
      </c>
      <c r="M1829" s="10" t="s">
        <v>83</v>
      </c>
      <c r="N1829" s="10" t="s">
        <v>46</v>
      </c>
      <c r="O1829" s="10" t="s">
        <v>141</v>
      </c>
      <c r="P1829" s="10" t="s">
        <v>128</v>
      </c>
      <c r="Q1829" s="10">
        <v>198.86</v>
      </c>
      <c r="R1829" s="10">
        <v>0</v>
      </c>
      <c r="S1829" s="10">
        <v>0</v>
      </c>
      <c r="T1829" s="10" t="s">
        <v>35</v>
      </c>
      <c r="U1829" s="10"/>
      <c r="V1829" s="10" t="s">
        <v>36</v>
      </c>
      <c r="W1829" s="10">
        <v>60</v>
      </c>
      <c r="X1829" s="11" t="s">
        <v>37</v>
      </c>
    </row>
    <row r="1830" spans="1:24" x14ac:dyDescent="0.3">
      <c r="A1830" s="4" t="s">
        <v>5641</v>
      </c>
      <c r="B1830" s="5">
        <v>46156</v>
      </c>
      <c r="C1830" s="20" t="str">
        <f>TEXT(Table3[[#This Row],[Transaction_Date]],"dddd")</f>
        <v>Thursday</v>
      </c>
      <c r="D1830" t="s">
        <v>5642</v>
      </c>
      <c r="E1830">
        <f>HOUR(Table3[[#This Row],[Transaction_Time]])</f>
        <v>18</v>
      </c>
      <c r="F1830" s="6" t="s">
        <v>24</v>
      </c>
      <c r="G1830" s="6" t="s">
        <v>5643</v>
      </c>
      <c r="H1830" s="6" t="s">
        <v>74</v>
      </c>
      <c r="I1830" s="6" t="s">
        <v>42</v>
      </c>
      <c r="J1830" s="6" t="s">
        <v>98</v>
      </c>
      <c r="K1830" s="6" t="s">
        <v>126</v>
      </c>
      <c r="L1830" s="6" t="s">
        <v>230</v>
      </c>
      <c r="M1830" s="6" t="s">
        <v>83</v>
      </c>
      <c r="N1830" s="6" t="s">
        <v>46</v>
      </c>
      <c r="O1830" s="6" t="s">
        <v>47</v>
      </c>
      <c r="P1830" s="6" t="s">
        <v>84</v>
      </c>
      <c r="Q1830" s="6">
        <v>576.86</v>
      </c>
      <c r="R1830" s="6">
        <v>41.09</v>
      </c>
      <c r="S1830" s="6">
        <v>0</v>
      </c>
      <c r="T1830" s="6" t="s">
        <v>35</v>
      </c>
      <c r="U1830" s="6"/>
      <c r="V1830" s="6" t="s">
        <v>49</v>
      </c>
      <c r="W1830" s="6">
        <v>94</v>
      </c>
      <c r="X1830" s="7" t="s">
        <v>37</v>
      </c>
    </row>
    <row r="1831" spans="1:24" x14ac:dyDescent="0.3">
      <c r="A1831" s="8" t="s">
        <v>5644</v>
      </c>
      <c r="B1831" s="9">
        <v>46159</v>
      </c>
      <c r="C1831" s="21" t="str">
        <f>TEXT(Table3[[#This Row],[Transaction_Date]],"dddd")</f>
        <v>Sunday</v>
      </c>
      <c r="D1831" t="s">
        <v>5645</v>
      </c>
      <c r="E1831">
        <f>HOUR(Table3[[#This Row],[Transaction_Time]])</f>
        <v>16</v>
      </c>
      <c r="F1831" s="10" t="s">
        <v>52</v>
      </c>
      <c r="G1831" s="10" t="s">
        <v>5646</v>
      </c>
      <c r="H1831" s="10" t="s">
        <v>26</v>
      </c>
      <c r="I1831" s="10" t="s">
        <v>27</v>
      </c>
      <c r="J1831" s="10" t="s">
        <v>75</v>
      </c>
      <c r="K1831" s="10" t="s">
        <v>212</v>
      </c>
      <c r="L1831" s="10" t="s">
        <v>30</v>
      </c>
      <c r="M1831" s="10" t="s">
        <v>31</v>
      </c>
      <c r="N1831" s="10" t="s">
        <v>59</v>
      </c>
      <c r="O1831" s="10" t="s">
        <v>141</v>
      </c>
      <c r="P1831" s="10" t="s">
        <v>84</v>
      </c>
      <c r="Q1831" s="10">
        <v>483.48</v>
      </c>
      <c r="R1831" s="10">
        <v>0</v>
      </c>
      <c r="S1831" s="10">
        <v>3.78</v>
      </c>
      <c r="T1831" s="10" t="s">
        <v>35</v>
      </c>
      <c r="U1831" s="10"/>
      <c r="V1831" s="10" t="s">
        <v>36</v>
      </c>
      <c r="W1831" s="10">
        <v>60</v>
      </c>
      <c r="X1831" s="11" t="s">
        <v>37</v>
      </c>
    </row>
    <row r="1832" spans="1:24" x14ac:dyDescent="0.3">
      <c r="A1832" s="4" t="s">
        <v>5647</v>
      </c>
      <c r="B1832" s="5">
        <v>46163</v>
      </c>
      <c r="C1832" s="20" t="str">
        <f>TEXT(Table3[[#This Row],[Transaction_Date]],"dddd")</f>
        <v>Thursday</v>
      </c>
      <c r="D1832" t="s">
        <v>5648</v>
      </c>
      <c r="E1832">
        <f>HOUR(Table3[[#This Row],[Transaction_Time]])</f>
        <v>14</v>
      </c>
      <c r="F1832" s="6" t="s">
        <v>24</v>
      </c>
      <c r="G1832" s="6" t="s">
        <v>5649</v>
      </c>
      <c r="H1832" s="6" t="s">
        <v>26</v>
      </c>
      <c r="I1832" s="6" t="s">
        <v>27</v>
      </c>
      <c r="J1832" s="6" t="s">
        <v>55</v>
      </c>
      <c r="K1832" s="6" t="s">
        <v>256</v>
      </c>
      <c r="L1832" s="6" t="s">
        <v>296</v>
      </c>
      <c r="M1832" s="6" t="s">
        <v>146</v>
      </c>
      <c r="N1832" s="6" t="s">
        <v>32</v>
      </c>
      <c r="O1832" s="6" t="s">
        <v>60</v>
      </c>
      <c r="P1832" s="6" t="s">
        <v>48</v>
      </c>
      <c r="Q1832" s="6">
        <v>262.20999999999998</v>
      </c>
      <c r="R1832" s="6">
        <v>0</v>
      </c>
      <c r="S1832" s="6">
        <v>0</v>
      </c>
      <c r="T1832" s="6" t="s">
        <v>35</v>
      </c>
      <c r="U1832" s="6"/>
      <c r="V1832" s="6" t="s">
        <v>36</v>
      </c>
      <c r="W1832" s="6">
        <v>53</v>
      </c>
      <c r="X1832" s="7" t="s">
        <v>37</v>
      </c>
    </row>
    <row r="1833" spans="1:24" x14ac:dyDescent="0.3">
      <c r="A1833" s="8" t="s">
        <v>5650</v>
      </c>
      <c r="B1833" s="9">
        <v>46162</v>
      </c>
      <c r="C1833" s="21" t="str">
        <f>TEXT(Table3[[#This Row],[Transaction_Date]],"dddd")</f>
        <v>Wednesday</v>
      </c>
      <c r="D1833" t="s">
        <v>5651</v>
      </c>
      <c r="E1833">
        <f>HOUR(Table3[[#This Row],[Transaction_Time]])</f>
        <v>16</v>
      </c>
      <c r="F1833" s="10" t="s">
        <v>40</v>
      </c>
      <c r="G1833" s="10" t="s">
        <v>5652</v>
      </c>
      <c r="H1833" s="10" t="s">
        <v>97</v>
      </c>
      <c r="I1833" s="10" t="s">
        <v>42</v>
      </c>
      <c r="J1833" s="10" t="s">
        <v>90</v>
      </c>
      <c r="K1833" s="10" t="s">
        <v>346</v>
      </c>
      <c r="L1833" s="10" t="s">
        <v>634</v>
      </c>
      <c r="M1833" s="10" t="s">
        <v>114</v>
      </c>
      <c r="N1833" s="10" t="s">
        <v>78</v>
      </c>
      <c r="O1833" s="10" t="s">
        <v>141</v>
      </c>
      <c r="P1833" s="10" t="s">
        <v>48</v>
      </c>
      <c r="Q1833" s="10">
        <v>1584.46</v>
      </c>
      <c r="R1833" s="10">
        <v>0</v>
      </c>
      <c r="S1833" s="10">
        <v>0</v>
      </c>
      <c r="T1833" s="10" t="s">
        <v>35</v>
      </c>
      <c r="U1833" s="10"/>
      <c r="V1833" s="10" t="s">
        <v>49</v>
      </c>
      <c r="W1833" s="10">
        <v>15</v>
      </c>
      <c r="X1833" s="11" t="s">
        <v>37</v>
      </c>
    </row>
    <row r="1834" spans="1:24" x14ac:dyDescent="0.3">
      <c r="A1834" s="4" t="s">
        <v>5653</v>
      </c>
      <c r="B1834" s="5">
        <v>46145</v>
      </c>
      <c r="C1834" s="20" t="str">
        <f>TEXT(Table3[[#This Row],[Transaction_Date]],"dddd")</f>
        <v>Sunday</v>
      </c>
      <c r="D1834" t="s">
        <v>5654</v>
      </c>
      <c r="E1834">
        <f>HOUR(Table3[[#This Row],[Transaction_Time]])</f>
        <v>12</v>
      </c>
      <c r="F1834" s="6" t="s">
        <v>72</v>
      </c>
      <c r="G1834" s="6" t="s">
        <v>5655</v>
      </c>
      <c r="H1834" s="6" t="s">
        <v>26</v>
      </c>
      <c r="I1834" s="6" t="s">
        <v>42</v>
      </c>
      <c r="J1834" s="6" t="s">
        <v>55</v>
      </c>
      <c r="K1834" s="6" t="s">
        <v>136</v>
      </c>
      <c r="L1834" s="6" t="s">
        <v>304</v>
      </c>
      <c r="M1834" s="6" t="s">
        <v>31</v>
      </c>
      <c r="N1834" s="6" t="s">
        <v>32</v>
      </c>
      <c r="O1834" s="6" t="s">
        <v>60</v>
      </c>
      <c r="P1834" s="6" t="s">
        <v>48</v>
      </c>
      <c r="Q1834" s="6">
        <v>2395.61</v>
      </c>
      <c r="R1834" s="6">
        <v>0</v>
      </c>
      <c r="S1834" s="6">
        <v>2.0299999999999998</v>
      </c>
      <c r="T1834" s="6" t="s">
        <v>35</v>
      </c>
      <c r="U1834" s="6"/>
      <c r="V1834" s="6" t="s">
        <v>49</v>
      </c>
      <c r="W1834" s="6">
        <v>62</v>
      </c>
      <c r="X1834" s="7" t="s">
        <v>37</v>
      </c>
    </row>
    <row r="1835" spans="1:24" x14ac:dyDescent="0.3">
      <c r="A1835" s="8" t="s">
        <v>5656</v>
      </c>
      <c r="B1835" s="9">
        <v>46171</v>
      </c>
      <c r="C1835" s="21" t="str">
        <f>TEXT(Table3[[#This Row],[Transaction_Date]],"dddd")</f>
        <v>Friday</v>
      </c>
      <c r="D1835" t="s">
        <v>5657</v>
      </c>
      <c r="E1835">
        <f>HOUR(Table3[[#This Row],[Transaction_Time]])</f>
        <v>21</v>
      </c>
      <c r="F1835" s="10" t="s">
        <v>24</v>
      </c>
      <c r="G1835" s="10" t="s">
        <v>5658</v>
      </c>
      <c r="H1835" s="10" t="s">
        <v>97</v>
      </c>
      <c r="I1835" s="10" t="s">
        <v>42</v>
      </c>
      <c r="J1835" s="10" t="s">
        <v>43</v>
      </c>
      <c r="K1835" s="10" t="s">
        <v>44</v>
      </c>
      <c r="L1835" s="10" t="s">
        <v>271</v>
      </c>
      <c r="M1835" s="10" t="s">
        <v>83</v>
      </c>
      <c r="N1835" s="10" t="s">
        <v>272</v>
      </c>
      <c r="O1835" s="10" t="s">
        <v>47</v>
      </c>
      <c r="P1835" s="10" t="s">
        <v>34</v>
      </c>
      <c r="Q1835" s="10">
        <v>2061.71</v>
      </c>
      <c r="R1835" s="10">
        <v>0</v>
      </c>
      <c r="S1835" s="10">
        <v>0</v>
      </c>
      <c r="T1835" s="10" t="s">
        <v>280</v>
      </c>
      <c r="U1835" s="10" t="s">
        <v>385</v>
      </c>
      <c r="V1835" s="10" t="s">
        <v>49</v>
      </c>
      <c r="W1835" s="10">
        <v>20</v>
      </c>
      <c r="X1835" s="11" t="s">
        <v>37</v>
      </c>
    </row>
    <row r="1836" spans="1:24" x14ac:dyDescent="0.3">
      <c r="A1836" s="4" t="s">
        <v>5659</v>
      </c>
      <c r="B1836" s="5">
        <v>46163</v>
      </c>
      <c r="C1836" s="20" t="str">
        <f>TEXT(Table3[[#This Row],[Transaction_Date]],"dddd")</f>
        <v>Thursday</v>
      </c>
      <c r="D1836" t="s">
        <v>5660</v>
      </c>
      <c r="E1836">
        <f>HOUR(Table3[[#This Row],[Transaction_Time]])</f>
        <v>18</v>
      </c>
      <c r="F1836" s="6" t="s">
        <v>370</v>
      </c>
      <c r="G1836" s="6" t="s">
        <v>5661</v>
      </c>
      <c r="H1836" s="6" t="s">
        <v>26</v>
      </c>
      <c r="I1836" s="6" t="s">
        <v>42</v>
      </c>
      <c r="J1836" s="6" t="s">
        <v>105</v>
      </c>
      <c r="K1836" s="6" t="s">
        <v>675</v>
      </c>
      <c r="L1836" s="6" t="s">
        <v>334</v>
      </c>
      <c r="M1836" s="6" t="s">
        <v>58</v>
      </c>
      <c r="N1836" s="6" t="s">
        <v>46</v>
      </c>
      <c r="O1836" s="6" t="s">
        <v>47</v>
      </c>
      <c r="P1836" s="6" t="s">
        <v>48</v>
      </c>
      <c r="Q1836" s="6">
        <v>330.19</v>
      </c>
      <c r="R1836" s="6">
        <v>0</v>
      </c>
      <c r="S1836" s="6">
        <v>6.87</v>
      </c>
      <c r="T1836" s="6" t="s">
        <v>35</v>
      </c>
      <c r="U1836" s="6"/>
      <c r="V1836" s="6" t="s">
        <v>49</v>
      </c>
      <c r="W1836" s="6">
        <v>38</v>
      </c>
      <c r="X1836" s="7" t="s">
        <v>37</v>
      </c>
    </row>
    <row r="1837" spans="1:24" x14ac:dyDescent="0.3">
      <c r="A1837" s="8" t="s">
        <v>5662</v>
      </c>
      <c r="B1837" s="9">
        <v>46143</v>
      </c>
      <c r="C1837" s="21" t="str">
        <f>TEXT(Table3[[#This Row],[Transaction_Date]],"dddd")</f>
        <v>Friday</v>
      </c>
      <c r="D1837" t="s">
        <v>5663</v>
      </c>
      <c r="E1837">
        <f>HOUR(Table3[[#This Row],[Transaction_Time]])</f>
        <v>20</v>
      </c>
      <c r="F1837" s="10" t="s">
        <v>24</v>
      </c>
      <c r="G1837" s="10" t="s">
        <v>5664</v>
      </c>
      <c r="H1837" s="10" t="s">
        <v>54</v>
      </c>
      <c r="I1837" s="10" t="s">
        <v>27</v>
      </c>
      <c r="J1837" s="10" t="s">
        <v>105</v>
      </c>
      <c r="K1837" s="10" t="s">
        <v>106</v>
      </c>
      <c r="L1837" s="10" t="s">
        <v>171</v>
      </c>
      <c r="M1837" s="10" t="s">
        <v>67</v>
      </c>
      <c r="N1837" s="10" t="s">
        <v>46</v>
      </c>
      <c r="O1837" s="10" t="s">
        <v>47</v>
      </c>
      <c r="P1837" s="10" t="s">
        <v>68</v>
      </c>
      <c r="Q1837" s="10">
        <v>63.24</v>
      </c>
      <c r="R1837" s="10">
        <v>0</v>
      </c>
      <c r="S1837" s="10">
        <v>0</v>
      </c>
      <c r="T1837" s="10" t="s">
        <v>35</v>
      </c>
      <c r="U1837" s="10"/>
      <c r="V1837" s="10" t="s">
        <v>49</v>
      </c>
      <c r="W1837" s="10">
        <v>32</v>
      </c>
      <c r="X1837" s="11" t="s">
        <v>37</v>
      </c>
    </row>
    <row r="1838" spans="1:24" x14ac:dyDescent="0.3">
      <c r="A1838" s="4" t="s">
        <v>5665</v>
      </c>
      <c r="B1838" s="5">
        <v>46153</v>
      </c>
      <c r="C1838" s="20" t="str">
        <f>TEXT(Table3[[#This Row],[Transaction_Date]],"dddd")</f>
        <v>Monday</v>
      </c>
      <c r="D1838" t="s">
        <v>5666</v>
      </c>
      <c r="E1838">
        <f>HOUR(Table3[[#This Row],[Transaction_Time]])</f>
        <v>8</v>
      </c>
      <c r="F1838" s="6" t="s">
        <v>24</v>
      </c>
      <c r="G1838" s="6" t="s">
        <v>5667</v>
      </c>
      <c r="H1838" s="6" t="s">
        <v>74</v>
      </c>
      <c r="I1838" s="6" t="s">
        <v>27</v>
      </c>
      <c r="J1838" s="6" t="s">
        <v>150</v>
      </c>
      <c r="K1838" s="6" t="s">
        <v>245</v>
      </c>
      <c r="L1838" s="6" t="s">
        <v>634</v>
      </c>
      <c r="M1838" s="6" t="s">
        <v>114</v>
      </c>
      <c r="N1838" s="6" t="s">
        <v>46</v>
      </c>
      <c r="O1838" s="6" t="s">
        <v>47</v>
      </c>
      <c r="P1838" s="6" t="s">
        <v>84</v>
      </c>
      <c r="Q1838" s="6">
        <v>80.180000000000007</v>
      </c>
      <c r="R1838" s="6">
        <v>0</v>
      </c>
      <c r="S1838" s="6">
        <v>0</v>
      </c>
      <c r="T1838" s="6" t="s">
        <v>35</v>
      </c>
      <c r="U1838" s="6"/>
      <c r="V1838" s="6" t="s">
        <v>49</v>
      </c>
      <c r="W1838" s="6">
        <v>2</v>
      </c>
      <c r="X1838" s="7" t="s">
        <v>37</v>
      </c>
    </row>
    <row r="1839" spans="1:24" x14ac:dyDescent="0.3">
      <c r="A1839" s="8" t="s">
        <v>5668</v>
      </c>
      <c r="B1839" s="9">
        <v>46147</v>
      </c>
      <c r="C1839" s="21" t="str">
        <f>TEXT(Table3[[#This Row],[Transaction_Date]],"dddd")</f>
        <v>Tuesday</v>
      </c>
      <c r="D1839" t="s">
        <v>5669</v>
      </c>
      <c r="E1839">
        <f>HOUR(Table3[[#This Row],[Transaction_Time]])</f>
        <v>14</v>
      </c>
      <c r="F1839" s="10" t="s">
        <v>370</v>
      </c>
      <c r="G1839" s="10" t="s">
        <v>5670</v>
      </c>
      <c r="H1839" s="10" t="s">
        <v>89</v>
      </c>
      <c r="I1839" s="10" t="s">
        <v>27</v>
      </c>
      <c r="J1839" s="10" t="s">
        <v>75</v>
      </c>
      <c r="K1839" s="10" t="s">
        <v>212</v>
      </c>
      <c r="L1839" s="10" t="s">
        <v>82</v>
      </c>
      <c r="M1839" s="10" t="s">
        <v>83</v>
      </c>
      <c r="N1839" s="10" t="s">
        <v>78</v>
      </c>
      <c r="O1839" s="10" t="s">
        <v>60</v>
      </c>
      <c r="P1839" s="10" t="s">
        <v>68</v>
      </c>
      <c r="Q1839" s="10">
        <v>248.88</v>
      </c>
      <c r="R1839" s="10">
        <v>0</v>
      </c>
      <c r="S1839" s="10">
        <v>0</v>
      </c>
      <c r="T1839" s="10" t="s">
        <v>35</v>
      </c>
      <c r="U1839" s="10"/>
      <c r="V1839" s="10" t="s">
        <v>49</v>
      </c>
      <c r="W1839" s="10">
        <v>26</v>
      </c>
      <c r="X1839" s="11" t="s">
        <v>37</v>
      </c>
    </row>
    <row r="1840" spans="1:24" x14ac:dyDescent="0.3">
      <c r="A1840" s="4" t="s">
        <v>5671</v>
      </c>
      <c r="B1840" s="5">
        <v>46162</v>
      </c>
      <c r="C1840" s="20" t="str">
        <f>TEXT(Table3[[#This Row],[Transaction_Date]],"dddd")</f>
        <v>Wednesday</v>
      </c>
      <c r="D1840" t="s">
        <v>5672</v>
      </c>
      <c r="E1840">
        <f>HOUR(Table3[[#This Row],[Transaction_Time]])</f>
        <v>12</v>
      </c>
      <c r="F1840" s="6" t="s">
        <v>370</v>
      </c>
      <c r="G1840" s="6" t="s">
        <v>5673</v>
      </c>
      <c r="H1840" s="6" t="s">
        <v>26</v>
      </c>
      <c r="I1840" s="6" t="s">
        <v>27</v>
      </c>
      <c r="J1840" s="6" t="s">
        <v>28</v>
      </c>
      <c r="K1840" s="6" t="s">
        <v>29</v>
      </c>
      <c r="L1840" s="6" t="s">
        <v>225</v>
      </c>
      <c r="M1840" s="6" t="s">
        <v>214</v>
      </c>
      <c r="N1840" s="6" t="s">
        <v>46</v>
      </c>
      <c r="O1840" s="6" t="s">
        <v>297</v>
      </c>
      <c r="P1840" s="6" t="s">
        <v>128</v>
      </c>
      <c r="Q1840" s="6">
        <v>168.53</v>
      </c>
      <c r="R1840" s="6">
        <v>0</v>
      </c>
      <c r="S1840" s="6">
        <v>0</v>
      </c>
      <c r="T1840" s="6" t="s">
        <v>35</v>
      </c>
      <c r="U1840" s="6"/>
      <c r="V1840" s="6" t="s">
        <v>49</v>
      </c>
      <c r="W1840" s="6">
        <v>43</v>
      </c>
      <c r="X1840" s="7" t="s">
        <v>37</v>
      </c>
    </row>
    <row r="1841" spans="1:24" x14ac:dyDescent="0.3">
      <c r="A1841" s="8" t="s">
        <v>5674</v>
      </c>
      <c r="B1841" s="9">
        <v>46148</v>
      </c>
      <c r="C1841" s="21" t="str">
        <f>TEXT(Table3[[#This Row],[Transaction_Date]],"dddd")</f>
        <v>Wednesday</v>
      </c>
      <c r="D1841" t="s">
        <v>5675</v>
      </c>
      <c r="E1841">
        <f>HOUR(Table3[[#This Row],[Transaction_Time]])</f>
        <v>20</v>
      </c>
      <c r="F1841" s="10" t="s">
        <v>24</v>
      </c>
      <c r="G1841" s="10" t="s">
        <v>5676</v>
      </c>
      <c r="H1841" s="10" t="s">
        <v>54</v>
      </c>
      <c r="I1841" s="10" t="s">
        <v>42</v>
      </c>
      <c r="J1841" s="10" t="s">
        <v>90</v>
      </c>
      <c r="K1841" s="10" t="s">
        <v>91</v>
      </c>
      <c r="L1841" s="10" t="s">
        <v>66</v>
      </c>
      <c r="M1841" s="10" t="s">
        <v>67</v>
      </c>
      <c r="N1841" s="10" t="s">
        <v>59</v>
      </c>
      <c r="O1841" s="10" t="s">
        <v>47</v>
      </c>
      <c r="P1841" s="10" t="s">
        <v>84</v>
      </c>
      <c r="Q1841" s="10">
        <v>732.65</v>
      </c>
      <c r="R1841" s="10">
        <v>0</v>
      </c>
      <c r="S1841" s="10">
        <v>0</v>
      </c>
      <c r="T1841" s="10" t="s">
        <v>35</v>
      </c>
      <c r="U1841" s="10"/>
      <c r="V1841" s="10" t="s">
        <v>49</v>
      </c>
      <c r="W1841" s="10">
        <v>72</v>
      </c>
      <c r="X1841" s="11" t="s">
        <v>37</v>
      </c>
    </row>
    <row r="1842" spans="1:24" x14ac:dyDescent="0.3">
      <c r="A1842" s="4" t="s">
        <v>5677</v>
      </c>
      <c r="B1842" s="5">
        <v>46155</v>
      </c>
      <c r="C1842" s="20" t="str">
        <f>TEXT(Table3[[#This Row],[Transaction_Date]],"dddd")</f>
        <v>Wednesday</v>
      </c>
      <c r="D1842" t="s">
        <v>5678</v>
      </c>
      <c r="E1842">
        <f>HOUR(Table3[[#This Row],[Transaction_Time]])</f>
        <v>14</v>
      </c>
      <c r="F1842" s="6" t="s">
        <v>416</v>
      </c>
      <c r="G1842" s="6" t="s">
        <v>5679</v>
      </c>
      <c r="H1842" s="6" t="s">
        <v>26</v>
      </c>
      <c r="I1842" s="6" t="s">
        <v>27</v>
      </c>
      <c r="J1842" s="6" t="s">
        <v>55</v>
      </c>
      <c r="K1842" s="6" t="s">
        <v>180</v>
      </c>
      <c r="L1842" s="6" t="s">
        <v>77</v>
      </c>
      <c r="M1842" s="6" t="s">
        <v>31</v>
      </c>
      <c r="N1842" s="6" t="s">
        <v>176</v>
      </c>
      <c r="O1842" s="6" t="s">
        <v>47</v>
      </c>
      <c r="P1842" s="6" t="s">
        <v>115</v>
      </c>
      <c r="Q1842" s="6">
        <v>349.57</v>
      </c>
      <c r="R1842" s="6">
        <v>0</v>
      </c>
      <c r="S1842" s="6">
        <v>0</v>
      </c>
      <c r="T1842" s="6" t="s">
        <v>35</v>
      </c>
      <c r="U1842" s="6"/>
      <c r="V1842" s="6" t="s">
        <v>49</v>
      </c>
      <c r="W1842" s="6">
        <v>39</v>
      </c>
      <c r="X1842" s="7" t="s">
        <v>37</v>
      </c>
    </row>
    <row r="1843" spans="1:24" x14ac:dyDescent="0.3">
      <c r="A1843" s="8" t="s">
        <v>5680</v>
      </c>
      <c r="B1843" s="9">
        <v>46148</v>
      </c>
      <c r="C1843" s="21" t="str">
        <f>TEXT(Table3[[#This Row],[Transaction_Date]],"dddd")</f>
        <v>Wednesday</v>
      </c>
      <c r="D1843" t="s">
        <v>5681</v>
      </c>
      <c r="E1843">
        <f>HOUR(Table3[[#This Row],[Transaction_Time]])</f>
        <v>16</v>
      </c>
      <c r="F1843" s="10" t="s">
        <v>24</v>
      </c>
      <c r="G1843" s="10" t="s">
        <v>5682</v>
      </c>
      <c r="H1843" s="10" t="s">
        <v>26</v>
      </c>
      <c r="I1843" s="10" t="s">
        <v>42</v>
      </c>
      <c r="J1843" s="10" t="s">
        <v>43</v>
      </c>
      <c r="K1843" s="10" t="s">
        <v>44</v>
      </c>
      <c r="L1843" s="10" t="s">
        <v>161</v>
      </c>
      <c r="M1843" s="10" t="s">
        <v>162</v>
      </c>
      <c r="N1843" s="10" t="s">
        <v>32</v>
      </c>
      <c r="O1843" s="10" t="s">
        <v>297</v>
      </c>
      <c r="P1843" s="10" t="s">
        <v>84</v>
      </c>
      <c r="Q1843" s="10">
        <v>114.46</v>
      </c>
      <c r="R1843" s="10">
        <v>0</v>
      </c>
      <c r="S1843" s="10">
        <v>5.42</v>
      </c>
      <c r="T1843" s="10" t="s">
        <v>35</v>
      </c>
      <c r="U1843" s="10"/>
      <c r="V1843" s="10" t="s">
        <v>49</v>
      </c>
      <c r="W1843" s="10">
        <v>71</v>
      </c>
      <c r="X1843" s="11" t="s">
        <v>37</v>
      </c>
    </row>
    <row r="1844" spans="1:24" x14ac:dyDescent="0.3">
      <c r="A1844" s="4" t="s">
        <v>5683</v>
      </c>
      <c r="B1844" s="5">
        <v>46152</v>
      </c>
      <c r="C1844" s="20" t="str">
        <f>TEXT(Table3[[#This Row],[Transaction_Date]],"dddd")</f>
        <v>Sunday</v>
      </c>
      <c r="D1844" t="s">
        <v>5684</v>
      </c>
      <c r="E1844">
        <f>HOUR(Table3[[#This Row],[Transaction_Time]])</f>
        <v>11</v>
      </c>
      <c r="F1844" s="6" t="s">
        <v>40</v>
      </c>
      <c r="G1844" s="6" t="s">
        <v>5685</v>
      </c>
      <c r="H1844" s="6" t="s">
        <v>89</v>
      </c>
      <c r="I1844" s="6" t="s">
        <v>42</v>
      </c>
      <c r="J1844" s="6" t="s">
        <v>98</v>
      </c>
      <c r="K1844" s="6" t="s">
        <v>459</v>
      </c>
      <c r="L1844" s="6" t="s">
        <v>121</v>
      </c>
      <c r="M1844" s="6" t="s">
        <v>122</v>
      </c>
      <c r="N1844" s="6" t="s">
        <v>59</v>
      </c>
      <c r="O1844" s="6" t="s">
        <v>141</v>
      </c>
      <c r="P1844" s="6" t="s">
        <v>108</v>
      </c>
      <c r="Q1844" s="6">
        <v>1246.1300000000001</v>
      </c>
      <c r="R1844" s="6">
        <v>0</v>
      </c>
      <c r="S1844" s="6">
        <v>2.19</v>
      </c>
      <c r="T1844" s="6" t="s">
        <v>280</v>
      </c>
      <c r="U1844" s="6" t="s">
        <v>281</v>
      </c>
      <c r="V1844" s="6" t="s">
        <v>49</v>
      </c>
      <c r="W1844" s="6">
        <v>100</v>
      </c>
      <c r="X1844" s="7" t="s">
        <v>37</v>
      </c>
    </row>
    <row r="1845" spans="1:24" x14ac:dyDescent="0.3">
      <c r="A1845" s="8" t="s">
        <v>5686</v>
      </c>
      <c r="B1845" s="9">
        <v>46166</v>
      </c>
      <c r="C1845" s="21" t="str">
        <f>TEXT(Table3[[#This Row],[Transaction_Date]],"dddd")</f>
        <v>Sunday</v>
      </c>
      <c r="D1845" t="s">
        <v>5687</v>
      </c>
      <c r="E1845">
        <f>HOUR(Table3[[#This Row],[Transaction_Time]])</f>
        <v>11</v>
      </c>
      <c r="F1845" s="10" t="s">
        <v>52</v>
      </c>
      <c r="G1845" s="10" t="s">
        <v>5688</v>
      </c>
      <c r="H1845" s="10" t="s">
        <v>89</v>
      </c>
      <c r="I1845" s="10" t="s">
        <v>27</v>
      </c>
      <c r="J1845" s="10" t="s">
        <v>90</v>
      </c>
      <c r="K1845" s="10" t="s">
        <v>572</v>
      </c>
      <c r="L1845" s="10" t="s">
        <v>304</v>
      </c>
      <c r="M1845" s="10" t="s">
        <v>31</v>
      </c>
      <c r="N1845" s="10" t="s">
        <v>78</v>
      </c>
      <c r="O1845" s="10" t="s">
        <v>47</v>
      </c>
      <c r="P1845" s="10" t="s">
        <v>68</v>
      </c>
      <c r="Q1845" s="10">
        <v>182.83</v>
      </c>
      <c r="R1845" s="10">
        <v>0</v>
      </c>
      <c r="S1845" s="10">
        <v>0</v>
      </c>
      <c r="T1845" s="10" t="s">
        <v>35</v>
      </c>
      <c r="U1845" s="10"/>
      <c r="V1845" s="10" t="s">
        <v>49</v>
      </c>
      <c r="W1845" s="10">
        <v>17</v>
      </c>
      <c r="X1845" s="11" t="s">
        <v>37</v>
      </c>
    </row>
    <row r="1846" spans="1:24" x14ac:dyDescent="0.3">
      <c r="A1846" s="4" t="s">
        <v>5689</v>
      </c>
      <c r="B1846" s="5">
        <v>46150</v>
      </c>
      <c r="C1846" s="20" t="str">
        <f>TEXT(Table3[[#This Row],[Transaction_Date]],"dddd")</f>
        <v>Friday</v>
      </c>
      <c r="D1846" t="s">
        <v>5690</v>
      </c>
      <c r="E1846">
        <f>HOUR(Table3[[#This Row],[Transaction_Time]])</f>
        <v>19</v>
      </c>
      <c r="F1846" s="6" t="s">
        <v>24</v>
      </c>
      <c r="G1846" s="6" t="s">
        <v>5691</v>
      </c>
      <c r="H1846" s="6" t="s">
        <v>26</v>
      </c>
      <c r="I1846" s="6" t="s">
        <v>27</v>
      </c>
      <c r="J1846" s="6" t="s">
        <v>166</v>
      </c>
      <c r="K1846" s="6" t="s">
        <v>204</v>
      </c>
      <c r="L1846" s="6" t="s">
        <v>445</v>
      </c>
      <c r="M1846" s="6" t="s">
        <v>162</v>
      </c>
      <c r="N1846" s="6" t="s">
        <v>272</v>
      </c>
      <c r="O1846" s="6" t="s">
        <v>60</v>
      </c>
      <c r="P1846" s="6" t="s">
        <v>108</v>
      </c>
      <c r="Q1846" s="6">
        <v>380.87</v>
      </c>
      <c r="R1846" s="6">
        <v>0</v>
      </c>
      <c r="S1846" s="6">
        <v>0</v>
      </c>
      <c r="T1846" s="6" t="s">
        <v>280</v>
      </c>
      <c r="U1846" s="6" t="s">
        <v>385</v>
      </c>
      <c r="V1846" s="6" t="s">
        <v>49</v>
      </c>
      <c r="W1846" s="6">
        <v>33</v>
      </c>
      <c r="X1846" s="7" t="s">
        <v>37</v>
      </c>
    </row>
    <row r="1847" spans="1:24" x14ac:dyDescent="0.3">
      <c r="A1847" s="8" t="s">
        <v>5692</v>
      </c>
      <c r="B1847" s="9">
        <v>46152</v>
      </c>
      <c r="C1847" s="21" t="str">
        <f>TEXT(Table3[[#This Row],[Transaction_Date]],"dddd")</f>
        <v>Sunday</v>
      </c>
      <c r="D1847" t="s">
        <v>5693</v>
      </c>
      <c r="E1847">
        <f>HOUR(Table3[[#This Row],[Transaction_Time]])</f>
        <v>20</v>
      </c>
      <c r="F1847" s="10" t="s">
        <v>40</v>
      </c>
      <c r="G1847" s="10" t="s">
        <v>5694</v>
      </c>
      <c r="H1847" s="10" t="s">
        <v>54</v>
      </c>
      <c r="I1847" s="10" t="s">
        <v>42</v>
      </c>
      <c r="J1847" s="10" t="s">
        <v>119</v>
      </c>
      <c r="K1847" s="10" t="s">
        <v>264</v>
      </c>
      <c r="L1847" s="10" t="s">
        <v>647</v>
      </c>
      <c r="M1847" s="10" t="s">
        <v>31</v>
      </c>
      <c r="N1847" s="10" t="s">
        <v>59</v>
      </c>
      <c r="O1847" s="10" t="s">
        <v>60</v>
      </c>
      <c r="P1847" s="10" t="s">
        <v>48</v>
      </c>
      <c r="Q1847" s="10">
        <v>2210.4899999999998</v>
      </c>
      <c r="R1847" s="10">
        <v>0</v>
      </c>
      <c r="S1847" s="10">
        <v>0</v>
      </c>
      <c r="T1847" s="10" t="s">
        <v>35</v>
      </c>
      <c r="U1847" s="10"/>
      <c r="V1847" s="10" t="s">
        <v>36</v>
      </c>
      <c r="W1847" s="10">
        <v>35</v>
      </c>
      <c r="X1847" s="11" t="s">
        <v>37</v>
      </c>
    </row>
    <row r="1848" spans="1:24" x14ac:dyDescent="0.3">
      <c r="A1848" s="4" t="s">
        <v>5695</v>
      </c>
      <c r="B1848" s="5">
        <v>46167</v>
      </c>
      <c r="C1848" s="20" t="str">
        <f>TEXT(Table3[[#This Row],[Transaction_Date]],"dddd")</f>
        <v>Monday</v>
      </c>
      <c r="D1848" t="s">
        <v>5696</v>
      </c>
      <c r="E1848">
        <f>HOUR(Table3[[#This Row],[Transaction_Time]])</f>
        <v>15</v>
      </c>
      <c r="F1848" s="6" t="s">
        <v>40</v>
      </c>
      <c r="G1848" s="6" t="s">
        <v>5697</v>
      </c>
      <c r="H1848" s="6" t="s">
        <v>74</v>
      </c>
      <c r="I1848" s="6" t="s">
        <v>27</v>
      </c>
      <c r="J1848" s="6" t="s">
        <v>55</v>
      </c>
      <c r="K1848" s="6" t="s">
        <v>256</v>
      </c>
      <c r="L1848" s="6" t="s">
        <v>357</v>
      </c>
      <c r="M1848" s="6" t="s">
        <v>122</v>
      </c>
      <c r="N1848" s="6" t="s">
        <v>46</v>
      </c>
      <c r="O1848" s="6" t="s">
        <v>60</v>
      </c>
      <c r="P1848" s="6" t="s">
        <v>34</v>
      </c>
      <c r="Q1848" s="6">
        <v>615.58000000000004</v>
      </c>
      <c r="R1848" s="6">
        <v>0</v>
      </c>
      <c r="S1848" s="6">
        <v>2.7</v>
      </c>
      <c r="T1848" s="6" t="s">
        <v>35</v>
      </c>
      <c r="U1848" s="6"/>
      <c r="V1848" s="6" t="s">
        <v>49</v>
      </c>
      <c r="W1848" s="6">
        <v>62</v>
      </c>
      <c r="X1848" s="7" t="s">
        <v>37</v>
      </c>
    </row>
    <row r="1849" spans="1:24" x14ac:dyDescent="0.3">
      <c r="A1849" s="8" t="s">
        <v>5698</v>
      </c>
      <c r="B1849" s="9">
        <v>46148</v>
      </c>
      <c r="C1849" s="21" t="str">
        <f>TEXT(Table3[[#This Row],[Transaction_Date]],"dddd")</f>
        <v>Wednesday</v>
      </c>
      <c r="D1849" t="s">
        <v>5699</v>
      </c>
      <c r="E1849">
        <f>HOUR(Table3[[#This Row],[Transaction_Time]])</f>
        <v>12</v>
      </c>
      <c r="F1849" s="10" t="s">
        <v>40</v>
      </c>
      <c r="G1849" s="10" t="s">
        <v>5700</v>
      </c>
      <c r="H1849" s="10" t="s">
        <v>54</v>
      </c>
      <c r="I1849" s="10" t="s">
        <v>42</v>
      </c>
      <c r="J1849" s="10" t="s">
        <v>43</v>
      </c>
      <c r="K1849" s="10" t="s">
        <v>229</v>
      </c>
      <c r="L1849" s="10" t="s">
        <v>45</v>
      </c>
      <c r="M1849" s="10" t="s">
        <v>31</v>
      </c>
      <c r="N1849" s="10" t="s">
        <v>46</v>
      </c>
      <c r="O1849" s="10" t="s">
        <v>47</v>
      </c>
      <c r="P1849" s="10" t="s">
        <v>48</v>
      </c>
      <c r="Q1849" s="10">
        <v>169.82</v>
      </c>
      <c r="R1849" s="10">
        <v>60.43</v>
      </c>
      <c r="S1849" s="10">
        <v>0</v>
      </c>
      <c r="T1849" s="10" t="s">
        <v>35</v>
      </c>
      <c r="U1849" s="10"/>
      <c r="V1849" s="10" t="s">
        <v>49</v>
      </c>
      <c r="W1849" s="10">
        <v>33</v>
      </c>
      <c r="X1849" s="11" t="s">
        <v>37</v>
      </c>
    </row>
    <row r="1850" spans="1:24" x14ac:dyDescent="0.3">
      <c r="A1850" s="4" t="s">
        <v>5701</v>
      </c>
      <c r="B1850" s="5">
        <v>46161</v>
      </c>
      <c r="C1850" s="20" t="str">
        <f>TEXT(Table3[[#This Row],[Transaction_Date]],"dddd")</f>
        <v>Tuesday</v>
      </c>
      <c r="D1850" t="s">
        <v>5702</v>
      </c>
      <c r="E1850">
        <f>HOUR(Table3[[#This Row],[Transaction_Time]])</f>
        <v>9</v>
      </c>
      <c r="F1850" s="6" t="s">
        <v>24</v>
      </c>
      <c r="G1850" s="6" t="s">
        <v>5703</v>
      </c>
      <c r="H1850" s="6" t="s">
        <v>26</v>
      </c>
      <c r="I1850" s="6" t="s">
        <v>27</v>
      </c>
      <c r="J1850" s="6" t="s">
        <v>28</v>
      </c>
      <c r="K1850" s="6" t="s">
        <v>29</v>
      </c>
      <c r="L1850" s="6" t="s">
        <v>132</v>
      </c>
      <c r="M1850" s="6" t="s">
        <v>93</v>
      </c>
      <c r="N1850" s="6" t="s">
        <v>46</v>
      </c>
      <c r="O1850" s="6" t="s">
        <v>60</v>
      </c>
      <c r="P1850" s="10" t="s">
        <v>68</v>
      </c>
      <c r="Q1850" s="6">
        <v>782.25</v>
      </c>
      <c r="R1850" s="6">
        <v>0</v>
      </c>
      <c r="S1850" s="6">
        <v>0</v>
      </c>
      <c r="T1850" s="6" t="s">
        <v>35</v>
      </c>
      <c r="U1850" s="6"/>
      <c r="V1850" s="6" t="s">
        <v>49</v>
      </c>
      <c r="W1850" s="6">
        <v>65</v>
      </c>
      <c r="X1850" s="7" t="s">
        <v>37</v>
      </c>
    </row>
    <row r="1851" spans="1:24" x14ac:dyDescent="0.3">
      <c r="A1851" s="8" t="s">
        <v>5704</v>
      </c>
      <c r="B1851" s="9">
        <v>46170</v>
      </c>
      <c r="C1851" s="21" t="str">
        <f>TEXT(Table3[[#This Row],[Transaction_Date]],"dddd")</f>
        <v>Thursday</v>
      </c>
      <c r="D1851" t="s">
        <v>5705</v>
      </c>
      <c r="E1851">
        <f>HOUR(Table3[[#This Row],[Transaction_Time]])</f>
        <v>15</v>
      </c>
      <c r="F1851" s="10" t="s">
        <v>24</v>
      </c>
      <c r="G1851" s="10" t="s">
        <v>5706</v>
      </c>
      <c r="H1851" s="10" t="s">
        <v>54</v>
      </c>
      <c r="I1851" s="10" t="s">
        <v>42</v>
      </c>
      <c r="J1851" s="10" t="s">
        <v>43</v>
      </c>
      <c r="K1851" s="10" t="s">
        <v>44</v>
      </c>
      <c r="L1851" s="10" t="s">
        <v>66</v>
      </c>
      <c r="M1851" s="10" t="s">
        <v>67</v>
      </c>
      <c r="N1851" s="10" t="s">
        <v>32</v>
      </c>
      <c r="O1851" s="10" t="s">
        <v>60</v>
      </c>
      <c r="P1851" s="10" t="s">
        <v>68</v>
      </c>
      <c r="Q1851" s="10">
        <v>179.76</v>
      </c>
      <c r="R1851" s="10">
        <v>0</v>
      </c>
      <c r="S1851" s="10">
        <v>0</v>
      </c>
      <c r="T1851" s="10" t="s">
        <v>35</v>
      </c>
      <c r="U1851" s="10"/>
      <c r="V1851" s="10" t="s">
        <v>49</v>
      </c>
      <c r="W1851" s="10">
        <v>98</v>
      </c>
      <c r="X1851" s="11" t="s">
        <v>69</v>
      </c>
    </row>
    <row r="1852" spans="1:24" x14ac:dyDescent="0.3">
      <c r="A1852" s="4" t="s">
        <v>5707</v>
      </c>
      <c r="B1852" s="5">
        <v>46165</v>
      </c>
      <c r="C1852" s="20" t="str">
        <f>TEXT(Table3[[#This Row],[Transaction_Date]],"dddd")</f>
        <v>Saturday</v>
      </c>
      <c r="D1852" t="s">
        <v>5708</v>
      </c>
      <c r="E1852">
        <f>HOUR(Table3[[#This Row],[Transaction_Time]])</f>
        <v>10</v>
      </c>
      <c r="F1852" s="6" t="s">
        <v>52</v>
      </c>
      <c r="G1852" s="6" t="s">
        <v>5709</v>
      </c>
      <c r="H1852" s="6" t="s">
        <v>26</v>
      </c>
      <c r="I1852" s="6" t="s">
        <v>27</v>
      </c>
      <c r="J1852" s="6" t="s">
        <v>43</v>
      </c>
      <c r="K1852" s="6" t="s">
        <v>44</v>
      </c>
      <c r="L1852" s="6" t="s">
        <v>121</v>
      </c>
      <c r="M1852" s="6" t="s">
        <v>122</v>
      </c>
      <c r="N1852" s="6" t="s">
        <v>59</v>
      </c>
      <c r="O1852" s="6" t="s">
        <v>60</v>
      </c>
      <c r="P1852" s="6" t="s">
        <v>68</v>
      </c>
      <c r="Q1852" s="6">
        <v>217.33</v>
      </c>
      <c r="R1852" s="6">
        <v>0</v>
      </c>
      <c r="S1852" s="6">
        <v>0</v>
      </c>
      <c r="T1852" s="6" t="s">
        <v>280</v>
      </c>
      <c r="U1852" s="6" t="s">
        <v>496</v>
      </c>
      <c r="V1852" s="6" t="s">
        <v>49</v>
      </c>
      <c r="W1852" s="6">
        <v>35</v>
      </c>
      <c r="X1852" s="7" t="s">
        <v>37</v>
      </c>
    </row>
    <row r="1853" spans="1:24" x14ac:dyDescent="0.3">
      <c r="A1853" s="8" t="s">
        <v>5710</v>
      </c>
      <c r="B1853" s="9">
        <v>46160</v>
      </c>
      <c r="C1853" s="21" t="str">
        <f>TEXT(Table3[[#This Row],[Transaction_Date]],"dddd")</f>
        <v>Monday</v>
      </c>
      <c r="D1853" t="s">
        <v>5711</v>
      </c>
      <c r="E1853">
        <f>HOUR(Table3[[#This Row],[Transaction_Time]])</f>
        <v>9</v>
      </c>
      <c r="F1853" s="10" t="s">
        <v>24</v>
      </c>
      <c r="G1853" s="10" t="s">
        <v>5712</v>
      </c>
      <c r="H1853" s="10" t="s">
        <v>26</v>
      </c>
      <c r="I1853" s="10" t="s">
        <v>42</v>
      </c>
      <c r="J1853" s="10" t="s">
        <v>119</v>
      </c>
      <c r="K1853" s="10" t="s">
        <v>120</v>
      </c>
      <c r="L1853" s="10" t="s">
        <v>246</v>
      </c>
      <c r="M1853" s="10" t="s">
        <v>214</v>
      </c>
      <c r="N1853" s="10" t="s">
        <v>176</v>
      </c>
      <c r="O1853" s="10" t="s">
        <v>47</v>
      </c>
      <c r="P1853" s="10" t="s">
        <v>128</v>
      </c>
      <c r="Q1853" s="10">
        <v>279.76</v>
      </c>
      <c r="R1853" s="10">
        <v>8.5500000000000007</v>
      </c>
      <c r="S1853" s="10">
        <v>0</v>
      </c>
      <c r="T1853" s="10" t="s">
        <v>35</v>
      </c>
      <c r="U1853" s="10"/>
      <c r="V1853" s="10" t="s">
        <v>49</v>
      </c>
      <c r="W1853" s="10">
        <v>87</v>
      </c>
      <c r="X1853" s="11" t="s">
        <v>37</v>
      </c>
    </row>
    <row r="1854" spans="1:24" x14ac:dyDescent="0.3">
      <c r="A1854" s="4" t="s">
        <v>5713</v>
      </c>
      <c r="B1854" s="5">
        <v>46159</v>
      </c>
      <c r="C1854" s="20" t="str">
        <f>TEXT(Table3[[#This Row],[Transaction_Date]],"dddd")</f>
        <v>Sunday</v>
      </c>
      <c r="D1854" t="s">
        <v>5714</v>
      </c>
      <c r="E1854">
        <f>HOUR(Table3[[#This Row],[Transaction_Time]])</f>
        <v>20</v>
      </c>
      <c r="F1854" s="6" t="s">
        <v>52</v>
      </c>
      <c r="G1854" s="6" t="s">
        <v>5715</v>
      </c>
      <c r="H1854" s="6" t="s">
        <v>26</v>
      </c>
      <c r="I1854" s="6" t="s">
        <v>42</v>
      </c>
      <c r="J1854" s="6" t="s">
        <v>28</v>
      </c>
      <c r="K1854" s="6" t="s">
        <v>65</v>
      </c>
      <c r="L1854" s="6" t="s">
        <v>205</v>
      </c>
      <c r="M1854" s="6" t="s">
        <v>162</v>
      </c>
      <c r="N1854" s="6" t="s">
        <v>59</v>
      </c>
      <c r="O1854" s="6" t="s">
        <v>60</v>
      </c>
      <c r="P1854" s="6" t="s">
        <v>128</v>
      </c>
      <c r="Q1854" s="6">
        <v>211.34</v>
      </c>
      <c r="R1854" s="6">
        <v>0</v>
      </c>
      <c r="S1854" s="6">
        <v>0</v>
      </c>
      <c r="T1854" s="6" t="s">
        <v>35</v>
      </c>
      <c r="U1854" s="6"/>
      <c r="V1854" s="6" t="s">
        <v>49</v>
      </c>
      <c r="W1854" s="6">
        <v>64</v>
      </c>
      <c r="X1854" s="7" t="s">
        <v>37</v>
      </c>
    </row>
    <row r="1855" spans="1:24" x14ac:dyDescent="0.3">
      <c r="A1855" s="8" t="s">
        <v>5716</v>
      </c>
      <c r="B1855" s="9">
        <v>46168</v>
      </c>
      <c r="C1855" s="21" t="str">
        <f>TEXT(Table3[[#This Row],[Transaction_Date]],"dddd")</f>
        <v>Tuesday</v>
      </c>
      <c r="D1855" t="s">
        <v>5717</v>
      </c>
      <c r="E1855">
        <f>HOUR(Table3[[#This Row],[Transaction_Time]])</f>
        <v>15</v>
      </c>
      <c r="F1855" s="10" t="s">
        <v>24</v>
      </c>
      <c r="G1855" s="10" t="s">
        <v>5718</v>
      </c>
      <c r="H1855" s="10" t="s">
        <v>54</v>
      </c>
      <c r="I1855" s="10" t="s">
        <v>27</v>
      </c>
      <c r="J1855" s="10" t="s">
        <v>55</v>
      </c>
      <c r="K1855" s="10" t="s">
        <v>56</v>
      </c>
      <c r="L1855" s="10" t="s">
        <v>161</v>
      </c>
      <c r="M1855" s="10" t="s">
        <v>162</v>
      </c>
      <c r="N1855" s="10" t="s">
        <v>46</v>
      </c>
      <c r="O1855" s="10" t="s">
        <v>47</v>
      </c>
      <c r="P1855" s="10" t="s">
        <v>48</v>
      </c>
      <c r="Q1855" s="10">
        <v>34.68</v>
      </c>
      <c r="R1855" s="10">
        <v>0</v>
      </c>
      <c r="S1855" s="10">
        <v>0</v>
      </c>
      <c r="T1855" s="10" t="s">
        <v>35</v>
      </c>
      <c r="U1855" s="10"/>
      <c r="V1855" s="10" t="s">
        <v>49</v>
      </c>
      <c r="W1855" s="10">
        <v>29</v>
      </c>
      <c r="X1855" s="11" t="s">
        <v>37</v>
      </c>
    </row>
    <row r="1856" spans="1:24" x14ac:dyDescent="0.3">
      <c r="A1856" s="4" t="s">
        <v>5719</v>
      </c>
      <c r="B1856" s="5">
        <v>46167</v>
      </c>
      <c r="C1856" s="20" t="str">
        <f>TEXT(Table3[[#This Row],[Transaction_Date]],"dddd")</f>
        <v>Monday</v>
      </c>
      <c r="D1856" t="s">
        <v>5720</v>
      </c>
      <c r="E1856">
        <f>HOUR(Table3[[#This Row],[Transaction_Time]])</f>
        <v>12</v>
      </c>
      <c r="F1856" s="6" t="s">
        <v>24</v>
      </c>
      <c r="G1856" s="6" t="s">
        <v>5721</v>
      </c>
      <c r="H1856" s="6" t="s">
        <v>89</v>
      </c>
      <c r="I1856" s="6" t="s">
        <v>42</v>
      </c>
      <c r="J1856" s="6" t="s">
        <v>90</v>
      </c>
      <c r="K1856" s="6" t="s">
        <v>91</v>
      </c>
      <c r="L1856" s="6" t="s">
        <v>618</v>
      </c>
      <c r="M1856" s="6" t="s">
        <v>214</v>
      </c>
      <c r="N1856" s="6" t="s">
        <v>176</v>
      </c>
      <c r="O1856" s="6" t="s">
        <v>60</v>
      </c>
      <c r="P1856" s="6" t="s">
        <v>108</v>
      </c>
      <c r="Q1856" s="6">
        <v>313.72000000000003</v>
      </c>
      <c r="R1856" s="6">
        <v>0</v>
      </c>
      <c r="S1856" s="6">
        <v>0</v>
      </c>
      <c r="T1856" s="6" t="s">
        <v>35</v>
      </c>
      <c r="U1856" s="6"/>
      <c r="V1856" s="6" t="s">
        <v>49</v>
      </c>
      <c r="W1856" s="6">
        <v>61</v>
      </c>
      <c r="X1856" s="7" t="s">
        <v>37</v>
      </c>
    </row>
    <row r="1857" spans="1:24" x14ac:dyDescent="0.3">
      <c r="A1857" s="8" t="s">
        <v>5722</v>
      </c>
      <c r="B1857" s="9">
        <v>46170</v>
      </c>
      <c r="C1857" s="21" t="str">
        <f>TEXT(Table3[[#This Row],[Transaction_Date]],"dddd")</f>
        <v>Thursday</v>
      </c>
      <c r="D1857" t="s">
        <v>5723</v>
      </c>
      <c r="E1857">
        <f>HOUR(Table3[[#This Row],[Transaction_Time]])</f>
        <v>17</v>
      </c>
      <c r="F1857" s="10" t="s">
        <v>40</v>
      </c>
      <c r="G1857" s="10" t="s">
        <v>5724</v>
      </c>
      <c r="H1857" s="10" t="s">
        <v>26</v>
      </c>
      <c r="I1857" s="10" t="s">
        <v>42</v>
      </c>
      <c r="J1857" s="10" t="s">
        <v>166</v>
      </c>
      <c r="K1857" s="10" t="s">
        <v>237</v>
      </c>
      <c r="L1857" s="10" t="s">
        <v>308</v>
      </c>
      <c r="M1857" s="10" t="s">
        <v>58</v>
      </c>
      <c r="N1857" s="10" t="s">
        <v>46</v>
      </c>
      <c r="O1857" s="10" t="s">
        <v>47</v>
      </c>
      <c r="P1857" s="10" t="s">
        <v>84</v>
      </c>
      <c r="Q1857" s="10">
        <v>356.71</v>
      </c>
      <c r="R1857" s="10">
        <v>0</v>
      </c>
      <c r="S1857" s="10">
        <v>0</v>
      </c>
      <c r="T1857" s="10" t="s">
        <v>35</v>
      </c>
      <c r="U1857" s="10"/>
      <c r="V1857" s="10" t="s">
        <v>49</v>
      </c>
      <c r="W1857" s="10">
        <v>52</v>
      </c>
      <c r="X1857" s="11" t="s">
        <v>37</v>
      </c>
    </row>
    <row r="1858" spans="1:24" x14ac:dyDescent="0.3">
      <c r="A1858" s="4" t="s">
        <v>5725</v>
      </c>
      <c r="B1858" s="5">
        <v>46152</v>
      </c>
      <c r="C1858" s="20" t="str">
        <f>TEXT(Table3[[#This Row],[Transaction_Date]],"dddd")</f>
        <v>Sunday</v>
      </c>
      <c r="D1858" t="s">
        <v>5726</v>
      </c>
      <c r="E1858">
        <f>HOUR(Table3[[#This Row],[Transaction_Time]])</f>
        <v>12</v>
      </c>
      <c r="F1858" s="6" t="s">
        <v>24</v>
      </c>
      <c r="G1858" s="6" t="s">
        <v>5727</v>
      </c>
      <c r="H1858" s="6" t="s">
        <v>26</v>
      </c>
      <c r="I1858" s="6" t="s">
        <v>27</v>
      </c>
      <c r="J1858" s="6" t="s">
        <v>119</v>
      </c>
      <c r="K1858" s="6" t="s">
        <v>323</v>
      </c>
      <c r="L1858" s="6" t="s">
        <v>286</v>
      </c>
      <c r="M1858" s="6" t="s">
        <v>122</v>
      </c>
      <c r="N1858" s="6" t="s">
        <v>59</v>
      </c>
      <c r="O1858" s="6" t="s">
        <v>47</v>
      </c>
      <c r="P1858" s="6" t="s">
        <v>128</v>
      </c>
      <c r="Q1858" s="6">
        <v>1752.77</v>
      </c>
      <c r="R1858" s="6">
        <v>0</v>
      </c>
      <c r="S1858" s="6">
        <v>0</v>
      </c>
      <c r="T1858" s="6" t="s">
        <v>35</v>
      </c>
      <c r="U1858" s="6"/>
      <c r="V1858" s="6" t="s">
        <v>49</v>
      </c>
      <c r="W1858" s="6">
        <v>65</v>
      </c>
      <c r="X1858" s="7" t="s">
        <v>37</v>
      </c>
    </row>
    <row r="1859" spans="1:24" x14ac:dyDescent="0.3">
      <c r="A1859" s="8" t="s">
        <v>5728</v>
      </c>
      <c r="B1859" s="9">
        <v>46153</v>
      </c>
      <c r="C1859" s="21" t="str">
        <f>TEXT(Table3[[#This Row],[Transaction_Date]],"dddd")</f>
        <v>Monday</v>
      </c>
      <c r="D1859" t="s">
        <v>5729</v>
      </c>
      <c r="E1859">
        <f>HOUR(Table3[[#This Row],[Transaction_Time]])</f>
        <v>1</v>
      </c>
      <c r="F1859" s="10" t="s">
        <v>52</v>
      </c>
      <c r="G1859" s="10" t="s">
        <v>5730</v>
      </c>
      <c r="H1859" s="10" t="s">
        <v>26</v>
      </c>
      <c r="I1859" s="10" t="s">
        <v>27</v>
      </c>
      <c r="J1859" s="10" t="s">
        <v>98</v>
      </c>
      <c r="K1859" s="10" t="s">
        <v>459</v>
      </c>
      <c r="L1859" s="10" t="s">
        <v>503</v>
      </c>
      <c r="M1859" s="10" t="s">
        <v>214</v>
      </c>
      <c r="N1859" s="10" t="s">
        <v>46</v>
      </c>
      <c r="O1859" s="10" t="s">
        <v>60</v>
      </c>
      <c r="P1859" s="10" t="s">
        <v>68</v>
      </c>
      <c r="Q1859" s="10">
        <v>1538.62</v>
      </c>
      <c r="R1859" s="10">
        <v>0</v>
      </c>
      <c r="S1859" s="10">
        <v>4.34</v>
      </c>
      <c r="T1859" s="10" t="s">
        <v>35</v>
      </c>
      <c r="U1859" s="10"/>
      <c r="V1859" s="10" t="s">
        <v>49</v>
      </c>
      <c r="W1859" s="10">
        <v>99</v>
      </c>
      <c r="X1859" s="11" t="s">
        <v>37</v>
      </c>
    </row>
    <row r="1860" spans="1:24" x14ac:dyDescent="0.3">
      <c r="A1860" s="4" t="s">
        <v>5731</v>
      </c>
      <c r="B1860" s="5">
        <v>46172</v>
      </c>
      <c r="C1860" s="20" t="str">
        <f>TEXT(Table3[[#This Row],[Transaction_Date]],"dddd")</f>
        <v>Saturday</v>
      </c>
      <c r="D1860" t="s">
        <v>5732</v>
      </c>
      <c r="E1860">
        <f>HOUR(Table3[[#This Row],[Transaction_Time]])</f>
        <v>11</v>
      </c>
      <c r="F1860" s="6" t="s">
        <v>40</v>
      </c>
      <c r="G1860" s="6" t="s">
        <v>5733</v>
      </c>
      <c r="H1860" s="6" t="s">
        <v>97</v>
      </c>
      <c r="I1860" s="6" t="s">
        <v>42</v>
      </c>
      <c r="J1860" s="6" t="s">
        <v>43</v>
      </c>
      <c r="K1860" s="6" t="s">
        <v>44</v>
      </c>
      <c r="L1860" s="6" t="s">
        <v>647</v>
      </c>
      <c r="M1860" s="6" t="s">
        <v>31</v>
      </c>
      <c r="N1860" s="6" t="s">
        <v>59</v>
      </c>
      <c r="O1860" s="6" t="s">
        <v>47</v>
      </c>
      <c r="P1860" s="6" t="s">
        <v>108</v>
      </c>
      <c r="Q1860" s="6">
        <v>101.53</v>
      </c>
      <c r="R1860" s="6">
        <v>0</v>
      </c>
      <c r="S1860" s="6">
        <v>0</v>
      </c>
      <c r="T1860" s="6" t="s">
        <v>35</v>
      </c>
      <c r="U1860" s="6"/>
      <c r="V1860" s="6" t="s">
        <v>49</v>
      </c>
      <c r="W1860" s="6">
        <v>52</v>
      </c>
      <c r="X1860" s="7" t="s">
        <v>37</v>
      </c>
    </row>
    <row r="1861" spans="1:24" x14ac:dyDescent="0.3">
      <c r="A1861" s="8" t="s">
        <v>5734</v>
      </c>
      <c r="B1861" s="9">
        <v>46155</v>
      </c>
      <c r="C1861" s="21" t="str">
        <f>TEXT(Table3[[#This Row],[Transaction_Date]],"dddd")</f>
        <v>Wednesday</v>
      </c>
      <c r="D1861" t="s">
        <v>5735</v>
      </c>
      <c r="E1861">
        <f>HOUR(Table3[[#This Row],[Transaction_Time]])</f>
        <v>14</v>
      </c>
      <c r="F1861" s="10" t="s">
        <v>24</v>
      </c>
      <c r="G1861" s="10" t="s">
        <v>5736</v>
      </c>
      <c r="H1861" s="10" t="s">
        <v>26</v>
      </c>
      <c r="I1861" s="10" t="s">
        <v>42</v>
      </c>
      <c r="J1861" s="10" t="s">
        <v>43</v>
      </c>
      <c r="K1861" s="10" t="s">
        <v>285</v>
      </c>
      <c r="L1861" s="10" t="s">
        <v>66</v>
      </c>
      <c r="M1861" s="10" t="s">
        <v>67</v>
      </c>
      <c r="N1861" s="10" t="s">
        <v>32</v>
      </c>
      <c r="O1861" s="10" t="s">
        <v>47</v>
      </c>
      <c r="P1861" s="10" t="s">
        <v>68</v>
      </c>
      <c r="Q1861" s="10">
        <v>250.92</v>
      </c>
      <c r="R1861" s="10">
        <v>0</v>
      </c>
      <c r="S1861" s="10">
        <v>0</v>
      </c>
      <c r="T1861" s="10" t="s">
        <v>35</v>
      </c>
      <c r="U1861" s="10"/>
      <c r="V1861" s="10" t="s">
        <v>49</v>
      </c>
      <c r="W1861" s="10">
        <v>47</v>
      </c>
      <c r="X1861" s="11" t="s">
        <v>37</v>
      </c>
    </row>
    <row r="1862" spans="1:24" x14ac:dyDescent="0.3">
      <c r="A1862" s="4" t="s">
        <v>5737</v>
      </c>
      <c r="B1862" s="5">
        <v>46150</v>
      </c>
      <c r="C1862" s="20" t="str">
        <f>TEXT(Table3[[#This Row],[Transaction_Date]],"dddd")</f>
        <v>Friday</v>
      </c>
      <c r="D1862" t="s">
        <v>5738</v>
      </c>
      <c r="E1862">
        <f>HOUR(Table3[[#This Row],[Transaction_Time]])</f>
        <v>10</v>
      </c>
      <c r="F1862" s="6" t="s">
        <v>40</v>
      </c>
      <c r="G1862" s="6" t="s">
        <v>5739</v>
      </c>
      <c r="H1862" s="6" t="s">
        <v>54</v>
      </c>
      <c r="I1862" s="6" t="s">
        <v>42</v>
      </c>
      <c r="J1862" s="6" t="s">
        <v>119</v>
      </c>
      <c r="K1862" s="6" t="s">
        <v>323</v>
      </c>
      <c r="L1862" s="6" t="s">
        <v>171</v>
      </c>
      <c r="M1862" s="6" t="s">
        <v>67</v>
      </c>
      <c r="N1862" s="6" t="s">
        <v>176</v>
      </c>
      <c r="O1862" s="6" t="s">
        <v>47</v>
      </c>
      <c r="P1862" s="6" t="s">
        <v>84</v>
      </c>
      <c r="Q1862" s="6">
        <v>561.37</v>
      </c>
      <c r="R1862" s="6">
        <v>0</v>
      </c>
      <c r="S1862" s="6">
        <v>0</v>
      </c>
      <c r="T1862" s="6" t="s">
        <v>35</v>
      </c>
      <c r="U1862" s="6"/>
      <c r="V1862" s="6" t="s">
        <v>49</v>
      </c>
      <c r="W1862" s="6">
        <v>40</v>
      </c>
      <c r="X1862" s="7" t="s">
        <v>37</v>
      </c>
    </row>
    <row r="1863" spans="1:24" x14ac:dyDescent="0.3">
      <c r="A1863" s="8" t="s">
        <v>5740</v>
      </c>
      <c r="B1863" s="9">
        <v>46173</v>
      </c>
      <c r="C1863" s="21" t="str">
        <f>TEXT(Table3[[#This Row],[Transaction_Date]],"dddd")</f>
        <v>Sunday</v>
      </c>
      <c r="D1863" t="s">
        <v>5741</v>
      </c>
      <c r="E1863">
        <f>HOUR(Table3[[#This Row],[Transaction_Time]])</f>
        <v>20</v>
      </c>
      <c r="F1863" s="10" t="s">
        <v>87</v>
      </c>
      <c r="G1863" s="10" t="s">
        <v>5742</v>
      </c>
      <c r="H1863" s="10" t="s">
        <v>89</v>
      </c>
      <c r="I1863" s="10" t="s">
        <v>42</v>
      </c>
      <c r="J1863" s="10" t="s">
        <v>90</v>
      </c>
      <c r="K1863" s="10" t="s">
        <v>346</v>
      </c>
      <c r="L1863" s="10" t="s">
        <v>334</v>
      </c>
      <c r="M1863" s="10" t="s">
        <v>58</v>
      </c>
      <c r="N1863" s="10" t="s">
        <v>291</v>
      </c>
      <c r="O1863" s="10" t="s">
        <v>47</v>
      </c>
      <c r="P1863" s="10" t="s">
        <v>34</v>
      </c>
      <c r="Q1863" s="10">
        <v>262.64</v>
      </c>
      <c r="R1863" s="10">
        <v>55.07</v>
      </c>
      <c r="S1863" s="10">
        <v>0</v>
      </c>
      <c r="T1863" s="10" t="s">
        <v>35</v>
      </c>
      <c r="U1863" s="10"/>
      <c r="V1863" s="10" t="s">
        <v>49</v>
      </c>
      <c r="W1863" s="10">
        <v>82</v>
      </c>
      <c r="X1863" s="11" t="s">
        <v>37</v>
      </c>
    </row>
    <row r="1864" spans="1:24" x14ac:dyDescent="0.3">
      <c r="A1864" s="4" t="s">
        <v>5743</v>
      </c>
      <c r="B1864" s="5">
        <v>46143</v>
      </c>
      <c r="C1864" s="20" t="str">
        <f>TEXT(Table3[[#This Row],[Transaction_Date]],"dddd")</f>
        <v>Friday</v>
      </c>
      <c r="D1864" t="s">
        <v>5744</v>
      </c>
      <c r="E1864">
        <f>HOUR(Table3[[#This Row],[Transaction_Time]])</f>
        <v>13</v>
      </c>
      <c r="F1864" s="6" t="s">
        <v>24</v>
      </c>
      <c r="G1864" s="6" t="s">
        <v>5745</v>
      </c>
      <c r="H1864" s="6" t="s">
        <v>54</v>
      </c>
      <c r="I1864" s="6" t="s">
        <v>27</v>
      </c>
      <c r="J1864" s="6" t="s">
        <v>28</v>
      </c>
      <c r="K1864" s="6" t="s">
        <v>29</v>
      </c>
      <c r="L1864" s="6" t="s">
        <v>375</v>
      </c>
      <c r="M1864" s="6" t="s">
        <v>58</v>
      </c>
      <c r="N1864" s="6" t="s">
        <v>272</v>
      </c>
      <c r="O1864" s="6" t="s">
        <v>47</v>
      </c>
      <c r="P1864" s="10" t="s">
        <v>68</v>
      </c>
      <c r="Q1864" s="6">
        <v>480.31</v>
      </c>
      <c r="R1864" s="6">
        <v>0</v>
      </c>
      <c r="S1864" s="6">
        <v>5.86</v>
      </c>
      <c r="T1864" s="6" t="s">
        <v>35</v>
      </c>
      <c r="U1864" s="6"/>
      <c r="V1864" s="6" t="s">
        <v>49</v>
      </c>
      <c r="W1864" s="6">
        <v>10</v>
      </c>
      <c r="X1864" s="7" t="s">
        <v>37</v>
      </c>
    </row>
    <row r="1865" spans="1:24" x14ac:dyDescent="0.3">
      <c r="A1865" s="8" t="s">
        <v>5746</v>
      </c>
      <c r="B1865" s="9">
        <v>46169</v>
      </c>
      <c r="C1865" s="21" t="str">
        <f>TEXT(Table3[[#This Row],[Transaction_Date]],"dddd")</f>
        <v>Wednesday</v>
      </c>
      <c r="D1865" t="s">
        <v>5747</v>
      </c>
      <c r="E1865">
        <f>HOUR(Table3[[#This Row],[Transaction_Time]])</f>
        <v>16</v>
      </c>
      <c r="F1865" s="10" t="s">
        <v>87</v>
      </c>
      <c r="G1865" s="10" t="s">
        <v>5748</v>
      </c>
      <c r="H1865" s="10" t="s">
        <v>54</v>
      </c>
      <c r="I1865" s="10" t="s">
        <v>42</v>
      </c>
      <c r="J1865" s="10" t="s">
        <v>98</v>
      </c>
      <c r="K1865" s="10" t="s">
        <v>338</v>
      </c>
      <c r="L1865" s="10" t="s">
        <v>200</v>
      </c>
      <c r="M1865" s="10" t="s">
        <v>146</v>
      </c>
      <c r="N1865" s="10" t="s">
        <v>46</v>
      </c>
      <c r="O1865" s="10" t="s">
        <v>141</v>
      </c>
      <c r="P1865" s="10" t="s">
        <v>108</v>
      </c>
      <c r="Q1865" s="10">
        <v>301.58999999999997</v>
      </c>
      <c r="R1865" s="10">
        <v>0</v>
      </c>
      <c r="S1865" s="10">
        <v>0</v>
      </c>
      <c r="T1865" s="10" t="s">
        <v>35</v>
      </c>
      <c r="U1865" s="10"/>
      <c r="V1865" s="10" t="s">
        <v>49</v>
      </c>
      <c r="W1865" s="10">
        <v>3</v>
      </c>
      <c r="X1865" s="11" t="s">
        <v>37</v>
      </c>
    </row>
    <row r="1866" spans="1:24" x14ac:dyDescent="0.3">
      <c r="A1866" s="4" t="s">
        <v>5749</v>
      </c>
      <c r="B1866" s="5">
        <v>46165</v>
      </c>
      <c r="C1866" s="20" t="str">
        <f>TEXT(Table3[[#This Row],[Transaction_Date]],"dddd")</f>
        <v>Saturday</v>
      </c>
      <c r="D1866" t="s">
        <v>5750</v>
      </c>
      <c r="E1866">
        <f>HOUR(Table3[[#This Row],[Transaction_Time]])</f>
        <v>17</v>
      </c>
      <c r="F1866" s="6" t="s">
        <v>24</v>
      </c>
      <c r="G1866" s="6" t="s">
        <v>5751</v>
      </c>
      <c r="H1866" s="6" t="s">
        <v>89</v>
      </c>
      <c r="I1866" s="6" t="s">
        <v>42</v>
      </c>
      <c r="J1866" s="6" t="s">
        <v>75</v>
      </c>
      <c r="K1866" s="6" t="s">
        <v>295</v>
      </c>
      <c r="L1866" s="6" t="s">
        <v>463</v>
      </c>
      <c r="M1866" s="6" t="s">
        <v>101</v>
      </c>
      <c r="N1866" s="6" t="s">
        <v>46</v>
      </c>
      <c r="O1866" s="6" t="s">
        <v>60</v>
      </c>
      <c r="P1866" s="10" t="s">
        <v>68</v>
      </c>
      <c r="Q1866" s="6">
        <v>2525.14</v>
      </c>
      <c r="R1866" s="6">
        <v>0</v>
      </c>
      <c r="S1866" s="6">
        <v>0</v>
      </c>
      <c r="T1866" s="6" t="s">
        <v>35</v>
      </c>
      <c r="U1866" s="6"/>
      <c r="V1866" s="6" t="s">
        <v>49</v>
      </c>
      <c r="W1866" s="6">
        <v>46</v>
      </c>
      <c r="X1866" s="7" t="s">
        <v>37</v>
      </c>
    </row>
    <row r="1867" spans="1:24" x14ac:dyDescent="0.3">
      <c r="A1867" s="8" t="s">
        <v>5752</v>
      </c>
      <c r="B1867" s="9">
        <v>46145</v>
      </c>
      <c r="C1867" s="21" t="str">
        <f>TEXT(Table3[[#This Row],[Transaction_Date]],"dddd")</f>
        <v>Sunday</v>
      </c>
      <c r="D1867" t="s">
        <v>5753</v>
      </c>
      <c r="E1867">
        <f>HOUR(Table3[[#This Row],[Transaction_Time]])</f>
        <v>20</v>
      </c>
      <c r="F1867" s="10" t="s">
        <v>40</v>
      </c>
      <c r="G1867" s="10" t="s">
        <v>5754</v>
      </c>
      <c r="H1867" s="10" t="s">
        <v>54</v>
      </c>
      <c r="I1867" s="10" t="s">
        <v>27</v>
      </c>
      <c r="J1867" s="10" t="s">
        <v>28</v>
      </c>
      <c r="K1867" s="10" t="s">
        <v>188</v>
      </c>
      <c r="L1867" s="10" t="s">
        <v>290</v>
      </c>
      <c r="M1867" s="10" t="s">
        <v>93</v>
      </c>
      <c r="N1867" s="10" t="s">
        <v>59</v>
      </c>
      <c r="O1867" s="10" t="s">
        <v>47</v>
      </c>
      <c r="P1867" s="10" t="s">
        <v>108</v>
      </c>
      <c r="Q1867" s="10">
        <v>962.24</v>
      </c>
      <c r="R1867" s="10">
        <v>0</v>
      </c>
      <c r="S1867" s="10">
        <v>0</v>
      </c>
      <c r="T1867" s="10" t="s">
        <v>35</v>
      </c>
      <c r="U1867" s="10"/>
      <c r="V1867" s="10" t="s">
        <v>49</v>
      </c>
      <c r="W1867" s="10">
        <v>3</v>
      </c>
      <c r="X1867" s="11" t="s">
        <v>37</v>
      </c>
    </row>
    <row r="1868" spans="1:24" x14ac:dyDescent="0.3">
      <c r="A1868" s="4" t="s">
        <v>5755</v>
      </c>
      <c r="B1868" s="5">
        <v>46143</v>
      </c>
      <c r="C1868" s="20" t="str">
        <f>TEXT(Table3[[#This Row],[Transaction_Date]],"dddd")</f>
        <v>Friday</v>
      </c>
      <c r="D1868" t="s">
        <v>5756</v>
      </c>
      <c r="E1868">
        <f>HOUR(Table3[[#This Row],[Transaction_Time]])</f>
        <v>16</v>
      </c>
      <c r="F1868" s="6" t="s">
        <v>40</v>
      </c>
      <c r="G1868" s="6" t="s">
        <v>5757</v>
      </c>
      <c r="H1868" s="6" t="s">
        <v>89</v>
      </c>
      <c r="I1868" s="6" t="s">
        <v>27</v>
      </c>
      <c r="J1868" s="6" t="s">
        <v>90</v>
      </c>
      <c r="K1868" s="6" t="s">
        <v>346</v>
      </c>
      <c r="L1868" s="6" t="s">
        <v>200</v>
      </c>
      <c r="M1868" s="6" t="s">
        <v>146</v>
      </c>
      <c r="N1868" s="6" t="s">
        <v>176</v>
      </c>
      <c r="O1868" s="6" t="s">
        <v>60</v>
      </c>
      <c r="P1868" s="6" t="s">
        <v>128</v>
      </c>
      <c r="Q1868" s="6">
        <v>120.62</v>
      </c>
      <c r="R1868" s="6">
        <v>0</v>
      </c>
      <c r="S1868" s="6">
        <v>0</v>
      </c>
      <c r="T1868" s="6" t="s">
        <v>35</v>
      </c>
      <c r="U1868" s="6"/>
      <c r="V1868" s="6" t="s">
        <v>49</v>
      </c>
      <c r="W1868" s="6">
        <v>45</v>
      </c>
      <c r="X1868" s="7" t="s">
        <v>37</v>
      </c>
    </row>
    <row r="1869" spans="1:24" x14ac:dyDescent="0.3">
      <c r="A1869" s="8" t="s">
        <v>5758</v>
      </c>
      <c r="B1869" s="9">
        <v>46153</v>
      </c>
      <c r="C1869" s="21" t="str">
        <f>TEXT(Table3[[#This Row],[Transaction_Date]],"dddd")</f>
        <v>Monday</v>
      </c>
      <c r="D1869" t="s">
        <v>5759</v>
      </c>
      <c r="E1869">
        <f>HOUR(Table3[[#This Row],[Transaction_Time]])</f>
        <v>20</v>
      </c>
      <c r="F1869" s="10" t="s">
        <v>52</v>
      </c>
      <c r="G1869" s="10" t="s">
        <v>5760</v>
      </c>
      <c r="H1869" s="10" t="s">
        <v>26</v>
      </c>
      <c r="I1869" s="10" t="s">
        <v>42</v>
      </c>
      <c r="J1869" s="10" t="s">
        <v>43</v>
      </c>
      <c r="K1869" s="10" t="s">
        <v>285</v>
      </c>
      <c r="L1869" s="10" t="s">
        <v>30</v>
      </c>
      <c r="M1869" s="10" t="s">
        <v>31</v>
      </c>
      <c r="N1869" s="10" t="s">
        <v>32</v>
      </c>
      <c r="O1869" s="10" t="s">
        <v>47</v>
      </c>
      <c r="P1869" s="10" t="s">
        <v>108</v>
      </c>
      <c r="Q1869" s="10">
        <v>383.35</v>
      </c>
      <c r="R1869" s="10">
        <v>0</v>
      </c>
      <c r="S1869" s="10">
        <v>0</v>
      </c>
      <c r="T1869" s="10" t="s">
        <v>35</v>
      </c>
      <c r="U1869" s="10"/>
      <c r="V1869" s="10" t="s">
        <v>36</v>
      </c>
      <c r="W1869" s="10">
        <v>7</v>
      </c>
      <c r="X1869" s="11" t="s">
        <v>37</v>
      </c>
    </row>
    <row r="1870" spans="1:24" x14ac:dyDescent="0.3">
      <c r="A1870" s="4" t="s">
        <v>5761</v>
      </c>
      <c r="B1870" s="5">
        <v>46169</v>
      </c>
      <c r="C1870" s="20" t="str">
        <f>TEXT(Table3[[#This Row],[Transaction_Date]],"dddd")</f>
        <v>Wednesday</v>
      </c>
      <c r="D1870" t="s">
        <v>5762</v>
      </c>
      <c r="E1870">
        <f>HOUR(Table3[[#This Row],[Transaction_Time]])</f>
        <v>9</v>
      </c>
      <c r="F1870" s="6" t="s">
        <v>24</v>
      </c>
      <c r="G1870" s="6" t="s">
        <v>5763</v>
      </c>
      <c r="H1870" s="6" t="s">
        <v>89</v>
      </c>
      <c r="I1870" s="6" t="s">
        <v>27</v>
      </c>
      <c r="J1870" s="6" t="s">
        <v>75</v>
      </c>
      <c r="K1870" s="6" t="s">
        <v>76</v>
      </c>
      <c r="L1870" s="6" t="s">
        <v>424</v>
      </c>
      <c r="M1870" s="6" t="s">
        <v>122</v>
      </c>
      <c r="N1870" s="6" t="s">
        <v>176</v>
      </c>
      <c r="O1870" s="6" t="s">
        <v>47</v>
      </c>
      <c r="P1870" s="6" t="s">
        <v>115</v>
      </c>
      <c r="Q1870" s="6">
        <v>140.53</v>
      </c>
      <c r="R1870" s="6">
        <v>0</v>
      </c>
      <c r="S1870" s="6">
        <v>0</v>
      </c>
      <c r="T1870" s="6" t="s">
        <v>35</v>
      </c>
      <c r="U1870" s="6"/>
      <c r="V1870" s="6" t="s">
        <v>36</v>
      </c>
      <c r="W1870" s="6">
        <v>63</v>
      </c>
      <c r="X1870" s="7" t="s">
        <v>37</v>
      </c>
    </row>
    <row r="1871" spans="1:24" x14ac:dyDescent="0.3">
      <c r="A1871" s="8" t="s">
        <v>5764</v>
      </c>
      <c r="B1871" s="9">
        <v>46148</v>
      </c>
      <c r="C1871" s="21" t="str">
        <f>TEXT(Table3[[#This Row],[Transaction_Date]],"dddd")</f>
        <v>Wednesday</v>
      </c>
      <c r="D1871" t="s">
        <v>5765</v>
      </c>
      <c r="E1871">
        <f>HOUR(Table3[[#This Row],[Transaction_Time]])</f>
        <v>16</v>
      </c>
      <c r="F1871" s="10" t="s">
        <v>24</v>
      </c>
      <c r="G1871" s="10" t="s">
        <v>5766</v>
      </c>
      <c r="H1871" s="10" t="s">
        <v>97</v>
      </c>
      <c r="I1871" s="10" t="s">
        <v>42</v>
      </c>
      <c r="J1871" s="10" t="s">
        <v>90</v>
      </c>
      <c r="K1871" s="10" t="s">
        <v>140</v>
      </c>
      <c r="L1871" s="10" t="s">
        <v>544</v>
      </c>
      <c r="M1871" s="10" t="s">
        <v>114</v>
      </c>
      <c r="N1871" s="10" t="s">
        <v>46</v>
      </c>
      <c r="O1871" s="10" t="s">
        <v>47</v>
      </c>
      <c r="P1871" s="10" t="s">
        <v>68</v>
      </c>
      <c r="Q1871" s="10">
        <v>415.84</v>
      </c>
      <c r="R1871" s="10">
        <v>50.5</v>
      </c>
      <c r="S1871" s="10">
        <v>0</v>
      </c>
      <c r="T1871" s="10" t="s">
        <v>35</v>
      </c>
      <c r="U1871" s="10"/>
      <c r="V1871" s="10" t="s">
        <v>49</v>
      </c>
      <c r="W1871" s="10">
        <v>61</v>
      </c>
      <c r="X1871" s="11" t="s">
        <v>37</v>
      </c>
    </row>
    <row r="1872" spans="1:24" x14ac:dyDescent="0.3">
      <c r="A1872" s="4" t="s">
        <v>5767</v>
      </c>
      <c r="B1872" s="5">
        <v>46165</v>
      </c>
      <c r="C1872" s="20" t="str">
        <f>TEXT(Table3[[#This Row],[Transaction_Date]],"dddd")</f>
        <v>Saturday</v>
      </c>
      <c r="D1872" t="s">
        <v>5768</v>
      </c>
      <c r="E1872">
        <f>HOUR(Table3[[#This Row],[Transaction_Time]])</f>
        <v>17</v>
      </c>
      <c r="F1872" s="6" t="s">
        <v>24</v>
      </c>
      <c r="G1872" s="6" t="s">
        <v>5769</v>
      </c>
      <c r="H1872" s="6" t="s">
        <v>26</v>
      </c>
      <c r="I1872" s="6" t="s">
        <v>27</v>
      </c>
      <c r="J1872" s="6" t="s">
        <v>105</v>
      </c>
      <c r="K1872" s="6" t="s">
        <v>195</v>
      </c>
      <c r="L1872" s="6" t="s">
        <v>334</v>
      </c>
      <c r="M1872" s="6" t="s">
        <v>58</v>
      </c>
      <c r="N1872" s="6" t="s">
        <v>46</v>
      </c>
      <c r="O1872" s="6" t="s">
        <v>60</v>
      </c>
      <c r="P1872" s="6" t="s">
        <v>115</v>
      </c>
      <c r="Q1872" s="6">
        <v>520.41999999999996</v>
      </c>
      <c r="R1872" s="6">
        <v>0</v>
      </c>
      <c r="S1872" s="6">
        <v>0</v>
      </c>
      <c r="T1872" s="6" t="s">
        <v>35</v>
      </c>
      <c r="U1872" s="6"/>
      <c r="V1872" s="6" t="s">
        <v>49</v>
      </c>
      <c r="W1872" s="6">
        <v>87</v>
      </c>
      <c r="X1872" s="7" t="s">
        <v>37</v>
      </c>
    </row>
    <row r="1873" spans="1:24" x14ac:dyDescent="0.3">
      <c r="A1873" s="8" t="s">
        <v>5770</v>
      </c>
      <c r="B1873" s="9">
        <v>46157</v>
      </c>
      <c r="C1873" s="21" t="str">
        <f>TEXT(Table3[[#This Row],[Transaction_Date]],"dddd")</f>
        <v>Friday</v>
      </c>
      <c r="D1873" t="s">
        <v>5771</v>
      </c>
      <c r="E1873">
        <f>HOUR(Table3[[#This Row],[Transaction_Time]])</f>
        <v>17</v>
      </c>
      <c r="F1873" s="10" t="s">
        <v>24</v>
      </c>
      <c r="G1873" s="10" t="s">
        <v>5772</v>
      </c>
      <c r="H1873" s="10" t="s">
        <v>89</v>
      </c>
      <c r="I1873" s="10" t="s">
        <v>27</v>
      </c>
      <c r="J1873" s="10" t="s">
        <v>119</v>
      </c>
      <c r="K1873" s="10" t="s">
        <v>276</v>
      </c>
      <c r="L1873" s="10" t="s">
        <v>304</v>
      </c>
      <c r="M1873" s="10" t="s">
        <v>31</v>
      </c>
      <c r="N1873" s="10" t="s">
        <v>46</v>
      </c>
      <c r="O1873" s="10" t="s">
        <v>47</v>
      </c>
      <c r="P1873" s="10" t="s">
        <v>34</v>
      </c>
      <c r="Q1873" s="10">
        <v>841.11</v>
      </c>
      <c r="R1873" s="10">
        <v>0</v>
      </c>
      <c r="S1873" s="10">
        <v>6.15</v>
      </c>
      <c r="T1873" s="10" t="s">
        <v>35</v>
      </c>
      <c r="U1873" s="10"/>
      <c r="V1873" s="10" t="s">
        <v>36</v>
      </c>
      <c r="W1873" s="10">
        <v>71</v>
      </c>
      <c r="X1873" s="11" t="s">
        <v>37</v>
      </c>
    </row>
    <row r="1874" spans="1:24" x14ac:dyDescent="0.3">
      <c r="A1874" s="4" t="s">
        <v>5773</v>
      </c>
      <c r="B1874" s="5">
        <v>46150</v>
      </c>
      <c r="C1874" s="20" t="str">
        <f>TEXT(Table3[[#This Row],[Transaction_Date]],"dddd")</f>
        <v>Friday</v>
      </c>
      <c r="D1874" t="s">
        <v>5774</v>
      </c>
      <c r="E1874">
        <f>HOUR(Table3[[#This Row],[Transaction_Time]])</f>
        <v>16</v>
      </c>
      <c r="F1874" s="6" t="s">
        <v>24</v>
      </c>
      <c r="G1874" s="6" t="s">
        <v>5775</v>
      </c>
      <c r="H1874" s="6" t="s">
        <v>26</v>
      </c>
      <c r="I1874" s="6" t="s">
        <v>27</v>
      </c>
      <c r="J1874" s="6" t="s">
        <v>119</v>
      </c>
      <c r="K1874" s="6" t="s">
        <v>120</v>
      </c>
      <c r="L1874" s="6" t="s">
        <v>428</v>
      </c>
      <c r="M1874" s="6" t="s">
        <v>83</v>
      </c>
      <c r="N1874" s="6" t="s">
        <v>46</v>
      </c>
      <c r="O1874" s="6" t="s">
        <v>60</v>
      </c>
      <c r="P1874" s="6" t="s">
        <v>115</v>
      </c>
      <c r="Q1874" s="6">
        <v>441.98</v>
      </c>
      <c r="R1874" s="6">
        <v>12.41</v>
      </c>
      <c r="S1874" s="6">
        <v>0</v>
      </c>
      <c r="T1874" s="6" t="s">
        <v>35</v>
      </c>
      <c r="U1874" s="6"/>
      <c r="V1874" s="6" t="s">
        <v>49</v>
      </c>
      <c r="W1874" s="6">
        <v>1</v>
      </c>
      <c r="X1874" s="7" t="s">
        <v>37</v>
      </c>
    </row>
    <row r="1875" spans="1:24" x14ac:dyDescent="0.3">
      <c r="A1875" s="8" t="s">
        <v>5776</v>
      </c>
      <c r="B1875" s="9">
        <v>46160</v>
      </c>
      <c r="C1875" s="21" t="str">
        <f>TEXT(Table3[[#This Row],[Transaction_Date]],"dddd")</f>
        <v>Monday</v>
      </c>
      <c r="D1875" t="s">
        <v>5777</v>
      </c>
      <c r="E1875">
        <f>HOUR(Table3[[#This Row],[Transaction_Time]])</f>
        <v>23</v>
      </c>
      <c r="F1875" s="10" t="s">
        <v>52</v>
      </c>
      <c r="G1875" s="10" t="s">
        <v>5778</v>
      </c>
      <c r="H1875" s="10" t="s">
        <v>26</v>
      </c>
      <c r="I1875" s="10" t="s">
        <v>42</v>
      </c>
      <c r="J1875" s="10" t="s">
        <v>166</v>
      </c>
      <c r="K1875" s="10" t="s">
        <v>204</v>
      </c>
      <c r="L1875" s="10" t="s">
        <v>647</v>
      </c>
      <c r="M1875" s="10" t="s">
        <v>31</v>
      </c>
      <c r="N1875" s="10" t="s">
        <v>32</v>
      </c>
      <c r="O1875" s="10" t="s">
        <v>47</v>
      </c>
      <c r="P1875" s="10" t="s">
        <v>84</v>
      </c>
      <c r="Q1875" s="10">
        <v>490.98</v>
      </c>
      <c r="R1875" s="10">
        <v>0</v>
      </c>
      <c r="S1875" s="10">
        <v>0.33</v>
      </c>
      <c r="T1875" s="10" t="s">
        <v>35</v>
      </c>
      <c r="U1875" s="10"/>
      <c r="V1875" s="10" t="s">
        <v>49</v>
      </c>
      <c r="W1875" s="10">
        <v>76</v>
      </c>
      <c r="X1875" s="11" t="s">
        <v>37</v>
      </c>
    </row>
    <row r="1876" spans="1:24" x14ac:dyDescent="0.3">
      <c r="A1876" s="4" t="s">
        <v>5779</v>
      </c>
      <c r="B1876" s="5">
        <v>46171</v>
      </c>
      <c r="C1876" s="20" t="str">
        <f>TEXT(Table3[[#This Row],[Transaction_Date]],"dddd")</f>
        <v>Friday</v>
      </c>
      <c r="D1876" t="s">
        <v>5780</v>
      </c>
      <c r="E1876">
        <f>HOUR(Table3[[#This Row],[Transaction_Time]])</f>
        <v>19</v>
      </c>
      <c r="F1876" s="6" t="s">
        <v>40</v>
      </c>
      <c r="G1876" s="6" t="s">
        <v>5781</v>
      </c>
      <c r="H1876" s="6" t="s">
        <v>89</v>
      </c>
      <c r="I1876" s="6" t="s">
        <v>27</v>
      </c>
      <c r="J1876" s="6" t="s">
        <v>43</v>
      </c>
      <c r="K1876" s="6" t="s">
        <v>285</v>
      </c>
      <c r="L1876" s="6" t="s">
        <v>113</v>
      </c>
      <c r="M1876" s="6" t="s">
        <v>114</v>
      </c>
      <c r="N1876" s="6" t="s">
        <v>32</v>
      </c>
      <c r="O1876" s="6" t="s">
        <v>297</v>
      </c>
      <c r="P1876" s="6" t="s">
        <v>108</v>
      </c>
      <c r="Q1876" s="6">
        <v>185.51</v>
      </c>
      <c r="R1876" s="6">
        <v>0</v>
      </c>
      <c r="S1876" s="6">
        <v>3.83</v>
      </c>
      <c r="T1876" s="6" t="s">
        <v>280</v>
      </c>
      <c r="U1876" s="6" t="s">
        <v>315</v>
      </c>
      <c r="V1876" s="6" t="s">
        <v>49</v>
      </c>
      <c r="W1876" s="6">
        <v>41</v>
      </c>
      <c r="X1876" s="7" t="s">
        <v>37</v>
      </c>
    </row>
    <row r="1877" spans="1:24" x14ac:dyDescent="0.3">
      <c r="A1877" s="8" t="s">
        <v>5782</v>
      </c>
      <c r="B1877" s="9">
        <v>46169</v>
      </c>
      <c r="C1877" s="21" t="str">
        <f>TEXT(Table3[[#This Row],[Transaction_Date]],"dddd")</f>
        <v>Wednesday</v>
      </c>
      <c r="D1877" t="s">
        <v>5783</v>
      </c>
      <c r="E1877">
        <f>HOUR(Table3[[#This Row],[Transaction_Time]])</f>
        <v>11</v>
      </c>
      <c r="F1877" s="10" t="s">
        <v>24</v>
      </c>
      <c r="G1877" s="10" t="s">
        <v>5784</v>
      </c>
      <c r="H1877" s="10" t="s">
        <v>26</v>
      </c>
      <c r="I1877" s="10" t="s">
        <v>27</v>
      </c>
      <c r="J1877" s="10" t="s">
        <v>43</v>
      </c>
      <c r="K1877" s="10" t="s">
        <v>285</v>
      </c>
      <c r="L1877" s="10" t="s">
        <v>304</v>
      </c>
      <c r="M1877" s="10" t="s">
        <v>31</v>
      </c>
      <c r="N1877" s="10" t="s">
        <v>46</v>
      </c>
      <c r="O1877" s="10" t="s">
        <v>297</v>
      </c>
      <c r="P1877" s="10" t="s">
        <v>108</v>
      </c>
      <c r="Q1877" s="10">
        <v>1186</v>
      </c>
      <c r="R1877" s="10">
        <v>0</v>
      </c>
      <c r="S1877" s="10">
        <v>0</v>
      </c>
      <c r="T1877" s="10" t="s">
        <v>35</v>
      </c>
      <c r="U1877" s="10"/>
      <c r="V1877" s="10" t="s">
        <v>49</v>
      </c>
      <c r="W1877" s="10">
        <v>70</v>
      </c>
      <c r="X1877" s="11" t="s">
        <v>37</v>
      </c>
    </row>
    <row r="1878" spans="1:24" x14ac:dyDescent="0.3">
      <c r="A1878" s="4" t="s">
        <v>5785</v>
      </c>
      <c r="B1878" s="5">
        <v>46159</v>
      </c>
      <c r="C1878" s="20" t="str">
        <f>TEXT(Table3[[#This Row],[Transaction_Date]],"dddd")</f>
        <v>Sunday</v>
      </c>
      <c r="D1878" t="s">
        <v>4450</v>
      </c>
      <c r="E1878">
        <f>HOUR(Table3[[#This Row],[Transaction_Time]])</f>
        <v>18</v>
      </c>
      <c r="F1878" s="6" t="s">
        <v>24</v>
      </c>
      <c r="G1878" s="6" t="s">
        <v>5786</v>
      </c>
      <c r="H1878" s="6" t="s">
        <v>26</v>
      </c>
      <c r="I1878" s="6" t="s">
        <v>27</v>
      </c>
      <c r="J1878" s="6" t="s">
        <v>55</v>
      </c>
      <c r="K1878" s="6" t="s">
        <v>180</v>
      </c>
      <c r="L1878" s="6" t="s">
        <v>77</v>
      </c>
      <c r="M1878" s="6" t="s">
        <v>31</v>
      </c>
      <c r="N1878" s="6" t="s">
        <v>32</v>
      </c>
      <c r="O1878" s="6" t="s">
        <v>141</v>
      </c>
      <c r="P1878" s="6" t="s">
        <v>128</v>
      </c>
      <c r="Q1878" s="6">
        <v>110.13</v>
      </c>
      <c r="R1878" s="6">
        <v>0</v>
      </c>
      <c r="S1878" s="6">
        <v>0</v>
      </c>
      <c r="T1878" s="6" t="s">
        <v>35</v>
      </c>
      <c r="U1878" s="6"/>
      <c r="V1878" s="6" t="s">
        <v>49</v>
      </c>
      <c r="W1878" s="6">
        <v>96</v>
      </c>
      <c r="X1878" s="7" t="s">
        <v>69</v>
      </c>
    </row>
    <row r="1879" spans="1:24" x14ac:dyDescent="0.3">
      <c r="A1879" s="8" t="s">
        <v>5787</v>
      </c>
      <c r="B1879" s="9">
        <v>46150</v>
      </c>
      <c r="C1879" s="21" t="str">
        <f>TEXT(Table3[[#This Row],[Transaction_Date]],"dddd")</f>
        <v>Friday</v>
      </c>
      <c r="D1879" t="s">
        <v>5788</v>
      </c>
      <c r="E1879">
        <f>HOUR(Table3[[#This Row],[Transaction_Time]])</f>
        <v>15</v>
      </c>
      <c r="F1879" s="10" t="s">
        <v>87</v>
      </c>
      <c r="G1879" s="10" t="s">
        <v>5789</v>
      </c>
      <c r="H1879" s="10" t="s">
        <v>54</v>
      </c>
      <c r="I1879" s="10" t="s">
        <v>27</v>
      </c>
      <c r="J1879" s="10" t="s">
        <v>75</v>
      </c>
      <c r="K1879" s="10" t="s">
        <v>212</v>
      </c>
      <c r="L1879" s="10" t="s">
        <v>132</v>
      </c>
      <c r="M1879" s="10" t="s">
        <v>93</v>
      </c>
      <c r="N1879" s="10" t="s">
        <v>59</v>
      </c>
      <c r="O1879" s="10" t="s">
        <v>60</v>
      </c>
      <c r="P1879" s="10" t="s">
        <v>34</v>
      </c>
      <c r="Q1879" s="10">
        <v>344.91</v>
      </c>
      <c r="R1879" s="10">
        <v>0</v>
      </c>
      <c r="S1879" s="10">
        <v>0</v>
      </c>
      <c r="T1879" s="10" t="s">
        <v>35</v>
      </c>
      <c r="U1879" s="10"/>
      <c r="V1879" s="10" t="s">
        <v>36</v>
      </c>
      <c r="W1879" s="10">
        <v>74</v>
      </c>
      <c r="X1879" s="11" t="s">
        <v>37</v>
      </c>
    </row>
    <row r="1880" spans="1:24" x14ac:dyDescent="0.3">
      <c r="A1880" s="4" t="s">
        <v>5790</v>
      </c>
      <c r="B1880" s="5">
        <v>46160</v>
      </c>
      <c r="C1880" s="20" t="str">
        <f>TEXT(Table3[[#This Row],[Transaction_Date]],"dddd")</f>
        <v>Monday</v>
      </c>
      <c r="D1880" t="s">
        <v>5791</v>
      </c>
      <c r="E1880">
        <f>HOUR(Table3[[#This Row],[Transaction_Time]])</f>
        <v>14</v>
      </c>
      <c r="F1880" s="6" t="s">
        <v>24</v>
      </c>
      <c r="G1880" s="6" t="s">
        <v>5792</v>
      </c>
      <c r="H1880" s="6" t="s">
        <v>54</v>
      </c>
      <c r="I1880" s="6" t="s">
        <v>42</v>
      </c>
      <c r="J1880" s="6" t="s">
        <v>43</v>
      </c>
      <c r="K1880" s="6" t="s">
        <v>44</v>
      </c>
      <c r="L1880" s="6" t="s">
        <v>246</v>
      </c>
      <c r="M1880" s="6" t="s">
        <v>214</v>
      </c>
      <c r="N1880" s="6" t="s">
        <v>46</v>
      </c>
      <c r="O1880" s="6" t="s">
        <v>297</v>
      </c>
      <c r="P1880" s="6" t="s">
        <v>128</v>
      </c>
      <c r="Q1880" s="6">
        <v>786.65</v>
      </c>
      <c r="R1880" s="6">
        <v>0</v>
      </c>
      <c r="S1880" s="6">
        <v>0</v>
      </c>
      <c r="T1880" s="6" t="s">
        <v>35</v>
      </c>
      <c r="U1880" s="6"/>
      <c r="V1880" s="6" t="s">
        <v>49</v>
      </c>
      <c r="W1880" s="6">
        <v>45</v>
      </c>
      <c r="X1880" s="7" t="s">
        <v>37</v>
      </c>
    </row>
    <row r="1881" spans="1:24" x14ac:dyDescent="0.3">
      <c r="A1881" s="8" t="s">
        <v>5793</v>
      </c>
      <c r="B1881" s="9">
        <v>46151</v>
      </c>
      <c r="C1881" s="21" t="str">
        <f>TEXT(Table3[[#This Row],[Transaction_Date]],"dddd")</f>
        <v>Saturday</v>
      </c>
      <c r="D1881" t="s">
        <v>5794</v>
      </c>
      <c r="E1881">
        <f>HOUR(Table3[[#This Row],[Transaction_Time]])</f>
        <v>18</v>
      </c>
      <c r="F1881" s="10" t="s">
        <v>72</v>
      </c>
      <c r="G1881" s="10" t="s">
        <v>5795</v>
      </c>
      <c r="H1881" s="10" t="s">
        <v>74</v>
      </c>
      <c r="I1881" s="10" t="s">
        <v>42</v>
      </c>
      <c r="J1881" s="10" t="s">
        <v>119</v>
      </c>
      <c r="K1881" s="10" t="s">
        <v>120</v>
      </c>
      <c r="L1881" s="10" t="s">
        <v>500</v>
      </c>
      <c r="M1881" s="10" t="s">
        <v>67</v>
      </c>
      <c r="N1881" s="10" t="s">
        <v>59</v>
      </c>
      <c r="O1881" s="10" t="s">
        <v>141</v>
      </c>
      <c r="P1881" s="10" t="s">
        <v>108</v>
      </c>
      <c r="Q1881" s="10">
        <v>50.13</v>
      </c>
      <c r="R1881" s="10">
        <v>0</v>
      </c>
      <c r="S1881" s="10">
        <v>0</v>
      </c>
      <c r="T1881" s="10" t="s">
        <v>35</v>
      </c>
      <c r="U1881" s="10"/>
      <c r="V1881" s="10" t="s">
        <v>36</v>
      </c>
      <c r="W1881" s="10">
        <v>73</v>
      </c>
      <c r="X1881" s="11" t="s">
        <v>37</v>
      </c>
    </row>
    <row r="1882" spans="1:24" x14ac:dyDescent="0.3">
      <c r="A1882" s="4" t="s">
        <v>5796</v>
      </c>
      <c r="B1882" s="5">
        <v>46152</v>
      </c>
      <c r="C1882" s="20" t="str">
        <f>TEXT(Table3[[#This Row],[Transaction_Date]],"dddd")</f>
        <v>Sunday</v>
      </c>
      <c r="D1882" t="s">
        <v>5797</v>
      </c>
      <c r="E1882">
        <f>HOUR(Table3[[#This Row],[Transaction_Time]])</f>
        <v>22</v>
      </c>
      <c r="F1882" s="6" t="s">
        <v>87</v>
      </c>
      <c r="G1882" s="6" t="s">
        <v>5798</v>
      </c>
      <c r="H1882" s="6" t="s">
        <v>54</v>
      </c>
      <c r="I1882" s="6" t="s">
        <v>42</v>
      </c>
      <c r="J1882" s="6" t="s">
        <v>150</v>
      </c>
      <c r="K1882" s="6" t="s">
        <v>175</v>
      </c>
      <c r="L1882" s="6" t="s">
        <v>327</v>
      </c>
      <c r="M1882" s="6" t="s">
        <v>114</v>
      </c>
      <c r="N1882" s="6" t="s">
        <v>59</v>
      </c>
      <c r="O1882" s="6" t="s">
        <v>47</v>
      </c>
      <c r="P1882" s="6" t="s">
        <v>128</v>
      </c>
      <c r="Q1882" s="6">
        <v>2446.77</v>
      </c>
      <c r="R1882" s="6">
        <v>0</v>
      </c>
      <c r="S1882" s="6">
        <v>2.91</v>
      </c>
      <c r="T1882" s="6" t="s">
        <v>35</v>
      </c>
      <c r="U1882" s="6"/>
      <c r="V1882" s="6" t="s">
        <v>36</v>
      </c>
      <c r="W1882" s="6">
        <v>74</v>
      </c>
      <c r="X1882" s="7" t="s">
        <v>37</v>
      </c>
    </row>
    <row r="1883" spans="1:24" x14ac:dyDescent="0.3">
      <c r="A1883" s="8" t="s">
        <v>5799</v>
      </c>
      <c r="B1883" s="9">
        <v>46162</v>
      </c>
      <c r="C1883" s="21" t="str">
        <f>TEXT(Table3[[#This Row],[Transaction_Date]],"dddd")</f>
        <v>Wednesday</v>
      </c>
      <c r="D1883" t="s">
        <v>5800</v>
      </c>
      <c r="E1883">
        <f>HOUR(Table3[[#This Row],[Transaction_Time]])</f>
        <v>19</v>
      </c>
      <c r="F1883" s="10" t="s">
        <v>52</v>
      </c>
      <c r="G1883" s="10" t="s">
        <v>5801</v>
      </c>
      <c r="H1883" s="10" t="s">
        <v>54</v>
      </c>
      <c r="I1883" s="10" t="s">
        <v>27</v>
      </c>
      <c r="J1883" s="10" t="s">
        <v>43</v>
      </c>
      <c r="K1883" s="10" t="s">
        <v>44</v>
      </c>
      <c r="L1883" s="10" t="s">
        <v>286</v>
      </c>
      <c r="M1883" s="10" t="s">
        <v>122</v>
      </c>
      <c r="N1883" s="10" t="s">
        <v>291</v>
      </c>
      <c r="O1883" s="10" t="s">
        <v>60</v>
      </c>
      <c r="P1883" s="10" t="s">
        <v>34</v>
      </c>
      <c r="Q1883" s="10">
        <v>899.96</v>
      </c>
      <c r="R1883" s="10">
        <v>0</v>
      </c>
      <c r="S1883" s="10">
        <v>0</v>
      </c>
      <c r="T1883" s="10" t="s">
        <v>35</v>
      </c>
      <c r="U1883" s="10"/>
      <c r="V1883" s="10" t="s">
        <v>36</v>
      </c>
      <c r="W1883" s="10">
        <v>88</v>
      </c>
      <c r="X1883" s="11" t="s">
        <v>37</v>
      </c>
    </row>
    <row r="1884" spans="1:24" x14ac:dyDescent="0.3">
      <c r="A1884" s="4" t="s">
        <v>5802</v>
      </c>
      <c r="B1884" s="5">
        <v>46163</v>
      </c>
      <c r="C1884" s="20" t="str">
        <f>TEXT(Table3[[#This Row],[Transaction_Date]],"dddd")</f>
        <v>Thursday</v>
      </c>
      <c r="D1884" t="s">
        <v>5803</v>
      </c>
      <c r="E1884">
        <f>HOUR(Table3[[#This Row],[Transaction_Time]])</f>
        <v>10</v>
      </c>
      <c r="F1884" s="6" t="s">
        <v>40</v>
      </c>
      <c r="G1884" s="6" t="s">
        <v>5804</v>
      </c>
      <c r="H1884" s="6" t="s">
        <v>89</v>
      </c>
      <c r="I1884" s="6" t="s">
        <v>42</v>
      </c>
      <c r="J1884" s="6" t="s">
        <v>90</v>
      </c>
      <c r="K1884" s="6" t="s">
        <v>91</v>
      </c>
      <c r="L1884" s="6" t="s">
        <v>230</v>
      </c>
      <c r="M1884" s="6" t="s">
        <v>83</v>
      </c>
      <c r="N1884" s="6" t="s">
        <v>78</v>
      </c>
      <c r="O1884" s="6" t="s">
        <v>47</v>
      </c>
      <c r="P1884" s="6" t="s">
        <v>108</v>
      </c>
      <c r="Q1884" s="6">
        <v>242.49</v>
      </c>
      <c r="R1884" s="6">
        <v>0</v>
      </c>
      <c r="S1884" s="6">
        <v>0</v>
      </c>
      <c r="T1884" s="6" t="s">
        <v>35</v>
      </c>
      <c r="U1884" s="6"/>
      <c r="V1884" s="6" t="s">
        <v>49</v>
      </c>
      <c r="W1884" s="6">
        <v>93</v>
      </c>
      <c r="X1884" s="7" t="s">
        <v>37</v>
      </c>
    </row>
    <row r="1885" spans="1:24" x14ac:dyDescent="0.3">
      <c r="A1885" s="8" t="s">
        <v>5805</v>
      </c>
      <c r="B1885" s="9">
        <v>46166</v>
      </c>
      <c r="C1885" s="21" t="str">
        <f>TEXT(Table3[[#This Row],[Transaction_Date]],"dddd")</f>
        <v>Sunday</v>
      </c>
      <c r="D1885" t="s">
        <v>5806</v>
      </c>
      <c r="E1885">
        <f>HOUR(Table3[[#This Row],[Transaction_Time]])</f>
        <v>18</v>
      </c>
      <c r="F1885" s="10" t="s">
        <v>72</v>
      </c>
      <c r="G1885" s="10" t="s">
        <v>5807</v>
      </c>
      <c r="H1885" s="10" t="s">
        <v>89</v>
      </c>
      <c r="I1885" s="10" t="s">
        <v>42</v>
      </c>
      <c r="J1885" s="10" t="s">
        <v>55</v>
      </c>
      <c r="K1885" s="10" t="s">
        <v>180</v>
      </c>
      <c r="L1885" s="10" t="s">
        <v>30</v>
      </c>
      <c r="M1885" s="10" t="s">
        <v>31</v>
      </c>
      <c r="N1885" s="10" t="s">
        <v>78</v>
      </c>
      <c r="O1885" s="10" t="s">
        <v>60</v>
      </c>
      <c r="P1885" s="10" t="s">
        <v>108</v>
      </c>
      <c r="Q1885" s="10">
        <v>699.09</v>
      </c>
      <c r="R1885" s="10">
        <v>0</v>
      </c>
      <c r="S1885" s="10">
        <v>0</v>
      </c>
      <c r="T1885" s="10" t="s">
        <v>35</v>
      </c>
      <c r="U1885" s="10"/>
      <c r="V1885" s="10" t="s">
        <v>49</v>
      </c>
      <c r="W1885" s="10">
        <v>52</v>
      </c>
      <c r="X1885" s="11" t="s">
        <v>37</v>
      </c>
    </row>
    <row r="1886" spans="1:24" x14ac:dyDescent="0.3">
      <c r="A1886" s="4" t="s">
        <v>5808</v>
      </c>
      <c r="B1886" s="5">
        <v>46157</v>
      </c>
      <c r="C1886" s="20" t="str">
        <f>TEXT(Table3[[#This Row],[Transaction_Date]],"dddd")</f>
        <v>Friday</v>
      </c>
      <c r="D1886" t="s">
        <v>5809</v>
      </c>
      <c r="E1886">
        <f>HOUR(Table3[[#This Row],[Transaction_Time]])</f>
        <v>18</v>
      </c>
      <c r="F1886" s="6" t="s">
        <v>24</v>
      </c>
      <c r="G1886" s="6" t="s">
        <v>5810</v>
      </c>
      <c r="H1886" s="6" t="s">
        <v>26</v>
      </c>
      <c r="I1886" s="6" t="s">
        <v>42</v>
      </c>
      <c r="J1886" s="6" t="s">
        <v>105</v>
      </c>
      <c r="K1886" s="6" t="s">
        <v>675</v>
      </c>
      <c r="L1886" s="6" t="s">
        <v>682</v>
      </c>
      <c r="M1886" s="6" t="s">
        <v>214</v>
      </c>
      <c r="N1886" s="6" t="s">
        <v>46</v>
      </c>
      <c r="O1886" s="6" t="s">
        <v>141</v>
      </c>
      <c r="P1886" s="10" t="s">
        <v>68</v>
      </c>
      <c r="Q1886" s="6">
        <v>87.49</v>
      </c>
      <c r="R1886" s="6">
        <v>9.91</v>
      </c>
      <c r="S1886" s="6">
        <v>0</v>
      </c>
      <c r="T1886" s="6" t="s">
        <v>35</v>
      </c>
      <c r="U1886" s="6"/>
      <c r="V1886" s="6" t="s">
        <v>49</v>
      </c>
      <c r="W1886" s="6">
        <v>67</v>
      </c>
      <c r="X1886" s="7" t="s">
        <v>37</v>
      </c>
    </row>
    <row r="1887" spans="1:24" x14ac:dyDescent="0.3">
      <c r="A1887" s="8" t="s">
        <v>5811</v>
      </c>
      <c r="B1887" s="9">
        <v>46159</v>
      </c>
      <c r="C1887" s="21" t="str">
        <f>TEXT(Table3[[#This Row],[Transaction_Date]],"dddd")</f>
        <v>Sunday</v>
      </c>
      <c r="D1887" t="s">
        <v>5812</v>
      </c>
      <c r="E1887">
        <f>HOUR(Table3[[#This Row],[Transaction_Time]])</f>
        <v>11</v>
      </c>
      <c r="F1887" s="10" t="s">
        <v>370</v>
      </c>
      <c r="G1887" s="10" t="s">
        <v>5813</v>
      </c>
      <c r="H1887" s="10" t="s">
        <v>26</v>
      </c>
      <c r="I1887" s="10" t="s">
        <v>27</v>
      </c>
      <c r="J1887" s="10" t="s">
        <v>55</v>
      </c>
      <c r="K1887" s="10" t="s">
        <v>56</v>
      </c>
      <c r="L1887" s="10" t="s">
        <v>618</v>
      </c>
      <c r="M1887" s="10" t="s">
        <v>214</v>
      </c>
      <c r="N1887" s="10" t="s">
        <v>46</v>
      </c>
      <c r="O1887" s="10" t="s">
        <v>60</v>
      </c>
      <c r="P1887" s="10" t="s">
        <v>128</v>
      </c>
      <c r="Q1887" s="10">
        <v>2053.58</v>
      </c>
      <c r="R1887" s="10">
        <v>0</v>
      </c>
      <c r="S1887" s="10">
        <v>0</v>
      </c>
      <c r="T1887" s="10" t="s">
        <v>35</v>
      </c>
      <c r="U1887" s="10"/>
      <c r="V1887" s="10" t="s">
        <v>49</v>
      </c>
      <c r="W1887" s="10">
        <v>87</v>
      </c>
      <c r="X1887" s="11" t="s">
        <v>37</v>
      </c>
    </row>
    <row r="1888" spans="1:24" x14ac:dyDescent="0.3">
      <c r="A1888" s="4" t="s">
        <v>5814</v>
      </c>
      <c r="B1888" s="5">
        <v>46173</v>
      </c>
      <c r="C1888" s="20" t="str">
        <f>TEXT(Table3[[#This Row],[Transaction_Date]],"dddd")</f>
        <v>Sunday</v>
      </c>
      <c r="D1888" t="s">
        <v>5815</v>
      </c>
      <c r="E1888">
        <f>HOUR(Table3[[#This Row],[Transaction_Time]])</f>
        <v>8</v>
      </c>
      <c r="F1888" s="6" t="s">
        <v>40</v>
      </c>
      <c r="G1888" s="6" t="s">
        <v>5816</v>
      </c>
      <c r="H1888" s="6" t="s">
        <v>26</v>
      </c>
      <c r="I1888" s="6" t="s">
        <v>27</v>
      </c>
      <c r="J1888" s="6" t="s">
        <v>43</v>
      </c>
      <c r="K1888" s="6" t="s">
        <v>44</v>
      </c>
      <c r="L1888" s="6" t="s">
        <v>66</v>
      </c>
      <c r="M1888" s="6" t="s">
        <v>67</v>
      </c>
      <c r="N1888" s="6" t="s">
        <v>46</v>
      </c>
      <c r="O1888" s="6" t="s">
        <v>60</v>
      </c>
      <c r="P1888" s="6" t="s">
        <v>128</v>
      </c>
      <c r="Q1888" s="6">
        <v>676.36</v>
      </c>
      <c r="R1888" s="6">
        <v>53.33</v>
      </c>
      <c r="S1888" s="6">
        <v>6.93</v>
      </c>
      <c r="T1888" s="6" t="s">
        <v>35</v>
      </c>
      <c r="U1888" s="6"/>
      <c r="V1888" s="6" t="s">
        <v>36</v>
      </c>
      <c r="W1888" s="6">
        <v>42</v>
      </c>
      <c r="X1888" s="7" t="s">
        <v>37</v>
      </c>
    </row>
    <row r="1889" spans="1:24" x14ac:dyDescent="0.3">
      <c r="A1889" s="8" t="s">
        <v>5817</v>
      </c>
      <c r="B1889" s="9">
        <v>46153</v>
      </c>
      <c r="C1889" s="21" t="str">
        <f>TEXT(Table3[[#This Row],[Transaction_Date]],"dddd")</f>
        <v>Monday</v>
      </c>
      <c r="D1889" t="s">
        <v>5818</v>
      </c>
      <c r="E1889">
        <f>HOUR(Table3[[#This Row],[Transaction_Time]])</f>
        <v>8</v>
      </c>
      <c r="F1889" s="10" t="s">
        <v>52</v>
      </c>
      <c r="G1889" s="10" t="s">
        <v>5819</v>
      </c>
      <c r="H1889" s="10" t="s">
        <v>26</v>
      </c>
      <c r="I1889" s="10" t="s">
        <v>27</v>
      </c>
      <c r="J1889" s="10" t="s">
        <v>119</v>
      </c>
      <c r="K1889" s="10" t="s">
        <v>264</v>
      </c>
      <c r="L1889" s="10" t="s">
        <v>364</v>
      </c>
      <c r="M1889" s="10" t="s">
        <v>114</v>
      </c>
      <c r="N1889" s="10" t="s">
        <v>46</v>
      </c>
      <c r="O1889" s="10" t="s">
        <v>47</v>
      </c>
      <c r="P1889" s="10" t="s">
        <v>68</v>
      </c>
      <c r="Q1889" s="10">
        <v>127.63</v>
      </c>
      <c r="R1889" s="10">
        <v>0</v>
      </c>
      <c r="S1889" s="10">
        <v>0</v>
      </c>
      <c r="T1889" s="10" t="s">
        <v>35</v>
      </c>
      <c r="U1889" s="10"/>
      <c r="V1889" s="10" t="s">
        <v>49</v>
      </c>
      <c r="W1889" s="10">
        <v>65</v>
      </c>
      <c r="X1889" s="11" t="s">
        <v>37</v>
      </c>
    </row>
    <row r="1890" spans="1:24" x14ac:dyDescent="0.3">
      <c r="A1890" s="4" t="s">
        <v>5820</v>
      </c>
      <c r="B1890" s="5">
        <v>46157</v>
      </c>
      <c r="C1890" s="20" t="str">
        <f>TEXT(Table3[[#This Row],[Transaction_Date]],"dddd")</f>
        <v>Friday</v>
      </c>
      <c r="D1890" t="s">
        <v>5821</v>
      </c>
      <c r="E1890">
        <f>HOUR(Table3[[#This Row],[Transaction_Time]])</f>
        <v>20</v>
      </c>
      <c r="F1890" s="6" t="s">
        <v>52</v>
      </c>
      <c r="G1890" s="6" t="s">
        <v>5822</v>
      </c>
      <c r="H1890" s="6" t="s">
        <v>26</v>
      </c>
      <c r="I1890" s="6" t="s">
        <v>27</v>
      </c>
      <c r="J1890" s="6" t="s">
        <v>98</v>
      </c>
      <c r="K1890" s="6" t="s">
        <v>338</v>
      </c>
      <c r="L1890" s="6" t="s">
        <v>121</v>
      </c>
      <c r="M1890" s="6" t="s">
        <v>122</v>
      </c>
      <c r="N1890" s="6" t="s">
        <v>46</v>
      </c>
      <c r="O1890" s="6" t="s">
        <v>60</v>
      </c>
      <c r="P1890" s="6" t="s">
        <v>108</v>
      </c>
      <c r="Q1890" s="6">
        <v>295.89999999999998</v>
      </c>
      <c r="R1890" s="6">
        <v>0</v>
      </c>
      <c r="S1890" s="6">
        <v>0</v>
      </c>
      <c r="T1890" s="6" t="s">
        <v>35</v>
      </c>
      <c r="U1890" s="6"/>
      <c r="V1890" s="6" t="s">
        <v>49</v>
      </c>
      <c r="W1890" s="6">
        <v>28</v>
      </c>
      <c r="X1890" s="7" t="s">
        <v>37</v>
      </c>
    </row>
    <row r="1891" spans="1:24" x14ac:dyDescent="0.3">
      <c r="A1891" s="8" t="s">
        <v>5823</v>
      </c>
      <c r="B1891" s="9">
        <v>46151</v>
      </c>
      <c r="C1891" s="21" t="str">
        <f>TEXT(Table3[[#This Row],[Transaction_Date]],"dddd")</f>
        <v>Saturday</v>
      </c>
      <c r="D1891" t="s">
        <v>5824</v>
      </c>
      <c r="E1891">
        <f>HOUR(Table3[[#This Row],[Transaction_Time]])</f>
        <v>15</v>
      </c>
      <c r="F1891" s="10" t="s">
        <v>52</v>
      </c>
      <c r="G1891" s="10" t="s">
        <v>5825</v>
      </c>
      <c r="H1891" s="10" t="s">
        <v>26</v>
      </c>
      <c r="I1891" s="10" t="s">
        <v>27</v>
      </c>
      <c r="J1891" s="10" t="s">
        <v>90</v>
      </c>
      <c r="K1891" s="10" t="s">
        <v>572</v>
      </c>
      <c r="L1891" s="10" t="s">
        <v>308</v>
      </c>
      <c r="M1891" s="10" t="s">
        <v>58</v>
      </c>
      <c r="N1891" s="10" t="s">
        <v>59</v>
      </c>
      <c r="O1891" s="10" t="s">
        <v>60</v>
      </c>
      <c r="P1891" s="10" t="s">
        <v>84</v>
      </c>
      <c r="Q1891" s="10">
        <v>327.69</v>
      </c>
      <c r="R1891" s="10">
        <v>24.73</v>
      </c>
      <c r="S1891" s="10">
        <v>0</v>
      </c>
      <c r="T1891" s="10" t="s">
        <v>35</v>
      </c>
      <c r="U1891" s="10"/>
      <c r="V1891" s="10" t="s">
        <v>36</v>
      </c>
      <c r="W1891" s="10">
        <v>1</v>
      </c>
      <c r="X1891" s="11" t="s">
        <v>37</v>
      </c>
    </row>
    <row r="1892" spans="1:24" x14ac:dyDescent="0.3">
      <c r="A1892" s="4" t="s">
        <v>5826</v>
      </c>
      <c r="B1892" s="5">
        <v>46168</v>
      </c>
      <c r="C1892" s="20" t="str">
        <f>TEXT(Table3[[#This Row],[Transaction_Date]],"dddd")</f>
        <v>Tuesday</v>
      </c>
      <c r="D1892" t="s">
        <v>5186</v>
      </c>
      <c r="E1892">
        <f>HOUR(Table3[[#This Row],[Transaction_Time]])</f>
        <v>8</v>
      </c>
      <c r="F1892" s="6" t="s">
        <v>52</v>
      </c>
      <c r="G1892" s="6" t="s">
        <v>5827</v>
      </c>
      <c r="H1892" s="6" t="s">
        <v>26</v>
      </c>
      <c r="I1892" s="6" t="s">
        <v>27</v>
      </c>
      <c r="J1892" s="6" t="s">
        <v>166</v>
      </c>
      <c r="K1892" s="6" t="s">
        <v>204</v>
      </c>
      <c r="L1892" s="6" t="s">
        <v>334</v>
      </c>
      <c r="M1892" s="6" t="s">
        <v>58</v>
      </c>
      <c r="N1892" s="6" t="s">
        <v>59</v>
      </c>
      <c r="O1892" s="6" t="s">
        <v>60</v>
      </c>
      <c r="P1892" s="6" t="s">
        <v>48</v>
      </c>
      <c r="Q1892" s="6">
        <v>706</v>
      </c>
      <c r="R1892" s="6">
        <v>0</v>
      </c>
      <c r="S1892" s="6">
        <v>2.83</v>
      </c>
      <c r="T1892" s="6" t="s">
        <v>35</v>
      </c>
      <c r="U1892" s="6"/>
      <c r="V1892" s="6" t="s">
        <v>49</v>
      </c>
      <c r="W1892" s="6">
        <v>86</v>
      </c>
      <c r="X1892" s="7" t="s">
        <v>37</v>
      </c>
    </row>
    <row r="1893" spans="1:24" x14ac:dyDescent="0.3">
      <c r="A1893" s="8" t="s">
        <v>5828</v>
      </c>
      <c r="B1893" s="9">
        <v>46148</v>
      </c>
      <c r="C1893" s="21" t="str">
        <f>TEXT(Table3[[#This Row],[Transaction_Date]],"dddd")</f>
        <v>Wednesday</v>
      </c>
      <c r="D1893" t="s">
        <v>5829</v>
      </c>
      <c r="E1893">
        <f>HOUR(Table3[[#This Row],[Transaction_Time]])</f>
        <v>9</v>
      </c>
      <c r="F1893" s="10" t="s">
        <v>40</v>
      </c>
      <c r="G1893" s="10" t="s">
        <v>5830</v>
      </c>
      <c r="H1893" s="10" t="s">
        <v>26</v>
      </c>
      <c r="I1893" s="10" t="s">
        <v>27</v>
      </c>
      <c r="J1893" s="10" t="s">
        <v>90</v>
      </c>
      <c r="K1893" s="10" t="s">
        <v>346</v>
      </c>
      <c r="L1893" s="10" t="s">
        <v>500</v>
      </c>
      <c r="M1893" s="10" t="s">
        <v>67</v>
      </c>
      <c r="N1893" s="10" t="s">
        <v>272</v>
      </c>
      <c r="O1893" s="10" t="s">
        <v>47</v>
      </c>
      <c r="P1893" s="10" t="s">
        <v>48</v>
      </c>
      <c r="Q1893" s="10">
        <v>159.16999999999999</v>
      </c>
      <c r="R1893" s="10">
        <v>0</v>
      </c>
      <c r="S1893" s="10">
        <v>0</v>
      </c>
      <c r="T1893" s="10" t="s">
        <v>35</v>
      </c>
      <c r="U1893" s="10"/>
      <c r="V1893" s="10" t="s">
        <v>49</v>
      </c>
      <c r="W1893" s="10">
        <v>54</v>
      </c>
      <c r="X1893" s="11" t="s">
        <v>37</v>
      </c>
    </row>
    <row r="1894" spans="1:24" x14ac:dyDescent="0.3">
      <c r="A1894" s="4" t="s">
        <v>5831</v>
      </c>
      <c r="B1894" s="5">
        <v>46147</v>
      </c>
      <c r="C1894" s="20" t="str">
        <f>TEXT(Table3[[#This Row],[Transaction_Date]],"dddd")</f>
        <v>Tuesday</v>
      </c>
      <c r="D1894" t="s">
        <v>5832</v>
      </c>
      <c r="E1894">
        <f>HOUR(Table3[[#This Row],[Transaction_Time]])</f>
        <v>19</v>
      </c>
      <c r="F1894" s="6" t="s">
        <v>24</v>
      </c>
      <c r="G1894" s="6" t="s">
        <v>5833</v>
      </c>
      <c r="H1894" s="6" t="s">
        <v>74</v>
      </c>
      <c r="I1894" s="6" t="s">
        <v>42</v>
      </c>
      <c r="J1894" s="6" t="s">
        <v>75</v>
      </c>
      <c r="K1894" s="6" t="s">
        <v>212</v>
      </c>
      <c r="L1894" s="6" t="s">
        <v>184</v>
      </c>
      <c r="M1894" s="6" t="s">
        <v>146</v>
      </c>
      <c r="N1894" s="6" t="s">
        <v>59</v>
      </c>
      <c r="O1894" s="6" t="s">
        <v>297</v>
      </c>
      <c r="P1894" s="6" t="s">
        <v>34</v>
      </c>
      <c r="Q1894" s="6">
        <v>896.72</v>
      </c>
      <c r="R1894" s="6">
        <v>0</v>
      </c>
      <c r="S1894" s="6">
        <v>5.84</v>
      </c>
      <c r="T1894" s="6" t="s">
        <v>280</v>
      </c>
      <c r="U1894" s="6" t="s">
        <v>281</v>
      </c>
      <c r="V1894" s="6" t="s">
        <v>49</v>
      </c>
      <c r="W1894" s="6">
        <v>33</v>
      </c>
      <c r="X1894" s="7" t="s">
        <v>37</v>
      </c>
    </row>
    <row r="1895" spans="1:24" x14ac:dyDescent="0.3">
      <c r="A1895" s="8" t="s">
        <v>5834</v>
      </c>
      <c r="B1895" s="9">
        <v>46159</v>
      </c>
      <c r="C1895" s="21" t="str">
        <f>TEXT(Table3[[#This Row],[Transaction_Date]],"dddd")</f>
        <v>Sunday</v>
      </c>
      <c r="D1895" t="s">
        <v>5835</v>
      </c>
      <c r="E1895">
        <f>HOUR(Table3[[#This Row],[Transaction_Time]])</f>
        <v>12</v>
      </c>
      <c r="F1895" s="10" t="s">
        <v>24</v>
      </c>
      <c r="G1895" s="10" t="s">
        <v>5836</v>
      </c>
      <c r="H1895" s="10" t="s">
        <v>26</v>
      </c>
      <c r="I1895" s="10" t="s">
        <v>27</v>
      </c>
      <c r="J1895" s="10" t="s">
        <v>55</v>
      </c>
      <c r="K1895" s="10" t="s">
        <v>180</v>
      </c>
      <c r="L1895" s="10" t="s">
        <v>375</v>
      </c>
      <c r="M1895" s="10" t="s">
        <v>58</v>
      </c>
      <c r="N1895" s="10" t="s">
        <v>46</v>
      </c>
      <c r="O1895" s="10" t="s">
        <v>33</v>
      </c>
      <c r="P1895" s="10" t="s">
        <v>68</v>
      </c>
      <c r="Q1895" s="10">
        <v>131.22</v>
      </c>
      <c r="R1895" s="10">
        <v>0</v>
      </c>
      <c r="S1895" s="10">
        <v>5.35</v>
      </c>
      <c r="T1895" s="10" t="s">
        <v>35</v>
      </c>
      <c r="U1895" s="10"/>
      <c r="V1895" s="10" t="s">
        <v>49</v>
      </c>
      <c r="W1895" s="10">
        <v>60</v>
      </c>
      <c r="X1895" s="11" t="s">
        <v>37</v>
      </c>
    </row>
    <row r="1896" spans="1:24" x14ac:dyDescent="0.3">
      <c r="A1896" s="4" t="s">
        <v>5837</v>
      </c>
      <c r="B1896" s="5">
        <v>46149</v>
      </c>
      <c r="C1896" s="20" t="str">
        <f>TEXT(Table3[[#This Row],[Transaction_Date]],"dddd")</f>
        <v>Thursday</v>
      </c>
      <c r="D1896" t="s">
        <v>5838</v>
      </c>
      <c r="E1896">
        <f>HOUR(Table3[[#This Row],[Transaction_Time]])</f>
        <v>10</v>
      </c>
      <c r="F1896" s="6" t="s">
        <v>24</v>
      </c>
      <c r="G1896" s="6" t="s">
        <v>5839</v>
      </c>
      <c r="H1896" s="6" t="s">
        <v>97</v>
      </c>
      <c r="I1896" s="6" t="s">
        <v>42</v>
      </c>
      <c r="J1896" s="6" t="s">
        <v>55</v>
      </c>
      <c r="K1896" s="6" t="s">
        <v>180</v>
      </c>
      <c r="L1896" s="6" t="s">
        <v>121</v>
      </c>
      <c r="M1896" s="6" t="s">
        <v>122</v>
      </c>
      <c r="N1896" s="6" t="s">
        <v>46</v>
      </c>
      <c r="O1896" s="6" t="s">
        <v>60</v>
      </c>
      <c r="P1896" s="6" t="s">
        <v>34</v>
      </c>
      <c r="Q1896" s="6">
        <v>414.14</v>
      </c>
      <c r="R1896" s="6">
        <v>0</v>
      </c>
      <c r="S1896" s="6">
        <v>0</v>
      </c>
      <c r="T1896" s="6" t="s">
        <v>35</v>
      </c>
      <c r="U1896" s="6"/>
      <c r="V1896" s="6" t="s">
        <v>36</v>
      </c>
      <c r="W1896" s="6">
        <v>75</v>
      </c>
      <c r="X1896" s="7" t="s">
        <v>37</v>
      </c>
    </row>
    <row r="1897" spans="1:24" x14ac:dyDescent="0.3">
      <c r="A1897" s="8" t="s">
        <v>5840</v>
      </c>
      <c r="B1897" s="9">
        <v>46153</v>
      </c>
      <c r="C1897" s="21" t="str">
        <f>TEXT(Table3[[#This Row],[Transaction_Date]],"dddd")</f>
        <v>Monday</v>
      </c>
      <c r="D1897" t="s">
        <v>5841</v>
      </c>
      <c r="E1897">
        <f>HOUR(Table3[[#This Row],[Transaction_Time]])</f>
        <v>13</v>
      </c>
      <c r="F1897" s="10" t="s">
        <v>72</v>
      </c>
      <c r="G1897" s="10" t="s">
        <v>5842</v>
      </c>
      <c r="H1897" s="10" t="s">
        <v>89</v>
      </c>
      <c r="I1897" s="10" t="s">
        <v>27</v>
      </c>
      <c r="J1897" s="10" t="s">
        <v>90</v>
      </c>
      <c r="K1897" s="10" t="s">
        <v>346</v>
      </c>
      <c r="L1897" s="10" t="s">
        <v>196</v>
      </c>
      <c r="M1897" s="10" t="s">
        <v>83</v>
      </c>
      <c r="N1897" s="10" t="s">
        <v>46</v>
      </c>
      <c r="O1897" s="10" t="s">
        <v>47</v>
      </c>
      <c r="P1897" s="10" t="s">
        <v>48</v>
      </c>
      <c r="Q1897" s="10">
        <v>1128.2</v>
      </c>
      <c r="R1897" s="10">
        <v>0</v>
      </c>
      <c r="S1897" s="10">
        <v>0</v>
      </c>
      <c r="T1897" s="10" t="s">
        <v>35</v>
      </c>
      <c r="U1897" s="10"/>
      <c r="V1897" s="10" t="s">
        <v>36</v>
      </c>
      <c r="W1897" s="10">
        <v>22</v>
      </c>
      <c r="X1897" s="11" t="s">
        <v>37</v>
      </c>
    </row>
    <row r="1898" spans="1:24" x14ac:dyDescent="0.3">
      <c r="A1898" s="4" t="s">
        <v>5843</v>
      </c>
      <c r="B1898" s="5">
        <v>46149</v>
      </c>
      <c r="C1898" s="20" t="str">
        <f>TEXT(Table3[[#This Row],[Transaction_Date]],"dddd")</f>
        <v>Thursday</v>
      </c>
      <c r="D1898" t="s">
        <v>5844</v>
      </c>
      <c r="E1898">
        <f>HOUR(Table3[[#This Row],[Transaction_Time]])</f>
        <v>19</v>
      </c>
      <c r="F1898" s="6" t="s">
        <v>40</v>
      </c>
      <c r="G1898" s="6" t="s">
        <v>5845</v>
      </c>
      <c r="H1898" s="6" t="s">
        <v>26</v>
      </c>
      <c r="I1898" s="6" t="s">
        <v>27</v>
      </c>
      <c r="J1898" s="6" t="s">
        <v>75</v>
      </c>
      <c r="K1898" s="6" t="s">
        <v>76</v>
      </c>
      <c r="L1898" s="6" t="s">
        <v>375</v>
      </c>
      <c r="M1898" s="6" t="s">
        <v>58</v>
      </c>
      <c r="N1898" s="6" t="s">
        <v>78</v>
      </c>
      <c r="O1898" s="6" t="s">
        <v>60</v>
      </c>
      <c r="P1898" s="6" t="s">
        <v>48</v>
      </c>
      <c r="Q1898" s="6">
        <v>697.95</v>
      </c>
      <c r="R1898" s="6">
        <v>0</v>
      </c>
      <c r="S1898" s="6">
        <v>0</v>
      </c>
      <c r="T1898" s="6" t="s">
        <v>35</v>
      </c>
      <c r="U1898" s="6"/>
      <c r="V1898" s="6" t="s">
        <v>49</v>
      </c>
      <c r="W1898" s="6">
        <v>43</v>
      </c>
      <c r="X1898" s="7" t="s">
        <v>37</v>
      </c>
    </row>
    <row r="1899" spans="1:24" x14ac:dyDescent="0.3">
      <c r="A1899" s="8" t="s">
        <v>5846</v>
      </c>
      <c r="B1899" s="9">
        <v>46161</v>
      </c>
      <c r="C1899" s="21" t="str">
        <f>TEXT(Table3[[#This Row],[Transaction_Date]],"dddd")</f>
        <v>Tuesday</v>
      </c>
      <c r="D1899" t="s">
        <v>5847</v>
      </c>
      <c r="E1899">
        <f>HOUR(Table3[[#This Row],[Transaction_Time]])</f>
        <v>13</v>
      </c>
      <c r="F1899" s="10" t="s">
        <v>416</v>
      </c>
      <c r="G1899" s="10" t="s">
        <v>5848</v>
      </c>
      <c r="H1899" s="10" t="s">
        <v>26</v>
      </c>
      <c r="I1899" s="10" t="s">
        <v>27</v>
      </c>
      <c r="J1899" s="10" t="s">
        <v>98</v>
      </c>
      <c r="K1899" s="10" t="s">
        <v>459</v>
      </c>
      <c r="L1899" s="10" t="s">
        <v>424</v>
      </c>
      <c r="M1899" s="10" t="s">
        <v>122</v>
      </c>
      <c r="N1899" s="10" t="s">
        <v>32</v>
      </c>
      <c r="O1899" s="10" t="s">
        <v>47</v>
      </c>
      <c r="P1899" s="10" t="s">
        <v>128</v>
      </c>
      <c r="Q1899" s="10">
        <v>193.83</v>
      </c>
      <c r="R1899" s="10">
        <v>0</v>
      </c>
      <c r="S1899" s="10">
        <v>0</v>
      </c>
      <c r="T1899" s="10" t="s">
        <v>280</v>
      </c>
      <c r="U1899" s="10" t="s">
        <v>281</v>
      </c>
      <c r="V1899" s="10" t="s">
        <v>49</v>
      </c>
      <c r="W1899" s="10">
        <v>62</v>
      </c>
      <c r="X1899" s="11" t="s">
        <v>37</v>
      </c>
    </row>
    <row r="1900" spans="1:24" x14ac:dyDescent="0.3">
      <c r="A1900" s="4" t="s">
        <v>5849</v>
      </c>
      <c r="B1900" s="5">
        <v>46156</v>
      </c>
      <c r="C1900" s="20" t="str">
        <f>TEXT(Table3[[#This Row],[Transaction_Date]],"dddd")</f>
        <v>Thursday</v>
      </c>
      <c r="D1900" t="s">
        <v>5850</v>
      </c>
      <c r="E1900">
        <f>HOUR(Table3[[#This Row],[Transaction_Time]])</f>
        <v>16</v>
      </c>
      <c r="F1900" s="6" t="s">
        <v>40</v>
      </c>
      <c r="G1900" s="6" t="s">
        <v>5851</v>
      </c>
      <c r="H1900" s="6" t="s">
        <v>54</v>
      </c>
      <c r="I1900" s="6" t="s">
        <v>27</v>
      </c>
      <c r="J1900" s="6" t="s">
        <v>105</v>
      </c>
      <c r="K1900" s="6" t="s">
        <v>675</v>
      </c>
      <c r="L1900" s="6" t="s">
        <v>145</v>
      </c>
      <c r="M1900" s="6" t="s">
        <v>146</v>
      </c>
      <c r="N1900" s="6" t="s">
        <v>46</v>
      </c>
      <c r="O1900" s="6" t="s">
        <v>33</v>
      </c>
      <c r="P1900" s="6" t="s">
        <v>108</v>
      </c>
      <c r="Q1900" s="6">
        <v>291.2</v>
      </c>
      <c r="R1900" s="6">
        <v>0</v>
      </c>
      <c r="S1900" s="6">
        <v>1.22</v>
      </c>
      <c r="T1900" s="6" t="s">
        <v>35</v>
      </c>
      <c r="U1900" s="6"/>
      <c r="V1900" s="6" t="s">
        <v>49</v>
      </c>
      <c r="W1900" s="6">
        <v>90</v>
      </c>
      <c r="X1900" s="7" t="s">
        <v>37</v>
      </c>
    </row>
    <row r="1901" spans="1:24" x14ac:dyDescent="0.3">
      <c r="A1901" s="8" t="s">
        <v>5852</v>
      </c>
      <c r="B1901" s="9">
        <v>46164</v>
      </c>
      <c r="C1901" s="21" t="str">
        <f>TEXT(Table3[[#This Row],[Transaction_Date]],"dddd")</f>
        <v>Friday</v>
      </c>
      <c r="D1901" t="s">
        <v>5853</v>
      </c>
      <c r="E1901">
        <f>HOUR(Table3[[#This Row],[Transaction_Time]])</f>
        <v>20</v>
      </c>
      <c r="F1901" s="10" t="s">
        <v>52</v>
      </c>
      <c r="G1901" s="10" t="s">
        <v>5854</v>
      </c>
      <c r="H1901" s="10" t="s">
        <v>54</v>
      </c>
      <c r="I1901" s="10" t="s">
        <v>27</v>
      </c>
      <c r="J1901" s="10" t="s">
        <v>90</v>
      </c>
      <c r="K1901" s="10" t="s">
        <v>140</v>
      </c>
      <c r="L1901" s="10" t="s">
        <v>537</v>
      </c>
      <c r="M1901" s="10" t="s">
        <v>122</v>
      </c>
      <c r="N1901" s="10" t="s">
        <v>46</v>
      </c>
      <c r="O1901" s="10" t="s">
        <v>47</v>
      </c>
      <c r="P1901" s="10" t="s">
        <v>34</v>
      </c>
      <c r="Q1901" s="10">
        <v>425.61</v>
      </c>
      <c r="R1901" s="10">
        <v>0</v>
      </c>
      <c r="S1901" s="10">
        <v>0</v>
      </c>
      <c r="T1901" s="10" t="s">
        <v>35</v>
      </c>
      <c r="U1901" s="10"/>
      <c r="V1901" s="10" t="s">
        <v>36</v>
      </c>
      <c r="W1901" s="10">
        <v>92</v>
      </c>
      <c r="X1901" s="11" t="s">
        <v>69</v>
      </c>
    </row>
    <row r="1902" spans="1:24" x14ac:dyDescent="0.3">
      <c r="A1902" s="4" t="s">
        <v>5855</v>
      </c>
      <c r="B1902" s="5">
        <v>46152</v>
      </c>
      <c r="C1902" s="20" t="str">
        <f>TEXT(Table3[[#This Row],[Transaction_Date]],"dddd")</f>
        <v>Sunday</v>
      </c>
      <c r="D1902" t="s">
        <v>5856</v>
      </c>
      <c r="E1902">
        <f>HOUR(Table3[[#This Row],[Transaction_Time]])</f>
        <v>15</v>
      </c>
      <c r="F1902" s="6" t="s">
        <v>24</v>
      </c>
      <c r="G1902" s="6" t="s">
        <v>5857</v>
      </c>
      <c r="H1902" s="6" t="s">
        <v>26</v>
      </c>
      <c r="I1902" s="6" t="s">
        <v>27</v>
      </c>
      <c r="J1902" s="6" t="s">
        <v>75</v>
      </c>
      <c r="K1902" s="6" t="s">
        <v>212</v>
      </c>
      <c r="L1902" s="6" t="s">
        <v>334</v>
      </c>
      <c r="M1902" s="6" t="s">
        <v>58</v>
      </c>
      <c r="N1902" s="6" t="s">
        <v>46</v>
      </c>
      <c r="O1902" s="6" t="s">
        <v>47</v>
      </c>
      <c r="P1902" s="6" t="s">
        <v>34</v>
      </c>
      <c r="Q1902" s="6">
        <v>1069.81</v>
      </c>
      <c r="R1902" s="6">
        <v>0</v>
      </c>
      <c r="S1902" s="6">
        <v>0</v>
      </c>
      <c r="T1902" s="6" t="s">
        <v>35</v>
      </c>
      <c r="U1902" s="6"/>
      <c r="V1902" s="6" t="s">
        <v>36</v>
      </c>
      <c r="W1902" s="6">
        <v>98</v>
      </c>
      <c r="X1902" s="7" t="s">
        <v>37</v>
      </c>
    </row>
    <row r="1903" spans="1:24" x14ac:dyDescent="0.3">
      <c r="A1903" s="8" t="s">
        <v>5858</v>
      </c>
      <c r="B1903" s="9">
        <v>46155</v>
      </c>
      <c r="C1903" s="21" t="str">
        <f>TEXT(Table3[[#This Row],[Transaction_Date]],"dddd")</f>
        <v>Wednesday</v>
      </c>
      <c r="D1903" t="s">
        <v>5859</v>
      </c>
      <c r="E1903">
        <f>HOUR(Table3[[#This Row],[Transaction_Time]])</f>
        <v>16</v>
      </c>
      <c r="F1903" s="10" t="s">
        <v>24</v>
      </c>
      <c r="G1903" s="10" t="s">
        <v>5860</v>
      </c>
      <c r="H1903" s="10" t="s">
        <v>89</v>
      </c>
      <c r="I1903" s="10" t="s">
        <v>27</v>
      </c>
      <c r="J1903" s="10" t="s">
        <v>90</v>
      </c>
      <c r="K1903" s="10" t="s">
        <v>346</v>
      </c>
      <c r="L1903" s="10" t="s">
        <v>121</v>
      </c>
      <c r="M1903" s="10" t="s">
        <v>122</v>
      </c>
      <c r="N1903" s="10" t="s">
        <v>78</v>
      </c>
      <c r="O1903" s="10" t="s">
        <v>47</v>
      </c>
      <c r="P1903" s="10" t="s">
        <v>68</v>
      </c>
      <c r="Q1903" s="10">
        <v>1570.56</v>
      </c>
      <c r="R1903" s="10">
        <v>0</v>
      </c>
      <c r="S1903" s="10">
        <v>6.6</v>
      </c>
      <c r="T1903" s="10" t="s">
        <v>35</v>
      </c>
      <c r="U1903" s="10"/>
      <c r="V1903" s="10" t="s">
        <v>49</v>
      </c>
      <c r="W1903" s="10">
        <v>47</v>
      </c>
      <c r="X1903" s="11" t="s">
        <v>37</v>
      </c>
    </row>
    <row r="1904" spans="1:24" x14ac:dyDescent="0.3">
      <c r="A1904" s="4" t="s">
        <v>5861</v>
      </c>
      <c r="B1904" s="5">
        <v>46150</v>
      </c>
      <c r="C1904" s="20" t="str">
        <f>TEXT(Table3[[#This Row],[Transaction_Date]],"dddd")</f>
        <v>Friday</v>
      </c>
      <c r="D1904" t="s">
        <v>5862</v>
      </c>
      <c r="E1904">
        <f>HOUR(Table3[[#This Row],[Transaction_Time]])</f>
        <v>10</v>
      </c>
      <c r="F1904" s="6" t="s">
        <v>52</v>
      </c>
      <c r="G1904" s="6" t="s">
        <v>5863</v>
      </c>
      <c r="H1904" s="6" t="s">
        <v>89</v>
      </c>
      <c r="I1904" s="6" t="s">
        <v>27</v>
      </c>
      <c r="J1904" s="6" t="s">
        <v>28</v>
      </c>
      <c r="K1904" s="6" t="s">
        <v>188</v>
      </c>
      <c r="L1904" s="6" t="s">
        <v>334</v>
      </c>
      <c r="M1904" s="6" t="s">
        <v>58</v>
      </c>
      <c r="N1904" s="6" t="s">
        <v>176</v>
      </c>
      <c r="O1904" s="6" t="s">
        <v>141</v>
      </c>
      <c r="P1904" s="6" t="s">
        <v>48</v>
      </c>
      <c r="Q1904" s="6">
        <v>422.74</v>
      </c>
      <c r="R1904" s="6">
        <v>0</v>
      </c>
      <c r="S1904" s="6">
        <v>7.47</v>
      </c>
      <c r="T1904" s="6" t="s">
        <v>35</v>
      </c>
      <c r="U1904" s="6"/>
      <c r="V1904" s="6" t="s">
        <v>49</v>
      </c>
      <c r="W1904" s="6">
        <v>46</v>
      </c>
      <c r="X1904" s="7" t="s">
        <v>37</v>
      </c>
    </row>
    <row r="1905" spans="1:24" x14ac:dyDescent="0.3">
      <c r="A1905" s="8" t="s">
        <v>5864</v>
      </c>
      <c r="B1905" s="9">
        <v>46146</v>
      </c>
      <c r="C1905" s="21" t="str">
        <f>TEXT(Table3[[#This Row],[Transaction_Date]],"dddd")</f>
        <v>Monday</v>
      </c>
      <c r="D1905" t="s">
        <v>5865</v>
      </c>
      <c r="E1905">
        <f>HOUR(Table3[[#This Row],[Transaction_Time]])</f>
        <v>18</v>
      </c>
      <c r="F1905" s="10" t="s">
        <v>52</v>
      </c>
      <c r="G1905" s="10" t="s">
        <v>5866</v>
      </c>
      <c r="H1905" s="10" t="s">
        <v>89</v>
      </c>
      <c r="I1905" s="10" t="s">
        <v>455</v>
      </c>
      <c r="J1905" s="10" t="s">
        <v>105</v>
      </c>
      <c r="K1905" s="10" t="s">
        <v>106</v>
      </c>
      <c r="L1905" s="10" t="s">
        <v>477</v>
      </c>
      <c r="M1905" s="10" t="s">
        <v>101</v>
      </c>
      <c r="N1905" s="10" t="s">
        <v>46</v>
      </c>
      <c r="O1905" s="10" t="s">
        <v>47</v>
      </c>
      <c r="P1905" s="10" t="s">
        <v>48</v>
      </c>
      <c r="Q1905" s="10">
        <v>1038.56</v>
      </c>
      <c r="R1905" s="10">
        <v>0</v>
      </c>
      <c r="S1905" s="10">
        <v>0</v>
      </c>
      <c r="T1905" s="10" t="s">
        <v>35</v>
      </c>
      <c r="U1905" s="10"/>
      <c r="V1905" s="10" t="s">
        <v>49</v>
      </c>
      <c r="W1905" s="10">
        <v>14</v>
      </c>
      <c r="X1905" s="11" t="s">
        <v>37</v>
      </c>
    </row>
    <row r="1906" spans="1:24" x14ac:dyDescent="0.3">
      <c r="A1906" s="4" t="s">
        <v>5867</v>
      </c>
      <c r="B1906" s="5">
        <v>46169</v>
      </c>
      <c r="C1906" s="20" t="str">
        <f>TEXT(Table3[[#This Row],[Transaction_Date]],"dddd")</f>
        <v>Wednesday</v>
      </c>
      <c r="D1906" t="s">
        <v>5868</v>
      </c>
      <c r="E1906">
        <f>HOUR(Table3[[#This Row],[Transaction_Time]])</f>
        <v>11</v>
      </c>
      <c r="F1906" s="6" t="s">
        <v>40</v>
      </c>
      <c r="G1906" s="6" t="s">
        <v>5869</v>
      </c>
      <c r="H1906" s="6" t="s">
        <v>26</v>
      </c>
      <c r="I1906" s="6" t="s">
        <v>42</v>
      </c>
      <c r="J1906" s="6" t="s">
        <v>166</v>
      </c>
      <c r="K1906" s="6" t="s">
        <v>237</v>
      </c>
      <c r="L1906" s="6" t="s">
        <v>157</v>
      </c>
      <c r="M1906" s="6" t="s">
        <v>83</v>
      </c>
      <c r="N1906" s="6" t="s">
        <v>46</v>
      </c>
      <c r="O1906" s="6" t="s">
        <v>141</v>
      </c>
      <c r="P1906" s="6" t="s">
        <v>84</v>
      </c>
      <c r="Q1906" s="6">
        <v>314.38</v>
      </c>
      <c r="R1906" s="6">
        <v>0</v>
      </c>
      <c r="S1906" s="6">
        <v>7.01</v>
      </c>
      <c r="T1906" s="6" t="s">
        <v>35</v>
      </c>
      <c r="U1906" s="6"/>
      <c r="V1906" s="6" t="s">
        <v>49</v>
      </c>
      <c r="W1906" s="6">
        <v>32</v>
      </c>
      <c r="X1906" s="7" t="s">
        <v>37</v>
      </c>
    </row>
    <row r="1907" spans="1:24" x14ac:dyDescent="0.3">
      <c r="A1907" s="8" t="s">
        <v>5870</v>
      </c>
      <c r="B1907" s="9">
        <v>46144</v>
      </c>
      <c r="C1907" s="21" t="str">
        <f>TEXT(Table3[[#This Row],[Transaction_Date]],"dddd")</f>
        <v>Saturday</v>
      </c>
      <c r="D1907" t="s">
        <v>5871</v>
      </c>
      <c r="E1907">
        <f>HOUR(Table3[[#This Row],[Transaction_Time]])</f>
        <v>18</v>
      </c>
      <c r="F1907" s="10" t="s">
        <v>24</v>
      </c>
      <c r="G1907" s="10" t="s">
        <v>5872</v>
      </c>
      <c r="H1907" s="10" t="s">
        <v>26</v>
      </c>
      <c r="I1907" s="10" t="s">
        <v>27</v>
      </c>
      <c r="J1907" s="10" t="s">
        <v>28</v>
      </c>
      <c r="K1907" s="10" t="s">
        <v>29</v>
      </c>
      <c r="L1907" s="10" t="s">
        <v>334</v>
      </c>
      <c r="M1907" s="10" t="s">
        <v>58</v>
      </c>
      <c r="N1907" s="10" t="s">
        <v>59</v>
      </c>
      <c r="O1907" s="10" t="s">
        <v>47</v>
      </c>
      <c r="P1907" s="10" t="s">
        <v>115</v>
      </c>
      <c r="Q1907" s="10">
        <v>11604.01</v>
      </c>
      <c r="R1907" s="10">
        <v>0</v>
      </c>
      <c r="S1907" s="10">
        <v>0</v>
      </c>
      <c r="T1907" s="10" t="s">
        <v>35</v>
      </c>
      <c r="U1907" s="10"/>
      <c r="V1907" s="10" t="s">
        <v>49</v>
      </c>
      <c r="W1907" s="10">
        <v>44</v>
      </c>
      <c r="X1907" s="11" t="s">
        <v>37</v>
      </c>
    </row>
    <row r="1908" spans="1:24" x14ac:dyDescent="0.3">
      <c r="A1908" s="4" t="s">
        <v>5873</v>
      </c>
      <c r="B1908" s="5">
        <v>46169</v>
      </c>
      <c r="C1908" s="20" t="str">
        <f>TEXT(Table3[[#This Row],[Transaction_Date]],"dddd")</f>
        <v>Wednesday</v>
      </c>
      <c r="D1908" t="s">
        <v>5874</v>
      </c>
      <c r="E1908">
        <f>HOUR(Table3[[#This Row],[Transaction_Time]])</f>
        <v>11</v>
      </c>
      <c r="F1908" s="6" t="s">
        <v>24</v>
      </c>
      <c r="G1908" s="6" t="s">
        <v>5875</v>
      </c>
      <c r="H1908" s="6" t="s">
        <v>26</v>
      </c>
      <c r="I1908" s="6" t="s">
        <v>42</v>
      </c>
      <c r="J1908" s="6" t="s">
        <v>98</v>
      </c>
      <c r="K1908" s="6" t="s">
        <v>126</v>
      </c>
      <c r="L1908" s="6" t="s">
        <v>113</v>
      </c>
      <c r="M1908" s="6" t="s">
        <v>114</v>
      </c>
      <c r="N1908" s="6" t="s">
        <v>59</v>
      </c>
      <c r="O1908" s="6" t="s">
        <v>297</v>
      </c>
      <c r="P1908" s="6" t="s">
        <v>48</v>
      </c>
      <c r="Q1908" s="6">
        <v>118.11</v>
      </c>
      <c r="R1908" s="6">
        <v>0</v>
      </c>
      <c r="S1908" s="6">
        <v>0</v>
      </c>
      <c r="T1908" s="6" t="s">
        <v>35</v>
      </c>
      <c r="U1908" s="6"/>
      <c r="V1908" s="6" t="s">
        <v>36</v>
      </c>
      <c r="W1908" s="6">
        <v>57</v>
      </c>
      <c r="X1908" s="7" t="s">
        <v>37</v>
      </c>
    </row>
    <row r="1909" spans="1:24" x14ac:dyDescent="0.3">
      <c r="A1909" s="8" t="s">
        <v>5876</v>
      </c>
      <c r="B1909" s="9">
        <v>46167</v>
      </c>
      <c r="C1909" s="21" t="str">
        <f>TEXT(Table3[[#This Row],[Transaction_Date]],"dddd")</f>
        <v>Monday</v>
      </c>
      <c r="D1909" t="s">
        <v>5877</v>
      </c>
      <c r="E1909">
        <f>HOUR(Table3[[#This Row],[Transaction_Time]])</f>
        <v>18</v>
      </c>
      <c r="F1909" s="10" t="s">
        <v>24</v>
      </c>
      <c r="G1909" s="10" t="s">
        <v>5878</v>
      </c>
      <c r="H1909" s="10" t="s">
        <v>26</v>
      </c>
      <c r="I1909" s="10" t="s">
        <v>27</v>
      </c>
      <c r="J1909" s="10" t="s">
        <v>166</v>
      </c>
      <c r="K1909" s="10" t="s">
        <v>237</v>
      </c>
      <c r="L1909" s="10" t="s">
        <v>500</v>
      </c>
      <c r="M1909" s="10" t="s">
        <v>67</v>
      </c>
      <c r="N1909" s="10" t="s">
        <v>46</v>
      </c>
      <c r="O1909" s="10" t="s">
        <v>47</v>
      </c>
      <c r="P1909" s="10" t="s">
        <v>128</v>
      </c>
      <c r="Q1909" s="10">
        <v>1940.09</v>
      </c>
      <c r="R1909" s="10">
        <v>0</v>
      </c>
      <c r="S1909" s="10">
        <v>0</v>
      </c>
      <c r="T1909" s="10" t="s">
        <v>35</v>
      </c>
      <c r="U1909" s="10"/>
      <c r="V1909" s="10" t="s">
        <v>49</v>
      </c>
      <c r="W1909" s="10">
        <v>22</v>
      </c>
      <c r="X1909" s="11" t="s">
        <v>37</v>
      </c>
    </row>
    <row r="1910" spans="1:24" x14ac:dyDescent="0.3">
      <c r="A1910" s="4" t="s">
        <v>5879</v>
      </c>
      <c r="B1910" s="5">
        <v>46173</v>
      </c>
      <c r="C1910" s="20" t="str">
        <f>TEXT(Table3[[#This Row],[Transaction_Date]],"dddd")</f>
        <v>Sunday</v>
      </c>
      <c r="D1910" t="s">
        <v>5880</v>
      </c>
      <c r="E1910">
        <f>HOUR(Table3[[#This Row],[Transaction_Time]])</f>
        <v>15</v>
      </c>
      <c r="F1910" s="6" t="s">
        <v>24</v>
      </c>
      <c r="G1910" s="6" t="s">
        <v>5881</v>
      </c>
      <c r="H1910" s="6" t="s">
        <v>26</v>
      </c>
      <c r="I1910" s="6" t="s">
        <v>27</v>
      </c>
      <c r="J1910" s="6" t="s">
        <v>75</v>
      </c>
      <c r="K1910" s="6" t="s">
        <v>295</v>
      </c>
      <c r="L1910" s="6" t="s">
        <v>30</v>
      </c>
      <c r="M1910" s="6" t="s">
        <v>31</v>
      </c>
      <c r="N1910" s="6" t="s">
        <v>46</v>
      </c>
      <c r="O1910" s="6" t="s">
        <v>141</v>
      </c>
      <c r="P1910" s="6" t="s">
        <v>108</v>
      </c>
      <c r="Q1910" s="6">
        <v>3561.18</v>
      </c>
      <c r="R1910" s="6">
        <v>0</v>
      </c>
      <c r="S1910" s="6">
        <v>0</v>
      </c>
      <c r="T1910" s="6" t="s">
        <v>35</v>
      </c>
      <c r="U1910" s="6"/>
      <c r="V1910" s="6" t="s">
        <v>49</v>
      </c>
      <c r="W1910" s="6">
        <v>31</v>
      </c>
      <c r="X1910" s="7" t="s">
        <v>37</v>
      </c>
    </row>
    <row r="1911" spans="1:24" x14ac:dyDescent="0.3">
      <c r="A1911" s="8" t="s">
        <v>5882</v>
      </c>
      <c r="B1911" s="9">
        <v>46146</v>
      </c>
      <c r="C1911" s="21" t="str">
        <f>TEXT(Table3[[#This Row],[Transaction_Date]],"dddd")</f>
        <v>Monday</v>
      </c>
      <c r="D1911" t="s">
        <v>5883</v>
      </c>
      <c r="E1911">
        <f>HOUR(Table3[[#This Row],[Transaction_Time]])</f>
        <v>10</v>
      </c>
      <c r="F1911" s="10" t="s">
        <v>24</v>
      </c>
      <c r="G1911" s="10" t="s">
        <v>5884</v>
      </c>
      <c r="H1911" s="10" t="s">
        <v>26</v>
      </c>
      <c r="I1911" s="10" t="s">
        <v>42</v>
      </c>
      <c r="J1911" s="10" t="s">
        <v>150</v>
      </c>
      <c r="K1911" s="10" t="s">
        <v>398</v>
      </c>
      <c r="L1911" s="10" t="s">
        <v>634</v>
      </c>
      <c r="M1911" s="10" t="s">
        <v>114</v>
      </c>
      <c r="N1911" s="10" t="s">
        <v>59</v>
      </c>
      <c r="O1911" s="10" t="s">
        <v>33</v>
      </c>
      <c r="P1911" s="10" t="s">
        <v>128</v>
      </c>
      <c r="Q1911" s="10">
        <v>4380.3599999999997</v>
      </c>
      <c r="R1911" s="10">
        <v>0</v>
      </c>
      <c r="S1911" s="10">
        <v>0</v>
      </c>
      <c r="T1911" s="10" t="s">
        <v>35</v>
      </c>
      <c r="U1911" s="10"/>
      <c r="V1911" s="10" t="s">
        <v>49</v>
      </c>
      <c r="W1911" s="10">
        <v>15</v>
      </c>
      <c r="X1911" s="11" t="s">
        <v>37</v>
      </c>
    </row>
    <row r="1912" spans="1:24" x14ac:dyDescent="0.3">
      <c r="A1912" s="4" t="s">
        <v>5885</v>
      </c>
      <c r="B1912" s="5">
        <v>46164</v>
      </c>
      <c r="C1912" s="20" t="str">
        <f>TEXT(Table3[[#This Row],[Transaction_Date]],"dddd")</f>
        <v>Friday</v>
      </c>
      <c r="D1912" t="s">
        <v>5886</v>
      </c>
      <c r="E1912">
        <f>HOUR(Table3[[#This Row],[Transaction_Time]])</f>
        <v>7</v>
      </c>
      <c r="F1912" s="6" t="s">
        <v>52</v>
      </c>
      <c r="G1912" s="6" t="s">
        <v>5887</v>
      </c>
      <c r="H1912" s="6" t="s">
        <v>26</v>
      </c>
      <c r="I1912" s="6" t="s">
        <v>42</v>
      </c>
      <c r="J1912" s="6" t="s">
        <v>119</v>
      </c>
      <c r="K1912" s="6" t="s">
        <v>264</v>
      </c>
      <c r="L1912" s="6" t="s">
        <v>196</v>
      </c>
      <c r="M1912" s="6" t="s">
        <v>83</v>
      </c>
      <c r="N1912" s="6" t="s">
        <v>46</v>
      </c>
      <c r="O1912" s="6" t="s">
        <v>47</v>
      </c>
      <c r="P1912" s="6" t="s">
        <v>34</v>
      </c>
      <c r="Q1912" s="6">
        <v>150.94999999999999</v>
      </c>
      <c r="R1912" s="6">
        <v>0</v>
      </c>
      <c r="S1912" s="6">
        <v>0</v>
      </c>
      <c r="T1912" s="6" t="s">
        <v>35</v>
      </c>
      <c r="U1912" s="6"/>
      <c r="V1912" s="6" t="s">
        <v>36</v>
      </c>
      <c r="W1912" s="6">
        <v>49</v>
      </c>
      <c r="X1912" s="7" t="s">
        <v>37</v>
      </c>
    </row>
    <row r="1913" spans="1:24" x14ac:dyDescent="0.3">
      <c r="A1913" s="8" t="s">
        <v>5888</v>
      </c>
      <c r="B1913" s="9">
        <v>46172</v>
      </c>
      <c r="C1913" s="21" t="str">
        <f>TEXT(Table3[[#This Row],[Transaction_Date]],"dddd")</f>
        <v>Saturday</v>
      </c>
      <c r="D1913" t="s">
        <v>5889</v>
      </c>
      <c r="E1913">
        <f>HOUR(Table3[[#This Row],[Transaction_Time]])</f>
        <v>17</v>
      </c>
      <c r="F1913" s="10" t="s">
        <v>24</v>
      </c>
      <c r="G1913" s="10" t="s">
        <v>5890</v>
      </c>
      <c r="H1913" s="10" t="s">
        <v>74</v>
      </c>
      <c r="I1913" s="10" t="s">
        <v>27</v>
      </c>
      <c r="J1913" s="10" t="s">
        <v>166</v>
      </c>
      <c r="K1913" s="10" t="s">
        <v>476</v>
      </c>
      <c r="L1913" s="10" t="s">
        <v>428</v>
      </c>
      <c r="M1913" s="10" t="s">
        <v>83</v>
      </c>
      <c r="N1913" s="10" t="s">
        <v>46</v>
      </c>
      <c r="O1913" s="10" t="s">
        <v>297</v>
      </c>
      <c r="P1913" s="10" t="s">
        <v>68</v>
      </c>
      <c r="Q1913" s="10">
        <v>956.13</v>
      </c>
      <c r="R1913" s="10">
        <v>0</v>
      </c>
      <c r="S1913" s="10">
        <v>0</v>
      </c>
      <c r="T1913" s="10" t="s">
        <v>280</v>
      </c>
      <c r="U1913" s="10" t="s">
        <v>315</v>
      </c>
      <c r="V1913" s="10" t="s">
        <v>49</v>
      </c>
      <c r="W1913" s="10">
        <v>25</v>
      </c>
      <c r="X1913" s="11" t="s">
        <v>37</v>
      </c>
    </row>
    <row r="1914" spans="1:24" x14ac:dyDescent="0.3">
      <c r="A1914" s="4" t="s">
        <v>5891</v>
      </c>
      <c r="B1914" s="5">
        <v>46150</v>
      </c>
      <c r="C1914" s="20" t="str">
        <f>TEXT(Table3[[#This Row],[Transaction_Date]],"dddd")</f>
        <v>Friday</v>
      </c>
      <c r="D1914" t="s">
        <v>5892</v>
      </c>
      <c r="E1914">
        <f>HOUR(Table3[[#This Row],[Transaction_Time]])</f>
        <v>17</v>
      </c>
      <c r="F1914" s="6" t="s">
        <v>24</v>
      </c>
      <c r="G1914" s="6" t="s">
        <v>5893</v>
      </c>
      <c r="H1914" s="6" t="s">
        <v>54</v>
      </c>
      <c r="I1914" s="6" t="s">
        <v>27</v>
      </c>
      <c r="J1914" s="6" t="s">
        <v>55</v>
      </c>
      <c r="K1914" s="6" t="s">
        <v>180</v>
      </c>
      <c r="L1914" s="6" t="s">
        <v>45</v>
      </c>
      <c r="M1914" s="6" t="s">
        <v>31</v>
      </c>
      <c r="N1914" s="6" t="s">
        <v>46</v>
      </c>
      <c r="O1914" s="6" t="s">
        <v>47</v>
      </c>
      <c r="P1914" s="6" t="s">
        <v>68</v>
      </c>
      <c r="Q1914" s="6">
        <v>1579.17</v>
      </c>
      <c r="R1914" s="6">
        <v>0</v>
      </c>
      <c r="S1914" s="6">
        <v>0</v>
      </c>
      <c r="T1914" s="6" t="s">
        <v>280</v>
      </c>
      <c r="U1914" s="6" t="s">
        <v>385</v>
      </c>
      <c r="V1914" s="6" t="s">
        <v>49</v>
      </c>
      <c r="W1914" s="6">
        <v>44</v>
      </c>
      <c r="X1914" s="7" t="s">
        <v>37</v>
      </c>
    </row>
    <row r="1915" spans="1:24" x14ac:dyDescent="0.3">
      <c r="A1915" s="8" t="s">
        <v>5894</v>
      </c>
      <c r="B1915" s="9">
        <v>46163</v>
      </c>
      <c r="C1915" s="21" t="str">
        <f>TEXT(Table3[[#This Row],[Transaction_Date]],"dddd")</f>
        <v>Thursday</v>
      </c>
      <c r="D1915" t="s">
        <v>5895</v>
      </c>
      <c r="E1915">
        <f>HOUR(Table3[[#This Row],[Transaction_Time]])</f>
        <v>17</v>
      </c>
      <c r="F1915" s="10" t="s">
        <v>52</v>
      </c>
      <c r="G1915" s="10" t="s">
        <v>5896</v>
      </c>
      <c r="H1915" s="10" t="s">
        <v>89</v>
      </c>
      <c r="I1915" s="10" t="s">
        <v>42</v>
      </c>
      <c r="J1915" s="10" t="s">
        <v>75</v>
      </c>
      <c r="K1915" s="10" t="s">
        <v>212</v>
      </c>
      <c r="L1915" s="10" t="s">
        <v>424</v>
      </c>
      <c r="M1915" s="10" t="s">
        <v>122</v>
      </c>
      <c r="N1915" s="10" t="s">
        <v>46</v>
      </c>
      <c r="O1915" s="10" t="s">
        <v>47</v>
      </c>
      <c r="P1915" s="10" t="s">
        <v>34</v>
      </c>
      <c r="Q1915" s="10">
        <v>660.27</v>
      </c>
      <c r="R1915" s="10">
        <v>0</v>
      </c>
      <c r="S1915" s="10">
        <v>2.88</v>
      </c>
      <c r="T1915" s="10" t="s">
        <v>280</v>
      </c>
      <c r="U1915" s="10" t="s">
        <v>402</v>
      </c>
      <c r="V1915" s="10" t="s">
        <v>36</v>
      </c>
      <c r="W1915" s="10">
        <v>38</v>
      </c>
      <c r="X1915" s="11" t="s">
        <v>37</v>
      </c>
    </row>
    <row r="1916" spans="1:24" x14ac:dyDescent="0.3">
      <c r="A1916" s="4" t="s">
        <v>5897</v>
      </c>
      <c r="B1916" s="5">
        <v>46150</v>
      </c>
      <c r="C1916" s="20" t="str">
        <f>TEXT(Table3[[#This Row],[Transaction_Date]],"dddd")</f>
        <v>Friday</v>
      </c>
      <c r="D1916" t="s">
        <v>5898</v>
      </c>
      <c r="E1916">
        <f>HOUR(Table3[[#This Row],[Transaction_Time]])</f>
        <v>12</v>
      </c>
      <c r="F1916" s="6" t="s">
        <v>24</v>
      </c>
      <c r="G1916" s="6" t="s">
        <v>5899</v>
      </c>
      <c r="H1916" s="6" t="s">
        <v>89</v>
      </c>
      <c r="I1916" s="6" t="s">
        <v>42</v>
      </c>
      <c r="J1916" s="6" t="s">
        <v>98</v>
      </c>
      <c r="K1916" s="6" t="s">
        <v>126</v>
      </c>
      <c r="L1916" s="6" t="s">
        <v>537</v>
      </c>
      <c r="M1916" s="6" t="s">
        <v>122</v>
      </c>
      <c r="N1916" s="6" t="s">
        <v>46</v>
      </c>
      <c r="O1916" s="6" t="s">
        <v>60</v>
      </c>
      <c r="P1916" s="10" t="s">
        <v>68</v>
      </c>
      <c r="Q1916" s="6">
        <v>216.6</v>
      </c>
      <c r="R1916" s="6">
        <v>0</v>
      </c>
      <c r="S1916" s="6">
        <v>0</v>
      </c>
      <c r="T1916" s="6" t="s">
        <v>35</v>
      </c>
      <c r="U1916" s="6"/>
      <c r="V1916" s="6" t="s">
        <v>49</v>
      </c>
      <c r="W1916" s="6">
        <v>88</v>
      </c>
      <c r="X1916" s="7" t="s">
        <v>37</v>
      </c>
    </row>
    <row r="1917" spans="1:24" x14ac:dyDescent="0.3">
      <c r="A1917" s="8" t="s">
        <v>5900</v>
      </c>
      <c r="B1917" s="9">
        <v>46163</v>
      </c>
      <c r="C1917" s="21" t="str">
        <f>TEXT(Table3[[#This Row],[Transaction_Date]],"dddd")</f>
        <v>Thursday</v>
      </c>
      <c r="D1917" t="s">
        <v>5901</v>
      </c>
      <c r="E1917">
        <f>HOUR(Table3[[#This Row],[Transaction_Time]])</f>
        <v>21</v>
      </c>
      <c r="F1917" s="10" t="s">
        <v>370</v>
      </c>
      <c r="G1917" s="10" t="s">
        <v>5902</v>
      </c>
      <c r="H1917" s="10" t="s">
        <v>74</v>
      </c>
      <c r="I1917" s="10" t="s">
        <v>42</v>
      </c>
      <c r="J1917" s="10" t="s">
        <v>90</v>
      </c>
      <c r="K1917" s="10" t="s">
        <v>91</v>
      </c>
      <c r="L1917" s="10" t="s">
        <v>424</v>
      </c>
      <c r="M1917" s="10" t="s">
        <v>122</v>
      </c>
      <c r="N1917" s="10" t="s">
        <v>272</v>
      </c>
      <c r="O1917" s="10" t="s">
        <v>60</v>
      </c>
      <c r="P1917" s="10" t="s">
        <v>115</v>
      </c>
      <c r="Q1917" s="10">
        <v>299.16000000000003</v>
      </c>
      <c r="R1917" s="10">
        <v>18.399999999999999</v>
      </c>
      <c r="S1917" s="10">
        <v>5.0199999999999996</v>
      </c>
      <c r="T1917" s="10" t="s">
        <v>35</v>
      </c>
      <c r="U1917" s="10"/>
      <c r="V1917" s="10" t="s">
        <v>49</v>
      </c>
      <c r="W1917" s="10">
        <v>95</v>
      </c>
      <c r="X1917" s="11" t="s">
        <v>69</v>
      </c>
    </row>
    <row r="1918" spans="1:24" x14ac:dyDescent="0.3">
      <c r="A1918" s="4" t="s">
        <v>5903</v>
      </c>
      <c r="B1918" s="5">
        <v>46150</v>
      </c>
      <c r="C1918" s="20" t="str">
        <f>TEXT(Table3[[#This Row],[Transaction_Date]],"dddd")</f>
        <v>Friday</v>
      </c>
      <c r="D1918" t="s">
        <v>5904</v>
      </c>
      <c r="E1918">
        <f>HOUR(Table3[[#This Row],[Transaction_Time]])</f>
        <v>17</v>
      </c>
      <c r="F1918" s="6" t="s">
        <v>72</v>
      </c>
      <c r="G1918" s="6" t="s">
        <v>5905</v>
      </c>
      <c r="H1918" s="6" t="s">
        <v>89</v>
      </c>
      <c r="I1918" s="6" t="s">
        <v>42</v>
      </c>
      <c r="J1918" s="6" t="s">
        <v>166</v>
      </c>
      <c r="K1918" s="6" t="s">
        <v>204</v>
      </c>
      <c r="L1918" s="6" t="s">
        <v>82</v>
      </c>
      <c r="M1918" s="6" t="s">
        <v>83</v>
      </c>
      <c r="N1918" s="6" t="s">
        <v>59</v>
      </c>
      <c r="O1918" s="6" t="s">
        <v>47</v>
      </c>
      <c r="P1918" s="6" t="s">
        <v>128</v>
      </c>
      <c r="Q1918" s="6">
        <v>175.09</v>
      </c>
      <c r="R1918" s="6">
        <v>0</v>
      </c>
      <c r="S1918" s="6">
        <v>0</v>
      </c>
      <c r="T1918" s="6" t="s">
        <v>35</v>
      </c>
      <c r="U1918" s="6"/>
      <c r="V1918" s="6" t="s">
        <v>49</v>
      </c>
      <c r="W1918" s="6">
        <v>12</v>
      </c>
      <c r="X1918" s="7" t="s">
        <v>37</v>
      </c>
    </row>
    <row r="1919" spans="1:24" x14ac:dyDescent="0.3">
      <c r="A1919" s="8" t="s">
        <v>5906</v>
      </c>
      <c r="B1919" s="9">
        <v>46153</v>
      </c>
      <c r="C1919" s="21" t="str">
        <f>TEXT(Table3[[#This Row],[Transaction_Date]],"dddd")</f>
        <v>Monday</v>
      </c>
      <c r="D1919" t="s">
        <v>5907</v>
      </c>
      <c r="E1919">
        <f>HOUR(Table3[[#This Row],[Transaction_Time]])</f>
        <v>18</v>
      </c>
      <c r="F1919" s="10" t="s">
        <v>72</v>
      </c>
      <c r="G1919" s="10" t="s">
        <v>5908</v>
      </c>
      <c r="H1919" s="10" t="s">
        <v>89</v>
      </c>
      <c r="I1919" s="10" t="s">
        <v>27</v>
      </c>
      <c r="J1919" s="10" t="s">
        <v>150</v>
      </c>
      <c r="K1919" s="10" t="s">
        <v>319</v>
      </c>
      <c r="L1919" s="10" t="s">
        <v>296</v>
      </c>
      <c r="M1919" s="10" t="s">
        <v>146</v>
      </c>
      <c r="N1919" s="10" t="s">
        <v>46</v>
      </c>
      <c r="O1919" s="10" t="s">
        <v>60</v>
      </c>
      <c r="P1919" s="10" t="s">
        <v>128</v>
      </c>
      <c r="Q1919" s="10">
        <v>196.37</v>
      </c>
      <c r="R1919" s="10">
        <v>0</v>
      </c>
      <c r="S1919" s="10">
        <v>0</v>
      </c>
      <c r="T1919" s="10" t="s">
        <v>35</v>
      </c>
      <c r="U1919" s="10"/>
      <c r="V1919" s="10" t="s">
        <v>49</v>
      </c>
      <c r="W1919" s="10">
        <v>62</v>
      </c>
      <c r="X1919" s="11" t="s">
        <v>37</v>
      </c>
    </row>
    <row r="1920" spans="1:24" x14ac:dyDescent="0.3">
      <c r="A1920" s="4" t="s">
        <v>5909</v>
      </c>
      <c r="B1920" s="5">
        <v>46145</v>
      </c>
      <c r="C1920" s="20" t="str">
        <f>TEXT(Table3[[#This Row],[Transaction_Date]],"dddd")</f>
        <v>Sunday</v>
      </c>
      <c r="D1920" t="s">
        <v>5910</v>
      </c>
      <c r="E1920">
        <f>HOUR(Table3[[#This Row],[Transaction_Time]])</f>
        <v>21</v>
      </c>
      <c r="F1920" s="6" t="s">
        <v>370</v>
      </c>
      <c r="G1920" s="6" t="s">
        <v>5911</v>
      </c>
      <c r="H1920" s="6" t="s">
        <v>26</v>
      </c>
      <c r="I1920" s="6" t="s">
        <v>27</v>
      </c>
      <c r="J1920" s="6" t="s">
        <v>166</v>
      </c>
      <c r="K1920" s="6" t="s">
        <v>167</v>
      </c>
      <c r="L1920" s="6" t="s">
        <v>286</v>
      </c>
      <c r="M1920" s="6" t="s">
        <v>122</v>
      </c>
      <c r="N1920" s="6" t="s">
        <v>46</v>
      </c>
      <c r="O1920" s="6" t="s">
        <v>47</v>
      </c>
      <c r="P1920" s="6" t="s">
        <v>68</v>
      </c>
      <c r="Q1920" s="6">
        <v>3145.48</v>
      </c>
      <c r="R1920" s="6">
        <v>0</v>
      </c>
      <c r="S1920" s="6">
        <v>0</v>
      </c>
      <c r="T1920" s="6" t="s">
        <v>35</v>
      </c>
      <c r="U1920" s="6"/>
      <c r="V1920" s="6" t="s">
        <v>36</v>
      </c>
      <c r="W1920" s="6">
        <v>69</v>
      </c>
      <c r="X1920" s="7" t="s">
        <v>37</v>
      </c>
    </row>
    <row r="1921" spans="1:24" x14ac:dyDescent="0.3">
      <c r="A1921" s="8" t="s">
        <v>5912</v>
      </c>
      <c r="B1921" s="9">
        <v>46146</v>
      </c>
      <c r="C1921" s="21" t="str">
        <f>TEXT(Table3[[#This Row],[Transaction_Date]],"dddd")</f>
        <v>Monday</v>
      </c>
      <c r="D1921" t="s">
        <v>2707</v>
      </c>
      <c r="E1921">
        <f>HOUR(Table3[[#This Row],[Transaction_Time]])</f>
        <v>17</v>
      </c>
      <c r="F1921" s="10" t="s">
        <v>24</v>
      </c>
      <c r="G1921" s="10" t="s">
        <v>5913</v>
      </c>
      <c r="H1921" s="10" t="s">
        <v>97</v>
      </c>
      <c r="I1921" s="10" t="s">
        <v>42</v>
      </c>
      <c r="J1921" s="10" t="s">
        <v>119</v>
      </c>
      <c r="K1921" s="10" t="s">
        <v>276</v>
      </c>
      <c r="L1921" s="10" t="s">
        <v>682</v>
      </c>
      <c r="M1921" s="10" t="s">
        <v>214</v>
      </c>
      <c r="N1921" s="10" t="s">
        <v>78</v>
      </c>
      <c r="O1921" s="10" t="s">
        <v>60</v>
      </c>
      <c r="P1921" s="10" t="s">
        <v>128</v>
      </c>
      <c r="Q1921" s="10">
        <v>270.18</v>
      </c>
      <c r="R1921" s="10">
        <v>0</v>
      </c>
      <c r="S1921" s="10">
        <v>0</v>
      </c>
      <c r="T1921" s="10" t="s">
        <v>35</v>
      </c>
      <c r="U1921" s="10"/>
      <c r="V1921" s="10" t="s">
        <v>49</v>
      </c>
      <c r="W1921" s="10">
        <v>47</v>
      </c>
      <c r="X1921" s="11" t="s">
        <v>37</v>
      </c>
    </row>
    <row r="1922" spans="1:24" x14ac:dyDescent="0.3">
      <c r="A1922" s="4" t="s">
        <v>5914</v>
      </c>
      <c r="B1922" s="5">
        <v>46168</v>
      </c>
      <c r="C1922" s="20" t="str">
        <f>TEXT(Table3[[#This Row],[Transaction_Date]],"dddd")</f>
        <v>Tuesday</v>
      </c>
      <c r="D1922" t="s">
        <v>4592</v>
      </c>
      <c r="E1922">
        <f>HOUR(Table3[[#This Row],[Transaction_Time]])</f>
        <v>15</v>
      </c>
      <c r="F1922" s="6" t="s">
        <v>24</v>
      </c>
      <c r="G1922" s="6" t="s">
        <v>5915</v>
      </c>
      <c r="H1922" s="6" t="s">
        <v>54</v>
      </c>
      <c r="I1922" s="6" t="s">
        <v>27</v>
      </c>
      <c r="J1922" s="6" t="s">
        <v>119</v>
      </c>
      <c r="K1922" s="6" t="s">
        <v>264</v>
      </c>
      <c r="L1922" s="6" t="s">
        <v>121</v>
      </c>
      <c r="M1922" s="6" t="s">
        <v>122</v>
      </c>
      <c r="N1922" s="6" t="s">
        <v>46</v>
      </c>
      <c r="O1922" s="6" t="s">
        <v>33</v>
      </c>
      <c r="P1922" s="6" t="s">
        <v>68</v>
      </c>
      <c r="Q1922" s="6">
        <v>1169.1500000000001</v>
      </c>
      <c r="R1922" s="6">
        <v>0</v>
      </c>
      <c r="S1922" s="6">
        <v>0</v>
      </c>
      <c r="T1922" s="6" t="s">
        <v>35</v>
      </c>
      <c r="U1922" s="6"/>
      <c r="V1922" s="6" t="s">
        <v>49</v>
      </c>
      <c r="W1922" s="6">
        <v>82</v>
      </c>
      <c r="X1922" s="7" t="s">
        <v>37</v>
      </c>
    </row>
    <row r="1923" spans="1:24" x14ac:dyDescent="0.3">
      <c r="A1923" s="8" t="s">
        <v>5916</v>
      </c>
      <c r="B1923" s="9">
        <v>46162</v>
      </c>
      <c r="C1923" s="21" t="str">
        <f>TEXT(Table3[[#This Row],[Transaction_Date]],"dddd")</f>
        <v>Wednesday</v>
      </c>
      <c r="D1923" t="s">
        <v>5917</v>
      </c>
      <c r="E1923">
        <f>HOUR(Table3[[#This Row],[Transaction_Time]])</f>
        <v>14</v>
      </c>
      <c r="F1923" s="10" t="s">
        <v>52</v>
      </c>
      <c r="G1923" s="10" t="s">
        <v>5918</v>
      </c>
      <c r="H1923" s="10" t="s">
        <v>89</v>
      </c>
      <c r="I1923" s="10" t="s">
        <v>27</v>
      </c>
      <c r="J1923" s="10" t="s">
        <v>119</v>
      </c>
      <c r="K1923" s="10" t="s">
        <v>323</v>
      </c>
      <c r="L1923" s="10" t="s">
        <v>296</v>
      </c>
      <c r="M1923" s="10" t="s">
        <v>146</v>
      </c>
      <c r="N1923" s="10" t="s">
        <v>46</v>
      </c>
      <c r="O1923" s="10" t="s">
        <v>60</v>
      </c>
      <c r="P1923" s="10" t="s">
        <v>115</v>
      </c>
      <c r="Q1923" s="10">
        <v>186.46</v>
      </c>
      <c r="R1923" s="10">
        <v>0</v>
      </c>
      <c r="S1923" s="10">
        <v>7.88</v>
      </c>
      <c r="T1923" s="10" t="s">
        <v>35</v>
      </c>
      <c r="U1923" s="10"/>
      <c r="V1923" s="10" t="s">
        <v>36</v>
      </c>
      <c r="W1923" s="10">
        <v>87</v>
      </c>
      <c r="X1923" s="11" t="s">
        <v>37</v>
      </c>
    </row>
    <row r="1924" spans="1:24" x14ac:dyDescent="0.3">
      <c r="A1924" s="4" t="s">
        <v>5919</v>
      </c>
      <c r="B1924" s="5">
        <v>46167</v>
      </c>
      <c r="C1924" s="20" t="str">
        <f>TEXT(Table3[[#This Row],[Transaction_Date]],"dddd")</f>
        <v>Monday</v>
      </c>
      <c r="D1924" t="s">
        <v>5920</v>
      </c>
      <c r="E1924">
        <f>HOUR(Table3[[#This Row],[Transaction_Time]])</f>
        <v>17</v>
      </c>
      <c r="F1924" s="6" t="s">
        <v>24</v>
      </c>
      <c r="G1924" s="6" t="s">
        <v>5921</v>
      </c>
      <c r="H1924" s="6" t="s">
        <v>74</v>
      </c>
      <c r="I1924" s="6" t="s">
        <v>27</v>
      </c>
      <c r="J1924" s="6" t="s">
        <v>166</v>
      </c>
      <c r="K1924" s="6" t="s">
        <v>167</v>
      </c>
      <c r="L1924" s="6" t="s">
        <v>113</v>
      </c>
      <c r="M1924" s="6" t="s">
        <v>114</v>
      </c>
      <c r="N1924" s="6" t="s">
        <v>46</v>
      </c>
      <c r="O1924" s="6" t="s">
        <v>60</v>
      </c>
      <c r="P1924" s="6" t="s">
        <v>108</v>
      </c>
      <c r="Q1924" s="6">
        <v>362.4</v>
      </c>
      <c r="R1924" s="6">
        <v>0</v>
      </c>
      <c r="S1924" s="6">
        <v>0</v>
      </c>
      <c r="T1924" s="6" t="s">
        <v>35</v>
      </c>
      <c r="U1924" s="6"/>
      <c r="V1924" s="6" t="s">
        <v>49</v>
      </c>
      <c r="W1924" s="6">
        <v>89</v>
      </c>
      <c r="X1924" s="7" t="s">
        <v>37</v>
      </c>
    </row>
    <row r="1925" spans="1:24" x14ac:dyDescent="0.3">
      <c r="A1925" s="8" t="s">
        <v>5922</v>
      </c>
      <c r="B1925" s="9">
        <v>46164</v>
      </c>
      <c r="C1925" s="21" t="str">
        <f>TEXT(Table3[[#This Row],[Transaction_Date]],"dddd")</f>
        <v>Friday</v>
      </c>
      <c r="D1925" t="s">
        <v>5923</v>
      </c>
      <c r="E1925">
        <f>HOUR(Table3[[#This Row],[Transaction_Time]])</f>
        <v>17</v>
      </c>
      <c r="F1925" s="10" t="s">
        <v>24</v>
      </c>
      <c r="G1925" s="10" t="s">
        <v>5924</v>
      </c>
      <c r="H1925" s="10" t="s">
        <v>89</v>
      </c>
      <c r="I1925" s="10" t="s">
        <v>27</v>
      </c>
      <c r="J1925" s="10" t="s">
        <v>75</v>
      </c>
      <c r="K1925" s="10" t="s">
        <v>156</v>
      </c>
      <c r="L1925" s="10" t="s">
        <v>113</v>
      </c>
      <c r="M1925" s="10" t="s">
        <v>114</v>
      </c>
      <c r="N1925" s="10" t="s">
        <v>46</v>
      </c>
      <c r="O1925" s="10" t="s">
        <v>60</v>
      </c>
      <c r="P1925" s="10" t="s">
        <v>48</v>
      </c>
      <c r="Q1925" s="10">
        <v>2018.5</v>
      </c>
      <c r="R1925" s="10">
        <v>0</v>
      </c>
      <c r="S1925" s="10">
        <v>0</v>
      </c>
      <c r="T1925" s="10" t="s">
        <v>35</v>
      </c>
      <c r="U1925" s="10"/>
      <c r="V1925" s="10" t="s">
        <v>49</v>
      </c>
      <c r="W1925" s="10">
        <v>63</v>
      </c>
      <c r="X1925" s="11" t="s">
        <v>37</v>
      </c>
    </row>
    <row r="1926" spans="1:24" x14ac:dyDescent="0.3">
      <c r="A1926" s="4" t="s">
        <v>5925</v>
      </c>
      <c r="B1926" s="5">
        <v>46155</v>
      </c>
      <c r="C1926" s="20" t="str">
        <f>TEXT(Table3[[#This Row],[Transaction_Date]],"dddd")</f>
        <v>Wednesday</v>
      </c>
      <c r="D1926" t="s">
        <v>5926</v>
      </c>
      <c r="E1926">
        <f>HOUR(Table3[[#This Row],[Transaction_Time]])</f>
        <v>10</v>
      </c>
      <c r="F1926" s="6" t="s">
        <v>72</v>
      </c>
      <c r="G1926" s="6" t="s">
        <v>5927</v>
      </c>
      <c r="H1926" s="6" t="s">
        <v>54</v>
      </c>
      <c r="I1926" s="6" t="s">
        <v>27</v>
      </c>
      <c r="J1926" s="6" t="s">
        <v>105</v>
      </c>
      <c r="K1926" s="6" t="s">
        <v>195</v>
      </c>
      <c r="L1926" s="6" t="s">
        <v>92</v>
      </c>
      <c r="M1926" s="6" t="s">
        <v>93</v>
      </c>
      <c r="N1926" s="6" t="s">
        <v>46</v>
      </c>
      <c r="O1926" s="6" t="s">
        <v>141</v>
      </c>
      <c r="P1926" s="6" t="s">
        <v>84</v>
      </c>
      <c r="Q1926" s="6">
        <v>773.08</v>
      </c>
      <c r="R1926" s="6">
        <v>0</v>
      </c>
      <c r="S1926" s="6">
        <v>6.98</v>
      </c>
      <c r="T1926" s="6" t="s">
        <v>35</v>
      </c>
      <c r="U1926" s="6"/>
      <c r="V1926" s="6" t="s">
        <v>49</v>
      </c>
      <c r="W1926" s="6">
        <v>93</v>
      </c>
      <c r="X1926" s="7" t="s">
        <v>37</v>
      </c>
    </row>
    <row r="1927" spans="1:24" x14ac:dyDescent="0.3">
      <c r="A1927" s="8" t="s">
        <v>5928</v>
      </c>
      <c r="B1927" s="9">
        <v>46173</v>
      </c>
      <c r="C1927" s="21" t="str">
        <f>TEXT(Table3[[#This Row],[Transaction_Date]],"dddd")</f>
        <v>Sunday</v>
      </c>
      <c r="D1927" t="s">
        <v>5929</v>
      </c>
      <c r="E1927">
        <f>HOUR(Table3[[#This Row],[Transaction_Time]])</f>
        <v>20</v>
      </c>
      <c r="F1927" s="10" t="s">
        <v>24</v>
      </c>
      <c r="G1927" s="10" t="s">
        <v>5930</v>
      </c>
      <c r="H1927" s="10" t="s">
        <v>26</v>
      </c>
      <c r="I1927" s="10" t="s">
        <v>42</v>
      </c>
      <c r="J1927" s="10" t="s">
        <v>43</v>
      </c>
      <c r="K1927" s="10" t="s">
        <v>44</v>
      </c>
      <c r="L1927" s="10" t="s">
        <v>308</v>
      </c>
      <c r="M1927" s="10" t="s">
        <v>58</v>
      </c>
      <c r="N1927" s="10" t="s">
        <v>46</v>
      </c>
      <c r="O1927" s="10" t="s">
        <v>47</v>
      </c>
      <c r="P1927" s="10" t="s">
        <v>108</v>
      </c>
      <c r="Q1927" s="10">
        <v>401.99</v>
      </c>
      <c r="R1927" s="10">
        <v>0</v>
      </c>
      <c r="S1927" s="10">
        <v>0</v>
      </c>
      <c r="T1927" s="10" t="s">
        <v>280</v>
      </c>
      <c r="U1927" s="10" t="s">
        <v>407</v>
      </c>
      <c r="V1927" s="10" t="s">
        <v>49</v>
      </c>
      <c r="W1927" s="10">
        <v>25</v>
      </c>
      <c r="X1927" s="11" t="s">
        <v>37</v>
      </c>
    </row>
    <row r="1928" spans="1:24" x14ac:dyDescent="0.3">
      <c r="A1928" s="4" t="s">
        <v>5931</v>
      </c>
      <c r="B1928" s="5">
        <v>46144</v>
      </c>
      <c r="C1928" s="20" t="str">
        <f>TEXT(Table3[[#This Row],[Transaction_Date]],"dddd")</f>
        <v>Saturday</v>
      </c>
      <c r="D1928" t="s">
        <v>5932</v>
      </c>
      <c r="E1928">
        <f>HOUR(Table3[[#This Row],[Transaction_Time]])</f>
        <v>8</v>
      </c>
      <c r="F1928" s="6" t="s">
        <v>24</v>
      </c>
      <c r="G1928" s="6" t="s">
        <v>5933</v>
      </c>
      <c r="H1928" s="6" t="s">
        <v>97</v>
      </c>
      <c r="I1928" s="6" t="s">
        <v>42</v>
      </c>
      <c r="J1928" s="6" t="s">
        <v>98</v>
      </c>
      <c r="K1928" s="6" t="s">
        <v>126</v>
      </c>
      <c r="L1928" s="6" t="s">
        <v>826</v>
      </c>
      <c r="M1928" s="6" t="s">
        <v>101</v>
      </c>
      <c r="N1928" s="6" t="s">
        <v>176</v>
      </c>
      <c r="O1928" s="6" t="s">
        <v>60</v>
      </c>
      <c r="P1928" s="6" t="s">
        <v>115</v>
      </c>
      <c r="Q1928" s="6">
        <v>155.16999999999999</v>
      </c>
      <c r="R1928" s="6">
        <v>0</v>
      </c>
      <c r="S1928" s="6">
        <v>0</v>
      </c>
      <c r="T1928" s="6" t="s">
        <v>35</v>
      </c>
      <c r="U1928" s="6"/>
      <c r="V1928" s="6" t="s">
        <v>49</v>
      </c>
      <c r="W1928" s="6">
        <v>59</v>
      </c>
      <c r="X1928" s="7" t="s">
        <v>37</v>
      </c>
    </row>
    <row r="1929" spans="1:24" x14ac:dyDescent="0.3">
      <c r="A1929" s="8" t="s">
        <v>5934</v>
      </c>
      <c r="B1929" s="9">
        <v>46170</v>
      </c>
      <c r="C1929" s="21" t="str">
        <f>TEXT(Table3[[#This Row],[Transaction_Date]],"dddd")</f>
        <v>Thursday</v>
      </c>
      <c r="D1929" t="s">
        <v>5935</v>
      </c>
      <c r="E1929">
        <f>HOUR(Table3[[#This Row],[Transaction_Time]])</f>
        <v>10</v>
      </c>
      <c r="F1929" s="10" t="s">
        <v>40</v>
      </c>
      <c r="G1929" s="10" t="s">
        <v>5936</v>
      </c>
      <c r="H1929" s="10" t="s">
        <v>97</v>
      </c>
      <c r="I1929" s="10" t="s">
        <v>27</v>
      </c>
      <c r="J1929" s="10" t="s">
        <v>119</v>
      </c>
      <c r="K1929" s="10" t="s">
        <v>120</v>
      </c>
      <c r="L1929" s="10" t="s">
        <v>327</v>
      </c>
      <c r="M1929" s="10" t="s">
        <v>114</v>
      </c>
      <c r="N1929" s="10" t="s">
        <v>46</v>
      </c>
      <c r="O1929" s="10" t="s">
        <v>47</v>
      </c>
      <c r="P1929" s="10" t="s">
        <v>34</v>
      </c>
      <c r="Q1929" s="10">
        <v>313.76</v>
      </c>
      <c r="R1929" s="10">
        <v>0</v>
      </c>
      <c r="S1929" s="10">
        <v>0</v>
      </c>
      <c r="T1929" s="10" t="s">
        <v>35</v>
      </c>
      <c r="U1929" s="10"/>
      <c r="V1929" s="10" t="s">
        <v>49</v>
      </c>
      <c r="W1929" s="10">
        <v>5</v>
      </c>
      <c r="X1929" s="11" t="s">
        <v>37</v>
      </c>
    </row>
    <row r="1930" spans="1:24" x14ac:dyDescent="0.3">
      <c r="A1930" s="4" t="s">
        <v>5937</v>
      </c>
      <c r="B1930" s="5">
        <v>46146</v>
      </c>
      <c r="C1930" s="20" t="str">
        <f>TEXT(Table3[[#This Row],[Transaction_Date]],"dddd")</f>
        <v>Monday</v>
      </c>
      <c r="D1930" t="s">
        <v>5938</v>
      </c>
      <c r="E1930">
        <f>HOUR(Table3[[#This Row],[Transaction_Time]])</f>
        <v>16</v>
      </c>
      <c r="F1930" s="6" t="s">
        <v>416</v>
      </c>
      <c r="G1930" s="6" t="s">
        <v>5939</v>
      </c>
      <c r="H1930" s="6" t="s">
        <v>26</v>
      </c>
      <c r="I1930" s="6" t="s">
        <v>42</v>
      </c>
      <c r="J1930" s="6" t="s">
        <v>90</v>
      </c>
      <c r="K1930" s="6" t="s">
        <v>572</v>
      </c>
      <c r="L1930" s="6" t="s">
        <v>308</v>
      </c>
      <c r="M1930" s="6" t="s">
        <v>58</v>
      </c>
      <c r="N1930" s="6" t="s">
        <v>46</v>
      </c>
      <c r="O1930" s="6" t="s">
        <v>47</v>
      </c>
      <c r="P1930" s="6" t="s">
        <v>48</v>
      </c>
      <c r="Q1930" s="6">
        <v>1294.99</v>
      </c>
      <c r="R1930" s="6">
        <v>0</v>
      </c>
      <c r="S1930" s="6">
        <v>0</v>
      </c>
      <c r="T1930" s="6" t="s">
        <v>35</v>
      </c>
      <c r="U1930" s="6"/>
      <c r="V1930" s="6" t="s">
        <v>36</v>
      </c>
      <c r="W1930" s="6">
        <v>100</v>
      </c>
      <c r="X1930" s="7" t="s">
        <v>69</v>
      </c>
    </row>
    <row r="1931" spans="1:24" x14ac:dyDescent="0.3">
      <c r="A1931" s="8" t="s">
        <v>5940</v>
      </c>
      <c r="B1931" s="9">
        <v>46166</v>
      </c>
      <c r="C1931" s="21" t="str">
        <f>TEXT(Table3[[#This Row],[Transaction_Date]],"dddd")</f>
        <v>Sunday</v>
      </c>
      <c r="D1931" t="s">
        <v>5941</v>
      </c>
      <c r="E1931">
        <f>HOUR(Table3[[#This Row],[Transaction_Time]])</f>
        <v>18</v>
      </c>
      <c r="F1931" s="10" t="s">
        <v>52</v>
      </c>
      <c r="G1931" s="10" t="s">
        <v>5942</v>
      </c>
      <c r="H1931" s="10" t="s">
        <v>26</v>
      </c>
      <c r="I1931" s="10" t="s">
        <v>27</v>
      </c>
      <c r="J1931" s="10" t="s">
        <v>43</v>
      </c>
      <c r="K1931" s="10" t="s">
        <v>44</v>
      </c>
      <c r="L1931" s="10" t="s">
        <v>618</v>
      </c>
      <c r="M1931" s="10" t="s">
        <v>214</v>
      </c>
      <c r="N1931" s="10" t="s">
        <v>32</v>
      </c>
      <c r="O1931" s="10" t="s">
        <v>141</v>
      </c>
      <c r="P1931" s="10" t="s">
        <v>115</v>
      </c>
      <c r="Q1931" s="10">
        <v>1867.52</v>
      </c>
      <c r="R1931" s="10">
        <v>8.36</v>
      </c>
      <c r="S1931" s="10">
        <v>0</v>
      </c>
      <c r="T1931" s="10" t="s">
        <v>35</v>
      </c>
      <c r="U1931" s="10"/>
      <c r="V1931" s="10" t="s">
        <v>49</v>
      </c>
      <c r="W1931" s="10">
        <v>34</v>
      </c>
      <c r="X1931" s="11" t="s">
        <v>37</v>
      </c>
    </row>
    <row r="1932" spans="1:24" x14ac:dyDescent="0.3">
      <c r="A1932" s="4" t="s">
        <v>5943</v>
      </c>
      <c r="B1932" s="5">
        <v>46164</v>
      </c>
      <c r="C1932" s="20" t="str">
        <f>TEXT(Table3[[#This Row],[Transaction_Date]],"dddd")</f>
        <v>Friday</v>
      </c>
      <c r="D1932" t="s">
        <v>5944</v>
      </c>
      <c r="E1932">
        <f>HOUR(Table3[[#This Row],[Transaction_Time]])</f>
        <v>17</v>
      </c>
      <c r="F1932" s="6" t="s">
        <v>24</v>
      </c>
      <c r="G1932" s="6" t="s">
        <v>5945</v>
      </c>
      <c r="H1932" s="6" t="s">
        <v>74</v>
      </c>
      <c r="I1932" s="6" t="s">
        <v>42</v>
      </c>
      <c r="J1932" s="6" t="s">
        <v>150</v>
      </c>
      <c r="K1932" s="6" t="s">
        <v>245</v>
      </c>
      <c r="L1932" s="6" t="s">
        <v>171</v>
      </c>
      <c r="M1932" s="6" t="s">
        <v>67</v>
      </c>
      <c r="N1932" s="6" t="s">
        <v>46</v>
      </c>
      <c r="O1932" s="6" t="s">
        <v>33</v>
      </c>
      <c r="P1932" s="10" t="s">
        <v>68</v>
      </c>
      <c r="Q1932" s="6">
        <v>1122.74</v>
      </c>
      <c r="R1932" s="6">
        <v>0</v>
      </c>
      <c r="S1932" s="6">
        <v>0</v>
      </c>
      <c r="T1932" s="6" t="s">
        <v>35</v>
      </c>
      <c r="U1932" s="6"/>
      <c r="V1932" s="6" t="s">
        <v>36</v>
      </c>
      <c r="W1932" s="6">
        <v>71</v>
      </c>
      <c r="X1932" s="7" t="s">
        <v>37</v>
      </c>
    </row>
    <row r="1933" spans="1:24" x14ac:dyDescent="0.3">
      <c r="A1933" s="8" t="s">
        <v>5946</v>
      </c>
      <c r="B1933" s="9">
        <v>46164</v>
      </c>
      <c r="C1933" s="21" t="str">
        <f>TEXT(Table3[[#This Row],[Transaction_Date]],"dddd")</f>
        <v>Friday</v>
      </c>
      <c r="D1933" t="s">
        <v>5947</v>
      </c>
      <c r="E1933">
        <f>HOUR(Table3[[#This Row],[Transaction_Time]])</f>
        <v>20</v>
      </c>
      <c r="F1933" s="10" t="s">
        <v>24</v>
      </c>
      <c r="G1933" s="10" t="s">
        <v>5948</v>
      </c>
      <c r="H1933" s="10" t="s">
        <v>89</v>
      </c>
      <c r="I1933" s="10" t="s">
        <v>42</v>
      </c>
      <c r="J1933" s="10" t="s">
        <v>166</v>
      </c>
      <c r="K1933" s="10" t="s">
        <v>167</v>
      </c>
      <c r="L1933" s="10" t="s">
        <v>145</v>
      </c>
      <c r="M1933" s="10" t="s">
        <v>146</v>
      </c>
      <c r="N1933" s="10" t="s">
        <v>32</v>
      </c>
      <c r="O1933" s="10" t="s">
        <v>47</v>
      </c>
      <c r="P1933" s="10" t="s">
        <v>84</v>
      </c>
      <c r="Q1933" s="10">
        <v>97.53</v>
      </c>
      <c r="R1933" s="10">
        <v>0</v>
      </c>
      <c r="S1933" s="10">
        <v>3.57</v>
      </c>
      <c r="T1933" s="10" t="s">
        <v>35</v>
      </c>
      <c r="U1933" s="10"/>
      <c r="V1933" s="10" t="s">
        <v>49</v>
      </c>
      <c r="W1933" s="10">
        <v>59</v>
      </c>
      <c r="X1933" s="11" t="s">
        <v>37</v>
      </c>
    </row>
    <row r="1934" spans="1:24" x14ac:dyDescent="0.3">
      <c r="A1934" s="4" t="s">
        <v>5949</v>
      </c>
      <c r="B1934" s="5">
        <v>46159</v>
      </c>
      <c r="C1934" s="20" t="str">
        <f>TEXT(Table3[[#This Row],[Transaction_Date]],"dddd")</f>
        <v>Sunday</v>
      </c>
      <c r="D1934" t="s">
        <v>5950</v>
      </c>
      <c r="E1934">
        <f>HOUR(Table3[[#This Row],[Transaction_Time]])</f>
        <v>20</v>
      </c>
      <c r="F1934" s="6" t="s">
        <v>24</v>
      </c>
      <c r="G1934" s="6" t="s">
        <v>5951</v>
      </c>
      <c r="H1934" s="6" t="s">
        <v>54</v>
      </c>
      <c r="I1934" s="6" t="s">
        <v>27</v>
      </c>
      <c r="J1934" s="6" t="s">
        <v>105</v>
      </c>
      <c r="K1934" s="6" t="s">
        <v>195</v>
      </c>
      <c r="L1934" s="6" t="s">
        <v>503</v>
      </c>
      <c r="M1934" s="6" t="s">
        <v>214</v>
      </c>
      <c r="N1934" s="6" t="s">
        <v>272</v>
      </c>
      <c r="O1934" s="6" t="s">
        <v>47</v>
      </c>
      <c r="P1934" s="6" t="s">
        <v>84</v>
      </c>
      <c r="Q1934" s="6">
        <v>2168.4699999999998</v>
      </c>
      <c r="R1934" s="6">
        <v>0</v>
      </c>
      <c r="S1934" s="6">
        <v>2.4300000000000002</v>
      </c>
      <c r="T1934" s="6" t="s">
        <v>280</v>
      </c>
      <c r="U1934" s="6" t="s">
        <v>402</v>
      </c>
      <c r="V1934" s="6" t="s">
        <v>49</v>
      </c>
      <c r="W1934" s="6">
        <v>52</v>
      </c>
      <c r="X1934" s="7" t="s">
        <v>37</v>
      </c>
    </row>
    <row r="1935" spans="1:24" x14ac:dyDescent="0.3">
      <c r="A1935" s="8" t="s">
        <v>5952</v>
      </c>
      <c r="B1935" s="9">
        <v>46163</v>
      </c>
      <c r="C1935" s="21" t="str">
        <f>TEXT(Table3[[#This Row],[Transaction_Date]],"dddd")</f>
        <v>Thursday</v>
      </c>
      <c r="D1935" t="s">
        <v>5953</v>
      </c>
      <c r="E1935">
        <f>HOUR(Table3[[#This Row],[Transaction_Time]])</f>
        <v>19</v>
      </c>
      <c r="F1935" s="10" t="s">
        <v>24</v>
      </c>
      <c r="G1935" s="10" t="s">
        <v>5954</v>
      </c>
      <c r="H1935" s="10" t="s">
        <v>89</v>
      </c>
      <c r="I1935" s="10" t="s">
        <v>27</v>
      </c>
      <c r="J1935" s="10" t="s">
        <v>150</v>
      </c>
      <c r="K1935" s="10" t="s">
        <v>151</v>
      </c>
      <c r="L1935" s="10" t="s">
        <v>634</v>
      </c>
      <c r="M1935" s="10" t="s">
        <v>114</v>
      </c>
      <c r="N1935" s="10" t="s">
        <v>78</v>
      </c>
      <c r="O1935" s="10" t="s">
        <v>60</v>
      </c>
      <c r="P1935" s="10" t="s">
        <v>115</v>
      </c>
      <c r="Q1935" s="10">
        <v>800.26</v>
      </c>
      <c r="R1935" s="10">
        <v>0</v>
      </c>
      <c r="S1935" s="10">
        <v>0</v>
      </c>
      <c r="T1935" s="10" t="s">
        <v>35</v>
      </c>
      <c r="U1935" s="10"/>
      <c r="V1935" s="10" t="s">
        <v>49</v>
      </c>
      <c r="W1935" s="10">
        <v>29</v>
      </c>
      <c r="X1935" s="11" t="s">
        <v>37</v>
      </c>
    </row>
    <row r="1936" spans="1:24" x14ac:dyDescent="0.3">
      <c r="A1936" s="4" t="s">
        <v>5955</v>
      </c>
      <c r="B1936" s="5">
        <v>46165</v>
      </c>
      <c r="C1936" s="20" t="str">
        <f>TEXT(Table3[[#This Row],[Transaction_Date]],"dddd")</f>
        <v>Saturday</v>
      </c>
      <c r="D1936" t="s">
        <v>5956</v>
      </c>
      <c r="E1936">
        <f>HOUR(Table3[[#This Row],[Transaction_Time]])</f>
        <v>18</v>
      </c>
      <c r="F1936" s="6" t="s">
        <v>52</v>
      </c>
      <c r="G1936" s="6" t="s">
        <v>5957</v>
      </c>
      <c r="H1936" s="6" t="s">
        <v>89</v>
      </c>
      <c r="I1936" s="6" t="s">
        <v>27</v>
      </c>
      <c r="J1936" s="6" t="s">
        <v>55</v>
      </c>
      <c r="K1936" s="6" t="s">
        <v>180</v>
      </c>
      <c r="L1936" s="6" t="s">
        <v>45</v>
      </c>
      <c r="M1936" s="6" t="s">
        <v>31</v>
      </c>
      <c r="N1936" s="6" t="s">
        <v>59</v>
      </c>
      <c r="O1936" s="6" t="s">
        <v>297</v>
      </c>
      <c r="P1936" s="6" t="s">
        <v>128</v>
      </c>
      <c r="Q1936" s="6">
        <v>1461.8</v>
      </c>
      <c r="R1936" s="6">
        <v>0</v>
      </c>
      <c r="S1936" s="6">
        <v>0</v>
      </c>
      <c r="T1936" s="6" t="s">
        <v>35</v>
      </c>
      <c r="U1936" s="6"/>
      <c r="V1936" s="6" t="s">
        <v>49</v>
      </c>
      <c r="W1936" s="6">
        <v>60</v>
      </c>
      <c r="X1936" s="7" t="s">
        <v>37</v>
      </c>
    </row>
    <row r="1937" spans="1:24" x14ac:dyDescent="0.3">
      <c r="A1937" s="8" t="s">
        <v>5958</v>
      </c>
      <c r="B1937" s="9">
        <v>46164</v>
      </c>
      <c r="C1937" s="21" t="str">
        <f>TEXT(Table3[[#This Row],[Transaction_Date]],"dddd")</f>
        <v>Friday</v>
      </c>
      <c r="D1937" t="s">
        <v>5959</v>
      </c>
      <c r="E1937">
        <f>HOUR(Table3[[#This Row],[Transaction_Time]])</f>
        <v>16</v>
      </c>
      <c r="F1937" s="10" t="s">
        <v>24</v>
      </c>
      <c r="G1937" s="10" t="s">
        <v>5960</v>
      </c>
      <c r="H1937" s="10" t="s">
        <v>74</v>
      </c>
      <c r="I1937" s="10" t="s">
        <v>42</v>
      </c>
      <c r="J1937" s="10" t="s">
        <v>166</v>
      </c>
      <c r="K1937" s="10" t="s">
        <v>237</v>
      </c>
      <c r="L1937" s="10" t="s">
        <v>213</v>
      </c>
      <c r="M1937" s="10" t="s">
        <v>214</v>
      </c>
      <c r="N1937" s="10" t="s">
        <v>46</v>
      </c>
      <c r="O1937" s="10" t="s">
        <v>47</v>
      </c>
      <c r="P1937" s="10" t="s">
        <v>34</v>
      </c>
      <c r="Q1937" s="10">
        <v>251.06</v>
      </c>
      <c r="R1937" s="10">
        <v>0</v>
      </c>
      <c r="S1937" s="10">
        <v>0</v>
      </c>
      <c r="T1937" s="10" t="s">
        <v>35</v>
      </c>
      <c r="U1937" s="10"/>
      <c r="V1937" s="10" t="s">
        <v>36</v>
      </c>
      <c r="W1937" s="10">
        <v>61</v>
      </c>
      <c r="X1937" s="11" t="s">
        <v>37</v>
      </c>
    </row>
    <row r="1938" spans="1:24" x14ac:dyDescent="0.3">
      <c r="A1938" s="4" t="s">
        <v>5961</v>
      </c>
      <c r="B1938" s="5">
        <v>46165</v>
      </c>
      <c r="C1938" s="20" t="str">
        <f>TEXT(Table3[[#This Row],[Transaction_Date]],"dddd")</f>
        <v>Saturday</v>
      </c>
      <c r="D1938" t="s">
        <v>5962</v>
      </c>
      <c r="E1938">
        <f>HOUR(Table3[[#This Row],[Transaction_Time]])</f>
        <v>21</v>
      </c>
      <c r="F1938" s="6" t="s">
        <v>416</v>
      </c>
      <c r="G1938" s="6" t="s">
        <v>5963</v>
      </c>
      <c r="H1938" s="6" t="s">
        <v>89</v>
      </c>
      <c r="I1938" s="6" t="s">
        <v>27</v>
      </c>
      <c r="J1938" s="6" t="s">
        <v>119</v>
      </c>
      <c r="K1938" s="6" t="s">
        <v>323</v>
      </c>
      <c r="L1938" s="6" t="s">
        <v>257</v>
      </c>
      <c r="M1938" s="6" t="s">
        <v>93</v>
      </c>
      <c r="N1938" s="6" t="s">
        <v>32</v>
      </c>
      <c r="O1938" s="6" t="s">
        <v>60</v>
      </c>
      <c r="P1938" s="6" t="s">
        <v>34</v>
      </c>
      <c r="Q1938" s="6">
        <v>1543.02</v>
      </c>
      <c r="R1938" s="6">
        <v>0</v>
      </c>
      <c r="S1938" s="6">
        <v>0</v>
      </c>
      <c r="T1938" s="6" t="s">
        <v>35</v>
      </c>
      <c r="U1938" s="6"/>
      <c r="V1938" s="6" t="s">
        <v>36</v>
      </c>
      <c r="W1938" s="6">
        <v>51</v>
      </c>
      <c r="X1938" s="7" t="s">
        <v>37</v>
      </c>
    </row>
    <row r="1939" spans="1:24" x14ac:dyDescent="0.3">
      <c r="A1939" s="8" t="s">
        <v>5964</v>
      </c>
      <c r="B1939" s="9">
        <v>46161</v>
      </c>
      <c r="C1939" s="21" t="str">
        <f>TEXT(Table3[[#This Row],[Transaction_Date]],"dddd")</f>
        <v>Tuesday</v>
      </c>
      <c r="D1939" t="s">
        <v>5965</v>
      </c>
      <c r="E1939">
        <f>HOUR(Table3[[#This Row],[Transaction_Time]])</f>
        <v>14</v>
      </c>
      <c r="F1939" s="10" t="s">
        <v>24</v>
      </c>
      <c r="G1939" s="10" t="s">
        <v>5966</v>
      </c>
      <c r="H1939" s="10" t="s">
        <v>54</v>
      </c>
      <c r="I1939" s="10" t="s">
        <v>27</v>
      </c>
      <c r="J1939" s="10" t="s">
        <v>98</v>
      </c>
      <c r="K1939" s="10" t="s">
        <v>126</v>
      </c>
      <c r="L1939" s="10" t="s">
        <v>290</v>
      </c>
      <c r="M1939" s="10" t="s">
        <v>93</v>
      </c>
      <c r="N1939" s="10" t="s">
        <v>59</v>
      </c>
      <c r="O1939" s="10" t="s">
        <v>60</v>
      </c>
      <c r="P1939" s="10" t="s">
        <v>128</v>
      </c>
      <c r="Q1939" s="10">
        <v>227.91</v>
      </c>
      <c r="R1939" s="10">
        <v>0</v>
      </c>
      <c r="S1939" s="10">
        <v>0</v>
      </c>
      <c r="T1939" s="10" t="s">
        <v>35</v>
      </c>
      <c r="U1939" s="10"/>
      <c r="V1939" s="10" t="s">
        <v>49</v>
      </c>
      <c r="W1939" s="10">
        <v>12</v>
      </c>
      <c r="X1939" s="11" t="s">
        <v>37</v>
      </c>
    </row>
    <row r="1940" spans="1:24" x14ac:dyDescent="0.3">
      <c r="A1940" s="4" t="s">
        <v>5967</v>
      </c>
      <c r="B1940" s="5">
        <v>46171</v>
      </c>
      <c r="C1940" s="20" t="str">
        <f>TEXT(Table3[[#This Row],[Transaction_Date]],"dddd")</f>
        <v>Friday</v>
      </c>
      <c r="D1940" t="s">
        <v>5968</v>
      </c>
      <c r="E1940">
        <f>HOUR(Table3[[#This Row],[Transaction_Time]])</f>
        <v>20</v>
      </c>
      <c r="F1940" s="6" t="s">
        <v>370</v>
      </c>
      <c r="G1940" s="6" t="s">
        <v>5969</v>
      </c>
      <c r="H1940" s="6" t="s">
        <v>26</v>
      </c>
      <c r="I1940" s="6" t="s">
        <v>27</v>
      </c>
      <c r="J1940" s="6" t="s">
        <v>166</v>
      </c>
      <c r="K1940" s="6" t="s">
        <v>237</v>
      </c>
      <c r="L1940" s="6" t="s">
        <v>205</v>
      </c>
      <c r="M1940" s="6" t="s">
        <v>162</v>
      </c>
      <c r="N1940" s="6" t="s">
        <v>32</v>
      </c>
      <c r="O1940" s="6" t="s">
        <v>60</v>
      </c>
      <c r="P1940" s="6" t="s">
        <v>34</v>
      </c>
      <c r="Q1940" s="6">
        <v>359.83</v>
      </c>
      <c r="R1940" s="6">
        <v>0</v>
      </c>
      <c r="S1940" s="6">
        <v>4.6100000000000003</v>
      </c>
      <c r="T1940" s="6" t="s">
        <v>35</v>
      </c>
      <c r="U1940" s="6"/>
      <c r="V1940" s="6" t="s">
        <v>49</v>
      </c>
      <c r="W1940" s="6">
        <v>85</v>
      </c>
      <c r="X1940" s="7" t="s">
        <v>37</v>
      </c>
    </row>
    <row r="1941" spans="1:24" x14ac:dyDescent="0.3">
      <c r="A1941" s="8" t="s">
        <v>5970</v>
      </c>
      <c r="B1941" s="9">
        <v>46149</v>
      </c>
      <c r="C1941" s="21" t="str">
        <f>TEXT(Table3[[#This Row],[Transaction_Date]],"dddd")</f>
        <v>Thursday</v>
      </c>
      <c r="D1941" t="s">
        <v>5971</v>
      </c>
      <c r="E1941">
        <f>HOUR(Table3[[#This Row],[Transaction_Time]])</f>
        <v>14</v>
      </c>
      <c r="F1941" s="10" t="s">
        <v>72</v>
      </c>
      <c r="G1941" s="10" t="s">
        <v>5972</v>
      </c>
      <c r="H1941" s="10" t="s">
        <v>54</v>
      </c>
      <c r="I1941" s="10" t="s">
        <v>27</v>
      </c>
      <c r="J1941" s="10" t="s">
        <v>55</v>
      </c>
      <c r="K1941" s="10" t="s">
        <v>180</v>
      </c>
      <c r="L1941" s="10" t="s">
        <v>364</v>
      </c>
      <c r="M1941" s="10" t="s">
        <v>114</v>
      </c>
      <c r="N1941" s="10" t="s">
        <v>46</v>
      </c>
      <c r="O1941" s="10" t="s">
        <v>141</v>
      </c>
      <c r="P1941" s="10" t="s">
        <v>128</v>
      </c>
      <c r="Q1941" s="10">
        <v>480.85</v>
      </c>
      <c r="R1941" s="10">
        <v>0</v>
      </c>
      <c r="S1941" s="10">
        <v>0</v>
      </c>
      <c r="T1941" s="10" t="s">
        <v>35</v>
      </c>
      <c r="U1941" s="10"/>
      <c r="V1941" s="10" t="s">
        <v>36</v>
      </c>
      <c r="W1941" s="10">
        <v>33</v>
      </c>
      <c r="X1941" s="11" t="s">
        <v>37</v>
      </c>
    </row>
    <row r="1942" spans="1:24" x14ac:dyDescent="0.3">
      <c r="A1942" s="4" t="s">
        <v>5973</v>
      </c>
      <c r="B1942" s="5">
        <v>46171</v>
      </c>
      <c r="C1942" s="20" t="str">
        <f>TEXT(Table3[[#This Row],[Transaction_Date]],"dddd")</f>
        <v>Friday</v>
      </c>
      <c r="D1942" t="s">
        <v>5974</v>
      </c>
      <c r="E1942">
        <f>HOUR(Table3[[#This Row],[Transaction_Time]])</f>
        <v>19</v>
      </c>
      <c r="F1942" s="6" t="s">
        <v>52</v>
      </c>
      <c r="G1942" s="6" t="s">
        <v>5975</v>
      </c>
      <c r="H1942" s="6" t="s">
        <v>54</v>
      </c>
      <c r="I1942" s="6" t="s">
        <v>27</v>
      </c>
      <c r="J1942" s="6" t="s">
        <v>166</v>
      </c>
      <c r="K1942" s="6" t="s">
        <v>167</v>
      </c>
      <c r="L1942" s="6" t="s">
        <v>100</v>
      </c>
      <c r="M1942" s="6" t="s">
        <v>101</v>
      </c>
      <c r="N1942" s="6" t="s">
        <v>46</v>
      </c>
      <c r="O1942" s="6" t="s">
        <v>141</v>
      </c>
      <c r="P1942" s="6" t="s">
        <v>84</v>
      </c>
      <c r="Q1942" s="6">
        <v>637.04</v>
      </c>
      <c r="R1942" s="6">
        <v>0</v>
      </c>
      <c r="S1942" s="6">
        <v>0</v>
      </c>
      <c r="T1942" s="6" t="s">
        <v>35</v>
      </c>
      <c r="U1942" s="6"/>
      <c r="V1942" s="6" t="s">
        <v>49</v>
      </c>
      <c r="W1942" s="6">
        <v>52</v>
      </c>
      <c r="X1942" s="7" t="s">
        <v>37</v>
      </c>
    </row>
    <row r="1943" spans="1:24" x14ac:dyDescent="0.3">
      <c r="A1943" s="8" t="s">
        <v>5976</v>
      </c>
      <c r="B1943" s="9">
        <v>46164</v>
      </c>
      <c r="C1943" s="21" t="str">
        <f>TEXT(Table3[[#This Row],[Transaction_Date]],"dddd")</f>
        <v>Friday</v>
      </c>
      <c r="D1943" t="s">
        <v>5977</v>
      </c>
      <c r="E1943">
        <f>HOUR(Table3[[#This Row],[Transaction_Time]])</f>
        <v>17</v>
      </c>
      <c r="F1943" s="10" t="s">
        <v>52</v>
      </c>
      <c r="G1943" s="10" t="s">
        <v>5978</v>
      </c>
      <c r="H1943" s="10" t="s">
        <v>26</v>
      </c>
      <c r="I1943" s="10" t="s">
        <v>27</v>
      </c>
      <c r="J1943" s="10" t="s">
        <v>105</v>
      </c>
      <c r="K1943" s="10" t="s">
        <v>195</v>
      </c>
      <c r="L1943" s="10" t="s">
        <v>435</v>
      </c>
      <c r="M1943" s="10" t="s">
        <v>101</v>
      </c>
      <c r="N1943" s="10" t="s">
        <v>176</v>
      </c>
      <c r="O1943" s="10" t="s">
        <v>60</v>
      </c>
      <c r="P1943" s="10" t="s">
        <v>34</v>
      </c>
      <c r="Q1943" s="10">
        <v>1581.02</v>
      </c>
      <c r="R1943" s="10">
        <v>6.46</v>
      </c>
      <c r="S1943" s="10">
        <v>2.68</v>
      </c>
      <c r="T1943" s="10" t="s">
        <v>35</v>
      </c>
      <c r="U1943" s="10"/>
      <c r="V1943" s="10" t="s">
        <v>49</v>
      </c>
      <c r="W1943" s="10">
        <v>64</v>
      </c>
      <c r="X1943" s="11" t="s">
        <v>37</v>
      </c>
    </row>
    <row r="1944" spans="1:24" x14ac:dyDescent="0.3">
      <c r="A1944" s="4" t="s">
        <v>5979</v>
      </c>
      <c r="B1944" s="5">
        <v>46149</v>
      </c>
      <c r="C1944" s="20" t="str">
        <f>TEXT(Table3[[#This Row],[Transaction_Date]],"dddd")</f>
        <v>Thursday</v>
      </c>
      <c r="D1944" t="s">
        <v>5980</v>
      </c>
      <c r="E1944">
        <f>HOUR(Table3[[#This Row],[Transaction_Time]])</f>
        <v>19</v>
      </c>
      <c r="F1944" s="6" t="s">
        <v>87</v>
      </c>
      <c r="G1944" s="6" t="s">
        <v>5981</v>
      </c>
      <c r="H1944" s="6" t="s">
        <v>26</v>
      </c>
      <c r="I1944" s="6" t="s">
        <v>27</v>
      </c>
      <c r="J1944" s="6" t="s">
        <v>75</v>
      </c>
      <c r="K1944" s="6" t="s">
        <v>156</v>
      </c>
      <c r="L1944" s="6" t="s">
        <v>200</v>
      </c>
      <c r="M1944" s="6" t="s">
        <v>146</v>
      </c>
      <c r="N1944" s="6" t="s">
        <v>46</v>
      </c>
      <c r="O1944" s="6" t="s">
        <v>47</v>
      </c>
      <c r="P1944" s="6" t="s">
        <v>108</v>
      </c>
      <c r="Q1944" s="6">
        <v>789.12</v>
      </c>
      <c r="R1944" s="6">
        <v>0</v>
      </c>
      <c r="S1944" s="6">
        <v>0</v>
      </c>
      <c r="T1944" s="6" t="s">
        <v>35</v>
      </c>
      <c r="U1944" s="6"/>
      <c r="V1944" s="6" t="s">
        <v>49</v>
      </c>
      <c r="W1944" s="6">
        <v>93</v>
      </c>
      <c r="X1944" s="7" t="s">
        <v>69</v>
      </c>
    </row>
    <row r="1945" spans="1:24" x14ac:dyDescent="0.3">
      <c r="A1945" s="8" t="s">
        <v>5982</v>
      </c>
      <c r="B1945" s="9">
        <v>46149</v>
      </c>
      <c r="C1945" s="21" t="str">
        <f>TEXT(Table3[[#This Row],[Transaction_Date]],"dddd")</f>
        <v>Thursday</v>
      </c>
      <c r="D1945" t="s">
        <v>5983</v>
      </c>
      <c r="E1945">
        <f>HOUR(Table3[[#This Row],[Transaction_Time]])</f>
        <v>9</v>
      </c>
      <c r="F1945" s="10" t="s">
        <v>40</v>
      </c>
      <c r="G1945" s="10" t="s">
        <v>5984</v>
      </c>
      <c r="H1945" s="10" t="s">
        <v>26</v>
      </c>
      <c r="I1945" s="10" t="s">
        <v>27</v>
      </c>
      <c r="J1945" s="10" t="s">
        <v>98</v>
      </c>
      <c r="K1945" s="10" t="s">
        <v>99</v>
      </c>
      <c r="L1945" s="10" t="s">
        <v>241</v>
      </c>
      <c r="M1945" s="10" t="s">
        <v>101</v>
      </c>
      <c r="N1945" s="10" t="s">
        <v>59</v>
      </c>
      <c r="O1945" s="10" t="s">
        <v>297</v>
      </c>
      <c r="P1945" s="10" t="s">
        <v>84</v>
      </c>
      <c r="Q1945" s="10">
        <v>553.41</v>
      </c>
      <c r="R1945" s="10">
        <v>0</v>
      </c>
      <c r="S1945" s="10">
        <v>0</v>
      </c>
      <c r="T1945" s="10" t="s">
        <v>35</v>
      </c>
      <c r="U1945" s="10"/>
      <c r="V1945" s="10" t="s">
        <v>49</v>
      </c>
      <c r="W1945" s="10">
        <v>14</v>
      </c>
      <c r="X1945" s="11" t="s">
        <v>37</v>
      </c>
    </row>
    <row r="1946" spans="1:24" x14ac:dyDescent="0.3">
      <c r="A1946" s="4" t="s">
        <v>5985</v>
      </c>
      <c r="B1946" s="5">
        <v>46158</v>
      </c>
      <c r="C1946" s="20" t="str">
        <f>TEXT(Table3[[#This Row],[Transaction_Date]],"dddd")</f>
        <v>Saturday</v>
      </c>
      <c r="D1946" t="s">
        <v>5462</v>
      </c>
      <c r="E1946">
        <f>HOUR(Table3[[#This Row],[Transaction_Time]])</f>
        <v>15</v>
      </c>
      <c r="F1946" s="6" t="s">
        <v>40</v>
      </c>
      <c r="G1946" s="6" t="s">
        <v>5986</v>
      </c>
      <c r="H1946" s="6" t="s">
        <v>54</v>
      </c>
      <c r="I1946" s="6" t="s">
        <v>27</v>
      </c>
      <c r="J1946" s="6" t="s">
        <v>150</v>
      </c>
      <c r="K1946" s="6" t="s">
        <v>151</v>
      </c>
      <c r="L1946" s="6" t="s">
        <v>503</v>
      </c>
      <c r="M1946" s="6" t="s">
        <v>214</v>
      </c>
      <c r="N1946" s="6" t="s">
        <v>46</v>
      </c>
      <c r="O1946" s="6" t="s">
        <v>47</v>
      </c>
      <c r="P1946" s="6" t="s">
        <v>68</v>
      </c>
      <c r="Q1946" s="6">
        <v>244.47</v>
      </c>
      <c r="R1946" s="6">
        <v>0</v>
      </c>
      <c r="S1946" s="6">
        <v>0</v>
      </c>
      <c r="T1946" s="6" t="s">
        <v>35</v>
      </c>
      <c r="U1946" s="6"/>
      <c r="V1946" s="6" t="s">
        <v>36</v>
      </c>
      <c r="W1946" s="6">
        <v>67</v>
      </c>
      <c r="X1946" s="7" t="s">
        <v>37</v>
      </c>
    </row>
    <row r="1947" spans="1:24" x14ac:dyDescent="0.3">
      <c r="A1947" s="8" t="s">
        <v>5987</v>
      </c>
      <c r="B1947" s="9">
        <v>46148</v>
      </c>
      <c r="C1947" s="21" t="str">
        <f>TEXT(Table3[[#This Row],[Transaction_Date]],"dddd")</f>
        <v>Wednesday</v>
      </c>
      <c r="D1947" t="s">
        <v>5988</v>
      </c>
      <c r="E1947">
        <f>HOUR(Table3[[#This Row],[Transaction_Time]])</f>
        <v>20</v>
      </c>
      <c r="F1947" s="10" t="s">
        <v>24</v>
      </c>
      <c r="G1947" s="10" t="s">
        <v>5989</v>
      </c>
      <c r="H1947" s="10" t="s">
        <v>89</v>
      </c>
      <c r="I1947" s="10" t="s">
        <v>42</v>
      </c>
      <c r="J1947" s="10" t="s">
        <v>166</v>
      </c>
      <c r="K1947" s="10" t="s">
        <v>204</v>
      </c>
      <c r="L1947" s="10" t="s">
        <v>171</v>
      </c>
      <c r="M1947" s="10" t="s">
        <v>67</v>
      </c>
      <c r="N1947" s="10" t="s">
        <v>46</v>
      </c>
      <c r="O1947" s="10" t="s">
        <v>60</v>
      </c>
      <c r="P1947" s="10" t="s">
        <v>108</v>
      </c>
      <c r="Q1947" s="10">
        <v>176.41</v>
      </c>
      <c r="R1947" s="10">
        <v>0</v>
      </c>
      <c r="S1947" s="10">
        <v>0</v>
      </c>
      <c r="T1947" s="10" t="s">
        <v>35</v>
      </c>
      <c r="U1947" s="10"/>
      <c r="V1947" s="10" t="s">
        <v>49</v>
      </c>
      <c r="W1947" s="10">
        <v>48</v>
      </c>
      <c r="X1947" s="11" t="s">
        <v>37</v>
      </c>
    </row>
    <row r="1948" spans="1:24" x14ac:dyDescent="0.3">
      <c r="A1948" s="4" t="s">
        <v>5990</v>
      </c>
      <c r="B1948" s="5">
        <v>46173</v>
      </c>
      <c r="C1948" s="20" t="str">
        <f>TEXT(Table3[[#This Row],[Transaction_Date]],"dddd")</f>
        <v>Sunday</v>
      </c>
      <c r="D1948" t="s">
        <v>5991</v>
      </c>
      <c r="E1948">
        <f>HOUR(Table3[[#This Row],[Transaction_Time]])</f>
        <v>20</v>
      </c>
      <c r="F1948" s="6" t="s">
        <v>40</v>
      </c>
      <c r="G1948" s="6" t="s">
        <v>5992</v>
      </c>
      <c r="H1948" s="6" t="s">
        <v>74</v>
      </c>
      <c r="I1948" s="6" t="s">
        <v>27</v>
      </c>
      <c r="J1948" s="6" t="s">
        <v>105</v>
      </c>
      <c r="K1948" s="6" t="s">
        <v>195</v>
      </c>
      <c r="L1948" s="6" t="s">
        <v>113</v>
      </c>
      <c r="M1948" s="6" t="s">
        <v>114</v>
      </c>
      <c r="N1948" s="6" t="s">
        <v>78</v>
      </c>
      <c r="O1948" s="6" t="s">
        <v>141</v>
      </c>
      <c r="P1948" s="6" t="s">
        <v>68</v>
      </c>
      <c r="Q1948" s="6">
        <v>691.69</v>
      </c>
      <c r="R1948" s="6">
        <v>0</v>
      </c>
      <c r="S1948" s="6">
        <v>6.63</v>
      </c>
      <c r="T1948" s="6" t="s">
        <v>35</v>
      </c>
      <c r="U1948" s="6"/>
      <c r="V1948" s="6" t="s">
        <v>49</v>
      </c>
      <c r="W1948" s="6">
        <v>66</v>
      </c>
      <c r="X1948" s="7" t="s">
        <v>37</v>
      </c>
    </row>
    <row r="1949" spans="1:24" x14ac:dyDescent="0.3">
      <c r="A1949" s="8" t="s">
        <v>5993</v>
      </c>
      <c r="B1949" s="9">
        <v>46156</v>
      </c>
      <c r="C1949" s="21" t="str">
        <f>TEXT(Table3[[#This Row],[Transaction_Date]],"dddd")</f>
        <v>Thursday</v>
      </c>
      <c r="D1949" t="s">
        <v>5994</v>
      </c>
      <c r="E1949">
        <f>HOUR(Table3[[#This Row],[Transaction_Time]])</f>
        <v>11</v>
      </c>
      <c r="F1949" s="10" t="s">
        <v>24</v>
      </c>
      <c r="G1949" s="10" t="s">
        <v>5995</v>
      </c>
      <c r="H1949" s="10" t="s">
        <v>54</v>
      </c>
      <c r="I1949" s="10" t="s">
        <v>42</v>
      </c>
      <c r="J1949" s="10" t="s">
        <v>55</v>
      </c>
      <c r="K1949" s="10" t="s">
        <v>256</v>
      </c>
      <c r="L1949" s="10" t="s">
        <v>477</v>
      </c>
      <c r="M1949" s="10" t="s">
        <v>101</v>
      </c>
      <c r="N1949" s="10" t="s">
        <v>46</v>
      </c>
      <c r="O1949" s="10" t="s">
        <v>141</v>
      </c>
      <c r="P1949" s="10" t="s">
        <v>128</v>
      </c>
      <c r="Q1949" s="10">
        <v>56.32</v>
      </c>
      <c r="R1949" s="10">
        <v>0</v>
      </c>
      <c r="S1949" s="10">
        <v>2.02</v>
      </c>
      <c r="T1949" s="10" t="s">
        <v>35</v>
      </c>
      <c r="U1949" s="10"/>
      <c r="V1949" s="10" t="s">
        <v>49</v>
      </c>
      <c r="W1949" s="10">
        <v>68</v>
      </c>
      <c r="X1949" s="11" t="s">
        <v>37</v>
      </c>
    </row>
    <row r="1950" spans="1:24" x14ac:dyDescent="0.3">
      <c r="A1950" s="4" t="s">
        <v>5996</v>
      </c>
      <c r="B1950" s="5">
        <v>46152</v>
      </c>
      <c r="C1950" s="20" t="str">
        <f>TEXT(Table3[[#This Row],[Transaction_Date]],"dddd")</f>
        <v>Sunday</v>
      </c>
      <c r="D1950" t="s">
        <v>5997</v>
      </c>
      <c r="E1950">
        <f>HOUR(Table3[[#This Row],[Transaction_Time]])</f>
        <v>19</v>
      </c>
      <c r="F1950" s="6" t="s">
        <v>72</v>
      </c>
      <c r="G1950" s="6" t="s">
        <v>5998</v>
      </c>
      <c r="H1950" s="6" t="s">
        <v>26</v>
      </c>
      <c r="I1950" s="6" t="s">
        <v>27</v>
      </c>
      <c r="J1950" s="6" t="s">
        <v>166</v>
      </c>
      <c r="K1950" s="6" t="s">
        <v>237</v>
      </c>
      <c r="L1950" s="6" t="s">
        <v>132</v>
      </c>
      <c r="M1950" s="6" t="s">
        <v>93</v>
      </c>
      <c r="N1950" s="6" t="s">
        <v>176</v>
      </c>
      <c r="O1950" s="6" t="s">
        <v>60</v>
      </c>
      <c r="P1950" s="6" t="s">
        <v>115</v>
      </c>
      <c r="Q1950" s="6">
        <v>282.31</v>
      </c>
      <c r="R1950" s="6">
        <v>9.81</v>
      </c>
      <c r="S1950" s="6">
        <v>0</v>
      </c>
      <c r="T1950" s="6" t="s">
        <v>35</v>
      </c>
      <c r="U1950" s="6"/>
      <c r="V1950" s="6" t="s">
        <v>49</v>
      </c>
      <c r="W1950" s="6">
        <v>8</v>
      </c>
      <c r="X1950" s="7" t="s">
        <v>37</v>
      </c>
    </row>
    <row r="1951" spans="1:24" x14ac:dyDescent="0.3">
      <c r="A1951" s="8" t="s">
        <v>5999</v>
      </c>
      <c r="B1951" s="9">
        <v>46157</v>
      </c>
      <c r="C1951" s="21" t="str">
        <f>TEXT(Table3[[#This Row],[Transaction_Date]],"dddd")</f>
        <v>Friday</v>
      </c>
      <c r="D1951" t="s">
        <v>6000</v>
      </c>
      <c r="E1951">
        <f>HOUR(Table3[[#This Row],[Transaction_Time]])</f>
        <v>9</v>
      </c>
      <c r="F1951" s="10" t="s">
        <v>24</v>
      </c>
      <c r="G1951" s="10" t="s">
        <v>6001</v>
      </c>
      <c r="H1951" s="10" t="s">
        <v>26</v>
      </c>
      <c r="I1951" s="10" t="s">
        <v>42</v>
      </c>
      <c r="J1951" s="10" t="s">
        <v>98</v>
      </c>
      <c r="K1951" s="10" t="s">
        <v>459</v>
      </c>
      <c r="L1951" s="10" t="s">
        <v>157</v>
      </c>
      <c r="M1951" s="10" t="s">
        <v>83</v>
      </c>
      <c r="N1951" s="10" t="s">
        <v>46</v>
      </c>
      <c r="O1951" s="10" t="s">
        <v>141</v>
      </c>
      <c r="P1951" s="10" t="s">
        <v>108</v>
      </c>
      <c r="Q1951" s="10">
        <v>5071</v>
      </c>
      <c r="R1951" s="10">
        <v>3.34</v>
      </c>
      <c r="S1951" s="10">
        <v>3.68</v>
      </c>
      <c r="T1951" s="10" t="s">
        <v>35</v>
      </c>
      <c r="U1951" s="10"/>
      <c r="V1951" s="10" t="s">
        <v>49</v>
      </c>
      <c r="W1951" s="10">
        <v>35</v>
      </c>
      <c r="X1951" s="11" t="s">
        <v>37</v>
      </c>
    </row>
    <row r="1952" spans="1:24" x14ac:dyDescent="0.3">
      <c r="A1952" s="4" t="s">
        <v>6002</v>
      </c>
      <c r="B1952" s="5">
        <v>46173</v>
      </c>
      <c r="C1952" s="20" t="str">
        <f>TEXT(Table3[[#This Row],[Transaction_Date]],"dddd")</f>
        <v>Sunday</v>
      </c>
      <c r="D1952" t="s">
        <v>6003</v>
      </c>
      <c r="E1952">
        <f>HOUR(Table3[[#This Row],[Transaction_Time]])</f>
        <v>18</v>
      </c>
      <c r="F1952" s="6" t="s">
        <v>40</v>
      </c>
      <c r="G1952" s="6" t="s">
        <v>6004</v>
      </c>
      <c r="H1952" s="6" t="s">
        <v>89</v>
      </c>
      <c r="I1952" s="6" t="s">
        <v>42</v>
      </c>
      <c r="J1952" s="6" t="s">
        <v>105</v>
      </c>
      <c r="K1952" s="6" t="s">
        <v>675</v>
      </c>
      <c r="L1952" s="6" t="s">
        <v>327</v>
      </c>
      <c r="M1952" s="6" t="s">
        <v>114</v>
      </c>
      <c r="N1952" s="6" t="s">
        <v>59</v>
      </c>
      <c r="O1952" s="6" t="s">
        <v>47</v>
      </c>
      <c r="P1952" s="6" t="s">
        <v>48</v>
      </c>
      <c r="Q1952" s="6">
        <v>1918.18</v>
      </c>
      <c r="R1952" s="6">
        <v>0</v>
      </c>
      <c r="S1952" s="6">
        <v>7.05</v>
      </c>
      <c r="T1952" s="6" t="s">
        <v>35</v>
      </c>
      <c r="U1952" s="6"/>
      <c r="V1952" s="6" t="s">
        <v>49</v>
      </c>
      <c r="W1952" s="6">
        <v>16</v>
      </c>
      <c r="X1952" s="7" t="s">
        <v>37</v>
      </c>
    </row>
    <row r="1953" spans="1:24" x14ac:dyDescent="0.3">
      <c r="A1953" s="8" t="s">
        <v>6005</v>
      </c>
      <c r="B1953" s="9">
        <v>46161</v>
      </c>
      <c r="C1953" s="21" t="str">
        <f>TEXT(Table3[[#This Row],[Transaction_Date]],"dddd")</f>
        <v>Tuesday</v>
      </c>
      <c r="D1953" t="s">
        <v>6006</v>
      </c>
      <c r="E1953">
        <f>HOUR(Table3[[#This Row],[Transaction_Time]])</f>
        <v>12</v>
      </c>
      <c r="F1953" s="10" t="s">
        <v>87</v>
      </c>
      <c r="G1953" s="10" t="s">
        <v>6007</v>
      </c>
      <c r="H1953" s="10" t="s">
        <v>97</v>
      </c>
      <c r="I1953" s="10" t="s">
        <v>42</v>
      </c>
      <c r="J1953" s="10" t="s">
        <v>90</v>
      </c>
      <c r="K1953" s="10" t="s">
        <v>572</v>
      </c>
      <c r="L1953" s="10" t="s">
        <v>213</v>
      </c>
      <c r="M1953" s="10" t="s">
        <v>214</v>
      </c>
      <c r="N1953" s="10" t="s">
        <v>59</v>
      </c>
      <c r="O1953" s="10" t="s">
        <v>141</v>
      </c>
      <c r="P1953" s="10" t="s">
        <v>48</v>
      </c>
      <c r="Q1953" s="10">
        <v>199.14</v>
      </c>
      <c r="R1953" s="10">
        <v>2.15</v>
      </c>
      <c r="S1953" s="10">
        <v>1.27</v>
      </c>
      <c r="T1953" s="10" t="s">
        <v>35</v>
      </c>
      <c r="U1953" s="10"/>
      <c r="V1953" s="10" t="s">
        <v>36</v>
      </c>
      <c r="W1953" s="10">
        <v>39</v>
      </c>
      <c r="X1953" s="11" t="s">
        <v>37</v>
      </c>
    </row>
    <row r="1954" spans="1:24" x14ac:dyDescent="0.3">
      <c r="A1954" s="4" t="s">
        <v>6008</v>
      </c>
      <c r="B1954" s="5">
        <v>46164</v>
      </c>
      <c r="C1954" s="20" t="str">
        <f>TEXT(Table3[[#This Row],[Transaction_Date]],"dddd")</f>
        <v>Friday</v>
      </c>
      <c r="D1954" t="s">
        <v>6009</v>
      </c>
      <c r="E1954">
        <f>HOUR(Table3[[#This Row],[Transaction_Time]])</f>
        <v>10</v>
      </c>
      <c r="F1954" s="6" t="s">
        <v>24</v>
      </c>
      <c r="G1954" s="6" t="s">
        <v>6010</v>
      </c>
      <c r="H1954" s="6" t="s">
        <v>26</v>
      </c>
      <c r="I1954" s="6" t="s">
        <v>27</v>
      </c>
      <c r="J1954" s="6" t="s">
        <v>166</v>
      </c>
      <c r="K1954" s="6" t="s">
        <v>237</v>
      </c>
      <c r="L1954" s="6" t="s">
        <v>82</v>
      </c>
      <c r="M1954" s="6" t="s">
        <v>83</v>
      </c>
      <c r="N1954" s="6" t="s">
        <v>46</v>
      </c>
      <c r="O1954" s="6" t="s">
        <v>60</v>
      </c>
      <c r="P1954" s="6" t="s">
        <v>68</v>
      </c>
      <c r="Q1954" s="6">
        <v>173.83</v>
      </c>
      <c r="R1954" s="6">
        <v>0</v>
      </c>
      <c r="S1954" s="6">
        <v>0</v>
      </c>
      <c r="T1954" s="6" t="s">
        <v>35</v>
      </c>
      <c r="U1954" s="6"/>
      <c r="V1954" s="6" t="s">
        <v>36</v>
      </c>
      <c r="W1954" s="6">
        <v>50</v>
      </c>
      <c r="X1954" s="7" t="s">
        <v>37</v>
      </c>
    </row>
    <row r="1955" spans="1:24" x14ac:dyDescent="0.3">
      <c r="A1955" s="8" t="s">
        <v>6011</v>
      </c>
      <c r="B1955" s="9">
        <v>46162</v>
      </c>
      <c r="C1955" s="21" t="str">
        <f>TEXT(Table3[[#This Row],[Transaction_Date]],"dddd")</f>
        <v>Wednesday</v>
      </c>
      <c r="D1955" t="s">
        <v>6012</v>
      </c>
      <c r="E1955">
        <f>HOUR(Table3[[#This Row],[Transaction_Time]])</f>
        <v>12</v>
      </c>
      <c r="F1955" s="10" t="s">
        <v>24</v>
      </c>
      <c r="G1955" s="10" t="s">
        <v>6013</v>
      </c>
      <c r="H1955" s="10" t="s">
        <v>89</v>
      </c>
      <c r="I1955" s="10" t="s">
        <v>42</v>
      </c>
      <c r="J1955" s="10" t="s">
        <v>166</v>
      </c>
      <c r="K1955" s="10" t="s">
        <v>204</v>
      </c>
      <c r="L1955" s="10" t="s">
        <v>286</v>
      </c>
      <c r="M1955" s="10" t="s">
        <v>122</v>
      </c>
      <c r="N1955" s="10" t="s">
        <v>46</v>
      </c>
      <c r="O1955" s="10" t="s">
        <v>141</v>
      </c>
      <c r="P1955" s="10" t="s">
        <v>128</v>
      </c>
      <c r="Q1955" s="10">
        <v>1012.43</v>
      </c>
      <c r="R1955" s="10">
        <v>0</v>
      </c>
      <c r="S1955" s="10">
        <v>0</v>
      </c>
      <c r="T1955" s="10" t="s">
        <v>35</v>
      </c>
      <c r="U1955" s="10"/>
      <c r="V1955" s="10" t="s">
        <v>49</v>
      </c>
      <c r="W1955" s="10">
        <v>72</v>
      </c>
      <c r="X1955" s="11" t="s">
        <v>37</v>
      </c>
    </row>
    <row r="1956" spans="1:24" x14ac:dyDescent="0.3">
      <c r="A1956" s="4" t="s">
        <v>6014</v>
      </c>
      <c r="B1956" s="5">
        <v>46157</v>
      </c>
      <c r="C1956" s="20" t="str">
        <f>TEXT(Table3[[#This Row],[Transaction_Date]],"dddd")</f>
        <v>Friday</v>
      </c>
      <c r="D1956" t="s">
        <v>6015</v>
      </c>
      <c r="E1956">
        <f>HOUR(Table3[[#This Row],[Transaction_Time]])</f>
        <v>14</v>
      </c>
      <c r="F1956" s="6" t="s">
        <v>40</v>
      </c>
      <c r="G1956" s="6" t="s">
        <v>6016</v>
      </c>
      <c r="H1956" s="6" t="s">
        <v>26</v>
      </c>
      <c r="I1956" s="6" t="s">
        <v>42</v>
      </c>
      <c r="J1956" s="6" t="s">
        <v>150</v>
      </c>
      <c r="K1956" s="6" t="s">
        <v>319</v>
      </c>
      <c r="L1956" s="6" t="s">
        <v>66</v>
      </c>
      <c r="M1956" s="6" t="s">
        <v>67</v>
      </c>
      <c r="N1956" s="6" t="s">
        <v>46</v>
      </c>
      <c r="O1956" s="6" t="s">
        <v>60</v>
      </c>
      <c r="P1956" s="6" t="s">
        <v>34</v>
      </c>
      <c r="Q1956" s="6">
        <v>111.43</v>
      </c>
      <c r="R1956" s="6">
        <v>0</v>
      </c>
      <c r="S1956" s="6">
        <v>0</v>
      </c>
      <c r="T1956" s="6" t="s">
        <v>406</v>
      </c>
      <c r="U1956" s="6" t="s">
        <v>281</v>
      </c>
      <c r="V1956" s="6" t="s">
        <v>36</v>
      </c>
      <c r="W1956" s="6">
        <v>24</v>
      </c>
      <c r="X1956" s="7" t="s">
        <v>37</v>
      </c>
    </row>
    <row r="1957" spans="1:24" x14ac:dyDescent="0.3">
      <c r="A1957" s="8" t="s">
        <v>6017</v>
      </c>
      <c r="B1957" s="9">
        <v>46151</v>
      </c>
      <c r="C1957" s="21" t="str">
        <f>TEXT(Table3[[#This Row],[Transaction_Date]],"dddd")</f>
        <v>Saturday</v>
      </c>
      <c r="D1957" t="s">
        <v>6018</v>
      </c>
      <c r="E1957">
        <f>HOUR(Table3[[#This Row],[Transaction_Time]])</f>
        <v>12</v>
      </c>
      <c r="F1957" s="10" t="s">
        <v>24</v>
      </c>
      <c r="G1957" s="10" t="s">
        <v>6019</v>
      </c>
      <c r="H1957" s="10" t="s">
        <v>89</v>
      </c>
      <c r="I1957" s="10" t="s">
        <v>42</v>
      </c>
      <c r="J1957" s="10" t="s">
        <v>28</v>
      </c>
      <c r="K1957" s="10" t="s">
        <v>65</v>
      </c>
      <c r="L1957" s="10" t="s">
        <v>171</v>
      </c>
      <c r="M1957" s="10" t="s">
        <v>67</v>
      </c>
      <c r="N1957" s="10" t="s">
        <v>46</v>
      </c>
      <c r="O1957" s="10" t="s">
        <v>47</v>
      </c>
      <c r="P1957" s="10" t="s">
        <v>84</v>
      </c>
      <c r="Q1957" s="10">
        <v>4507.38</v>
      </c>
      <c r="R1957" s="10">
        <v>0</v>
      </c>
      <c r="S1957" s="10">
        <v>0</v>
      </c>
      <c r="T1957" s="10" t="s">
        <v>35</v>
      </c>
      <c r="U1957" s="10"/>
      <c r="V1957" s="10" t="s">
        <v>49</v>
      </c>
      <c r="W1957" s="10">
        <v>38</v>
      </c>
      <c r="X1957" s="11" t="s">
        <v>37</v>
      </c>
    </row>
    <row r="1958" spans="1:24" x14ac:dyDescent="0.3">
      <c r="A1958" s="4" t="s">
        <v>6020</v>
      </c>
      <c r="B1958" s="5">
        <v>46144</v>
      </c>
      <c r="C1958" s="20" t="str">
        <f>TEXT(Table3[[#This Row],[Transaction_Date]],"dddd")</f>
        <v>Saturday</v>
      </c>
      <c r="D1958" t="s">
        <v>6021</v>
      </c>
      <c r="E1958">
        <f>HOUR(Table3[[#This Row],[Transaction_Time]])</f>
        <v>19</v>
      </c>
      <c r="F1958" s="6" t="s">
        <v>24</v>
      </c>
      <c r="G1958" s="6" t="s">
        <v>6022</v>
      </c>
      <c r="H1958" s="6" t="s">
        <v>54</v>
      </c>
      <c r="I1958" s="6" t="s">
        <v>27</v>
      </c>
      <c r="J1958" s="6" t="s">
        <v>98</v>
      </c>
      <c r="K1958" s="6" t="s">
        <v>459</v>
      </c>
      <c r="L1958" s="6" t="s">
        <v>286</v>
      </c>
      <c r="M1958" s="6" t="s">
        <v>122</v>
      </c>
      <c r="N1958" s="6" t="s">
        <v>176</v>
      </c>
      <c r="O1958" s="6" t="s">
        <v>141</v>
      </c>
      <c r="P1958" s="6" t="s">
        <v>128</v>
      </c>
      <c r="Q1958" s="6">
        <v>365.84</v>
      </c>
      <c r="R1958" s="6">
        <v>0</v>
      </c>
      <c r="S1958" s="6">
        <v>4.3099999999999996</v>
      </c>
      <c r="T1958" s="6" t="s">
        <v>35</v>
      </c>
      <c r="U1958" s="6"/>
      <c r="V1958" s="6" t="s">
        <v>36</v>
      </c>
      <c r="W1958" s="6">
        <v>33</v>
      </c>
      <c r="X1958" s="7" t="s">
        <v>37</v>
      </c>
    </row>
    <row r="1959" spans="1:24" x14ac:dyDescent="0.3">
      <c r="A1959" s="8" t="s">
        <v>6023</v>
      </c>
      <c r="B1959" s="9">
        <v>46168</v>
      </c>
      <c r="C1959" s="21" t="str">
        <f>TEXT(Table3[[#This Row],[Transaction_Date]],"dddd")</f>
        <v>Tuesday</v>
      </c>
      <c r="D1959" t="s">
        <v>6024</v>
      </c>
      <c r="E1959">
        <f>HOUR(Table3[[#This Row],[Transaction_Time]])</f>
        <v>19</v>
      </c>
      <c r="F1959" s="10" t="s">
        <v>72</v>
      </c>
      <c r="G1959" s="10" t="s">
        <v>6025</v>
      </c>
      <c r="H1959" s="10" t="s">
        <v>89</v>
      </c>
      <c r="I1959" s="10" t="s">
        <v>27</v>
      </c>
      <c r="J1959" s="10" t="s">
        <v>28</v>
      </c>
      <c r="K1959" s="10" t="s">
        <v>188</v>
      </c>
      <c r="L1959" s="10" t="s">
        <v>682</v>
      </c>
      <c r="M1959" s="10" t="s">
        <v>214</v>
      </c>
      <c r="N1959" s="10" t="s">
        <v>59</v>
      </c>
      <c r="O1959" s="10" t="s">
        <v>60</v>
      </c>
      <c r="P1959" s="10" t="s">
        <v>34</v>
      </c>
      <c r="Q1959" s="10">
        <v>229.54</v>
      </c>
      <c r="R1959" s="10">
        <v>0</v>
      </c>
      <c r="S1959" s="10">
        <v>0</v>
      </c>
      <c r="T1959" s="10" t="s">
        <v>35</v>
      </c>
      <c r="U1959" s="10"/>
      <c r="V1959" s="10" t="s">
        <v>49</v>
      </c>
      <c r="W1959" s="10">
        <v>17</v>
      </c>
      <c r="X1959" s="11" t="s">
        <v>37</v>
      </c>
    </row>
    <row r="1960" spans="1:24" x14ac:dyDescent="0.3">
      <c r="A1960" s="4" t="s">
        <v>6026</v>
      </c>
      <c r="B1960" s="5">
        <v>46156</v>
      </c>
      <c r="C1960" s="20" t="str">
        <f>TEXT(Table3[[#This Row],[Transaction_Date]],"dddd")</f>
        <v>Thursday</v>
      </c>
      <c r="D1960" t="s">
        <v>3289</v>
      </c>
      <c r="E1960">
        <f>HOUR(Table3[[#This Row],[Transaction_Time]])</f>
        <v>13</v>
      </c>
      <c r="F1960" s="6" t="s">
        <v>40</v>
      </c>
      <c r="G1960" s="6" t="s">
        <v>6027</v>
      </c>
      <c r="H1960" s="6" t="s">
        <v>26</v>
      </c>
      <c r="I1960" s="6" t="s">
        <v>42</v>
      </c>
      <c r="J1960" s="6" t="s">
        <v>105</v>
      </c>
      <c r="K1960" s="6" t="s">
        <v>195</v>
      </c>
      <c r="L1960" s="6" t="s">
        <v>500</v>
      </c>
      <c r="M1960" s="6" t="s">
        <v>67</v>
      </c>
      <c r="N1960" s="6" t="s">
        <v>46</v>
      </c>
      <c r="O1960" s="6" t="s">
        <v>47</v>
      </c>
      <c r="P1960" s="6" t="s">
        <v>115</v>
      </c>
      <c r="Q1960" s="6">
        <v>514.74</v>
      </c>
      <c r="R1960" s="6">
        <v>0</v>
      </c>
      <c r="S1960" s="6">
        <v>0</v>
      </c>
      <c r="T1960" s="6" t="s">
        <v>35</v>
      </c>
      <c r="U1960" s="6"/>
      <c r="V1960" s="6" t="s">
        <v>49</v>
      </c>
      <c r="W1960" s="6">
        <v>9</v>
      </c>
      <c r="X1960" s="7" t="s">
        <v>37</v>
      </c>
    </row>
    <row r="1961" spans="1:24" x14ac:dyDescent="0.3">
      <c r="A1961" s="8" t="s">
        <v>6028</v>
      </c>
      <c r="B1961" s="9">
        <v>46153</v>
      </c>
      <c r="C1961" s="21" t="str">
        <f>TEXT(Table3[[#This Row],[Transaction_Date]],"dddd")</f>
        <v>Monday</v>
      </c>
      <c r="D1961" t="s">
        <v>6029</v>
      </c>
      <c r="E1961">
        <f>HOUR(Table3[[#This Row],[Transaction_Time]])</f>
        <v>12</v>
      </c>
      <c r="F1961" s="10" t="s">
        <v>24</v>
      </c>
      <c r="G1961" s="10" t="s">
        <v>6030</v>
      </c>
      <c r="H1961" s="10" t="s">
        <v>26</v>
      </c>
      <c r="I1961" s="10" t="s">
        <v>27</v>
      </c>
      <c r="J1961" s="10" t="s">
        <v>119</v>
      </c>
      <c r="K1961" s="10" t="s">
        <v>323</v>
      </c>
      <c r="L1961" s="10" t="s">
        <v>157</v>
      </c>
      <c r="M1961" s="10" t="s">
        <v>83</v>
      </c>
      <c r="N1961" s="10" t="s">
        <v>32</v>
      </c>
      <c r="O1961" s="10" t="s">
        <v>60</v>
      </c>
      <c r="P1961" s="10" t="s">
        <v>48</v>
      </c>
      <c r="Q1961" s="10">
        <v>333.76</v>
      </c>
      <c r="R1961" s="10">
        <v>0</v>
      </c>
      <c r="S1961" s="10">
        <v>0</v>
      </c>
      <c r="T1961" s="10" t="s">
        <v>35</v>
      </c>
      <c r="U1961" s="10"/>
      <c r="V1961" s="10" t="s">
        <v>49</v>
      </c>
      <c r="W1961" s="10">
        <v>99</v>
      </c>
      <c r="X1961" s="11" t="s">
        <v>37</v>
      </c>
    </row>
    <row r="1962" spans="1:24" x14ac:dyDescent="0.3">
      <c r="A1962" s="4" t="s">
        <v>6031</v>
      </c>
      <c r="B1962" s="5">
        <v>46168</v>
      </c>
      <c r="C1962" s="20" t="str">
        <f>TEXT(Table3[[#This Row],[Transaction_Date]],"dddd")</f>
        <v>Tuesday</v>
      </c>
      <c r="D1962" t="s">
        <v>6032</v>
      </c>
      <c r="E1962">
        <f>HOUR(Table3[[#This Row],[Transaction_Time]])</f>
        <v>13</v>
      </c>
      <c r="F1962" s="6" t="s">
        <v>52</v>
      </c>
      <c r="G1962" s="6" t="s">
        <v>6033</v>
      </c>
      <c r="H1962" s="6" t="s">
        <v>74</v>
      </c>
      <c r="I1962" s="6" t="s">
        <v>42</v>
      </c>
      <c r="J1962" s="6" t="s">
        <v>75</v>
      </c>
      <c r="K1962" s="6" t="s">
        <v>76</v>
      </c>
      <c r="L1962" s="6" t="s">
        <v>503</v>
      </c>
      <c r="M1962" s="6" t="s">
        <v>214</v>
      </c>
      <c r="N1962" s="6" t="s">
        <v>32</v>
      </c>
      <c r="O1962" s="6" t="s">
        <v>141</v>
      </c>
      <c r="P1962" s="6" t="s">
        <v>48</v>
      </c>
      <c r="Q1962" s="6">
        <v>513.94000000000005</v>
      </c>
      <c r="R1962" s="6">
        <v>0</v>
      </c>
      <c r="S1962" s="6">
        <v>6.41</v>
      </c>
      <c r="T1962" s="6" t="s">
        <v>35</v>
      </c>
      <c r="U1962" s="6"/>
      <c r="V1962" s="6" t="s">
        <v>49</v>
      </c>
      <c r="W1962" s="6">
        <v>90</v>
      </c>
      <c r="X1962" s="7" t="s">
        <v>37</v>
      </c>
    </row>
    <row r="1963" spans="1:24" x14ac:dyDescent="0.3">
      <c r="A1963" s="8" t="s">
        <v>6034</v>
      </c>
      <c r="B1963" s="9">
        <v>46162</v>
      </c>
      <c r="C1963" s="21" t="str">
        <f>TEXT(Table3[[#This Row],[Transaction_Date]],"dddd")</f>
        <v>Wednesday</v>
      </c>
      <c r="D1963" t="s">
        <v>6035</v>
      </c>
      <c r="E1963">
        <f>HOUR(Table3[[#This Row],[Transaction_Time]])</f>
        <v>18</v>
      </c>
      <c r="F1963" s="10" t="s">
        <v>24</v>
      </c>
      <c r="G1963" s="10" t="s">
        <v>6036</v>
      </c>
      <c r="H1963" s="10" t="s">
        <v>89</v>
      </c>
      <c r="I1963" s="10" t="s">
        <v>42</v>
      </c>
      <c r="J1963" s="10" t="s">
        <v>98</v>
      </c>
      <c r="K1963" s="10" t="s">
        <v>126</v>
      </c>
      <c r="L1963" s="10" t="s">
        <v>221</v>
      </c>
      <c r="M1963" s="10" t="s">
        <v>67</v>
      </c>
      <c r="N1963" s="10" t="s">
        <v>46</v>
      </c>
      <c r="O1963" s="10" t="s">
        <v>47</v>
      </c>
      <c r="P1963" s="10" t="s">
        <v>34</v>
      </c>
      <c r="Q1963" s="10">
        <v>850.77</v>
      </c>
      <c r="R1963" s="10">
        <v>0</v>
      </c>
      <c r="S1963" s="10">
        <v>0</v>
      </c>
      <c r="T1963" s="10" t="s">
        <v>35</v>
      </c>
      <c r="U1963" s="10"/>
      <c r="V1963" s="10" t="s">
        <v>49</v>
      </c>
      <c r="W1963" s="10">
        <v>28</v>
      </c>
      <c r="X1963" s="11" t="s">
        <v>37</v>
      </c>
    </row>
    <row r="1964" spans="1:24" x14ac:dyDescent="0.3">
      <c r="A1964" s="4" t="s">
        <v>6037</v>
      </c>
      <c r="B1964" s="5">
        <v>46153</v>
      </c>
      <c r="C1964" s="20" t="str">
        <f>TEXT(Table3[[#This Row],[Transaction_Date]],"dddd")</f>
        <v>Monday</v>
      </c>
      <c r="D1964" t="s">
        <v>6038</v>
      </c>
      <c r="E1964">
        <f>HOUR(Table3[[#This Row],[Transaction_Time]])</f>
        <v>18</v>
      </c>
      <c r="F1964" s="6" t="s">
        <v>87</v>
      </c>
      <c r="G1964" s="6" t="s">
        <v>6039</v>
      </c>
      <c r="H1964" s="6" t="s">
        <v>54</v>
      </c>
      <c r="I1964" s="6" t="s">
        <v>27</v>
      </c>
      <c r="J1964" s="6" t="s">
        <v>75</v>
      </c>
      <c r="K1964" s="6" t="s">
        <v>156</v>
      </c>
      <c r="L1964" s="6" t="s">
        <v>357</v>
      </c>
      <c r="M1964" s="6" t="s">
        <v>122</v>
      </c>
      <c r="N1964" s="6" t="s">
        <v>78</v>
      </c>
      <c r="O1964" s="6" t="s">
        <v>60</v>
      </c>
      <c r="P1964" s="6" t="s">
        <v>108</v>
      </c>
      <c r="Q1964" s="6">
        <v>134.77000000000001</v>
      </c>
      <c r="R1964" s="6">
        <v>0</v>
      </c>
      <c r="S1964" s="6">
        <v>0</v>
      </c>
      <c r="T1964" s="6" t="s">
        <v>35</v>
      </c>
      <c r="U1964" s="6"/>
      <c r="V1964" s="6" t="s">
        <v>49</v>
      </c>
      <c r="W1964" s="6">
        <v>38</v>
      </c>
      <c r="X1964" s="7" t="s">
        <v>37</v>
      </c>
    </row>
    <row r="1965" spans="1:24" x14ac:dyDescent="0.3">
      <c r="A1965" s="8" t="s">
        <v>6040</v>
      </c>
      <c r="B1965" s="9">
        <v>46148</v>
      </c>
      <c r="C1965" s="21" t="str">
        <f>TEXT(Table3[[#This Row],[Transaction_Date]],"dddd")</f>
        <v>Wednesday</v>
      </c>
      <c r="D1965" t="s">
        <v>6041</v>
      </c>
      <c r="E1965">
        <f>HOUR(Table3[[#This Row],[Transaction_Time]])</f>
        <v>15</v>
      </c>
      <c r="F1965" s="10" t="s">
        <v>40</v>
      </c>
      <c r="G1965" s="10" t="s">
        <v>6042</v>
      </c>
      <c r="H1965" s="10" t="s">
        <v>54</v>
      </c>
      <c r="I1965" s="10" t="s">
        <v>27</v>
      </c>
      <c r="J1965" s="10" t="s">
        <v>90</v>
      </c>
      <c r="K1965" s="10" t="s">
        <v>346</v>
      </c>
      <c r="L1965" s="10" t="s">
        <v>364</v>
      </c>
      <c r="M1965" s="10" t="s">
        <v>114</v>
      </c>
      <c r="N1965" s="10" t="s">
        <v>59</v>
      </c>
      <c r="O1965" s="10" t="s">
        <v>47</v>
      </c>
      <c r="P1965" s="10" t="s">
        <v>108</v>
      </c>
      <c r="Q1965" s="10">
        <v>470.11</v>
      </c>
      <c r="R1965" s="10">
        <v>0</v>
      </c>
      <c r="S1965" s="10">
        <v>5.88</v>
      </c>
      <c r="T1965" s="10" t="s">
        <v>35</v>
      </c>
      <c r="U1965" s="10"/>
      <c r="V1965" s="10" t="s">
        <v>49</v>
      </c>
      <c r="W1965" s="10">
        <v>3</v>
      </c>
      <c r="X1965" s="11" t="s">
        <v>37</v>
      </c>
    </row>
    <row r="1966" spans="1:24" x14ac:dyDescent="0.3">
      <c r="A1966" s="4" t="s">
        <v>6043</v>
      </c>
      <c r="B1966" s="5">
        <v>46161</v>
      </c>
      <c r="C1966" s="20" t="str">
        <f>TEXT(Table3[[#This Row],[Transaction_Date]],"dddd")</f>
        <v>Tuesday</v>
      </c>
      <c r="D1966" t="s">
        <v>6044</v>
      </c>
      <c r="E1966">
        <f>HOUR(Table3[[#This Row],[Transaction_Time]])</f>
        <v>9</v>
      </c>
      <c r="F1966" s="6" t="s">
        <v>72</v>
      </c>
      <c r="G1966" s="6" t="s">
        <v>6045</v>
      </c>
      <c r="H1966" s="6" t="s">
        <v>89</v>
      </c>
      <c r="I1966" s="6" t="s">
        <v>42</v>
      </c>
      <c r="J1966" s="6" t="s">
        <v>119</v>
      </c>
      <c r="K1966" s="6" t="s">
        <v>323</v>
      </c>
      <c r="L1966" s="6" t="s">
        <v>357</v>
      </c>
      <c r="M1966" s="6" t="s">
        <v>122</v>
      </c>
      <c r="N1966" s="6" t="s">
        <v>32</v>
      </c>
      <c r="O1966" s="6" t="s">
        <v>60</v>
      </c>
      <c r="P1966" s="10" t="s">
        <v>68</v>
      </c>
      <c r="Q1966" s="6">
        <v>8355.49</v>
      </c>
      <c r="R1966" s="6">
        <v>0</v>
      </c>
      <c r="S1966" s="6">
        <v>0.76</v>
      </c>
      <c r="T1966" s="6" t="s">
        <v>35</v>
      </c>
      <c r="U1966" s="6"/>
      <c r="V1966" s="6" t="s">
        <v>49</v>
      </c>
      <c r="W1966" s="6">
        <v>11</v>
      </c>
      <c r="X1966" s="7" t="s">
        <v>37</v>
      </c>
    </row>
    <row r="1967" spans="1:24" x14ac:dyDescent="0.3">
      <c r="A1967" s="8" t="s">
        <v>6046</v>
      </c>
      <c r="B1967" s="9">
        <v>46147</v>
      </c>
      <c r="C1967" s="21" t="str">
        <f>TEXT(Table3[[#This Row],[Transaction_Date]],"dddd")</f>
        <v>Tuesday</v>
      </c>
      <c r="D1967" t="s">
        <v>6047</v>
      </c>
      <c r="E1967">
        <f>HOUR(Table3[[#This Row],[Transaction_Time]])</f>
        <v>19</v>
      </c>
      <c r="F1967" s="10" t="s">
        <v>40</v>
      </c>
      <c r="G1967" s="10" t="s">
        <v>6048</v>
      </c>
      <c r="H1967" s="10" t="s">
        <v>89</v>
      </c>
      <c r="I1967" s="10" t="s">
        <v>27</v>
      </c>
      <c r="J1967" s="10" t="s">
        <v>119</v>
      </c>
      <c r="K1967" s="10" t="s">
        <v>264</v>
      </c>
      <c r="L1967" s="10" t="s">
        <v>357</v>
      </c>
      <c r="M1967" s="10" t="s">
        <v>122</v>
      </c>
      <c r="N1967" s="10" t="s">
        <v>59</v>
      </c>
      <c r="O1967" s="10" t="s">
        <v>47</v>
      </c>
      <c r="P1967" s="10" t="s">
        <v>48</v>
      </c>
      <c r="Q1967" s="10">
        <v>648.39</v>
      </c>
      <c r="R1967" s="10">
        <v>0</v>
      </c>
      <c r="S1967" s="10">
        <v>0</v>
      </c>
      <c r="T1967" s="10" t="s">
        <v>35</v>
      </c>
      <c r="U1967" s="10"/>
      <c r="V1967" s="10" t="s">
        <v>49</v>
      </c>
      <c r="W1967" s="10">
        <v>39</v>
      </c>
      <c r="X1967" s="11" t="s">
        <v>37</v>
      </c>
    </row>
    <row r="1968" spans="1:24" x14ac:dyDescent="0.3">
      <c r="A1968" s="4" t="s">
        <v>6049</v>
      </c>
      <c r="B1968" s="5">
        <v>46147</v>
      </c>
      <c r="C1968" s="20" t="str">
        <f>TEXT(Table3[[#This Row],[Transaction_Date]],"dddd")</f>
        <v>Tuesday</v>
      </c>
      <c r="D1968" t="s">
        <v>6050</v>
      </c>
      <c r="E1968">
        <f>HOUR(Table3[[#This Row],[Transaction_Time]])</f>
        <v>17</v>
      </c>
      <c r="F1968" s="6" t="s">
        <v>24</v>
      </c>
      <c r="G1968" s="6" t="s">
        <v>6051</v>
      </c>
      <c r="H1968" s="6" t="s">
        <v>54</v>
      </c>
      <c r="I1968" s="6" t="s">
        <v>27</v>
      </c>
      <c r="J1968" s="6" t="s">
        <v>43</v>
      </c>
      <c r="K1968" s="6" t="s">
        <v>229</v>
      </c>
      <c r="L1968" s="6" t="s">
        <v>375</v>
      </c>
      <c r="M1968" s="6" t="s">
        <v>58</v>
      </c>
      <c r="N1968" s="6" t="s">
        <v>32</v>
      </c>
      <c r="O1968" s="6" t="s">
        <v>33</v>
      </c>
      <c r="P1968" s="6" t="s">
        <v>115</v>
      </c>
      <c r="Q1968" s="6">
        <v>1851.65</v>
      </c>
      <c r="R1968" s="6">
        <v>0</v>
      </c>
      <c r="S1968" s="6">
        <v>0</v>
      </c>
      <c r="T1968" s="6" t="s">
        <v>35</v>
      </c>
      <c r="U1968" s="6"/>
      <c r="V1968" s="6" t="s">
        <v>36</v>
      </c>
      <c r="W1968" s="6">
        <v>2</v>
      </c>
      <c r="X1968" s="7" t="s">
        <v>37</v>
      </c>
    </row>
    <row r="1969" spans="1:24" x14ac:dyDescent="0.3">
      <c r="A1969" s="8" t="s">
        <v>6052</v>
      </c>
      <c r="B1969" s="9">
        <v>46162</v>
      </c>
      <c r="C1969" s="21" t="str">
        <f>TEXT(Table3[[#This Row],[Transaction_Date]],"dddd")</f>
        <v>Wednesday</v>
      </c>
      <c r="D1969" t="s">
        <v>6053</v>
      </c>
      <c r="E1969">
        <f>HOUR(Table3[[#This Row],[Transaction_Time]])</f>
        <v>8</v>
      </c>
      <c r="F1969" s="10" t="s">
        <v>24</v>
      </c>
      <c r="G1969" s="10" t="s">
        <v>6054</v>
      </c>
      <c r="H1969" s="10" t="s">
        <v>26</v>
      </c>
      <c r="I1969" s="10" t="s">
        <v>27</v>
      </c>
      <c r="J1969" s="10" t="s">
        <v>119</v>
      </c>
      <c r="K1969" s="10" t="s">
        <v>120</v>
      </c>
      <c r="L1969" s="10" t="s">
        <v>92</v>
      </c>
      <c r="M1969" s="10" t="s">
        <v>93</v>
      </c>
      <c r="N1969" s="10" t="s">
        <v>59</v>
      </c>
      <c r="O1969" s="10" t="s">
        <v>60</v>
      </c>
      <c r="P1969" s="10" t="s">
        <v>84</v>
      </c>
      <c r="Q1969" s="10">
        <v>395.89</v>
      </c>
      <c r="R1969" s="10">
        <v>0</v>
      </c>
      <c r="S1969" s="10">
        <v>0</v>
      </c>
      <c r="T1969" s="10" t="s">
        <v>35</v>
      </c>
      <c r="U1969" s="10"/>
      <c r="V1969" s="10" t="s">
        <v>49</v>
      </c>
      <c r="W1969" s="10">
        <v>56</v>
      </c>
      <c r="X1969" s="11" t="s">
        <v>37</v>
      </c>
    </row>
    <row r="1970" spans="1:24" x14ac:dyDescent="0.3">
      <c r="A1970" s="4" t="s">
        <v>6055</v>
      </c>
      <c r="B1970" s="5">
        <v>46167</v>
      </c>
      <c r="C1970" s="20" t="str">
        <f>TEXT(Table3[[#This Row],[Transaction_Date]],"dddd")</f>
        <v>Monday</v>
      </c>
      <c r="D1970" t="s">
        <v>6056</v>
      </c>
      <c r="E1970">
        <f>HOUR(Table3[[#This Row],[Transaction_Time]])</f>
        <v>1</v>
      </c>
      <c r="F1970" s="6" t="s">
        <v>40</v>
      </c>
      <c r="G1970" s="6" t="s">
        <v>6057</v>
      </c>
      <c r="H1970" s="6" t="s">
        <v>26</v>
      </c>
      <c r="I1970" s="6" t="s">
        <v>42</v>
      </c>
      <c r="J1970" s="6" t="s">
        <v>28</v>
      </c>
      <c r="K1970" s="6" t="s">
        <v>65</v>
      </c>
      <c r="L1970" s="6" t="s">
        <v>334</v>
      </c>
      <c r="M1970" s="6" t="s">
        <v>58</v>
      </c>
      <c r="N1970" s="6" t="s">
        <v>291</v>
      </c>
      <c r="O1970" s="6" t="s">
        <v>60</v>
      </c>
      <c r="P1970" s="6" t="s">
        <v>84</v>
      </c>
      <c r="Q1970" s="6">
        <v>1133.6400000000001</v>
      </c>
      <c r="R1970" s="6">
        <v>0</v>
      </c>
      <c r="S1970" s="6">
        <v>0</v>
      </c>
      <c r="T1970" s="6" t="s">
        <v>35</v>
      </c>
      <c r="U1970" s="6"/>
      <c r="V1970" s="6" t="s">
        <v>49</v>
      </c>
      <c r="W1970" s="6">
        <v>21</v>
      </c>
      <c r="X1970" s="7" t="s">
        <v>37</v>
      </c>
    </row>
    <row r="1971" spans="1:24" x14ac:dyDescent="0.3">
      <c r="A1971" s="8" t="s">
        <v>6058</v>
      </c>
      <c r="B1971" s="9">
        <v>46147</v>
      </c>
      <c r="C1971" s="21" t="str">
        <f>TEXT(Table3[[#This Row],[Transaction_Date]],"dddd")</f>
        <v>Tuesday</v>
      </c>
      <c r="D1971" t="s">
        <v>6059</v>
      </c>
      <c r="E1971">
        <f>HOUR(Table3[[#This Row],[Transaction_Time]])</f>
        <v>10</v>
      </c>
      <c r="F1971" s="10" t="s">
        <v>24</v>
      </c>
      <c r="G1971" s="10" t="s">
        <v>6060</v>
      </c>
      <c r="H1971" s="10" t="s">
        <v>54</v>
      </c>
      <c r="I1971" s="10" t="s">
        <v>27</v>
      </c>
      <c r="J1971" s="10" t="s">
        <v>98</v>
      </c>
      <c r="K1971" s="10" t="s">
        <v>99</v>
      </c>
      <c r="L1971" s="10" t="s">
        <v>66</v>
      </c>
      <c r="M1971" s="10" t="s">
        <v>67</v>
      </c>
      <c r="N1971" s="10" t="s">
        <v>291</v>
      </c>
      <c r="O1971" s="10" t="s">
        <v>60</v>
      </c>
      <c r="P1971" s="10" t="s">
        <v>84</v>
      </c>
      <c r="Q1971" s="10">
        <v>143.13999999999999</v>
      </c>
      <c r="R1971" s="10">
        <v>42.9</v>
      </c>
      <c r="S1971" s="10">
        <v>0</v>
      </c>
      <c r="T1971" s="10" t="s">
        <v>35</v>
      </c>
      <c r="U1971" s="10"/>
      <c r="V1971" s="10" t="s">
        <v>49</v>
      </c>
      <c r="W1971" s="10">
        <v>62</v>
      </c>
      <c r="X1971" s="11" t="s">
        <v>37</v>
      </c>
    </row>
    <row r="1972" spans="1:24" x14ac:dyDescent="0.3">
      <c r="A1972" s="4" t="s">
        <v>6061</v>
      </c>
      <c r="B1972" s="5">
        <v>46166</v>
      </c>
      <c r="C1972" s="20" t="str">
        <f>TEXT(Table3[[#This Row],[Transaction_Date]],"dddd")</f>
        <v>Sunday</v>
      </c>
      <c r="D1972" t="s">
        <v>6062</v>
      </c>
      <c r="E1972">
        <f>HOUR(Table3[[#This Row],[Transaction_Time]])</f>
        <v>14</v>
      </c>
      <c r="F1972" s="6" t="s">
        <v>24</v>
      </c>
      <c r="G1972" s="6" t="s">
        <v>6063</v>
      </c>
      <c r="H1972" s="6" t="s">
        <v>26</v>
      </c>
      <c r="I1972" s="6" t="s">
        <v>42</v>
      </c>
      <c r="J1972" s="6" t="s">
        <v>166</v>
      </c>
      <c r="K1972" s="6" t="s">
        <v>237</v>
      </c>
      <c r="L1972" s="6" t="s">
        <v>113</v>
      </c>
      <c r="M1972" s="6" t="s">
        <v>114</v>
      </c>
      <c r="N1972" s="6" t="s">
        <v>176</v>
      </c>
      <c r="O1972" s="6" t="s">
        <v>47</v>
      </c>
      <c r="P1972" s="6" t="s">
        <v>128</v>
      </c>
      <c r="Q1972" s="6">
        <v>249.79</v>
      </c>
      <c r="R1972" s="6">
        <v>0</v>
      </c>
      <c r="S1972" s="6">
        <v>0</v>
      </c>
      <c r="T1972" s="6" t="s">
        <v>35</v>
      </c>
      <c r="U1972" s="6"/>
      <c r="V1972" s="6" t="s">
        <v>49</v>
      </c>
      <c r="W1972" s="6">
        <v>13</v>
      </c>
      <c r="X1972" s="7" t="s">
        <v>37</v>
      </c>
    </row>
    <row r="1973" spans="1:24" x14ac:dyDescent="0.3">
      <c r="A1973" s="8" t="s">
        <v>6064</v>
      </c>
      <c r="B1973" s="9">
        <v>46163</v>
      </c>
      <c r="C1973" s="21" t="str">
        <f>TEXT(Table3[[#This Row],[Transaction_Date]],"dddd")</f>
        <v>Thursday</v>
      </c>
      <c r="D1973" t="s">
        <v>6065</v>
      </c>
      <c r="E1973">
        <f>HOUR(Table3[[#This Row],[Transaction_Time]])</f>
        <v>11</v>
      </c>
      <c r="F1973" s="10" t="s">
        <v>24</v>
      </c>
      <c r="G1973" s="10" t="s">
        <v>6066</v>
      </c>
      <c r="H1973" s="10" t="s">
        <v>89</v>
      </c>
      <c r="I1973" s="10" t="s">
        <v>27</v>
      </c>
      <c r="J1973" s="10" t="s">
        <v>90</v>
      </c>
      <c r="K1973" s="10" t="s">
        <v>91</v>
      </c>
      <c r="L1973" s="10" t="s">
        <v>145</v>
      </c>
      <c r="M1973" s="10" t="s">
        <v>146</v>
      </c>
      <c r="N1973" s="10" t="s">
        <v>272</v>
      </c>
      <c r="O1973" s="10" t="s">
        <v>33</v>
      </c>
      <c r="P1973" s="10" t="s">
        <v>68</v>
      </c>
      <c r="Q1973" s="10">
        <v>71.06</v>
      </c>
      <c r="R1973" s="10">
        <v>42.12</v>
      </c>
      <c r="S1973" s="10">
        <v>0</v>
      </c>
      <c r="T1973" s="10" t="s">
        <v>35</v>
      </c>
      <c r="U1973" s="10"/>
      <c r="V1973" s="10" t="s">
        <v>49</v>
      </c>
      <c r="W1973" s="10">
        <v>50</v>
      </c>
      <c r="X1973" s="11" t="s">
        <v>37</v>
      </c>
    </row>
    <row r="1974" spans="1:24" x14ac:dyDescent="0.3">
      <c r="A1974" s="4" t="s">
        <v>6067</v>
      </c>
      <c r="B1974" s="5">
        <v>46170</v>
      </c>
      <c r="C1974" s="20" t="str">
        <f>TEXT(Table3[[#This Row],[Transaction_Date]],"dddd")</f>
        <v>Thursday</v>
      </c>
      <c r="D1974" t="s">
        <v>6068</v>
      </c>
      <c r="E1974">
        <f>HOUR(Table3[[#This Row],[Transaction_Time]])</f>
        <v>8</v>
      </c>
      <c r="F1974" s="6" t="s">
        <v>24</v>
      </c>
      <c r="G1974" s="6" t="s">
        <v>6069</v>
      </c>
      <c r="H1974" s="6" t="s">
        <v>89</v>
      </c>
      <c r="I1974" s="6" t="s">
        <v>27</v>
      </c>
      <c r="J1974" s="6" t="s">
        <v>105</v>
      </c>
      <c r="K1974" s="6" t="s">
        <v>106</v>
      </c>
      <c r="L1974" s="6" t="s">
        <v>463</v>
      </c>
      <c r="M1974" s="6" t="s">
        <v>101</v>
      </c>
      <c r="N1974" s="6" t="s">
        <v>46</v>
      </c>
      <c r="O1974" s="6" t="s">
        <v>47</v>
      </c>
      <c r="P1974" s="6" t="s">
        <v>48</v>
      </c>
      <c r="Q1974" s="6">
        <v>148.63999999999999</v>
      </c>
      <c r="R1974" s="6">
        <v>0</v>
      </c>
      <c r="S1974" s="6">
        <v>0</v>
      </c>
      <c r="T1974" s="6" t="s">
        <v>35</v>
      </c>
      <c r="U1974" s="6"/>
      <c r="V1974" s="6" t="s">
        <v>49</v>
      </c>
      <c r="W1974" s="6">
        <v>70</v>
      </c>
      <c r="X1974" s="7" t="s">
        <v>37</v>
      </c>
    </row>
    <row r="1975" spans="1:24" x14ac:dyDescent="0.3">
      <c r="A1975" s="8" t="s">
        <v>6070</v>
      </c>
      <c r="B1975" s="9">
        <v>46164</v>
      </c>
      <c r="C1975" s="21" t="str">
        <f>TEXT(Table3[[#This Row],[Transaction_Date]],"dddd")</f>
        <v>Friday</v>
      </c>
      <c r="D1975" t="s">
        <v>6071</v>
      </c>
      <c r="E1975">
        <f>HOUR(Table3[[#This Row],[Transaction_Time]])</f>
        <v>22</v>
      </c>
      <c r="F1975" s="10" t="s">
        <v>52</v>
      </c>
      <c r="G1975" s="10" t="s">
        <v>6072</v>
      </c>
      <c r="H1975" s="10" t="s">
        <v>97</v>
      </c>
      <c r="I1975" s="10" t="s">
        <v>42</v>
      </c>
      <c r="J1975" s="10" t="s">
        <v>105</v>
      </c>
      <c r="K1975" s="10" t="s">
        <v>195</v>
      </c>
      <c r="L1975" s="10" t="s">
        <v>357</v>
      </c>
      <c r="M1975" s="10" t="s">
        <v>122</v>
      </c>
      <c r="N1975" s="10" t="s">
        <v>59</v>
      </c>
      <c r="O1975" s="10" t="s">
        <v>47</v>
      </c>
      <c r="P1975" s="10" t="s">
        <v>108</v>
      </c>
      <c r="Q1975" s="10">
        <v>770</v>
      </c>
      <c r="R1975" s="10">
        <v>0</v>
      </c>
      <c r="S1975" s="10">
        <v>0</v>
      </c>
      <c r="T1975" s="10" t="s">
        <v>35</v>
      </c>
      <c r="U1975" s="10"/>
      <c r="V1975" s="10" t="s">
        <v>49</v>
      </c>
      <c r="W1975" s="10">
        <v>16</v>
      </c>
      <c r="X1975" s="11" t="s">
        <v>37</v>
      </c>
    </row>
    <row r="1976" spans="1:24" x14ac:dyDescent="0.3">
      <c r="A1976" s="4" t="s">
        <v>6073</v>
      </c>
      <c r="B1976" s="5">
        <v>46149</v>
      </c>
      <c r="C1976" s="20" t="str">
        <f>TEXT(Table3[[#This Row],[Transaction_Date]],"dddd")</f>
        <v>Thursday</v>
      </c>
      <c r="D1976" t="s">
        <v>6074</v>
      </c>
      <c r="E1976">
        <f>HOUR(Table3[[#This Row],[Transaction_Time]])</f>
        <v>16</v>
      </c>
      <c r="F1976" s="6" t="s">
        <v>24</v>
      </c>
      <c r="G1976" s="6" t="s">
        <v>6075</v>
      </c>
      <c r="H1976" s="6" t="s">
        <v>54</v>
      </c>
      <c r="I1976" s="6" t="s">
        <v>27</v>
      </c>
      <c r="J1976" s="6" t="s">
        <v>90</v>
      </c>
      <c r="K1976" s="6" t="s">
        <v>91</v>
      </c>
      <c r="L1976" s="6" t="s">
        <v>634</v>
      </c>
      <c r="M1976" s="6" t="s">
        <v>114</v>
      </c>
      <c r="N1976" s="6" t="s">
        <v>78</v>
      </c>
      <c r="O1976" s="6" t="s">
        <v>141</v>
      </c>
      <c r="P1976" s="6" t="s">
        <v>84</v>
      </c>
      <c r="Q1976" s="6">
        <v>1511.46</v>
      </c>
      <c r="R1976" s="6">
        <v>0</v>
      </c>
      <c r="S1976" s="6">
        <v>2.54</v>
      </c>
      <c r="T1976" s="6" t="s">
        <v>35</v>
      </c>
      <c r="U1976" s="6"/>
      <c r="V1976" s="6" t="s">
        <v>49</v>
      </c>
      <c r="W1976" s="6">
        <v>6</v>
      </c>
      <c r="X1976" s="7" t="s">
        <v>37</v>
      </c>
    </row>
    <row r="1977" spans="1:24" x14ac:dyDescent="0.3">
      <c r="A1977" s="8" t="s">
        <v>6076</v>
      </c>
      <c r="B1977" s="9">
        <v>46167</v>
      </c>
      <c r="C1977" s="21" t="str">
        <f>TEXT(Table3[[#This Row],[Transaction_Date]],"dddd")</f>
        <v>Monday</v>
      </c>
      <c r="D1977" t="s">
        <v>6077</v>
      </c>
      <c r="E1977">
        <f>HOUR(Table3[[#This Row],[Transaction_Time]])</f>
        <v>8</v>
      </c>
      <c r="F1977" s="10" t="s">
        <v>40</v>
      </c>
      <c r="G1977" s="10" t="s">
        <v>6078</v>
      </c>
      <c r="H1977" s="10" t="s">
        <v>54</v>
      </c>
      <c r="I1977" s="10" t="s">
        <v>27</v>
      </c>
      <c r="J1977" s="10" t="s">
        <v>75</v>
      </c>
      <c r="K1977" s="10" t="s">
        <v>76</v>
      </c>
      <c r="L1977" s="10" t="s">
        <v>477</v>
      </c>
      <c r="M1977" s="10" t="s">
        <v>101</v>
      </c>
      <c r="N1977" s="10" t="s">
        <v>32</v>
      </c>
      <c r="O1977" s="10" t="s">
        <v>297</v>
      </c>
      <c r="P1977" s="10" t="s">
        <v>68</v>
      </c>
      <c r="Q1977" s="10">
        <v>430.11</v>
      </c>
      <c r="R1977" s="10">
        <v>0</v>
      </c>
      <c r="S1977" s="10">
        <v>0</v>
      </c>
      <c r="T1977" s="10" t="s">
        <v>35</v>
      </c>
      <c r="U1977" s="10"/>
      <c r="V1977" s="10" t="s">
        <v>49</v>
      </c>
      <c r="W1977" s="10">
        <v>18</v>
      </c>
      <c r="X1977" s="11" t="s">
        <v>37</v>
      </c>
    </row>
    <row r="1978" spans="1:24" x14ac:dyDescent="0.3">
      <c r="A1978" s="4" t="s">
        <v>6079</v>
      </c>
      <c r="B1978" s="5">
        <v>46166</v>
      </c>
      <c r="C1978" s="20" t="str">
        <f>TEXT(Table3[[#This Row],[Transaction_Date]],"dddd")</f>
        <v>Sunday</v>
      </c>
      <c r="D1978" t="s">
        <v>6080</v>
      </c>
      <c r="E1978">
        <f>HOUR(Table3[[#This Row],[Transaction_Time]])</f>
        <v>10</v>
      </c>
      <c r="F1978" s="6" t="s">
        <v>52</v>
      </c>
      <c r="G1978" s="6" t="s">
        <v>6081</v>
      </c>
      <c r="H1978" s="6" t="s">
        <v>54</v>
      </c>
      <c r="I1978" s="6" t="s">
        <v>27</v>
      </c>
      <c r="J1978" s="6" t="s">
        <v>166</v>
      </c>
      <c r="K1978" s="6" t="s">
        <v>204</v>
      </c>
      <c r="L1978" s="6" t="s">
        <v>537</v>
      </c>
      <c r="M1978" s="6" t="s">
        <v>122</v>
      </c>
      <c r="N1978" s="6" t="s">
        <v>59</v>
      </c>
      <c r="O1978" s="6" t="s">
        <v>33</v>
      </c>
      <c r="P1978" s="6" t="s">
        <v>84</v>
      </c>
      <c r="Q1978" s="6">
        <v>548.88</v>
      </c>
      <c r="R1978" s="6">
        <v>3.9</v>
      </c>
      <c r="S1978" s="6">
        <v>0</v>
      </c>
      <c r="T1978" s="6" t="s">
        <v>35</v>
      </c>
      <c r="U1978" s="6"/>
      <c r="V1978" s="6" t="s">
        <v>36</v>
      </c>
      <c r="W1978" s="6">
        <v>94</v>
      </c>
      <c r="X1978" s="7" t="s">
        <v>37</v>
      </c>
    </row>
    <row r="1979" spans="1:24" x14ac:dyDescent="0.3">
      <c r="A1979" s="8" t="s">
        <v>6082</v>
      </c>
      <c r="B1979" s="9">
        <v>46173</v>
      </c>
      <c r="C1979" s="21" t="str">
        <f>TEXT(Table3[[#This Row],[Transaction_Date]],"dddd")</f>
        <v>Sunday</v>
      </c>
      <c r="D1979" t="s">
        <v>6083</v>
      </c>
      <c r="E1979">
        <f>HOUR(Table3[[#This Row],[Transaction_Time]])</f>
        <v>6</v>
      </c>
      <c r="F1979" s="10" t="s">
        <v>24</v>
      </c>
      <c r="G1979" s="10" t="s">
        <v>6084</v>
      </c>
      <c r="H1979" s="10" t="s">
        <v>26</v>
      </c>
      <c r="I1979" s="10" t="s">
        <v>42</v>
      </c>
      <c r="J1979" s="10" t="s">
        <v>105</v>
      </c>
      <c r="K1979" s="10" t="s">
        <v>195</v>
      </c>
      <c r="L1979" s="10" t="s">
        <v>225</v>
      </c>
      <c r="M1979" s="10" t="s">
        <v>214</v>
      </c>
      <c r="N1979" s="10" t="s">
        <v>176</v>
      </c>
      <c r="O1979" s="10" t="s">
        <v>33</v>
      </c>
      <c r="P1979" s="10" t="s">
        <v>48</v>
      </c>
      <c r="Q1979" s="10">
        <v>530.09</v>
      </c>
      <c r="R1979" s="10">
        <v>0</v>
      </c>
      <c r="S1979" s="10">
        <v>0</v>
      </c>
      <c r="T1979" s="10" t="s">
        <v>35</v>
      </c>
      <c r="U1979" s="10"/>
      <c r="V1979" s="10" t="s">
        <v>49</v>
      </c>
      <c r="W1979" s="10">
        <v>24</v>
      </c>
      <c r="X1979" s="11" t="s">
        <v>37</v>
      </c>
    </row>
    <row r="1980" spans="1:24" x14ac:dyDescent="0.3">
      <c r="A1980" s="4" t="s">
        <v>6085</v>
      </c>
      <c r="B1980" s="5">
        <v>46155</v>
      </c>
      <c r="C1980" s="20" t="str">
        <f>TEXT(Table3[[#This Row],[Transaction_Date]],"dddd")</f>
        <v>Wednesday</v>
      </c>
      <c r="D1980" t="s">
        <v>6086</v>
      </c>
      <c r="E1980">
        <f>HOUR(Table3[[#This Row],[Transaction_Time]])</f>
        <v>21</v>
      </c>
      <c r="F1980" s="6" t="s">
        <v>40</v>
      </c>
      <c r="G1980" s="6" t="s">
        <v>6087</v>
      </c>
      <c r="H1980" s="6" t="s">
        <v>89</v>
      </c>
      <c r="I1980" s="6" t="s">
        <v>27</v>
      </c>
      <c r="J1980" s="6" t="s">
        <v>119</v>
      </c>
      <c r="K1980" s="6" t="s">
        <v>276</v>
      </c>
      <c r="L1980" s="6" t="s">
        <v>375</v>
      </c>
      <c r="M1980" s="6" t="s">
        <v>58</v>
      </c>
      <c r="N1980" s="6" t="s">
        <v>59</v>
      </c>
      <c r="O1980" s="6" t="s">
        <v>47</v>
      </c>
      <c r="P1980" s="6" t="s">
        <v>84</v>
      </c>
      <c r="Q1980" s="6">
        <v>204.23</v>
      </c>
      <c r="R1980" s="6">
        <v>0</v>
      </c>
      <c r="S1980" s="6">
        <v>3.53</v>
      </c>
      <c r="T1980" s="6" t="s">
        <v>35</v>
      </c>
      <c r="U1980" s="6"/>
      <c r="V1980" s="6" t="s">
        <v>36</v>
      </c>
      <c r="W1980" s="6">
        <v>74</v>
      </c>
      <c r="X1980" s="7" t="s">
        <v>37</v>
      </c>
    </row>
    <row r="1981" spans="1:24" x14ac:dyDescent="0.3">
      <c r="A1981" s="8" t="s">
        <v>6088</v>
      </c>
      <c r="B1981" s="9">
        <v>46169</v>
      </c>
      <c r="C1981" s="21" t="str">
        <f>TEXT(Table3[[#This Row],[Transaction_Date]],"dddd")</f>
        <v>Wednesday</v>
      </c>
      <c r="D1981" t="s">
        <v>6089</v>
      </c>
      <c r="E1981">
        <f>HOUR(Table3[[#This Row],[Transaction_Time]])</f>
        <v>11</v>
      </c>
      <c r="F1981" s="10" t="s">
        <v>24</v>
      </c>
      <c r="G1981" s="10" t="s">
        <v>6090</v>
      </c>
      <c r="H1981" s="10" t="s">
        <v>54</v>
      </c>
      <c r="I1981" s="10" t="s">
        <v>27</v>
      </c>
      <c r="J1981" s="10" t="s">
        <v>90</v>
      </c>
      <c r="K1981" s="10" t="s">
        <v>91</v>
      </c>
      <c r="L1981" s="10" t="s">
        <v>30</v>
      </c>
      <c r="M1981" s="10" t="s">
        <v>31</v>
      </c>
      <c r="N1981" s="10" t="s">
        <v>59</v>
      </c>
      <c r="O1981" s="10" t="s">
        <v>60</v>
      </c>
      <c r="P1981" s="10" t="s">
        <v>108</v>
      </c>
      <c r="Q1981" s="10">
        <v>2000.32</v>
      </c>
      <c r="R1981" s="10">
        <v>0</v>
      </c>
      <c r="S1981" s="10">
        <v>1.7</v>
      </c>
      <c r="T1981" s="10" t="s">
        <v>35</v>
      </c>
      <c r="U1981" s="10"/>
      <c r="V1981" s="10" t="s">
        <v>49</v>
      </c>
      <c r="W1981" s="10">
        <v>62</v>
      </c>
      <c r="X1981" s="11" t="s">
        <v>37</v>
      </c>
    </row>
    <row r="1982" spans="1:24" x14ac:dyDescent="0.3">
      <c r="A1982" s="4" t="s">
        <v>6091</v>
      </c>
      <c r="B1982" s="5">
        <v>46158</v>
      </c>
      <c r="C1982" s="20" t="str">
        <f>TEXT(Table3[[#This Row],[Transaction_Date]],"dddd")</f>
        <v>Saturday</v>
      </c>
      <c r="D1982" t="s">
        <v>6092</v>
      </c>
      <c r="E1982">
        <f>HOUR(Table3[[#This Row],[Transaction_Time]])</f>
        <v>16</v>
      </c>
      <c r="F1982" s="6" t="s">
        <v>24</v>
      </c>
      <c r="G1982" s="6" t="s">
        <v>6093</v>
      </c>
      <c r="H1982" s="6" t="s">
        <v>89</v>
      </c>
      <c r="I1982" s="6" t="s">
        <v>27</v>
      </c>
      <c r="J1982" s="6" t="s">
        <v>105</v>
      </c>
      <c r="K1982" s="6" t="s">
        <v>675</v>
      </c>
      <c r="L1982" s="6" t="s">
        <v>152</v>
      </c>
      <c r="M1982" s="6" t="s">
        <v>93</v>
      </c>
      <c r="N1982" s="6" t="s">
        <v>46</v>
      </c>
      <c r="O1982" s="6" t="s">
        <v>60</v>
      </c>
      <c r="P1982" s="10" t="s">
        <v>68</v>
      </c>
      <c r="Q1982" s="6">
        <v>2046.66</v>
      </c>
      <c r="R1982" s="6">
        <v>19.940000000000001</v>
      </c>
      <c r="S1982" s="6">
        <v>0</v>
      </c>
      <c r="T1982" s="6" t="s">
        <v>35</v>
      </c>
      <c r="U1982" s="6"/>
      <c r="V1982" s="6" t="s">
        <v>49</v>
      </c>
      <c r="W1982" s="6">
        <v>64</v>
      </c>
      <c r="X1982" s="7" t="s">
        <v>37</v>
      </c>
    </row>
    <row r="1983" spans="1:24" x14ac:dyDescent="0.3">
      <c r="A1983" s="8" t="s">
        <v>6094</v>
      </c>
      <c r="B1983" s="9">
        <v>46172</v>
      </c>
      <c r="C1983" s="21" t="str">
        <f>TEXT(Table3[[#This Row],[Transaction_Date]],"dddd")</f>
        <v>Saturday</v>
      </c>
      <c r="D1983" t="s">
        <v>6095</v>
      </c>
      <c r="E1983">
        <f>HOUR(Table3[[#This Row],[Transaction_Time]])</f>
        <v>17</v>
      </c>
      <c r="F1983" s="10" t="s">
        <v>40</v>
      </c>
      <c r="G1983" s="10" t="s">
        <v>6096</v>
      </c>
      <c r="H1983" s="10" t="s">
        <v>89</v>
      </c>
      <c r="I1983" s="10" t="s">
        <v>27</v>
      </c>
      <c r="J1983" s="10" t="s">
        <v>105</v>
      </c>
      <c r="K1983" s="10" t="s">
        <v>195</v>
      </c>
      <c r="L1983" s="10" t="s">
        <v>145</v>
      </c>
      <c r="M1983" s="10" t="s">
        <v>146</v>
      </c>
      <c r="N1983" s="10" t="s">
        <v>59</v>
      </c>
      <c r="O1983" s="10" t="s">
        <v>141</v>
      </c>
      <c r="P1983" s="10" t="s">
        <v>68</v>
      </c>
      <c r="Q1983" s="10">
        <v>200.35</v>
      </c>
      <c r="R1983" s="10">
        <v>0</v>
      </c>
      <c r="S1983" s="10">
        <v>0</v>
      </c>
      <c r="T1983" s="10" t="s">
        <v>35</v>
      </c>
      <c r="U1983" s="10"/>
      <c r="V1983" s="10" t="s">
        <v>49</v>
      </c>
      <c r="W1983" s="10">
        <v>97</v>
      </c>
      <c r="X1983" s="11" t="s">
        <v>69</v>
      </c>
    </row>
    <row r="1984" spans="1:24" x14ac:dyDescent="0.3">
      <c r="A1984" s="4" t="s">
        <v>6097</v>
      </c>
      <c r="B1984" s="5">
        <v>46166</v>
      </c>
      <c r="C1984" s="20" t="str">
        <f>TEXT(Table3[[#This Row],[Transaction_Date]],"dddd")</f>
        <v>Sunday</v>
      </c>
      <c r="D1984" t="s">
        <v>6098</v>
      </c>
      <c r="E1984">
        <f>HOUR(Table3[[#This Row],[Transaction_Time]])</f>
        <v>13</v>
      </c>
      <c r="F1984" s="6" t="s">
        <v>370</v>
      </c>
      <c r="G1984" s="6" t="s">
        <v>6099</v>
      </c>
      <c r="H1984" s="6" t="s">
        <v>89</v>
      </c>
      <c r="I1984" s="6" t="s">
        <v>27</v>
      </c>
      <c r="J1984" s="6" t="s">
        <v>90</v>
      </c>
      <c r="K1984" s="6" t="s">
        <v>91</v>
      </c>
      <c r="L1984" s="6" t="s">
        <v>445</v>
      </c>
      <c r="M1984" s="6" t="s">
        <v>162</v>
      </c>
      <c r="N1984" s="6" t="s">
        <v>46</v>
      </c>
      <c r="O1984" s="6" t="s">
        <v>297</v>
      </c>
      <c r="P1984" s="10" t="s">
        <v>68</v>
      </c>
      <c r="Q1984" s="6">
        <v>296.55</v>
      </c>
      <c r="R1984" s="6">
        <v>0</v>
      </c>
      <c r="S1984" s="6">
        <v>0</v>
      </c>
      <c r="T1984" s="6" t="s">
        <v>35</v>
      </c>
      <c r="U1984" s="6"/>
      <c r="V1984" s="6" t="s">
        <v>49</v>
      </c>
      <c r="W1984" s="6">
        <v>66</v>
      </c>
      <c r="X1984" s="7" t="s">
        <v>37</v>
      </c>
    </row>
    <row r="1985" spans="1:24" x14ac:dyDescent="0.3">
      <c r="A1985" s="8" t="s">
        <v>6100</v>
      </c>
      <c r="B1985" s="9">
        <v>46144</v>
      </c>
      <c r="C1985" s="21" t="str">
        <f>TEXT(Table3[[#This Row],[Transaction_Date]],"dddd")</f>
        <v>Saturday</v>
      </c>
      <c r="D1985" t="s">
        <v>6101</v>
      </c>
      <c r="E1985">
        <f>HOUR(Table3[[#This Row],[Transaction_Time]])</f>
        <v>22</v>
      </c>
      <c r="F1985" s="10" t="s">
        <v>52</v>
      </c>
      <c r="G1985" s="10" t="s">
        <v>6102</v>
      </c>
      <c r="H1985" s="10" t="s">
        <v>74</v>
      </c>
      <c r="I1985" s="10" t="s">
        <v>42</v>
      </c>
      <c r="J1985" s="10" t="s">
        <v>55</v>
      </c>
      <c r="K1985" s="10" t="s">
        <v>180</v>
      </c>
      <c r="L1985" s="10" t="s">
        <v>213</v>
      </c>
      <c r="M1985" s="10" t="s">
        <v>214</v>
      </c>
      <c r="N1985" s="10" t="s">
        <v>32</v>
      </c>
      <c r="O1985" s="10" t="s">
        <v>47</v>
      </c>
      <c r="P1985" s="10" t="s">
        <v>68</v>
      </c>
      <c r="Q1985" s="10">
        <v>451.8</v>
      </c>
      <c r="R1985" s="10">
        <v>0</v>
      </c>
      <c r="S1985" s="10">
        <v>0</v>
      </c>
      <c r="T1985" s="10" t="s">
        <v>35</v>
      </c>
      <c r="U1985" s="10"/>
      <c r="V1985" s="10" t="s">
        <v>49</v>
      </c>
      <c r="W1985" s="10">
        <v>92</v>
      </c>
      <c r="X1985" s="11" t="s">
        <v>37</v>
      </c>
    </row>
    <row r="1986" spans="1:24" x14ac:dyDescent="0.3">
      <c r="A1986" s="4" t="s">
        <v>6103</v>
      </c>
      <c r="B1986" s="5">
        <v>46171</v>
      </c>
      <c r="C1986" s="20" t="str">
        <f>TEXT(Table3[[#This Row],[Transaction_Date]],"dddd")</f>
        <v>Friday</v>
      </c>
      <c r="D1986" t="s">
        <v>6104</v>
      </c>
      <c r="E1986">
        <f>HOUR(Table3[[#This Row],[Transaction_Time]])</f>
        <v>19</v>
      </c>
      <c r="F1986" s="6" t="s">
        <v>72</v>
      </c>
      <c r="G1986" s="6" t="s">
        <v>6105</v>
      </c>
      <c r="H1986" s="6" t="s">
        <v>89</v>
      </c>
      <c r="I1986" s="6" t="s">
        <v>42</v>
      </c>
      <c r="J1986" s="6" t="s">
        <v>105</v>
      </c>
      <c r="K1986" s="6" t="s">
        <v>106</v>
      </c>
      <c r="L1986" s="6" t="s">
        <v>171</v>
      </c>
      <c r="M1986" s="6" t="s">
        <v>67</v>
      </c>
      <c r="N1986" s="6" t="s">
        <v>176</v>
      </c>
      <c r="O1986" s="6" t="s">
        <v>47</v>
      </c>
      <c r="P1986" s="6" t="s">
        <v>128</v>
      </c>
      <c r="Q1986" s="6">
        <v>754.46</v>
      </c>
      <c r="R1986" s="6">
        <v>0</v>
      </c>
      <c r="S1986" s="6">
        <v>5.41</v>
      </c>
      <c r="T1986" s="6" t="s">
        <v>35</v>
      </c>
      <c r="U1986" s="6"/>
      <c r="V1986" s="6" t="s">
        <v>49</v>
      </c>
      <c r="W1986" s="6">
        <v>71</v>
      </c>
      <c r="X1986" s="7" t="s">
        <v>37</v>
      </c>
    </row>
    <row r="1987" spans="1:24" x14ac:dyDescent="0.3">
      <c r="A1987" s="8" t="s">
        <v>6106</v>
      </c>
      <c r="B1987" s="9">
        <v>46156</v>
      </c>
      <c r="C1987" s="21" t="str">
        <f>TEXT(Table3[[#This Row],[Transaction_Date]],"dddd")</f>
        <v>Thursday</v>
      </c>
      <c r="D1987" t="s">
        <v>6107</v>
      </c>
      <c r="E1987">
        <f>HOUR(Table3[[#This Row],[Transaction_Time]])</f>
        <v>14</v>
      </c>
      <c r="F1987" s="10" t="s">
        <v>52</v>
      </c>
      <c r="G1987" s="10" t="s">
        <v>6108</v>
      </c>
      <c r="H1987" s="10" t="s">
        <v>89</v>
      </c>
      <c r="I1987" s="10" t="s">
        <v>27</v>
      </c>
      <c r="J1987" s="10" t="s">
        <v>150</v>
      </c>
      <c r="K1987" s="10" t="s">
        <v>245</v>
      </c>
      <c r="L1987" s="10" t="s">
        <v>225</v>
      </c>
      <c r="M1987" s="10" t="s">
        <v>214</v>
      </c>
      <c r="N1987" s="10" t="s">
        <v>46</v>
      </c>
      <c r="O1987" s="10" t="s">
        <v>60</v>
      </c>
      <c r="P1987" s="10" t="s">
        <v>68</v>
      </c>
      <c r="Q1987" s="10">
        <v>68.13</v>
      </c>
      <c r="R1987" s="10">
        <v>2.38</v>
      </c>
      <c r="S1987" s="10">
        <v>0.61</v>
      </c>
      <c r="T1987" s="10" t="s">
        <v>35</v>
      </c>
      <c r="U1987" s="10"/>
      <c r="V1987" s="10" t="s">
        <v>49</v>
      </c>
      <c r="W1987" s="10">
        <v>59</v>
      </c>
      <c r="X1987" s="11" t="s">
        <v>37</v>
      </c>
    </row>
    <row r="1988" spans="1:24" x14ac:dyDescent="0.3">
      <c r="A1988" s="4" t="s">
        <v>6109</v>
      </c>
      <c r="B1988" s="5">
        <v>46155</v>
      </c>
      <c r="C1988" s="20" t="str">
        <f>TEXT(Table3[[#This Row],[Transaction_Date]],"dddd")</f>
        <v>Wednesday</v>
      </c>
      <c r="D1988" t="s">
        <v>6110</v>
      </c>
      <c r="E1988">
        <f>HOUR(Table3[[#This Row],[Transaction_Time]])</f>
        <v>16</v>
      </c>
      <c r="F1988" s="6" t="s">
        <v>24</v>
      </c>
      <c r="G1988" s="6" t="s">
        <v>6111</v>
      </c>
      <c r="H1988" s="6" t="s">
        <v>89</v>
      </c>
      <c r="I1988" s="6" t="s">
        <v>42</v>
      </c>
      <c r="J1988" s="6" t="s">
        <v>105</v>
      </c>
      <c r="K1988" s="6" t="s">
        <v>106</v>
      </c>
      <c r="L1988" s="6" t="s">
        <v>290</v>
      </c>
      <c r="M1988" s="6" t="s">
        <v>93</v>
      </c>
      <c r="N1988" s="6" t="s">
        <v>59</v>
      </c>
      <c r="O1988" s="6" t="s">
        <v>47</v>
      </c>
      <c r="P1988" s="6" t="s">
        <v>84</v>
      </c>
      <c r="Q1988" s="6">
        <v>759.38</v>
      </c>
      <c r="R1988" s="6">
        <v>0</v>
      </c>
      <c r="S1988" s="6">
        <v>0</v>
      </c>
      <c r="T1988" s="6" t="s">
        <v>35</v>
      </c>
      <c r="U1988" s="6"/>
      <c r="V1988" s="6" t="s">
        <v>49</v>
      </c>
      <c r="W1988" s="6">
        <v>67</v>
      </c>
      <c r="X1988" s="7" t="s">
        <v>37</v>
      </c>
    </row>
    <row r="1989" spans="1:24" x14ac:dyDescent="0.3">
      <c r="A1989" s="8" t="s">
        <v>6112</v>
      </c>
      <c r="B1989" s="9">
        <v>46165</v>
      </c>
      <c r="C1989" s="21" t="str">
        <f>TEXT(Table3[[#This Row],[Transaction_Date]],"dddd")</f>
        <v>Saturday</v>
      </c>
      <c r="D1989" t="s">
        <v>6113</v>
      </c>
      <c r="E1989">
        <f>HOUR(Table3[[#This Row],[Transaction_Time]])</f>
        <v>8</v>
      </c>
      <c r="F1989" s="10" t="s">
        <v>24</v>
      </c>
      <c r="G1989" s="10" t="s">
        <v>6114</v>
      </c>
      <c r="H1989" s="10" t="s">
        <v>74</v>
      </c>
      <c r="I1989" s="10" t="s">
        <v>27</v>
      </c>
      <c r="J1989" s="10" t="s">
        <v>43</v>
      </c>
      <c r="K1989" s="10" t="s">
        <v>44</v>
      </c>
      <c r="L1989" s="10" t="s">
        <v>618</v>
      </c>
      <c r="M1989" s="10" t="s">
        <v>214</v>
      </c>
      <c r="N1989" s="10" t="s">
        <v>176</v>
      </c>
      <c r="O1989" s="10" t="s">
        <v>141</v>
      </c>
      <c r="P1989" s="10" t="s">
        <v>108</v>
      </c>
      <c r="Q1989" s="10">
        <v>287.68</v>
      </c>
      <c r="R1989" s="10">
        <v>0</v>
      </c>
      <c r="S1989" s="10">
        <v>0</v>
      </c>
      <c r="T1989" s="10" t="s">
        <v>35</v>
      </c>
      <c r="U1989" s="10"/>
      <c r="V1989" s="10" t="s">
        <v>49</v>
      </c>
      <c r="W1989" s="10">
        <v>27</v>
      </c>
      <c r="X1989" s="11" t="s">
        <v>37</v>
      </c>
    </row>
    <row r="1990" spans="1:24" x14ac:dyDescent="0.3">
      <c r="A1990" s="4" t="s">
        <v>6115</v>
      </c>
      <c r="B1990" s="5">
        <v>46153</v>
      </c>
      <c r="C1990" s="20" t="str">
        <f>TEXT(Table3[[#This Row],[Transaction_Date]],"dddd")</f>
        <v>Monday</v>
      </c>
      <c r="D1990" t="s">
        <v>6116</v>
      </c>
      <c r="E1990">
        <f>HOUR(Table3[[#This Row],[Transaction_Time]])</f>
        <v>12</v>
      </c>
      <c r="F1990" s="6" t="s">
        <v>87</v>
      </c>
      <c r="G1990" s="6" t="s">
        <v>6117</v>
      </c>
      <c r="H1990" s="6" t="s">
        <v>74</v>
      </c>
      <c r="I1990" s="6" t="s">
        <v>27</v>
      </c>
      <c r="J1990" s="6" t="s">
        <v>98</v>
      </c>
      <c r="K1990" s="6" t="s">
        <v>126</v>
      </c>
      <c r="L1990" s="6" t="s">
        <v>364</v>
      </c>
      <c r="M1990" s="6" t="s">
        <v>114</v>
      </c>
      <c r="N1990" s="6" t="s">
        <v>46</v>
      </c>
      <c r="O1990" s="6" t="s">
        <v>47</v>
      </c>
      <c r="P1990" s="6" t="s">
        <v>48</v>
      </c>
      <c r="Q1990" s="6">
        <v>2407.9899999999998</v>
      </c>
      <c r="R1990" s="6">
        <v>0</v>
      </c>
      <c r="S1990" s="6">
        <v>3.1</v>
      </c>
      <c r="T1990" s="6" t="s">
        <v>35</v>
      </c>
      <c r="U1990" s="6"/>
      <c r="V1990" s="6" t="s">
        <v>36</v>
      </c>
      <c r="W1990" s="6">
        <v>58</v>
      </c>
      <c r="X1990" s="7" t="s">
        <v>37</v>
      </c>
    </row>
    <row r="1991" spans="1:24" x14ac:dyDescent="0.3">
      <c r="A1991" s="8" t="s">
        <v>6118</v>
      </c>
      <c r="B1991" s="9">
        <v>46164</v>
      </c>
      <c r="C1991" s="21" t="str">
        <f>TEXT(Table3[[#This Row],[Transaction_Date]],"dddd")</f>
        <v>Friday</v>
      </c>
      <c r="D1991" t="s">
        <v>6119</v>
      </c>
      <c r="E1991">
        <f>HOUR(Table3[[#This Row],[Transaction_Time]])</f>
        <v>20</v>
      </c>
      <c r="F1991" s="10" t="s">
        <v>40</v>
      </c>
      <c r="G1991" s="10" t="s">
        <v>6120</v>
      </c>
      <c r="H1991" s="10" t="s">
        <v>26</v>
      </c>
      <c r="I1991" s="10" t="s">
        <v>42</v>
      </c>
      <c r="J1991" s="10" t="s">
        <v>90</v>
      </c>
      <c r="K1991" s="10" t="s">
        <v>572</v>
      </c>
      <c r="L1991" s="10" t="s">
        <v>246</v>
      </c>
      <c r="M1991" s="10" t="s">
        <v>214</v>
      </c>
      <c r="N1991" s="10" t="s">
        <v>176</v>
      </c>
      <c r="O1991" s="10" t="s">
        <v>33</v>
      </c>
      <c r="P1991" s="10" t="s">
        <v>108</v>
      </c>
      <c r="Q1991" s="10">
        <v>346.73</v>
      </c>
      <c r="R1991" s="10">
        <v>52.31</v>
      </c>
      <c r="S1991" s="10">
        <v>0</v>
      </c>
      <c r="T1991" s="10" t="s">
        <v>35</v>
      </c>
      <c r="U1991" s="10"/>
      <c r="V1991" s="10" t="s">
        <v>49</v>
      </c>
      <c r="W1991" s="10">
        <v>8</v>
      </c>
      <c r="X1991" s="11" t="s">
        <v>37</v>
      </c>
    </row>
    <row r="1992" spans="1:24" x14ac:dyDescent="0.3">
      <c r="A1992" s="4" t="s">
        <v>6121</v>
      </c>
      <c r="B1992" s="5">
        <v>46159</v>
      </c>
      <c r="C1992" s="20" t="str">
        <f>TEXT(Table3[[#This Row],[Transaction_Date]],"dddd")</f>
        <v>Sunday</v>
      </c>
      <c r="D1992" t="s">
        <v>6122</v>
      </c>
      <c r="E1992">
        <f>HOUR(Table3[[#This Row],[Transaction_Time]])</f>
        <v>21</v>
      </c>
      <c r="F1992" s="6" t="s">
        <v>24</v>
      </c>
      <c r="G1992" s="6" t="s">
        <v>6123</v>
      </c>
      <c r="H1992" s="6" t="s">
        <v>74</v>
      </c>
      <c r="I1992" s="6" t="s">
        <v>42</v>
      </c>
      <c r="J1992" s="6" t="s">
        <v>166</v>
      </c>
      <c r="K1992" s="6" t="s">
        <v>204</v>
      </c>
      <c r="L1992" s="6" t="s">
        <v>503</v>
      </c>
      <c r="M1992" s="6" t="s">
        <v>214</v>
      </c>
      <c r="N1992" s="6" t="s">
        <v>46</v>
      </c>
      <c r="O1992" s="6" t="s">
        <v>141</v>
      </c>
      <c r="P1992" s="6" t="s">
        <v>34</v>
      </c>
      <c r="Q1992" s="6">
        <v>468.13</v>
      </c>
      <c r="R1992" s="6">
        <v>0</v>
      </c>
      <c r="S1992" s="6">
        <v>0</v>
      </c>
      <c r="T1992" s="6" t="s">
        <v>35</v>
      </c>
      <c r="U1992" s="6"/>
      <c r="V1992" s="6" t="s">
        <v>36</v>
      </c>
      <c r="W1992" s="6">
        <v>76</v>
      </c>
      <c r="X1992" s="7" t="s">
        <v>37</v>
      </c>
    </row>
    <row r="1993" spans="1:24" x14ac:dyDescent="0.3">
      <c r="A1993" s="8" t="s">
        <v>6124</v>
      </c>
      <c r="B1993" s="9">
        <v>46148</v>
      </c>
      <c r="C1993" s="21" t="str">
        <f>TEXT(Table3[[#This Row],[Transaction_Date]],"dddd")</f>
        <v>Wednesday</v>
      </c>
      <c r="D1993" t="s">
        <v>6125</v>
      </c>
      <c r="E1993">
        <f>HOUR(Table3[[#This Row],[Transaction_Time]])</f>
        <v>17</v>
      </c>
      <c r="F1993" s="10" t="s">
        <v>72</v>
      </c>
      <c r="G1993" s="10" t="s">
        <v>6126</v>
      </c>
      <c r="H1993" s="10" t="s">
        <v>54</v>
      </c>
      <c r="I1993" s="10" t="s">
        <v>27</v>
      </c>
      <c r="J1993" s="10" t="s">
        <v>105</v>
      </c>
      <c r="K1993" s="10" t="s">
        <v>675</v>
      </c>
      <c r="L1993" s="10" t="s">
        <v>304</v>
      </c>
      <c r="M1993" s="10" t="s">
        <v>31</v>
      </c>
      <c r="N1993" s="10" t="s">
        <v>59</v>
      </c>
      <c r="O1993" s="10" t="s">
        <v>60</v>
      </c>
      <c r="P1993" s="10" t="s">
        <v>84</v>
      </c>
      <c r="Q1993" s="10">
        <v>330.58</v>
      </c>
      <c r="R1993" s="10">
        <v>0</v>
      </c>
      <c r="S1993" s="10">
        <v>0</v>
      </c>
      <c r="T1993" s="10" t="s">
        <v>35</v>
      </c>
      <c r="U1993" s="10"/>
      <c r="V1993" s="10" t="s">
        <v>49</v>
      </c>
      <c r="W1993" s="10">
        <v>75</v>
      </c>
      <c r="X1993" s="11" t="s">
        <v>37</v>
      </c>
    </row>
    <row r="1994" spans="1:24" x14ac:dyDescent="0.3">
      <c r="A1994" s="4" t="s">
        <v>6127</v>
      </c>
      <c r="B1994" s="5">
        <v>46166</v>
      </c>
      <c r="C1994" s="20" t="str">
        <f>TEXT(Table3[[#This Row],[Transaction_Date]],"dddd")</f>
        <v>Sunday</v>
      </c>
      <c r="D1994" t="s">
        <v>6128</v>
      </c>
      <c r="E1994">
        <f>HOUR(Table3[[#This Row],[Transaction_Time]])</f>
        <v>21</v>
      </c>
      <c r="F1994" s="6" t="s">
        <v>24</v>
      </c>
      <c r="G1994" s="6" t="s">
        <v>6129</v>
      </c>
      <c r="H1994" s="6" t="s">
        <v>26</v>
      </c>
      <c r="I1994" s="6" t="s">
        <v>42</v>
      </c>
      <c r="J1994" s="6" t="s">
        <v>98</v>
      </c>
      <c r="K1994" s="6" t="s">
        <v>126</v>
      </c>
      <c r="L1994" s="6" t="s">
        <v>428</v>
      </c>
      <c r="M1994" s="6" t="s">
        <v>83</v>
      </c>
      <c r="N1994" s="6" t="s">
        <v>32</v>
      </c>
      <c r="O1994" s="6" t="s">
        <v>60</v>
      </c>
      <c r="P1994" s="6" t="s">
        <v>34</v>
      </c>
      <c r="Q1994" s="6">
        <v>141.16999999999999</v>
      </c>
      <c r="R1994" s="6">
        <v>0</v>
      </c>
      <c r="S1994" s="6">
        <v>0</v>
      </c>
      <c r="T1994" s="6" t="s">
        <v>35</v>
      </c>
      <c r="U1994" s="6"/>
      <c r="V1994" s="6" t="s">
        <v>49</v>
      </c>
      <c r="W1994" s="6">
        <v>36</v>
      </c>
      <c r="X1994" s="7" t="s">
        <v>37</v>
      </c>
    </row>
    <row r="1995" spans="1:24" x14ac:dyDescent="0.3">
      <c r="A1995" s="8" t="s">
        <v>6130</v>
      </c>
      <c r="B1995" s="9">
        <v>46163</v>
      </c>
      <c r="C1995" s="21" t="str">
        <f>TEXT(Table3[[#This Row],[Transaction_Date]],"dddd")</f>
        <v>Thursday</v>
      </c>
      <c r="D1995" t="s">
        <v>4800</v>
      </c>
      <c r="E1995">
        <f>HOUR(Table3[[#This Row],[Transaction_Time]])</f>
        <v>12</v>
      </c>
      <c r="F1995" s="10" t="s">
        <v>24</v>
      </c>
      <c r="G1995" s="10" t="s">
        <v>6131</v>
      </c>
      <c r="H1995" s="10" t="s">
        <v>26</v>
      </c>
      <c r="I1995" s="10" t="s">
        <v>42</v>
      </c>
      <c r="J1995" s="10" t="s">
        <v>150</v>
      </c>
      <c r="K1995" s="10" t="s">
        <v>151</v>
      </c>
      <c r="L1995" s="10" t="s">
        <v>257</v>
      </c>
      <c r="M1995" s="10" t="s">
        <v>93</v>
      </c>
      <c r="N1995" s="10" t="s">
        <v>291</v>
      </c>
      <c r="O1995" s="10" t="s">
        <v>47</v>
      </c>
      <c r="P1995" s="10" t="s">
        <v>84</v>
      </c>
      <c r="Q1995" s="10">
        <v>283.33</v>
      </c>
      <c r="R1995" s="10">
        <v>0</v>
      </c>
      <c r="S1995" s="10">
        <v>0</v>
      </c>
      <c r="T1995" s="10" t="s">
        <v>35</v>
      </c>
      <c r="U1995" s="10"/>
      <c r="V1995" s="10" t="s">
        <v>49</v>
      </c>
      <c r="W1995" s="10">
        <v>90</v>
      </c>
      <c r="X1995" s="11" t="s">
        <v>37</v>
      </c>
    </row>
    <row r="1996" spans="1:24" x14ac:dyDescent="0.3">
      <c r="A1996" s="4" t="s">
        <v>6132</v>
      </c>
      <c r="B1996" s="5">
        <v>46170</v>
      </c>
      <c r="C1996" s="20" t="str">
        <f>TEXT(Table3[[#This Row],[Transaction_Date]],"dddd")</f>
        <v>Thursday</v>
      </c>
      <c r="D1996" t="s">
        <v>6133</v>
      </c>
      <c r="E1996">
        <f>HOUR(Table3[[#This Row],[Transaction_Time]])</f>
        <v>9</v>
      </c>
      <c r="F1996" s="6" t="s">
        <v>40</v>
      </c>
      <c r="G1996" s="6" t="s">
        <v>6134</v>
      </c>
      <c r="H1996" s="6" t="s">
        <v>26</v>
      </c>
      <c r="I1996" s="6" t="s">
        <v>42</v>
      </c>
      <c r="J1996" s="6" t="s">
        <v>55</v>
      </c>
      <c r="K1996" s="6" t="s">
        <v>256</v>
      </c>
      <c r="L1996" s="6" t="s">
        <v>161</v>
      </c>
      <c r="M1996" s="6" t="s">
        <v>162</v>
      </c>
      <c r="N1996" s="6" t="s">
        <v>59</v>
      </c>
      <c r="O1996" s="6" t="s">
        <v>297</v>
      </c>
      <c r="P1996" s="6" t="s">
        <v>84</v>
      </c>
      <c r="Q1996" s="6">
        <v>2152.65</v>
      </c>
      <c r="R1996" s="6">
        <v>0</v>
      </c>
      <c r="S1996" s="6">
        <v>5.81</v>
      </c>
      <c r="T1996" s="6" t="s">
        <v>35</v>
      </c>
      <c r="U1996" s="6"/>
      <c r="V1996" s="6" t="s">
        <v>49</v>
      </c>
      <c r="W1996" s="6">
        <v>75</v>
      </c>
      <c r="X1996" s="7" t="s">
        <v>37</v>
      </c>
    </row>
    <row r="1997" spans="1:24" x14ac:dyDescent="0.3">
      <c r="A1997" s="8" t="s">
        <v>6135</v>
      </c>
      <c r="B1997" s="9">
        <v>46143</v>
      </c>
      <c r="C1997" s="21" t="str">
        <f>TEXT(Table3[[#This Row],[Transaction_Date]],"dddd")</f>
        <v>Friday</v>
      </c>
      <c r="D1997" t="s">
        <v>6136</v>
      </c>
      <c r="E1997">
        <f>HOUR(Table3[[#This Row],[Transaction_Time]])</f>
        <v>12</v>
      </c>
      <c r="F1997" s="10" t="s">
        <v>52</v>
      </c>
      <c r="G1997" s="10" t="s">
        <v>6137</v>
      </c>
      <c r="H1997" s="10" t="s">
        <v>26</v>
      </c>
      <c r="I1997" s="10" t="s">
        <v>42</v>
      </c>
      <c r="J1997" s="10" t="s">
        <v>119</v>
      </c>
      <c r="K1997" s="10" t="s">
        <v>323</v>
      </c>
      <c r="L1997" s="10" t="s">
        <v>647</v>
      </c>
      <c r="M1997" s="10" t="s">
        <v>31</v>
      </c>
      <c r="N1997" s="10" t="s">
        <v>78</v>
      </c>
      <c r="O1997" s="10" t="s">
        <v>60</v>
      </c>
      <c r="P1997" s="10" t="s">
        <v>48</v>
      </c>
      <c r="Q1997" s="10">
        <v>762.33</v>
      </c>
      <c r="R1997" s="10">
        <v>0</v>
      </c>
      <c r="S1997" s="10">
        <v>1.01</v>
      </c>
      <c r="T1997" s="10" t="s">
        <v>35</v>
      </c>
      <c r="U1997" s="10"/>
      <c r="V1997" s="10" t="s">
        <v>36</v>
      </c>
      <c r="W1997" s="10">
        <v>85</v>
      </c>
      <c r="X1997" s="11" t="s">
        <v>37</v>
      </c>
    </row>
    <row r="1998" spans="1:24" x14ac:dyDescent="0.3">
      <c r="A1998" s="4" t="s">
        <v>6138</v>
      </c>
      <c r="B1998" s="5">
        <v>46161</v>
      </c>
      <c r="C1998" s="20" t="str">
        <f>TEXT(Table3[[#This Row],[Transaction_Date]],"dddd")</f>
        <v>Tuesday</v>
      </c>
      <c r="D1998" t="s">
        <v>6139</v>
      </c>
      <c r="E1998">
        <f>HOUR(Table3[[#This Row],[Transaction_Time]])</f>
        <v>16</v>
      </c>
      <c r="F1998" s="6" t="s">
        <v>52</v>
      </c>
      <c r="G1998" s="6" t="s">
        <v>6140</v>
      </c>
      <c r="H1998" s="6" t="s">
        <v>97</v>
      </c>
      <c r="I1998" s="6" t="s">
        <v>27</v>
      </c>
      <c r="J1998" s="6" t="s">
        <v>90</v>
      </c>
      <c r="K1998" s="6" t="s">
        <v>346</v>
      </c>
      <c r="L1998" s="6" t="s">
        <v>364</v>
      </c>
      <c r="M1998" s="6" t="s">
        <v>114</v>
      </c>
      <c r="N1998" s="6" t="s">
        <v>46</v>
      </c>
      <c r="O1998" s="6" t="s">
        <v>47</v>
      </c>
      <c r="P1998" s="6" t="s">
        <v>48</v>
      </c>
      <c r="Q1998" s="6">
        <v>1072.18</v>
      </c>
      <c r="R1998" s="6">
        <v>0</v>
      </c>
      <c r="S1998" s="6">
        <v>0.56000000000000005</v>
      </c>
      <c r="T1998" s="6" t="s">
        <v>35</v>
      </c>
      <c r="U1998" s="6"/>
      <c r="V1998" s="6" t="s">
        <v>49</v>
      </c>
      <c r="W1998" s="6">
        <v>26</v>
      </c>
      <c r="X1998" s="7" t="s">
        <v>37</v>
      </c>
    </row>
    <row r="1999" spans="1:24" x14ac:dyDescent="0.3">
      <c r="A1999" s="8" t="s">
        <v>6141</v>
      </c>
      <c r="B1999" s="9">
        <v>46167</v>
      </c>
      <c r="C1999" s="21" t="str">
        <f>TEXT(Table3[[#This Row],[Transaction_Date]],"dddd")</f>
        <v>Monday</v>
      </c>
      <c r="D1999" t="s">
        <v>6142</v>
      </c>
      <c r="E1999">
        <f>HOUR(Table3[[#This Row],[Transaction_Time]])</f>
        <v>16</v>
      </c>
      <c r="F1999" s="10" t="s">
        <v>72</v>
      </c>
      <c r="G1999" s="10" t="s">
        <v>6143</v>
      </c>
      <c r="H1999" s="10" t="s">
        <v>26</v>
      </c>
      <c r="I1999" s="10" t="s">
        <v>27</v>
      </c>
      <c r="J1999" s="10" t="s">
        <v>43</v>
      </c>
      <c r="K1999" s="10" t="s">
        <v>44</v>
      </c>
      <c r="L1999" s="10" t="s">
        <v>435</v>
      </c>
      <c r="M1999" s="10" t="s">
        <v>101</v>
      </c>
      <c r="N1999" s="10" t="s">
        <v>32</v>
      </c>
      <c r="O1999" s="10" t="s">
        <v>47</v>
      </c>
      <c r="P1999" s="10" t="s">
        <v>68</v>
      </c>
      <c r="Q1999" s="10">
        <v>647.44000000000005</v>
      </c>
      <c r="R1999" s="10">
        <v>0</v>
      </c>
      <c r="S1999" s="10">
        <v>0</v>
      </c>
      <c r="T1999" s="10" t="s">
        <v>35</v>
      </c>
      <c r="U1999" s="10"/>
      <c r="V1999" s="10" t="s">
        <v>49</v>
      </c>
      <c r="W1999" s="10">
        <v>74</v>
      </c>
      <c r="X1999" s="11" t="s">
        <v>37</v>
      </c>
    </row>
    <row r="2000" spans="1:24" x14ac:dyDescent="0.3">
      <c r="A2000" s="4" t="s">
        <v>6144</v>
      </c>
      <c r="B2000" s="5">
        <v>46169</v>
      </c>
      <c r="C2000" s="20" t="str">
        <f>TEXT(Table3[[#This Row],[Transaction_Date]],"dddd")</f>
        <v>Wednesday</v>
      </c>
      <c r="D2000" t="s">
        <v>6145</v>
      </c>
      <c r="E2000">
        <f>HOUR(Table3[[#This Row],[Transaction_Time]])</f>
        <v>12</v>
      </c>
      <c r="F2000" s="6" t="s">
        <v>24</v>
      </c>
      <c r="G2000" s="6" t="s">
        <v>6146</v>
      </c>
      <c r="H2000" s="6" t="s">
        <v>26</v>
      </c>
      <c r="I2000" s="6" t="s">
        <v>42</v>
      </c>
      <c r="J2000" s="6" t="s">
        <v>150</v>
      </c>
      <c r="K2000" s="6" t="s">
        <v>319</v>
      </c>
      <c r="L2000" s="6" t="s">
        <v>826</v>
      </c>
      <c r="M2000" s="6" t="s">
        <v>101</v>
      </c>
      <c r="N2000" s="6" t="s">
        <v>59</v>
      </c>
      <c r="O2000" s="6" t="s">
        <v>60</v>
      </c>
      <c r="P2000" s="6" t="s">
        <v>115</v>
      </c>
      <c r="Q2000" s="6">
        <v>464.84</v>
      </c>
      <c r="R2000" s="6">
        <v>0</v>
      </c>
      <c r="S2000" s="6">
        <v>0</v>
      </c>
      <c r="T2000" s="6" t="s">
        <v>35</v>
      </c>
      <c r="U2000" s="6"/>
      <c r="V2000" s="6" t="s">
        <v>36</v>
      </c>
      <c r="W2000" s="6">
        <v>23</v>
      </c>
      <c r="X2000" s="7" t="s">
        <v>37</v>
      </c>
    </row>
    <row r="2001" spans="1:24" x14ac:dyDescent="0.3">
      <c r="A2001" s="8" t="s">
        <v>6147</v>
      </c>
      <c r="B2001" s="9">
        <v>46164</v>
      </c>
      <c r="C2001" s="21" t="str">
        <f>TEXT(Table3[[#This Row],[Transaction_Date]],"dddd")</f>
        <v>Friday</v>
      </c>
      <c r="D2001" t="s">
        <v>6148</v>
      </c>
      <c r="E2001">
        <f>HOUR(Table3[[#This Row],[Transaction_Time]])</f>
        <v>17</v>
      </c>
      <c r="F2001" s="10" t="s">
        <v>52</v>
      </c>
      <c r="G2001" s="10" t="s">
        <v>6149</v>
      </c>
      <c r="H2001" s="10" t="s">
        <v>26</v>
      </c>
      <c r="I2001" s="10" t="s">
        <v>42</v>
      </c>
      <c r="J2001" s="10" t="s">
        <v>75</v>
      </c>
      <c r="K2001" s="10" t="s">
        <v>295</v>
      </c>
      <c r="L2001" s="10" t="s">
        <v>30</v>
      </c>
      <c r="M2001" s="10" t="s">
        <v>31</v>
      </c>
      <c r="N2001" s="10" t="s">
        <v>46</v>
      </c>
      <c r="O2001" s="10" t="s">
        <v>60</v>
      </c>
      <c r="P2001" s="10" t="s">
        <v>84</v>
      </c>
      <c r="Q2001" s="10">
        <v>89.69</v>
      </c>
      <c r="R2001" s="10">
        <v>0</v>
      </c>
      <c r="S2001" s="10">
        <v>5.5</v>
      </c>
      <c r="T2001" s="10" t="s">
        <v>35</v>
      </c>
      <c r="U2001" s="10"/>
      <c r="V2001" s="10" t="s">
        <v>49</v>
      </c>
      <c r="W2001" s="10">
        <v>78</v>
      </c>
      <c r="X2001" s="11" t="s">
        <v>37</v>
      </c>
    </row>
    <row r="2002" spans="1:24" x14ac:dyDescent="0.3">
      <c r="A2002" s="4" t="s">
        <v>6150</v>
      </c>
      <c r="B2002" s="5">
        <v>46159</v>
      </c>
      <c r="C2002" s="20" t="str">
        <f>TEXT(Table3[[#This Row],[Transaction_Date]],"dddd")</f>
        <v>Sunday</v>
      </c>
      <c r="D2002" t="s">
        <v>6151</v>
      </c>
      <c r="E2002">
        <f>HOUR(Table3[[#This Row],[Transaction_Time]])</f>
        <v>19</v>
      </c>
      <c r="F2002" s="6" t="s">
        <v>24</v>
      </c>
      <c r="G2002" s="6" t="s">
        <v>6152</v>
      </c>
      <c r="H2002" s="6" t="s">
        <v>54</v>
      </c>
      <c r="I2002" s="6" t="s">
        <v>42</v>
      </c>
      <c r="J2002" s="6" t="s">
        <v>119</v>
      </c>
      <c r="K2002" s="6" t="s">
        <v>120</v>
      </c>
      <c r="L2002" s="6" t="s">
        <v>350</v>
      </c>
      <c r="M2002" s="6" t="s">
        <v>31</v>
      </c>
      <c r="N2002" s="6" t="s">
        <v>176</v>
      </c>
      <c r="O2002" s="6" t="s">
        <v>141</v>
      </c>
      <c r="P2002" s="6" t="s">
        <v>34</v>
      </c>
      <c r="Q2002" s="6">
        <v>1832.18</v>
      </c>
      <c r="R2002" s="6">
        <v>0</v>
      </c>
      <c r="S2002" s="6">
        <v>0</v>
      </c>
      <c r="T2002" s="6" t="s">
        <v>280</v>
      </c>
      <c r="U2002" s="6" t="s">
        <v>402</v>
      </c>
      <c r="V2002" s="6" t="s">
        <v>49</v>
      </c>
      <c r="W2002" s="6">
        <v>47</v>
      </c>
      <c r="X2002" s="7" t="s">
        <v>37</v>
      </c>
    </row>
    <row r="2003" spans="1:24" x14ac:dyDescent="0.3">
      <c r="A2003" s="8" t="s">
        <v>6153</v>
      </c>
      <c r="B2003" s="9">
        <v>46163</v>
      </c>
      <c r="C2003" s="21" t="str">
        <f>TEXT(Table3[[#This Row],[Transaction_Date]],"dddd")</f>
        <v>Thursday</v>
      </c>
      <c r="D2003" t="s">
        <v>6154</v>
      </c>
      <c r="E2003">
        <f>HOUR(Table3[[#This Row],[Transaction_Time]])</f>
        <v>18</v>
      </c>
      <c r="F2003" s="10" t="s">
        <v>416</v>
      </c>
      <c r="G2003" s="10" t="s">
        <v>6155</v>
      </c>
      <c r="H2003" s="10" t="s">
        <v>89</v>
      </c>
      <c r="I2003" s="10" t="s">
        <v>42</v>
      </c>
      <c r="J2003" s="10" t="s">
        <v>55</v>
      </c>
      <c r="K2003" s="10" t="s">
        <v>180</v>
      </c>
      <c r="L2003" s="10" t="s">
        <v>145</v>
      </c>
      <c r="M2003" s="10" t="s">
        <v>146</v>
      </c>
      <c r="N2003" s="10" t="s">
        <v>59</v>
      </c>
      <c r="O2003" s="10" t="s">
        <v>33</v>
      </c>
      <c r="P2003" s="10" t="s">
        <v>128</v>
      </c>
      <c r="Q2003" s="10">
        <v>566.23</v>
      </c>
      <c r="R2003" s="10">
        <v>0</v>
      </c>
      <c r="S2003" s="10">
        <v>0</v>
      </c>
      <c r="T2003" s="10" t="s">
        <v>35</v>
      </c>
      <c r="U2003" s="10"/>
      <c r="V2003" s="10" t="s">
        <v>49</v>
      </c>
      <c r="W2003" s="10">
        <v>4</v>
      </c>
      <c r="X2003" s="11" t="s">
        <v>37</v>
      </c>
    </row>
    <row r="2004" spans="1:24" x14ac:dyDescent="0.3">
      <c r="A2004" s="4" t="s">
        <v>6156</v>
      </c>
      <c r="B2004" s="5">
        <v>46144</v>
      </c>
      <c r="C2004" s="20" t="str">
        <f>TEXT(Table3[[#This Row],[Transaction_Date]],"dddd")</f>
        <v>Saturday</v>
      </c>
      <c r="D2004" t="s">
        <v>6157</v>
      </c>
      <c r="E2004">
        <f>HOUR(Table3[[#This Row],[Transaction_Time]])</f>
        <v>20</v>
      </c>
      <c r="F2004" s="6" t="s">
        <v>24</v>
      </c>
      <c r="G2004" s="6" t="s">
        <v>6158</v>
      </c>
      <c r="H2004" s="6" t="s">
        <v>26</v>
      </c>
      <c r="I2004" s="6" t="s">
        <v>42</v>
      </c>
      <c r="J2004" s="6" t="s">
        <v>55</v>
      </c>
      <c r="K2004" s="6" t="s">
        <v>56</v>
      </c>
      <c r="L2004" s="6" t="s">
        <v>92</v>
      </c>
      <c r="M2004" s="6" t="s">
        <v>93</v>
      </c>
      <c r="N2004" s="6" t="s">
        <v>46</v>
      </c>
      <c r="O2004" s="6" t="s">
        <v>33</v>
      </c>
      <c r="P2004" s="6" t="s">
        <v>115</v>
      </c>
      <c r="Q2004" s="6">
        <v>172.68</v>
      </c>
      <c r="R2004" s="6">
        <v>0</v>
      </c>
      <c r="S2004" s="6">
        <v>0</v>
      </c>
      <c r="T2004" s="6" t="s">
        <v>35</v>
      </c>
      <c r="U2004" s="6"/>
      <c r="V2004" s="6" t="s">
        <v>36</v>
      </c>
      <c r="W2004" s="6">
        <v>28</v>
      </c>
      <c r="X2004" s="7" t="s">
        <v>37</v>
      </c>
    </row>
    <row r="2005" spans="1:24" x14ac:dyDescent="0.3">
      <c r="A2005" s="8" t="s">
        <v>6159</v>
      </c>
      <c r="B2005" s="9">
        <v>46167</v>
      </c>
      <c r="C2005" s="21" t="str">
        <f>TEXT(Table3[[#This Row],[Transaction_Date]],"dddd")</f>
        <v>Monday</v>
      </c>
      <c r="D2005" t="s">
        <v>6160</v>
      </c>
      <c r="E2005">
        <f>HOUR(Table3[[#This Row],[Transaction_Time]])</f>
        <v>12</v>
      </c>
      <c r="F2005" s="10" t="s">
        <v>40</v>
      </c>
      <c r="G2005" s="10" t="s">
        <v>6161</v>
      </c>
      <c r="H2005" s="10" t="s">
        <v>26</v>
      </c>
      <c r="I2005" s="10" t="s">
        <v>42</v>
      </c>
      <c r="J2005" s="10" t="s">
        <v>105</v>
      </c>
      <c r="K2005" s="10" t="s">
        <v>675</v>
      </c>
      <c r="L2005" s="10" t="s">
        <v>290</v>
      </c>
      <c r="M2005" s="10" t="s">
        <v>93</v>
      </c>
      <c r="N2005" s="10" t="s">
        <v>46</v>
      </c>
      <c r="O2005" s="10" t="s">
        <v>60</v>
      </c>
      <c r="P2005" s="10" t="s">
        <v>68</v>
      </c>
      <c r="Q2005" s="10">
        <v>360.51</v>
      </c>
      <c r="R2005" s="10">
        <v>0</v>
      </c>
      <c r="S2005" s="10">
        <v>0</v>
      </c>
      <c r="T2005" s="10" t="s">
        <v>280</v>
      </c>
      <c r="U2005" s="10" t="s">
        <v>315</v>
      </c>
      <c r="V2005" s="10" t="s">
        <v>36</v>
      </c>
      <c r="W2005" s="10">
        <v>91</v>
      </c>
      <c r="X2005" s="11" t="s">
        <v>37</v>
      </c>
    </row>
    <row r="2006" spans="1:24" x14ac:dyDescent="0.3">
      <c r="A2006" s="4" t="s">
        <v>6162</v>
      </c>
      <c r="B2006" s="5">
        <v>46148</v>
      </c>
      <c r="C2006" s="20" t="str">
        <f>TEXT(Table3[[#This Row],[Transaction_Date]],"dddd")</f>
        <v>Wednesday</v>
      </c>
      <c r="D2006" t="s">
        <v>6163</v>
      </c>
      <c r="E2006">
        <f>HOUR(Table3[[#This Row],[Transaction_Time]])</f>
        <v>19</v>
      </c>
      <c r="F2006" s="6" t="s">
        <v>87</v>
      </c>
      <c r="G2006" s="6" t="s">
        <v>6164</v>
      </c>
      <c r="H2006" s="6" t="s">
        <v>54</v>
      </c>
      <c r="I2006" s="6" t="s">
        <v>27</v>
      </c>
      <c r="J2006" s="6" t="s">
        <v>75</v>
      </c>
      <c r="K2006" s="6" t="s">
        <v>76</v>
      </c>
      <c r="L2006" s="6" t="s">
        <v>161</v>
      </c>
      <c r="M2006" s="6" t="s">
        <v>162</v>
      </c>
      <c r="N2006" s="6" t="s">
        <v>176</v>
      </c>
      <c r="O2006" s="6" t="s">
        <v>47</v>
      </c>
      <c r="P2006" s="10" t="s">
        <v>68</v>
      </c>
      <c r="Q2006" s="6">
        <v>3175.29</v>
      </c>
      <c r="R2006" s="6">
        <v>24.03</v>
      </c>
      <c r="S2006" s="6">
        <v>5.74</v>
      </c>
      <c r="T2006" s="6" t="s">
        <v>35</v>
      </c>
      <c r="U2006" s="6"/>
      <c r="V2006" s="6" t="s">
        <v>36</v>
      </c>
      <c r="W2006" s="6">
        <v>16</v>
      </c>
      <c r="X2006" s="7" t="s">
        <v>37</v>
      </c>
    </row>
    <row r="2007" spans="1:24" x14ac:dyDescent="0.3">
      <c r="A2007" s="8" t="s">
        <v>6165</v>
      </c>
      <c r="B2007" s="9">
        <v>46143</v>
      </c>
      <c r="C2007" s="21" t="str">
        <f>TEXT(Table3[[#This Row],[Transaction_Date]],"dddd")</f>
        <v>Friday</v>
      </c>
      <c r="D2007" t="s">
        <v>6166</v>
      </c>
      <c r="E2007">
        <f>HOUR(Table3[[#This Row],[Transaction_Time]])</f>
        <v>18</v>
      </c>
      <c r="F2007" s="10" t="s">
        <v>24</v>
      </c>
      <c r="G2007" s="10" t="s">
        <v>6167</v>
      </c>
      <c r="H2007" s="10" t="s">
        <v>54</v>
      </c>
      <c r="I2007" s="10" t="s">
        <v>42</v>
      </c>
      <c r="J2007" s="10" t="s">
        <v>75</v>
      </c>
      <c r="K2007" s="10" t="s">
        <v>295</v>
      </c>
      <c r="L2007" s="10" t="s">
        <v>200</v>
      </c>
      <c r="M2007" s="10" t="s">
        <v>146</v>
      </c>
      <c r="N2007" s="10" t="s">
        <v>176</v>
      </c>
      <c r="O2007" s="10" t="s">
        <v>47</v>
      </c>
      <c r="P2007" s="10" t="s">
        <v>128</v>
      </c>
      <c r="Q2007" s="10">
        <v>1526.47</v>
      </c>
      <c r="R2007" s="10">
        <v>0</v>
      </c>
      <c r="S2007" s="10">
        <v>0</v>
      </c>
      <c r="T2007" s="10" t="s">
        <v>35</v>
      </c>
      <c r="U2007" s="10"/>
      <c r="V2007" s="10" t="s">
        <v>49</v>
      </c>
      <c r="W2007" s="10">
        <v>57</v>
      </c>
      <c r="X2007" s="11" t="s">
        <v>37</v>
      </c>
    </row>
    <row r="2008" spans="1:24" x14ac:dyDescent="0.3">
      <c r="A2008" s="4" t="s">
        <v>6168</v>
      </c>
      <c r="B2008" s="5">
        <v>46172</v>
      </c>
      <c r="C2008" s="20" t="str">
        <f>TEXT(Table3[[#This Row],[Transaction_Date]],"dddd")</f>
        <v>Saturday</v>
      </c>
      <c r="D2008" t="s">
        <v>6169</v>
      </c>
      <c r="E2008">
        <f>HOUR(Table3[[#This Row],[Transaction_Time]])</f>
        <v>14</v>
      </c>
      <c r="F2008" s="6" t="s">
        <v>416</v>
      </c>
      <c r="G2008" s="6" t="s">
        <v>6170</v>
      </c>
      <c r="H2008" s="6" t="s">
        <v>54</v>
      </c>
      <c r="I2008" s="6" t="s">
        <v>27</v>
      </c>
      <c r="J2008" s="6" t="s">
        <v>28</v>
      </c>
      <c r="K2008" s="6" t="s">
        <v>188</v>
      </c>
      <c r="L2008" s="6" t="s">
        <v>350</v>
      </c>
      <c r="M2008" s="6" t="s">
        <v>31</v>
      </c>
      <c r="N2008" s="6" t="s">
        <v>46</v>
      </c>
      <c r="O2008" s="6" t="s">
        <v>60</v>
      </c>
      <c r="P2008" s="6" t="s">
        <v>128</v>
      </c>
      <c r="Q2008" s="6">
        <v>146.69999999999999</v>
      </c>
      <c r="R2008" s="6">
        <v>64.760000000000005</v>
      </c>
      <c r="S2008" s="6">
        <v>0.96</v>
      </c>
      <c r="T2008" s="6" t="s">
        <v>35</v>
      </c>
      <c r="U2008" s="6"/>
      <c r="V2008" s="6" t="s">
        <v>49</v>
      </c>
      <c r="W2008" s="6">
        <v>8</v>
      </c>
      <c r="X2008" s="7" t="s">
        <v>37</v>
      </c>
    </row>
    <row r="2009" spans="1:24" x14ac:dyDescent="0.3">
      <c r="A2009" s="8" t="s">
        <v>6171</v>
      </c>
      <c r="B2009" s="9">
        <v>46157</v>
      </c>
      <c r="C2009" s="21" t="str">
        <f>TEXT(Table3[[#This Row],[Transaction_Date]],"dddd")</f>
        <v>Friday</v>
      </c>
      <c r="D2009" t="s">
        <v>6172</v>
      </c>
      <c r="E2009">
        <f>HOUR(Table3[[#This Row],[Transaction_Time]])</f>
        <v>16</v>
      </c>
      <c r="F2009" s="10" t="s">
        <v>24</v>
      </c>
      <c r="G2009" s="10" t="s">
        <v>6173</v>
      </c>
      <c r="H2009" s="10" t="s">
        <v>26</v>
      </c>
      <c r="I2009" s="10" t="s">
        <v>27</v>
      </c>
      <c r="J2009" s="10" t="s">
        <v>105</v>
      </c>
      <c r="K2009" s="10" t="s">
        <v>675</v>
      </c>
      <c r="L2009" s="10" t="s">
        <v>200</v>
      </c>
      <c r="M2009" s="10" t="s">
        <v>146</v>
      </c>
      <c r="N2009" s="10" t="s">
        <v>46</v>
      </c>
      <c r="O2009" s="10" t="s">
        <v>141</v>
      </c>
      <c r="P2009" s="10" t="s">
        <v>68</v>
      </c>
      <c r="Q2009" s="10">
        <v>1276.4100000000001</v>
      </c>
      <c r="R2009" s="10">
        <v>26.99</v>
      </c>
      <c r="S2009" s="10">
        <v>0</v>
      </c>
      <c r="T2009" s="10" t="s">
        <v>35</v>
      </c>
      <c r="U2009" s="10"/>
      <c r="V2009" s="10" t="s">
        <v>49</v>
      </c>
      <c r="W2009" s="10">
        <v>70</v>
      </c>
      <c r="X2009" s="11" t="s">
        <v>37</v>
      </c>
    </row>
    <row r="2010" spans="1:24" x14ac:dyDescent="0.3">
      <c r="A2010" s="4" t="s">
        <v>6174</v>
      </c>
      <c r="B2010" s="5">
        <v>46151</v>
      </c>
      <c r="C2010" s="20" t="str">
        <f>TEXT(Table3[[#This Row],[Transaction_Date]],"dddd")</f>
        <v>Saturday</v>
      </c>
      <c r="D2010" t="s">
        <v>6175</v>
      </c>
      <c r="E2010">
        <f>HOUR(Table3[[#This Row],[Transaction_Time]])</f>
        <v>12</v>
      </c>
      <c r="F2010" s="6" t="s">
        <v>416</v>
      </c>
      <c r="G2010" s="6" t="s">
        <v>6176</v>
      </c>
      <c r="H2010" s="6" t="s">
        <v>74</v>
      </c>
      <c r="I2010" s="6" t="s">
        <v>27</v>
      </c>
      <c r="J2010" s="6" t="s">
        <v>166</v>
      </c>
      <c r="K2010" s="6" t="s">
        <v>476</v>
      </c>
      <c r="L2010" s="6" t="s">
        <v>213</v>
      </c>
      <c r="M2010" s="6" t="s">
        <v>214</v>
      </c>
      <c r="N2010" s="6" t="s">
        <v>78</v>
      </c>
      <c r="O2010" s="6" t="s">
        <v>60</v>
      </c>
      <c r="P2010" s="6" t="s">
        <v>108</v>
      </c>
      <c r="Q2010" s="6">
        <v>155.5</v>
      </c>
      <c r="R2010" s="6">
        <v>0</v>
      </c>
      <c r="S2010" s="6">
        <v>6.73</v>
      </c>
      <c r="T2010" s="6" t="s">
        <v>35</v>
      </c>
      <c r="U2010" s="6"/>
      <c r="V2010" s="6" t="s">
        <v>49</v>
      </c>
      <c r="W2010" s="6">
        <v>78</v>
      </c>
      <c r="X2010" s="7" t="s">
        <v>37</v>
      </c>
    </row>
    <row r="2011" spans="1:24" x14ac:dyDescent="0.3">
      <c r="A2011" s="8" t="s">
        <v>6177</v>
      </c>
      <c r="B2011" s="9">
        <v>46157</v>
      </c>
      <c r="C2011" s="21" t="str">
        <f>TEXT(Table3[[#This Row],[Transaction_Date]],"dddd")</f>
        <v>Friday</v>
      </c>
      <c r="D2011" t="s">
        <v>6178</v>
      </c>
      <c r="E2011">
        <f>HOUR(Table3[[#This Row],[Transaction_Time]])</f>
        <v>14</v>
      </c>
      <c r="F2011" s="10" t="s">
        <v>24</v>
      </c>
      <c r="G2011" s="10" t="s">
        <v>6179</v>
      </c>
      <c r="H2011" s="10" t="s">
        <v>26</v>
      </c>
      <c r="I2011" s="10" t="s">
        <v>27</v>
      </c>
      <c r="J2011" s="10" t="s">
        <v>166</v>
      </c>
      <c r="K2011" s="10" t="s">
        <v>204</v>
      </c>
      <c r="L2011" s="10" t="s">
        <v>428</v>
      </c>
      <c r="M2011" s="10" t="s">
        <v>83</v>
      </c>
      <c r="N2011" s="10" t="s">
        <v>46</v>
      </c>
      <c r="O2011" s="10" t="s">
        <v>60</v>
      </c>
      <c r="P2011" s="10" t="s">
        <v>48</v>
      </c>
      <c r="Q2011" s="10">
        <v>339.17</v>
      </c>
      <c r="R2011" s="10">
        <v>0</v>
      </c>
      <c r="S2011" s="10">
        <v>7.67</v>
      </c>
      <c r="T2011" s="10" t="s">
        <v>35</v>
      </c>
      <c r="U2011" s="10"/>
      <c r="V2011" s="10" t="s">
        <v>49</v>
      </c>
      <c r="W2011" s="10">
        <v>97</v>
      </c>
      <c r="X2011" s="11" t="s">
        <v>37</v>
      </c>
    </row>
    <row r="2012" spans="1:24" x14ac:dyDescent="0.3">
      <c r="A2012" s="4" t="s">
        <v>6180</v>
      </c>
      <c r="B2012" s="5">
        <v>46159</v>
      </c>
      <c r="C2012" s="20" t="str">
        <f>TEXT(Table3[[#This Row],[Transaction_Date]],"dddd")</f>
        <v>Sunday</v>
      </c>
      <c r="D2012" t="s">
        <v>6181</v>
      </c>
      <c r="E2012">
        <f>HOUR(Table3[[#This Row],[Transaction_Time]])</f>
        <v>13</v>
      </c>
      <c r="F2012" s="6" t="s">
        <v>40</v>
      </c>
      <c r="G2012" s="6" t="s">
        <v>6182</v>
      </c>
      <c r="H2012" s="6" t="s">
        <v>54</v>
      </c>
      <c r="I2012" s="6" t="s">
        <v>27</v>
      </c>
      <c r="J2012" s="6" t="s">
        <v>166</v>
      </c>
      <c r="K2012" s="6" t="s">
        <v>167</v>
      </c>
      <c r="L2012" s="6" t="s">
        <v>682</v>
      </c>
      <c r="M2012" s="6" t="s">
        <v>214</v>
      </c>
      <c r="N2012" s="6" t="s">
        <v>46</v>
      </c>
      <c r="O2012" s="6" t="s">
        <v>60</v>
      </c>
      <c r="P2012" s="10" t="s">
        <v>68</v>
      </c>
      <c r="Q2012" s="6">
        <v>165.6</v>
      </c>
      <c r="R2012" s="6">
        <v>0</v>
      </c>
      <c r="S2012" s="6">
        <v>0</v>
      </c>
      <c r="T2012" s="6" t="s">
        <v>280</v>
      </c>
      <c r="U2012" s="6" t="s">
        <v>402</v>
      </c>
      <c r="V2012" s="6" t="s">
        <v>49</v>
      </c>
      <c r="W2012" s="6">
        <v>22</v>
      </c>
      <c r="X2012" s="7" t="s">
        <v>37</v>
      </c>
    </row>
    <row r="2013" spans="1:24" x14ac:dyDescent="0.3">
      <c r="A2013" s="8" t="s">
        <v>6183</v>
      </c>
      <c r="B2013" s="9">
        <v>46149</v>
      </c>
      <c r="C2013" s="21" t="str">
        <f>TEXT(Table3[[#This Row],[Transaction_Date]],"dddd")</f>
        <v>Thursday</v>
      </c>
      <c r="D2013" t="s">
        <v>6184</v>
      </c>
      <c r="E2013">
        <f>HOUR(Table3[[#This Row],[Transaction_Time]])</f>
        <v>10</v>
      </c>
      <c r="F2013" s="10" t="s">
        <v>72</v>
      </c>
      <c r="G2013" s="10" t="s">
        <v>6185</v>
      </c>
      <c r="H2013" s="10" t="s">
        <v>74</v>
      </c>
      <c r="I2013" s="10" t="s">
        <v>27</v>
      </c>
      <c r="J2013" s="10" t="s">
        <v>150</v>
      </c>
      <c r="K2013" s="10" t="s">
        <v>175</v>
      </c>
      <c r="L2013" s="10" t="s">
        <v>257</v>
      </c>
      <c r="M2013" s="10" t="s">
        <v>93</v>
      </c>
      <c r="N2013" s="10" t="s">
        <v>59</v>
      </c>
      <c r="O2013" s="10" t="s">
        <v>47</v>
      </c>
      <c r="P2013" s="10" t="s">
        <v>68</v>
      </c>
      <c r="Q2013" s="10">
        <v>4414.82</v>
      </c>
      <c r="R2013" s="10">
        <v>55.59</v>
      </c>
      <c r="S2013" s="10">
        <v>0</v>
      </c>
      <c r="T2013" s="10" t="s">
        <v>35</v>
      </c>
      <c r="U2013" s="10"/>
      <c r="V2013" s="10" t="s">
        <v>49</v>
      </c>
      <c r="W2013" s="10">
        <v>80</v>
      </c>
      <c r="X2013" s="11" t="s">
        <v>37</v>
      </c>
    </row>
    <row r="2014" spans="1:24" x14ac:dyDescent="0.3">
      <c r="A2014" s="4" t="s">
        <v>6186</v>
      </c>
      <c r="B2014" s="5">
        <v>46155</v>
      </c>
      <c r="C2014" s="20" t="str">
        <f>TEXT(Table3[[#This Row],[Transaction_Date]],"dddd")</f>
        <v>Wednesday</v>
      </c>
      <c r="D2014" t="s">
        <v>6187</v>
      </c>
      <c r="E2014">
        <f>HOUR(Table3[[#This Row],[Transaction_Time]])</f>
        <v>11</v>
      </c>
      <c r="F2014" s="6" t="s">
        <v>24</v>
      </c>
      <c r="G2014" s="6" t="s">
        <v>6188</v>
      </c>
      <c r="H2014" s="6" t="s">
        <v>26</v>
      </c>
      <c r="I2014" s="6" t="s">
        <v>42</v>
      </c>
      <c r="J2014" s="6" t="s">
        <v>55</v>
      </c>
      <c r="K2014" s="6" t="s">
        <v>56</v>
      </c>
      <c r="L2014" s="6" t="s">
        <v>271</v>
      </c>
      <c r="M2014" s="6" t="s">
        <v>83</v>
      </c>
      <c r="N2014" s="6" t="s">
        <v>46</v>
      </c>
      <c r="O2014" s="6" t="s">
        <v>297</v>
      </c>
      <c r="P2014" s="10" t="s">
        <v>68</v>
      </c>
      <c r="Q2014" s="6">
        <v>303.98</v>
      </c>
      <c r="R2014" s="6">
        <v>54.1</v>
      </c>
      <c r="S2014" s="6">
        <v>6.43</v>
      </c>
      <c r="T2014" s="6" t="s">
        <v>35</v>
      </c>
      <c r="U2014" s="6"/>
      <c r="V2014" s="6" t="s">
        <v>49</v>
      </c>
      <c r="W2014" s="6">
        <v>100</v>
      </c>
      <c r="X2014" s="7" t="s">
        <v>37</v>
      </c>
    </row>
    <row r="2015" spans="1:24" x14ac:dyDescent="0.3">
      <c r="A2015" s="8" t="s">
        <v>6189</v>
      </c>
      <c r="B2015" s="9">
        <v>46168</v>
      </c>
      <c r="C2015" s="21" t="str">
        <f>TEXT(Table3[[#This Row],[Transaction_Date]],"dddd")</f>
        <v>Tuesday</v>
      </c>
      <c r="D2015" t="s">
        <v>6190</v>
      </c>
      <c r="E2015">
        <f>HOUR(Table3[[#This Row],[Transaction_Time]])</f>
        <v>11</v>
      </c>
      <c r="F2015" s="10" t="s">
        <v>40</v>
      </c>
      <c r="G2015" s="10" t="s">
        <v>6191</v>
      </c>
      <c r="H2015" s="10" t="s">
        <v>89</v>
      </c>
      <c r="I2015" s="10" t="s">
        <v>42</v>
      </c>
      <c r="J2015" s="10" t="s">
        <v>28</v>
      </c>
      <c r="K2015" s="10" t="s">
        <v>65</v>
      </c>
      <c r="L2015" s="10" t="s">
        <v>435</v>
      </c>
      <c r="M2015" s="10" t="s">
        <v>101</v>
      </c>
      <c r="N2015" s="10" t="s">
        <v>32</v>
      </c>
      <c r="O2015" s="10" t="s">
        <v>60</v>
      </c>
      <c r="P2015" s="10" t="s">
        <v>68</v>
      </c>
      <c r="Q2015" s="10">
        <v>367.24</v>
      </c>
      <c r="R2015" s="10">
        <v>0</v>
      </c>
      <c r="S2015" s="10">
        <v>0</v>
      </c>
      <c r="T2015" s="10" t="s">
        <v>35</v>
      </c>
      <c r="U2015" s="10"/>
      <c r="V2015" s="10" t="s">
        <v>36</v>
      </c>
      <c r="W2015" s="10">
        <v>97</v>
      </c>
      <c r="X2015" s="11" t="s">
        <v>69</v>
      </c>
    </row>
    <row r="2016" spans="1:24" x14ac:dyDescent="0.3">
      <c r="A2016" s="4" t="s">
        <v>6192</v>
      </c>
      <c r="B2016" s="5">
        <v>46146</v>
      </c>
      <c r="C2016" s="20" t="str">
        <f>TEXT(Table3[[#This Row],[Transaction_Date]],"dddd")</f>
        <v>Monday</v>
      </c>
      <c r="D2016" t="s">
        <v>6193</v>
      </c>
      <c r="E2016">
        <f>HOUR(Table3[[#This Row],[Transaction_Time]])</f>
        <v>21</v>
      </c>
      <c r="F2016" s="6" t="s">
        <v>24</v>
      </c>
      <c r="G2016" s="6" t="s">
        <v>6194</v>
      </c>
      <c r="H2016" s="6" t="s">
        <v>54</v>
      </c>
      <c r="I2016" s="6" t="s">
        <v>42</v>
      </c>
      <c r="J2016" s="6" t="s">
        <v>90</v>
      </c>
      <c r="K2016" s="6" t="s">
        <v>572</v>
      </c>
      <c r="L2016" s="6" t="s">
        <v>184</v>
      </c>
      <c r="M2016" s="6" t="s">
        <v>146</v>
      </c>
      <c r="N2016" s="6" t="s">
        <v>32</v>
      </c>
      <c r="O2016" s="6" t="s">
        <v>60</v>
      </c>
      <c r="P2016" s="6" t="s">
        <v>34</v>
      </c>
      <c r="Q2016" s="6">
        <v>420.64</v>
      </c>
      <c r="R2016" s="6">
        <v>0</v>
      </c>
      <c r="S2016" s="6">
        <v>6.8</v>
      </c>
      <c r="T2016" s="6" t="s">
        <v>35</v>
      </c>
      <c r="U2016" s="6"/>
      <c r="V2016" s="6" t="s">
        <v>49</v>
      </c>
      <c r="W2016" s="6">
        <v>38</v>
      </c>
      <c r="X2016" s="7" t="s">
        <v>37</v>
      </c>
    </row>
    <row r="2017" spans="1:24" x14ac:dyDescent="0.3">
      <c r="A2017" s="8" t="s">
        <v>6195</v>
      </c>
      <c r="B2017" s="9">
        <v>46162</v>
      </c>
      <c r="C2017" s="21" t="str">
        <f>TEXT(Table3[[#This Row],[Transaction_Date]],"dddd")</f>
        <v>Wednesday</v>
      </c>
      <c r="D2017" t="s">
        <v>6196</v>
      </c>
      <c r="E2017">
        <f>HOUR(Table3[[#This Row],[Transaction_Time]])</f>
        <v>19</v>
      </c>
      <c r="F2017" s="10" t="s">
        <v>24</v>
      </c>
      <c r="G2017" s="10" t="s">
        <v>6197</v>
      </c>
      <c r="H2017" s="10" t="s">
        <v>97</v>
      </c>
      <c r="I2017" s="10" t="s">
        <v>42</v>
      </c>
      <c r="J2017" s="10" t="s">
        <v>105</v>
      </c>
      <c r="K2017" s="10" t="s">
        <v>675</v>
      </c>
      <c r="L2017" s="10" t="s">
        <v>92</v>
      </c>
      <c r="M2017" s="10" t="s">
        <v>93</v>
      </c>
      <c r="N2017" s="10" t="s">
        <v>78</v>
      </c>
      <c r="O2017" s="10" t="s">
        <v>33</v>
      </c>
      <c r="P2017" s="10" t="s">
        <v>48</v>
      </c>
      <c r="Q2017" s="10">
        <v>189.45</v>
      </c>
      <c r="R2017" s="10">
        <v>0</v>
      </c>
      <c r="S2017" s="10">
        <v>2.98</v>
      </c>
      <c r="T2017" s="10" t="s">
        <v>35</v>
      </c>
      <c r="U2017" s="10"/>
      <c r="V2017" s="10" t="s">
        <v>49</v>
      </c>
      <c r="W2017" s="10">
        <v>17</v>
      </c>
      <c r="X2017" s="11" t="s">
        <v>37</v>
      </c>
    </row>
    <row r="2018" spans="1:24" x14ac:dyDescent="0.3">
      <c r="A2018" s="4" t="s">
        <v>6198</v>
      </c>
      <c r="B2018" s="5">
        <v>46149</v>
      </c>
      <c r="C2018" s="20" t="str">
        <f>TEXT(Table3[[#This Row],[Transaction_Date]],"dddd")</f>
        <v>Thursday</v>
      </c>
      <c r="D2018" t="s">
        <v>6199</v>
      </c>
      <c r="E2018">
        <f>HOUR(Table3[[#This Row],[Transaction_Time]])</f>
        <v>11</v>
      </c>
      <c r="F2018" s="6" t="s">
        <v>24</v>
      </c>
      <c r="G2018" s="6" t="s">
        <v>6200</v>
      </c>
      <c r="H2018" s="6" t="s">
        <v>89</v>
      </c>
      <c r="I2018" s="6" t="s">
        <v>42</v>
      </c>
      <c r="J2018" s="6" t="s">
        <v>43</v>
      </c>
      <c r="K2018" s="6" t="s">
        <v>285</v>
      </c>
      <c r="L2018" s="6" t="s">
        <v>477</v>
      </c>
      <c r="M2018" s="6" t="s">
        <v>101</v>
      </c>
      <c r="N2018" s="6" t="s">
        <v>46</v>
      </c>
      <c r="O2018" s="6" t="s">
        <v>33</v>
      </c>
      <c r="P2018" s="6" t="s">
        <v>115</v>
      </c>
      <c r="Q2018" s="6">
        <v>159.13999999999999</v>
      </c>
      <c r="R2018" s="6">
        <v>0</v>
      </c>
      <c r="S2018" s="6">
        <v>4.95</v>
      </c>
      <c r="T2018" s="6" t="s">
        <v>35</v>
      </c>
      <c r="U2018" s="6"/>
      <c r="V2018" s="6" t="s">
        <v>49</v>
      </c>
      <c r="W2018" s="6">
        <v>85</v>
      </c>
      <c r="X2018" s="7" t="s">
        <v>37</v>
      </c>
    </row>
    <row r="2019" spans="1:24" x14ac:dyDescent="0.3">
      <c r="A2019" s="8" t="s">
        <v>6201</v>
      </c>
      <c r="B2019" s="9">
        <v>46167</v>
      </c>
      <c r="C2019" s="21" t="str">
        <f>TEXT(Table3[[#This Row],[Transaction_Date]],"dddd")</f>
        <v>Monday</v>
      </c>
      <c r="D2019" t="s">
        <v>6202</v>
      </c>
      <c r="E2019">
        <f>HOUR(Table3[[#This Row],[Transaction_Time]])</f>
        <v>11</v>
      </c>
      <c r="F2019" s="10" t="s">
        <v>24</v>
      </c>
      <c r="G2019" s="10" t="s">
        <v>6203</v>
      </c>
      <c r="H2019" s="10" t="s">
        <v>26</v>
      </c>
      <c r="I2019" s="10" t="s">
        <v>27</v>
      </c>
      <c r="J2019" s="10" t="s">
        <v>28</v>
      </c>
      <c r="K2019" s="10" t="s">
        <v>29</v>
      </c>
      <c r="L2019" s="10" t="s">
        <v>200</v>
      </c>
      <c r="M2019" s="10" t="s">
        <v>146</v>
      </c>
      <c r="N2019" s="10" t="s">
        <v>46</v>
      </c>
      <c r="O2019" s="10" t="s">
        <v>47</v>
      </c>
      <c r="P2019" s="10" t="s">
        <v>84</v>
      </c>
      <c r="Q2019" s="10">
        <v>167.55</v>
      </c>
      <c r="R2019" s="10">
        <v>0</v>
      </c>
      <c r="S2019" s="10">
        <v>0</v>
      </c>
      <c r="T2019" s="10" t="s">
        <v>35</v>
      </c>
      <c r="U2019" s="10"/>
      <c r="V2019" s="10" t="s">
        <v>36</v>
      </c>
      <c r="W2019" s="10">
        <v>63</v>
      </c>
      <c r="X2019" s="11" t="s">
        <v>37</v>
      </c>
    </row>
    <row r="2020" spans="1:24" x14ac:dyDescent="0.3">
      <c r="A2020" s="4" t="s">
        <v>6204</v>
      </c>
      <c r="B2020" s="5">
        <v>46151</v>
      </c>
      <c r="C2020" s="20" t="str">
        <f>TEXT(Table3[[#This Row],[Transaction_Date]],"dddd")</f>
        <v>Saturday</v>
      </c>
      <c r="D2020" t="s">
        <v>6205</v>
      </c>
      <c r="E2020">
        <f>HOUR(Table3[[#This Row],[Transaction_Time]])</f>
        <v>19</v>
      </c>
      <c r="F2020" s="6" t="s">
        <v>24</v>
      </c>
      <c r="G2020" s="6" t="s">
        <v>6206</v>
      </c>
      <c r="H2020" s="6" t="s">
        <v>54</v>
      </c>
      <c r="I2020" s="6" t="s">
        <v>27</v>
      </c>
      <c r="J2020" s="6" t="s">
        <v>43</v>
      </c>
      <c r="K2020" s="6" t="s">
        <v>285</v>
      </c>
      <c r="L2020" s="6" t="s">
        <v>230</v>
      </c>
      <c r="M2020" s="6" t="s">
        <v>83</v>
      </c>
      <c r="N2020" s="6" t="s">
        <v>46</v>
      </c>
      <c r="O2020" s="6" t="s">
        <v>47</v>
      </c>
      <c r="P2020" s="6" t="s">
        <v>34</v>
      </c>
      <c r="Q2020" s="6">
        <v>267.41000000000003</v>
      </c>
      <c r="R2020" s="6">
        <v>0</v>
      </c>
      <c r="S2020" s="6">
        <v>0</v>
      </c>
      <c r="T2020" s="6" t="s">
        <v>35</v>
      </c>
      <c r="U2020" s="6"/>
      <c r="V2020" s="6" t="s">
        <v>36</v>
      </c>
      <c r="W2020" s="6">
        <v>40</v>
      </c>
      <c r="X2020" s="7" t="s">
        <v>37</v>
      </c>
    </row>
    <row r="2021" spans="1:24" x14ac:dyDescent="0.3">
      <c r="A2021" s="8" t="s">
        <v>6207</v>
      </c>
      <c r="B2021" s="9">
        <v>46151</v>
      </c>
      <c r="C2021" s="21" t="str">
        <f>TEXT(Table3[[#This Row],[Transaction_Date]],"dddd")</f>
        <v>Saturday</v>
      </c>
      <c r="D2021" t="s">
        <v>6208</v>
      </c>
      <c r="E2021">
        <f>HOUR(Table3[[#This Row],[Transaction_Time]])</f>
        <v>19</v>
      </c>
      <c r="F2021" s="10" t="s">
        <v>24</v>
      </c>
      <c r="G2021" s="10" t="s">
        <v>6209</v>
      </c>
      <c r="H2021" s="10" t="s">
        <v>89</v>
      </c>
      <c r="I2021" s="10" t="s">
        <v>42</v>
      </c>
      <c r="J2021" s="10" t="s">
        <v>105</v>
      </c>
      <c r="K2021" s="10" t="s">
        <v>195</v>
      </c>
      <c r="L2021" s="10" t="s">
        <v>230</v>
      </c>
      <c r="M2021" s="10" t="s">
        <v>83</v>
      </c>
      <c r="N2021" s="10" t="s">
        <v>59</v>
      </c>
      <c r="O2021" s="10" t="s">
        <v>47</v>
      </c>
      <c r="P2021" s="10" t="s">
        <v>115</v>
      </c>
      <c r="Q2021" s="10">
        <v>439.77</v>
      </c>
      <c r="R2021" s="10">
        <v>0</v>
      </c>
      <c r="S2021" s="10">
        <v>0</v>
      </c>
      <c r="T2021" s="10" t="s">
        <v>35</v>
      </c>
      <c r="U2021" s="10"/>
      <c r="V2021" s="10" t="s">
        <v>49</v>
      </c>
      <c r="W2021" s="10">
        <v>38</v>
      </c>
      <c r="X2021" s="11" t="s">
        <v>37</v>
      </c>
    </row>
    <row r="2022" spans="1:24" x14ac:dyDescent="0.3">
      <c r="A2022" s="4" t="s">
        <v>6210</v>
      </c>
      <c r="B2022" s="5">
        <v>46172</v>
      </c>
      <c r="C2022" s="20" t="str">
        <f>TEXT(Table3[[#This Row],[Transaction_Date]],"dddd")</f>
        <v>Saturday</v>
      </c>
      <c r="D2022" t="s">
        <v>6211</v>
      </c>
      <c r="E2022">
        <f>HOUR(Table3[[#This Row],[Transaction_Time]])</f>
        <v>9</v>
      </c>
      <c r="F2022" s="6" t="s">
        <v>40</v>
      </c>
      <c r="G2022" s="6" t="s">
        <v>6212</v>
      </c>
      <c r="H2022" s="6" t="s">
        <v>54</v>
      </c>
      <c r="I2022" s="6" t="s">
        <v>42</v>
      </c>
      <c r="J2022" s="6" t="s">
        <v>150</v>
      </c>
      <c r="K2022" s="6" t="s">
        <v>398</v>
      </c>
      <c r="L2022" s="6" t="s">
        <v>618</v>
      </c>
      <c r="M2022" s="6" t="s">
        <v>214</v>
      </c>
      <c r="N2022" s="6" t="s">
        <v>46</v>
      </c>
      <c r="O2022" s="6" t="s">
        <v>141</v>
      </c>
      <c r="P2022" s="6" t="s">
        <v>34</v>
      </c>
      <c r="Q2022" s="6">
        <v>1885.66</v>
      </c>
      <c r="R2022" s="6">
        <v>0</v>
      </c>
      <c r="S2022" s="6">
        <v>0</v>
      </c>
      <c r="T2022" s="6" t="s">
        <v>35</v>
      </c>
      <c r="U2022" s="6"/>
      <c r="V2022" s="6" t="s">
        <v>36</v>
      </c>
      <c r="W2022" s="6">
        <v>6</v>
      </c>
      <c r="X2022" s="7" t="s">
        <v>37</v>
      </c>
    </row>
    <row r="2023" spans="1:24" x14ac:dyDescent="0.3">
      <c r="A2023" s="8" t="s">
        <v>6213</v>
      </c>
      <c r="B2023" s="9">
        <v>46148</v>
      </c>
      <c r="C2023" s="21" t="str">
        <f>TEXT(Table3[[#This Row],[Transaction_Date]],"dddd")</f>
        <v>Wednesday</v>
      </c>
      <c r="D2023" t="s">
        <v>6214</v>
      </c>
      <c r="E2023">
        <f>HOUR(Table3[[#This Row],[Transaction_Time]])</f>
        <v>17</v>
      </c>
      <c r="F2023" s="10" t="s">
        <v>40</v>
      </c>
      <c r="G2023" s="10" t="s">
        <v>6215</v>
      </c>
      <c r="H2023" s="10" t="s">
        <v>89</v>
      </c>
      <c r="I2023" s="10" t="s">
        <v>27</v>
      </c>
      <c r="J2023" s="10" t="s">
        <v>166</v>
      </c>
      <c r="K2023" s="10" t="s">
        <v>476</v>
      </c>
      <c r="L2023" s="10" t="s">
        <v>161</v>
      </c>
      <c r="M2023" s="10" t="s">
        <v>162</v>
      </c>
      <c r="N2023" s="10" t="s">
        <v>59</v>
      </c>
      <c r="O2023" s="10" t="s">
        <v>141</v>
      </c>
      <c r="P2023" s="10" t="s">
        <v>34</v>
      </c>
      <c r="Q2023" s="10">
        <v>282.3</v>
      </c>
      <c r="R2023" s="10">
        <v>0</v>
      </c>
      <c r="S2023" s="10">
        <v>0</v>
      </c>
      <c r="T2023" s="10" t="s">
        <v>280</v>
      </c>
      <c r="U2023" s="10" t="s">
        <v>281</v>
      </c>
      <c r="V2023" s="10" t="s">
        <v>49</v>
      </c>
      <c r="W2023" s="10">
        <v>11</v>
      </c>
      <c r="X2023" s="11" t="s">
        <v>37</v>
      </c>
    </row>
    <row r="2024" spans="1:24" x14ac:dyDescent="0.3">
      <c r="A2024" s="4" t="s">
        <v>6216</v>
      </c>
      <c r="B2024" s="5">
        <v>46150</v>
      </c>
      <c r="C2024" s="20" t="str">
        <f>TEXT(Table3[[#This Row],[Transaction_Date]],"dddd")</f>
        <v>Friday</v>
      </c>
      <c r="D2024" t="s">
        <v>6217</v>
      </c>
      <c r="E2024">
        <f>HOUR(Table3[[#This Row],[Transaction_Time]])</f>
        <v>16</v>
      </c>
      <c r="F2024" s="6" t="s">
        <v>24</v>
      </c>
      <c r="G2024" s="6" t="s">
        <v>6218</v>
      </c>
      <c r="H2024" s="6" t="s">
        <v>89</v>
      </c>
      <c r="I2024" s="6" t="s">
        <v>42</v>
      </c>
      <c r="J2024" s="6" t="s">
        <v>119</v>
      </c>
      <c r="K2024" s="6" t="s">
        <v>276</v>
      </c>
      <c r="L2024" s="6" t="s">
        <v>145</v>
      </c>
      <c r="M2024" s="6" t="s">
        <v>146</v>
      </c>
      <c r="N2024" s="6" t="s">
        <v>59</v>
      </c>
      <c r="O2024" s="6" t="s">
        <v>47</v>
      </c>
      <c r="P2024" s="6" t="s">
        <v>108</v>
      </c>
      <c r="Q2024" s="6">
        <v>508.16</v>
      </c>
      <c r="R2024" s="6">
        <v>0</v>
      </c>
      <c r="S2024" s="6">
        <v>0</v>
      </c>
      <c r="T2024" s="6" t="s">
        <v>35</v>
      </c>
      <c r="U2024" s="6"/>
      <c r="V2024" s="6" t="s">
        <v>49</v>
      </c>
      <c r="W2024" s="6">
        <v>11</v>
      </c>
      <c r="X2024" s="7" t="s">
        <v>37</v>
      </c>
    </row>
    <row r="2025" spans="1:24" x14ac:dyDescent="0.3">
      <c r="A2025" s="8" t="s">
        <v>6219</v>
      </c>
      <c r="B2025" s="9">
        <v>46162</v>
      </c>
      <c r="C2025" s="21" t="str">
        <f>TEXT(Table3[[#This Row],[Transaction_Date]],"dddd")</f>
        <v>Wednesday</v>
      </c>
      <c r="D2025" t="s">
        <v>6220</v>
      </c>
      <c r="E2025">
        <f>HOUR(Table3[[#This Row],[Transaction_Time]])</f>
        <v>15</v>
      </c>
      <c r="F2025" s="10" t="s">
        <v>40</v>
      </c>
      <c r="G2025" s="10" t="s">
        <v>6221</v>
      </c>
      <c r="H2025" s="10" t="s">
        <v>89</v>
      </c>
      <c r="I2025" s="10" t="s">
        <v>42</v>
      </c>
      <c r="J2025" s="10" t="s">
        <v>90</v>
      </c>
      <c r="K2025" s="10" t="s">
        <v>91</v>
      </c>
      <c r="L2025" s="10" t="s">
        <v>500</v>
      </c>
      <c r="M2025" s="10" t="s">
        <v>67</v>
      </c>
      <c r="N2025" s="10" t="s">
        <v>32</v>
      </c>
      <c r="O2025" s="10" t="s">
        <v>60</v>
      </c>
      <c r="P2025" s="10" t="s">
        <v>84</v>
      </c>
      <c r="Q2025" s="10">
        <v>117.37</v>
      </c>
      <c r="R2025" s="10">
        <v>40.29</v>
      </c>
      <c r="S2025" s="10">
        <v>0</v>
      </c>
      <c r="T2025" s="10" t="s">
        <v>35</v>
      </c>
      <c r="U2025" s="10"/>
      <c r="V2025" s="10" t="s">
        <v>49</v>
      </c>
      <c r="W2025" s="10">
        <v>20</v>
      </c>
      <c r="X2025" s="11" t="s">
        <v>37</v>
      </c>
    </row>
    <row r="2026" spans="1:24" x14ac:dyDescent="0.3">
      <c r="A2026" s="4" t="s">
        <v>6222</v>
      </c>
      <c r="B2026" s="5">
        <v>46153</v>
      </c>
      <c r="C2026" s="20" t="str">
        <f>TEXT(Table3[[#This Row],[Transaction_Date]],"dddd")</f>
        <v>Monday</v>
      </c>
      <c r="D2026" t="s">
        <v>6223</v>
      </c>
      <c r="E2026">
        <f>HOUR(Table3[[#This Row],[Transaction_Time]])</f>
        <v>15</v>
      </c>
      <c r="F2026" s="6" t="s">
        <v>40</v>
      </c>
      <c r="G2026" s="6" t="s">
        <v>6224</v>
      </c>
      <c r="H2026" s="6" t="s">
        <v>89</v>
      </c>
      <c r="I2026" s="6" t="s">
        <v>42</v>
      </c>
      <c r="J2026" s="6" t="s">
        <v>98</v>
      </c>
      <c r="K2026" s="6" t="s">
        <v>338</v>
      </c>
      <c r="L2026" s="6" t="s">
        <v>57</v>
      </c>
      <c r="M2026" s="6" t="s">
        <v>58</v>
      </c>
      <c r="N2026" s="6" t="s">
        <v>272</v>
      </c>
      <c r="O2026" s="6" t="s">
        <v>47</v>
      </c>
      <c r="P2026" s="6" t="s">
        <v>84</v>
      </c>
      <c r="Q2026" s="6">
        <v>2987.52</v>
      </c>
      <c r="R2026" s="6">
        <v>0</v>
      </c>
      <c r="S2026" s="6">
        <v>0</v>
      </c>
      <c r="T2026" s="6" t="s">
        <v>35</v>
      </c>
      <c r="U2026" s="6"/>
      <c r="V2026" s="6" t="s">
        <v>49</v>
      </c>
      <c r="W2026" s="6">
        <v>63</v>
      </c>
      <c r="X2026" s="7" t="s">
        <v>37</v>
      </c>
    </row>
    <row r="2027" spans="1:24" x14ac:dyDescent="0.3">
      <c r="A2027" s="8" t="s">
        <v>6225</v>
      </c>
      <c r="B2027" s="9">
        <v>46158</v>
      </c>
      <c r="C2027" s="21" t="str">
        <f>TEXT(Table3[[#This Row],[Transaction_Date]],"dddd")</f>
        <v>Saturday</v>
      </c>
      <c r="D2027" t="s">
        <v>6226</v>
      </c>
      <c r="E2027">
        <f>HOUR(Table3[[#This Row],[Transaction_Time]])</f>
        <v>17</v>
      </c>
      <c r="F2027" s="10" t="s">
        <v>87</v>
      </c>
      <c r="G2027" s="10" t="s">
        <v>6227</v>
      </c>
      <c r="H2027" s="10" t="s">
        <v>26</v>
      </c>
      <c r="I2027" s="10" t="s">
        <v>27</v>
      </c>
      <c r="J2027" s="10" t="s">
        <v>98</v>
      </c>
      <c r="K2027" s="10" t="s">
        <v>126</v>
      </c>
      <c r="L2027" s="10" t="s">
        <v>350</v>
      </c>
      <c r="M2027" s="10" t="s">
        <v>31</v>
      </c>
      <c r="N2027" s="10" t="s">
        <v>176</v>
      </c>
      <c r="O2027" s="10" t="s">
        <v>60</v>
      </c>
      <c r="P2027" s="10" t="s">
        <v>115</v>
      </c>
      <c r="Q2027" s="10">
        <v>276.39999999999998</v>
      </c>
      <c r="R2027" s="10">
        <v>0</v>
      </c>
      <c r="S2027" s="10">
        <v>4.6399999999999997</v>
      </c>
      <c r="T2027" s="10" t="s">
        <v>35</v>
      </c>
      <c r="U2027" s="10"/>
      <c r="V2027" s="10" t="s">
        <v>36</v>
      </c>
      <c r="W2027" s="10">
        <v>30</v>
      </c>
      <c r="X2027" s="11" t="s">
        <v>37</v>
      </c>
    </row>
    <row r="2028" spans="1:24" x14ac:dyDescent="0.3">
      <c r="A2028" s="4" t="s">
        <v>6228</v>
      </c>
      <c r="B2028" s="5">
        <v>46169</v>
      </c>
      <c r="C2028" s="20" t="str">
        <f>TEXT(Table3[[#This Row],[Transaction_Date]],"dddd")</f>
        <v>Wednesday</v>
      </c>
      <c r="D2028" t="s">
        <v>6229</v>
      </c>
      <c r="E2028">
        <f>HOUR(Table3[[#This Row],[Transaction_Time]])</f>
        <v>11</v>
      </c>
      <c r="F2028" s="6" t="s">
        <v>52</v>
      </c>
      <c r="G2028" s="6" t="s">
        <v>6230</v>
      </c>
      <c r="H2028" s="6" t="s">
        <v>54</v>
      </c>
      <c r="I2028" s="6" t="s">
        <v>27</v>
      </c>
      <c r="J2028" s="6" t="s">
        <v>150</v>
      </c>
      <c r="K2028" s="6" t="s">
        <v>319</v>
      </c>
      <c r="L2028" s="6" t="s">
        <v>221</v>
      </c>
      <c r="M2028" s="6" t="s">
        <v>67</v>
      </c>
      <c r="N2028" s="6" t="s">
        <v>46</v>
      </c>
      <c r="O2028" s="6" t="s">
        <v>47</v>
      </c>
      <c r="P2028" s="6" t="s">
        <v>34</v>
      </c>
      <c r="Q2028" s="6">
        <v>399.16</v>
      </c>
      <c r="R2028" s="6">
        <v>0</v>
      </c>
      <c r="S2028" s="6">
        <v>0</v>
      </c>
      <c r="T2028" s="6" t="s">
        <v>35</v>
      </c>
      <c r="U2028" s="6"/>
      <c r="V2028" s="6" t="s">
        <v>49</v>
      </c>
      <c r="W2028" s="6">
        <v>75</v>
      </c>
      <c r="X2028" s="7" t="s">
        <v>37</v>
      </c>
    </row>
    <row r="2029" spans="1:24" x14ac:dyDescent="0.3">
      <c r="A2029" s="8" t="s">
        <v>6231</v>
      </c>
      <c r="B2029" s="9">
        <v>46153</v>
      </c>
      <c r="C2029" s="21" t="str">
        <f>TEXT(Table3[[#This Row],[Transaction_Date]],"dddd")</f>
        <v>Monday</v>
      </c>
      <c r="D2029" t="s">
        <v>6232</v>
      </c>
      <c r="E2029">
        <f>HOUR(Table3[[#This Row],[Transaction_Time]])</f>
        <v>16</v>
      </c>
      <c r="F2029" s="10" t="s">
        <v>40</v>
      </c>
      <c r="G2029" s="10" t="s">
        <v>6233</v>
      </c>
      <c r="H2029" s="10" t="s">
        <v>54</v>
      </c>
      <c r="I2029" s="10" t="s">
        <v>27</v>
      </c>
      <c r="J2029" s="10" t="s">
        <v>119</v>
      </c>
      <c r="K2029" s="10" t="s">
        <v>120</v>
      </c>
      <c r="L2029" s="10" t="s">
        <v>132</v>
      </c>
      <c r="M2029" s="10" t="s">
        <v>93</v>
      </c>
      <c r="N2029" s="10" t="s">
        <v>59</v>
      </c>
      <c r="O2029" s="10" t="s">
        <v>60</v>
      </c>
      <c r="P2029" s="10" t="s">
        <v>115</v>
      </c>
      <c r="Q2029" s="10">
        <v>209.18</v>
      </c>
      <c r="R2029" s="10">
        <v>0</v>
      </c>
      <c r="S2029" s="10">
        <v>0</v>
      </c>
      <c r="T2029" s="10" t="s">
        <v>35</v>
      </c>
      <c r="U2029" s="10"/>
      <c r="V2029" s="10" t="s">
        <v>49</v>
      </c>
      <c r="W2029" s="10">
        <v>53</v>
      </c>
      <c r="X2029" s="11" t="s">
        <v>37</v>
      </c>
    </row>
    <row r="2030" spans="1:24" x14ac:dyDescent="0.3">
      <c r="A2030" s="4" t="s">
        <v>6234</v>
      </c>
      <c r="B2030" s="5">
        <v>46167</v>
      </c>
      <c r="C2030" s="20" t="str">
        <f>TEXT(Table3[[#This Row],[Transaction_Date]],"dddd")</f>
        <v>Monday</v>
      </c>
      <c r="D2030" t="s">
        <v>6235</v>
      </c>
      <c r="E2030">
        <f>HOUR(Table3[[#This Row],[Transaction_Time]])</f>
        <v>19</v>
      </c>
      <c r="F2030" s="6" t="s">
        <v>370</v>
      </c>
      <c r="G2030" s="6" t="s">
        <v>6236</v>
      </c>
      <c r="H2030" s="6" t="s">
        <v>89</v>
      </c>
      <c r="I2030" s="6" t="s">
        <v>42</v>
      </c>
      <c r="J2030" s="6" t="s">
        <v>28</v>
      </c>
      <c r="K2030" s="6" t="s">
        <v>188</v>
      </c>
      <c r="L2030" s="6" t="s">
        <v>304</v>
      </c>
      <c r="M2030" s="6" t="s">
        <v>31</v>
      </c>
      <c r="N2030" s="6" t="s">
        <v>32</v>
      </c>
      <c r="O2030" s="6" t="s">
        <v>60</v>
      </c>
      <c r="P2030" s="6" t="s">
        <v>128</v>
      </c>
      <c r="Q2030" s="6">
        <v>36.78</v>
      </c>
      <c r="R2030" s="6">
        <v>0</v>
      </c>
      <c r="S2030" s="6">
        <v>0</v>
      </c>
      <c r="T2030" s="6" t="s">
        <v>280</v>
      </c>
      <c r="U2030" s="6" t="s">
        <v>385</v>
      </c>
      <c r="V2030" s="6" t="s">
        <v>49</v>
      </c>
      <c r="W2030" s="6">
        <v>32</v>
      </c>
      <c r="X2030" s="7" t="s">
        <v>37</v>
      </c>
    </row>
    <row r="2031" spans="1:24" x14ac:dyDescent="0.3">
      <c r="A2031" s="8" t="s">
        <v>6237</v>
      </c>
      <c r="B2031" s="9">
        <v>46158</v>
      </c>
      <c r="C2031" s="21" t="str">
        <f>TEXT(Table3[[#This Row],[Transaction_Date]],"dddd")</f>
        <v>Saturday</v>
      </c>
      <c r="D2031" t="s">
        <v>6238</v>
      </c>
      <c r="E2031">
        <f>HOUR(Table3[[#This Row],[Transaction_Time]])</f>
        <v>16</v>
      </c>
      <c r="F2031" s="10" t="s">
        <v>24</v>
      </c>
      <c r="G2031" s="10" t="s">
        <v>6239</v>
      </c>
      <c r="H2031" s="10" t="s">
        <v>54</v>
      </c>
      <c r="I2031" s="10" t="s">
        <v>42</v>
      </c>
      <c r="J2031" s="10" t="s">
        <v>166</v>
      </c>
      <c r="K2031" s="10" t="s">
        <v>204</v>
      </c>
      <c r="L2031" s="10" t="s">
        <v>334</v>
      </c>
      <c r="M2031" s="10" t="s">
        <v>58</v>
      </c>
      <c r="N2031" s="10" t="s">
        <v>46</v>
      </c>
      <c r="O2031" s="10" t="s">
        <v>47</v>
      </c>
      <c r="P2031" s="10" t="s">
        <v>115</v>
      </c>
      <c r="Q2031" s="10">
        <v>1391.92</v>
      </c>
      <c r="R2031" s="10">
        <v>0</v>
      </c>
      <c r="S2031" s="10">
        <v>0</v>
      </c>
      <c r="T2031" s="10" t="s">
        <v>35</v>
      </c>
      <c r="U2031" s="10"/>
      <c r="V2031" s="10" t="s">
        <v>49</v>
      </c>
      <c r="W2031" s="10">
        <v>70</v>
      </c>
      <c r="X2031" s="11" t="s">
        <v>37</v>
      </c>
    </row>
    <row r="2032" spans="1:24" x14ac:dyDescent="0.3">
      <c r="A2032" s="4" t="s">
        <v>6240</v>
      </c>
      <c r="B2032" s="5">
        <v>46173</v>
      </c>
      <c r="C2032" s="20" t="str">
        <f>TEXT(Table3[[#This Row],[Transaction_Date]],"dddd")</f>
        <v>Sunday</v>
      </c>
      <c r="D2032" t="s">
        <v>6241</v>
      </c>
      <c r="E2032">
        <f>HOUR(Table3[[#This Row],[Transaction_Time]])</f>
        <v>21</v>
      </c>
      <c r="F2032" s="6" t="s">
        <v>24</v>
      </c>
      <c r="G2032" s="6" t="s">
        <v>6242</v>
      </c>
      <c r="H2032" s="6" t="s">
        <v>26</v>
      </c>
      <c r="I2032" s="6" t="s">
        <v>42</v>
      </c>
      <c r="J2032" s="6" t="s">
        <v>43</v>
      </c>
      <c r="K2032" s="6" t="s">
        <v>112</v>
      </c>
      <c r="L2032" s="6" t="s">
        <v>107</v>
      </c>
      <c r="M2032" s="6" t="s">
        <v>93</v>
      </c>
      <c r="N2032" s="6" t="s">
        <v>46</v>
      </c>
      <c r="O2032" s="6" t="s">
        <v>141</v>
      </c>
      <c r="P2032" s="6" t="s">
        <v>128</v>
      </c>
      <c r="Q2032" s="6">
        <v>31.57</v>
      </c>
      <c r="R2032" s="6">
        <v>45.77</v>
      </c>
      <c r="S2032" s="6">
        <v>0</v>
      </c>
      <c r="T2032" s="6" t="s">
        <v>35</v>
      </c>
      <c r="U2032" s="6"/>
      <c r="V2032" s="6" t="s">
        <v>49</v>
      </c>
      <c r="W2032" s="6">
        <v>14</v>
      </c>
      <c r="X2032" s="7" t="s">
        <v>37</v>
      </c>
    </row>
    <row r="2033" spans="1:24" x14ac:dyDescent="0.3">
      <c r="A2033" s="8" t="s">
        <v>6243</v>
      </c>
      <c r="B2033" s="9">
        <v>46152</v>
      </c>
      <c r="C2033" s="21" t="str">
        <f>TEXT(Table3[[#This Row],[Transaction_Date]],"dddd")</f>
        <v>Sunday</v>
      </c>
      <c r="D2033" t="s">
        <v>6244</v>
      </c>
      <c r="E2033">
        <f>HOUR(Table3[[#This Row],[Transaction_Time]])</f>
        <v>13</v>
      </c>
      <c r="F2033" s="10" t="s">
        <v>24</v>
      </c>
      <c r="G2033" s="10" t="s">
        <v>6245</v>
      </c>
      <c r="H2033" s="10" t="s">
        <v>26</v>
      </c>
      <c r="I2033" s="10" t="s">
        <v>42</v>
      </c>
      <c r="J2033" s="10" t="s">
        <v>90</v>
      </c>
      <c r="K2033" s="10" t="s">
        <v>91</v>
      </c>
      <c r="L2033" s="10" t="s">
        <v>57</v>
      </c>
      <c r="M2033" s="10" t="s">
        <v>58</v>
      </c>
      <c r="N2033" s="10" t="s">
        <v>32</v>
      </c>
      <c r="O2033" s="10" t="s">
        <v>141</v>
      </c>
      <c r="P2033" s="10" t="s">
        <v>108</v>
      </c>
      <c r="Q2033" s="10">
        <v>3992.98</v>
      </c>
      <c r="R2033" s="10">
        <v>0</v>
      </c>
      <c r="S2033" s="10">
        <v>0</v>
      </c>
      <c r="T2033" s="10" t="s">
        <v>35</v>
      </c>
      <c r="U2033" s="10"/>
      <c r="V2033" s="10" t="s">
        <v>49</v>
      </c>
      <c r="W2033" s="10">
        <v>38</v>
      </c>
      <c r="X2033" s="11" t="s">
        <v>37</v>
      </c>
    </row>
    <row r="2034" spans="1:24" x14ac:dyDescent="0.3">
      <c r="A2034" s="4" t="s">
        <v>6246</v>
      </c>
      <c r="B2034" s="5">
        <v>46159</v>
      </c>
      <c r="C2034" s="20" t="str">
        <f>TEXT(Table3[[#This Row],[Transaction_Date]],"dddd")</f>
        <v>Sunday</v>
      </c>
      <c r="D2034" t="s">
        <v>6247</v>
      </c>
      <c r="E2034">
        <f>HOUR(Table3[[#This Row],[Transaction_Time]])</f>
        <v>19</v>
      </c>
      <c r="F2034" s="6" t="s">
        <v>40</v>
      </c>
      <c r="G2034" s="6" t="s">
        <v>6248</v>
      </c>
      <c r="H2034" s="6" t="s">
        <v>89</v>
      </c>
      <c r="I2034" s="6" t="s">
        <v>27</v>
      </c>
      <c r="J2034" s="6" t="s">
        <v>98</v>
      </c>
      <c r="K2034" s="6" t="s">
        <v>459</v>
      </c>
      <c r="L2034" s="6" t="s">
        <v>171</v>
      </c>
      <c r="M2034" s="6" t="s">
        <v>67</v>
      </c>
      <c r="N2034" s="6" t="s">
        <v>59</v>
      </c>
      <c r="O2034" s="6" t="s">
        <v>60</v>
      </c>
      <c r="P2034" s="6" t="s">
        <v>115</v>
      </c>
      <c r="Q2034" s="6">
        <v>3892.7</v>
      </c>
      <c r="R2034" s="6">
        <v>11</v>
      </c>
      <c r="S2034" s="6">
        <v>0</v>
      </c>
      <c r="T2034" s="6" t="s">
        <v>35</v>
      </c>
      <c r="U2034" s="6"/>
      <c r="V2034" s="6" t="s">
        <v>49</v>
      </c>
      <c r="W2034" s="6">
        <v>79</v>
      </c>
      <c r="X2034" s="7" t="s">
        <v>37</v>
      </c>
    </row>
    <row r="2035" spans="1:24" x14ac:dyDescent="0.3">
      <c r="A2035" s="8" t="s">
        <v>6249</v>
      </c>
      <c r="B2035" s="9">
        <v>46165</v>
      </c>
      <c r="C2035" s="21" t="str">
        <f>TEXT(Table3[[#This Row],[Transaction_Date]],"dddd")</f>
        <v>Saturday</v>
      </c>
      <c r="D2035" t="s">
        <v>539</v>
      </c>
      <c r="E2035">
        <f>HOUR(Table3[[#This Row],[Transaction_Time]])</f>
        <v>18</v>
      </c>
      <c r="F2035" s="10" t="s">
        <v>24</v>
      </c>
      <c r="G2035" s="10" t="s">
        <v>6250</v>
      </c>
      <c r="H2035" s="10" t="s">
        <v>74</v>
      </c>
      <c r="I2035" s="10" t="s">
        <v>27</v>
      </c>
      <c r="J2035" s="10" t="s">
        <v>166</v>
      </c>
      <c r="K2035" s="10" t="s">
        <v>204</v>
      </c>
      <c r="L2035" s="10" t="s">
        <v>477</v>
      </c>
      <c r="M2035" s="10" t="s">
        <v>101</v>
      </c>
      <c r="N2035" s="10" t="s">
        <v>32</v>
      </c>
      <c r="O2035" s="10" t="s">
        <v>47</v>
      </c>
      <c r="P2035" s="10" t="s">
        <v>34</v>
      </c>
      <c r="Q2035" s="10">
        <v>322.51</v>
      </c>
      <c r="R2035" s="10">
        <v>31.67</v>
      </c>
      <c r="S2035" s="10">
        <v>0</v>
      </c>
      <c r="T2035" s="10" t="s">
        <v>35</v>
      </c>
      <c r="U2035" s="10"/>
      <c r="V2035" s="10" t="s">
        <v>49</v>
      </c>
      <c r="W2035" s="10">
        <v>27</v>
      </c>
      <c r="X2035" s="11" t="s">
        <v>37</v>
      </c>
    </row>
    <row r="2036" spans="1:24" x14ac:dyDescent="0.3">
      <c r="A2036" s="4" t="s">
        <v>6251</v>
      </c>
      <c r="B2036" s="5">
        <v>46164</v>
      </c>
      <c r="C2036" s="20" t="str">
        <f>TEXT(Table3[[#This Row],[Transaction_Date]],"dddd")</f>
        <v>Friday</v>
      </c>
      <c r="D2036" t="s">
        <v>6252</v>
      </c>
      <c r="E2036">
        <f>HOUR(Table3[[#This Row],[Transaction_Time]])</f>
        <v>18</v>
      </c>
      <c r="F2036" s="6" t="s">
        <v>370</v>
      </c>
      <c r="G2036" s="6" t="s">
        <v>6253</v>
      </c>
      <c r="H2036" s="6" t="s">
        <v>54</v>
      </c>
      <c r="I2036" s="6" t="s">
        <v>27</v>
      </c>
      <c r="J2036" s="6" t="s">
        <v>90</v>
      </c>
      <c r="K2036" s="6" t="s">
        <v>572</v>
      </c>
      <c r="L2036" s="6" t="s">
        <v>152</v>
      </c>
      <c r="M2036" s="6" t="s">
        <v>93</v>
      </c>
      <c r="N2036" s="6" t="s">
        <v>59</v>
      </c>
      <c r="O2036" s="6" t="s">
        <v>47</v>
      </c>
      <c r="P2036" s="6" t="s">
        <v>108</v>
      </c>
      <c r="Q2036" s="6">
        <v>472.61</v>
      </c>
      <c r="R2036" s="6">
        <v>0</v>
      </c>
      <c r="S2036" s="6">
        <v>0</v>
      </c>
      <c r="T2036" s="6" t="s">
        <v>35</v>
      </c>
      <c r="U2036" s="6"/>
      <c r="V2036" s="6" t="s">
        <v>49</v>
      </c>
      <c r="W2036" s="6">
        <v>1</v>
      </c>
      <c r="X2036" s="7" t="s">
        <v>37</v>
      </c>
    </row>
    <row r="2037" spans="1:24" x14ac:dyDescent="0.3">
      <c r="A2037" s="8" t="s">
        <v>6254</v>
      </c>
      <c r="B2037" s="9">
        <v>46168</v>
      </c>
      <c r="C2037" s="21" t="str">
        <f>TEXT(Table3[[#This Row],[Transaction_Date]],"dddd")</f>
        <v>Tuesday</v>
      </c>
      <c r="D2037" t="s">
        <v>6255</v>
      </c>
      <c r="E2037">
        <f>HOUR(Table3[[#This Row],[Transaction_Time]])</f>
        <v>11</v>
      </c>
      <c r="F2037" s="10" t="s">
        <v>24</v>
      </c>
      <c r="G2037" s="10" t="s">
        <v>6256</v>
      </c>
      <c r="H2037" s="10" t="s">
        <v>26</v>
      </c>
      <c r="I2037" s="10" t="s">
        <v>27</v>
      </c>
      <c r="J2037" s="10" t="s">
        <v>28</v>
      </c>
      <c r="K2037" s="10" t="s">
        <v>65</v>
      </c>
      <c r="L2037" s="10" t="s">
        <v>171</v>
      </c>
      <c r="M2037" s="10" t="s">
        <v>67</v>
      </c>
      <c r="N2037" s="10" t="s">
        <v>32</v>
      </c>
      <c r="O2037" s="10" t="s">
        <v>47</v>
      </c>
      <c r="P2037" s="10" t="s">
        <v>108</v>
      </c>
      <c r="Q2037" s="10">
        <v>282.27999999999997</v>
      </c>
      <c r="R2037" s="10">
        <v>0</v>
      </c>
      <c r="S2037" s="10">
        <v>0</v>
      </c>
      <c r="T2037" s="10" t="s">
        <v>35</v>
      </c>
      <c r="U2037" s="10"/>
      <c r="V2037" s="10" t="s">
        <v>49</v>
      </c>
      <c r="W2037" s="10">
        <v>36</v>
      </c>
      <c r="X2037" s="11" t="s">
        <v>37</v>
      </c>
    </row>
    <row r="2038" spans="1:24" x14ac:dyDescent="0.3">
      <c r="A2038" s="4" t="s">
        <v>6257</v>
      </c>
      <c r="B2038" s="5">
        <v>46173</v>
      </c>
      <c r="C2038" s="20" t="str">
        <f>TEXT(Table3[[#This Row],[Transaction_Date]],"dddd")</f>
        <v>Sunday</v>
      </c>
      <c r="D2038" t="s">
        <v>6258</v>
      </c>
      <c r="E2038">
        <f>HOUR(Table3[[#This Row],[Transaction_Time]])</f>
        <v>13</v>
      </c>
      <c r="F2038" s="6" t="s">
        <v>24</v>
      </c>
      <c r="G2038" s="6" t="s">
        <v>6259</v>
      </c>
      <c r="H2038" s="6" t="s">
        <v>26</v>
      </c>
      <c r="I2038" s="6" t="s">
        <v>455</v>
      </c>
      <c r="J2038" s="6" t="s">
        <v>90</v>
      </c>
      <c r="K2038" s="6" t="s">
        <v>346</v>
      </c>
      <c r="L2038" s="6" t="s">
        <v>826</v>
      </c>
      <c r="M2038" s="6" t="s">
        <v>101</v>
      </c>
      <c r="N2038" s="6" t="s">
        <v>46</v>
      </c>
      <c r="O2038" s="6" t="s">
        <v>60</v>
      </c>
      <c r="P2038" s="6" t="s">
        <v>48</v>
      </c>
      <c r="Q2038" s="6">
        <v>2096.54</v>
      </c>
      <c r="R2038" s="6">
        <v>22.6</v>
      </c>
      <c r="S2038" s="6">
        <v>0</v>
      </c>
      <c r="T2038" s="6" t="s">
        <v>35</v>
      </c>
      <c r="U2038" s="6"/>
      <c r="V2038" s="6" t="s">
        <v>36</v>
      </c>
      <c r="W2038" s="6">
        <v>94</v>
      </c>
      <c r="X2038" s="7" t="s">
        <v>69</v>
      </c>
    </row>
    <row r="2039" spans="1:24" x14ac:dyDescent="0.3">
      <c r="A2039" s="8" t="s">
        <v>6260</v>
      </c>
      <c r="B2039" s="9">
        <v>46144</v>
      </c>
      <c r="C2039" s="21" t="str">
        <f>TEXT(Table3[[#This Row],[Transaction_Date]],"dddd")</f>
        <v>Saturday</v>
      </c>
      <c r="D2039" t="s">
        <v>6261</v>
      </c>
      <c r="E2039">
        <f>HOUR(Table3[[#This Row],[Transaction_Time]])</f>
        <v>12</v>
      </c>
      <c r="F2039" s="10" t="s">
        <v>24</v>
      </c>
      <c r="G2039" s="10" t="s">
        <v>6262</v>
      </c>
      <c r="H2039" s="10" t="s">
        <v>97</v>
      </c>
      <c r="I2039" s="10" t="s">
        <v>27</v>
      </c>
      <c r="J2039" s="10" t="s">
        <v>43</v>
      </c>
      <c r="K2039" s="10" t="s">
        <v>285</v>
      </c>
      <c r="L2039" s="10" t="s">
        <v>45</v>
      </c>
      <c r="M2039" s="10" t="s">
        <v>31</v>
      </c>
      <c r="N2039" s="10" t="s">
        <v>46</v>
      </c>
      <c r="O2039" s="10" t="s">
        <v>60</v>
      </c>
      <c r="P2039" s="10" t="s">
        <v>115</v>
      </c>
      <c r="Q2039" s="10">
        <v>349.44</v>
      </c>
      <c r="R2039" s="10">
        <v>0</v>
      </c>
      <c r="S2039" s="10">
        <v>0</v>
      </c>
      <c r="T2039" s="10" t="s">
        <v>35</v>
      </c>
      <c r="U2039" s="10"/>
      <c r="V2039" s="10" t="s">
        <v>49</v>
      </c>
      <c r="W2039" s="10">
        <v>35</v>
      </c>
      <c r="X2039" s="11" t="s">
        <v>37</v>
      </c>
    </row>
    <row r="2040" spans="1:24" x14ac:dyDescent="0.3">
      <c r="A2040" s="4" t="s">
        <v>6263</v>
      </c>
      <c r="B2040" s="5">
        <v>46171</v>
      </c>
      <c r="C2040" s="20" t="str">
        <f>TEXT(Table3[[#This Row],[Transaction_Date]],"dddd")</f>
        <v>Friday</v>
      </c>
      <c r="D2040" t="s">
        <v>787</v>
      </c>
      <c r="E2040">
        <f>HOUR(Table3[[#This Row],[Transaction_Time]])</f>
        <v>11</v>
      </c>
      <c r="F2040" s="6" t="s">
        <v>24</v>
      </c>
      <c r="G2040" s="6" t="s">
        <v>6264</v>
      </c>
      <c r="H2040" s="6" t="s">
        <v>89</v>
      </c>
      <c r="I2040" s="6" t="s">
        <v>42</v>
      </c>
      <c r="J2040" s="6" t="s">
        <v>105</v>
      </c>
      <c r="K2040" s="6" t="s">
        <v>675</v>
      </c>
      <c r="L2040" s="6" t="s">
        <v>230</v>
      </c>
      <c r="M2040" s="6" t="s">
        <v>83</v>
      </c>
      <c r="N2040" s="6" t="s">
        <v>32</v>
      </c>
      <c r="O2040" s="6" t="s">
        <v>47</v>
      </c>
      <c r="P2040" s="6" t="s">
        <v>48</v>
      </c>
      <c r="Q2040" s="6">
        <v>1300.28</v>
      </c>
      <c r="R2040" s="6">
        <v>0</v>
      </c>
      <c r="S2040" s="6">
        <v>0</v>
      </c>
      <c r="T2040" s="6" t="s">
        <v>35</v>
      </c>
      <c r="U2040" s="6"/>
      <c r="V2040" s="6" t="s">
        <v>36</v>
      </c>
      <c r="W2040" s="6">
        <v>56</v>
      </c>
      <c r="X2040" s="7" t="s">
        <v>37</v>
      </c>
    </row>
    <row r="2041" spans="1:24" x14ac:dyDescent="0.3">
      <c r="A2041" s="8" t="s">
        <v>6265</v>
      </c>
      <c r="B2041" s="9">
        <v>46157</v>
      </c>
      <c r="C2041" s="21" t="str">
        <f>TEXT(Table3[[#This Row],[Transaction_Date]],"dddd")</f>
        <v>Friday</v>
      </c>
      <c r="D2041" t="s">
        <v>6266</v>
      </c>
      <c r="E2041">
        <f>HOUR(Table3[[#This Row],[Transaction_Time]])</f>
        <v>13</v>
      </c>
      <c r="F2041" s="10" t="s">
        <v>87</v>
      </c>
      <c r="G2041" s="10" t="s">
        <v>6267</v>
      </c>
      <c r="H2041" s="10" t="s">
        <v>54</v>
      </c>
      <c r="I2041" s="10" t="s">
        <v>27</v>
      </c>
      <c r="J2041" s="10" t="s">
        <v>55</v>
      </c>
      <c r="K2041" s="10" t="s">
        <v>56</v>
      </c>
      <c r="L2041" s="10" t="s">
        <v>544</v>
      </c>
      <c r="M2041" s="10" t="s">
        <v>114</v>
      </c>
      <c r="N2041" s="10" t="s">
        <v>59</v>
      </c>
      <c r="O2041" s="10" t="s">
        <v>47</v>
      </c>
      <c r="P2041" s="10" t="s">
        <v>34</v>
      </c>
      <c r="Q2041" s="10">
        <v>1551.62</v>
      </c>
      <c r="R2041" s="10">
        <v>0</v>
      </c>
      <c r="S2041" s="10">
        <v>0</v>
      </c>
      <c r="T2041" s="10" t="s">
        <v>35</v>
      </c>
      <c r="U2041" s="10"/>
      <c r="V2041" s="10" t="s">
        <v>49</v>
      </c>
      <c r="W2041" s="10">
        <v>73</v>
      </c>
      <c r="X2041" s="11" t="s">
        <v>37</v>
      </c>
    </row>
    <row r="2042" spans="1:24" x14ac:dyDescent="0.3">
      <c r="A2042" s="4" t="s">
        <v>6268</v>
      </c>
      <c r="B2042" s="5">
        <v>46143</v>
      </c>
      <c r="C2042" s="20" t="str">
        <f>TEXT(Table3[[#This Row],[Transaction_Date]],"dddd")</f>
        <v>Friday</v>
      </c>
      <c r="D2042" t="s">
        <v>2701</v>
      </c>
      <c r="E2042">
        <f>HOUR(Table3[[#This Row],[Transaction_Time]])</f>
        <v>14</v>
      </c>
      <c r="F2042" s="6" t="s">
        <v>40</v>
      </c>
      <c r="G2042" s="6" t="s">
        <v>6269</v>
      </c>
      <c r="H2042" s="6" t="s">
        <v>74</v>
      </c>
      <c r="I2042" s="6" t="s">
        <v>27</v>
      </c>
      <c r="J2042" s="6" t="s">
        <v>43</v>
      </c>
      <c r="K2042" s="6" t="s">
        <v>229</v>
      </c>
      <c r="L2042" s="6" t="s">
        <v>647</v>
      </c>
      <c r="M2042" s="6" t="s">
        <v>31</v>
      </c>
      <c r="N2042" s="6" t="s">
        <v>59</v>
      </c>
      <c r="O2042" s="6" t="s">
        <v>47</v>
      </c>
      <c r="P2042" s="6" t="s">
        <v>115</v>
      </c>
      <c r="Q2042" s="6">
        <v>140.13</v>
      </c>
      <c r="R2042" s="6">
        <v>0</v>
      </c>
      <c r="S2042" s="6">
        <v>2.16</v>
      </c>
      <c r="T2042" s="6" t="s">
        <v>35</v>
      </c>
      <c r="U2042" s="6"/>
      <c r="V2042" s="6" t="s">
        <v>49</v>
      </c>
      <c r="W2042" s="6">
        <v>33</v>
      </c>
      <c r="X2042" s="7" t="s">
        <v>37</v>
      </c>
    </row>
    <row r="2043" spans="1:24" x14ac:dyDescent="0.3">
      <c r="A2043" s="8" t="s">
        <v>6270</v>
      </c>
      <c r="B2043" s="9">
        <v>46156</v>
      </c>
      <c r="C2043" s="21" t="str">
        <f>TEXT(Table3[[#This Row],[Transaction_Date]],"dddd")</f>
        <v>Thursday</v>
      </c>
      <c r="D2043" t="s">
        <v>6271</v>
      </c>
      <c r="E2043">
        <f>HOUR(Table3[[#This Row],[Transaction_Time]])</f>
        <v>19</v>
      </c>
      <c r="F2043" s="10" t="s">
        <v>40</v>
      </c>
      <c r="G2043" s="10" t="s">
        <v>6272</v>
      </c>
      <c r="H2043" s="10" t="s">
        <v>26</v>
      </c>
      <c r="I2043" s="10" t="s">
        <v>42</v>
      </c>
      <c r="J2043" s="10" t="s">
        <v>43</v>
      </c>
      <c r="K2043" s="10" t="s">
        <v>44</v>
      </c>
      <c r="L2043" s="10" t="s">
        <v>145</v>
      </c>
      <c r="M2043" s="10" t="s">
        <v>146</v>
      </c>
      <c r="N2043" s="10" t="s">
        <v>32</v>
      </c>
      <c r="O2043" s="10" t="s">
        <v>47</v>
      </c>
      <c r="P2043" s="10" t="s">
        <v>115</v>
      </c>
      <c r="Q2043" s="10">
        <v>521.16999999999996</v>
      </c>
      <c r="R2043" s="10">
        <v>0</v>
      </c>
      <c r="S2043" s="10">
        <v>0</v>
      </c>
      <c r="T2043" s="10" t="s">
        <v>35</v>
      </c>
      <c r="U2043" s="10"/>
      <c r="V2043" s="10" t="s">
        <v>49</v>
      </c>
      <c r="W2043" s="10">
        <v>72</v>
      </c>
      <c r="X2043" s="11" t="s">
        <v>37</v>
      </c>
    </row>
    <row r="2044" spans="1:24" x14ac:dyDescent="0.3">
      <c r="A2044" s="4" t="s">
        <v>6273</v>
      </c>
      <c r="B2044" s="5">
        <v>46169</v>
      </c>
      <c r="C2044" s="20" t="str">
        <f>TEXT(Table3[[#This Row],[Transaction_Date]],"dddd")</f>
        <v>Wednesday</v>
      </c>
      <c r="D2044" t="s">
        <v>6274</v>
      </c>
      <c r="E2044">
        <f>HOUR(Table3[[#This Row],[Transaction_Time]])</f>
        <v>14</v>
      </c>
      <c r="F2044" s="6" t="s">
        <v>40</v>
      </c>
      <c r="G2044" s="6" t="s">
        <v>6275</v>
      </c>
      <c r="H2044" s="6" t="s">
        <v>26</v>
      </c>
      <c r="I2044" s="6" t="s">
        <v>42</v>
      </c>
      <c r="J2044" s="6" t="s">
        <v>75</v>
      </c>
      <c r="K2044" s="6" t="s">
        <v>156</v>
      </c>
      <c r="L2044" s="6" t="s">
        <v>121</v>
      </c>
      <c r="M2044" s="6" t="s">
        <v>122</v>
      </c>
      <c r="N2044" s="6" t="s">
        <v>59</v>
      </c>
      <c r="O2044" s="6" t="s">
        <v>60</v>
      </c>
      <c r="P2044" s="6" t="s">
        <v>128</v>
      </c>
      <c r="Q2044" s="6">
        <v>51.04</v>
      </c>
      <c r="R2044" s="6">
        <v>0</v>
      </c>
      <c r="S2044" s="6">
        <v>0</v>
      </c>
      <c r="T2044" s="6" t="s">
        <v>35</v>
      </c>
      <c r="U2044" s="6"/>
      <c r="V2044" s="6" t="s">
        <v>49</v>
      </c>
      <c r="W2044" s="6">
        <v>36</v>
      </c>
      <c r="X2044" s="7" t="s">
        <v>37</v>
      </c>
    </row>
    <row r="2045" spans="1:24" x14ac:dyDescent="0.3">
      <c r="A2045" s="8" t="s">
        <v>6276</v>
      </c>
      <c r="B2045" s="9">
        <v>46164</v>
      </c>
      <c r="C2045" s="21" t="str">
        <f>TEXT(Table3[[#This Row],[Transaction_Date]],"dddd")</f>
        <v>Friday</v>
      </c>
      <c r="D2045" t="s">
        <v>6277</v>
      </c>
      <c r="E2045">
        <f>HOUR(Table3[[#This Row],[Transaction_Time]])</f>
        <v>17</v>
      </c>
      <c r="F2045" s="10" t="s">
        <v>87</v>
      </c>
      <c r="G2045" s="10" t="s">
        <v>6278</v>
      </c>
      <c r="H2045" s="10" t="s">
        <v>74</v>
      </c>
      <c r="I2045" s="10" t="s">
        <v>42</v>
      </c>
      <c r="J2045" s="10" t="s">
        <v>105</v>
      </c>
      <c r="K2045" s="10" t="s">
        <v>195</v>
      </c>
      <c r="L2045" s="10" t="s">
        <v>618</v>
      </c>
      <c r="M2045" s="10" t="s">
        <v>214</v>
      </c>
      <c r="N2045" s="10" t="s">
        <v>46</v>
      </c>
      <c r="O2045" s="10" t="s">
        <v>60</v>
      </c>
      <c r="P2045" s="10" t="s">
        <v>128</v>
      </c>
      <c r="Q2045" s="10">
        <v>2396.59</v>
      </c>
      <c r="R2045" s="10">
        <v>0</v>
      </c>
      <c r="S2045" s="10">
        <v>0</v>
      </c>
      <c r="T2045" s="10" t="s">
        <v>280</v>
      </c>
      <c r="U2045" s="10" t="s">
        <v>281</v>
      </c>
      <c r="V2045" s="10" t="s">
        <v>49</v>
      </c>
      <c r="W2045" s="10">
        <v>22</v>
      </c>
      <c r="X2045" s="11" t="s">
        <v>37</v>
      </c>
    </row>
    <row r="2046" spans="1:24" x14ac:dyDescent="0.3">
      <c r="A2046" s="4" t="s">
        <v>6279</v>
      </c>
      <c r="B2046" s="5">
        <v>46150</v>
      </c>
      <c r="C2046" s="20" t="str">
        <f>TEXT(Table3[[#This Row],[Transaction_Date]],"dddd")</f>
        <v>Friday</v>
      </c>
      <c r="D2046" t="s">
        <v>6280</v>
      </c>
      <c r="E2046">
        <f>HOUR(Table3[[#This Row],[Transaction_Time]])</f>
        <v>11</v>
      </c>
      <c r="F2046" s="6" t="s">
        <v>40</v>
      </c>
      <c r="G2046" s="6" t="s">
        <v>6281</v>
      </c>
      <c r="H2046" s="6" t="s">
        <v>89</v>
      </c>
      <c r="I2046" s="6" t="s">
        <v>42</v>
      </c>
      <c r="J2046" s="6" t="s">
        <v>105</v>
      </c>
      <c r="K2046" s="6" t="s">
        <v>675</v>
      </c>
      <c r="L2046" s="6" t="s">
        <v>45</v>
      </c>
      <c r="M2046" s="6" t="s">
        <v>31</v>
      </c>
      <c r="N2046" s="6" t="s">
        <v>32</v>
      </c>
      <c r="O2046" s="6" t="s">
        <v>47</v>
      </c>
      <c r="P2046" s="6" t="s">
        <v>128</v>
      </c>
      <c r="Q2046" s="6">
        <v>490.34</v>
      </c>
      <c r="R2046" s="6">
        <v>69.64</v>
      </c>
      <c r="S2046" s="6">
        <v>0</v>
      </c>
      <c r="T2046" s="6" t="s">
        <v>35</v>
      </c>
      <c r="U2046" s="6"/>
      <c r="V2046" s="6" t="s">
        <v>49</v>
      </c>
      <c r="W2046" s="6">
        <v>9</v>
      </c>
      <c r="X2046" s="7" t="s">
        <v>37</v>
      </c>
    </row>
    <row r="2047" spans="1:24" x14ac:dyDescent="0.3">
      <c r="A2047" s="8" t="s">
        <v>6282</v>
      </c>
      <c r="B2047" s="9">
        <v>46145</v>
      </c>
      <c r="C2047" s="21" t="str">
        <f>TEXT(Table3[[#This Row],[Transaction_Date]],"dddd")</f>
        <v>Sunday</v>
      </c>
      <c r="D2047" t="s">
        <v>6283</v>
      </c>
      <c r="E2047">
        <f>HOUR(Table3[[#This Row],[Transaction_Time]])</f>
        <v>12</v>
      </c>
      <c r="F2047" s="10" t="s">
        <v>24</v>
      </c>
      <c r="G2047" s="10" t="s">
        <v>6284</v>
      </c>
      <c r="H2047" s="10" t="s">
        <v>89</v>
      </c>
      <c r="I2047" s="10" t="s">
        <v>42</v>
      </c>
      <c r="J2047" s="10" t="s">
        <v>166</v>
      </c>
      <c r="K2047" s="10" t="s">
        <v>204</v>
      </c>
      <c r="L2047" s="10" t="s">
        <v>424</v>
      </c>
      <c r="M2047" s="10" t="s">
        <v>122</v>
      </c>
      <c r="N2047" s="10" t="s">
        <v>46</v>
      </c>
      <c r="O2047" s="10" t="s">
        <v>60</v>
      </c>
      <c r="P2047" s="10" t="s">
        <v>48</v>
      </c>
      <c r="Q2047" s="10">
        <v>1066.6300000000001</v>
      </c>
      <c r="R2047" s="10">
        <v>0</v>
      </c>
      <c r="S2047" s="10">
        <v>0</v>
      </c>
      <c r="T2047" s="10" t="s">
        <v>35</v>
      </c>
      <c r="U2047" s="10"/>
      <c r="V2047" s="10" t="s">
        <v>49</v>
      </c>
      <c r="W2047" s="10">
        <v>44</v>
      </c>
      <c r="X2047" s="11" t="s">
        <v>37</v>
      </c>
    </row>
    <row r="2048" spans="1:24" x14ac:dyDescent="0.3">
      <c r="A2048" s="4" t="s">
        <v>6285</v>
      </c>
      <c r="B2048" s="5">
        <v>46171</v>
      </c>
      <c r="C2048" s="20" t="str">
        <f>TEXT(Table3[[#This Row],[Transaction_Date]],"dddd")</f>
        <v>Friday</v>
      </c>
      <c r="D2048" t="s">
        <v>6286</v>
      </c>
      <c r="E2048">
        <f>HOUR(Table3[[#This Row],[Transaction_Time]])</f>
        <v>14</v>
      </c>
      <c r="F2048" s="6" t="s">
        <v>52</v>
      </c>
      <c r="G2048" s="6" t="s">
        <v>6287</v>
      </c>
      <c r="H2048" s="6" t="s">
        <v>26</v>
      </c>
      <c r="I2048" s="6" t="s">
        <v>42</v>
      </c>
      <c r="J2048" s="6" t="s">
        <v>119</v>
      </c>
      <c r="K2048" s="6" t="s">
        <v>264</v>
      </c>
      <c r="L2048" s="6" t="s">
        <v>30</v>
      </c>
      <c r="M2048" s="6" t="s">
        <v>31</v>
      </c>
      <c r="N2048" s="6" t="s">
        <v>78</v>
      </c>
      <c r="O2048" s="6" t="s">
        <v>60</v>
      </c>
      <c r="P2048" s="6" t="s">
        <v>108</v>
      </c>
      <c r="Q2048" s="6">
        <v>5167.83</v>
      </c>
      <c r="R2048" s="6">
        <v>0</v>
      </c>
      <c r="S2048" s="6">
        <v>0</v>
      </c>
      <c r="T2048" s="6" t="s">
        <v>35</v>
      </c>
      <c r="U2048" s="6"/>
      <c r="V2048" s="6" t="s">
        <v>49</v>
      </c>
      <c r="W2048" s="6">
        <v>53</v>
      </c>
      <c r="X2048" s="7" t="s">
        <v>37</v>
      </c>
    </row>
    <row r="2049" spans="1:24" x14ac:dyDescent="0.3">
      <c r="A2049" s="8" t="s">
        <v>6288</v>
      </c>
      <c r="B2049" s="9">
        <v>46145</v>
      </c>
      <c r="C2049" s="21" t="str">
        <f>TEXT(Table3[[#This Row],[Transaction_Date]],"dddd")</f>
        <v>Sunday</v>
      </c>
      <c r="D2049" t="s">
        <v>6289</v>
      </c>
      <c r="E2049">
        <f>HOUR(Table3[[#This Row],[Transaction_Time]])</f>
        <v>10</v>
      </c>
      <c r="F2049" s="10" t="s">
        <v>24</v>
      </c>
      <c r="G2049" s="10" t="s">
        <v>6290</v>
      </c>
      <c r="H2049" s="10" t="s">
        <v>89</v>
      </c>
      <c r="I2049" s="10" t="s">
        <v>27</v>
      </c>
      <c r="J2049" s="10" t="s">
        <v>105</v>
      </c>
      <c r="K2049" s="10" t="s">
        <v>106</v>
      </c>
      <c r="L2049" s="10" t="s">
        <v>205</v>
      </c>
      <c r="M2049" s="10" t="s">
        <v>162</v>
      </c>
      <c r="N2049" s="10" t="s">
        <v>46</v>
      </c>
      <c r="O2049" s="10" t="s">
        <v>47</v>
      </c>
      <c r="P2049" s="10" t="s">
        <v>34</v>
      </c>
      <c r="Q2049" s="10">
        <v>119</v>
      </c>
      <c r="R2049" s="10">
        <v>0</v>
      </c>
      <c r="S2049" s="10">
        <v>0</v>
      </c>
      <c r="T2049" s="10" t="s">
        <v>35</v>
      </c>
      <c r="U2049" s="10"/>
      <c r="V2049" s="10" t="s">
        <v>49</v>
      </c>
      <c r="W2049" s="10">
        <v>65</v>
      </c>
      <c r="X2049" s="11" t="s">
        <v>37</v>
      </c>
    </row>
    <row r="2050" spans="1:24" x14ac:dyDescent="0.3">
      <c r="A2050" s="4" t="s">
        <v>6291</v>
      </c>
      <c r="B2050" s="5">
        <v>46165</v>
      </c>
      <c r="C2050" s="20" t="str">
        <f>TEXT(Table3[[#This Row],[Transaction_Date]],"dddd")</f>
        <v>Saturday</v>
      </c>
      <c r="D2050" t="s">
        <v>6292</v>
      </c>
      <c r="E2050">
        <f>HOUR(Table3[[#This Row],[Transaction_Time]])</f>
        <v>15</v>
      </c>
      <c r="F2050" s="6" t="s">
        <v>40</v>
      </c>
      <c r="G2050" s="6" t="s">
        <v>6293</v>
      </c>
      <c r="H2050" s="6" t="s">
        <v>97</v>
      </c>
      <c r="I2050" s="6" t="s">
        <v>27</v>
      </c>
      <c r="J2050" s="6" t="s">
        <v>90</v>
      </c>
      <c r="K2050" s="6" t="s">
        <v>346</v>
      </c>
      <c r="L2050" s="6" t="s">
        <v>801</v>
      </c>
      <c r="M2050" s="6" t="s">
        <v>58</v>
      </c>
      <c r="N2050" s="6" t="s">
        <v>176</v>
      </c>
      <c r="O2050" s="6" t="s">
        <v>47</v>
      </c>
      <c r="P2050" s="6" t="s">
        <v>128</v>
      </c>
      <c r="Q2050" s="6">
        <v>288.69</v>
      </c>
      <c r="R2050" s="6">
        <v>0</v>
      </c>
      <c r="S2050" s="6">
        <v>2.95</v>
      </c>
      <c r="T2050" s="6" t="s">
        <v>35</v>
      </c>
      <c r="U2050" s="6"/>
      <c r="V2050" s="6" t="s">
        <v>49</v>
      </c>
      <c r="W2050" s="6">
        <v>75</v>
      </c>
      <c r="X2050" s="7" t="s">
        <v>37</v>
      </c>
    </row>
    <row r="2051" spans="1:24" x14ac:dyDescent="0.3">
      <c r="A2051" s="8" t="s">
        <v>6294</v>
      </c>
      <c r="B2051" s="9">
        <v>46172</v>
      </c>
      <c r="C2051" s="21" t="str">
        <f>TEXT(Table3[[#This Row],[Transaction_Date]],"dddd")</f>
        <v>Saturday</v>
      </c>
      <c r="D2051" t="s">
        <v>6295</v>
      </c>
      <c r="E2051">
        <f>HOUR(Table3[[#This Row],[Transaction_Time]])</f>
        <v>14</v>
      </c>
      <c r="F2051" s="10" t="s">
        <v>87</v>
      </c>
      <c r="G2051" s="10" t="s">
        <v>6296</v>
      </c>
      <c r="H2051" s="10" t="s">
        <v>74</v>
      </c>
      <c r="I2051" s="10" t="s">
        <v>42</v>
      </c>
      <c r="J2051" s="10" t="s">
        <v>75</v>
      </c>
      <c r="K2051" s="10" t="s">
        <v>212</v>
      </c>
      <c r="L2051" s="10" t="s">
        <v>290</v>
      </c>
      <c r="M2051" s="10" t="s">
        <v>93</v>
      </c>
      <c r="N2051" s="10" t="s">
        <v>32</v>
      </c>
      <c r="O2051" s="10" t="s">
        <v>60</v>
      </c>
      <c r="P2051" s="10" t="s">
        <v>108</v>
      </c>
      <c r="Q2051" s="10">
        <v>172.07</v>
      </c>
      <c r="R2051" s="10">
        <v>0</v>
      </c>
      <c r="S2051" s="10">
        <v>5.34</v>
      </c>
      <c r="T2051" s="10" t="s">
        <v>35</v>
      </c>
      <c r="U2051" s="10"/>
      <c r="V2051" s="10" t="s">
        <v>36</v>
      </c>
      <c r="W2051" s="10">
        <v>47</v>
      </c>
      <c r="X2051" s="11" t="s">
        <v>37</v>
      </c>
    </row>
    <row r="2052" spans="1:24" x14ac:dyDescent="0.3">
      <c r="A2052" s="4" t="s">
        <v>6297</v>
      </c>
      <c r="B2052" s="5">
        <v>46170</v>
      </c>
      <c r="C2052" s="20" t="str">
        <f>TEXT(Table3[[#This Row],[Transaction_Date]],"dddd")</f>
        <v>Thursday</v>
      </c>
      <c r="D2052" t="s">
        <v>6298</v>
      </c>
      <c r="E2052">
        <f>HOUR(Table3[[#This Row],[Transaction_Time]])</f>
        <v>20</v>
      </c>
      <c r="F2052" s="6" t="s">
        <v>40</v>
      </c>
      <c r="G2052" s="6" t="s">
        <v>6299</v>
      </c>
      <c r="H2052" s="6" t="s">
        <v>54</v>
      </c>
      <c r="I2052" s="6" t="s">
        <v>42</v>
      </c>
      <c r="J2052" s="6" t="s">
        <v>119</v>
      </c>
      <c r="K2052" s="6" t="s">
        <v>323</v>
      </c>
      <c r="L2052" s="6" t="s">
        <v>424</v>
      </c>
      <c r="M2052" s="6" t="s">
        <v>122</v>
      </c>
      <c r="N2052" s="6" t="s">
        <v>32</v>
      </c>
      <c r="O2052" s="6" t="s">
        <v>141</v>
      </c>
      <c r="P2052" s="6" t="s">
        <v>108</v>
      </c>
      <c r="Q2052" s="6">
        <v>1265.5899999999999</v>
      </c>
      <c r="R2052" s="6">
        <v>0</v>
      </c>
      <c r="S2052" s="6">
        <v>0</v>
      </c>
      <c r="T2052" s="6" t="s">
        <v>35</v>
      </c>
      <c r="U2052" s="6"/>
      <c r="V2052" s="6" t="s">
        <v>49</v>
      </c>
      <c r="W2052" s="6">
        <v>77</v>
      </c>
      <c r="X2052" s="7" t="s">
        <v>37</v>
      </c>
    </row>
    <row r="2053" spans="1:24" x14ac:dyDescent="0.3">
      <c r="A2053" s="8" t="s">
        <v>6300</v>
      </c>
      <c r="B2053" s="9">
        <v>46168</v>
      </c>
      <c r="C2053" s="21" t="str">
        <f>TEXT(Table3[[#This Row],[Transaction_Date]],"dddd")</f>
        <v>Tuesday</v>
      </c>
      <c r="D2053" t="s">
        <v>6301</v>
      </c>
      <c r="E2053">
        <f>HOUR(Table3[[#This Row],[Transaction_Time]])</f>
        <v>18</v>
      </c>
      <c r="F2053" s="10" t="s">
        <v>416</v>
      </c>
      <c r="G2053" s="10" t="s">
        <v>6302</v>
      </c>
      <c r="H2053" s="10" t="s">
        <v>74</v>
      </c>
      <c r="I2053" s="10" t="s">
        <v>455</v>
      </c>
      <c r="J2053" s="10" t="s">
        <v>105</v>
      </c>
      <c r="K2053" s="10" t="s">
        <v>675</v>
      </c>
      <c r="L2053" s="10" t="s">
        <v>308</v>
      </c>
      <c r="M2053" s="10" t="s">
        <v>58</v>
      </c>
      <c r="N2053" s="10" t="s">
        <v>46</v>
      </c>
      <c r="O2053" s="10" t="s">
        <v>60</v>
      </c>
      <c r="P2053" s="10" t="s">
        <v>84</v>
      </c>
      <c r="Q2053" s="10">
        <v>1155.5999999999999</v>
      </c>
      <c r="R2053" s="10">
        <v>0</v>
      </c>
      <c r="S2053" s="10">
        <v>0</v>
      </c>
      <c r="T2053" s="10" t="s">
        <v>35</v>
      </c>
      <c r="U2053" s="10"/>
      <c r="V2053" s="10" t="s">
        <v>49</v>
      </c>
      <c r="W2053" s="10">
        <v>49</v>
      </c>
      <c r="X2053" s="11" t="s">
        <v>37</v>
      </c>
    </row>
    <row r="2054" spans="1:24" x14ac:dyDescent="0.3">
      <c r="A2054" s="4" t="s">
        <v>6303</v>
      </c>
      <c r="B2054" s="5">
        <v>46160</v>
      </c>
      <c r="C2054" s="20" t="str">
        <f>TEXT(Table3[[#This Row],[Transaction_Date]],"dddd")</f>
        <v>Monday</v>
      </c>
      <c r="D2054" t="s">
        <v>6304</v>
      </c>
      <c r="E2054">
        <f>HOUR(Table3[[#This Row],[Transaction_Time]])</f>
        <v>12</v>
      </c>
      <c r="F2054" s="6" t="s">
        <v>40</v>
      </c>
      <c r="G2054" s="6" t="s">
        <v>6305</v>
      </c>
      <c r="H2054" s="6" t="s">
        <v>54</v>
      </c>
      <c r="I2054" s="6" t="s">
        <v>27</v>
      </c>
      <c r="J2054" s="6" t="s">
        <v>105</v>
      </c>
      <c r="K2054" s="6" t="s">
        <v>675</v>
      </c>
      <c r="L2054" s="6" t="s">
        <v>157</v>
      </c>
      <c r="M2054" s="6" t="s">
        <v>83</v>
      </c>
      <c r="N2054" s="6" t="s">
        <v>176</v>
      </c>
      <c r="O2054" s="6" t="s">
        <v>47</v>
      </c>
      <c r="P2054" s="6" t="s">
        <v>48</v>
      </c>
      <c r="Q2054" s="6">
        <v>119.42</v>
      </c>
      <c r="R2054" s="6">
        <v>54.01</v>
      </c>
      <c r="S2054" s="6">
        <v>0</v>
      </c>
      <c r="T2054" s="6" t="s">
        <v>35</v>
      </c>
      <c r="U2054" s="6"/>
      <c r="V2054" s="6" t="s">
        <v>49</v>
      </c>
      <c r="W2054" s="6">
        <v>85</v>
      </c>
      <c r="X2054" s="7" t="s">
        <v>37</v>
      </c>
    </row>
    <row r="2055" spans="1:24" x14ac:dyDescent="0.3">
      <c r="A2055" s="8" t="s">
        <v>6306</v>
      </c>
      <c r="B2055" s="9">
        <v>46160</v>
      </c>
      <c r="C2055" s="21" t="str">
        <f>TEXT(Table3[[#This Row],[Transaction_Date]],"dddd")</f>
        <v>Monday</v>
      </c>
      <c r="D2055" t="s">
        <v>6307</v>
      </c>
      <c r="E2055">
        <f>HOUR(Table3[[#This Row],[Transaction_Time]])</f>
        <v>17</v>
      </c>
      <c r="F2055" s="10" t="s">
        <v>52</v>
      </c>
      <c r="G2055" s="10" t="s">
        <v>6308</v>
      </c>
      <c r="H2055" s="10" t="s">
        <v>89</v>
      </c>
      <c r="I2055" s="10" t="s">
        <v>42</v>
      </c>
      <c r="J2055" s="10" t="s">
        <v>166</v>
      </c>
      <c r="K2055" s="10" t="s">
        <v>476</v>
      </c>
      <c r="L2055" s="10" t="s">
        <v>161</v>
      </c>
      <c r="M2055" s="10" t="s">
        <v>162</v>
      </c>
      <c r="N2055" s="10" t="s">
        <v>59</v>
      </c>
      <c r="O2055" s="10" t="s">
        <v>33</v>
      </c>
      <c r="P2055" s="10" t="s">
        <v>128</v>
      </c>
      <c r="Q2055" s="10">
        <v>157.49</v>
      </c>
      <c r="R2055" s="10">
        <v>0</v>
      </c>
      <c r="S2055" s="10">
        <v>0</v>
      </c>
      <c r="T2055" s="10" t="s">
        <v>280</v>
      </c>
      <c r="U2055" s="10" t="s">
        <v>315</v>
      </c>
      <c r="V2055" s="10" t="s">
        <v>49</v>
      </c>
      <c r="W2055" s="10">
        <v>27</v>
      </c>
      <c r="X2055" s="11" t="s">
        <v>37</v>
      </c>
    </row>
    <row r="2056" spans="1:24" x14ac:dyDescent="0.3">
      <c r="A2056" s="4" t="s">
        <v>6309</v>
      </c>
      <c r="B2056" s="5">
        <v>46146</v>
      </c>
      <c r="C2056" s="20" t="str">
        <f>TEXT(Table3[[#This Row],[Transaction_Date]],"dddd")</f>
        <v>Monday</v>
      </c>
      <c r="D2056" t="s">
        <v>6310</v>
      </c>
      <c r="E2056">
        <f>HOUR(Table3[[#This Row],[Transaction_Time]])</f>
        <v>18</v>
      </c>
      <c r="F2056" s="6" t="s">
        <v>24</v>
      </c>
      <c r="G2056" s="6" t="s">
        <v>6311</v>
      </c>
      <c r="H2056" s="6" t="s">
        <v>26</v>
      </c>
      <c r="I2056" s="6" t="s">
        <v>455</v>
      </c>
      <c r="J2056" s="6" t="s">
        <v>105</v>
      </c>
      <c r="K2056" s="6" t="s">
        <v>106</v>
      </c>
      <c r="L2056" s="6" t="s">
        <v>286</v>
      </c>
      <c r="M2056" s="6" t="s">
        <v>122</v>
      </c>
      <c r="N2056" s="6" t="s">
        <v>59</v>
      </c>
      <c r="O2056" s="6" t="s">
        <v>141</v>
      </c>
      <c r="P2056" s="6" t="s">
        <v>34</v>
      </c>
      <c r="Q2056" s="6">
        <v>2611.67</v>
      </c>
      <c r="R2056" s="6">
        <v>0</v>
      </c>
      <c r="S2056" s="6">
        <v>2.91</v>
      </c>
      <c r="T2056" s="6" t="s">
        <v>35</v>
      </c>
      <c r="U2056" s="6"/>
      <c r="V2056" s="6" t="s">
        <v>49</v>
      </c>
      <c r="W2056" s="6">
        <v>21</v>
      </c>
      <c r="X2056" s="7" t="s">
        <v>37</v>
      </c>
    </row>
    <row r="2057" spans="1:24" x14ac:dyDescent="0.3">
      <c r="A2057" s="8" t="s">
        <v>6312</v>
      </c>
      <c r="B2057" s="9">
        <v>46171</v>
      </c>
      <c r="C2057" s="21" t="str">
        <f>TEXT(Table3[[#This Row],[Transaction_Date]],"dddd")</f>
        <v>Friday</v>
      </c>
      <c r="D2057" t="s">
        <v>6313</v>
      </c>
      <c r="E2057">
        <f>HOUR(Table3[[#This Row],[Transaction_Time]])</f>
        <v>19</v>
      </c>
      <c r="F2057" s="10" t="s">
        <v>72</v>
      </c>
      <c r="G2057" s="10" t="s">
        <v>6314</v>
      </c>
      <c r="H2057" s="10" t="s">
        <v>54</v>
      </c>
      <c r="I2057" s="10" t="s">
        <v>27</v>
      </c>
      <c r="J2057" s="10" t="s">
        <v>90</v>
      </c>
      <c r="K2057" s="10" t="s">
        <v>572</v>
      </c>
      <c r="L2057" s="10" t="s">
        <v>213</v>
      </c>
      <c r="M2057" s="10" t="s">
        <v>214</v>
      </c>
      <c r="N2057" s="10" t="s">
        <v>78</v>
      </c>
      <c r="O2057" s="10" t="s">
        <v>297</v>
      </c>
      <c r="P2057" s="10" t="s">
        <v>34</v>
      </c>
      <c r="Q2057" s="10">
        <v>171.97</v>
      </c>
      <c r="R2057" s="10">
        <v>55.38</v>
      </c>
      <c r="S2057" s="10">
        <v>5.84</v>
      </c>
      <c r="T2057" s="10" t="s">
        <v>35</v>
      </c>
      <c r="U2057" s="10"/>
      <c r="V2057" s="10" t="s">
        <v>49</v>
      </c>
      <c r="W2057" s="10">
        <v>57</v>
      </c>
      <c r="X2057" s="11" t="s">
        <v>37</v>
      </c>
    </row>
    <row r="2058" spans="1:24" x14ac:dyDescent="0.3">
      <c r="A2058" s="4" t="s">
        <v>6315</v>
      </c>
      <c r="B2058" s="5">
        <v>46149</v>
      </c>
      <c r="C2058" s="20" t="str">
        <f>TEXT(Table3[[#This Row],[Transaction_Date]],"dddd")</f>
        <v>Thursday</v>
      </c>
      <c r="D2058" t="s">
        <v>6316</v>
      </c>
      <c r="E2058">
        <f>HOUR(Table3[[#This Row],[Transaction_Time]])</f>
        <v>17</v>
      </c>
      <c r="F2058" s="6" t="s">
        <v>24</v>
      </c>
      <c r="G2058" s="6" t="s">
        <v>6317</v>
      </c>
      <c r="H2058" s="6" t="s">
        <v>54</v>
      </c>
      <c r="I2058" s="6" t="s">
        <v>42</v>
      </c>
      <c r="J2058" s="6" t="s">
        <v>75</v>
      </c>
      <c r="K2058" s="6" t="s">
        <v>295</v>
      </c>
      <c r="L2058" s="6" t="s">
        <v>30</v>
      </c>
      <c r="M2058" s="6" t="s">
        <v>31</v>
      </c>
      <c r="N2058" s="6" t="s">
        <v>176</v>
      </c>
      <c r="O2058" s="6" t="s">
        <v>47</v>
      </c>
      <c r="P2058" s="6" t="s">
        <v>34</v>
      </c>
      <c r="Q2058" s="6">
        <v>299.33</v>
      </c>
      <c r="R2058" s="6">
        <v>0</v>
      </c>
      <c r="S2058" s="6">
        <v>0</v>
      </c>
      <c r="T2058" s="6" t="s">
        <v>280</v>
      </c>
      <c r="U2058" s="6" t="s">
        <v>385</v>
      </c>
      <c r="V2058" s="6" t="s">
        <v>49</v>
      </c>
      <c r="W2058" s="6">
        <v>61</v>
      </c>
      <c r="X2058" s="7" t="s">
        <v>37</v>
      </c>
    </row>
    <row r="2059" spans="1:24" x14ac:dyDescent="0.3">
      <c r="A2059" s="8" t="s">
        <v>6318</v>
      </c>
      <c r="B2059" s="9">
        <v>46145</v>
      </c>
      <c r="C2059" s="21" t="str">
        <f>TEXT(Table3[[#This Row],[Transaction_Date]],"dddd")</f>
        <v>Sunday</v>
      </c>
      <c r="D2059" t="s">
        <v>6319</v>
      </c>
      <c r="E2059">
        <f>HOUR(Table3[[#This Row],[Transaction_Time]])</f>
        <v>13</v>
      </c>
      <c r="F2059" s="10" t="s">
        <v>40</v>
      </c>
      <c r="G2059" s="10" t="s">
        <v>6320</v>
      </c>
      <c r="H2059" s="10" t="s">
        <v>54</v>
      </c>
      <c r="I2059" s="10" t="s">
        <v>27</v>
      </c>
      <c r="J2059" s="10" t="s">
        <v>90</v>
      </c>
      <c r="K2059" s="10" t="s">
        <v>140</v>
      </c>
      <c r="L2059" s="10" t="s">
        <v>184</v>
      </c>
      <c r="M2059" s="10" t="s">
        <v>146</v>
      </c>
      <c r="N2059" s="10" t="s">
        <v>32</v>
      </c>
      <c r="O2059" s="10" t="s">
        <v>60</v>
      </c>
      <c r="P2059" s="10" t="s">
        <v>84</v>
      </c>
      <c r="Q2059" s="10">
        <v>687.55</v>
      </c>
      <c r="R2059" s="10">
        <v>0</v>
      </c>
      <c r="S2059" s="10">
        <v>0</v>
      </c>
      <c r="T2059" s="10" t="s">
        <v>35</v>
      </c>
      <c r="U2059" s="10"/>
      <c r="V2059" s="10" t="s">
        <v>49</v>
      </c>
      <c r="W2059" s="10">
        <v>97</v>
      </c>
      <c r="X2059" s="11" t="s">
        <v>37</v>
      </c>
    </row>
    <row r="2060" spans="1:24" x14ac:dyDescent="0.3">
      <c r="A2060" s="4" t="s">
        <v>6321</v>
      </c>
      <c r="B2060" s="5">
        <v>46158</v>
      </c>
      <c r="C2060" s="20" t="str">
        <f>TEXT(Table3[[#This Row],[Transaction_Date]],"dddd")</f>
        <v>Saturday</v>
      </c>
      <c r="D2060" t="s">
        <v>6322</v>
      </c>
      <c r="E2060">
        <f>HOUR(Table3[[#This Row],[Transaction_Time]])</f>
        <v>17</v>
      </c>
      <c r="F2060" s="6" t="s">
        <v>40</v>
      </c>
      <c r="G2060" s="6" t="s">
        <v>6323</v>
      </c>
      <c r="H2060" s="6" t="s">
        <v>89</v>
      </c>
      <c r="I2060" s="6" t="s">
        <v>27</v>
      </c>
      <c r="J2060" s="6" t="s">
        <v>90</v>
      </c>
      <c r="K2060" s="6" t="s">
        <v>91</v>
      </c>
      <c r="L2060" s="6" t="s">
        <v>57</v>
      </c>
      <c r="M2060" s="6" t="s">
        <v>58</v>
      </c>
      <c r="N2060" s="6" t="s">
        <v>46</v>
      </c>
      <c r="O2060" s="6" t="s">
        <v>141</v>
      </c>
      <c r="P2060" s="6" t="s">
        <v>108</v>
      </c>
      <c r="Q2060" s="6">
        <v>146.62</v>
      </c>
      <c r="R2060" s="6">
        <v>0</v>
      </c>
      <c r="S2060" s="6">
        <v>0</v>
      </c>
      <c r="T2060" s="6" t="s">
        <v>35</v>
      </c>
      <c r="U2060" s="6"/>
      <c r="V2060" s="6" t="s">
        <v>49</v>
      </c>
      <c r="W2060" s="6">
        <v>60</v>
      </c>
      <c r="X2060" s="7" t="s">
        <v>37</v>
      </c>
    </row>
    <row r="2061" spans="1:24" x14ac:dyDescent="0.3">
      <c r="A2061" s="8" t="s">
        <v>6324</v>
      </c>
      <c r="B2061" s="9">
        <v>46166</v>
      </c>
      <c r="C2061" s="21" t="str">
        <f>TEXT(Table3[[#This Row],[Transaction_Date]],"dddd")</f>
        <v>Sunday</v>
      </c>
      <c r="D2061" t="s">
        <v>6325</v>
      </c>
      <c r="E2061">
        <f>HOUR(Table3[[#This Row],[Transaction_Time]])</f>
        <v>12</v>
      </c>
      <c r="F2061" s="10" t="s">
        <v>52</v>
      </c>
      <c r="G2061" s="10" t="s">
        <v>6326</v>
      </c>
      <c r="H2061" s="10" t="s">
        <v>89</v>
      </c>
      <c r="I2061" s="10" t="s">
        <v>27</v>
      </c>
      <c r="J2061" s="10" t="s">
        <v>90</v>
      </c>
      <c r="K2061" s="10" t="s">
        <v>91</v>
      </c>
      <c r="L2061" s="10" t="s">
        <v>618</v>
      </c>
      <c r="M2061" s="10" t="s">
        <v>214</v>
      </c>
      <c r="N2061" s="10" t="s">
        <v>46</v>
      </c>
      <c r="O2061" s="10" t="s">
        <v>60</v>
      </c>
      <c r="P2061" s="10" t="s">
        <v>115</v>
      </c>
      <c r="Q2061" s="10">
        <v>756.9</v>
      </c>
      <c r="R2061" s="10">
        <v>0</v>
      </c>
      <c r="S2061" s="10">
        <v>0</v>
      </c>
      <c r="T2061" s="10" t="s">
        <v>35</v>
      </c>
      <c r="U2061" s="10"/>
      <c r="V2061" s="10" t="s">
        <v>36</v>
      </c>
      <c r="W2061" s="10">
        <v>76</v>
      </c>
      <c r="X2061" s="11" t="s">
        <v>37</v>
      </c>
    </row>
    <row r="2062" spans="1:24" x14ac:dyDescent="0.3">
      <c r="A2062" s="4" t="s">
        <v>6327</v>
      </c>
      <c r="B2062" s="5">
        <v>46165</v>
      </c>
      <c r="C2062" s="20" t="str">
        <f>TEXT(Table3[[#This Row],[Transaction_Date]],"dddd")</f>
        <v>Saturday</v>
      </c>
      <c r="D2062" t="s">
        <v>6328</v>
      </c>
      <c r="E2062">
        <f>HOUR(Table3[[#This Row],[Transaction_Time]])</f>
        <v>10</v>
      </c>
      <c r="F2062" s="6" t="s">
        <v>40</v>
      </c>
      <c r="G2062" s="6" t="s">
        <v>6329</v>
      </c>
      <c r="H2062" s="6" t="s">
        <v>26</v>
      </c>
      <c r="I2062" s="6" t="s">
        <v>42</v>
      </c>
      <c r="J2062" s="6" t="s">
        <v>28</v>
      </c>
      <c r="K2062" s="6" t="s">
        <v>29</v>
      </c>
      <c r="L2062" s="6" t="s">
        <v>145</v>
      </c>
      <c r="M2062" s="6" t="s">
        <v>146</v>
      </c>
      <c r="N2062" s="6" t="s">
        <v>59</v>
      </c>
      <c r="O2062" s="6" t="s">
        <v>60</v>
      </c>
      <c r="P2062" s="6" t="s">
        <v>108</v>
      </c>
      <c r="Q2062" s="6">
        <v>30.27</v>
      </c>
      <c r="R2062" s="6">
        <v>0</v>
      </c>
      <c r="S2062" s="6">
        <v>0</v>
      </c>
      <c r="T2062" s="6" t="s">
        <v>35</v>
      </c>
      <c r="U2062" s="6"/>
      <c r="V2062" s="6" t="s">
        <v>36</v>
      </c>
      <c r="W2062" s="6">
        <v>36</v>
      </c>
      <c r="X2062" s="7" t="s">
        <v>37</v>
      </c>
    </row>
    <row r="2063" spans="1:24" x14ac:dyDescent="0.3">
      <c r="A2063" s="8" t="s">
        <v>6330</v>
      </c>
      <c r="B2063" s="9">
        <v>46167</v>
      </c>
      <c r="C2063" s="21" t="str">
        <f>TEXT(Table3[[#This Row],[Transaction_Date]],"dddd")</f>
        <v>Monday</v>
      </c>
      <c r="D2063" t="s">
        <v>6331</v>
      </c>
      <c r="E2063">
        <f>HOUR(Table3[[#This Row],[Transaction_Time]])</f>
        <v>21</v>
      </c>
      <c r="F2063" s="10" t="s">
        <v>40</v>
      </c>
      <c r="G2063" s="10" t="s">
        <v>6332</v>
      </c>
      <c r="H2063" s="10" t="s">
        <v>54</v>
      </c>
      <c r="I2063" s="10" t="s">
        <v>42</v>
      </c>
      <c r="J2063" s="10" t="s">
        <v>105</v>
      </c>
      <c r="K2063" s="10" t="s">
        <v>106</v>
      </c>
      <c r="L2063" s="10" t="s">
        <v>286</v>
      </c>
      <c r="M2063" s="10" t="s">
        <v>122</v>
      </c>
      <c r="N2063" s="10" t="s">
        <v>59</v>
      </c>
      <c r="O2063" s="10" t="s">
        <v>47</v>
      </c>
      <c r="P2063" s="10" t="s">
        <v>48</v>
      </c>
      <c r="Q2063" s="10">
        <v>756.95</v>
      </c>
      <c r="R2063" s="10">
        <v>0</v>
      </c>
      <c r="S2063" s="10">
        <v>1.1000000000000001</v>
      </c>
      <c r="T2063" s="10" t="s">
        <v>35</v>
      </c>
      <c r="U2063" s="10"/>
      <c r="V2063" s="10" t="s">
        <v>49</v>
      </c>
      <c r="W2063" s="10">
        <v>38</v>
      </c>
      <c r="X2063" s="11" t="s">
        <v>37</v>
      </c>
    </row>
    <row r="2064" spans="1:24" x14ac:dyDescent="0.3">
      <c r="A2064" s="4" t="s">
        <v>6333</v>
      </c>
      <c r="B2064" s="5">
        <v>46164</v>
      </c>
      <c r="C2064" s="20" t="str">
        <f>TEXT(Table3[[#This Row],[Transaction_Date]],"dddd")</f>
        <v>Friday</v>
      </c>
      <c r="D2064" t="s">
        <v>6334</v>
      </c>
      <c r="E2064">
        <f>HOUR(Table3[[#This Row],[Transaction_Time]])</f>
        <v>17</v>
      </c>
      <c r="F2064" s="6" t="s">
        <v>52</v>
      </c>
      <c r="G2064" s="6" t="s">
        <v>6335</v>
      </c>
      <c r="H2064" s="6" t="s">
        <v>89</v>
      </c>
      <c r="I2064" s="6" t="s">
        <v>27</v>
      </c>
      <c r="J2064" s="6" t="s">
        <v>98</v>
      </c>
      <c r="K2064" s="6" t="s">
        <v>459</v>
      </c>
      <c r="L2064" s="6" t="s">
        <v>205</v>
      </c>
      <c r="M2064" s="6" t="s">
        <v>162</v>
      </c>
      <c r="N2064" s="6" t="s">
        <v>272</v>
      </c>
      <c r="O2064" s="6" t="s">
        <v>60</v>
      </c>
      <c r="P2064" s="6" t="s">
        <v>108</v>
      </c>
      <c r="Q2064" s="6">
        <v>4208.67</v>
      </c>
      <c r="R2064" s="6">
        <v>0</v>
      </c>
      <c r="S2064" s="6">
        <v>0</v>
      </c>
      <c r="T2064" s="6" t="s">
        <v>35</v>
      </c>
      <c r="U2064" s="6"/>
      <c r="V2064" s="6" t="s">
        <v>49</v>
      </c>
      <c r="W2064" s="6">
        <v>98</v>
      </c>
      <c r="X2064" s="7" t="s">
        <v>69</v>
      </c>
    </row>
    <row r="2065" spans="1:24" x14ac:dyDescent="0.3">
      <c r="A2065" s="8" t="s">
        <v>6336</v>
      </c>
      <c r="B2065" s="9">
        <v>46156</v>
      </c>
      <c r="C2065" s="21" t="str">
        <f>TEXT(Table3[[#This Row],[Transaction_Date]],"dddd")</f>
        <v>Thursday</v>
      </c>
      <c r="D2065" t="s">
        <v>6337</v>
      </c>
      <c r="E2065">
        <f>HOUR(Table3[[#This Row],[Transaction_Time]])</f>
        <v>10</v>
      </c>
      <c r="F2065" s="10" t="s">
        <v>40</v>
      </c>
      <c r="G2065" s="10" t="s">
        <v>6338</v>
      </c>
      <c r="H2065" s="10" t="s">
        <v>26</v>
      </c>
      <c r="I2065" s="10" t="s">
        <v>27</v>
      </c>
      <c r="J2065" s="10" t="s">
        <v>90</v>
      </c>
      <c r="K2065" s="10" t="s">
        <v>140</v>
      </c>
      <c r="L2065" s="10" t="s">
        <v>145</v>
      </c>
      <c r="M2065" s="10" t="s">
        <v>146</v>
      </c>
      <c r="N2065" s="10" t="s">
        <v>32</v>
      </c>
      <c r="O2065" s="10" t="s">
        <v>141</v>
      </c>
      <c r="P2065" s="10" t="s">
        <v>108</v>
      </c>
      <c r="Q2065" s="10">
        <v>1022.35</v>
      </c>
      <c r="R2065" s="10">
        <v>1.42</v>
      </c>
      <c r="S2065" s="10">
        <v>0</v>
      </c>
      <c r="T2065" s="10" t="s">
        <v>35</v>
      </c>
      <c r="U2065" s="10"/>
      <c r="V2065" s="10" t="s">
        <v>36</v>
      </c>
      <c r="W2065" s="10">
        <v>79</v>
      </c>
      <c r="X2065" s="11" t="s">
        <v>37</v>
      </c>
    </row>
    <row r="2066" spans="1:24" x14ac:dyDescent="0.3">
      <c r="A2066" s="4" t="s">
        <v>6339</v>
      </c>
      <c r="B2066" s="5">
        <v>46172</v>
      </c>
      <c r="C2066" s="20" t="str">
        <f>TEXT(Table3[[#This Row],[Transaction_Date]],"dddd")</f>
        <v>Saturday</v>
      </c>
      <c r="D2066" t="s">
        <v>6340</v>
      </c>
      <c r="E2066">
        <f>HOUR(Table3[[#This Row],[Transaction_Time]])</f>
        <v>13</v>
      </c>
      <c r="F2066" s="6" t="s">
        <v>40</v>
      </c>
      <c r="G2066" s="6" t="s">
        <v>6341</v>
      </c>
      <c r="H2066" s="6" t="s">
        <v>26</v>
      </c>
      <c r="I2066" s="6" t="s">
        <v>42</v>
      </c>
      <c r="J2066" s="6" t="s">
        <v>75</v>
      </c>
      <c r="K2066" s="6" t="s">
        <v>76</v>
      </c>
      <c r="L2066" s="6" t="s">
        <v>290</v>
      </c>
      <c r="M2066" s="6" t="s">
        <v>93</v>
      </c>
      <c r="N2066" s="6" t="s">
        <v>32</v>
      </c>
      <c r="O2066" s="6" t="s">
        <v>47</v>
      </c>
      <c r="P2066" s="6" t="s">
        <v>108</v>
      </c>
      <c r="Q2066" s="6">
        <v>6446.01</v>
      </c>
      <c r="R2066" s="6">
        <v>8.18</v>
      </c>
      <c r="S2066" s="6">
        <v>1.86</v>
      </c>
      <c r="T2066" s="6" t="s">
        <v>35</v>
      </c>
      <c r="U2066" s="6"/>
      <c r="V2066" s="6" t="s">
        <v>36</v>
      </c>
      <c r="W2066" s="6">
        <v>95</v>
      </c>
      <c r="X2066" s="7" t="s">
        <v>69</v>
      </c>
    </row>
    <row r="2067" spans="1:24" x14ac:dyDescent="0.3">
      <c r="A2067" s="8" t="s">
        <v>6342</v>
      </c>
      <c r="B2067" s="9">
        <v>46147</v>
      </c>
      <c r="C2067" s="21" t="str">
        <f>TEXT(Table3[[#This Row],[Transaction_Date]],"dddd")</f>
        <v>Tuesday</v>
      </c>
      <c r="D2067" t="s">
        <v>6343</v>
      </c>
      <c r="E2067">
        <f>HOUR(Table3[[#This Row],[Transaction_Time]])</f>
        <v>15</v>
      </c>
      <c r="F2067" s="10" t="s">
        <v>40</v>
      </c>
      <c r="G2067" s="10" t="s">
        <v>6344</v>
      </c>
      <c r="H2067" s="10" t="s">
        <v>54</v>
      </c>
      <c r="I2067" s="10" t="s">
        <v>42</v>
      </c>
      <c r="J2067" s="10" t="s">
        <v>28</v>
      </c>
      <c r="K2067" s="10" t="s">
        <v>188</v>
      </c>
      <c r="L2067" s="10" t="s">
        <v>171</v>
      </c>
      <c r="M2067" s="10" t="s">
        <v>67</v>
      </c>
      <c r="N2067" s="10" t="s">
        <v>32</v>
      </c>
      <c r="O2067" s="10" t="s">
        <v>47</v>
      </c>
      <c r="P2067" s="10" t="s">
        <v>48</v>
      </c>
      <c r="Q2067" s="10">
        <v>1653.81</v>
      </c>
      <c r="R2067" s="10">
        <v>0</v>
      </c>
      <c r="S2067" s="10">
        <v>4.5599999999999996</v>
      </c>
      <c r="T2067" s="10" t="s">
        <v>35</v>
      </c>
      <c r="U2067" s="10"/>
      <c r="V2067" s="10" t="s">
        <v>49</v>
      </c>
      <c r="W2067" s="10">
        <v>82</v>
      </c>
      <c r="X2067" s="11" t="s">
        <v>37</v>
      </c>
    </row>
    <row r="2068" spans="1:24" x14ac:dyDescent="0.3">
      <c r="A2068" s="4" t="s">
        <v>6345</v>
      </c>
      <c r="B2068" s="5">
        <v>46151</v>
      </c>
      <c r="C2068" s="20" t="str">
        <f>TEXT(Table3[[#This Row],[Transaction_Date]],"dddd")</f>
        <v>Saturday</v>
      </c>
      <c r="D2068" t="s">
        <v>6346</v>
      </c>
      <c r="E2068">
        <f>HOUR(Table3[[#This Row],[Transaction_Time]])</f>
        <v>20</v>
      </c>
      <c r="F2068" s="6" t="s">
        <v>52</v>
      </c>
      <c r="G2068" s="6" t="s">
        <v>6347</v>
      </c>
      <c r="H2068" s="6" t="s">
        <v>89</v>
      </c>
      <c r="I2068" s="6" t="s">
        <v>27</v>
      </c>
      <c r="J2068" s="6" t="s">
        <v>105</v>
      </c>
      <c r="K2068" s="6" t="s">
        <v>195</v>
      </c>
      <c r="L2068" s="6" t="s">
        <v>503</v>
      </c>
      <c r="M2068" s="6" t="s">
        <v>214</v>
      </c>
      <c r="N2068" s="6" t="s">
        <v>46</v>
      </c>
      <c r="O2068" s="6" t="s">
        <v>60</v>
      </c>
      <c r="P2068" s="6" t="s">
        <v>108</v>
      </c>
      <c r="Q2068" s="6">
        <v>214.51</v>
      </c>
      <c r="R2068" s="6">
        <v>0</v>
      </c>
      <c r="S2068" s="6">
        <v>0</v>
      </c>
      <c r="T2068" s="6" t="s">
        <v>35</v>
      </c>
      <c r="U2068" s="6"/>
      <c r="V2068" s="6" t="s">
        <v>49</v>
      </c>
      <c r="W2068" s="6">
        <v>18</v>
      </c>
      <c r="X2068" s="7" t="s">
        <v>37</v>
      </c>
    </row>
    <row r="2069" spans="1:24" x14ac:dyDescent="0.3">
      <c r="A2069" s="8" t="s">
        <v>6348</v>
      </c>
      <c r="B2069" s="9">
        <v>46158</v>
      </c>
      <c r="C2069" s="21" t="str">
        <f>TEXT(Table3[[#This Row],[Transaction_Date]],"dddd")</f>
        <v>Saturday</v>
      </c>
      <c r="D2069" t="s">
        <v>6349</v>
      </c>
      <c r="E2069">
        <f>HOUR(Table3[[#This Row],[Transaction_Time]])</f>
        <v>12</v>
      </c>
      <c r="F2069" s="10" t="s">
        <v>24</v>
      </c>
      <c r="G2069" s="10" t="s">
        <v>6350</v>
      </c>
      <c r="H2069" s="10" t="s">
        <v>54</v>
      </c>
      <c r="I2069" s="10" t="s">
        <v>42</v>
      </c>
      <c r="J2069" s="10" t="s">
        <v>43</v>
      </c>
      <c r="K2069" s="10" t="s">
        <v>112</v>
      </c>
      <c r="L2069" s="10" t="s">
        <v>221</v>
      </c>
      <c r="M2069" s="10" t="s">
        <v>67</v>
      </c>
      <c r="N2069" s="10" t="s">
        <v>32</v>
      </c>
      <c r="O2069" s="10" t="s">
        <v>60</v>
      </c>
      <c r="P2069" s="10" t="s">
        <v>115</v>
      </c>
      <c r="Q2069" s="10">
        <v>3437.33</v>
      </c>
      <c r="R2069" s="10">
        <v>72.66</v>
      </c>
      <c r="S2069" s="10">
        <v>0</v>
      </c>
      <c r="T2069" s="10" t="s">
        <v>35</v>
      </c>
      <c r="U2069" s="10"/>
      <c r="V2069" s="10" t="s">
        <v>49</v>
      </c>
      <c r="W2069" s="10">
        <v>90</v>
      </c>
      <c r="X2069" s="11" t="s">
        <v>37</v>
      </c>
    </row>
    <row r="2070" spans="1:24" x14ac:dyDescent="0.3">
      <c r="A2070" s="4" t="s">
        <v>6351</v>
      </c>
      <c r="B2070" s="5">
        <v>46159</v>
      </c>
      <c r="C2070" s="20" t="str">
        <f>TEXT(Table3[[#This Row],[Transaction_Date]],"dddd")</f>
        <v>Sunday</v>
      </c>
      <c r="D2070" t="s">
        <v>6352</v>
      </c>
      <c r="E2070">
        <f>HOUR(Table3[[#This Row],[Transaction_Time]])</f>
        <v>20</v>
      </c>
      <c r="F2070" s="6" t="s">
        <v>370</v>
      </c>
      <c r="G2070" s="6" t="s">
        <v>6353</v>
      </c>
      <c r="H2070" s="6" t="s">
        <v>89</v>
      </c>
      <c r="I2070" s="6" t="s">
        <v>42</v>
      </c>
      <c r="J2070" s="6" t="s">
        <v>150</v>
      </c>
      <c r="K2070" s="6" t="s">
        <v>151</v>
      </c>
      <c r="L2070" s="6" t="s">
        <v>286</v>
      </c>
      <c r="M2070" s="6" t="s">
        <v>122</v>
      </c>
      <c r="N2070" s="6" t="s">
        <v>46</v>
      </c>
      <c r="O2070" s="6" t="s">
        <v>47</v>
      </c>
      <c r="P2070" s="6" t="s">
        <v>108</v>
      </c>
      <c r="Q2070" s="6">
        <v>228.82</v>
      </c>
      <c r="R2070" s="6">
        <v>0</v>
      </c>
      <c r="S2070" s="6">
        <v>1.84</v>
      </c>
      <c r="T2070" s="6" t="s">
        <v>280</v>
      </c>
      <c r="U2070" s="6" t="s">
        <v>402</v>
      </c>
      <c r="V2070" s="6" t="s">
        <v>36</v>
      </c>
      <c r="W2070" s="6">
        <v>80</v>
      </c>
      <c r="X2070" s="7" t="s">
        <v>37</v>
      </c>
    </row>
    <row r="2071" spans="1:24" x14ac:dyDescent="0.3">
      <c r="A2071" s="8" t="s">
        <v>6354</v>
      </c>
      <c r="B2071" s="9">
        <v>46166</v>
      </c>
      <c r="C2071" s="21" t="str">
        <f>TEXT(Table3[[#This Row],[Transaction_Date]],"dddd")</f>
        <v>Sunday</v>
      </c>
      <c r="D2071" t="s">
        <v>6355</v>
      </c>
      <c r="E2071">
        <f>HOUR(Table3[[#This Row],[Transaction_Time]])</f>
        <v>21</v>
      </c>
      <c r="F2071" s="10" t="s">
        <v>52</v>
      </c>
      <c r="G2071" s="10" t="s">
        <v>6356</v>
      </c>
      <c r="H2071" s="10" t="s">
        <v>26</v>
      </c>
      <c r="I2071" s="10" t="s">
        <v>42</v>
      </c>
      <c r="J2071" s="10" t="s">
        <v>105</v>
      </c>
      <c r="K2071" s="10" t="s">
        <v>195</v>
      </c>
      <c r="L2071" s="10" t="s">
        <v>296</v>
      </c>
      <c r="M2071" s="10" t="s">
        <v>146</v>
      </c>
      <c r="N2071" s="10" t="s">
        <v>46</v>
      </c>
      <c r="O2071" s="10" t="s">
        <v>47</v>
      </c>
      <c r="P2071" s="10" t="s">
        <v>34</v>
      </c>
      <c r="Q2071" s="10">
        <v>650.52</v>
      </c>
      <c r="R2071" s="10">
        <v>0</v>
      </c>
      <c r="S2071" s="10">
        <v>3.84</v>
      </c>
      <c r="T2071" s="10" t="s">
        <v>35</v>
      </c>
      <c r="U2071" s="10"/>
      <c r="V2071" s="10" t="s">
        <v>49</v>
      </c>
      <c r="W2071" s="10">
        <v>40</v>
      </c>
      <c r="X2071" s="11" t="s">
        <v>37</v>
      </c>
    </row>
    <row r="2072" spans="1:24" x14ac:dyDescent="0.3">
      <c r="A2072" s="4" t="s">
        <v>6357</v>
      </c>
      <c r="B2072" s="5">
        <v>46148</v>
      </c>
      <c r="C2072" s="20" t="str">
        <f>TEXT(Table3[[#This Row],[Transaction_Date]],"dddd")</f>
        <v>Wednesday</v>
      </c>
      <c r="D2072" t="s">
        <v>6358</v>
      </c>
      <c r="E2072">
        <f>HOUR(Table3[[#This Row],[Transaction_Time]])</f>
        <v>17</v>
      </c>
      <c r="F2072" s="6" t="s">
        <v>24</v>
      </c>
      <c r="G2072" s="6" t="s">
        <v>6359</v>
      </c>
      <c r="H2072" s="6" t="s">
        <v>97</v>
      </c>
      <c r="I2072" s="6" t="s">
        <v>27</v>
      </c>
      <c r="J2072" s="6" t="s">
        <v>28</v>
      </c>
      <c r="K2072" s="6" t="s">
        <v>29</v>
      </c>
      <c r="L2072" s="6" t="s">
        <v>200</v>
      </c>
      <c r="M2072" s="6" t="s">
        <v>146</v>
      </c>
      <c r="N2072" s="6" t="s">
        <v>59</v>
      </c>
      <c r="O2072" s="6" t="s">
        <v>141</v>
      </c>
      <c r="P2072" s="6" t="s">
        <v>34</v>
      </c>
      <c r="Q2072" s="6">
        <v>318.39</v>
      </c>
      <c r="R2072" s="6">
        <v>0</v>
      </c>
      <c r="S2072" s="6">
        <v>0</v>
      </c>
      <c r="T2072" s="6" t="s">
        <v>35</v>
      </c>
      <c r="U2072" s="6"/>
      <c r="V2072" s="6" t="s">
        <v>49</v>
      </c>
      <c r="W2072" s="6">
        <v>77</v>
      </c>
      <c r="X2072" s="7" t="s">
        <v>37</v>
      </c>
    </row>
    <row r="2073" spans="1:24" x14ac:dyDescent="0.3">
      <c r="A2073" s="8" t="s">
        <v>6360</v>
      </c>
      <c r="B2073" s="9">
        <v>46151</v>
      </c>
      <c r="C2073" s="21" t="str">
        <f>TEXT(Table3[[#This Row],[Transaction_Date]],"dddd")</f>
        <v>Saturday</v>
      </c>
      <c r="D2073" t="s">
        <v>4229</v>
      </c>
      <c r="E2073">
        <f>HOUR(Table3[[#This Row],[Transaction_Time]])</f>
        <v>20</v>
      </c>
      <c r="F2073" s="10" t="s">
        <v>24</v>
      </c>
      <c r="G2073" s="10" t="s">
        <v>6361</v>
      </c>
      <c r="H2073" s="10" t="s">
        <v>26</v>
      </c>
      <c r="I2073" s="10" t="s">
        <v>27</v>
      </c>
      <c r="J2073" s="10" t="s">
        <v>98</v>
      </c>
      <c r="K2073" s="10" t="s">
        <v>338</v>
      </c>
      <c r="L2073" s="10" t="s">
        <v>428</v>
      </c>
      <c r="M2073" s="10" t="s">
        <v>83</v>
      </c>
      <c r="N2073" s="10" t="s">
        <v>46</v>
      </c>
      <c r="O2073" s="10" t="s">
        <v>60</v>
      </c>
      <c r="P2073" s="10" t="s">
        <v>115</v>
      </c>
      <c r="Q2073" s="10">
        <v>364.96</v>
      </c>
      <c r="R2073" s="10">
        <v>0</v>
      </c>
      <c r="S2073" s="10">
        <v>0</v>
      </c>
      <c r="T2073" s="10" t="s">
        <v>35</v>
      </c>
      <c r="U2073" s="10"/>
      <c r="V2073" s="10" t="s">
        <v>49</v>
      </c>
      <c r="W2073" s="10">
        <v>12</v>
      </c>
      <c r="X2073" s="11" t="s">
        <v>37</v>
      </c>
    </row>
    <row r="2074" spans="1:24" x14ac:dyDescent="0.3">
      <c r="A2074" s="4" t="s">
        <v>6362</v>
      </c>
      <c r="B2074" s="5">
        <v>46158</v>
      </c>
      <c r="C2074" s="20" t="str">
        <f>TEXT(Table3[[#This Row],[Transaction_Date]],"dddd")</f>
        <v>Saturday</v>
      </c>
      <c r="D2074" t="s">
        <v>6363</v>
      </c>
      <c r="E2074">
        <f>HOUR(Table3[[#This Row],[Transaction_Time]])</f>
        <v>13</v>
      </c>
      <c r="F2074" s="6" t="s">
        <v>40</v>
      </c>
      <c r="G2074" s="6" t="s">
        <v>6364</v>
      </c>
      <c r="H2074" s="6" t="s">
        <v>26</v>
      </c>
      <c r="I2074" s="6" t="s">
        <v>42</v>
      </c>
      <c r="J2074" s="6" t="s">
        <v>90</v>
      </c>
      <c r="K2074" s="6" t="s">
        <v>91</v>
      </c>
      <c r="L2074" s="6" t="s">
        <v>100</v>
      </c>
      <c r="M2074" s="6" t="s">
        <v>101</v>
      </c>
      <c r="N2074" s="6" t="s">
        <v>32</v>
      </c>
      <c r="O2074" s="6" t="s">
        <v>60</v>
      </c>
      <c r="P2074" s="6" t="s">
        <v>84</v>
      </c>
      <c r="Q2074" s="6">
        <v>877.36</v>
      </c>
      <c r="R2074" s="6">
        <v>0</v>
      </c>
      <c r="S2074" s="6">
        <v>0</v>
      </c>
      <c r="T2074" s="6" t="s">
        <v>280</v>
      </c>
      <c r="U2074" s="6" t="s">
        <v>402</v>
      </c>
      <c r="V2074" s="6" t="s">
        <v>36</v>
      </c>
      <c r="W2074" s="6">
        <v>11</v>
      </c>
      <c r="X2074" s="7" t="s">
        <v>37</v>
      </c>
    </row>
    <row r="2075" spans="1:24" x14ac:dyDescent="0.3">
      <c r="A2075" s="8" t="s">
        <v>6365</v>
      </c>
      <c r="B2075" s="9">
        <v>46163</v>
      </c>
      <c r="C2075" s="21" t="str">
        <f>TEXT(Table3[[#This Row],[Transaction_Date]],"dddd")</f>
        <v>Thursday</v>
      </c>
      <c r="D2075" t="s">
        <v>6366</v>
      </c>
      <c r="E2075">
        <f>HOUR(Table3[[#This Row],[Transaction_Time]])</f>
        <v>18</v>
      </c>
      <c r="F2075" s="10" t="s">
        <v>24</v>
      </c>
      <c r="G2075" s="10" t="s">
        <v>6367</v>
      </c>
      <c r="H2075" s="10" t="s">
        <v>54</v>
      </c>
      <c r="I2075" s="10" t="s">
        <v>42</v>
      </c>
      <c r="J2075" s="10" t="s">
        <v>98</v>
      </c>
      <c r="K2075" s="10" t="s">
        <v>338</v>
      </c>
      <c r="L2075" s="10" t="s">
        <v>286</v>
      </c>
      <c r="M2075" s="10" t="s">
        <v>122</v>
      </c>
      <c r="N2075" s="10" t="s">
        <v>46</v>
      </c>
      <c r="O2075" s="10" t="s">
        <v>60</v>
      </c>
      <c r="P2075" s="10" t="s">
        <v>84</v>
      </c>
      <c r="Q2075" s="10">
        <v>86.69</v>
      </c>
      <c r="R2075" s="10">
        <v>0</v>
      </c>
      <c r="S2075" s="10">
        <v>3.38</v>
      </c>
      <c r="T2075" s="10" t="s">
        <v>35</v>
      </c>
      <c r="U2075" s="10"/>
      <c r="V2075" s="10" t="s">
        <v>49</v>
      </c>
      <c r="W2075" s="10">
        <v>73</v>
      </c>
      <c r="X2075" s="11" t="s">
        <v>37</v>
      </c>
    </row>
    <row r="2076" spans="1:24" x14ac:dyDescent="0.3">
      <c r="A2076" s="4" t="s">
        <v>6368</v>
      </c>
      <c r="B2076" s="5">
        <v>46160</v>
      </c>
      <c r="C2076" s="20" t="str">
        <f>TEXT(Table3[[#This Row],[Transaction_Date]],"dddd")</f>
        <v>Monday</v>
      </c>
      <c r="D2076" t="s">
        <v>6369</v>
      </c>
      <c r="E2076">
        <f>HOUR(Table3[[#This Row],[Transaction_Time]])</f>
        <v>17</v>
      </c>
      <c r="F2076" s="6" t="s">
        <v>40</v>
      </c>
      <c r="G2076" s="6" t="s">
        <v>6370</v>
      </c>
      <c r="H2076" s="6" t="s">
        <v>89</v>
      </c>
      <c r="I2076" s="6" t="s">
        <v>27</v>
      </c>
      <c r="J2076" s="6" t="s">
        <v>166</v>
      </c>
      <c r="K2076" s="6" t="s">
        <v>237</v>
      </c>
      <c r="L2076" s="6" t="s">
        <v>296</v>
      </c>
      <c r="M2076" s="6" t="s">
        <v>146</v>
      </c>
      <c r="N2076" s="6" t="s">
        <v>46</v>
      </c>
      <c r="O2076" s="6" t="s">
        <v>47</v>
      </c>
      <c r="P2076" s="6" t="s">
        <v>48</v>
      </c>
      <c r="Q2076" s="6">
        <v>231.64</v>
      </c>
      <c r="R2076" s="6">
        <v>0</v>
      </c>
      <c r="S2076" s="6">
        <v>0</v>
      </c>
      <c r="T2076" s="6" t="s">
        <v>35</v>
      </c>
      <c r="U2076" s="6"/>
      <c r="V2076" s="6" t="s">
        <v>49</v>
      </c>
      <c r="W2076" s="6">
        <v>13</v>
      </c>
      <c r="X2076" s="7" t="s">
        <v>37</v>
      </c>
    </row>
    <row r="2077" spans="1:24" x14ac:dyDescent="0.3">
      <c r="A2077" s="8" t="s">
        <v>6371</v>
      </c>
      <c r="B2077" s="9">
        <v>46167</v>
      </c>
      <c r="C2077" s="21" t="str">
        <f>TEXT(Table3[[#This Row],[Transaction_Date]],"dddd")</f>
        <v>Monday</v>
      </c>
      <c r="D2077" t="s">
        <v>6372</v>
      </c>
      <c r="E2077">
        <f>HOUR(Table3[[#This Row],[Transaction_Time]])</f>
        <v>20</v>
      </c>
      <c r="F2077" s="10" t="s">
        <v>24</v>
      </c>
      <c r="G2077" s="10" t="s">
        <v>6373</v>
      </c>
      <c r="H2077" s="10" t="s">
        <v>26</v>
      </c>
      <c r="I2077" s="10" t="s">
        <v>27</v>
      </c>
      <c r="J2077" s="10" t="s">
        <v>166</v>
      </c>
      <c r="K2077" s="10" t="s">
        <v>476</v>
      </c>
      <c r="L2077" s="10" t="s">
        <v>500</v>
      </c>
      <c r="M2077" s="10" t="s">
        <v>67</v>
      </c>
      <c r="N2077" s="10" t="s">
        <v>272</v>
      </c>
      <c r="O2077" s="10" t="s">
        <v>60</v>
      </c>
      <c r="P2077" s="10" t="s">
        <v>115</v>
      </c>
      <c r="Q2077" s="10">
        <v>326.79000000000002</v>
      </c>
      <c r="R2077" s="10">
        <v>0</v>
      </c>
      <c r="S2077" s="10">
        <v>0</v>
      </c>
      <c r="T2077" s="10" t="s">
        <v>35</v>
      </c>
      <c r="U2077" s="10"/>
      <c r="V2077" s="10" t="s">
        <v>49</v>
      </c>
      <c r="W2077" s="10">
        <v>23</v>
      </c>
      <c r="X2077" s="11" t="s">
        <v>37</v>
      </c>
    </row>
    <row r="2078" spans="1:24" x14ac:dyDescent="0.3">
      <c r="A2078" s="4" t="s">
        <v>6374</v>
      </c>
      <c r="B2078" s="5">
        <v>46151</v>
      </c>
      <c r="C2078" s="20" t="str">
        <f>TEXT(Table3[[#This Row],[Transaction_Date]],"dddd")</f>
        <v>Saturday</v>
      </c>
      <c r="D2078" t="s">
        <v>6375</v>
      </c>
      <c r="E2078">
        <f>HOUR(Table3[[#This Row],[Transaction_Time]])</f>
        <v>21</v>
      </c>
      <c r="F2078" s="6" t="s">
        <v>40</v>
      </c>
      <c r="G2078" s="6" t="s">
        <v>6376</v>
      </c>
      <c r="H2078" s="6" t="s">
        <v>74</v>
      </c>
      <c r="I2078" s="6" t="s">
        <v>42</v>
      </c>
      <c r="J2078" s="6" t="s">
        <v>150</v>
      </c>
      <c r="K2078" s="6" t="s">
        <v>398</v>
      </c>
      <c r="L2078" s="6" t="s">
        <v>286</v>
      </c>
      <c r="M2078" s="6" t="s">
        <v>122</v>
      </c>
      <c r="N2078" s="6" t="s">
        <v>46</v>
      </c>
      <c r="O2078" s="6" t="s">
        <v>297</v>
      </c>
      <c r="P2078" s="6" t="s">
        <v>68</v>
      </c>
      <c r="Q2078" s="6">
        <v>119.96</v>
      </c>
      <c r="R2078" s="6">
        <v>0</v>
      </c>
      <c r="S2078" s="6">
        <v>0</v>
      </c>
      <c r="T2078" s="6" t="s">
        <v>35</v>
      </c>
      <c r="U2078" s="6"/>
      <c r="V2078" s="6" t="s">
        <v>49</v>
      </c>
      <c r="W2078" s="6">
        <v>32</v>
      </c>
      <c r="X2078" s="7" t="s">
        <v>37</v>
      </c>
    </row>
    <row r="2079" spans="1:24" x14ac:dyDescent="0.3">
      <c r="A2079" s="8" t="s">
        <v>6377</v>
      </c>
      <c r="B2079" s="9">
        <v>46168</v>
      </c>
      <c r="C2079" s="21" t="str">
        <f>TEXT(Table3[[#This Row],[Transaction_Date]],"dddd")</f>
        <v>Tuesday</v>
      </c>
      <c r="D2079" t="s">
        <v>6378</v>
      </c>
      <c r="E2079">
        <f>HOUR(Table3[[#This Row],[Transaction_Time]])</f>
        <v>16</v>
      </c>
      <c r="F2079" s="10" t="s">
        <v>24</v>
      </c>
      <c r="G2079" s="10" t="s">
        <v>6379</v>
      </c>
      <c r="H2079" s="10" t="s">
        <v>26</v>
      </c>
      <c r="I2079" s="10" t="s">
        <v>42</v>
      </c>
      <c r="J2079" s="10" t="s">
        <v>43</v>
      </c>
      <c r="K2079" s="10" t="s">
        <v>44</v>
      </c>
      <c r="L2079" s="10" t="s">
        <v>196</v>
      </c>
      <c r="M2079" s="10" t="s">
        <v>83</v>
      </c>
      <c r="N2079" s="10" t="s">
        <v>46</v>
      </c>
      <c r="O2079" s="10" t="s">
        <v>297</v>
      </c>
      <c r="P2079" s="10" t="s">
        <v>115</v>
      </c>
      <c r="Q2079" s="10">
        <v>536.21</v>
      </c>
      <c r="R2079" s="10">
        <v>0</v>
      </c>
      <c r="S2079" s="10">
        <v>0</v>
      </c>
      <c r="T2079" s="10" t="s">
        <v>35</v>
      </c>
      <c r="U2079" s="10"/>
      <c r="V2079" s="10" t="s">
        <v>49</v>
      </c>
      <c r="W2079" s="10">
        <v>4</v>
      </c>
      <c r="X2079" s="11" t="s">
        <v>37</v>
      </c>
    </row>
    <row r="2080" spans="1:24" x14ac:dyDescent="0.3">
      <c r="A2080" s="4" t="s">
        <v>6380</v>
      </c>
      <c r="B2080" s="5">
        <v>46159</v>
      </c>
      <c r="C2080" s="20" t="str">
        <f>TEXT(Table3[[#This Row],[Transaction_Date]],"dddd")</f>
        <v>Sunday</v>
      </c>
      <c r="D2080" t="s">
        <v>6381</v>
      </c>
      <c r="E2080">
        <f>HOUR(Table3[[#This Row],[Transaction_Time]])</f>
        <v>10</v>
      </c>
      <c r="F2080" s="6" t="s">
        <v>24</v>
      </c>
      <c r="G2080" s="6" t="s">
        <v>6382</v>
      </c>
      <c r="H2080" s="6" t="s">
        <v>26</v>
      </c>
      <c r="I2080" s="6" t="s">
        <v>42</v>
      </c>
      <c r="J2080" s="6" t="s">
        <v>105</v>
      </c>
      <c r="K2080" s="6" t="s">
        <v>106</v>
      </c>
      <c r="L2080" s="6" t="s">
        <v>424</v>
      </c>
      <c r="M2080" s="6" t="s">
        <v>122</v>
      </c>
      <c r="N2080" s="6" t="s">
        <v>32</v>
      </c>
      <c r="O2080" s="6" t="s">
        <v>47</v>
      </c>
      <c r="P2080" s="6" t="s">
        <v>48</v>
      </c>
      <c r="Q2080" s="6">
        <v>167.03</v>
      </c>
      <c r="R2080" s="6">
        <v>0</v>
      </c>
      <c r="S2080" s="6">
        <v>7.6</v>
      </c>
      <c r="T2080" s="6" t="s">
        <v>280</v>
      </c>
      <c r="U2080" s="6" t="s">
        <v>385</v>
      </c>
      <c r="V2080" s="6" t="s">
        <v>49</v>
      </c>
      <c r="W2080" s="6">
        <v>29</v>
      </c>
      <c r="X2080" s="7" t="s">
        <v>37</v>
      </c>
    </row>
    <row r="2081" spans="1:24" x14ac:dyDescent="0.3">
      <c r="A2081" s="8" t="s">
        <v>6383</v>
      </c>
      <c r="B2081" s="9">
        <v>46152</v>
      </c>
      <c r="C2081" s="21" t="str">
        <f>TEXT(Table3[[#This Row],[Transaction_Date]],"dddd")</f>
        <v>Sunday</v>
      </c>
      <c r="D2081" t="s">
        <v>6384</v>
      </c>
      <c r="E2081">
        <f>HOUR(Table3[[#This Row],[Transaction_Time]])</f>
        <v>10</v>
      </c>
      <c r="F2081" s="10" t="s">
        <v>24</v>
      </c>
      <c r="G2081" s="10" t="s">
        <v>6385</v>
      </c>
      <c r="H2081" s="10" t="s">
        <v>74</v>
      </c>
      <c r="I2081" s="10" t="s">
        <v>27</v>
      </c>
      <c r="J2081" s="10" t="s">
        <v>75</v>
      </c>
      <c r="K2081" s="10" t="s">
        <v>76</v>
      </c>
      <c r="L2081" s="10" t="s">
        <v>230</v>
      </c>
      <c r="M2081" s="10" t="s">
        <v>83</v>
      </c>
      <c r="N2081" s="10" t="s">
        <v>32</v>
      </c>
      <c r="O2081" s="10" t="s">
        <v>47</v>
      </c>
      <c r="P2081" s="10" t="s">
        <v>34</v>
      </c>
      <c r="Q2081" s="10">
        <v>1440.27</v>
      </c>
      <c r="R2081" s="10">
        <v>0</v>
      </c>
      <c r="S2081" s="10">
        <v>1.28</v>
      </c>
      <c r="T2081" s="10" t="s">
        <v>280</v>
      </c>
      <c r="U2081" s="10" t="s">
        <v>402</v>
      </c>
      <c r="V2081" s="10" t="s">
        <v>49</v>
      </c>
      <c r="W2081" s="10">
        <v>34</v>
      </c>
      <c r="X2081" s="11" t="s">
        <v>37</v>
      </c>
    </row>
    <row r="2082" spans="1:24" x14ac:dyDescent="0.3">
      <c r="A2082" s="4" t="s">
        <v>6386</v>
      </c>
      <c r="B2082" s="5">
        <v>46164</v>
      </c>
      <c r="C2082" s="20" t="str">
        <f>TEXT(Table3[[#This Row],[Transaction_Date]],"dddd")</f>
        <v>Friday</v>
      </c>
      <c r="D2082" t="s">
        <v>4376</v>
      </c>
      <c r="E2082">
        <f>HOUR(Table3[[#This Row],[Transaction_Time]])</f>
        <v>12</v>
      </c>
      <c r="F2082" s="6" t="s">
        <v>24</v>
      </c>
      <c r="G2082" s="6" t="s">
        <v>6387</v>
      </c>
      <c r="H2082" s="6" t="s">
        <v>26</v>
      </c>
      <c r="I2082" s="6" t="s">
        <v>42</v>
      </c>
      <c r="J2082" s="6" t="s">
        <v>150</v>
      </c>
      <c r="K2082" s="6" t="s">
        <v>175</v>
      </c>
      <c r="L2082" s="6" t="s">
        <v>171</v>
      </c>
      <c r="M2082" s="6" t="s">
        <v>67</v>
      </c>
      <c r="N2082" s="6" t="s">
        <v>46</v>
      </c>
      <c r="O2082" s="6" t="s">
        <v>47</v>
      </c>
      <c r="P2082" s="6" t="s">
        <v>115</v>
      </c>
      <c r="Q2082" s="6">
        <v>224.69</v>
      </c>
      <c r="R2082" s="6">
        <v>0</v>
      </c>
      <c r="S2082" s="6">
        <v>0</v>
      </c>
      <c r="T2082" s="6" t="s">
        <v>35</v>
      </c>
      <c r="U2082" s="6"/>
      <c r="V2082" s="6" t="s">
        <v>49</v>
      </c>
      <c r="W2082" s="6">
        <v>23</v>
      </c>
      <c r="X2082" s="7" t="s">
        <v>37</v>
      </c>
    </row>
    <row r="2083" spans="1:24" x14ac:dyDescent="0.3">
      <c r="A2083" s="8" t="s">
        <v>6388</v>
      </c>
      <c r="B2083" s="9">
        <v>46156</v>
      </c>
      <c r="C2083" s="21" t="str">
        <f>TEXT(Table3[[#This Row],[Transaction_Date]],"dddd")</f>
        <v>Thursday</v>
      </c>
      <c r="D2083" t="s">
        <v>6389</v>
      </c>
      <c r="E2083">
        <f>HOUR(Table3[[#This Row],[Transaction_Time]])</f>
        <v>19</v>
      </c>
      <c r="F2083" s="10" t="s">
        <v>72</v>
      </c>
      <c r="G2083" s="10" t="s">
        <v>6390</v>
      </c>
      <c r="H2083" s="10" t="s">
        <v>54</v>
      </c>
      <c r="I2083" s="10" t="s">
        <v>42</v>
      </c>
      <c r="J2083" s="10" t="s">
        <v>55</v>
      </c>
      <c r="K2083" s="10" t="s">
        <v>56</v>
      </c>
      <c r="L2083" s="10" t="s">
        <v>647</v>
      </c>
      <c r="M2083" s="10" t="s">
        <v>31</v>
      </c>
      <c r="N2083" s="10" t="s">
        <v>46</v>
      </c>
      <c r="O2083" s="10" t="s">
        <v>297</v>
      </c>
      <c r="P2083" s="10" t="s">
        <v>115</v>
      </c>
      <c r="Q2083" s="10">
        <v>258.75</v>
      </c>
      <c r="R2083" s="10">
        <v>0</v>
      </c>
      <c r="S2083" s="10">
        <v>6.82</v>
      </c>
      <c r="T2083" s="10" t="s">
        <v>35</v>
      </c>
      <c r="U2083" s="10"/>
      <c r="V2083" s="10" t="s">
        <v>49</v>
      </c>
      <c r="W2083" s="10">
        <v>60</v>
      </c>
      <c r="X2083" s="11" t="s">
        <v>37</v>
      </c>
    </row>
    <row r="2084" spans="1:24" x14ac:dyDescent="0.3">
      <c r="A2084" s="4" t="s">
        <v>6391</v>
      </c>
      <c r="B2084" s="5">
        <v>46170</v>
      </c>
      <c r="C2084" s="20" t="str">
        <f>TEXT(Table3[[#This Row],[Transaction_Date]],"dddd")</f>
        <v>Thursday</v>
      </c>
      <c r="D2084" t="s">
        <v>6392</v>
      </c>
      <c r="E2084">
        <f>HOUR(Table3[[#This Row],[Transaction_Time]])</f>
        <v>14</v>
      </c>
      <c r="F2084" s="6" t="s">
        <v>40</v>
      </c>
      <c r="G2084" s="6" t="s">
        <v>6393</v>
      </c>
      <c r="H2084" s="6" t="s">
        <v>89</v>
      </c>
      <c r="I2084" s="6" t="s">
        <v>42</v>
      </c>
      <c r="J2084" s="6" t="s">
        <v>55</v>
      </c>
      <c r="K2084" s="6" t="s">
        <v>56</v>
      </c>
      <c r="L2084" s="6" t="s">
        <v>435</v>
      </c>
      <c r="M2084" s="6" t="s">
        <v>101</v>
      </c>
      <c r="N2084" s="6" t="s">
        <v>59</v>
      </c>
      <c r="O2084" s="6" t="s">
        <v>60</v>
      </c>
      <c r="P2084" s="6" t="s">
        <v>84</v>
      </c>
      <c r="Q2084" s="6">
        <v>314.45</v>
      </c>
      <c r="R2084" s="6">
        <v>0</v>
      </c>
      <c r="S2084" s="6">
        <v>2.73</v>
      </c>
      <c r="T2084" s="6" t="s">
        <v>35</v>
      </c>
      <c r="U2084" s="6"/>
      <c r="V2084" s="6" t="s">
        <v>49</v>
      </c>
      <c r="W2084" s="6">
        <v>28</v>
      </c>
      <c r="X2084" s="7" t="s">
        <v>37</v>
      </c>
    </row>
    <row r="2085" spans="1:24" x14ac:dyDescent="0.3">
      <c r="A2085" s="8" t="s">
        <v>6394</v>
      </c>
      <c r="B2085" s="9">
        <v>46167</v>
      </c>
      <c r="C2085" s="21" t="str">
        <f>TEXT(Table3[[#This Row],[Transaction_Date]],"dddd")</f>
        <v>Monday</v>
      </c>
      <c r="D2085" t="s">
        <v>6395</v>
      </c>
      <c r="E2085">
        <f>HOUR(Table3[[#This Row],[Transaction_Time]])</f>
        <v>21</v>
      </c>
      <c r="F2085" s="10" t="s">
        <v>40</v>
      </c>
      <c r="G2085" s="10" t="s">
        <v>6396</v>
      </c>
      <c r="H2085" s="10" t="s">
        <v>26</v>
      </c>
      <c r="I2085" s="10" t="s">
        <v>27</v>
      </c>
      <c r="J2085" s="10" t="s">
        <v>55</v>
      </c>
      <c r="K2085" s="10" t="s">
        <v>180</v>
      </c>
      <c r="L2085" s="10" t="s">
        <v>290</v>
      </c>
      <c r="M2085" s="10" t="s">
        <v>93</v>
      </c>
      <c r="N2085" s="10" t="s">
        <v>78</v>
      </c>
      <c r="O2085" s="10" t="s">
        <v>47</v>
      </c>
      <c r="P2085" s="10" t="s">
        <v>34</v>
      </c>
      <c r="Q2085" s="10">
        <v>455.98</v>
      </c>
      <c r="R2085" s="10">
        <v>5.97</v>
      </c>
      <c r="S2085" s="10">
        <v>0</v>
      </c>
      <c r="T2085" s="10" t="s">
        <v>35</v>
      </c>
      <c r="U2085" s="10"/>
      <c r="V2085" s="10" t="s">
        <v>49</v>
      </c>
      <c r="W2085" s="10">
        <v>20</v>
      </c>
      <c r="X2085" s="11" t="s">
        <v>37</v>
      </c>
    </row>
    <row r="2086" spans="1:24" x14ac:dyDescent="0.3">
      <c r="A2086" s="4" t="s">
        <v>6397</v>
      </c>
      <c r="B2086" s="5">
        <v>46173</v>
      </c>
      <c r="C2086" s="20" t="str">
        <f>TEXT(Table3[[#This Row],[Transaction_Date]],"dddd")</f>
        <v>Sunday</v>
      </c>
      <c r="D2086" t="s">
        <v>6398</v>
      </c>
      <c r="E2086">
        <f>HOUR(Table3[[#This Row],[Transaction_Time]])</f>
        <v>8</v>
      </c>
      <c r="F2086" s="6" t="s">
        <v>40</v>
      </c>
      <c r="G2086" s="6" t="s">
        <v>6399</v>
      </c>
      <c r="H2086" s="6" t="s">
        <v>89</v>
      </c>
      <c r="I2086" s="6" t="s">
        <v>42</v>
      </c>
      <c r="J2086" s="6" t="s">
        <v>119</v>
      </c>
      <c r="K2086" s="6" t="s">
        <v>264</v>
      </c>
      <c r="L2086" s="6" t="s">
        <v>205</v>
      </c>
      <c r="M2086" s="6" t="s">
        <v>162</v>
      </c>
      <c r="N2086" s="6" t="s">
        <v>59</v>
      </c>
      <c r="O2086" s="6" t="s">
        <v>47</v>
      </c>
      <c r="P2086" s="6" t="s">
        <v>108</v>
      </c>
      <c r="Q2086" s="6">
        <v>445.52</v>
      </c>
      <c r="R2086" s="6">
        <v>0</v>
      </c>
      <c r="S2086" s="6">
        <v>0</v>
      </c>
      <c r="T2086" s="6" t="s">
        <v>280</v>
      </c>
      <c r="U2086" s="6" t="s">
        <v>407</v>
      </c>
      <c r="V2086" s="6" t="s">
        <v>49</v>
      </c>
      <c r="W2086" s="6">
        <v>11</v>
      </c>
      <c r="X2086" s="7" t="s">
        <v>37</v>
      </c>
    </row>
    <row r="2087" spans="1:24" x14ac:dyDescent="0.3">
      <c r="A2087" s="8" t="s">
        <v>6400</v>
      </c>
      <c r="B2087" s="9">
        <v>46169</v>
      </c>
      <c r="C2087" s="21" t="str">
        <f>TEXT(Table3[[#This Row],[Transaction_Date]],"dddd")</f>
        <v>Wednesday</v>
      </c>
      <c r="D2087" t="s">
        <v>6401</v>
      </c>
      <c r="E2087">
        <f>HOUR(Table3[[#This Row],[Transaction_Time]])</f>
        <v>16</v>
      </c>
      <c r="F2087" s="10" t="s">
        <v>24</v>
      </c>
      <c r="G2087" s="10" t="s">
        <v>6402</v>
      </c>
      <c r="H2087" s="10" t="s">
        <v>54</v>
      </c>
      <c r="I2087" s="10" t="s">
        <v>42</v>
      </c>
      <c r="J2087" s="10" t="s">
        <v>150</v>
      </c>
      <c r="K2087" s="10" t="s">
        <v>398</v>
      </c>
      <c r="L2087" s="10" t="s">
        <v>544</v>
      </c>
      <c r="M2087" s="10" t="s">
        <v>114</v>
      </c>
      <c r="N2087" s="10" t="s">
        <v>78</v>
      </c>
      <c r="O2087" s="10" t="s">
        <v>47</v>
      </c>
      <c r="P2087" s="10" t="s">
        <v>84</v>
      </c>
      <c r="Q2087" s="10">
        <v>331.98</v>
      </c>
      <c r="R2087" s="10">
        <v>0</v>
      </c>
      <c r="S2087" s="10">
        <v>0</v>
      </c>
      <c r="T2087" s="10" t="s">
        <v>35</v>
      </c>
      <c r="U2087" s="10"/>
      <c r="V2087" s="10" t="s">
        <v>49</v>
      </c>
      <c r="W2087" s="10">
        <v>93</v>
      </c>
      <c r="X2087" s="11" t="s">
        <v>37</v>
      </c>
    </row>
    <row r="2088" spans="1:24" x14ac:dyDescent="0.3">
      <c r="A2088" s="4" t="s">
        <v>6403</v>
      </c>
      <c r="B2088" s="5">
        <v>46154</v>
      </c>
      <c r="C2088" s="20" t="str">
        <f>TEXT(Table3[[#This Row],[Transaction_Date]],"dddd")</f>
        <v>Tuesday</v>
      </c>
      <c r="D2088" t="s">
        <v>6404</v>
      </c>
      <c r="E2088">
        <f>HOUR(Table3[[#This Row],[Transaction_Time]])</f>
        <v>12</v>
      </c>
      <c r="F2088" s="6" t="s">
        <v>24</v>
      </c>
      <c r="G2088" s="6" t="s">
        <v>6405</v>
      </c>
      <c r="H2088" s="6" t="s">
        <v>26</v>
      </c>
      <c r="I2088" s="6" t="s">
        <v>27</v>
      </c>
      <c r="J2088" s="6" t="s">
        <v>150</v>
      </c>
      <c r="K2088" s="6" t="s">
        <v>175</v>
      </c>
      <c r="L2088" s="6" t="s">
        <v>200</v>
      </c>
      <c r="M2088" s="6" t="s">
        <v>146</v>
      </c>
      <c r="N2088" s="6" t="s">
        <v>291</v>
      </c>
      <c r="O2088" s="6" t="s">
        <v>47</v>
      </c>
      <c r="P2088" s="6" t="s">
        <v>128</v>
      </c>
      <c r="Q2088" s="6">
        <v>229.34</v>
      </c>
      <c r="R2088" s="6">
        <v>0</v>
      </c>
      <c r="S2088" s="6">
        <v>5.07</v>
      </c>
      <c r="T2088" s="6" t="s">
        <v>280</v>
      </c>
      <c r="U2088" s="6" t="s">
        <v>496</v>
      </c>
      <c r="V2088" s="6" t="s">
        <v>49</v>
      </c>
      <c r="W2088" s="6">
        <v>97</v>
      </c>
      <c r="X2088" s="7" t="s">
        <v>37</v>
      </c>
    </row>
    <row r="2089" spans="1:24" x14ac:dyDescent="0.3">
      <c r="A2089" s="8" t="s">
        <v>6406</v>
      </c>
      <c r="B2089" s="9">
        <v>46172</v>
      </c>
      <c r="C2089" s="21" t="str">
        <f>TEXT(Table3[[#This Row],[Transaction_Date]],"dddd")</f>
        <v>Saturday</v>
      </c>
      <c r="D2089" t="s">
        <v>6407</v>
      </c>
      <c r="E2089">
        <f>HOUR(Table3[[#This Row],[Transaction_Time]])</f>
        <v>18</v>
      </c>
      <c r="F2089" s="10" t="s">
        <v>24</v>
      </c>
      <c r="G2089" s="10" t="s">
        <v>6408</v>
      </c>
      <c r="H2089" s="10" t="s">
        <v>26</v>
      </c>
      <c r="I2089" s="10" t="s">
        <v>27</v>
      </c>
      <c r="J2089" s="10" t="s">
        <v>166</v>
      </c>
      <c r="K2089" s="10" t="s">
        <v>476</v>
      </c>
      <c r="L2089" s="10" t="s">
        <v>308</v>
      </c>
      <c r="M2089" s="10" t="s">
        <v>58</v>
      </c>
      <c r="N2089" s="10" t="s">
        <v>32</v>
      </c>
      <c r="O2089" s="10" t="s">
        <v>297</v>
      </c>
      <c r="P2089" s="10" t="s">
        <v>84</v>
      </c>
      <c r="Q2089" s="10">
        <v>2734.15</v>
      </c>
      <c r="R2089" s="10">
        <v>0</v>
      </c>
      <c r="S2089" s="10">
        <v>0</v>
      </c>
      <c r="T2089" s="10" t="s">
        <v>35</v>
      </c>
      <c r="U2089" s="10"/>
      <c r="V2089" s="10" t="s">
        <v>49</v>
      </c>
      <c r="W2089" s="10">
        <v>60</v>
      </c>
      <c r="X2089" s="11" t="s">
        <v>37</v>
      </c>
    </row>
    <row r="2090" spans="1:24" x14ac:dyDescent="0.3">
      <c r="A2090" s="4" t="s">
        <v>6409</v>
      </c>
      <c r="B2090" s="5">
        <v>46171</v>
      </c>
      <c r="C2090" s="20" t="str">
        <f>TEXT(Table3[[#This Row],[Transaction_Date]],"dddd")</f>
        <v>Friday</v>
      </c>
      <c r="D2090" t="s">
        <v>243</v>
      </c>
      <c r="E2090">
        <f>HOUR(Table3[[#This Row],[Transaction_Time]])</f>
        <v>12</v>
      </c>
      <c r="F2090" s="6" t="s">
        <v>24</v>
      </c>
      <c r="G2090" s="6" t="s">
        <v>6410</v>
      </c>
      <c r="H2090" s="6" t="s">
        <v>26</v>
      </c>
      <c r="I2090" s="6" t="s">
        <v>42</v>
      </c>
      <c r="J2090" s="6" t="s">
        <v>166</v>
      </c>
      <c r="K2090" s="6" t="s">
        <v>204</v>
      </c>
      <c r="L2090" s="6" t="s">
        <v>205</v>
      </c>
      <c r="M2090" s="6" t="s">
        <v>162</v>
      </c>
      <c r="N2090" s="6" t="s">
        <v>59</v>
      </c>
      <c r="O2090" s="6" t="s">
        <v>141</v>
      </c>
      <c r="P2090" s="6" t="s">
        <v>128</v>
      </c>
      <c r="Q2090" s="6">
        <v>1101.74</v>
      </c>
      <c r="R2090" s="6">
        <v>0</v>
      </c>
      <c r="S2090" s="6">
        <v>0</v>
      </c>
      <c r="T2090" s="6" t="s">
        <v>35</v>
      </c>
      <c r="U2090" s="6"/>
      <c r="V2090" s="6" t="s">
        <v>49</v>
      </c>
      <c r="W2090" s="6">
        <v>17</v>
      </c>
      <c r="X2090" s="7" t="s">
        <v>37</v>
      </c>
    </row>
    <row r="2091" spans="1:24" x14ac:dyDescent="0.3">
      <c r="A2091" s="8" t="s">
        <v>6411</v>
      </c>
      <c r="B2091" s="9">
        <v>46153</v>
      </c>
      <c r="C2091" s="21" t="str">
        <f>TEXT(Table3[[#This Row],[Transaction_Date]],"dddd")</f>
        <v>Monday</v>
      </c>
      <c r="D2091" t="s">
        <v>6412</v>
      </c>
      <c r="E2091">
        <f>HOUR(Table3[[#This Row],[Transaction_Time]])</f>
        <v>12</v>
      </c>
      <c r="F2091" s="10" t="s">
        <v>24</v>
      </c>
      <c r="G2091" s="10" t="s">
        <v>6413</v>
      </c>
      <c r="H2091" s="10" t="s">
        <v>54</v>
      </c>
      <c r="I2091" s="10" t="s">
        <v>42</v>
      </c>
      <c r="J2091" s="10" t="s">
        <v>43</v>
      </c>
      <c r="K2091" s="10" t="s">
        <v>112</v>
      </c>
      <c r="L2091" s="10" t="s">
        <v>30</v>
      </c>
      <c r="M2091" s="10" t="s">
        <v>31</v>
      </c>
      <c r="N2091" s="10" t="s">
        <v>32</v>
      </c>
      <c r="O2091" s="10" t="s">
        <v>60</v>
      </c>
      <c r="P2091" s="10" t="s">
        <v>48</v>
      </c>
      <c r="Q2091" s="10">
        <v>276.33999999999997</v>
      </c>
      <c r="R2091" s="10">
        <v>32.58</v>
      </c>
      <c r="S2091" s="10">
        <v>0</v>
      </c>
      <c r="T2091" s="10" t="s">
        <v>35</v>
      </c>
      <c r="U2091" s="10"/>
      <c r="V2091" s="10" t="s">
        <v>49</v>
      </c>
      <c r="W2091" s="10">
        <v>17</v>
      </c>
      <c r="X2091" s="11" t="s">
        <v>37</v>
      </c>
    </row>
    <row r="2092" spans="1:24" x14ac:dyDescent="0.3">
      <c r="A2092" s="4" t="s">
        <v>6414</v>
      </c>
      <c r="B2092" s="5">
        <v>46160</v>
      </c>
      <c r="C2092" s="20" t="str">
        <f>TEXT(Table3[[#This Row],[Transaction_Date]],"dddd")</f>
        <v>Monday</v>
      </c>
      <c r="D2092" t="s">
        <v>6415</v>
      </c>
      <c r="E2092">
        <f>HOUR(Table3[[#This Row],[Transaction_Time]])</f>
        <v>10</v>
      </c>
      <c r="F2092" s="6" t="s">
        <v>40</v>
      </c>
      <c r="G2092" s="6" t="s">
        <v>6416</v>
      </c>
      <c r="H2092" s="6" t="s">
        <v>26</v>
      </c>
      <c r="I2092" s="6" t="s">
        <v>42</v>
      </c>
      <c r="J2092" s="6" t="s">
        <v>55</v>
      </c>
      <c r="K2092" s="6" t="s">
        <v>256</v>
      </c>
      <c r="L2092" s="6" t="s">
        <v>435</v>
      </c>
      <c r="M2092" s="6" t="s">
        <v>101</v>
      </c>
      <c r="N2092" s="6" t="s">
        <v>46</v>
      </c>
      <c r="O2092" s="6" t="s">
        <v>60</v>
      </c>
      <c r="P2092" s="6" t="s">
        <v>115</v>
      </c>
      <c r="Q2092" s="6">
        <v>618.98</v>
      </c>
      <c r="R2092" s="6">
        <v>13.28</v>
      </c>
      <c r="S2092" s="6">
        <v>1.97</v>
      </c>
      <c r="T2092" s="6" t="s">
        <v>35</v>
      </c>
      <c r="U2092" s="6"/>
      <c r="V2092" s="6" t="s">
        <v>49</v>
      </c>
      <c r="W2092" s="6">
        <v>12</v>
      </c>
      <c r="X2092" s="7" t="s">
        <v>37</v>
      </c>
    </row>
    <row r="2093" spans="1:24" x14ac:dyDescent="0.3">
      <c r="A2093" s="8" t="s">
        <v>6417</v>
      </c>
      <c r="B2093" s="9">
        <v>46173</v>
      </c>
      <c r="C2093" s="21" t="str">
        <f>TEXT(Table3[[#This Row],[Transaction_Date]],"dddd")</f>
        <v>Sunday</v>
      </c>
      <c r="D2093" t="s">
        <v>6418</v>
      </c>
      <c r="E2093">
        <f>HOUR(Table3[[#This Row],[Transaction_Time]])</f>
        <v>7</v>
      </c>
      <c r="F2093" s="10" t="s">
        <v>24</v>
      </c>
      <c r="G2093" s="10" t="s">
        <v>6419</v>
      </c>
      <c r="H2093" s="10" t="s">
        <v>26</v>
      </c>
      <c r="I2093" s="10" t="s">
        <v>42</v>
      </c>
      <c r="J2093" s="10" t="s">
        <v>166</v>
      </c>
      <c r="K2093" s="10" t="s">
        <v>237</v>
      </c>
      <c r="L2093" s="10" t="s">
        <v>30</v>
      </c>
      <c r="M2093" s="10" t="s">
        <v>31</v>
      </c>
      <c r="N2093" s="10" t="s">
        <v>46</v>
      </c>
      <c r="O2093" s="10" t="s">
        <v>297</v>
      </c>
      <c r="P2093" s="10" t="s">
        <v>84</v>
      </c>
      <c r="Q2093" s="10">
        <v>71.290000000000006</v>
      </c>
      <c r="R2093" s="10">
        <v>0</v>
      </c>
      <c r="S2093" s="10">
        <v>1.48</v>
      </c>
      <c r="T2093" s="10" t="s">
        <v>35</v>
      </c>
      <c r="U2093" s="10"/>
      <c r="V2093" s="10" t="s">
        <v>49</v>
      </c>
      <c r="W2093" s="10">
        <v>38</v>
      </c>
      <c r="X2093" s="11" t="s">
        <v>37</v>
      </c>
    </row>
    <row r="2094" spans="1:24" x14ac:dyDescent="0.3">
      <c r="A2094" s="4" t="s">
        <v>6420</v>
      </c>
      <c r="B2094" s="5">
        <v>46151</v>
      </c>
      <c r="C2094" s="20" t="str">
        <f>TEXT(Table3[[#This Row],[Transaction_Date]],"dddd")</f>
        <v>Saturday</v>
      </c>
      <c r="D2094" t="s">
        <v>6421</v>
      </c>
      <c r="E2094">
        <f>HOUR(Table3[[#This Row],[Transaction_Time]])</f>
        <v>20</v>
      </c>
      <c r="F2094" s="6" t="s">
        <v>24</v>
      </c>
      <c r="G2094" s="6" t="s">
        <v>6422</v>
      </c>
      <c r="H2094" s="6" t="s">
        <v>89</v>
      </c>
      <c r="I2094" s="6" t="s">
        <v>27</v>
      </c>
      <c r="J2094" s="6" t="s">
        <v>43</v>
      </c>
      <c r="K2094" s="6" t="s">
        <v>112</v>
      </c>
      <c r="L2094" s="6" t="s">
        <v>544</v>
      </c>
      <c r="M2094" s="6" t="s">
        <v>114</v>
      </c>
      <c r="N2094" s="6" t="s">
        <v>46</v>
      </c>
      <c r="O2094" s="6" t="s">
        <v>60</v>
      </c>
      <c r="P2094" s="6" t="s">
        <v>68</v>
      </c>
      <c r="Q2094" s="6">
        <v>201.86</v>
      </c>
      <c r="R2094" s="6">
        <v>0</v>
      </c>
      <c r="S2094" s="6">
        <v>7.25</v>
      </c>
      <c r="T2094" s="6" t="s">
        <v>35</v>
      </c>
      <c r="U2094" s="6"/>
      <c r="V2094" s="6" t="s">
        <v>49</v>
      </c>
      <c r="W2094" s="6">
        <v>96</v>
      </c>
      <c r="X2094" s="7" t="s">
        <v>37</v>
      </c>
    </row>
    <row r="2095" spans="1:24" x14ac:dyDescent="0.3">
      <c r="A2095" s="8" t="s">
        <v>6423</v>
      </c>
      <c r="B2095" s="9">
        <v>46163</v>
      </c>
      <c r="C2095" s="21" t="str">
        <f>TEXT(Table3[[#This Row],[Transaction_Date]],"dddd")</f>
        <v>Thursday</v>
      </c>
      <c r="D2095" t="s">
        <v>6424</v>
      </c>
      <c r="E2095">
        <f>HOUR(Table3[[#This Row],[Transaction_Time]])</f>
        <v>15</v>
      </c>
      <c r="F2095" s="10" t="s">
        <v>40</v>
      </c>
      <c r="G2095" s="10" t="s">
        <v>6425</v>
      </c>
      <c r="H2095" s="10" t="s">
        <v>89</v>
      </c>
      <c r="I2095" s="10" t="s">
        <v>42</v>
      </c>
      <c r="J2095" s="10" t="s">
        <v>55</v>
      </c>
      <c r="K2095" s="10" t="s">
        <v>136</v>
      </c>
      <c r="L2095" s="10" t="s">
        <v>152</v>
      </c>
      <c r="M2095" s="10" t="s">
        <v>93</v>
      </c>
      <c r="N2095" s="10" t="s">
        <v>59</v>
      </c>
      <c r="O2095" s="10" t="s">
        <v>47</v>
      </c>
      <c r="P2095" s="10" t="s">
        <v>115</v>
      </c>
      <c r="Q2095" s="10">
        <v>633.51</v>
      </c>
      <c r="R2095" s="10">
        <v>2</v>
      </c>
      <c r="S2095" s="10">
        <v>6.5</v>
      </c>
      <c r="T2095" s="10" t="s">
        <v>35</v>
      </c>
      <c r="U2095" s="10"/>
      <c r="V2095" s="10" t="s">
        <v>36</v>
      </c>
      <c r="W2095" s="10">
        <v>18</v>
      </c>
      <c r="X2095" s="11" t="s">
        <v>37</v>
      </c>
    </row>
    <row r="2096" spans="1:24" x14ac:dyDescent="0.3">
      <c r="A2096" s="4" t="s">
        <v>6426</v>
      </c>
      <c r="B2096" s="5">
        <v>46157</v>
      </c>
      <c r="C2096" s="20" t="str">
        <f>TEXT(Table3[[#This Row],[Transaction_Date]],"dddd")</f>
        <v>Friday</v>
      </c>
      <c r="D2096" t="s">
        <v>6427</v>
      </c>
      <c r="E2096">
        <f>HOUR(Table3[[#This Row],[Transaction_Time]])</f>
        <v>21</v>
      </c>
      <c r="F2096" s="6" t="s">
        <v>24</v>
      </c>
      <c r="G2096" s="6" t="s">
        <v>6428</v>
      </c>
      <c r="H2096" s="6" t="s">
        <v>89</v>
      </c>
      <c r="I2096" s="6" t="s">
        <v>27</v>
      </c>
      <c r="J2096" s="6" t="s">
        <v>28</v>
      </c>
      <c r="K2096" s="6" t="s">
        <v>65</v>
      </c>
      <c r="L2096" s="6" t="s">
        <v>271</v>
      </c>
      <c r="M2096" s="6" t="s">
        <v>83</v>
      </c>
      <c r="N2096" s="6" t="s">
        <v>46</v>
      </c>
      <c r="O2096" s="6" t="s">
        <v>47</v>
      </c>
      <c r="P2096" s="6" t="s">
        <v>34</v>
      </c>
      <c r="Q2096" s="6">
        <v>613.74</v>
      </c>
      <c r="R2096" s="6">
        <v>51.98</v>
      </c>
      <c r="S2096" s="6">
        <v>1.96</v>
      </c>
      <c r="T2096" s="6" t="s">
        <v>35</v>
      </c>
      <c r="U2096" s="6"/>
      <c r="V2096" s="6" t="s">
        <v>49</v>
      </c>
      <c r="W2096" s="6">
        <v>57</v>
      </c>
      <c r="X2096" s="7" t="s">
        <v>37</v>
      </c>
    </row>
    <row r="2097" spans="1:24" x14ac:dyDescent="0.3">
      <c r="A2097" s="8" t="s">
        <v>6429</v>
      </c>
      <c r="B2097" s="9">
        <v>46160</v>
      </c>
      <c r="C2097" s="21" t="str">
        <f>TEXT(Table3[[#This Row],[Transaction_Date]],"dddd")</f>
        <v>Monday</v>
      </c>
      <c r="D2097" t="s">
        <v>6430</v>
      </c>
      <c r="E2097">
        <f>HOUR(Table3[[#This Row],[Transaction_Time]])</f>
        <v>10</v>
      </c>
      <c r="F2097" s="10" t="s">
        <v>52</v>
      </c>
      <c r="G2097" s="10" t="s">
        <v>6431</v>
      </c>
      <c r="H2097" s="10" t="s">
        <v>89</v>
      </c>
      <c r="I2097" s="10" t="s">
        <v>42</v>
      </c>
      <c r="J2097" s="10" t="s">
        <v>43</v>
      </c>
      <c r="K2097" s="10" t="s">
        <v>285</v>
      </c>
      <c r="L2097" s="10" t="s">
        <v>463</v>
      </c>
      <c r="M2097" s="10" t="s">
        <v>101</v>
      </c>
      <c r="N2097" s="10" t="s">
        <v>46</v>
      </c>
      <c r="O2097" s="10" t="s">
        <v>47</v>
      </c>
      <c r="P2097" s="10" t="s">
        <v>128</v>
      </c>
      <c r="Q2097" s="10">
        <v>2577.5300000000002</v>
      </c>
      <c r="R2097" s="10">
        <v>39.64</v>
      </c>
      <c r="S2097" s="10">
        <v>0</v>
      </c>
      <c r="T2097" s="10" t="s">
        <v>35</v>
      </c>
      <c r="U2097" s="10"/>
      <c r="V2097" s="10" t="s">
        <v>49</v>
      </c>
      <c r="W2097" s="10">
        <v>90</v>
      </c>
      <c r="X2097" s="11" t="s">
        <v>37</v>
      </c>
    </row>
    <row r="2098" spans="1:24" x14ac:dyDescent="0.3">
      <c r="A2098" s="4" t="s">
        <v>6432</v>
      </c>
      <c r="B2098" s="5">
        <v>46150</v>
      </c>
      <c r="C2098" s="20" t="str">
        <f>TEXT(Table3[[#This Row],[Transaction_Date]],"dddd")</f>
        <v>Friday</v>
      </c>
      <c r="D2098" t="s">
        <v>6433</v>
      </c>
      <c r="E2098">
        <f>HOUR(Table3[[#This Row],[Transaction_Time]])</f>
        <v>10</v>
      </c>
      <c r="F2098" s="6" t="s">
        <v>40</v>
      </c>
      <c r="G2098" s="6" t="s">
        <v>6434</v>
      </c>
      <c r="H2098" s="6" t="s">
        <v>26</v>
      </c>
      <c r="I2098" s="6" t="s">
        <v>42</v>
      </c>
      <c r="J2098" s="6" t="s">
        <v>105</v>
      </c>
      <c r="K2098" s="6" t="s">
        <v>195</v>
      </c>
      <c r="L2098" s="6" t="s">
        <v>225</v>
      </c>
      <c r="M2098" s="6" t="s">
        <v>214</v>
      </c>
      <c r="N2098" s="6" t="s">
        <v>176</v>
      </c>
      <c r="O2098" s="6" t="s">
        <v>47</v>
      </c>
      <c r="P2098" s="6" t="s">
        <v>34</v>
      </c>
      <c r="Q2098" s="6">
        <v>507.46</v>
      </c>
      <c r="R2098" s="6">
        <v>0</v>
      </c>
      <c r="S2098" s="6">
        <v>0</v>
      </c>
      <c r="T2098" s="6" t="s">
        <v>35</v>
      </c>
      <c r="U2098" s="6"/>
      <c r="V2098" s="6" t="s">
        <v>49</v>
      </c>
      <c r="W2098" s="6">
        <v>87</v>
      </c>
      <c r="X2098" s="7" t="s">
        <v>37</v>
      </c>
    </row>
    <row r="2099" spans="1:24" x14ac:dyDescent="0.3">
      <c r="A2099" s="8" t="s">
        <v>6435</v>
      </c>
      <c r="B2099" s="9">
        <v>46146</v>
      </c>
      <c r="C2099" s="21" t="str">
        <f>TEXT(Table3[[#This Row],[Transaction_Date]],"dddd")</f>
        <v>Monday</v>
      </c>
      <c r="D2099" t="s">
        <v>6436</v>
      </c>
      <c r="E2099">
        <f>HOUR(Table3[[#This Row],[Transaction_Time]])</f>
        <v>17</v>
      </c>
      <c r="F2099" s="10" t="s">
        <v>24</v>
      </c>
      <c r="G2099" s="10" t="s">
        <v>6437</v>
      </c>
      <c r="H2099" s="10" t="s">
        <v>74</v>
      </c>
      <c r="I2099" s="10" t="s">
        <v>42</v>
      </c>
      <c r="J2099" s="10" t="s">
        <v>28</v>
      </c>
      <c r="K2099" s="10" t="s">
        <v>65</v>
      </c>
      <c r="L2099" s="10" t="s">
        <v>304</v>
      </c>
      <c r="M2099" s="10" t="s">
        <v>31</v>
      </c>
      <c r="N2099" s="10" t="s">
        <v>46</v>
      </c>
      <c r="O2099" s="10" t="s">
        <v>141</v>
      </c>
      <c r="P2099" s="10" t="s">
        <v>108</v>
      </c>
      <c r="Q2099" s="10">
        <v>795.77</v>
      </c>
      <c r="R2099" s="10">
        <v>19.04</v>
      </c>
      <c r="S2099" s="10">
        <v>0</v>
      </c>
      <c r="T2099" s="10" t="s">
        <v>35</v>
      </c>
      <c r="U2099" s="10"/>
      <c r="V2099" s="10" t="s">
        <v>49</v>
      </c>
      <c r="W2099" s="10">
        <v>8</v>
      </c>
      <c r="X2099" s="11" t="s">
        <v>37</v>
      </c>
    </row>
    <row r="2100" spans="1:24" x14ac:dyDescent="0.3">
      <c r="A2100" s="4" t="s">
        <v>6438</v>
      </c>
      <c r="B2100" s="5">
        <v>46166</v>
      </c>
      <c r="C2100" s="20" t="str">
        <f>TEXT(Table3[[#This Row],[Transaction_Date]],"dddd")</f>
        <v>Sunday</v>
      </c>
      <c r="D2100" t="s">
        <v>6439</v>
      </c>
      <c r="E2100">
        <f>HOUR(Table3[[#This Row],[Transaction_Time]])</f>
        <v>17</v>
      </c>
      <c r="F2100" s="6" t="s">
        <v>40</v>
      </c>
      <c r="G2100" s="6" t="s">
        <v>6440</v>
      </c>
      <c r="H2100" s="6" t="s">
        <v>26</v>
      </c>
      <c r="I2100" s="6" t="s">
        <v>27</v>
      </c>
      <c r="J2100" s="6" t="s">
        <v>98</v>
      </c>
      <c r="K2100" s="6" t="s">
        <v>99</v>
      </c>
      <c r="L2100" s="6" t="s">
        <v>171</v>
      </c>
      <c r="M2100" s="6" t="s">
        <v>67</v>
      </c>
      <c r="N2100" s="6" t="s">
        <v>59</v>
      </c>
      <c r="O2100" s="6" t="s">
        <v>141</v>
      </c>
      <c r="P2100" s="6" t="s">
        <v>115</v>
      </c>
      <c r="Q2100" s="6">
        <v>758.25</v>
      </c>
      <c r="R2100" s="6">
        <v>0</v>
      </c>
      <c r="S2100" s="6">
        <v>0</v>
      </c>
      <c r="T2100" s="6" t="s">
        <v>35</v>
      </c>
      <c r="U2100" s="6"/>
      <c r="V2100" s="6" t="s">
        <v>49</v>
      </c>
      <c r="W2100" s="6">
        <v>59</v>
      </c>
      <c r="X2100" s="7" t="s">
        <v>37</v>
      </c>
    </row>
    <row r="2101" spans="1:24" x14ac:dyDescent="0.3">
      <c r="A2101" s="8" t="s">
        <v>6441</v>
      </c>
      <c r="B2101" s="9">
        <v>46166</v>
      </c>
      <c r="C2101" s="21" t="str">
        <f>TEXT(Table3[[#This Row],[Transaction_Date]],"dddd")</f>
        <v>Sunday</v>
      </c>
      <c r="D2101" t="s">
        <v>6442</v>
      </c>
      <c r="E2101">
        <f>HOUR(Table3[[#This Row],[Transaction_Time]])</f>
        <v>17</v>
      </c>
      <c r="F2101" s="10" t="s">
        <v>52</v>
      </c>
      <c r="G2101" s="10" t="s">
        <v>6443</v>
      </c>
      <c r="H2101" s="10" t="s">
        <v>54</v>
      </c>
      <c r="I2101" s="10" t="s">
        <v>27</v>
      </c>
      <c r="J2101" s="10" t="s">
        <v>119</v>
      </c>
      <c r="K2101" s="10" t="s">
        <v>264</v>
      </c>
      <c r="L2101" s="10" t="s">
        <v>100</v>
      </c>
      <c r="M2101" s="10" t="s">
        <v>101</v>
      </c>
      <c r="N2101" s="10" t="s">
        <v>46</v>
      </c>
      <c r="O2101" s="10" t="s">
        <v>47</v>
      </c>
      <c r="P2101" s="10" t="s">
        <v>115</v>
      </c>
      <c r="Q2101" s="10">
        <v>910.14</v>
      </c>
      <c r="R2101" s="10">
        <v>0</v>
      </c>
      <c r="S2101" s="10">
        <v>2.5099999999999998</v>
      </c>
      <c r="T2101" s="10" t="s">
        <v>280</v>
      </c>
      <c r="U2101" s="10" t="s">
        <v>281</v>
      </c>
      <c r="V2101" s="10" t="s">
        <v>36</v>
      </c>
      <c r="W2101" s="10">
        <v>7</v>
      </c>
      <c r="X2101" s="11" t="s">
        <v>37</v>
      </c>
    </row>
    <row r="2102" spans="1:24" x14ac:dyDescent="0.3">
      <c r="A2102" s="4" t="s">
        <v>6444</v>
      </c>
      <c r="B2102" s="5">
        <v>46159</v>
      </c>
      <c r="C2102" s="20" t="str">
        <f>TEXT(Table3[[#This Row],[Transaction_Date]],"dddd")</f>
        <v>Sunday</v>
      </c>
      <c r="D2102" t="s">
        <v>6445</v>
      </c>
      <c r="E2102">
        <f>HOUR(Table3[[#This Row],[Transaction_Time]])</f>
        <v>13</v>
      </c>
      <c r="F2102" s="6" t="s">
        <v>24</v>
      </c>
      <c r="G2102" s="6" t="s">
        <v>6446</v>
      </c>
      <c r="H2102" s="6" t="s">
        <v>74</v>
      </c>
      <c r="I2102" s="6" t="s">
        <v>42</v>
      </c>
      <c r="J2102" s="6" t="s">
        <v>105</v>
      </c>
      <c r="K2102" s="6" t="s">
        <v>675</v>
      </c>
      <c r="L2102" s="6" t="s">
        <v>364</v>
      </c>
      <c r="M2102" s="6" t="s">
        <v>114</v>
      </c>
      <c r="N2102" s="6" t="s">
        <v>78</v>
      </c>
      <c r="O2102" s="6" t="s">
        <v>297</v>
      </c>
      <c r="P2102" s="6" t="s">
        <v>115</v>
      </c>
      <c r="Q2102" s="6">
        <v>773.4</v>
      </c>
      <c r="R2102" s="6">
        <v>0</v>
      </c>
      <c r="S2102" s="6">
        <v>0</v>
      </c>
      <c r="T2102" s="6" t="s">
        <v>35</v>
      </c>
      <c r="U2102" s="6"/>
      <c r="V2102" s="6" t="s">
        <v>49</v>
      </c>
      <c r="W2102" s="6">
        <v>75</v>
      </c>
      <c r="X2102" s="7" t="s">
        <v>37</v>
      </c>
    </row>
    <row r="2103" spans="1:24" x14ac:dyDescent="0.3">
      <c r="A2103" s="8" t="s">
        <v>6447</v>
      </c>
      <c r="B2103" s="9">
        <v>46167</v>
      </c>
      <c r="C2103" s="21" t="str">
        <f>TEXT(Table3[[#This Row],[Transaction_Date]],"dddd")</f>
        <v>Monday</v>
      </c>
      <c r="D2103" t="s">
        <v>6448</v>
      </c>
      <c r="E2103">
        <f>HOUR(Table3[[#This Row],[Transaction_Time]])</f>
        <v>19</v>
      </c>
      <c r="F2103" s="10" t="s">
        <v>72</v>
      </c>
      <c r="G2103" s="10" t="s">
        <v>6449</v>
      </c>
      <c r="H2103" s="10" t="s">
        <v>26</v>
      </c>
      <c r="I2103" s="10" t="s">
        <v>42</v>
      </c>
      <c r="J2103" s="10" t="s">
        <v>150</v>
      </c>
      <c r="K2103" s="10" t="s">
        <v>319</v>
      </c>
      <c r="L2103" s="10" t="s">
        <v>327</v>
      </c>
      <c r="M2103" s="10" t="s">
        <v>114</v>
      </c>
      <c r="N2103" s="10" t="s">
        <v>176</v>
      </c>
      <c r="O2103" s="10" t="s">
        <v>47</v>
      </c>
      <c r="P2103" s="10" t="s">
        <v>84</v>
      </c>
      <c r="Q2103" s="10">
        <v>694.5</v>
      </c>
      <c r="R2103" s="10">
        <v>0</v>
      </c>
      <c r="S2103" s="10">
        <v>0</v>
      </c>
      <c r="T2103" s="10" t="s">
        <v>35</v>
      </c>
      <c r="U2103" s="10"/>
      <c r="V2103" s="10" t="s">
        <v>49</v>
      </c>
      <c r="W2103" s="10">
        <v>50</v>
      </c>
      <c r="X2103" s="11" t="s">
        <v>37</v>
      </c>
    </row>
    <row r="2104" spans="1:24" x14ac:dyDescent="0.3">
      <c r="A2104" s="4" t="s">
        <v>6450</v>
      </c>
      <c r="B2104" s="5">
        <v>46157</v>
      </c>
      <c r="C2104" s="20" t="str">
        <f>TEXT(Table3[[#This Row],[Transaction_Date]],"dddd")</f>
        <v>Friday</v>
      </c>
      <c r="D2104" t="s">
        <v>6451</v>
      </c>
      <c r="E2104">
        <f>HOUR(Table3[[#This Row],[Transaction_Time]])</f>
        <v>13</v>
      </c>
      <c r="F2104" s="6" t="s">
        <v>24</v>
      </c>
      <c r="G2104" s="6" t="s">
        <v>6452</v>
      </c>
      <c r="H2104" s="6" t="s">
        <v>54</v>
      </c>
      <c r="I2104" s="6" t="s">
        <v>27</v>
      </c>
      <c r="J2104" s="6" t="s">
        <v>28</v>
      </c>
      <c r="K2104" s="6" t="s">
        <v>188</v>
      </c>
      <c r="L2104" s="6" t="s">
        <v>82</v>
      </c>
      <c r="M2104" s="6" t="s">
        <v>83</v>
      </c>
      <c r="N2104" s="6" t="s">
        <v>46</v>
      </c>
      <c r="O2104" s="6" t="s">
        <v>47</v>
      </c>
      <c r="P2104" s="6" t="s">
        <v>48</v>
      </c>
      <c r="Q2104" s="6">
        <v>88.03</v>
      </c>
      <c r="R2104" s="6">
        <v>0</v>
      </c>
      <c r="S2104" s="6">
        <v>0</v>
      </c>
      <c r="T2104" s="6" t="s">
        <v>35</v>
      </c>
      <c r="U2104" s="6"/>
      <c r="V2104" s="6" t="s">
        <v>36</v>
      </c>
      <c r="W2104" s="6">
        <v>6</v>
      </c>
      <c r="X2104" s="7" t="s">
        <v>37</v>
      </c>
    </row>
    <row r="2105" spans="1:24" x14ac:dyDescent="0.3">
      <c r="A2105" s="8" t="s">
        <v>6453</v>
      </c>
      <c r="B2105" s="9">
        <v>46172</v>
      </c>
      <c r="C2105" s="21" t="str">
        <f>TEXT(Table3[[#This Row],[Transaction_Date]],"dddd")</f>
        <v>Saturday</v>
      </c>
      <c r="D2105" t="s">
        <v>6454</v>
      </c>
      <c r="E2105">
        <f>HOUR(Table3[[#This Row],[Transaction_Time]])</f>
        <v>12</v>
      </c>
      <c r="F2105" s="10" t="s">
        <v>24</v>
      </c>
      <c r="G2105" s="10" t="s">
        <v>6455</v>
      </c>
      <c r="H2105" s="10" t="s">
        <v>26</v>
      </c>
      <c r="I2105" s="10" t="s">
        <v>42</v>
      </c>
      <c r="J2105" s="10" t="s">
        <v>75</v>
      </c>
      <c r="K2105" s="10" t="s">
        <v>76</v>
      </c>
      <c r="L2105" s="10" t="s">
        <v>161</v>
      </c>
      <c r="M2105" s="10" t="s">
        <v>162</v>
      </c>
      <c r="N2105" s="10" t="s">
        <v>78</v>
      </c>
      <c r="O2105" s="10" t="s">
        <v>47</v>
      </c>
      <c r="P2105" s="10" t="s">
        <v>128</v>
      </c>
      <c r="Q2105" s="10">
        <v>502.47</v>
      </c>
      <c r="R2105" s="10">
        <v>0</v>
      </c>
      <c r="S2105" s="10">
        <v>0</v>
      </c>
      <c r="T2105" s="10" t="s">
        <v>35</v>
      </c>
      <c r="U2105" s="10"/>
      <c r="V2105" s="10" t="s">
        <v>49</v>
      </c>
      <c r="W2105" s="10">
        <v>45</v>
      </c>
      <c r="X2105" s="11" t="s">
        <v>37</v>
      </c>
    </row>
    <row r="2106" spans="1:24" x14ac:dyDescent="0.3">
      <c r="A2106" s="4" t="s">
        <v>6456</v>
      </c>
      <c r="B2106" s="5">
        <v>46172</v>
      </c>
      <c r="C2106" s="20" t="str">
        <f>TEXT(Table3[[#This Row],[Transaction_Date]],"dddd")</f>
        <v>Saturday</v>
      </c>
      <c r="D2106" t="s">
        <v>6457</v>
      </c>
      <c r="E2106">
        <f>HOUR(Table3[[#This Row],[Transaction_Time]])</f>
        <v>19</v>
      </c>
      <c r="F2106" s="6" t="s">
        <v>40</v>
      </c>
      <c r="G2106" s="6" t="s">
        <v>6458</v>
      </c>
      <c r="H2106" s="6" t="s">
        <v>26</v>
      </c>
      <c r="I2106" s="6" t="s">
        <v>455</v>
      </c>
      <c r="J2106" s="6" t="s">
        <v>150</v>
      </c>
      <c r="K2106" s="6" t="s">
        <v>319</v>
      </c>
      <c r="L2106" s="6" t="s">
        <v>145</v>
      </c>
      <c r="M2106" s="6" t="s">
        <v>146</v>
      </c>
      <c r="N2106" s="6" t="s">
        <v>78</v>
      </c>
      <c r="O2106" s="6" t="s">
        <v>47</v>
      </c>
      <c r="P2106" s="6" t="s">
        <v>108</v>
      </c>
      <c r="Q2106" s="6">
        <v>153.34</v>
      </c>
      <c r="R2106" s="6">
        <v>0</v>
      </c>
      <c r="S2106" s="6">
        <v>0</v>
      </c>
      <c r="T2106" s="6" t="s">
        <v>35</v>
      </c>
      <c r="U2106" s="6"/>
      <c r="V2106" s="6" t="s">
        <v>49</v>
      </c>
      <c r="W2106" s="6">
        <v>45</v>
      </c>
      <c r="X2106" s="7" t="s">
        <v>37</v>
      </c>
    </row>
    <row r="2107" spans="1:24" x14ac:dyDescent="0.3">
      <c r="A2107" s="8" t="s">
        <v>6459</v>
      </c>
      <c r="B2107" s="9">
        <v>46159</v>
      </c>
      <c r="C2107" s="21" t="str">
        <f>TEXT(Table3[[#This Row],[Transaction_Date]],"dddd")</f>
        <v>Sunday</v>
      </c>
      <c r="D2107" t="s">
        <v>6460</v>
      </c>
      <c r="E2107">
        <f>HOUR(Table3[[#This Row],[Transaction_Time]])</f>
        <v>13</v>
      </c>
      <c r="F2107" s="10" t="s">
        <v>52</v>
      </c>
      <c r="G2107" s="10" t="s">
        <v>6461</v>
      </c>
      <c r="H2107" s="10" t="s">
        <v>54</v>
      </c>
      <c r="I2107" s="10" t="s">
        <v>42</v>
      </c>
      <c r="J2107" s="10" t="s">
        <v>98</v>
      </c>
      <c r="K2107" s="10" t="s">
        <v>459</v>
      </c>
      <c r="L2107" s="10" t="s">
        <v>184</v>
      </c>
      <c r="M2107" s="10" t="s">
        <v>146</v>
      </c>
      <c r="N2107" s="10" t="s">
        <v>32</v>
      </c>
      <c r="O2107" s="10" t="s">
        <v>47</v>
      </c>
      <c r="P2107" s="10" t="s">
        <v>34</v>
      </c>
      <c r="Q2107" s="10">
        <v>322.19</v>
      </c>
      <c r="R2107" s="10">
        <v>0</v>
      </c>
      <c r="S2107" s="10">
        <v>6.06</v>
      </c>
      <c r="T2107" s="10" t="s">
        <v>35</v>
      </c>
      <c r="U2107" s="10"/>
      <c r="V2107" s="10" t="s">
        <v>49</v>
      </c>
      <c r="W2107" s="10">
        <v>53</v>
      </c>
      <c r="X2107" s="11" t="s">
        <v>37</v>
      </c>
    </row>
    <row r="2108" spans="1:24" x14ac:dyDescent="0.3">
      <c r="A2108" s="4" t="s">
        <v>6462</v>
      </c>
      <c r="B2108" s="5">
        <v>46144</v>
      </c>
      <c r="C2108" s="20" t="str">
        <f>TEXT(Table3[[#This Row],[Transaction_Date]],"dddd")</f>
        <v>Saturday</v>
      </c>
      <c r="D2108" t="s">
        <v>6463</v>
      </c>
      <c r="E2108">
        <f>HOUR(Table3[[#This Row],[Transaction_Time]])</f>
        <v>3</v>
      </c>
      <c r="F2108" s="6" t="s">
        <v>24</v>
      </c>
      <c r="G2108" s="6" t="s">
        <v>6464</v>
      </c>
      <c r="H2108" s="6" t="s">
        <v>26</v>
      </c>
      <c r="I2108" s="6" t="s">
        <v>42</v>
      </c>
      <c r="J2108" s="6" t="s">
        <v>55</v>
      </c>
      <c r="K2108" s="6" t="s">
        <v>256</v>
      </c>
      <c r="L2108" s="6" t="s">
        <v>225</v>
      </c>
      <c r="M2108" s="6" t="s">
        <v>214</v>
      </c>
      <c r="N2108" s="6" t="s">
        <v>291</v>
      </c>
      <c r="O2108" s="6" t="s">
        <v>47</v>
      </c>
      <c r="P2108" s="10" t="s">
        <v>68</v>
      </c>
      <c r="Q2108" s="6">
        <v>133.19999999999999</v>
      </c>
      <c r="R2108" s="6">
        <v>0</v>
      </c>
      <c r="S2108" s="6">
        <v>0</v>
      </c>
      <c r="T2108" s="6" t="s">
        <v>35</v>
      </c>
      <c r="U2108" s="6"/>
      <c r="V2108" s="6" t="s">
        <v>49</v>
      </c>
      <c r="W2108" s="6">
        <v>64</v>
      </c>
      <c r="X2108" s="7" t="s">
        <v>37</v>
      </c>
    </row>
    <row r="2109" spans="1:24" x14ac:dyDescent="0.3">
      <c r="A2109" s="8" t="s">
        <v>6465</v>
      </c>
      <c r="B2109" s="9">
        <v>46153</v>
      </c>
      <c r="C2109" s="21" t="str">
        <f>TEXT(Table3[[#This Row],[Transaction_Date]],"dddd")</f>
        <v>Monday</v>
      </c>
      <c r="D2109" t="s">
        <v>6466</v>
      </c>
      <c r="E2109">
        <f>HOUR(Table3[[#This Row],[Transaction_Time]])</f>
        <v>21</v>
      </c>
      <c r="F2109" s="10" t="s">
        <v>40</v>
      </c>
      <c r="G2109" s="10" t="s">
        <v>6467</v>
      </c>
      <c r="H2109" s="10" t="s">
        <v>54</v>
      </c>
      <c r="I2109" s="10" t="s">
        <v>27</v>
      </c>
      <c r="J2109" s="10" t="s">
        <v>55</v>
      </c>
      <c r="K2109" s="10" t="s">
        <v>136</v>
      </c>
      <c r="L2109" s="10" t="s">
        <v>107</v>
      </c>
      <c r="M2109" s="10" t="s">
        <v>93</v>
      </c>
      <c r="N2109" s="10" t="s">
        <v>46</v>
      </c>
      <c r="O2109" s="10" t="s">
        <v>47</v>
      </c>
      <c r="P2109" s="10" t="s">
        <v>68</v>
      </c>
      <c r="Q2109" s="10">
        <v>177.82</v>
      </c>
      <c r="R2109" s="10">
        <v>0</v>
      </c>
      <c r="S2109" s="10">
        <v>5.81</v>
      </c>
      <c r="T2109" s="10" t="s">
        <v>35</v>
      </c>
      <c r="U2109" s="10"/>
      <c r="V2109" s="10" t="s">
        <v>49</v>
      </c>
      <c r="W2109" s="10">
        <v>87</v>
      </c>
      <c r="X2109" s="11" t="s">
        <v>37</v>
      </c>
    </row>
    <row r="2110" spans="1:24" x14ac:dyDescent="0.3">
      <c r="A2110" s="4" t="s">
        <v>6468</v>
      </c>
      <c r="B2110" s="5">
        <v>46154</v>
      </c>
      <c r="C2110" s="20" t="str">
        <f>TEXT(Table3[[#This Row],[Transaction_Date]],"dddd")</f>
        <v>Tuesday</v>
      </c>
      <c r="D2110" t="s">
        <v>6469</v>
      </c>
      <c r="E2110">
        <f>HOUR(Table3[[#This Row],[Transaction_Time]])</f>
        <v>4</v>
      </c>
      <c r="F2110" s="6" t="s">
        <v>370</v>
      </c>
      <c r="G2110" s="6" t="s">
        <v>6470</v>
      </c>
      <c r="H2110" s="6" t="s">
        <v>26</v>
      </c>
      <c r="I2110" s="6" t="s">
        <v>42</v>
      </c>
      <c r="J2110" s="6" t="s">
        <v>28</v>
      </c>
      <c r="K2110" s="6" t="s">
        <v>65</v>
      </c>
      <c r="L2110" s="6" t="s">
        <v>145</v>
      </c>
      <c r="M2110" s="6" t="s">
        <v>146</v>
      </c>
      <c r="N2110" s="6" t="s">
        <v>272</v>
      </c>
      <c r="O2110" s="6" t="s">
        <v>47</v>
      </c>
      <c r="P2110" s="6" t="s">
        <v>68</v>
      </c>
      <c r="Q2110" s="6">
        <v>402.45</v>
      </c>
      <c r="R2110" s="6">
        <v>0</v>
      </c>
      <c r="S2110" s="6">
        <v>0</v>
      </c>
      <c r="T2110" s="6" t="s">
        <v>35</v>
      </c>
      <c r="U2110" s="6"/>
      <c r="V2110" s="6" t="s">
        <v>36</v>
      </c>
      <c r="W2110" s="6">
        <v>77</v>
      </c>
      <c r="X2110" s="7" t="s">
        <v>37</v>
      </c>
    </row>
    <row r="2111" spans="1:24" x14ac:dyDescent="0.3">
      <c r="A2111" s="8" t="s">
        <v>6471</v>
      </c>
      <c r="B2111" s="9">
        <v>46159</v>
      </c>
      <c r="C2111" s="21" t="str">
        <f>TEXT(Table3[[#This Row],[Transaction_Date]],"dddd")</f>
        <v>Sunday</v>
      </c>
      <c r="D2111" t="s">
        <v>6472</v>
      </c>
      <c r="E2111">
        <f>HOUR(Table3[[#This Row],[Transaction_Time]])</f>
        <v>12</v>
      </c>
      <c r="F2111" s="10" t="s">
        <v>52</v>
      </c>
      <c r="G2111" s="10" t="s">
        <v>6473</v>
      </c>
      <c r="H2111" s="10" t="s">
        <v>89</v>
      </c>
      <c r="I2111" s="10" t="s">
        <v>42</v>
      </c>
      <c r="J2111" s="10" t="s">
        <v>90</v>
      </c>
      <c r="K2111" s="10" t="s">
        <v>572</v>
      </c>
      <c r="L2111" s="10" t="s">
        <v>544</v>
      </c>
      <c r="M2111" s="10" t="s">
        <v>114</v>
      </c>
      <c r="N2111" s="10" t="s">
        <v>46</v>
      </c>
      <c r="O2111" s="10" t="s">
        <v>47</v>
      </c>
      <c r="P2111" s="10" t="s">
        <v>48</v>
      </c>
      <c r="Q2111" s="10">
        <v>305.43</v>
      </c>
      <c r="R2111" s="10">
        <v>0</v>
      </c>
      <c r="S2111" s="10">
        <v>0</v>
      </c>
      <c r="T2111" s="10" t="s">
        <v>35</v>
      </c>
      <c r="U2111" s="10"/>
      <c r="V2111" s="10" t="s">
        <v>49</v>
      </c>
      <c r="W2111" s="10">
        <v>6</v>
      </c>
      <c r="X2111" s="11" t="s">
        <v>37</v>
      </c>
    </row>
    <row r="2112" spans="1:24" x14ac:dyDescent="0.3">
      <c r="A2112" s="4" t="s">
        <v>6474</v>
      </c>
      <c r="B2112" s="5">
        <v>46158</v>
      </c>
      <c r="C2112" s="20" t="str">
        <f>TEXT(Table3[[#This Row],[Transaction_Date]],"dddd")</f>
        <v>Saturday</v>
      </c>
      <c r="D2112" t="s">
        <v>6475</v>
      </c>
      <c r="E2112">
        <f>HOUR(Table3[[#This Row],[Transaction_Time]])</f>
        <v>2</v>
      </c>
      <c r="F2112" s="6" t="s">
        <v>24</v>
      </c>
      <c r="G2112" s="6" t="s">
        <v>6476</v>
      </c>
      <c r="H2112" s="6" t="s">
        <v>26</v>
      </c>
      <c r="I2112" s="6" t="s">
        <v>27</v>
      </c>
      <c r="J2112" s="6" t="s">
        <v>75</v>
      </c>
      <c r="K2112" s="6" t="s">
        <v>156</v>
      </c>
      <c r="L2112" s="6" t="s">
        <v>503</v>
      </c>
      <c r="M2112" s="6" t="s">
        <v>214</v>
      </c>
      <c r="N2112" s="6" t="s">
        <v>78</v>
      </c>
      <c r="O2112" s="6" t="s">
        <v>60</v>
      </c>
      <c r="P2112" s="6" t="s">
        <v>68</v>
      </c>
      <c r="Q2112" s="6">
        <v>1093.3800000000001</v>
      </c>
      <c r="R2112" s="6">
        <v>0</v>
      </c>
      <c r="S2112" s="6">
        <v>0</v>
      </c>
      <c r="T2112" s="6" t="s">
        <v>35</v>
      </c>
      <c r="U2112" s="6"/>
      <c r="V2112" s="6" t="s">
        <v>49</v>
      </c>
      <c r="W2112" s="6">
        <v>94</v>
      </c>
      <c r="X2112" s="7" t="s">
        <v>69</v>
      </c>
    </row>
    <row r="2113" spans="1:24" x14ac:dyDescent="0.3">
      <c r="A2113" s="8" t="s">
        <v>6477</v>
      </c>
      <c r="B2113" s="9">
        <v>46170</v>
      </c>
      <c r="C2113" s="21" t="str">
        <f>TEXT(Table3[[#This Row],[Transaction_Date]],"dddd")</f>
        <v>Thursday</v>
      </c>
      <c r="D2113" t="s">
        <v>6478</v>
      </c>
      <c r="E2113">
        <f>HOUR(Table3[[#This Row],[Transaction_Time]])</f>
        <v>14</v>
      </c>
      <c r="F2113" s="10" t="s">
        <v>24</v>
      </c>
      <c r="G2113" s="10" t="s">
        <v>6479</v>
      </c>
      <c r="H2113" s="10" t="s">
        <v>74</v>
      </c>
      <c r="I2113" s="10" t="s">
        <v>42</v>
      </c>
      <c r="J2113" s="10" t="s">
        <v>90</v>
      </c>
      <c r="K2113" s="10" t="s">
        <v>572</v>
      </c>
      <c r="L2113" s="10" t="s">
        <v>225</v>
      </c>
      <c r="M2113" s="10" t="s">
        <v>214</v>
      </c>
      <c r="N2113" s="10" t="s">
        <v>78</v>
      </c>
      <c r="O2113" s="10" t="s">
        <v>141</v>
      </c>
      <c r="P2113" s="10" t="s">
        <v>68</v>
      </c>
      <c r="Q2113" s="10">
        <v>756.89</v>
      </c>
      <c r="R2113" s="10">
        <v>0</v>
      </c>
      <c r="S2113" s="10">
        <v>0</v>
      </c>
      <c r="T2113" s="10" t="s">
        <v>35</v>
      </c>
      <c r="U2113" s="10"/>
      <c r="V2113" s="10" t="s">
        <v>49</v>
      </c>
      <c r="W2113" s="10">
        <v>57</v>
      </c>
      <c r="X2113" s="11" t="s">
        <v>37</v>
      </c>
    </row>
    <row r="2114" spans="1:24" x14ac:dyDescent="0.3">
      <c r="A2114" s="4" t="s">
        <v>6480</v>
      </c>
      <c r="B2114" s="5">
        <v>46166</v>
      </c>
      <c r="C2114" s="20" t="str">
        <f>TEXT(Table3[[#This Row],[Transaction_Date]],"dddd")</f>
        <v>Sunday</v>
      </c>
      <c r="D2114" t="s">
        <v>6481</v>
      </c>
      <c r="E2114">
        <f>HOUR(Table3[[#This Row],[Transaction_Time]])</f>
        <v>14</v>
      </c>
      <c r="F2114" s="6" t="s">
        <v>24</v>
      </c>
      <c r="G2114" s="6" t="s">
        <v>6482</v>
      </c>
      <c r="H2114" s="6" t="s">
        <v>89</v>
      </c>
      <c r="I2114" s="6" t="s">
        <v>42</v>
      </c>
      <c r="J2114" s="6" t="s">
        <v>98</v>
      </c>
      <c r="K2114" s="6" t="s">
        <v>459</v>
      </c>
      <c r="L2114" s="6" t="s">
        <v>171</v>
      </c>
      <c r="M2114" s="6" t="s">
        <v>67</v>
      </c>
      <c r="N2114" s="6" t="s">
        <v>46</v>
      </c>
      <c r="O2114" s="6" t="s">
        <v>60</v>
      </c>
      <c r="P2114" s="6" t="s">
        <v>128</v>
      </c>
      <c r="Q2114" s="6">
        <v>76.88</v>
      </c>
      <c r="R2114" s="6">
        <v>53.38</v>
      </c>
      <c r="S2114" s="6">
        <v>0</v>
      </c>
      <c r="T2114" s="6" t="s">
        <v>35</v>
      </c>
      <c r="U2114" s="6"/>
      <c r="V2114" s="6" t="s">
        <v>49</v>
      </c>
      <c r="W2114" s="6">
        <v>36</v>
      </c>
      <c r="X2114" s="7" t="s">
        <v>37</v>
      </c>
    </row>
    <row r="2115" spans="1:24" x14ac:dyDescent="0.3">
      <c r="A2115" s="8" t="s">
        <v>6483</v>
      </c>
      <c r="B2115" s="9">
        <v>46162</v>
      </c>
      <c r="C2115" s="21" t="str">
        <f>TEXT(Table3[[#This Row],[Transaction_Date]],"dddd")</f>
        <v>Wednesday</v>
      </c>
      <c r="D2115" t="s">
        <v>6484</v>
      </c>
      <c r="E2115">
        <f>HOUR(Table3[[#This Row],[Transaction_Time]])</f>
        <v>19</v>
      </c>
      <c r="F2115" s="10" t="s">
        <v>52</v>
      </c>
      <c r="G2115" s="10" t="s">
        <v>6485</v>
      </c>
      <c r="H2115" s="10" t="s">
        <v>54</v>
      </c>
      <c r="I2115" s="10" t="s">
        <v>27</v>
      </c>
      <c r="J2115" s="10" t="s">
        <v>119</v>
      </c>
      <c r="K2115" s="10" t="s">
        <v>264</v>
      </c>
      <c r="L2115" s="10" t="s">
        <v>357</v>
      </c>
      <c r="M2115" s="10" t="s">
        <v>122</v>
      </c>
      <c r="N2115" s="10" t="s">
        <v>32</v>
      </c>
      <c r="O2115" s="10" t="s">
        <v>141</v>
      </c>
      <c r="P2115" s="10" t="s">
        <v>68</v>
      </c>
      <c r="Q2115" s="10">
        <v>40.83</v>
      </c>
      <c r="R2115" s="10">
        <v>0</v>
      </c>
      <c r="S2115" s="10">
        <v>0</v>
      </c>
      <c r="T2115" s="10" t="s">
        <v>35</v>
      </c>
      <c r="U2115" s="10"/>
      <c r="V2115" s="10" t="s">
        <v>49</v>
      </c>
      <c r="W2115" s="10">
        <v>61</v>
      </c>
      <c r="X2115" s="11" t="s">
        <v>37</v>
      </c>
    </row>
    <row r="2116" spans="1:24" x14ac:dyDescent="0.3">
      <c r="A2116" s="4" t="s">
        <v>6486</v>
      </c>
      <c r="B2116" s="5">
        <v>46150</v>
      </c>
      <c r="C2116" s="20" t="str">
        <f>TEXT(Table3[[#This Row],[Transaction_Date]],"dddd")</f>
        <v>Friday</v>
      </c>
      <c r="D2116" t="s">
        <v>6487</v>
      </c>
      <c r="E2116">
        <f>HOUR(Table3[[#This Row],[Transaction_Time]])</f>
        <v>13</v>
      </c>
      <c r="F2116" s="6" t="s">
        <v>24</v>
      </c>
      <c r="G2116" s="6" t="s">
        <v>6488</v>
      </c>
      <c r="H2116" s="6" t="s">
        <v>89</v>
      </c>
      <c r="I2116" s="6" t="s">
        <v>42</v>
      </c>
      <c r="J2116" s="6" t="s">
        <v>166</v>
      </c>
      <c r="K2116" s="6" t="s">
        <v>204</v>
      </c>
      <c r="L2116" s="6" t="s">
        <v>184</v>
      </c>
      <c r="M2116" s="6" t="s">
        <v>146</v>
      </c>
      <c r="N2116" s="6" t="s">
        <v>59</v>
      </c>
      <c r="O2116" s="6" t="s">
        <v>60</v>
      </c>
      <c r="P2116" s="6" t="s">
        <v>68</v>
      </c>
      <c r="Q2116" s="6">
        <v>3634.34</v>
      </c>
      <c r="R2116" s="6">
        <v>49.07</v>
      </c>
      <c r="S2116" s="6">
        <v>0</v>
      </c>
      <c r="T2116" s="6" t="s">
        <v>35</v>
      </c>
      <c r="U2116" s="6"/>
      <c r="V2116" s="6" t="s">
        <v>49</v>
      </c>
      <c r="W2116" s="6">
        <v>74</v>
      </c>
      <c r="X2116" s="7" t="s">
        <v>37</v>
      </c>
    </row>
    <row r="2117" spans="1:24" x14ac:dyDescent="0.3">
      <c r="A2117" s="8" t="s">
        <v>6489</v>
      </c>
      <c r="B2117" s="9">
        <v>46169</v>
      </c>
      <c r="C2117" s="21" t="str">
        <f>TEXT(Table3[[#This Row],[Transaction_Date]],"dddd")</f>
        <v>Wednesday</v>
      </c>
      <c r="D2117" t="s">
        <v>6490</v>
      </c>
      <c r="E2117">
        <f>HOUR(Table3[[#This Row],[Transaction_Time]])</f>
        <v>14</v>
      </c>
      <c r="F2117" s="10" t="s">
        <v>52</v>
      </c>
      <c r="G2117" s="10" t="s">
        <v>6491</v>
      </c>
      <c r="H2117" s="10" t="s">
        <v>26</v>
      </c>
      <c r="I2117" s="10" t="s">
        <v>27</v>
      </c>
      <c r="J2117" s="10" t="s">
        <v>166</v>
      </c>
      <c r="K2117" s="10" t="s">
        <v>237</v>
      </c>
      <c r="L2117" s="10" t="s">
        <v>30</v>
      </c>
      <c r="M2117" s="10" t="s">
        <v>31</v>
      </c>
      <c r="N2117" s="10" t="s">
        <v>46</v>
      </c>
      <c r="O2117" s="10" t="s">
        <v>141</v>
      </c>
      <c r="P2117" s="10" t="s">
        <v>68</v>
      </c>
      <c r="Q2117" s="10">
        <v>122.21</v>
      </c>
      <c r="R2117" s="10">
        <v>0</v>
      </c>
      <c r="S2117" s="10">
        <v>0</v>
      </c>
      <c r="T2117" s="10" t="s">
        <v>35</v>
      </c>
      <c r="U2117" s="10"/>
      <c r="V2117" s="10" t="s">
        <v>49</v>
      </c>
      <c r="W2117" s="10">
        <v>35</v>
      </c>
      <c r="X2117" s="11" t="s">
        <v>37</v>
      </c>
    </row>
    <row r="2118" spans="1:24" x14ac:dyDescent="0.3">
      <c r="A2118" s="4" t="s">
        <v>6492</v>
      </c>
      <c r="B2118" s="5">
        <v>46152</v>
      </c>
      <c r="C2118" s="20" t="str">
        <f>TEXT(Table3[[#This Row],[Transaction_Date]],"dddd")</f>
        <v>Sunday</v>
      </c>
      <c r="D2118" t="s">
        <v>3652</v>
      </c>
      <c r="E2118">
        <f>HOUR(Table3[[#This Row],[Transaction_Time]])</f>
        <v>19</v>
      </c>
      <c r="F2118" s="6" t="s">
        <v>72</v>
      </c>
      <c r="G2118" s="6" t="s">
        <v>6493</v>
      </c>
      <c r="H2118" s="6" t="s">
        <v>54</v>
      </c>
      <c r="I2118" s="6" t="s">
        <v>27</v>
      </c>
      <c r="J2118" s="6" t="s">
        <v>166</v>
      </c>
      <c r="K2118" s="6" t="s">
        <v>237</v>
      </c>
      <c r="L2118" s="6" t="s">
        <v>213</v>
      </c>
      <c r="M2118" s="6" t="s">
        <v>214</v>
      </c>
      <c r="N2118" s="6" t="s">
        <v>32</v>
      </c>
      <c r="O2118" s="6" t="s">
        <v>60</v>
      </c>
      <c r="P2118" s="6" t="s">
        <v>68</v>
      </c>
      <c r="Q2118" s="6">
        <v>143.51</v>
      </c>
      <c r="R2118" s="6">
        <v>13.74</v>
      </c>
      <c r="S2118" s="6">
        <v>0</v>
      </c>
      <c r="T2118" s="6" t="s">
        <v>35</v>
      </c>
      <c r="U2118" s="6"/>
      <c r="V2118" s="6" t="s">
        <v>49</v>
      </c>
      <c r="W2118" s="6">
        <v>8</v>
      </c>
      <c r="X2118" s="7" t="s">
        <v>37</v>
      </c>
    </row>
    <row r="2119" spans="1:24" x14ac:dyDescent="0.3">
      <c r="A2119" s="8" t="s">
        <v>6494</v>
      </c>
      <c r="B2119" s="9">
        <v>46161</v>
      </c>
      <c r="C2119" s="21" t="str">
        <f>TEXT(Table3[[#This Row],[Transaction_Date]],"dddd")</f>
        <v>Tuesday</v>
      </c>
      <c r="D2119" t="s">
        <v>6495</v>
      </c>
      <c r="E2119">
        <f>HOUR(Table3[[#This Row],[Transaction_Time]])</f>
        <v>19</v>
      </c>
      <c r="F2119" s="10" t="s">
        <v>416</v>
      </c>
      <c r="G2119" s="10" t="s">
        <v>6496</v>
      </c>
      <c r="H2119" s="10" t="s">
        <v>26</v>
      </c>
      <c r="I2119" s="10" t="s">
        <v>42</v>
      </c>
      <c r="J2119" s="10" t="s">
        <v>166</v>
      </c>
      <c r="K2119" s="10" t="s">
        <v>476</v>
      </c>
      <c r="L2119" s="10" t="s">
        <v>445</v>
      </c>
      <c r="M2119" s="10" t="s">
        <v>162</v>
      </c>
      <c r="N2119" s="10" t="s">
        <v>59</v>
      </c>
      <c r="O2119" s="10" t="s">
        <v>60</v>
      </c>
      <c r="P2119" s="10" t="s">
        <v>48</v>
      </c>
      <c r="Q2119" s="10">
        <v>573.15</v>
      </c>
      <c r="R2119" s="10">
        <v>0</v>
      </c>
      <c r="S2119" s="10">
        <v>0</v>
      </c>
      <c r="T2119" s="10" t="s">
        <v>35</v>
      </c>
      <c r="U2119" s="10"/>
      <c r="V2119" s="10" t="s">
        <v>49</v>
      </c>
      <c r="W2119" s="10">
        <v>42</v>
      </c>
      <c r="X2119" s="11" t="s">
        <v>37</v>
      </c>
    </row>
    <row r="2120" spans="1:24" x14ac:dyDescent="0.3">
      <c r="A2120" s="4" t="s">
        <v>6497</v>
      </c>
      <c r="B2120" s="5">
        <v>46144</v>
      </c>
      <c r="C2120" s="20" t="str">
        <f>TEXT(Table3[[#This Row],[Transaction_Date]],"dddd")</f>
        <v>Saturday</v>
      </c>
      <c r="D2120" t="s">
        <v>6498</v>
      </c>
      <c r="E2120">
        <f>HOUR(Table3[[#This Row],[Transaction_Time]])</f>
        <v>12</v>
      </c>
      <c r="F2120" s="6" t="s">
        <v>24</v>
      </c>
      <c r="G2120" s="6" t="s">
        <v>6499</v>
      </c>
      <c r="H2120" s="6" t="s">
        <v>26</v>
      </c>
      <c r="I2120" s="6" t="s">
        <v>27</v>
      </c>
      <c r="J2120" s="6" t="s">
        <v>105</v>
      </c>
      <c r="K2120" s="6" t="s">
        <v>106</v>
      </c>
      <c r="L2120" s="6" t="s">
        <v>801</v>
      </c>
      <c r="M2120" s="6" t="s">
        <v>58</v>
      </c>
      <c r="N2120" s="6" t="s">
        <v>46</v>
      </c>
      <c r="O2120" s="6" t="s">
        <v>47</v>
      </c>
      <c r="P2120" s="6" t="s">
        <v>108</v>
      </c>
      <c r="Q2120" s="6">
        <v>500.31</v>
      </c>
      <c r="R2120" s="6">
        <v>0</v>
      </c>
      <c r="S2120" s="6">
        <v>0</v>
      </c>
      <c r="T2120" s="6" t="s">
        <v>35</v>
      </c>
      <c r="U2120" s="6"/>
      <c r="V2120" s="6" t="s">
        <v>49</v>
      </c>
      <c r="W2120" s="6">
        <v>53</v>
      </c>
      <c r="X2120" s="7" t="s">
        <v>37</v>
      </c>
    </row>
    <row r="2121" spans="1:24" x14ac:dyDescent="0.3">
      <c r="A2121" s="8" t="s">
        <v>6500</v>
      </c>
      <c r="B2121" s="9">
        <v>46167</v>
      </c>
      <c r="C2121" s="21" t="str">
        <f>TEXT(Table3[[#This Row],[Transaction_Date]],"dddd")</f>
        <v>Monday</v>
      </c>
      <c r="D2121" t="s">
        <v>6501</v>
      </c>
      <c r="E2121">
        <f>HOUR(Table3[[#This Row],[Transaction_Time]])</f>
        <v>19</v>
      </c>
      <c r="F2121" s="10" t="s">
        <v>24</v>
      </c>
      <c r="G2121" s="10" t="s">
        <v>6502</v>
      </c>
      <c r="H2121" s="10" t="s">
        <v>89</v>
      </c>
      <c r="I2121" s="10" t="s">
        <v>27</v>
      </c>
      <c r="J2121" s="10" t="s">
        <v>43</v>
      </c>
      <c r="K2121" s="10" t="s">
        <v>285</v>
      </c>
      <c r="L2121" s="10" t="s">
        <v>327</v>
      </c>
      <c r="M2121" s="10" t="s">
        <v>114</v>
      </c>
      <c r="N2121" s="10" t="s">
        <v>59</v>
      </c>
      <c r="O2121" s="10" t="s">
        <v>47</v>
      </c>
      <c r="P2121" s="10" t="s">
        <v>68</v>
      </c>
      <c r="Q2121" s="10">
        <v>329.57</v>
      </c>
      <c r="R2121" s="10">
        <v>0</v>
      </c>
      <c r="S2121" s="10">
        <v>0</v>
      </c>
      <c r="T2121" s="10" t="s">
        <v>35</v>
      </c>
      <c r="U2121" s="10"/>
      <c r="V2121" s="10" t="s">
        <v>49</v>
      </c>
      <c r="W2121" s="10">
        <v>93</v>
      </c>
      <c r="X2121" s="11" t="s">
        <v>37</v>
      </c>
    </row>
    <row r="2122" spans="1:24" x14ac:dyDescent="0.3">
      <c r="A2122" s="4" t="s">
        <v>6503</v>
      </c>
      <c r="B2122" s="5">
        <v>46164</v>
      </c>
      <c r="C2122" s="20" t="str">
        <f>TEXT(Table3[[#This Row],[Transaction_Date]],"dddd")</f>
        <v>Friday</v>
      </c>
      <c r="D2122" t="s">
        <v>6504</v>
      </c>
      <c r="E2122">
        <f>HOUR(Table3[[#This Row],[Transaction_Time]])</f>
        <v>20</v>
      </c>
      <c r="F2122" s="6" t="s">
        <v>52</v>
      </c>
      <c r="G2122" s="6" t="s">
        <v>6505</v>
      </c>
      <c r="H2122" s="6" t="s">
        <v>26</v>
      </c>
      <c r="I2122" s="6" t="s">
        <v>27</v>
      </c>
      <c r="J2122" s="6" t="s">
        <v>150</v>
      </c>
      <c r="K2122" s="6" t="s">
        <v>245</v>
      </c>
      <c r="L2122" s="6" t="s">
        <v>66</v>
      </c>
      <c r="M2122" s="6" t="s">
        <v>67</v>
      </c>
      <c r="N2122" s="6" t="s">
        <v>32</v>
      </c>
      <c r="O2122" s="6" t="s">
        <v>60</v>
      </c>
      <c r="P2122" s="6" t="s">
        <v>34</v>
      </c>
      <c r="Q2122" s="6">
        <v>147.37</v>
      </c>
      <c r="R2122" s="6">
        <v>0</v>
      </c>
      <c r="S2122" s="6">
        <v>5.95</v>
      </c>
      <c r="T2122" s="6" t="s">
        <v>35</v>
      </c>
      <c r="U2122" s="6"/>
      <c r="V2122" s="6" t="s">
        <v>49</v>
      </c>
      <c r="W2122" s="6">
        <v>65</v>
      </c>
      <c r="X2122" s="7" t="s">
        <v>37</v>
      </c>
    </row>
    <row r="2123" spans="1:24" x14ac:dyDescent="0.3">
      <c r="A2123" s="8" t="s">
        <v>6506</v>
      </c>
      <c r="B2123" s="9">
        <v>46156</v>
      </c>
      <c r="C2123" s="21" t="str">
        <f>TEXT(Table3[[#This Row],[Transaction_Date]],"dddd")</f>
        <v>Thursday</v>
      </c>
      <c r="D2123" t="s">
        <v>6507</v>
      </c>
      <c r="E2123">
        <f>HOUR(Table3[[#This Row],[Transaction_Time]])</f>
        <v>12</v>
      </c>
      <c r="F2123" s="10" t="s">
        <v>370</v>
      </c>
      <c r="G2123" s="10" t="s">
        <v>6508</v>
      </c>
      <c r="H2123" s="10" t="s">
        <v>89</v>
      </c>
      <c r="I2123" s="10" t="s">
        <v>455</v>
      </c>
      <c r="J2123" s="10" t="s">
        <v>43</v>
      </c>
      <c r="K2123" s="10" t="s">
        <v>285</v>
      </c>
      <c r="L2123" s="10" t="s">
        <v>205</v>
      </c>
      <c r="M2123" s="10" t="s">
        <v>162</v>
      </c>
      <c r="N2123" s="10" t="s">
        <v>78</v>
      </c>
      <c r="O2123" s="10" t="s">
        <v>60</v>
      </c>
      <c r="P2123" s="10" t="s">
        <v>68</v>
      </c>
      <c r="Q2123" s="10">
        <v>887.25</v>
      </c>
      <c r="R2123" s="10">
        <v>0</v>
      </c>
      <c r="S2123" s="10">
        <v>0</v>
      </c>
      <c r="T2123" s="10" t="s">
        <v>35</v>
      </c>
      <c r="U2123" s="10"/>
      <c r="V2123" s="10" t="s">
        <v>49</v>
      </c>
      <c r="W2123" s="10">
        <v>71</v>
      </c>
      <c r="X2123" s="11" t="s">
        <v>37</v>
      </c>
    </row>
    <row r="2124" spans="1:24" x14ac:dyDescent="0.3">
      <c r="A2124" s="4" t="s">
        <v>6509</v>
      </c>
      <c r="B2124" s="5">
        <v>46169</v>
      </c>
      <c r="C2124" s="20" t="str">
        <f>TEXT(Table3[[#This Row],[Transaction_Date]],"dddd")</f>
        <v>Wednesday</v>
      </c>
      <c r="D2124" t="s">
        <v>6510</v>
      </c>
      <c r="E2124">
        <f>HOUR(Table3[[#This Row],[Transaction_Time]])</f>
        <v>17</v>
      </c>
      <c r="F2124" s="6" t="s">
        <v>24</v>
      </c>
      <c r="G2124" s="6" t="s">
        <v>6511</v>
      </c>
      <c r="H2124" s="6" t="s">
        <v>54</v>
      </c>
      <c r="I2124" s="6" t="s">
        <v>27</v>
      </c>
      <c r="J2124" s="6" t="s">
        <v>105</v>
      </c>
      <c r="K2124" s="6" t="s">
        <v>195</v>
      </c>
      <c r="L2124" s="6" t="s">
        <v>221</v>
      </c>
      <c r="M2124" s="6" t="s">
        <v>67</v>
      </c>
      <c r="N2124" s="6" t="s">
        <v>46</v>
      </c>
      <c r="O2124" s="6" t="s">
        <v>141</v>
      </c>
      <c r="P2124" s="6" t="s">
        <v>84</v>
      </c>
      <c r="Q2124" s="6">
        <v>132.74</v>
      </c>
      <c r="R2124" s="6">
        <v>0</v>
      </c>
      <c r="S2124" s="6">
        <v>3.34</v>
      </c>
      <c r="T2124" s="6" t="s">
        <v>35</v>
      </c>
      <c r="U2124" s="6"/>
      <c r="V2124" s="6" t="s">
        <v>49</v>
      </c>
      <c r="W2124" s="6">
        <v>7</v>
      </c>
      <c r="X2124" s="7" t="s">
        <v>37</v>
      </c>
    </row>
    <row r="2125" spans="1:24" x14ac:dyDescent="0.3">
      <c r="A2125" s="8" t="s">
        <v>6512</v>
      </c>
      <c r="B2125" s="9">
        <v>46173</v>
      </c>
      <c r="C2125" s="21" t="str">
        <f>TEXT(Table3[[#This Row],[Transaction_Date]],"dddd")</f>
        <v>Sunday</v>
      </c>
      <c r="D2125" t="s">
        <v>6513</v>
      </c>
      <c r="E2125">
        <f>HOUR(Table3[[#This Row],[Transaction_Time]])</f>
        <v>17</v>
      </c>
      <c r="F2125" s="10" t="s">
        <v>52</v>
      </c>
      <c r="G2125" s="10" t="s">
        <v>6514</v>
      </c>
      <c r="H2125" s="10" t="s">
        <v>26</v>
      </c>
      <c r="I2125" s="10" t="s">
        <v>42</v>
      </c>
      <c r="J2125" s="10" t="s">
        <v>119</v>
      </c>
      <c r="K2125" s="10" t="s">
        <v>120</v>
      </c>
      <c r="L2125" s="10" t="s">
        <v>184</v>
      </c>
      <c r="M2125" s="10" t="s">
        <v>146</v>
      </c>
      <c r="N2125" s="10" t="s">
        <v>32</v>
      </c>
      <c r="O2125" s="10" t="s">
        <v>47</v>
      </c>
      <c r="P2125" s="10" t="s">
        <v>84</v>
      </c>
      <c r="Q2125" s="10">
        <v>190.75</v>
      </c>
      <c r="R2125" s="10">
        <v>0</v>
      </c>
      <c r="S2125" s="10">
        <v>0</v>
      </c>
      <c r="T2125" s="10" t="s">
        <v>35</v>
      </c>
      <c r="U2125" s="10"/>
      <c r="V2125" s="10" t="s">
        <v>49</v>
      </c>
      <c r="W2125" s="10">
        <v>93</v>
      </c>
      <c r="X2125" s="11" t="s">
        <v>37</v>
      </c>
    </row>
    <row r="2126" spans="1:24" x14ac:dyDescent="0.3">
      <c r="A2126" s="4" t="s">
        <v>6515</v>
      </c>
      <c r="B2126" s="5">
        <v>46170</v>
      </c>
      <c r="C2126" s="20" t="str">
        <f>TEXT(Table3[[#This Row],[Transaction_Date]],"dddd")</f>
        <v>Thursday</v>
      </c>
      <c r="D2126" t="s">
        <v>6516</v>
      </c>
      <c r="E2126">
        <f>HOUR(Table3[[#This Row],[Transaction_Time]])</f>
        <v>7</v>
      </c>
      <c r="F2126" s="6" t="s">
        <v>416</v>
      </c>
      <c r="G2126" s="6" t="s">
        <v>6517</v>
      </c>
      <c r="H2126" s="6" t="s">
        <v>54</v>
      </c>
      <c r="I2126" s="6" t="s">
        <v>42</v>
      </c>
      <c r="J2126" s="6" t="s">
        <v>75</v>
      </c>
      <c r="K2126" s="6" t="s">
        <v>295</v>
      </c>
      <c r="L2126" s="6" t="s">
        <v>342</v>
      </c>
      <c r="M2126" s="6" t="s">
        <v>162</v>
      </c>
      <c r="N2126" s="6" t="s">
        <v>32</v>
      </c>
      <c r="O2126" s="6" t="s">
        <v>60</v>
      </c>
      <c r="P2126" s="6" t="s">
        <v>48</v>
      </c>
      <c r="Q2126" s="6">
        <v>409.13</v>
      </c>
      <c r="R2126" s="6">
        <v>0</v>
      </c>
      <c r="S2126" s="6">
        <v>0</v>
      </c>
      <c r="T2126" s="6" t="s">
        <v>35</v>
      </c>
      <c r="U2126" s="6"/>
      <c r="V2126" s="6" t="s">
        <v>49</v>
      </c>
      <c r="W2126" s="6">
        <v>51</v>
      </c>
      <c r="X2126" s="7" t="s">
        <v>37</v>
      </c>
    </row>
    <row r="2127" spans="1:24" x14ac:dyDescent="0.3">
      <c r="A2127" s="8" t="s">
        <v>6518</v>
      </c>
      <c r="B2127" s="9">
        <v>46155</v>
      </c>
      <c r="C2127" s="21" t="str">
        <f>TEXT(Table3[[#This Row],[Transaction_Date]],"dddd")</f>
        <v>Wednesday</v>
      </c>
      <c r="D2127" t="s">
        <v>6519</v>
      </c>
      <c r="E2127">
        <f>HOUR(Table3[[#This Row],[Transaction_Time]])</f>
        <v>7</v>
      </c>
      <c r="F2127" s="10" t="s">
        <v>52</v>
      </c>
      <c r="G2127" s="10" t="s">
        <v>6520</v>
      </c>
      <c r="H2127" s="10" t="s">
        <v>26</v>
      </c>
      <c r="I2127" s="10" t="s">
        <v>27</v>
      </c>
      <c r="J2127" s="10" t="s">
        <v>150</v>
      </c>
      <c r="K2127" s="10" t="s">
        <v>245</v>
      </c>
      <c r="L2127" s="10" t="s">
        <v>152</v>
      </c>
      <c r="M2127" s="10" t="s">
        <v>93</v>
      </c>
      <c r="N2127" s="10" t="s">
        <v>32</v>
      </c>
      <c r="O2127" s="10" t="s">
        <v>47</v>
      </c>
      <c r="P2127" s="10" t="s">
        <v>115</v>
      </c>
      <c r="Q2127" s="10">
        <v>24.71</v>
      </c>
      <c r="R2127" s="10">
        <v>0</v>
      </c>
      <c r="S2127" s="10">
        <v>2.46</v>
      </c>
      <c r="T2127" s="10" t="s">
        <v>35</v>
      </c>
      <c r="U2127" s="10"/>
      <c r="V2127" s="10" t="s">
        <v>49</v>
      </c>
      <c r="W2127" s="10">
        <v>89</v>
      </c>
      <c r="X2127" s="11" t="s">
        <v>37</v>
      </c>
    </row>
    <row r="2128" spans="1:24" x14ac:dyDescent="0.3">
      <c r="A2128" s="4" t="s">
        <v>6521</v>
      </c>
      <c r="B2128" s="5">
        <v>46169</v>
      </c>
      <c r="C2128" s="20" t="str">
        <f>TEXT(Table3[[#This Row],[Transaction_Date]],"dddd")</f>
        <v>Wednesday</v>
      </c>
      <c r="D2128" t="s">
        <v>6522</v>
      </c>
      <c r="E2128">
        <f>HOUR(Table3[[#This Row],[Transaction_Time]])</f>
        <v>12</v>
      </c>
      <c r="F2128" s="6" t="s">
        <v>52</v>
      </c>
      <c r="G2128" s="6" t="s">
        <v>6523</v>
      </c>
      <c r="H2128" s="6" t="s">
        <v>26</v>
      </c>
      <c r="I2128" s="6" t="s">
        <v>42</v>
      </c>
      <c r="J2128" s="6" t="s">
        <v>75</v>
      </c>
      <c r="K2128" s="6" t="s">
        <v>156</v>
      </c>
      <c r="L2128" s="6" t="s">
        <v>424</v>
      </c>
      <c r="M2128" s="6" t="s">
        <v>122</v>
      </c>
      <c r="N2128" s="6" t="s">
        <v>176</v>
      </c>
      <c r="O2128" s="6" t="s">
        <v>47</v>
      </c>
      <c r="P2128" s="10" t="s">
        <v>68</v>
      </c>
      <c r="Q2128" s="6">
        <v>400.07</v>
      </c>
      <c r="R2128" s="6">
        <v>0</v>
      </c>
      <c r="S2128" s="6">
        <v>0</v>
      </c>
      <c r="T2128" s="6" t="s">
        <v>35</v>
      </c>
      <c r="U2128" s="6"/>
      <c r="V2128" s="6" t="s">
        <v>49</v>
      </c>
      <c r="W2128" s="6">
        <v>61</v>
      </c>
      <c r="X2128" s="7" t="s">
        <v>37</v>
      </c>
    </row>
    <row r="2129" spans="1:24" x14ac:dyDescent="0.3">
      <c r="A2129" s="8" t="s">
        <v>6524</v>
      </c>
      <c r="B2129" s="9">
        <v>46169</v>
      </c>
      <c r="C2129" s="21" t="str">
        <f>TEXT(Table3[[#This Row],[Transaction_Date]],"dddd")</f>
        <v>Wednesday</v>
      </c>
      <c r="D2129" t="s">
        <v>6525</v>
      </c>
      <c r="E2129">
        <f>HOUR(Table3[[#This Row],[Transaction_Time]])</f>
        <v>18</v>
      </c>
      <c r="F2129" s="10" t="s">
        <v>24</v>
      </c>
      <c r="G2129" s="10" t="s">
        <v>6526</v>
      </c>
      <c r="H2129" s="10" t="s">
        <v>26</v>
      </c>
      <c r="I2129" s="10" t="s">
        <v>42</v>
      </c>
      <c r="J2129" s="10" t="s">
        <v>150</v>
      </c>
      <c r="K2129" s="10" t="s">
        <v>245</v>
      </c>
      <c r="L2129" s="10" t="s">
        <v>230</v>
      </c>
      <c r="M2129" s="10" t="s">
        <v>83</v>
      </c>
      <c r="N2129" s="10" t="s">
        <v>176</v>
      </c>
      <c r="O2129" s="10" t="s">
        <v>141</v>
      </c>
      <c r="P2129" s="10" t="s">
        <v>48</v>
      </c>
      <c r="Q2129" s="10">
        <v>335.58</v>
      </c>
      <c r="R2129" s="10">
        <v>0</v>
      </c>
      <c r="S2129" s="10">
        <v>0</v>
      </c>
      <c r="T2129" s="10" t="s">
        <v>35</v>
      </c>
      <c r="U2129" s="10"/>
      <c r="V2129" s="10" t="s">
        <v>36</v>
      </c>
      <c r="W2129" s="10">
        <v>3</v>
      </c>
      <c r="X2129" s="11" t="s">
        <v>37</v>
      </c>
    </row>
    <row r="2130" spans="1:24" x14ac:dyDescent="0.3">
      <c r="A2130" s="4" t="s">
        <v>6527</v>
      </c>
      <c r="B2130" s="5">
        <v>46172</v>
      </c>
      <c r="C2130" s="20" t="str">
        <f>TEXT(Table3[[#This Row],[Transaction_Date]],"dddd")</f>
        <v>Saturday</v>
      </c>
      <c r="D2130" t="s">
        <v>6528</v>
      </c>
      <c r="E2130">
        <f>HOUR(Table3[[#This Row],[Transaction_Time]])</f>
        <v>10</v>
      </c>
      <c r="F2130" s="6" t="s">
        <v>24</v>
      </c>
      <c r="G2130" s="6" t="s">
        <v>6529</v>
      </c>
      <c r="H2130" s="6" t="s">
        <v>26</v>
      </c>
      <c r="I2130" s="6" t="s">
        <v>42</v>
      </c>
      <c r="J2130" s="6" t="s">
        <v>55</v>
      </c>
      <c r="K2130" s="6" t="s">
        <v>136</v>
      </c>
      <c r="L2130" s="6" t="s">
        <v>801</v>
      </c>
      <c r="M2130" s="6" t="s">
        <v>58</v>
      </c>
      <c r="N2130" s="6" t="s">
        <v>46</v>
      </c>
      <c r="O2130" s="6" t="s">
        <v>60</v>
      </c>
      <c r="P2130" s="6" t="s">
        <v>68</v>
      </c>
      <c r="Q2130" s="6">
        <v>1001.62</v>
      </c>
      <c r="R2130" s="6">
        <v>0</v>
      </c>
      <c r="S2130" s="6">
        <v>0</v>
      </c>
      <c r="T2130" s="6" t="s">
        <v>35</v>
      </c>
      <c r="U2130" s="6"/>
      <c r="V2130" s="6" t="s">
        <v>49</v>
      </c>
      <c r="W2130" s="6">
        <v>67</v>
      </c>
      <c r="X2130" s="7" t="s">
        <v>37</v>
      </c>
    </row>
    <row r="2131" spans="1:24" x14ac:dyDescent="0.3">
      <c r="A2131" s="8" t="s">
        <v>6530</v>
      </c>
      <c r="B2131" s="9">
        <v>46161</v>
      </c>
      <c r="C2131" s="21" t="str">
        <f>TEXT(Table3[[#This Row],[Transaction_Date]],"dddd")</f>
        <v>Tuesday</v>
      </c>
      <c r="D2131" t="s">
        <v>6531</v>
      </c>
      <c r="E2131">
        <f>HOUR(Table3[[#This Row],[Transaction_Time]])</f>
        <v>13</v>
      </c>
      <c r="F2131" s="10" t="s">
        <v>40</v>
      </c>
      <c r="G2131" s="10" t="s">
        <v>6532</v>
      </c>
      <c r="H2131" s="10" t="s">
        <v>89</v>
      </c>
      <c r="I2131" s="10" t="s">
        <v>42</v>
      </c>
      <c r="J2131" s="10" t="s">
        <v>55</v>
      </c>
      <c r="K2131" s="10" t="s">
        <v>56</v>
      </c>
      <c r="L2131" s="10" t="s">
        <v>196</v>
      </c>
      <c r="M2131" s="10" t="s">
        <v>83</v>
      </c>
      <c r="N2131" s="10" t="s">
        <v>78</v>
      </c>
      <c r="O2131" s="10" t="s">
        <v>297</v>
      </c>
      <c r="P2131" s="10" t="s">
        <v>48</v>
      </c>
      <c r="Q2131" s="10">
        <v>398.54</v>
      </c>
      <c r="R2131" s="10">
        <v>0</v>
      </c>
      <c r="S2131" s="10">
        <v>0</v>
      </c>
      <c r="T2131" s="10" t="s">
        <v>35</v>
      </c>
      <c r="U2131" s="10"/>
      <c r="V2131" s="10" t="s">
        <v>49</v>
      </c>
      <c r="W2131" s="10">
        <v>25</v>
      </c>
      <c r="X2131" s="11" t="s">
        <v>37</v>
      </c>
    </row>
    <row r="2132" spans="1:24" x14ac:dyDescent="0.3">
      <c r="A2132" s="4" t="s">
        <v>6533</v>
      </c>
      <c r="B2132" s="5">
        <v>46146</v>
      </c>
      <c r="C2132" s="20" t="str">
        <f>TEXT(Table3[[#This Row],[Transaction_Date]],"dddd")</f>
        <v>Monday</v>
      </c>
      <c r="D2132" t="s">
        <v>6534</v>
      </c>
      <c r="E2132">
        <f>HOUR(Table3[[#This Row],[Transaction_Time]])</f>
        <v>19</v>
      </c>
      <c r="F2132" s="6" t="s">
        <v>24</v>
      </c>
      <c r="G2132" s="6" t="s">
        <v>6535</v>
      </c>
      <c r="H2132" s="6" t="s">
        <v>89</v>
      </c>
      <c r="I2132" s="6" t="s">
        <v>27</v>
      </c>
      <c r="J2132" s="6" t="s">
        <v>90</v>
      </c>
      <c r="K2132" s="6" t="s">
        <v>91</v>
      </c>
      <c r="L2132" s="6" t="s">
        <v>445</v>
      </c>
      <c r="M2132" s="6" t="s">
        <v>162</v>
      </c>
      <c r="N2132" s="6" t="s">
        <v>46</v>
      </c>
      <c r="O2132" s="6" t="s">
        <v>60</v>
      </c>
      <c r="P2132" s="6" t="s">
        <v>34</v>
      </c>
      <c r="Q2132" s="6">
        <v>405.16</v>
      </c>
      <c r="R2132" s="6">
        <v>0</v>
      </c>
      <c r="S2132" s="6">
        <v>0</v>
      </c>
      <c r="T2132" s="6" t="s">
        <v>35</v>
      </c>
      <c r="U2132" s="6"/>
      <c r="V2132" s="6" t="s">
        <v>49</v>
      </c>
      <c r="W2132" s="6">
        <v>58</v>
      </c>
      <c r="X2132" s="7" t="s">
        <v>37</v>
      </c>
    </row>
    <row r="2133" spans="1:24" x14ac:dyDescent="0.3">
      <c r="A2133" s="8" t="s">
        <v>6536</v>
      </c>
      <c r="B2133" s="9">
        <v>46164</v>
      </c>
      <c r="C2133" s="21" t="str">
        <f>TEXT(Table3[[#This Row],[Transaction_Date]],"dddd")</f>
        <v>Friday</v>
      </c>
      <c r="D2133" t="s">
        <v>6537</v>
      </c>
      <c r="E2133">
        <f>HOUR(Table3[[#This Row],[Transaction_Time]])</f>
        <v>18</v>
      </c>
      <c r="F2133" s="10" t="s">
        <v>40</v>
      </c>
      <c r="G2133" s="10" t="s">
        <v>6538</v>
      </c>
      <c r="H2133" s="10" t="s">
        <v>26</v>
      </c>
      <c r="I2133" s="10" t="s">
        <v>42</v>
      </c>
      <c r="J2133" s="10" t="s">
        <v>90</v>
      </c>
      <c r="K2133" s="10" t="s">
        <v>346</v>
      </c>
      <c r="L2133" s="10" t="s">
        <v>500</v>
      </c>
      <c r="M2133" s="10" t="s">
        <v>67</v>
      </c>
      <c r="N2133" s="10" t="s">
        <v>32</v>
      </c>
      <c r="O2133" s="10" t="s">
        <v>60</v>
      </c>
      <c r="P2133" s="10" t="s">
        <v>68</v>
      </c>
      <c r="Q2133" s="10">
        <v>256.39999999999998</v>
      </c>
      <c r="R2133" s="10">
        <v>0</v>
      </c>
      <c r="S2133" s="10">
        <v>0</v>
      </c>
      <c r="T2133" s="10" t="s">
        <v>35</v>
      </c>
      <c r="U2133" s="10"/>
      <c r="V2133" s="10" t="s">
        <v>36</v>
      </c>
      <c r="W2133" s="10">
        <v>34</v>
      </c>
      <c r="X2133" s="11" t="s">
        <v>37</v>
      </c>
    </row>
    <row r="2134" spans="1:24" x14ac:dyDescent="0.3">
      <c r="A2134" s="4" t="s">
        <v>6539</v>
      </c>
      <c r="B2134" s="5">
        <v>46170</v>
      </c>
      <c r="C2134" s="20" t="str">
        <f>TEXT(Table3[[#This Row],[Transaction_Date]],"dddd")</f>
        <v>Thursday</v>
      </c>
      <c r="D2134" t="s">
        <v>6540</v>
      </c>
      <c r="E2134">
        <f>HOUR(Table3[[#This Row],[Transaction_Time]])</f>
        <v>9</v>
      </c>
      <c r="F2134" s="6" t="s">
        <v>87</v>
      </c>
      <c r="G2134" s="6" t="s">
        <v>6541</v>
      </c>
      <c r="H2134" s="6" t="s">
        <v>89</v>
      </c>
      <c r="I2134" s="6" t="s">
        <v>42</v>
      </c>
      <c r="J2134" s="6" t="s">
        <v>98</v>
      </c>
      <c r="K2134" s="6" t="s">
        <v>338</v>
      </c>
      <c r="L2134" s="6" t="s">
        <v>826</v>
      </c>
      <c r="M2134" s="6" t="s">
        <v>101</v>
      </c>
      <c r="N2134" s="6" t="s">
        <v>46</v>
      </c>
      <c r="O2134" s="6" t="s">
        <v>60</v>
      </c>
      <c r="P2134" s="6" t="s">
        <v>108</v>
      </c>
      <c r="Q2134" s="6">
        <v>1104.1500000000001</v>
      </c>
      <c r="R2134" s="6">
        <v>0</v>
      </c>
      <c r="S2134" s="6">
        <v>0</v>
      </c>
      <c r="T2134" s="6" t="s">
        <v>35</v>
      </c>
      <c r="U2134" s="6"/>
      <c r="V2134" s="6" t="s">
        <v>49</v>
      </c>
      <c r="W2134" s="6">
        <v>35</v>
      </c>
      <c r="X2134" s="7" t="s">
        <v>37</v>
      </c>
    </row>
    <row r="2135" spans="1:24" x14ac:dyDescent="0.3">
      <c r="A2135" s="8" t="s">
        <v>6542</v>
      </c>
      <c r="B2135" s="9">
        <v>46146</v>
      </c>
      <c r="C2135" s="21" t="str">
        <f>TEXT(Table3[[#This Row],[Transaction_Date]],"dddd")</f>
        <v>Monday</v>
      </c>
      <c r="D2135" t="s">
        <v>6398</v>
      </c>
      <c r="E2135">
        <f>HOUR(Table3[[#This Row],[Transaction_Time]])</f>
        <v>8</v>
      </c>
      <c r="F2135" s="10" t="s">
        <v>40</v>
      </c>
      <c r="G2135" s="10" t="s">
        <v>6543</v>
      </c>
      <c r="H2135" s="10" t="s">
        <v>26</v>
      </c>
      <c r="I2135" s="10" t="s">
        <v>27</v>
      </c>
      <c r="J2135" s="10" t="s">
        <v>150</v>
      </c>
      <c r="K2135" s="10" t="s">
        <v>175</v>
      </c>
      <c r="L2135" s="10" t="s">
        <v>435</v>
      </c>
      <c r="M2135" s="10" t="s">
        <v>101</v>
      </c>
      <c r="N2135" s="10" t="s">
        <v>46</v>
      </c>
      <c r="O2135" s="10" t="s">
        <v>47</v>
      </c>
      <c r="P2135" s="10" t="s">
        <v>108</v>
      </c>
      <c r="Q2135" s="10">
        <v>610.03</v>
      </c>
      <c r="R2135" s="10">
        <v>0</v>
      </c>
      <c r="S2135" s="10">
        <v>0</v>
      </c>
      <c r="T2135" s="10" t="s">
        <v>35</v>
      </c>
      <c r="U2135" s="10"/>
      <c r="V2135" s="10" t="s">
        <v>36</v>
      </c>
      <c r="W2135" s="10">
        <v>4</v>
      </c>
      <c r="X2135" s="11" t="s">
        <v>37</v>
      </c>
    </row>
    <row r="2136" spans="1:24" x14ac:dyDescent="0.3">
      <c r="A2136" s="4" t="s">
        <v>6544</v>
      </c>
      <c r="B2136" s="5">
        <v>46150</v>
      </c>
      <c r="C2136" s="20" t="str">
        <f>TEXT(Table3[[#This Row],[Transaction_Date]],"dddd")</f>
        <v>Friday</v>
      </c>
      <c r="D2136" t="s">
        <v>6545</v>
      </c>
      <c r="E2136">
        <f>HOUR(Table3[[#This Row],[Transaction_Time]])</f>
        <v>9</v>
      </c>
      <c r="F2136" s="6" t="s">
        <v>24</v>
      </c>
      <c r="G2136" s="6" t="s">
        <v>6546</v>
      </c>
      <c r="H2136" s="6" t="s">
        <v>97</v>
      </c>
      <c r="I2136" s="6" t="s">
        <v>42</v>
      </c>
      <c r="J2136" s="6" t="s">
        <v>98</v>
      </c>
      <c r="K2136" s="6" t="s">
        <v>126</v>
      </c>
      <c r="L2136" s="6" t="s">
        <v>100</v>
      </c>
      <c r="M2136" s="6" t="s">
        <v>101</v>
      </c>
      <c r="N2136" s="6" t="s">
        <v>59</v>
      </c>
      <c r="O2136" s="6" t="s">
        <v>60</v>
      </c>
      <c r="P2136" s="6" t="s">
        <v>84</v>
      </c>
      <c r="Q2136" s="6">
        <v>69.150000000000006</v>
      </c>
      <c r="R2136" s="6">
        <v>0</v>
      </c>
      <c r="S2136" s="6">
        <v>0</v>
      </c>
      <c r="T2136" s="6" t="s">
        <v>35</v>
      </c>
      <c r="U2136" s="6"/>
      <c r="V2136" s="6" t="s">
        <v>49</v>
      </c>
      <c r="W2136" s="6">
        <v>20</v>
      </c>
      <c r="X2136" s="7" t="s">
        <v>37</v>
      </c>
    </row>
    <row r="2137" spans="1:24" x14ac:dyDescent="0.3">
      <c r="A2137" s="8" t="s">
        <v>6547</v>
      </c>
      <c r="B2137" s="9">
        <v>46155</v>
      </c>
      <c r="C2137" s="21" t="str">
        <f>TEXT(Table3[[#This Row],[Transaction_Date]],"dddd")</f>
        <v>Wednesday</v>
      </c>
      <c r="D2137" t="s">
        <v>5684</v>
      </c>
      <c r="E2137">
        <f>HOUR(Table3[[#This Row],[Transaction_Time]])</f>
        <v>11</v>
      </c>
      <c r="F2137" s="10" t="s">
        <v>24</v>
      </c>
      <c r="G2137" s="10" t="s">
        <v>6548</v>
      </c>
      <c r="H2137" s="10" t="s">
        <v>54</v>
      </c>
      <c r="I2137" s="10" t="s">
        <v>42</v>
      </c>
      <c r="J2137" s="10" t="s">
        <v>166</v>
      </c>
      <c r="K2137" s="10" t="s">
        <v>204</v>
      </c>
      <c r="L2137" s="10" t="s">
        <v>45</v>
      </c>
      <c r="M2137" s="10" t="s">
        <v>31</v>
      </c>
      <c r="N2137" s="10" t="s">
        <v>46</v>
      </c>
      <c r="O2137" s="10" t="s">
        <v>47</v>
      </c>
      <c r="P2137" s="10" t="s">
        <v>48</v>
      </c>
      <c r="Q2137" s="10">
        <v>413.95</v>
      </c>
      <c r="R2137" s="10">
        <v>0</v>
      </c>
      <c r="S2137" s="10">
        <v>0</v>
      </c>
      <c r="T2137" s="10" t="s">
        <v>35</v>
      </c>
      <c r="U2137" s="10"/>
      <c r="V2137" s="10" t="s">
        <v>49</v>
      </c>
      <c r="W2137" s="10">
        <v>92</v>
      </c>
      <c r="X2137" s="11" t="s">
        <v>37</v>
      </c>
    </row>
    <row r="2138" spans="1:24" x14ac:dyDescent="0.3">
      <c r="A2138" s="4" t="s">
        <v>6549</v>
      </c>
      <c r="B2138" s="5">
        <v>46144</v>
      </c>
      <c r="C2138" s="20" t="str">
        <f>TEXT(Table3[[#This Row],[Transaction_Date]],"dddd")</f>
        <v>Saturday</v>
      </c>
      <c r="D2138" t="s">
        <v>6550</v>
      </c>
      <c r="E2138">
        <f>HOUR(Table3[[#This Row],[Transaction_Time]])</f>
        <v>19</v>
      </c>
      <c r="F2138" s="6" t="s">
        <v>40</v>
      </c>
      <c r="G2138" s="6" t="s">
        <v>6551</v>
      </c>
      <c r="H2138" s="6" t="s">
        <v>74</v>
      </c>
      <c r="I2138" s="6" t="s">
        <v>27</v>
      </c>
      <c r="J2138" s="6" t="s">
        <v>75</v>
      </c>
      <c r="K2138" s="6" t="s">
        <v>212</v>
      </c>
      <c r="L2138" s="6" t="s">
        <v>647</v>
      </c>
      <c r="M2138" s="6" t="s">
        <v>31</v>
      </c>
      <c r="N2138" s="6" t="s">
        <v>59</v>
      </c>
      <c r="O2138" s="6" t="s">
        <v>60</v>
      </c>
      <c r="P2138" s="6" t="s">
        <v>128</v>
      </c>
      <c r="Q2138" s="6">
        <v>703.69</v>
      </c>
      <c r="R2138" s="6">
        <v>0</v>
      </c>
      <c r="S2138" s="6">
        <v>0</v>
      </c>
      <c r="T2138" s="6" t="s">
        <v>280</v>
      </c>
      <c r="U2138" s="6" t="s">
        <v>496</v>
      </c>
      <c r="V2138" s="6" t="s">
        <v>49</v>
      </c>
      <c r="W2138" s="6">
        <v>90</v>
      </c>
      <c r="X2138" s="7" t="s">
        <v>37</v>
      </c>
    </row>
    <row r="2139" spans="1:24" x14ac:dyDescent="0.3">
      <c r="A2139" s="8" t="s">
        <v>6552</v>
      </c>
      <c r="B2139" s="9">
        <v>46171</v>
      </c>
      <c r="C2139" s="21" t="str">
        <f>TEXT(Table3[[#This Row],[Transaction_Date]],"dddd")</f>
        <v>Friday</v>
      </c>
      <c r="D2139" t="s">
        <v>6553</v>
      </c>
      <c r="E2139">
        <f>HOUR(Table3[[#This Row],[Transaction_Time]])</f>
        <v>10</v>
      </c>
      <c r="F2139" s="10" t="s">
        <v>40</v>
      </c>
      <c r="G2139" s="10" t="s">
        <v>6554</v>
      </c>
      <c r="H2139" s="10" t="s">
        <v>26</v>
      </c>
      <c r="I2139" s="10" t="s">
        <v>27</v>
      </c>
      <c r="J2139" s="10" t="s">
        <v>119</v>
      </c>
      <c r="K2139" s="10" t="s">
        <v>323</v>
      </c>
      <c r="L2139" s="10" t="s">
        <v>221</v>
      </c>
      <c r="M2139" s="10" t="s">
        <v>67</v>
      </c>
      <c r="N2139" s="10" t="s">
        <v>32</v>
      </c>
      <c r="O2139" s="10" t="s">
        <v>47</v>
      </c>
      <c r="P2139" s="10" t="s">
        <v>48</v>
      </c>
      <c r="Q2139" s="10">
        <v>623.46</v>
      </c>
      <c r="R2139" s="10">
        <v>46.97</v>
      </c>
      <c r="S2139" s="10">
        <v>0</v>
      </c>
      <c r="T2139" s="10" t="s">
        <v>35</v>
      </c>
      <c r="U2139" s="10"/>
      <c r="V2139" s="10" t="s">
        <v>49</v>
      </c>
      <c r="W2139" s="10">
        <v>51</v>
      </c>
      <c r="X2139" s="11" t="s">
        <v>37</v>
      </c>
    </row>
    <row r="2140" spans="1:24" x14ac:dyDescent="0.3">
      <c r="A2140" s="4" t="s">
        <v>6555</v>
      </c>
      <c r="B2140" s="5">
        <v>46169</v>
      </c>
      <c r="C2140" s="20" t="str">
        <f>TEXT(Table3[[#This Row],[Transaction_Date]],"dddd")</f>
        <v>Wednesday</v>
      </c>
      <c r="D2140" t="s">
        <v>6556</v>
      </c>
      <c r="E2140">
        <f>HOUR(Table3[[#This Row],[Transaction_Time]])</f>
        <v>12</v>
      </c>
      <c r="F2140" s="6" t="s">
        <v>370</v>
      </c>
      <c r="G2140" s="6" t="s">
        <v>6557</v>
      </c>
      <c r="H2140" s="6" t="s">
        <v>26</v>
      </c>
      <c r="I2140" s="6" t="s">
        <v>42</v>
      </c>
      <c r="J2140" s="6" t="s">
        <v>105</v>
      </c>
      <c r="K2140" s="6" t="s">
        <v>106</v>
      </c>
      <c r="L2140" s="6" t="s">
        <v>196</v>
      </c>
      <c r="M2140" s="6" t="s">
        <v>83</v>
      </c>
      <c r="N2140" s="6" t="s">
        <v>46</v>
      </c>
      <c r="O2140" s="6" t="s">
        <v>60</v>
      </c>
      <c r="P2140" s="6" t="s">
        <v>34</v>
      </c>
      <c r="Q2140" s="6">
        <v>57.94</v>
      </c>
      <c r="R2140" s="6">
        <v>6.14</v>
      </c>
      <c r="S2140" s="6">
        <v>0</v>
      </c>
      <c r="T2140" s="6" t="s">
        <v>35</v>
      </c>
      <c r="U2140" s="6"/>
      <c r="V2140" s="6" t="s">
        <v>49</v>
      </c>
      <c r="W2140" s="6">
        <v>87</v>
      </c>
      <c r="X2140" s="7" t="s">
        <v>37</v>
      </c>
    </row>
    <row r="2141" spans="1:24" x14ac:dyDescent="0.3">
      <c r="A2141" s="8" t="s">
        <v>6558</v>
      </c>
      <c r="B2141" s="9">
        <v>46149</v>
      </c>
      <c r="C2141" s="21" t="str">
        <f>TEXT(Table3[[#This Row],[Transaction_Date]],"dddd")</f>
        <v>Thursday</v>
      </c>
      <c r="D2141" t="s">
        <v>6559</v>
      </c>
      <c r="E2141">
        <f>HOUR(Table3[[#This Row],[Transaction_Time]])</f>
        <v>12</v>
      </c>
      <c r="F2141" s="10" t="s">
        <v>24</v>
      </c>
      <c r="G2141" s="10" t="s">
        <v>6560</v>
      </c>
      <c r="H2141" s="10" t="s">
        <v>54</v>
      </c>
      <c r="I2141" s="10" t="s">
        <v>42</v>
      </c>
      <c r="J2141" s="10" t="s">
        <v>55</v>
      </c>
      <c r="K2141" s="10" t="s">
        <v>256</v>
      </c>
      <c r="L2141" s="10" t="s">
        <v>213</v>
      </c>
      <c r="M2141" s="10" t="s">
        <v>214</v>
      </c>
      <c r="N2141" s="10" t="s">
        <v>32</v>
      </c>
      <c r="O2141" s="10" t="s">
        <v>47</v>
      </c>
      <c r="P2141" s="10" t="s">
        <v>48</v>
      </c>
      <c r="Q2141" s="10">
        <v>6388.88</v>
      </c>
      <c r="R2141" s="10">
        <v>0</v>
      </c>
      <c r="S2141" s="10">
        <v>0</v>
      </c>
      <c r="T2141" s="10" t="s">
        <v>35</v>
      </c>
      <c r="U2141" s="10"/>
      <c r="V2141" s="10" t="s">
        <v>49</v>
      </c>
      <c r="W2141" s="10">
        <v>64</v>
      </c>
      <c r="X2141" s="11" t="s">
        <v>37</v>
      </c>
    </row>
    <row r="2142" spans="1:24" x14ac:dyDescent="0.3">
      <c r="A2142" s="4" t="s">
        <v>6561</v>
      </c>
      <c r="B2142" s="5">
        <v>46145</v>
      </c>
      <c r="C2142" s="20" t="str">
        <f>TEXT(Table3[[#This Row],[Transaction_Date]],"dddd")</f>
        <v>Sunday</v>
      </c>
      <c r="D2142" t="s">
        <v>6562</v>
      </c>
      <c r="E2142">
        <f>HOUR(Table3[[#This Row],[Transaction_Time]])</f>
        <v>15</v>
      </c>
      <c r="F2142" s="6" t="s">
        <v>24</v>
      </c>
      <c r="G2142" s="6" t="s">
        <v>6563</v>
      </c>
      <c r="H2142" s="6" t="s">
        <v>26</v>
      </c>
      <c r="I2142" s="6" t="s">
        <v>27</v>
      </c>
      <c r="J2142" s="6" t="s">
        <v>28</v>
      </c>
      <c r="K2142" s="6" t="s">
        <v>29</v>
      </c>
      <c r="L2142" s="6" t="s">
        <v>463</v>
      </c>
      <c r="M2142" s="6" t="s">
        <v>101</v>
      </c>
      <c r="N2142" s="6" t="s">
        <v>59</v>
      </c>
      <c r="O2142" s="6" t="s">
        <v>47</v>
      </c>
      <c r="P2142" s="6" t="s">
        <v>34</v>
      </c>
      <c r="Q2142" s="6">
        <v>448.87</v>
      </c>
      <c r="R2142" s="6">
        <v>0</v>
      </c>
      <c r="S2142" s="6">
        <v>0</v>
      </c>
      <c r="T2142" s="6" t="s">
        <v>35</v>
      </c>
      <c r="U2142" s="6"/>
      <c r="V2142" s="6" t="s">
        <v>49</v>
      </c>
      <c r="W2142" s="6">
        <v>19</v>
      </c>
      <c r="X2142" s="7" t="s">
        <v>37</v>
      </c>
    </row>
    <row r="2143" spans="1:24" x14ac:dyDescent="0.3">
      <c r="A2143" s="8" t="s">
        <v>6564</v>
      </c>
      <c r="B2143" s="9">
        <v>46172</v>
      </c>
      <c r="C2143" s="21" t="str">
        <f>TEXT(Table3[[#This Row],[Transaction_Date]],"dddd")</f>
        <v>Saturday</v>
      </c>
      <c r="D2143" t="s">
        <v>6565</v>
      </c>
      <c r="E2143">
        <f>HOUR(Table3[[#This Row],[Transaction_Time]])</f>
        <v>16</v>
      </c>
      <c r="F2143" s="10" t="s">
        <v>24</v>
      </c>
      <c r="G2143" s="10" t="s">
        <v>6566</v>
      </c>
      <c r="H2143" s="10" t="s">
        <v>74</v>
      </c>
      <c r="I2143" s="10" t="s">
        <v>27</v>
      </c>
      <c r="J2143" s="10" t="s">
        <v>43</v>
      </c>
      <c r="K2143" s="10" t="s">
        <v>44</v>
      </c>
      <c r="L2143" s="10" t="s">
        <v>213</v>
      </c>
      <c r="M2143" s="10" t="s">
        <v>214</v>
      </c>
      <c r="N2143" s="10" t="s">
        <v>46</v>
      </c>
      <c r="O2143" s="10" t="s">
        <v>60</v>
      </c>
      <c r="P2143" s="10" t="s">
        <v>48</v>
      </c>
      <c r="Q2143" s="10">
        <v>178.56</v>
      </c>
      <c r="R2143" s="10">
        <v>12.92</v>
      </c>
      <c r="S2143" s="10">
        <v>5.95</v>
      </c>
      <c r="T2143" s="10" t="s">
        <v>35</v>
      </c>
      <c r="U2143" s="10"/>
      <c r="V2143" s="10" t="s">
        <v>49</v>
      </c>
      <c r="W2143" s="10">
        <v>53</v>
      </c>
      <c r="X2143" s="11" t="s">
        <v>37</v>
      </c>
    </row>
    <row r="2144" spans="1:24" x14ac:dyDescent="0.3">
      <c r="A2144" s="4" t="s">
        <v>6567</v>
      </c>
      <c r="B2144" s="5">
        <v>46158</v>
      </c>
      <c r="C2144" s="20" t="str">
        <f>TEXT(Table3[[#This Row],[Transaction_Date]],"dddd")</f>
        <v>Saturday</v>
      </c>
      <c r="D2144" t="s">
        <v>6568</v>
      </c>
      <c r="E2144">
        <f>HOUR(Table3[[#This Row],[Transaction_Time]])</f>
        <v>14</v>
      </c>
      <c r="F2144" s="6" t="s">
        <v>40</v>
      </c>
      <c r="G2144" s="6" t="s">
        <v>6569</v>
      </c>
      <c r="H2144" s="6" t="s">
        <v>54</v>
      </c>
      <c r="I2144" s="6" t="s">
        <v>27</v>
      </c>
      <c r="J2144" s="6" t="s">
        <v>105</v>
      </c>
      <c r="K2144" s="6" t="s">
        <v>675</v>
      </c>
      <c r="L2144" s="6" t="s">
        <v>205</v>
      </c>
      <c r="M2144" s="6" t="s">
        <v>162</v>
      </c>
      <c r="N2144" s="6" t="s">
        <v>59</v>
      </c>
      <c r="O2144" s="6" t="s">
        <v>141</v>
      </c>
      <c r="P2144" s="6" t="s">
        <v>48</v>
      </c>
      <c r="Q2144" s="6">
        <v>132.01</v>
      </c>
      <c r="R2144" s="6">
        <v>0</v>
      </c>
      <c r="S2144" s="6">
        <v>0</v>
      </c>
      <c r="T2144" s="6" t="s">
        <v>35</v>
      </c>
      <c r="U2144" s="6"/>
      <c r="V2144" s="6" t="s">
        <v>49</v>
      </c>
      <c r="W2144" s="6">
        <v>76</v>
      </c>
      <c r="X2144" s="7" t="s">
        <v>37</v>
      </c>
    </row>
    <row r="2145" spans="1:24" x14ac:dyDescent="0.3">
      <c r="A2145" s="8" t="s">
        <v>6570</v>
      </c>
      <c r="B2145" s="9">
        <v>46171</v>
      </c>
      <c r="C2145" s="21" t="str">
        <f>TEXT(Table3[[#This Row],[Transaction_Date]],"dddd")</f>
        <v>Friday</v>
      </c>
      <c r="D2145" t="s">
        <v>6571</v>
      </c>
      <c r="E2145">
        <f>HOUR(Table3[[#This Row],[Transaction_Time]])</f>
        <v>13</v>
      </c>
      <c r="F2145" s="10" t="s">
        <v>24</v>
      </c>
      <c r="G2145" s="10" t="s">
        <v>6572</v>
      </c>
      <c r="H2145" s="10" t="s">
        <v>74</v>
      </c>
      <c r="I2145" s="10" t="s">
        <v>27</v>
      </c>
      <c r="J2145" s="10" t="s">
        <v>98</v>
      </c>
      <c r="K2145" s="10" t="s">
        <v>338</v>
      </c>
      <c r="L2145" s="10" t="s">
        <v>445</v>
      </c>
      <c r="M2145" s="10" t="s">
        <v>162</v>
      </c>
      <c r="N2145" s="10" t="s">
        <v>46</v>
      </c>
      <c r="O2145" s="10" t="s">
        <v>47</v>
      </c>
      <c r="P2145" s="10" t="s">
        <v>128</v>
      </c>
      <c r="Q2145" s="10">
        <v>198.22</v>
      </c>
      <c r="R2145" s="10">
        <v>0</v>
      </c>
      <c r="S2145" s="10">
        <v>0</v>
      </c>
      <c r="T2145" s="10" t="s">
        <v>35</v>
      </c>
      <c r="U2145" s="10"/>
      <c r="V2145" s="10" t="s">
        <v>36</v>
      </c>
      <c r="W2145" s="10">
        <v>94</v>
      </c>
      <c r="X2145" s="11" t="s">
        <v>69</v>
      </c>
    </row>
    <row r="2146" spans="1:24" x14ac:dyDescent="0.3">
      <c r="A2146" s="4" t="s">
        <v>6573</v>
      </c>
      <c r="B2146" s="5">
        <v>46160</v>
      </c>
      <c r="C2146" s="20" t="str">
        <f>TEXT(Table3[[#This Row],[Transaction_Date]],"dddd")</f>
        <v>Monday</v>
      </c>
      <c r="D2146" t="s">
        <v>6574</v>
      </c>
      <c r="E2146">
        <f>HOUR(Table3[[#This Row],[Transaction_Time]])</f>
        <v>8</v>
      </c>
      <c r="F2146" s="6" t="s">
        <v>24</v>
      </c>
      <c r="G2146" s="6" t="s">
        <v>6575</v>
      </c>
      <c r="H2146" s="6" t="s">
        <v>54</v>
      </c>
      <c r="I2146" s="6" t="s">
        <v>27</v>
      </c>
      <c r="J2146" s="6" t="s">
        <v>119</v>
      </c>
      <c r="K2146" s="6" t="s">
        <v>323</v>
      </c>
      <c r="L2146" s="6" t="s">
        <v>500</v>
      </c>
      <c r="M2146" s="6" t="s">
        <v>67</v>
      </c>
      <c r="N2146" s="6" t="s">
        <v>272</v>
      </c>
      <c r="O2146" s="6" t="s">
        <v>60</v>
      </c>
      <c r="P2146" s="6" t="s">
        <v>48</v>
      </c>
      <c r="Q2146" s="6">
        <v>683.43</v>
      </c>
      <c r="R2146" s="6">
        <v>0</v>
      </c>
      <c r="S2146" s="6">
        <v>0</v>
      </c>
      <c r="T2146" s="6" t="s">
        <v>35</v>
      </c>
      <c r="U2146" s="6"/>
      <c r="V2146" s="6" t="s">
        <v>49</v>
      </c>
      <c r="W2146" s="6">
        <v>1</v>
      </c>
      <c r="X2146" s="7" t="s">
        <v>37</v>
      </c>
    </row>
    <row r="2147" spans="1:24" x14ac:dyDescent="0.3">
      <c r="A2147" s="8" t="s">
        <v>6576</v>
      </c>
      <c r="B2147" s="9">
        <v>46148</v>
      </c>
      <c r="C2147" s="21" t="str">
        <f>TEXT(Table3[[#This Row],[Transaction_Date]],"dddd")</f>
        <v>Wednesday</v>
      </c>
      <c r="D2147" t="s">
        <v>6577</v>
      </c>
      <c r="E2147">
        <f>HOUR(Table3[[#This Row],[Transaction_Time]])</f>
        <v>16</v>
      </c>
      <c r="F2147" s="10" t="s">
        <v>52</v>
      </c>
      <c r="G2147" s="10" t="s">
        <v>6578</v>
      </c>
      <c r="H2147" s="10" t="s">
        <v>26</v>
      </c>
      <c r="I2147" s="10" t="s">
        <v>27</v>
      </c>
      <c r="J2147" s="10" t="s">
        <v>43</v>
      </c>
      <c r="K2147" s="10" t="s">
        <v>44</v>
      </c>
      <c r="L2147" s="10" t="s">
        <v>127</v>
      </c>
      <c r="M2147" s="10" t="s">
        <v>114</v>
      </c>
      <c r="N2147" s="10" t="s">
        <v>46</v>
      </c>
      <c r="O2147" s="10" t="s">
        <v>33</v>
      </c>
      <c r="P2147" s="10" t="s">
        <v>68</v>
      </c>
      <c r="Q2147" s="10">
        <v>547.07000000000005</v>
      </c>
      <c r="R2147" s="10">
        <v>0</v>
      </c>
      <c r="S2147" s="10">
        <v>0</v>
      </c>
      <c r="T2147" s="10" t="s">
        <v>406</v>
      </c>
      <c r="U2147" s="10" t="s">
        <v>281</v>
      </c>
      <c r="V2147" s="10" t="s">
        <v>49</v>
      </c>
      <c r="W2147" s="10">
        <v>3</v>
      </c>
      <c r="X2147" s="11" t="s">
        <v>37</v>
      </c>
    </row>
    <row r="2148" spans="1:24" x14ac:dyDescent="0.3">
      <c r="A2148" s="4" t="s">
        <v>6579</v>
      </c>
      <c r="B2148" s="5">
        <v>46151</v>
      </c>
      <c r="C2148" s="20" t="str">
        <f>TEXT(Table3[[#This Row],[Transaction_Date]],"dddd")</f>
        <v>Saturday</v>
      </c>
      <c r="D2148" t="s">
        <v>6580</v>
      </c>
      <c r="E2148">
        <f>HOUR(Table3[[#This Row],[Transaction_Time]])</f>
        <v>17</v>
      </c>
      <c r="F2148" s="6" t="s">
        <v>40</v>
      </c>
      <c r="G2148" s="6" t="s">
        <v>6581</v>
      </c>
      <c r="H2148" s="6" t="s">
        <v>89</v>
      </c>
      <c r="I2148" s="6" t="s">
        <v>42</v>
      </c>
      <c r="J2148" s="6" t="s">
        <v>166</v>
      </c>
      <c r="K2148" s="6" t="s">
        <v>476</v>
      </c>
      <c r="L2148" s="6" t="s">
        <v>200</v>
      </c>
      <c r="M2148" s="6" t="s">
        <v>146</v>
      </c>
      <c r="N2148" s="6" t="s">
        <v>272</v>
      </c>
      <c r="O2148" s="6" t="s">
        <v>47</v>
      </c>
      <c r="P2148" s="6" t="s">
        <v>128</v>
      </c>
      <c r="Q2148" s="6">
        <v>705.67</v>
      </c>
      <c r="R2148" s="6">
        <v>0</v>
      </c>
      <c r="S2148" s="6">
        <v>0</v>
      </c>
      <c r="T2148" s="6" t="s">
        <v>280</v>
      </c>
      <c r="U2148" s="6" t="s">
        <v>281</v>
      </c>
      <c r="V2148" s="6" t="s">
        <v>49</v>
      </c>
      <c r="W2148" s="6">
        <v>75</v>
      </c>
      <c r="X2148" s="7" t="s">
        <v>37</v>
      </c>
    </row>
    <row r="2149" spans="1:24" x14ac:dyDescent="0.3">
      <c r="A2149" s="8" t="s">
        <v>6582</v>
      </c>
      <c r="B2149" s="9">
        <v>46158</v>
      </c>
      <c r="C2149" s="21" t="str">
        <f>TEXT(Table3[[#This Row],[Transaction_Date]],"dddd")</f>
        <v>Saturday</v>
      </c>
      <c r="D2149" t="s">
        <v>6583</v>
      </c>
      <c r="E2149">
        <f>HOUR(Table3[[#This Row],[Transaction_Time]])</f>
        <v>20</v>
      </c>
      <c r="F2149" s="10" t="s">
        <v>40</v>
      </c>
      <c r="G2149" s="10" t="s">
        <v>6584</v>
      </c>
      <c r="H2149" s="10" t="s">
        <v>26</v>
      </c>
      <c r="I2149" s="10" t="s">
        <v>42</v>
      </c>
      <c r="J2149" s="10" t="s">
        <v>75</v>
      </c>
      <c r="K2149" s="10" t="s">
        <v>156</v>
      </c>
      <c r="L2149" s="10" t="s">
        <v>257</v>
      </c>
      <c r="M2149" s="10" t="s">
        <v>93</v>
      </c>
      <c r="N2149" s="10" t="s">
        <v>59</v>
      </c>
      <c r="O2149" s="10" t="s">
        <v>60</v>
      </c>
      <c r="P2149" s="10" t="s">
        <v>68</v>
      </c>
      <c r="Q2149" s="10">
        <v>191.45</v>
      </c>
      <c r="R2149" s="10">
        <v>0</v>
      </c>
      <c r="S2149" s="10">
        <v>0</v>
      </c>
      <c r="T2149" s="10" t="s">
        <v>35</v>
      </c>
      <c r="U2149" s="10"/>
      <c r="V2149" s="10" t="s">
        <v>49</v>
      </c>
      <c r="W2149" s="10">
        <v>83</v>
      </c>
      <c r="X2149" s="11" t="s">
        <v>37</v>
      </c>
    </row>
    <row r="2150" spans="1:24" x14ac:dyDescent="0.3">
      <c r="A2150" s="4" t="s">
        <v>6585</v>
      </c>
      <c r="B2150" s="5">
        <v>46160</v>
      </c>
      <c r="C2150" s="20" t="str">
        <f>TEXT(Table3[[#This Row],[Transaction_Date]],"dddd")</f>
        <v>Monday</v>
      </c>
      <c r="D2150" t="s">
        <v>6586</v>
      </c>
      <c r="E2150">
        <f>HOUR(Table3[[#This Row],[Transaction_Time]])</f>
        <v>11</v>
      </c>
      <c r="F2150" s="6" t="s">
        <v>24</v>
      </c>
      <c r="G2150" s="6" t="s">
        <v>6587</v>
      </c>
      <c r="H2150" s="6" t="s">
        <v>54</v>
      </c>
      <c r="I2150" s="6" t="s">
        <v>27</v>
      </c>
      <c r="J2150" s="6" t="s">
        <v>43</v>
      </c>
      <c r="K2150" s="6" t="s">
        <v>44</v>
      </c>
      <c r="L2150" s="6" t="s">
        <v>500</v>
      </c>
      <c r="M2150" s="6" t="s">
        <v>67</v>
      </c>
      <c r="N2150" s="6" t="s">
        <v>32</v>
      </c>
      <c r="O2150" s="6" t="s">
        <v>297</v>
      </c>
      <c r="P2150" s="6" t="s">
        <v>68</v>
      </c>
      <c r="Q2150" s="6">
        <v>222.93</v>
      </c>
      <c r="R2150" s="6">
        <v>0</v>
      </c>
      <c r="S2150" s="6">
        <v>0</v>
      </c>
      <c r="T2150" s="6" t="s">
        <v>35</v>
      </c>
      <c r="U2150" s="6"/>
      <c r="V2150" s="6" t="s">
        <v>49</v>
      </c>
      <c r="W2150" s="6">
        <v>29</v>
      </c>
      <c r="X2150" s="7" t="s">
        <v>37</v>
      </c>
    </row>
    <row r="2151" spans="1:24" x14ac:dyDescent="0.3">
      <c r="A2151" s="8" t="s">
        <v>6588</v>
      </c>
      <c r="B2151" s="9">
        <v>46154</v>
      </c>
      <c r="C2151" s="21" t="str">
        <f>TEXT(Table3[[#This Row],[Transaction_Date]],"dddd")</f>
        <v>Tuesday</v>
      </c>
      <c r="D2151" t="s">
        <v>6589</v>
      </c>
      <c r="E2151">
        <f>HOUR(Table3[[#This Row],[Transaction_Time]])</f>
        <v>17</v>
      </c>
      <c r="F2151" s="10" t="s">
        <v>24</v>
      </c>
      <c r="G2151" s="10" t="s">
        <v>6590</v>
      </c>
      <c r="H2151" s="10" t="s">
        <v>74</v>
      </c>
      <c r="I2151" s="10" t="s">
        <v>27</v>
      </c>
      <c r="J2151" s="10" t="s">
        <v>55</v>
      </c>
      <c r="K2151" s="10" t="s">
        <v>136</v>
      </c>
      <c r="L2151" s="10" t="s">
        <v>463</v>
      </c>
      <c r="M2151" s="10" t="s">
        <v>101</v>
      </c>
      <c r="N2151" s="10" t="s">
        <v>46</v>
      </c>
      <c r="O2151" s="10" t="s">
        <v>141</v>
      </c>
      <c r="P2151" s="10" t="s">
        <v>108</v>
      </c>
      <c r="Q2151" s="10">
        <v>891.07</v>
      </c>
      <c r="R2151" s="10">
        <v>0</v>
      </c>
      <c r="S2151" s="10">
        <v>0</v>
      </c>
      <c r="T2151" s="10" t="s">
        <v>35</v>
      </c>
      <c r="U2151" s="10"/>
      <c r="V2151" s="10" t="s">
        <v>49</v>
      </c>
      <c r="W2151" s="10">
        <v>36</v>
      </c>
      <c r="X2151" s="11" t="s">
        <v>37</v>
      </c>
    </row>
    <row r="2152" spans="1:24" x14ac:dyDescent="0.3">
      <c r="A2152" s="4" t="s">
        <v>6591</v>
      </c>
      <c r="B2152" s="5">
        <v>46165</v>
      </c>
      <c r="C2152" s="20" t="str">
        <f>TEXT(Table3[[#This Row],[Transaction_Date]],"dddd")</f>
        <v>Saturday</v>
      </c>
      <c r="D2152" t="s">
        <v>6592</v>
      </c>
      <c r="E2152">
        <f>HOUR(Table3[[#This Row],[Transaction_Time]])</f>
        <v>10</v>
      </c>
      <c r="F2152" s="6" t="s">
        <v>24</v>
      </c>
      <c r="G2152" s="6" t="s">
        <v>6593</v>
      </c>
      <c r="H2152" s="6" t="s">
        <v>26</v>
      </c>
      <c r="I2152" s="6" t="s">
        <v>42</v>
      </c>
      <c r="J2152" s="6" t="s">
        <v>55</v>
      </c>
      <c r="K2152" s="6" t="s">
        <v>180</v>
      </c>
      <c r="L2152" s="6" t="s">
        <v>308</v>
      </c>
      <c r="M2152" s="6" t="s">
        <v>58</v>
      </c>
      <c r="N2152" s="6" t="s">
        <v>46</v>
      </c>
      <c r="O2152" s="6" t="s">
        <v>47</v>
      </c>
      <c r="P2152" s="6" t="s">
        <v>34</v>
      </c>
      <c r="Q2152" s="6">
        <v>330.56</v>
      </c>
      <c r="R2152" s="6">
        <v>0</v>
      </c>
      <c r="S2152" s="6">
        <v>0</v>
      </c>
      <c r="T2152" s="6" t="s">
        <v>280</v>
      </c>
      <c r="U2152" s="6" t="s">
        <v>281</v>
      </c>
      <c r="V2152" s="6" t="s">
        <v>49</v>
      </c>
      <c r="W2152" s="6">
        <v>11</v>
      </c>
      <c r="X2152" s="7" t="s">
        <v>37</v>
      </c>
    </row>
    <row r="2153" spans="1:24" x14ac:dyDescent="0.3">
      <c r="A2153" s="8" t="s">
        <v>6594</v>
      </c>
      <c r="B2153" s="9">
        <v>46172</v>
      </c>
      <c r="C2153" s="21" t="str">
        <f>TEXT(Table3[[#This Row],[Transaction_Date]],"dddd")</f>
        <v>Saturday</v>
      </c>
      <c r="D2153" t="s">
        <v>6595</v>
      </c>
      <c r="E2153">
        <f>HOUR(Table3[[#This Row],[Transaction_Time]])</f>
        <v>9</v>
      </c>
      <c r="F2153" s="10" t="s">
        <v>52</v>
      </c>
      <c r="G2153" s="10" t="s">
        <v>6596</v>
      </c>
      <c r="H2153" s="10" t="s">
        <v>26</v>
      </c>
      <c r="I2153" s="10" t="s">
        <v>27</v>
      </c>
      <c r="J2153" s="10" t="s">
        <v>55</v>
      </c>
      <c r="K2153" s="10" t="s">
        <v>256</v>
      </c>
      <c r="L2153" s="10" t="s">
        <v>132</v>
      </c>
      <c r="M2153" s="10" t="s">
        <v>93</v>
      </c>
      <c r="N2153" s="10" t="s">
        <v>46</v>
      </c>
      <c r="O2153" s="10" t="s">
        <v>47</v>
      </c>
      <c r="P2153" s="10" t="s">
        <v>84</v>
      </c>
      <c r="Q2153" s="10">
        <v>15466.89</v>
      </c>
      <c r="R2153" s="10">
        <v>0</v>
      </c>
      <c r="S2153" s="10">
        <v>0</v>
      </c>
      <c r="T2153" s="10" t="s">
        <v>35</v>
      </c>
      <c r="U2153" s="10"/>
      <c r="V2153" s="10" t="s">
        <v>49</v>
      </c>
      <c r="W2153" s="10">
        <v>56</v>
      </c>
      <c r="X2153" s="11" t="s">
        <v>37</v>
      </c>
    </row>
    <row r="2154" spans="1:24" x14ac:dyDescent="0.3">
      <c r="A2154" s="4" t="s">
        <v>6597</v>
      </c>
      <c r="B2154" s="5">
        <v>46173</v>
      </c>
      <c r="C2154" s="20" t="str">
        <f>TEXT(Table3[[#This Row],[Transaction_Date]],"dddd")</f>
        <v>Sunday</v>
      </c>
      <c r="D2154" t="s">
        <v>6598</v>
      </c>
      <c r="E2154">
        <f>HOUR(Table3[[#This Row],[Transaction_Time]])</f>
        <v>4</v>
      </c>
      <c r="F2154" s="6" t="s">
        <v>24</v>
      </c>
      <c r="G2154" s="6" t="s">
        <v>6599</v>
      </c>
      <c r="H2154" s="6" t="s">
        <v>89</v>
      </c>
      <c r="I2154" s="6" t="s">
        <v>27</v>
      </c>
      <c r="J2154" s="6" t="s">
        <v>166</v>
      </c>
      <c r="K2154" s="6" t="s">
        <v>476</v>
      </c>
      <c r="L2154" s="6" t="s">
        <v>221</v>
      </c>
      <c r="M2154" s="6" t="s">
        <v>67</v>
      </c>
      <c r="N2154" s="6" t="s">
        <v>46</v>
      </c>
      <c r="O2154" s="6" t="s">
        <v>60</v>
      </c>
      <c r="P2154" s="6" t="s">
        <v>34</v>
      </c>
      <c r="Q2154" s="6">
        <v>81.28</v>
      </c>
      <c r="R2154" s="6">
        <v>54.17</v>
      </c>
      <c r="S2154" s="6">
        <v>0</v>
      </c>
      <c r="T2154" s="6" t="s">
        <v>35</v>
      </c>
      <c r="U2154" s="6"/>
      <c r="V2154" s="6" t="s">
        <v>49</v>
      </c>
      <c r="W2154" s="6">
        <v>96</v>
      </c>
      <c r="X2154" s="7" t="s">
        <v>37</v>
      </c>
    </row>
    <row r="2155" spans="1:24" x14ac:dyDescent="0.3">
      <c r="A2155" s="8" t="s">
        <v>6600</v>
      </c>
      <c r="B2155" s="9">
        <v>46153</v>
      </c>
      <c r="C2155" s="21" t="str">
        <f>TEXT(Table3[[#This Row],[Transaction_Date]],"dddd")</f>
        <v>Monday</v>
      </c>
      <c r="D2155" t="s">
        <v>6601</v>
      </c>
      <c r="E2155">
        <f>HOUR(Table3[[#This Row],[Transaction_Time]])</f>
        <v>19</v>
      </c>
      <c r="F2155" s="10" t="s">
        <v>24</v>
      </c>
      <c r="G2155" s="10" t="s">
        <v>6602</v>
      </c>
      <c r="H2155" s="10" t="s">
        <v>26</v>
      </c>
      <c r="I2155" s="10" t="s">
        <v>27</v>
      </c>
      <c r="J2155" s="10" t="s">
        <v>150</v>
      </c>
      <c r="K2155" s="10" t="s">
        <v>151</v>
      </c>
      <c r="L2155" s="10" t="s">
        <v>205</v>
      </c>
      <c r="M2155" s="10" t="s">
        <v>162</v>
      </c>
      <c r="N2155" s="10" t="s">
        <v>78</v>
      </c>
      <c r="O2155" s="10" t="s">
        <v>47</v>
      </c>
      <c r="P2155" s="10" t="s">
        <v>128</v>
      </c>
      <c r="Q2155" s="10">
        <v>420.45</v>
      </c>
      <c r="R2155" s="10">
        <v>0</v>
      </c>
      <c r="S2155" s="10">
        <v>0</v>
      </c>
      <c r="T2155" s="10" t="s">
        <v>35</v>
      </c>
      <c r="U2155" s="10"/>
      <c r="V2155" s="10" t="s">
        <v>49</v>
      </c>
      <c r="W2155" s="10">
        <v>23</v>
      </c>
      <c r="X2155" s="11" t="s">
        <v>37</v>
      </c>
    </row>
    <row r="2156" spans="1:24" x14ac:dyDescent="0.3">
      <c r="A2156" s="4" t="s">
        <v>6603</v>
      </c>
      <c r="B2156" s="5">
        <v>46153</v>
      </c>
      <c r="C2156" s="20" t="str">
        <f>TEXT(Table3[[#This Row],[Transaction_Date]],"dddd")</f>
        <v>Monday</v>
      </c>
      <c r="D2156" t="s">
        <v>6604</v>
      </c>
      <c r="E2156">
        <f>HOUR(Table3[[#This Row],[Transaction_Time]])</f>
        <v>17</v>
      </c>
      <c r="F2156" s="6" t="s">
        <v>370</v>
      </c>
      <c r="G2156" s="6" t="s">
        <v>6605</v>
      </c>
      <c r="H2156" s="6" t="s">
        <v>26</v>
      </c>
      <c r="I2156" s="6" t="s">
        <v>42</v>
      </c>
      <c r="J2156" s="6" t="s">
        <v>90</v>
      </c>
      <c r="K2156" s="6" t="s">
        <v>346</v>
      </c>
      <c r="L2156" s="6" t="s">
        <v>682</v>
      </c>
      <c r="M2156" s="6" t="s">
        <v>214</v>
      </c>
      <c r="N2156" s="6" t="s">
        <v>46</v>
      </c>
      <c r="O2156" s="6" t="s">
        <v>60</v>
      </c>
      <c r="P2156" s="10" t="s">
        <v>68</v>
      </c>
      <c r="Q2156" s="6">
        <v>291.76</v>
      </c>
      <c r="R2156" s="6">
        <v>0</v>
      </c>
      <c r="S2156" s="6">
        <v>1.21</v>
      </c>
      <c r="T2156" s="6" t="s">
        <v>35</v>
      </c>
      <c r="U2156" s="6"/>
      <c r="V2156" s="6" t="s">
        <v>49</v>
      </c>
      <c r="W2156" s="6">
        <v>62</v>
      </c>
      <c r="X2156" s="7" t="s">
        <v>37</v>
      </c>
    </row>
    <row r="2157" spans="1:24" x14ac:dyDescent="0.3">
      <c r="A2157" s="8" t="s">
        <v>6606</v>
      </c>
      <c r="B2157" s="9">
        <v>46170</v>
      </c>
      <c r="C2157" s="21" t="str">
        <f>TEXT(Table3[[#This Row],[Transaction_Date]],"dddd")</f>
        <v>Thursday</v>
      </c>
      <c r="D2157" t="s">
        <v>6607</v>
      </c>
      <c r="E2157">
        <f>HOUR(Table3[[#This Row],[Transaction_Time]])</f>
        <v>9</v>
      </c>
      <c r="F2157" s="10" t="s">
        <v>24</v>
      </c>
      <c r="G2157" s="10" t="s">
        <v>6608</v>
      </c>
      <c r="H2157" s="10" t="s">
        <v>26</v>
      </c>
      <c r="I2157" s="10" t="s">
        <v>27</v>
      </c>
      <c r="J2157" s="10" t="s">
        <v>55</v>
      </c>
      <c r="K2157" s="10" t="s">
        <v>180</v>
      </c>
      <c r="L2157" s="10" t="s">
        <v>196</v>
      </c>
      <c r="M2157" s="10" t="s">
        <v>83</v>
      </c>
      <c r="N2157" s="10" t="s">
        <v>59</v>
      </c>
      <c r="O2157" s="10" t="s">
        <v>141</v>
      </c>
      <c r="P2157" s="10" t="s">
        <v>68</v>
      </c>
      <c r="Q2157" s="10">
        <v>451.36</v>
      </c>
      <c r="R2157" s="10">
        <v>0</v>
      </c>
      <c r="S2157" s="10">
        <v>0</v>
      </c>
      <c r="T2157" s="10" t="s">
        <v>35</v>
      </c>
      <c r="U2157" s="10"/>
      <c r="V2157" s="10" t="s">
        <v>49</v>
      </c>
      <c r="W2157" s="10">
        <v>87</v>
      </c>
      <c r="X2157" s="11" t="s">
        <v>37</v>
      </c>
    </row>
    <row r="2158" spans="1:24" x14ac:dyDescent="0.3">
      <c r="A2158" s="4" t="s">
        <v>6609</v>
      </c>
      <c r="B2158" s="5">
        <v>46148</v>
      </c>
      <c r="C2158" s="20" t="str">
        <f>TEXT(Table3[[#This Row],[Transaction_Date]],"dddd")</f>
        <v>Wednesday</v>
      </c>
      <c r="D2158" t="s">
        <v>6610</v>
      </c>
      <c r="E2158">
        <f>HOUR(Table3[[#This Row],[Transaction_Time]])</f>
        <v>9</v>
      </c>
      <c r="F2158" s="6" t="s">
        <v>52</v>
      </c>
      <c r="G2158" s="6" t="s">
        <v>6611</v>
      </c>
      <c r="H2158" s="6" t="s">
        <v>54</v>
      </c>
      <c r="I2158" s="6" t="s">
        <v>27</v>
      </c>
      <c r="J2158" s="6" t="s">
        <v>105</v>
      </c>
      <c r="K2158" s="6" t="s">
        <v>106</v>
      </c>
      <c r="L2158" s="6" t="s">
        <v>308</v>
      </c>
      <c r="M2158" s="6" t="s">
        <v>58</v>
      </c>
      <c r="N2158" s="6" t="s">
        <v>272</v>
      </c>
      <c r="O2158" s="6" t="s">
        <v>33</v>
      </c>
      <c r="P2158" s="6" t="s">
        <v>108</v>
      </c>
      <c r="Q2158" s="6">
        <v>2481.5500000000002</v>
      </c>
      <c r="R2158" s="6">
        <v>0</v>
      </c>
      <c r="S2158" s="6">
        <v>0</v>
      </c>
      <c r="T2158" s="6" t="s">
        <v>35</v>
      </c>
      <c r="U2158" s="6"/>
      <c r="V2158" s="6" t="s">
        <v>49</v>
      </c>
      <c r="W2158" s="6">
        <v>76</v>
      </c>
      <c r="X2158" s="7" t="s">
        <v>37</v>
      </c>
    </row>
    <row r="2159" spans="1:24" x14ac:dyDescent="0.3">
      <c r="A2159" s="8" t="s">
        <v>6612</v>
      </c>
      <c r="B2159" s="9">
        <v>46170</v>
      </c>
      <c r="C2159" s="21" t="str">
        <f>TEXT(Table3[[#This Row],[Transaction_Date]],"dddd")</f>
        <v>Thursday</v>
      </c>
      <c r="D2159" t="s">
        <v>6613</v>
      </c>
      <c r="E2159">
        <f>HOUR(Table3[[#This Row],[Transaction_Time]])</f>
        <v>21</v>
      </c>
      <c r="F2159" s="10" t="s">
        <v>52</v>
      </c>
      <c r="G2159" s="10" t="s">
        <v>6614</v>
      </c>
      <c r="H2159" s="10" t="s">
        <v>26</v>
      </c>
      <c r="I2159" s="10" t="s">
        <v>27</v>
      </c>
      <c r="J2159" s="10" t="s">
        <v>166</v>
      </c>
      <c r="K2159" s="10" t="s">
        <v>476</v>
      </c>
      <c r="L2159" s="10" t="s">
        <v>801</v>
      </c>
      <c r="M2159" s="10" t="s">
        <v>58</v>
      </c>
      <c r="N2159" s="10" t="s">
        <v>46</v>
      </c>
      <c r="O2159" s="10" t="s">
        <v>141</v>
      </c>
      <c r="P2159" s="10" t="s">
        <v>48</v>
      </c>
      <c r="Q2159" s="10">
        <v>395.65</v>
      </c>
      <c r="R2159" s="10">
        <v>60.6</v>
      </c>
      <c r="S2159" s="10">
        <v>0</v>
      </c>
      <c r="T2159" s="10" t="s">
        <v>35</v>
      </c>
      <c r="U2159" s="10"/>
      <c r="V2159" s="10" t="s">
        <v>49</v>
      </c>
      <c r="W2159" s="10">
        <v>84</v>
      </c>
      <c r="X2159" s="11" t="s">
        <v>37</v>
      </c>
    </row>
    <row r="2160" spans="1:24" x14ac:dyDescent="0.3">
      <c r="A2160" s="4" t="s">
        <v>6615</v>
      </c>
      <c r="B2160" s="5">
        <v>46155</v>
      </c>
      <c r="C2160" s="20" t="str">
        <f>TEXT(Table3[[#This Row],[Transaction_Date]],"dddd")</f>
        <v>Wednesday</v>
      </c>
      <c r="D2160" t="s">
        <v>6616</v>
      </c>
      <c r="E2160">
        <f>HOUR(Table3[[#This Row],[Transaction_Time]])</f>
        <v>8</v>
      </c>
      <c r="F2160" s="6" t="s">
        <v>24</v>
      </c>
      <c r="G2160" s="6" t="s">
        <v>6617</v>
      </c>
      <c r="H2160" s="6" t="s">
        <v>54</v>
      </c>
      <c r="I2160" s="6" t="s">
        <v>42</v>
      </c>
      <c r="J2160" s="6" t="s">
        <v>90</v>
      </c>
      <c r="K2160" s="6" t="s">
        <v>91</v>
      </c>
      <c r="L2160" s="6" t="s">
        <v>230</v>
      </c>
      <c r="M2160" s="6" t="s">
        <v>83</v>
      </c>
      <c r="N2160" s="6" t="s">
        <v>46</v>
      </c>
      <c r="O2160" s="6" t="s">
        <v>33</v>
      </c>
      <c r="P2160" s="6" t="s">
        <v>115</v>
      </c>
      <c r="Q2160" s="6">
        <v>912.66</v>
      </c>
      <c r="R2160" s="6">
        <v>0</v>
      </c>
      <c r="S2160" s="6">
        <v>4.82</v>
      </c>
      <c r="T2160" s="6" t="s">
        <v>35</v>
      </c>
      <c r="U2160" s="6"/>
      <c r="V2160" s="6" t="s">
        <v>49</v>
      </c>
      <c r="W2160" s="6">
        <v>50</v>
      </c>
      <c r="X2160" s="7" t="s">
        <v>37</v>
      </c>
    </row>
    <row r="2161" spans="1:24" x14ac:dyDescent="0.3">
      <c r="A2161" s="8" t="s">
        <v>6618</v>
      </c>
      <c r="B2161" s="9">
        <v>46146</v>
      </c>
      <c r="C2161" s="21" t="str">
        <f>TEXT(Table3[[#This Row],[Transaction_Date]],"dddd")</f>
        <v>Monday</v>
      </c>
      <c r="D2161" t="s">
        <v>6619</v>
      </c>
      <c r="E2161">
        <f>HOUR(Table3[[#This Row],[Transaction_Time]])</f>
        <v>10</v>
      </c>
      <c r="F2161" s="10" t="s">
        <v>40</v>
      </c>
      <c r="G2161" s="10" t="s">
        <v>6620</v>
      </c>
      <c r="H2161" s="10" t="s">
        <v>54</v>
      </c>
      <c r="I2161" s="10" t="s">
        <v>27</v>
      </c>
      <c r="J2161" s="10" t="s">
        <v>166</v>
      </c>
      <c r="K2161" s="10" t="s">
        <v>167</v>
      </c>
      <c r="L2161" s="10" t="s">
        <v>92</v>
      </c>
      <c r="M2161" s="10" t="s">
        <v>93</v>
      </c>
      <c r="N2161" s="10" t="s">
        <v>32</v>
      </c>
      <c r="O2161" s="10" t="s">
        <v>47</v>
      </c>
      <c r="P2161" s="10" t="s">
        <v>48</v>
      </c>
      <c r="Q2161" s="10">
        <v>1414.68</v>
      </c>
      <c r="R2161" s="10">
        <v>0</v>
      </c>
      <c r="S2161" s="10">
        <v>0</v>
      </c>
      <c r="T2161" s="10" t="s">
        <v>280</v>
      </c>
      <c r="U2161" s="10" t="s">
        <v>407</v>
      </c>
      <c r="V2161" s="10" t="s">
        <v>49</v>
      </c>
      <c r="W2161" s="10">
        <v>72</v>
      </c>
      <c r="X2161" s="11" t="s">
        <v>37</v>
      </c>
    </row>
    <row r="2162" spans="1:24" x14ac:dyDescent="0.3">
      <c r="A2162" s="4" t="s">
        <v>6621</v>
      </c>
      <c r="B2162" s="5">
        <v>46148</v>
      </c>
      <c r="C2162" s="20" t="str">
        <f>TEXT(Table3[[#This Row],[Transaction_Date]],"dddd")</f>
        <v>Wednesday</v>
      </c>
      <c r="D2162" t="s">
        <v>6622</v>
      </c>
      <c r="E2162">
        <f>HOUR(Table3[[#This Row],[Transaction_Time]])</f>
        <v>9</v>
      </c>
      <c r="F2162" s="6" t="s">
        <v>24</v>
      </c>
      <c r="G2162" s="6" t="s">
        <v>6623</v>
      </c>
      <c r="H2162" s="6" t="s">
        <v>26</v>
      </c>
      <c r="I2162" s="6" t="s">
        <v>42</v>
      </c>
      <c r="J2162" s="6" t="s">
        <v>90</v>
      </c>
      <c r="K2162" s="6" t="s">
        <v>572</v>
      </c>
      <c r="L2162" s="6" t="s">
        <v>435</v>
      </c>
      <c r="M2162" s="6" t="s">
        <v>101</v>
      </c>
      <c r="N2162" s="6" t="s">
        <v>176</v>
      </c>
      <c r="O2162" s="6" t="s">
        <v>47</v>
      </c>
      <c r="P2162" s="6" t="s">
        <v>128</v>
      </c>
      <c r="Q2162" s="6">
        <v>16762.919999999998</v>
      </c>
      <c r="R2162" s="6">
        <v>0</v>
      </c>
      <c r="S2162" s="6">
        <v>0</v>
      </c>
      <c r="T2162" s="6" t="s">
        <v>35</v>
      </c>
      <c r="U2162" s="6"/>
      <c r="V2162" s="6" t="s">
        <v>36</v>
      </c>
      <c r="W2162" s="6">
        <v>76</v>
      </c>
      <c r="X2162" s="7" t="s">
        <v>37</v>
      </c>
    </row>
    <row r="2163" spans="1:24" x14ac:dyDescent="0.3">
      <c r="A2163" s="8" t="s">
        <v>6624</v>
      </c>
      <c r="B2163" s="9">
        <v>46148</v>
      </c>
      <c r="C2163" s="21" t="str">
        <f>TEXT(Table3[[#This Row],[Transaction_Date]],"dddd")</f>
        <v>Wednesday</v>
      </c>
      <c r="D2163" t="s">
        <v>6625</v>
      </c>
      <c r="E2163">
        <f>HOUR(Table3[[#This Row],[Transaction_Time]])</f>
        <v>12</v>
      </c>
      <c r="F2163" s="10" t="s">
        <v>40</v>
      </c>
      <c r="G2163" s="10" t="s">
        <v>6626</v>
      </c>
      <c r="H2163" s="10" t="s">
        <v>26</v>
      </c>
      <c r="I2163" s="10" t="s">
        <v>27</v>
      </c>
      <c r="J2163" s="10" t="s">
        <v>150</v>
      </c>
      <c r="K2163" s="10" t="s">
        <v>245</v>
      </c>
      <c r="L2163" s="10" t="s">
        <v>503</v>
      </c>
      <c r="M2163" s="10" t="s">
        <v>214</v>
      </c>
      <c r="N2163" s="10" t="s">
        <v>32</v>
      </c>
      <c r="O2163" s="10" t="s">
        <v>141</v>
      </c>
      <c r="P2163" s="10" t="s">
        <v>84</v>
      </c>
      <c r="Q2163" s="10">
        <v>913.96</v>
      </c>
      <c r="R2163" s="10">
        <v>0</v>
      </c>
      <c r="S2163" s="10">
        <v>0</v>
      </c>
      <c r="T2163" s="10" t="s">
        <v>35</v>
      </c>
      <c r="U2163" s="10"/>
      <c r="V2163" s="10" t="s">
        <v>36</v>
      </c>
      <c r="W2163" s="10">
        <v>100</v>
      </c>
      <c r="X2163" s="11" t="s">
        <v>37</v>
      </c>
    </row>
    <row r="2164" spans="1:24" x14ac:dyDescent="0.3">
      <c r="A2164" s="4" t="s">
        <v>6627</v>
      </c>
      <c r="B2164" s="5">
        <v>46159</v>
      </c>
      <c r="C2164" s="20" t="str">
        <f>TEXT(Table3[[#This Row],[Transaction_Date]],"dddd")</f>
        <v>Sunday</v>
      </c>
      <c r="D2164" t="s">
        <v>6628</v>
      </c>
      <c r="E2164">
        <f>HOUR(Table3[[#This Row],[Transaction_Time]])</f>
        <v>18</v>
      </c>
      <c r="F2164" s="6" t="s">
        <v>72</v>
      </c>
      <c r="G2164" s="6" t="s">
        <v>6629</v>
      </c>
      <c r="H2164" s="6" t="s">
        <v>26</v>
      </c>
      <c r="I2164" s="6" t="s">
        <v>27</v>
      </c>
      <c r="J2164" s="6" t="s">
        <v>75</v>
      </c>
      <c r="K2164" s="6" t="s">
        <v>295</v>
      </c>
      <c r="L2164" s="6" t="s">
        <v>107</v>
      </c>
      <c r="M2164" s="6" t="s">
        <v>93</v>
      </c>
      <c r="N2164" s="6" t="s">
        <v>32</v>
      </c>
      <c r="O2164" s="6" t="s">
        <v>47</v>
      </c>
      <c r="P2164" s="6" t="s">
        <v>84</v>
      </c>
      <c r="Q2164" s="6">
        <v>159.24</v>
      </c>
      <c r="R2164" s="6">
        <v>1.89</v>
      </c>
      <c r="S2164" s="6">
        <v>0.96</v>
      </c>
      <c r="T2164" s="6" t="s">
        <v>35</v>
      </c>
      <c r="U2164" s="6"/>
      <c r="V2164" s="6" t="s">
        <v>49</v>
      </c>
      <c r="W2164" s="6">
        <v>37</v>
      </c>
      <c r="X2164" s="7" t="s">
        <v>37</v>
      </c>
    </row>
    <row r="2165" spans="1:24" x14ac:dyDescent="0.3">
      <c r="A2165" s="8" t="s">
        <v>6630</v>
      </c>
      <c r="B2165" s="9">
        <v>46148</v>
      </c>
      <c r="C2165" s="21" t="str">
        <f>TEXT(Table3[[#This Row],[Transaction_Date]],"dddd")</f>
        <v>Wednesday</v>
      </c>
      <c r="D2165" t="s">
        <v>6631</v>
      </c>
      <c r="E2165">
        <f>HOUR(Table3[[#This Row],[Transaction_Time]])</f>
        <v>20</v>
      </c>
      <c r="F2165" s="10" t="s">
        <v>40</v>
      </c>
      <c r="G2165" s="10" t="s">
        <v>6632</v>
      </c>
      <c r="H2165" s="10" t="s">
        <v>26</v>
      </c>
      <c r="I2165" s="10" t="s">
        <v>27</v>
      </c>
      <c r="J2165" s="10" t="s">
        <v>43</v>
      </c>
      <c r="K2165" s="10" t="s">
        <v>112</v>
      </c>
      <c r="L2165" s="10" t="s">
        <v>375</v>
      </c>
      <c r="M2165" s="10" t="s">
        <v>58</v>
      </c>
      <c r="N2165" s="10" t="s">
        <v>46</v>
      </c>
      <c r="O2165" s="10" t="s">
        <v>141</v>
      </c>
      <c r="P2165" s="10" t="s">
        <v>68</v>
      </c>
      <c r="Q2165" s="10">
        <v>218.28</v>
      </c>
      <c r="R2165" s="10">
        <v>0</v>
      </c>
      <c r="S2165" s="10">
        <v>0</v>
      </c>
      <c r="T2165" s="10" t="s">
        <v>35</v>
      </c>
      <c r="U2165" s="10"/>
      <c r="V2165" s="10" t="s">
        <v>36</v>
      </c>
      <c r="W2165" s="10">
        <v>30</v>
      </c>
      <c r="X2165" s="11" t="s">
        <v>37</v>
      </c>
    </row>
    <row r="2166" spans="1:24" x14ac:dyDescent="0.3">
      <c r="A2166" s="4" t="s">
        <v>6633</v>
      </c>
      <c r="B2166" s="5">
        <v>46147</v>
      </c>
      <c r="C2166" s="20" t="str">
        <f>TEXT(Table3[[#This Row],[Transaction_Date]],"dddd")</f>
        <v>Tuesday</v>
      </c>
      <c r="D2166" t="s">
        <v>6634</v>
      </c>
      <c r="E2166">
        <f>HOUR(Table3[[#This Row],[Transaction_Time]])</f>
        <v>7</v>
      </c>
      <c r="F2166" s="6" t="s">
        <v>24</v>
      </c>
      <c r="G2166" s="6" t="s">
        <v>6635</v>
      </c>
      <c r="H2166" s="6" t="s">
        <v>26</v>
      </c>
      <c r="I2166" s="6" t="s">
        <v>42</v>
      </c>
      <c r="J2166" s="6" t="s">
        <v>105</v>
      </c>
      <c r="K2166" s="6" t="s">
        <v>106</v>
      </c>
      <c r="L2166" s="6" t="s">
        <v>682</v>
      </c>
      <c r="M2166" s="6" t="s">
        <v>214</v>
      </c>
      <c r="N2166" s="6" t="s">
        <v>32</v>
      </c>
      <c r="O2166" s="6" t="s">
        <v>60</v>
      </c>
      <c r="P2166" s="6" t="s">
        <v>108</v>
      </c>
      <c r="Q2166" s="6">
        <v>82.11</v>
      </c>
      <c r="R2166" s="6">
        <v>0</v>
      </c>
      <c r="S2166" s="6">
        <v>0</v>
      </c>
      <c r="T2166" s="6" t="s">
        <v>35</v>
      </c>
      <c r="U2166" s="6"/>
      <c r="V2166" s="6" t="s">
        <v>49</v>
      </c>
      <c r="W2166" s="6">
        <v>30</v>
      </c>
      <c r="X2166" s="7" t="s">
        <v>37</v>
      </c>
    </row>
    <row r="2167" spans="1:24" x14ac:dyDescent="0.3">
      <c r="A2167" s="8" t="s">
        <v>6636</v>
      </c>
      <c r="B2167" s="9">
        <v>46154</v>
      </c>
      <c r="C2167" s="21" t="str">
        <f>TEXT(Table3[[#This Row],[Transaction_Date]],"dddd")</f>
        <v>Tuesday</v>
      </c>
      <c r="D2167" t="s">
        <v>6637</v>
      </c>
      <c r="E2167">
        <f>HOUR(Table3[[#This Row],[Transaction_Time]])</f>
        <v>18</v>
      </c>
      <c r="F2167" s="10" t="s">
        <v>40</v>
      </c>
      <c r="G2167" s="10" t="s">
        <v>6638</v>
      </c>
      <c r="H2167" s="10" t="s">
        <v>26</v>
      </c>
      <c r="I2167" s="10" t="s">
        <v>27</v>
      </c>
      <c r="J2167" s="10" t="s">
        <v>55</v>
      </c>
      <c r="K2167" s="10" t="s">
        <v>56</v>
      </c>
      <c r="L2167" s="10" t="s">
        <v>424</v>
      </c>
      <c r="M2167" s="10" t="s">
        <v>122</v>
      </c>
      <c r="N2167" s="10" t="s">
        <v>46</v>
      </c>
      <c r="O2167" s="10" t="s">
        <v>60</v>
      </c>
      <c r="P2167" s="10" t="s">
        <v>84</v>
      </c>
      <c r="Q2167" s="10">
        <v>458.69</v>
      </c>
      <c r="R2167" s="10">
        <v>0</v>
      </c>
      <c r="S2167" s="10">
        <v>0</v>
      </c>
      <c r="T2167" s="10" t="s">
        <v>35</v>
      </c>
      <c r="U2167" s="10"/>
      <c r="V2167" s="10" t="s">
        <v>49</v>
      </c>
      <c r="W2167" s="10">
        <v>29</v>
      </c>
      <c r="X2167" s="11" t="s">
        <v>37</v>
      </c>
    </row>
    <row r="2168" spans="1:24" x14ac:dyDescent="0.3">
      <c r="A2168" s="4" t="s">
        <v>6639</v>
      </c>
      <c r="B2168" s="5">
        <v>46159</v>
      </c>
      <c r="C2168" s="20" t="str">
        <f>TEXT(Table3[[#This Row],[Transaction_Date]],"dddd")</f>
        <v>Sunday</v>
      </c>
      <c r="D2168" t="s">
        <v>6640</v>
      </c>
      <c r="E2168">
        <f>HOUR(Table3[[#This Row],[Transaction_Time]])</f>
        <v>8</v>
      </c>
      <c r="F2168" s="6" t="s">
        <v>40</v>
      </c>
      <c r="G2168" s="6" t="s">
        <v>6641</v>
      </c>
      <c r="H2168" s="6" t="s">
        <v>54</v>
      </c>
      <c r="I2168" s="6" t="s">
        <v>42</v>
      </c>
      <c r="J2168" s="6" t="s">
        <v>150</v>
      </c>
      <c r="K2168" s="6" t="s">
        <v>245</v>
      </c>
      <c r="L2168" s="6" t="s">
        <v>296</v>
      </c>
      <c r="M2168" s="6" t="s">
        <v>146</v>
      </c>
      <c r="N2168" s="6" t="s">
        <v>46</v>
      </c>
      <c r="O2168" s="6" t="s">
        <v>141</v>
      </c>
      <c r="P2168" s="6" t="s">
        <v>108</v>
      </c>
      <c r="Q2168" s="6">
        <v>53.62</v>
      </c>
      <c r="R2168" s="6">
        <v>0</v>
      </c>
      <c r="S2168" s="6">
        <v>0</v>
      </c>
      <c r="T2168" s="6" t="s">
        <v>35</v>
      </c>
      <c r="U2168" s="6"/>
      <c r="V2168" s="6" t="s">
        <v>49</v>
      </c>
      <c r="W2168" s="6">
        <v>62</v>
      </c>
      <c r="X2168" s="7" t="s">
        <v>37</v>
      </c>
    </row>
    <row r="2169" spans="1:24" x14ac:dyDescent="0.3">
      <c r="A2169" s="8" t="s">
        <v>6642</v>
      </c>
      <c r="B2169" s="9">
        <v>46156</v>
      </c>
      <c r="C2169" s="21" t="str">
        <f>TEXT(Table3[[#This Row],[Transaction_Date]],"dddd")</f>
        <v>Thursday</v>
      </c>
      <c r="D2169" t="s">
        <v>6643</v>
      </c>
      <c r="E2169">
        <f>HOUR(Table3[[#This Row],[Transaction_Time]])</f>
        <v>16</v>
      </c>
      <c r="F2169" s="10" t="s">
        <v>370</v>
      </c>
      <c r="G2169" s="10" t="s">
        <v>6644</v>
      </c>
      <c r="H2169" s="10" t="s">
        <v>26</v>
      </c>
      <c r="I2169" s="10" t="s">
        <v>42</v>
      </c>
      <c r="J2169" s="10" t="s">
        <v>28</v>
      </c>
      <c r="K2169" s="10" t="s">
        <v>29</v>
      </c>
      <c r="L2169" s="10" t="s">
        <v>77</v>
      </c>
      <c r="M2169" s="10" t="s">
        <v>31</v>
      </c>
      <c r="N2169" s="10" t="s">
        <v>59</v>
      </c>
      <c r="O2169" s="10" t="s">
        <v>47</v>
      </c>
      <c r="P2169" s="10" t="s">
        <v>115</v>
      </c>
      <c r="Q2169" s="10">
        <v>1971.84</v>
      </c>
      <c r="R2169" s="10">
        <v>20.3</v>
      </c>
      <c r="S2169" s="10">
        <v>0</v>
      </c>
      <c r="T2169" s="10" t="s">
        <v>35</v>
      </c>
      <c r="U2169" s="10"/>
      <c r="V2169" s="10" t="s">
        <v>49</v>
      </c>
      <c r="W2169" s="10">
        <v>77</v>
      </c>
      <c r="X2169" s="11" t="s">
        <v>37</v>
      </c>
    </row>
    <row r="2170" spans="1:24" x14ac:dyDescent="0.3">
      <c r="A2170" s="4" t="s">
        <v>6645</v>
      </c>
      <c r="B2170" s="5">
        <v>46149</v>
      </c>
      <c r="C2170" s="20" t="str">
        <f>TEXT(Table3[[#This Row],[Transaction_Date]],"dddd")</f>
        <v>Thursday</v>
      </c>
      <c r="D2170" t="s">
        <v>6646</v>
      </c>
      <c r="E2170">
        <f>HOUR(Table3[[#This Row],[Transaction_Time]])</f>
        <v>15</v>
      </c>
      <c r="F2170" s="6" t="s">
        <v>52</v>
      </c>
      <c r="G2170" s="6" t="s">
        <v>6647</v>
      </c>
      <c r="H2170" s="6" t="s">
        <v>26</v>
      </c>
      <c r="I2170" s="6" t="s">
        <v>42</v>
      </c>
      <c r="J2170" s="6" t="s">
        <v>55</v>
      </c>
      <c r="K2170" s="6" t="s">
        <v>180</v>
      </c>
      <c r="L2170" s="6" t="s">
        <v>500</v>
      </c>
      <c r="M2170" s="6" t="s">
        <v>67</v>
      </c>
      <c r="N2170" s="6" t="s">
        <v>46</v>
      </c>
      <c r="O2170" s="6" t="s">
        <v>33</v>
      </c>
      <c r="P2170" s="6" t="s">
        <v>68</v>
      </c>
      <c r="Q2170" s="6">
        <v>502.69</v>
      </c>
      <c r="R2170" s="6">
        <v>0</v>
      </c>
      <c r="S2170" s="6">
        <v>7.76</v>
      </c>
      <c r="T2170" s="6" t="s">
        <v>280</v>
      </c>
      <c r="U2170" s="6" t="s">
        <v>496</v>
      </c>
      <c r="V2170" s="6" t="s">
        <v>49</v>
      </c>
      <c r="W2170" s="6">
        <v>43</v>
      </c>
      <c r="X2170" s="7" t="s">
        <v>37</v>
      </c>
    </row>
    <row r="2171" spans="1:24" x14ac:dyDescent="0.3">
      <c r="A2171" s="8" t="s">
        <v>6648</v>
      </c>
      <c r="B2171" s="9">
        <v>46164</v>
      </c>
      <c r="C2171" s="21" t="str">
        <f>TEXT(Table3[[#This Row],[Transaction_Date]],"dddd")</f>
        <v>Friday</v>
      </c>
      <c r="D2171" t="s">
        <v>6649</v>
      </c>
      <c r="E2171">
        <f>HOUR(Table3[[#This Row],[Transaction_Time]])</f>
        <v>16</v>
      </c>
      <c r="F2171" s="10" t="s">
        <v>24</v>
      </c>
      <c r="G2171" s="10" t="s">
        <v>6650</v>
      </c>
      <c r="H2171" s="10" t="s">
        <v>26</v>
      </c>
      <c r="I2171" s="10" t="s">
        <v>27</v>
      </c>
      <c r="J2171" s="10" t="s">
        <v>43</v>
      </c>
      <c r="K2171" s="10" t="s">
        <v>229</v>
      </c>
      <c r="L2171" s="10" t="s">
        <v>271</v>
      </c>
      <c r="M2171" s="10" t="s">
        <v>83</v>
      </c>
      <c r="N2171" s="10" t="s">
        <v>176</v>
      </c>
      <c r="O2171" s="10" t="s">
        <v>60</v>
      </c>
      <c r="P2171" s="10" t="s">
        <v>68</v>
      </c>
      <c r="Q2171" s="10">
        <v>447.03</v>
      </c>
      <c r="R2171" s="10">
        <v>27.98</v>
      </c>
      <c r="S2171" s="10">
        <v>0</v>
      </c>
      <c r="T2171" s="10" t="s">
        <v>35</v>
      </c>
      <c r="U2171" s="10"/>
      <c r="V2171" s="10" t="s">
        <v>49</v>
      </c>
      <c r="W2171" s="10">
        <v>18</v>
      </c>
      <c r="X2171" s="11" t="s">
        <v>37</v>
      </c>
    </row>
    <row r="2172" spans="1:24" x14ac:dyDescent="0.3">
      <c r="A2172" s="4" t="s">
        <v>6651</v>
      </c>
      <c r="B2172" s="5">
        <v>46161</v>
      </c>
      <c r="C2172" s="20" t="str">
        <f>TEXT(Table3[[#This Row],[Transaction_Date]],"dddd")</f>
        <v>Tuesday</v>
      </c>
      <c r="D2172" t="s">
        <v>6652</v>
      </c>
      <c r="E2172">
        <f>HOUR(Table3[[#This Row],[Transaction_Time]])</f>
        <v>15</v>
      </c>
      <c r="F2172" s="6" t="s">
        <v>72</v>
      </c>
      <c r="G2172" s="6" t="s">
        <v>6653</v>
      </c>
      <c r="H2172" s="6" t="s">
        <v>74</v>
      </c>
      <c r="I2172" s="6" t="s">
        <v>27</v>
      </c>
      <c r="J2172" s="6" t="s">
        <v>166</v>
      </c>
      <c r="K2172" s="6" t="s">
        <v>167</v>
      </c>
      <c r="L2172" s="6" t="s">
        <v>435</v>
      </c>
      <c r="M2172" s="6" t="s">
        <v>101</v>
      </c>
      <c r="N2172" s="6" t="s">
        <v>46</v>
      </c>
      <c r="O2172" s="6" t="s">
        <v>60</v>
      </c>
      <c r="P2172" s="6" t="s">
        <v>128</v>
      </c>
      <c r="Q2172" s="6">
        <v>72.83</v>
      </c>
      <c r="R2172" s="6">
        <v>62.69</v>
      </c>
      <c r="S2172" s="6">
        <v>6.62</v>
      </c>
      <c r="T2172" s="6" t="s">
        <v>35</v>
      </c>
      <c r="U2172" s="6"/>
      <c r="V2172" s="6" t="s">
        <v>49</v>
      </c>
      <c r="W2172" s="6">
        <v>23</v>
      </c>
      <c r="X2172" s="7" t="s">
        <v>37</v>
      </c>
    </row>
    <row r="2173" spans="1:24" x14ac:dyDescent="0.3">
      <c r="A2173" s="8" t="s">
        <v>6654</v>
      </c>
      <c r="B2173" s="9">
        <v>46172</v>
      </c>
      <c r="C2173" s="21" t="str">
        <f>TEXT(Table3[[#This Row],[Transaction_Date]],"dddd")</f>
        <v>Saturday</v>
      </c>
      <c r="D2173" t="s">
        <v>6655</v>
      </c>
      <c r="E2173">
        <f>HOUR(Table3[[#This Row],[Transaction_Time]])</f>
        <v>17</v>
      </c>
      <c r="F2173" s="10" t="s">
        <v>52</v>
      </c>
      <c r="G2173" s="10" t="s">
        <v>6656</v>
      </c>
      <c r="H2173" s="10" t="s">
        <v>89</v>
      </c>
      <c r="I2173" s="10" t="s">
        <v>27</v>
      </c>
      <c r="J2173" s="10" t="s">
        <v>75</v>
      </c>
      <c r="K2173" s="10" t="s">
        <v>212</v>
      </c>
      <c r="L2173" s="10" t="s">
        <v>463</v>
      </c>
      <c r="M2173" s="10" t="s">
        <v>101</v>
      </c>
      <c r="N2173" s="10" t="s">
        <v>32</v>
      </c>
      <c r="O2173" s="10" t="s">
        <v>60</v>
      </c>
      <c r="P2173" s="10" t="s">
        <v>84</v>
      </c>
      <c r="Q2173" s="10">
        <v>76.27</v>
      </c>
      <c r="R2173" s="10">
        <v>0</v>
      </c>
      <c r="S2173" s="10">
        <v>6.95</v>
      </c>
      <c r="T2173" s="10" t="s">
        <v>35</v>
      </c>
      <c r="U2173" s="10"/>
      <c r="V2173" s="10" t="s">
        <v>49</v>
      </c>
      <c r="W2173" s="10">
        <v>100</v>
      </c>
      <c r="X2173" s="11" t="s">
        <v>37</v>
      </c>
    </row>
    <row r="2174" spans="1:24" x14ac:dyDescent="0.3">
      <c r="A2174" s="4" t="s">
        <v>6657</v>
      </c>
      <c r="B2174" s="5">
        <v>46171</v>
      </c>
      <c r="C2174" s="20" t="str">
        <f>TEXT(Table3[[#This Row],[Transaction_Date]],"dddd")</f>
        <v>Friday</v>
      </c>
      <c r="D2174" t="s">
        <v>6658</v>
      </c>
      <c r="E2174">
        <f>HOUR(Table3[[#This Row],[Transaction_Time]])</f>
        <v>10</v>
      </c>
      <c r="F2174" s="6" t="s">
        <v>52</v>
      </c>
      <c r="G2174" s="6" t="s">
        <v>6659</v>
      </c>
      <c r="H2174" s="6" t="s">
        <v>26</v>
      </c>
      <c r="I2174" s="6" t="s">
        <v>42</v>
      </c>
      <c r="J2174" s="6" t="s">
        <v>105</v>
      </c>
      <c r="K2174" s="6" t="s">
        <v>195</v>
      </c>
      <c r="L2174" s="6" t="s">
        <v>205</v>
      </c>
      <c r="M2174" s="6" t="s">
        <v>162</v>
      </c>
      <c r="N2174" s="6" t="s">
        <v>46</v>
      </c>
      <c r="O2174" s="6" t="s">
        <v>47</v>
      </c>
      <c r="P2174" s="6" t="s">
        <v>128</v>
      </c>
      <c r="Q2174" s="6">
        <v>482.57</v>
      </c>
      <c r="R2174" s="6">
        <v>0</v>
      </c>
      <c r="S2174" s="6">
        <v>1.51</v>
      </c>
      <c r="T2174" s="6" t="s">
        <v>35</v>
      </c>
      <c r="U2174" s="6"/>
      <c r="V2174" s="6" t="s">
        <v>49</v>
      </c>
      <c r="W2174" s="6">
        <v>49</v>
      </c>
      <c r="X2174" s="7" t="s">
        <v>37</v>
      </c>
    </row>
    <row r="2175" spans="1:24" x14ac:dyDescent="0.3">
      <c r="A2175" s="8" t="s">
        <v>6660</v>
      </c>
      <c r="B2175" s="9">
        <v>46147</v>
      </c>
      <c r="C2175" s="21" t="str">
        <f>TEXT(Table3[[#This Row],[Transaction_Date]],"dddd")</f>
        <v>Tuesday</v>
      </c>
      <c r="D2175" t="s">
        <v>6661</v>
      </c>
      <c r="E2175">
        <f>HOUR(Table3[[#This Row],[Transaction_Time]])</f>
        <v>15</v>
      </c>
      <c r="F2175" s="10" t="s">
        <v>24</v>
      </c>
      <c r="G2175" s="10" t="s">
        <v>6662</v>
      </c>
      <c r="H2175" s="10" t="s">
        <v>26</v>
      </c>
      <c r="I2175" s="10" t="s">
        <v>27</v>
      </c>
      <c r="J2175" s="10" t="s">
        <v>105</v>
      </c>
      <c r="K2175" s="10" t="s">
        <v>106</v>
      </c>
      <c r="L2175" s="10" t="s">
        <v>537</v>
      </c>
      <c r="M2175" s="10" t="s">
        <v>122</v>
      </c>
      <c r="N2175" s="10" t="s">
        <v>32</v>
      </c>
      <c r="O2175" s="10" t="s">
        <v>60</v>
      </c>
      <c r="P2175" s="10" t="s">
        <v>48</v>
      </c>
      <c r="Q2175" s="10">
        <v>655.9</v>
      </c>
      <c r="R2175" s="10">
        <v>0</v>
      </c>
      <c r="S2175" s="10">
        <v>0</v>
      </c>
      <c r="T2175" s="10" t="s">
        <v>280</v>
      </c>
      <c r="U2175" s="10" t="s">
        <v>385</v>
      </c>
      <c r="V2175" s="10" t="s">
        <v>36</v>
      </c>
      <c r="W2175" s="10">
        <v>65</v>
      </c>
      <c r="X2175" s="11" t="s">
        <v>37</v>
      </c>
    </row>
    <row r="2176" spans="1:24" x14ac:dyDescent="0.3">
      <c r="A2176" s="4" t="s">
        <v>6663</v>
      </c>
      <c r="B2176" s="5">
        <v>46173</v>
      </c>
      <c r="C2176" s="20" t="str">
        <f>TEXT(Table3[[#This Row],[Transaction_Date]],"dddd")</f>
        <v>Sunday</v>
      </c>
      <c r="D2176" t="s">
        <v>6664</v>
      </c>
      <c r="E2176">
        <f>HOUR(Table3[[#This Row],[Transaction_Time]])</f>
        <v>16</v>
      </c>
      <c r="F2176" s="6" t="s">
        <v>40</v>
      </c>
      <c r="G2176" s="6" t="s">
        <v>6665</v>
      </c>
      <c r="H2176" s="6" t="s">
        <v>26</v>
      </c>
      <c r="I2176" s="6" t="s">
        <v>42</v>
      </c>
      <c r="J2176" s="6" t="s">
        <v>75</v>
      </c>
      <c r="K2176" s="6" t="s">
        <v>295</v>
      </c>
      <c r="L2176" s="6" t="s">
        <v>375</v>
      </c>
      <c r="M2176" s="6" t="s">
        <v>58</v>
      </c>
      <c r="N2176" s="6" t="s">
        <v>46</v>
      </c>
      <c r="O2176" s="6" t="s">
        <v>60</v>
      </c>
      <c r="P2176" s="6" t="s">
        <v>115</v>
      </c>
      <c r="Q2176" s="6">
        <v>165.62</v>
      </c>
      <c r="R2176" s="6">
        <v>0</v>
      </c>
      <c r="S2176" s="6">
        <v>4.0199999999999996</v>
      </c>
      <c r="T2176" s="6" t="s">
        <v>280</v>
      </c>
      <c r="U2176" s="6" t="s">
        <v>385</v>
      </c>
      <c r="V2176" s="6" t="s">
        <v>49</v>
      </c>
      <c r="W2176" s="6">
        <v>53</v>
      </c>
      <c r="X2176" s="7" t="s">
        <v>37</v>
      </c>
    </row>
    <row r="2177" spans="1:24" x14ac:dyDescent="0.3">
      <c r="A2177" s="8" t="s">
        <v>6666</v>
      </c>
      <c r="B2177" s="9">
        <v>46149</v>
      </c>
      <c r="C2177" s="21" t="str">
        <f>TEXT(Table3[[#This Row],[Transaction_Date]],"dddd")</f>
        <v>Thursday</v>
      </c>
      <c r="D2177" t="s">
        <v>6667</v>
      </c>
      <c r="E2177">
        <f>HOUR(Table3[[#This Row],[Transaction_Time]])</f>
        <v>19</v>
      </c>
      <c r="F2177" s="10" t="s">
        <v>24</v>
      </c>
      <c r="G2177" s="10" t="s">
        <v>6668</v>
      </c>
      <c r="H2177" s="10" t="s">
        <v>54</v>
      </c>
      <c r="I2177" s="10" t="s">
        <v>27</v>
      </c>
      <c r="J2177" s="10" t="s">
        <v>98</v>
      </c>
      <c r="K2177" s="10" t="s">
        <v>99</v>
      </c>
      <c r="L2177" s="10" t="s">
        <v>500</v>
      </c>
      <c r="M2177" s="10" t="s">
        <v>67</v>
      </c>
      <c r="N2177" s="10" t="s">
        <v>32</v>
      </c>
      <c r="O2177" s="10" t="s">
        <v>47</v>
      </c>
      <c r="P2177" s="10" t="s">
        <v>128</v>
      </c>
      <c r="Q2177" s="10">
        <v>27.96</v>
      </c>
      <c r="R2177" s="10">
        <v>0</v>
      </c>
      <c r="S2177" s="10">
        <v>0</v>
      </c>
      <c r="T2177" s="10" t="s">
        <v>35</v>
      </c>
      <c r="U2177" s="10"/>
      <c r="V2177" s="10" t="s">
        <v>36</v>
      </c>
      <c r="W2177" s="10">
        <v>21</v>
      </c>
      <c r="X2177" s="11" t="s">
        <v>37</v>
      </c>
    </row>
    <row r="2178" spans="1:24" x14ac:dyDescent="0.3">
      <c r="A2178" s="4" t="s">
        <v>6669</v>
      </c>
      <c r="B2178" s="5">
        <v>46143</v>
      </c>
      <c r="C2178" s="20" t="str">
        <f>TEXT(Table3[[#This Row],[Transaction_Date]],"dddd")</f>
        <v>Friday</v>
      </c>
      <c r="D2178" t="s">
        <v>6670</v>
      </c>
      <c r="E2178">
        <f>HOUR(Table3[[#This Row],[Transaction_Time]])</f>
        <v>18</v>
      </c>
      <c r="F2178" s="6" t="s">
        <v>24</v>
      </c>
      <c r="G2178" s="6" t="s">
        <v>6671</v>
      </c>
      <c r="H2178" s="6" t="s">
        <v>74</v>
      </c>
      <c r="I2178" s="6" t="s">
        <v>27</v>
      </c>
      <c r="J2178" s="6" t="s">
        <v>119</v>
      </c>
      <c r="K2178" s="6" t="s">
        <v>120</v>
      </c>
      <c r="L2178" s="6" t="s">
        <v>171</v>
      </c>
      <c r="M2178" s="6" t="s">
        <v>67</v>
      </c>
      <c r="N2178" s="6" t="s">
        <v>46</v>
      </c>
      <c r="O2178" s="6" t="s">
        <v>60</v>
      </c>
      <c r="P2178" s="6" t="s">
        <v>128</v>
      </c>
      <c r="Q2178" s="6">
        <v>632.78</v>
      </c>
      <c r="R2178" s="6">
        <v>0</v>
      </c>
      <c r="S2178" s="6">
        <v>0</v>
      </c>
      <c r="T2178" s="6" t="s">
        <v>35</v>
      </c>
      <c r="U2178" s="6"/>
      <c r="V2178" s="6" t="s">
        <v>49</v>
      </c>
      <c r="W2178" s="6">
        <v>97</v>
      </c>
      <c r="X2178" s="7" t="s">
        <v>37</v>
      </c>
    </row>
    <row r="2179" spans="1:24" x14ac:dyDescent="0.3">
      <c r="A2179" s="8" t="s">
        <v>6672</v>
      </c>
      <c r="B2179" s="9">
        <v>46147</v>
      </c>
      <c r="C2179" s="21" t="str">
        <f>TEXT(Table3[[#This Row],[Transaction_Date]],"dddd")</f>
        <v>Tuesday</v>
      </c>
      <c r="D2179" t="s">
        <v>6604</v>
      </c>
      <c r="E2179">
        <f>HOUR(Table3[[#This Row],[Transaction_Time]])</f>
        <v>17</v>
      </c>
      <c r="F2179" s="10" t="s">
        <v>416</v>
      </c>
      <c r="G2179" s="10" t="s">
        <v>6673</v>
      </c>
      <c r="H2179" s="10" t="s">
        <v>89</v>
      </c>
      <c r="I2179" s="10" t="s">
        <v>27</v>
      </c>
      <c r="J2179" s="10" t="s">
        <v>119</v>
      </c>
      <c r="K2179" s="10" t="s">
        <v>264</v>
      </c>
      <c r="L2179" s="10" t="s">
        <v>66</v>
      </c>
      <c r="M2179" s="10" t="s">
        <v>67</v>
      </c>
      <c r="N2179" s="10" t="s">
        <v>32</v>
      </c>
      <c r="O2179" s="10" t="s">
        <v>47</v>
      </c>
      <c r="P2179" s="10" t="s">
        <v>128</v>
      </c>
      <c r="Q2179" s="10">
        <v>440.93</v>
      </c>
      <c r="R2179" s="10">
        <v>0</v>
      </c>
      <c r="S2179" s="10">
        <v>4.3600000000000003</v>
      </c>
      <c r="T2179" s="10" t="s">
        <v>35</v>
      </c>
      <c r="U2179" s="10"/>
      <c r="V2179" s="10" t="s">
        <v>49</v>
      </c>
      <c r="W2179" s="10">
        <v>3</v>
      </c>
      <c r="X2179" s="11" t="s">
        <v>37</v>
      </c>
    </row>
    <row r="2180" spans="1:24" x14ac:dyDescent="0.3">
      <c r="A2180" s="4" t="s">
        <v>6674</v>
      </c>
      <c r="B2180" s="5">
        <v>46167</v>
      </c>
      <c r="C2180" s="20" t="str">
        <f>TEXT(Table3[[#This Row],[Transaction_Date]],"dddd")</f>
        <v>Monday</v>
      </c>
      <c r="D2180" t="s">
        <v>6675</v>
      </c>
      <c r="E2180">
        <f>HOUR(Table3[[#This Row],[Transaction_Time]])</f>
        <v>17</v>
      </c>
      <c r="F2180" s="6" t="s">
        <v>416</v>
      </c>
      <c r="G2180" s="6" t="s">
        <v>6676</v>
      </c>
      <c r="H2180" s="6" t="s">
        <v>26</v>
      </c>
      <c r="I2180" s="6" t="s">
        <v>42</v>
      </c>
      <c r="J2180" s="6" t="s">
        <v>90</v>
      </c>
      <c r="K2180" s="6" t="s">
        <v>91</v>
      </c>
      <c r="L2180" s="6" t="s">
        <v>271</v>
      </c>
      <c r="M2180" s="6" t="s">
        <v>83</v>
      </c>
      <c r="N2180" s="6" t="s">
        <v>59</v>
      </c>
      <c r="O2180" s="6" t="s">
        <v>60</v>
      </c>
      <c r="P2180" s="6" t="s">
        <v>68</v>
      </c>
      <c r="Q2180" s="6">
        <v>1579.1</v>
      </c>
      <c r="R2180" s="6">
        <v>0</v>
      </c>
      <c r="S2180" s="6">
        <v>2.44</v>
      </c>
      <c r="T2180" s="6" t="s">
        <v>35</v>
      </c>
      <c r="U2180" s="6"/>
      <c r="V2180" s="6" t="s">
        <v>49</v>
      </c>
      <c r="W2180" s="6">
        <v>31</v>
      </c>
      <c r="X2180" s="7" t="s">
        <v>37</v>
      </c>
    </row>
    <row r="2181" spans="1:24" x14ac:dyDescent="0.3">
      <c r="A2181" s="8" t="s">
        <v>6677</v>
      </c>
      <c r="B2181" s="9">
        <v>46146</v>
      </c>
      <c r="C2181" s="21" t="str">
        <f>TEXT(Table3[[#This Row],[Transaction_Date]],"dddd")</f>
        <v>Monday</v>
      </c>
      <c r="D2181" t="s">
        <v>6678</v>
      </c>
      <c r="E2181">
        <f>HOUR(Table3[[#This Row],[Transaction_Time]])</f>
        <v>8</v>
      </c>
      <c r="F2181" s="10" t="s">
        <v>24</v>
      </c>
      <c r="G2181" s="10" t="s">
        <v>6679</v>
      </c>
      <c r="H2181" s="10" t="s">
        <v>26</v>
      </c>
      <c r="I2181" s="10" t="s">
        <v>42</v>
      </c>
      <c r="J2181" s="10" t="s">
        <v>166</v>
      </c>
      <c r="K2181" s="10" t="s">
        <v>167</v>
      </c>
      <c r="L2181" s="10" t="s">
        <v>132</v>
      </c>
      <c r="M2181" s="10" t="s">
        <v>93</v>
      </c>
      <c r="N2181" s="10" t="s">
        <v>46</v>
      </c>
      <c r="O2181" s="10" t="s">
        <v>60</v>
      </c>
      <c r="P2181" s="10" t="s">
        <v>84</v>
      </c>
      <c r="Q2181" s="10">
        <v>270.76</v>
      </c>
      <c r="R2181" s="10">
        <v>0</v>
      </c>
      <c r="S2181" s="10">
        <v>0</v>
      </c>
      <c r="T2181" s="10" t="s">
        <v>35</v>
      </c>
      <c r="U2181" s="10"/>
      <c r="V2181" s="10" t="s">
        <v>49</v>
      </c>
      <c r="W2181" s="10">
        <v>3</v>
      </c>
      <c r="X2181" s="11" t="s">
        <v>37</v>
      </c>
    </row>
    <row r="2182" spans="1:24" x14ac:dyDescent="0.3">
      <c r="A2182" s="4" t="s">
        <v>6680</v>
      </c>
      <c r="B2182" s="5">
        <v>46159</v>
      </c>
      <c r="C2182" s="20" t="str">
        <f>TEXT(Table3[[#This Row],[Transaction_Date]],"dddd")</f>
        <v>Sunday</v>
      </c>
      <c r="D2182" t="s">
        <v>6681</v>
      </c>
      <c r="E2182">
        <f>HOUR(Table3[[#This Row],[Transaction_Time]])</f>
        <v>14</v>
      </c>
      <c r="F2182" s="6" t="s">
        <v>40</v>
      </c>
      <c r="G2182" s="6" t="s">
        <v>6682</v>
      </c>
      <c r="H2182" s="6" t="s">
        <v>26</v>
      </c>
      <c r="I2182" s="6" t="s">
        <v>27</v>
      </c>
      <c r="J2182" s="6" t="s">
        <v>43</v>
      </c>
      <c r="K2182" s="6" t="s">
        <v>229</v>
      </c>
      <c r="L2182" s="6" t="s">
        <v>161</v>
      </c>
      <c r="M2182" s="6" t="s">
        <v>162</v>
      </c>
      <c r="N2182" s="6" t="s">
        <v>46</v>
      </c>
      <c r="O2182" s="6" t="s">
        <v>141</v>
      </c>
      <c r="P2182" s="10" t="s">
        <v>68</v>
      </c>
      <c r="Q2182" s="6">
        <v>1213.71</v>
      </c>
      <c r="R2182" s="6">
        <v>0</v>
      </c>
      <c r="S2182" s="6">
        <v>0</v>
      </c>
      <c r="T2182" s="6" t="s">
        <v>35</v>
      </c>
      <c r="U2182" s="6"/>
      <c r="V2182" s="6" t="s">
        <v>49</v>
      </c>
      <c r="W2182" s="6">
        <v>81</v>
      </c>
      <c r="X2182" s="7" t="s">
        <v>37</v>
      </c>
    </row>
    <row r="2183" spans="1:24" x14ac:dyDescent="0.3">
      <c r="A2183" s="8" t="s">
        <v>6683</v>
      </c>
      <c r="B2183" s="9">
        <v>46158</v>
      </c>
      <c r="C2183" s="21" t="str">
        <f>TEXT(Table3[[#This Row],[Transaction_Date]],"dddd")</f>
        <v>Saturday</v>
      </c>
      <c r="D2183" t="s">
        <v>6684</v>
      </c>
      <c r="E2183">
        <f>HOUR(Table3[[#This Row],[Transaction_Time]])</f>
        <v>15</v>
      </c>
      <c r="F2183" s="10" t="s">
        <v>24</v>
      </c>
      <c r="G2183" s="10" t="s">
        <v>6685</v>
      </c>
      <c r="H2183" s="10" t="s">
        <v>26</v>
      </c>
      <c r="I2183" s="10" t="s">
        <v>42</v>
      </c>
      <c r="J2183" s="10" t="s">
        <v>119</v>
      </c>
      <c r="K2183" s="10" t="s">
        <v>323</v>
      </c>
      <c r="L2183" s="10" t="s">
        <v>161</v>
      </c>
      <c r="M2183" s="10" t="s">
        <v>162</v>
      </c>
      <c r="N2183" s="10" t="s">
        <v>46</v>
      </c>
      <c r="O2183" s="10" t="s">
        <v>141</v>
      </c>
      <c r="P2183" s="10" t="s">
        <v>68</v>
      </c>
      <c r="Q2183" s="10">
        <v>252.29</v>
      </c>
      <c r="R2183" s="10">
        <v>0</v>
      </c>
      <c r="S2183" s="10">
        <v>0</v>
      </c>
      <c r="T2183" s="10" t="s">
        <v>35</v>
      </c>
      <c r="U2183" s="10"/>
      <c r="V2183" s="10" t="s">
        <v>49</v>
      </c>
      <c r="W2183" s="10">
        <v>64</v>
      </c>
      <c r="X2183" s="11" t="s">
        <v>37</v>
      </c>
    </row>
    <row r="2184" spans="1:24" x14ac:dyDescent="0.3">
      <c r="A2184" s="4" t="s">
        <v>6686</v>
      </c>
      <c r="B2184" s="5">
        <v>46154</v>
      </c>
      <c r="C2184" s="20" t="str">
        <f>TEXT(Table3[[#This Row],[Transaction_Date]],"dddd")</f>
        <v>Tuesday</v>
      </c>
      <c r="D2184" t="s">
        <v>6687</v>
      </c>
      <c r="E2184">
        <f>HOUR(Table3[[#This Row],[Transaction_Time]])</f>
        <v>17</v>
      </c>
      <c r="F2184" s="6" t="s">
        <v>52</v>
      </c>
      <c r="G2184" s="6" t="s">
        <v>6688</v>
      </c>
      <c r="H2184" s="6" t="s">
        <v>54</v>
      </c>
      <c r="I2184" s="6" t="s">
        <v>27</v>
      </c>
      <c r="J2184" s="6" t="s">
        <v>90</v>
      </c>
      <c r="K2184" s="6" t="s">
        <v>346</v>
      </c>
      <c r="L2184" s="6" t="s">
        <v>121</v>
      </c>
      <c r="M2184" s="6" t="s">
        <v>122</v>
      </c>
      <c r="N2184" s="6" t="s">
        <v>46</v>
      </c>
      <c r="O2184" s="6" t="s">
        <v>141</v>
      </c>
      <c r="P2184" s="6" t="s">
        <v>34</v>
      </c>
      <c r="Q2184" s="6">
        <v>270.87</v>
      </c>
      <c r="R2184" s="6">
        <v>0</v>
      </c>
      <c r="S2184" s="6">
        <v>0</v>
      </c>
      <c r="T2184" s="6" t="s">
        <v>35</v>
      </c>
      <c r="U2184" s="6"/>
      <c r="V2184" s="6" t="s">
        <v>36</v>
      </c>
      <c r="W2184" s="6">
        <v>28</v>
      </c>
      <c r="X2184" s="7" t="s">
        <v>37</v>
      </c>
    </row>
    <row r="2185" spans="1:24" x14ac:dyDescent="0.3">
      <c r="A2185" s="8" t="s">
        <v>6689</v>
      </c>
      <c r="B2185" s="9">
        <v>46166</v>
      </c>
      <c r="C2185" s="21" t="str">
        <f>TEXT(Table3[[#This Row],[Transaction_Date]],"dddd")</f>
        <v>Sunday</v>
      </c>
      <c r="D2185" t="s">
        <v>6690</v>
      </c>
      <c r="E2185">
        <f>HOUR(Table3[[#This Row],[Transaction_Time]])</f>
        <v>17</v>
      </c>
      <c r="F2185" s="10" t="s">
        <v>24</v>
      </c>
      <c r="G2185" s="10" t="s">
        <v>6691</v>
      </c>
      <c r="H2185" s="10" t="s">
        <v>26</v>
      </c>
      <c r="I2185" s="10" t="s">
        <v>42</v>
      </c>
      <c r="J2185" s="10" t="s">
        <v>55</v>
      </c>
      <c r="K2185" s="10" t="s">
        <v>136</v>
      </c>
      <c r="L2185" s="10" t="s">
        <v>230</v>
      </c>
      <c r="M2185" s="10" t="s">
        <v>83</v>
      </c>
      <c r="N2185" s="10" t="s">
        <v>59</v>
      </c>
      <c r="O2185" s="10" t="s">
        <v>47</v>
      </c>
      <c r="P2185" s="10" t="s">
        <v>34</v>
      </c>
      <c r="Q2185" s="10">
        <v>1206.93</v>
      </c>
      <c r="R2185" s="10">
        <v>0</v>
      </c>
      <c r="S2185" s="10">
        <v>0</v>
      </c>
      <c r="T2185" s="10" t="s">
        <v>35</v>
      </c>
      <c r="U2185" s="10"/>
      <c r="V2185" s="10" t="s">
        <v>49</v>
      </c>
      <c r="W2185" s="10">
        <v>1</v>
      </c>
      <c r="X2185" s="11" t="s">
        <v>37</v>
      </c>
    </row>
    <row r="2186" spans="1:24" x14ac:dyDescent="0.3">
      <c r="A2186" s="4" t="s">
        <v>6692</v>
      </c>
      <c r="B2186" s="5">
        <v>46169</v>
      </c>
      <c r="C2186" s="20" t="str">
        <f>TEXT(Table3[[#This Row],[Transaction_Date]],"dddd")</f>
        <v>Wednesday</v>
      </c>
      <c r="D2186" t="s">
        <v>6693</v>
      </c>
      <c r="E2186">
        <f>HOUR(Table3[[#This Row],[Transaction_Time]])</f>
        <v>16</v>
      </c>
      <c r="F2186" s="6" t="s">
        <v>52</v>
      </c>
      <c r="G2186" s="6" t="s">
        <v>6694</v>
      </c>
      <c r="H2186" s="6" t="s">
        <v>26</v>
      </c>
      <c r="I2186" s="6" t="s">
        <v>42</v>
      </c>
      <c r="J2186" s="6" t="s">
        <v>43</v>
      </c>
      <c r="K2186" s="6" t="s">
        <v>44</v>
      </c>
      <c r="L2186" s="6" t="s">
        <v>801</v>
      </c>
      <c r="M2186" s="6" t="s">
        <v>58</v>
      </c>
      <c r="N2186" s="6" t="s">
        <v>46</v>
      </c>
      <c r="O2186" s="6" t="s">
        <v>47</v>
      </c>
      <c r="P2186" s="6" t="s">
        <v>48</v>
      </c>
      <c r="Q2186" s="6">
        <v>317.27999999999997</v>
      </c>
      <c r="R2186" s="6">
        <v>0</v>
      </c>
      <c r="S2186" s="6">
        <v>0</v>
      </c>
      <c r="T2186" s="6" t="s">
        <v>35</v>
      </c>
      <c r="U2186" s="6"/>
      <c r="V2186" s="6" t="s">
        <v>36</v>
      </c>
      <c r="W2186" s="6">
        <v>56</v>
      </c>
      <c r="X2186" s="7" t="s">
        <v>37</v>
      </c>
    </row>
    <row r="2187" spans="1:24" x14ac:dyDescent="0.3">
      <c r="A2187" s="8" t="s">
        <v>6695</v>
      </c>
      <c r="B2187" s="9">
        <v>46159</v>
      </c>
      <c r="C2187" s="21" t="str">
        <f>TEXT(Table3[[#This Row],[Transaction_Date]],"dddd")</f>
        <v>Sunday</v>
      </c>
      <c r="D2187" t="s">
        <v>6696</v>
      </c>
      <c r="E2187">
        <f>HOUR(Table3[[#This Row],[Transaction_Time]])</f>
        <v>19</v>
      </c>
      <c r="F2187" s="10" t="s">
        <v>24</v>
      </c>
      <c r="G2187" s="10" t="s">
        <v>6697</v>
      </c>
      <c r="H2187" s="10" t="s">
        <v>26</v>
      </c>
      <c r="I2187" s="10" t="s">
        <v>27</v>
      </c>
      <c r="J2187" s="10" t="s">
        <v>55</v>
      </c>
      <c r="K2187" s="10" t="s">
        <v>56</v>
      </c>
      <c r="L2187" s="10" t="s">
        <v>246</v>
      </c>
      <c r="M2187" s="10" t="s">
        <v>214</v>
      </c>
      <c r="N2187" s="10" t="s">
        <v>272</v>
      </c>
      <c r="O2187" s="10" t="s">
        <v>47</v>
      </c>
      <c r="P2187" s="10" t="s">
        <v>115</v>
      </c>
      <c r="Q2187" s="10">
        <v>177.04</v>
      </c>
      <c r="R2187" s="10">
        <v>0</v>
      </c>
      <c r="S2187" s="10">
        <v>0</v>
      </c>
      <c r="T2187" s="10" t="s">
        <v>35</v>
      </c>
      <c r="U2187" s="10"/>
      <c r="V2187" s="10" t="s">
        <v>49</v>
      </c>
      <c r="W2187" s="10">
        <v>25</v>
      </c>
      <c r="X2187" s="11" t="s">
        <v>37</v>
      </c>
    </row>
    <row r="2188" spans="1:24" x14ac:dyDescent="0.3">
      <c r="A2188" s="4" t="s">
        <v>6698</v>
      </c>
      <c r="B2188" s="5">
        <v>46147</v>
      </c>
      <c r="C2188" s="20" t="str">
        <f>TEXT(Table3[[#This Row],[Transaction_Date]],"dddd")</f>
        <v>Tuesday</v>
      </c>
      <c r="D2188" t="s">
        <v>6699</v>
      </c>
      <c r="E2188">
        <f>HOUR(Table3[[#This Row],[Transaction_Time]])</f>
        <v>20</v>
      </c>
      <c r="F2188" s="6" t="s">
        <v>40</v>
      </c>
      <c r="G2188" s="6" t="s">
        <v>6700</v>
      </c>
      <c r="H2188" s="6" t="s">
        <v>89</v>
      </c>
      <c r="I2188" s="6" t="s">
        <v>27</v>
      </c>
      <c r="J2188" s="6" t="s">
        <v>166</v>
      </c>
      <c r="K2188" s="6" t="s">
        <v>167</v>
      </c>
      <c r="L2188" s="6" t="s">
        <v>618</v>
      </c>
      <c r="M2188" s="6" t="s">
        <v>214</v>
      </c>
      <c r="N2188" s="6" t="s">
        <v>78</v>
      </c>
      <c r="O2188" s="6" t="s">
        <v>47</v>
      </c>
      <c r="P2188" s="6" t="s">
        <v>108</v>
      </c>
      <c r="Q2188" s="6">
        <v>867.67</v>
      </c>
      <c r="R2188" s="6">
        <v>0</v>
      </c>
      <c r="S2188" s="6">
        <v>0</v>
      </c>
      <c r="T2188" s="6" t="s">
        <v>35</v>
      </c>
      <c r="U2188" s="6"/>
      <c r="V2188" s="6" t="s">
        <v>49</v>
      </c>
      <c r="W2188" s="6">
        <v>49</v>
      </c>
      <c r="X2188" s="7" t="s">
        <v>37</v>
      </c>
    </row>
    <row r="2189" spans="1:24" x14ac:dyDescent="0.3">
      <c r="A2189" s="8" t="s">
        <v>6701</v>
      </c>
      <c r="B2189" s="9">
        <v>46161</v>
      </c>
      <c r="C2189" s="21" t="str">
        <f>TEXT(Table3[[#This Row],[Transaction_Date]],"dddd")</f>
        <v>Tuesday</v>
      </c>
      <c r="D2189" t="s">
        <v>6702</v>
      </c>
      <c r="E2189">
        <f>HOUR(Table3[[#This Row],[Transaction_Time]])</f>
        <v>15</v>
      </c>
      <c r="F2189" s="10" t="s">
        <v>24</v>
      </c>
      <c r="G2189" s="10" t="s">
        <v>6703</v>
      </c>
      <c r="H2189" s="10" t="s">
        <v>54</v>
      </c>
      <c r="I2189" s="10" t="s">
        <v>42</v>
      </c>
      <c r="J2189" s="10" t="s">
        <v>98</v>
      </c>
      <c r="K2189" s="10" t="s">
        <v>459</v>
      </c>
      <c r="L2189" s="10" t="s">
        <v>350</v>
      </c>
      <c r="M2189" s="10" t="s">
        <v>31</v>
      </c>
      <c r="N2189" s="10" t="s">
        <v>46</v>
      </c>
      <c r="O2189" s="10" t="s">
        <v>33</v>
      </c>
      <c r="P2189" s="10" t="s">
        <v>115</v>
      </c>
      <c r="Q2189" s="10">
        <v>511.65</v>
      </c>
      <c r="R2189" s="10">
        <v>0</v>
      </c>
      <c r="S2189" s="10">
        <v>2.57</v>
      </c>
      <c r="T2189" s="10" t="s">
        <v>35</v>
      </c>
      <c r="U2189" s="10"/>
      <c r="V2189" s="10" t="s">
        <v>49</v>
      </c>
      <c r="W2189" s="10">
        <v>57</v>
      </c>
      <c r="X2189" s="11" t="s">
        <v>37</v>
      </c>
    </row>
    <row r="2190" spans="1:24" x14ac:dyDescent="0.3">
      <c r="A2190" s="4" t="s">
        <v>6704</v>
      </c>
      <c r="B2190" s="5">
        <v>46158</v>
      </c>
      <c r="C2190" s="20" t="str">
        <f>TEXT(Table3[[#This Row],[Transaction_Date]],"dddd")</f>
        <v>Saturday</v>
      </c>
      <c r="D2190" t="s">
        <v>6705</v>
      </c>
      <c r="E2190">
        <f>HOUR(Table3[[#This Row],[Transaction_Time]])</f>
        <v>17</v>
      </c>
      <c r="F2190" s="6" t="s">
        <v>40</v>
      </c>
      <c r="G2190" s="6" t="s">
        <v>6706</v>
      </c>
      <c r="H2190" s="6" t="s">
        <v>26</v>
      </c>
      <c r="I2190" s="6" t="s">
        <v>42</v>
      </c>
      <c r="J2190" s="6" t="s">
        <v>150</v>
      </c>
      <c r="K2190" s="6" t="s">
        <v>175</v>
      </c>
      <c r="L2190" s="6" t="s">
        <v>647</v>
      </c>
      <c r="M2190" s="6" t="s">
        <v>31</v>
      </c>
      <c r="N2190" s="6" t="s">
        <v>272</v>
      </c>
      <c r="O2190" s="6" t="s">
        <v>47</v>
      </c>
      <c r="P2190" s="6" t="s">
        <v>34</v>
      </c>
      <c r="Q2190" s="6">
        <v>573.9</v>
      </c>
      <c r="R2190" s="6">
        <v>0</v>
      </c>
      <c r="S2190" s="6">
        <v>0</v>
      </c>
      <c r="T2190" s="6" t="s">
        <v>35</v>
      </c>
      <c r="U2190" s="6"/>
      <c r="V2190" s="6" t="s">
        <v>49</v>
      </c>
      <c r="W2190" s="6">
        <v>86</v>
      </c>
      <c r="X2190" s="7" t="s">
        <v>37</v>
      </c>
    </row>
    <row r="2191" spans="1:24" x14ac:dyDescent="0.3">
      <c r="A2191" s="8" t="s">
        <v>6707</v>
      </c>
      <c r="B2191" s="9">
        <v>46154</v>
      </c>
      <c r="C2191" s="21" t="str">
        <f>TEXT(Table3[[#This Row],[Transaction_Date]],"dddd")</f>
        <v>Tuesday</v>
      </c>
      <c r="D2191" t="s">
        <v>6708</v>
      </c>
      <c r="E2191">
        <f>HOUR(Table3[[#This Row],[Transaction_Time]])</f>
        <v>18</v>
      </c>
      <c r="F2191" s="10" t="s">
        <v>52</v>
      </c>
      <c r="G2191" s="10" t="s">
        <v>6709</v>
      </c>
      <c r="H2191" s="10" t="s">
        <v>26</v>
      </c>
      <c r="I2191" s="10" t="s">
        <v>27</v>
      </c>
      <c r="J2191" s="10" t="s">
        <v>150</v>
      </c>
      <c r="K2191" s="10" t="s">
        <v>245</v>
      </c>
      <c r="L2191" s="10" t="s">
        <v>152</v>
      </c>
      <c r="M2191" s="10" t="s">
        <v>93</v>
      </c>
      <c r="N2191" s="10" t="s">
        <v>32</v>
      </c>
      <c r="O2191" s="10" t="s">
        <v>60</v>
      </c>
      <c r="P2191" s="10" t="s">
        <v>68</v>
      </c>
      <c r="Q2191" s="10">
        <v>1022.05</v>
      </c>
      <c r="R2191" s="10">
        <v>0</v>
      </c>
      <c r="S2191" s="10">
        <v>0</v>
      </c>
      <c r="T2191" s="10" t="s">
        <v>35</v>
      </c>
      <c r="U2191" s="10"/>
      <c r="V2191" s="10" t="s">
        <v>49</v>
      </c>
      <c r="W2191" s="10">
        <v>26</v>
      </c>
      <c r="X2191" s="11" t="s">
        <v>37</v>
      </c>
    </row>
    <row r="2192" spans="1:24" x14ac:dyDescent="0.3">
      <c r="A2192" s="4" t="s">
        <v>6710</v>
      </c>
      <c r="B2192" s="5">
        <v>46148</v>
      </c>
      <c r="C2192" s="20" t="str">
        <f>TEXT(Table3[[#This Row],[Transaction_Date]],"dddd")</f>
        <v>Wednesday</v>
      </c>
      <c r="D2192" t="s">
        <v>6711</v>
      </c>
      <c r="E2192">
        <f>HOUR(Table3[[#This Row],[Transaction_Time]])</f>
        <v>18</v>
      </c>
      <c r="F2192" s="6" t="s">
        <v>52</v>
      </c>
      <c r="G2192" s="6" t="s">
        <v>6712</v>
      </c>
      <c r="H2192" s="6" t="s">
        <v>89</v>
      </c>
      <c r="I2192" s="6" t="s">
        <v>42</v>
      </c>
      <c r="J2192" s="6" t="s">
        <v>75</v>
      </c>
      <c r="K2192" s="6" t="s">
        <v>76</v>
      </c>
      <c r="L2192" s="6" t="s">
        <v>801</v>
      </c>
      <c r="M2192" s="6" t="s">
        <v>58</v>
      </c>
      <c r="N2192" s="6" t="s">
        <v>32</v>
      </c>
      <c r="O2192" s="6" t="s">
        <v>47</v>
      </c>
      <c r="P2192" s="6" t="s">
        <v>128</v>
      </c>
      <c r="Q2192" s="6">
        <v>207.45</v>
      </c>
      <c r="R2192" s="6">
        <v>0</v>
      </c>
      <c r="S2192" s="6">
        <v>4.5999999999999996</v>
      </c>
      <c r="T2192" s="6" t="s">
        <v>280</v>
      </c>
      <c r="U2192" s="6" t="s">
        <v>385</v>
      </c>
      <c r="V2192" s="6" t="s">
        <v>49</v>
      </c>
      <c r="W2192" s="6">
        <v>49</v>
      </c>
      <c r="X2192" s="7" t="s">
        <v>37</v>
      </c>
    </row>
    <row r="2193" spans="1:24" x14ac:dyDescent="0.3">
      <c r="A2193" s="8" t="s">
        <v>6713</v>
      </c>
      <c r="B2193" s="9">
        <v>46169</v>
      </c>
      <c r="C2193" s="21" t="str">
        <f>TEXT(Table3[[#This Row],[Transaction_Date]],"dddd")</f>
        <v>Wednesday</v>
      </c>
      <c r="D2193" t="s">
        <v>6714</v>
      </c>
      <c r="E2193">
        <f>HOUR(Table3[[#This Row],[Transaction_Time]])</f>
        <v>13</v>
      </c>
      <c r="F2193" s="10" t="s">
        <v>40</v>
      </c>
      <c r="G2193" s="10" t="s">
        <v>6715</v>
      </c>
      <c r="H2193" s="10" t="s">
        <v>74</v>
      </c>
      <c r="I2193" s="10" t="s">
        <v>27</v>
      </c>
      <c r="J2193" s="10" t="s">
        <v>166</v>
      </c>
      <c r="K2193" s="10" t="s">
        <v>167</v>
      </c>
      <c r="L2193" s="10" t="s">
        <v>66</v>
      </c>
      <c r="M2193" s="10" t="s">
        <v>67</v>
      </c>
      <c r="N2193" s="10" t="s">
        <v>32</v>
      </c>
      <c r="O2193" s="10" t="s">
        <v>47</v>
      </c>
      <c r="P2193" s="10" t="s">
        <v>128</v>
      </c>
      <c r="Q2193" s="10">
        <v>1243.96</v>
      </c>
      <c r="R2193" s="10">
        <v>0</v>
      </c>
      <c r="S2193" s="10">
        <v>0</v>
      </c>
      <c r="T2193" s="10" t="s">
        <v>35</v>
      </c>
      <c r="U2193" s="10"/>
      <c r="V2193" s="10" t="s">
        <v>49</v>
      </c>
      <c r="W2193" s="10">
        <v>99</v>
      </c>
      <c r="X2193" s="11" t="s">
        <v>37</v>
      </c>
    </row>
    <row r="2194" spans="1:24" x14ac:dyDescent="0.3">
      <c r="A2194" s="4" t="s">
        <v>6716</v>
      </c>
      <c r="B2194" s="5">
        <v>46146</v>
      </c>
      <c r="C2194" s="20" t="str">
        <f>TEXT(Table3[[#This Row],[Transaction_Date]],"dddd")</f>
        <v>Monday</v>
      </c>
      <c r="D2194" t="s">
        <v>6717</v>
      </c>
      <c r="E2194">
        <f>HOUR(Table3[[#This Row],[Transaction_Time]])</f>
        <v>9</v>
      </c>
      <c r="F2194" s="6" t="s">
        <v>24</v>
      </c>
      <c r="G2194" s="6" t="s">
        <v>6718</v>
      </c>
      <c r="H2194" s="6" t="s">
        <v>54</v>
      </c>
      <c r="I2194" s="6" t="s">
        <v>27</v>
      </c>
      <c r="J2194" s="6" t="s">
        <v>75</v>
      </c>
      <c r="K2194" s="6" t="s">
        <v>76</v>
      </c>
      <c r="L2194" s="6" t="s">
        <v>801</v>
      </c>
      <c r="M2194" s="6" t="s">
        <v>58</v>
      </c>
      <c r="N2194" s="6" t="s">
        <v>46</v>
      </c>
      <c r="O2194" s="6" t="s">
        <v>60</v>
      </c>
      <c r="P2194" s="6" t="s">
        <v>108</v>
      </c>
      <c r="Q2194" s="6">
        <v>622.4</v>
      </c>
      <c r="R2194" s="6">
        <v>0</v>
      </c>
      <c r="S2194" s="6">
        <v>1.58</v>
      </c>
      <c r="T2194" s="6" t="s">
        <v>35</v>
      </c>
      <c r="U2194" s="6"/>
      <c r="V2194" s="6" t="s">
        <v>49</v>
      </c>
      <c r="W2194" s="6">
        <v>67</v>
      </c>
      <c r="X2194" s="7" t="s">
        <v>37</v>
      </c>
    </row>
    <row r="2195" spans="1:24" x14ac:dyDescent="0.3">
      <c r="A2195" s="8" t="s">
        <v>6719</v>
      </c>
      <c r="B2195" s="9">
        <v>46146</v>
      </c>
      <c r="C2195" s="21" t="str">
        <f>TEXT(Table3[[#This Row],[Transaction_Date]],"dddd")</f>
        <v>Monday</v>
      </c>
      <c r="D2195" t="s">
        <v>6720</v>
      </c>
      <c r="E2195">
        <f>HOUR(Table3[[#This Row],[Transaction_Time]])</f>
        <v>11</v>
      </c>
      <c r="F2195" s="10" t="s">
        <v>40</v>
      </c>
      <c r="G2195" s="10" t="s">
        <v>6721</v>
      </c>
      <c r="H2195" s="10" t="s">
        <v>89</v>
      </c>
      <c r="I2195" s="10" t="s">
        <v>42</v>
      </c>
      <c r="J2195" s="10" t="s">
        <v>43</v>
      </c>
      <c r="K2195" s="10" t="s">
        <v>44</v>
      </c>
      <c r="L2195" s="10" t="s">
        <v>246</v>
      </c>
      <c r="M2195" s="10" t="s">
        <v>214</v>
      </c>
      <c r="N2195" s="10" t="s">
        <v>78</v>
      </c>
      <c r="O2195" s="10" t="s">
        <v>47</v>
      </c>
      <c r="P2195" s="10" t="s">
        <v>128</v>
      </c>
      <c r="Q2195" s="10">
        <v>181.18</v>
      </c>
      <c r="R2195" s="10">
        <v>0</v>
      </c>
      <c r="S2195" s="10">
        <v>0</v>
      </c>
      <c r="T2195" s="10" t="s">
        <v>35</v>
      </c>
      <c r="U2195" s="10"/>
      <c r="V2195" s="10" t="s">
        <v>49</v>
      </c>
      <c r="W2195" s="10">
        <v>48</v>
      </c>
      <c r="X2195" s="11" t="s">
        <v>37</v>
      </c>
    </row>
    <row r="2196" spans="1:24" x14ac:dyDescent="0.3">
      <c r="A2196" s="4" t="s">
        <v>6722</v>
      </c>
      <c r="B2196" s="5">
        <v>46149</v>
      </c>
      <c r="C2196" s="20" t="str">
        <f>TEXT(Table3[[#This Row],[Transaction_Date]],"dddd")</f>
        <v>Thursday</v>
      </c>
      <c r="D2196" t="s">
        <v>6723</v>
      </c>
      <c r="E2196">
        <f>HOUR(Table3[[#This Row],[Transaction_Time]])</f>
        <v>20</v>
      </c>
      <c r="F2196" s="6" t="s">
        <v>40</v>
      </c>
      <c r="G2196" s="6" t="s">
        <v>6724</v>
      </c>
      <c r="H2196" s="6" t="s">
        <v>74</v>
      </c>
      <c r="I2196" s="6" t="s">
        <v>27</v>
      </c>
      <c r="J2196" s="6" t="s">
        <v>75</v>
      </c>
      <c r="K2196" s="6" t="s">
        <v>295</v>
      </c>
      <c r="L2196" s="6" t="s">
        <v>537</v>
      </c>
      <c r="M2196" s="6" t="s">
        <v>122</v>
      </c>
      <c r="N2196" s="6" t="s">
        <v>78</v>
      </c>
      <c r="O2196" s="6" t="s">
        <v>47</v>
      </c>
      <c r="P2196" s="6" t="s">
        <v>84</v>
      </c>
      <c r="Q2196" s="6">
        <v>587.32000000000005</v>
      </c>
      <c r="R2196" s="6">
        <v>0</v>
      </c>
      <c r="S2196" s="6">
        <v>1.84</v>
      </c>
      <c r="T2196" s="6" t="s">
        <v>406</v>
      </c>
      <c r="U2196" s="6" t="s">
        <v>385</v>
      </c>
      <c r="V2196" s="6" t="s">
        <v>49</v>
      </c>
      <c r="W2196" s="6">
        <v>20</v>
      </c>
      <c r="X2196" s="7" t="s">
        <v>37</v>
      </c>
    </row>
    <row r="2197" spans="1:24" x14ac:dyDescent="0.3">
      <c r="A2197" s="8" t="s">
        <v>6725</v>
      </c>
      <c r="B2197" s="9">
        <v>46157</v>
      </c>
      <c r="C2197" s="21" t="str">
        <f>TEXT(Table3[[#This Row],[Transaction_Date]],"dddd")</f>
        <v>Friday</v>
      </c>
      <c r="D2197" t="s">
        <v>6726</v>
      </c>
      <c r="E2197">
        <f>HOUR(Table3[[#This Row],[Transaction_Time]])</f>
        <v>19</v>
      </c>
      <c r="F2197" s="10" t="s">
        <v>24</v>
      </c>
      <c r="G2197" s="10" t="s">
        <v>6727</v>
      </c>
      <c r="H2197" s="10" t="s">
        <v>26</v>
      </c>
      <c r="I2197" s="10" t="s">
        <v>42</v>
      </c>
      <c r="J2197" s="10" t="s">
        <v>119</v>
      </c>
      <c r="K2197" s="10" t="s">
        <v>120</v>
      </c>
      <c r="L2197" s="10" t="s">
        <v>113</v>
      </c>
      <c r="M2197" s="10" t="s">
        <v>114</v>
      </c>
      <c r="N2197" s="10" t="s">
        <v>32</v>
      </c>
      <c r="O2197" s="10" t="s">
        <v>33</v>
      </c>
      <c r="P2197" s="10" t="s">
        <v>108</v>
      </c>
      <c r="Q2197" s="10">
        <v>219.69</v>
      </c>
      <c r="R2197" s="10">
        <v>0</v>
      </c>
      <c r="S2197" s="10">
        <v>0</v>
      </c>
      <c r="T2197" s="10" t="s">
        <v>35</v>
      </c>
      <c r="U2197" s="10"/>
      <c r="V2197" s="10" t="s">
        <v>49</v>
      </c>
      <c r="W2197" s="10">
        <v>13</v>
      </c>
      <c r="X2197" s="11" t="s">
        <v>37</v>
      </c>
    </row>
    <row r="2198" spans="1:24" x14ac:dyDescent="0.3">
      <c r="A2198" s="4" t="s">
        <v>6728</v>
      </c>
      <c r="B2198" s="5">
        <v>46171</v>
      </c>
      <c r="C2198" s="20" t="str">
        <f>TEXT(Table3[[#This Row],[Transaction_Date]],"dddd")</f>
        <v>Friday</v>
      </c>
      <c r="D2198" t="s">
        <v>6729</v>
      </c>
      <c r="E2198">
        <f>HOUR(Table3[[#This Row],[Transaction_Time]])</f>
        <v>16</v>
      </c>
      <c r="F2198" s="6" t="s">
        <v>24</v>
      </c>
      <c r="G2198" s="6" t="s">
        <v>6730</v>
      </c>
      <c r="H2198" s="6" t="s">
        <v>54</v>
      </c>
      <c r="I2198" s="6" t="s">
        <v>42</v>
      </c>
      <c r="J2198" s="6" t="s">
        <v>43</v>
      </c>
      <c r="K2198" s="6" t="s">
        <v>112</v>
      </c>
      <c r="L2198" s="6" t="s">
        <v>145</v>
      </c>
      <c r="M2198" s="6" t="s">
        <v>146</v>
      </c>
      <c r="N2198" s="6" t="s">
        <v>46</v>
      </c>
      <c r="O2198" s="6" t="s">
        <v>60</v>
      </c>
      <c r="P2198" s="6" t="s">
        <v>128</v>
      </c>
      <c r="Q2198" s="6">
        <v>1936.22</v>
      </c>
      <c r="R2198" s="6">
        <v>0</v>
      </c>
      <c r="S2198" s="6">
        <v>5.24</v>
      </c>
      <c r="T2198" s="6" t="s">
        <v>35</v>
      </c>
      <c r="U2198" s="6"/>
      <c r="V2198" s="6" t="s">
        <v>49</v>
      </c>
      <c r="W2198" s="6">
        <v>18</v>
      </c>
      <c r="X2198" s="7" t="s">
        <v>37</v>
      </c>
    </row>
    <row r="2199" spans="1:24" x14ac:dyDescent="0.3">
      <c r="A2199" s="8" t="s">
        <v>6731</v>
      </c>
      <c r="B2199" s="9">
        <v>46154</v>
      </c>
      <c r="C2199" s="21" t="str">
        <f>TEXT(Table3[[#This Row],[Transaction_Date]],"dddd")</f>
        <v>Tuesday</v>
      </c>
      <c r="D2199" t="s">
        <v>6732</v>
      </c>
      <c r="E2199">
        <f>HOUR(Table3[[#This Row],[Transaction_Time]])</f>
        <v>19</v>
      </c>
      <c r="F2199" s="10" t="s">
        <v>40</v>
      </c>
      <c r="G2199" s="10" t="s">
        <v>6733</v>
      </c>
      <c r="H2199" s="10" t="s">
        <v>26</v>
      </c>
      <c r="I2199" s="10" t="s">
        <v>27</v>
      </c>
      <c r="J2199" s="10" t="s">
        <v>150</v>
      </c>
      <c r="K2199" s="10" t="s">
        <v>319</v>
      </c>
      <c r="L2199" s="10" t="s">
        <v>246</v>
      </c>
      <c r="M2199" s="10" t="s">
        <v>214</v>
      </c>
      <c r="N2199" s="10" t="s">
        <v>78</v>
      </c>
      <c r="O2199" s="10" t="s">
        <v>47</v>
      </c>
      <c r="P2199" s="10" t="s">
        <v>108</v>
      </c>
      <c r="Q2199" s="10">
        <v>53.43</v>
      </c>
      <c r="R2199" s="10">
        <v>0</v>
      </c>
      <c r="S2199" s="10">
        <v>0</v>
      </c>
      <c r="T2199" s="10" t="s">
        <v>35</v>
      </c>
      <c r="U2199" s="10"/>
      <c r="V2199" s="10" t="s">
        <v>49</v>
      </c>
      <c r="W2199" s="10">
        <v>45</v>
      </c>
      <c r="X2199" s="11" t="s">
        <v>37</v>
      </c>
    </row>
    <row r="2200" spans="1:24" x14ac:dyDescent="0.3">
      <c r="A2200" s="4" t="s">
        <v>6734</v>
      </c>
      <c r="B2200" s="5">
        <v>46159</v>
      </c>
      <c r="C2200" s="20" t="str">
        <f>TEXT(Table3[[#This Row],[Transaction_Date]],"dddd")</f>
        <v>Sunday</v>
      </c>
      <c r="D2200" t="s">
        <v>6735</v>
      </c>
      <c r="E2200">
        <f>HOUR(Table3[[#This Row],[Transaction_Time]])</f>
        <v>8</v>
      </c>
      <c r="F2200" s="6" t="s">
        <v>40</v>
      </c>
      <c r="G2200" s="6" t="s">
        <v>6736</v>
      </c>
      <c r="H2200" s="6" t="s">
        <v>54</v>
      </c>
      <c r="I2200" s="6" t="s">
        <v>27</v>
      </c>
      <c r="J2200" s="6" t="s">
        <v>75</v>
      </c>
      <c r="K2200" s="6" t="s">
        <v>156</v>
      </c>
      <c r="L2200" s="6" t="s">
        <v>350</v>
      </c>
      <c r="M2200" s="6" t="s">
        <v>31</v>
      </c>
      <c r="N2200" s="6" t="s">
        <v>46</v>
      </c>
      <c r="O2200" s="6" t="s">
        <v>47</v>
      </c>
      <c r="P2200" s="6" t="s">
        <v>34</v>
      </c>
      <c r="Q2200" s="6">
        <v>812.74</v>
      </c>
      <c r="R2200" s="6">
        <v>0</v>
      </c>
      <c r="S2200" s="6">
        <v>0</v>
      </c>
      <c r="T2200" s="6" t="s">
        <v>35</v>
      </c>
      <c r="U2200" s="6"/>
      <c r="V2200" s="6" t="s">
        <v>36</v>
      </c>
      <c r="W2200" s="6">
        <v>36</v>
      </c>
      <c r="X2200" s="7" t="s">
        <v>37</v>
      </c>
    </row>
    <row r="2201" spans="1:24" x14ac:dyDescent="0.3">
      <c r="A2201" s="8" t="s">
        <v>6737</v>
      </c>
      <c r="B2201" s="9">
        <v>46150</v>
      </c>
      <c r="C2201" s="21" t="str">
        <f>TEXT(Table3[[#This Row],[Transaction_Date]],"dddd")</f>
        <v>Friday</v>
      </c>
      <c r="D2201" t="s">
        <v>6738</v>
      </c>
      <c r="E2201">
        <f>HOUR(Table3[[#This Row],[Transaction_Time]])</f>
        <v>16</v>
      </c>
      <c r="F2201" s="10" t="s">
        <v>52</v>
      </c>
      <c r="G2201" s="10" t="s">
        <v>6739</v>
      </c>
      <c r="H2201" s="10" t="s">
        <v>54</v>
      </c>
      <c r="I2201" s="10" t="s">
        <v>27</v>
      </c>
      <c r="J2201" s="10" t="s">
        <v>105</v>
      </c>
      <c r="K2201" s="10" t="s">
        <v>106</v>
      </c>
      <c r="L2201" s="10" t="s">
        <v>618</v>
      </c>
      <c r="M2201" s="10" t="s">
        <v>214</v>
      </c>
      <c r="N2201" s="10" t="s">
        <v>32</v>
      </c>
      <c r="O2201" s="10" t="s">
        <v>60</v>
      </c>
      <c r="P2201" s="10" t="s">
        <v>84</v>
      </c>
      <c r="Q2201" s="10">
        <v>288.86</v>
      </c>
      <c r="R2201" s="10">
        <v>0</v>
      </c>
      <c r="S2201" s="10">
        <v>0</v>
      </c>
      <c r="T2201" s="10" t="s">
        <v>35</v>
      </c>
      <c r="U2201" s="10"/>
      <c r="V2201" s="10" t="s">
        <v>49</v>
      </c>
      <c r="W2201" s="10">
        <v>28</v>
      </c>
      <c r="X2201" s="11" t="s">
        <v>37</v>
      </c>
    </row>
    <row r="2202" spans="1:24" x14ac:dyDescent="0.3">
      <c r="A2202" s="4" t="s">
        <v>6740</v>
      </c>
      <c r="B2202" s="5">
        <v>46171</v>
      </c>
      <c r="C2202" s="20" t="str">
        <f>TEXT(Table3[[#This Row],[Transaction_Date]],"dddd")</f>
        <v>Friday</v>
      </c>
      <c r="D2202" t="s">
        <v>6741</v>
      </c>
      <c r="E2202">
        <f>HOUR(Table3[[#This Row],[Transaction_Time]])</f>
        <v>19</v>
      </c>
      <c r="F2202" s="6" t="s">
        <v>24</v>
      </c>
      <c r="G2202" s="6" t="s">
        <v>6742</v>
      </c>
      <c r="H2202" s="6" t="s">
        <v>89</v>
      </c>
      <c r="I2202" s="6" t="s">
        <v>42</v>
      </c>
      <c r="J2202" s="6" t="s">
        <v>166</v>
      </c>
      <c r="K2202" s="6" t="s">
        <v>476</v>
      </c>
      <c r="L2202" s="6" t="s">
        <v>100</v>
      </c>
      <c r="M2202" s="6" t="s">
        <v>101</v>
      </c>
      <c r="N2202" s="6" t="s">
        <v>46</v>
      </c>
      <c r="O2202" s="6" t="s">
        <v>60</v>
      </c>
      <c r="P2202" s="6" t="s">
        <v>68</v>
      </c>
      <c r="Q2202" s="6">
        <v>674.95</v>
      </c>
      <c r="R2202" s="6">
        <v>0</v>
      </c>
      <c r="S2202" s="6">
        <v>0</v>
      </c>
      <c r="T2202" s="6" t="s">
        <v>35</v>
      </c>
      <c r="U2202" s="6"/>
      <c r="V2202" s="6" t="s">
        <v>49</v>
      </c>
      <c r="W2202" s="6">
        <v>27</v>
      </c>
      <c r="X2202" s="7" t="s">
        <v>37</v>
      </c>
    </row>
    <row r="2203" spans="1:24" x14ac:dyDescent="0.3">
      <c r="A2203" s="8" t="s">
        <v>6743</v>
      </c>
      <c r="B2203" s="9">
        <v>46149</v>
      </c>
      <c r="C2203" s="21" t="str">
        <f>TEXT(Table3[[#This Row],[Transaction_Date]],"dddd")</f>
        <v>Thursday</v>
      </c>
      <c r="D2203" t="s">
        <v>6744</v>
      </c>
      <c r="E2203">
        <f>HOUR(Table3[[#This Row],[Transaction_Time]])</f>
        <v>21</v>
      </c>
      <c r="F2203" s="10" t="s">
        <v>24</v>
      </c>
      <c r="G2203" s="10" t="s">
        <v>6745</v>
      </c>
      <c r="H2203" s="10" t="s">
        <v>26</v>
      </c>
      <c r="I2203" s="10" t="s">
        <v>42</v>
      </c>
      <c r="J2203" s="10" t="s">
        <v>98</v>
      </c>
      <c r="K2203" s="10" t="s">
        <v>459</v>
      </c>
      <c r="L2203" s="10" t="s">
        <v>286</v>
      </c>
      <c r="M2203" s="10" t="s">
        <v>122</v>
      </c>
      <c r="N2203" s="10" t="s">
        <v>32</v>
      </c>
      <c r="O2203" s="10" t="s">
        <v>47</v>
      </c>
      <c r="P2203" s="10" t="s">
        <v>68</v>
      </c>
      <c r="Q2203" s="10">
        <v>215.19</v>
      </c>
      <c r="R2203" s="10">
        <v>0</v>
      </c>
      <c r="S2203" s="10">
        <v>0</v>
      </c>
      <c r="T2203" s="10" t="s">
        <v>35</v>
      </c>
      <c r="U2203" s="10"/>
      <c r="V2203" s="10" t="s">
        <v>49</v>
      </c>
      <c r="W2203" s="10">
        <v>58</v>
      </c>
      <c r="X2203" s="11" t="s">
        <v>37</v>
      </c>
    </row>
    <row r="2204" spans="1:24" x14ac:dyDescent="0.3">
      <c r="A2204" s="4" t="s">
        <v>6746</v>
      </c>
      <c r="B2204" s="5">
        <v>46152</v>
      </c>
      <c r="C2204" s="20" t="str">
        <f>TEXT(Table3[[#This Row],[Transaction_Date]],"dddd")</f>
        <v>Sunday</v>
      </c>
      <c r="D2204" t="s">
        <v>1413</v>
      </c>
      <c r="E2204">
        <f>HOUR(Table3[[#This Row],[Transaction_Time]])</f>
        <v>18</v>
      </c>
      <c r="F2204" s="6" t="s">
        <v>24</v>
      </c>
      <c r="G2204" s="6" t="s">
        <v>6747</v>
      </c>
      <c r="H2204" s="6" t="s">
        <v>74</v>
      </c>
      <c r="I2204" s="6" t="s">
        <v>27</v>
      </c>
      <c r="J2204" s="6" t="s">
        <v>55</v>
      </c>
      <c r="K2204" s="6" t="s">
        <v>136</v>
      </c>
      <c r="L2204" s="6" t="s">
        <v>286</v>
      </c>
      <c r="M2204" s="6" t="s">
        <v>122</v>
      </c>
      <c r="N2204" s="6" t="s">
        <v>46</v>
      </c>
      <c r="O2204" s="6" t="s">
        <v>47</v>
      </c>
      <c r="P2204" s="10" t="s">
        <v>68</v>
      </c>
      <c r="Q2204" s="6">
        <v>40.65</v>
      </c>
      <c r="R2204" s="6">
        <v>24.28</v>
      </c>
      <c r="S2204" s="6">
        <v>0</v>
      </c>
      <c r="T2204" s="6" t="s">
        <v>35</v>
      </c>
      <c r="U2204" s="6"/>
      <c r="V2204" s="6" t="s">
        <v>49</v>
      </c>
      <c r="W2204" s="6">
        <v>99</v>
      </c>
      <c r="X2204" s="7" t="s">
        <v>37</v>
      </c>
    </row>
    <row r="2205" spans="1:24" x14ac:dyDescent="0.3">
      <c r="A2205" s="8" t="s">
        <v>6748</v>
      </c>
      <c r="B2205" s="9">
        <v>46168</v>
      </c>
      <c r="C2205" s="21" t="str">
        <f>TEXT(Table3[[#This Row],[Transaction_Date]],"dddd")</f>
        <v>Tuesday</v>
      </c>
      <c r="D2205" t="s">
        <v>6749</v>
      </c>
      <c r="E2205">
        <f>HOUR(Table3[[#This Row],[Transaction_Time]])</f>
        <v>11</v>
      </c>
      <c r="F2205" s="10" t="s">
        <v>24</v>
      </c>
      <c r="G2205" s="10" t="s">
        <v>6750</v>
      </c>
      <c r="H2205" s="10" t="s">
        <v>89</v>
      </c>
      <c r="I2205" s="10" t="s">
        <v>42</v>
      </c>
      <c r="J2205" s="10" t="s">
        <v>105</v>
      </c>
      <c r="K2205" s="10" t="s">
        <v>106</v>
      </c>
      <c r="L2205" s="10" t="s">
        <v>107</v>
      </c>
      <c r="M2205" s="10" t="s">
        <v>93</v>
      </c>
      <c r="N2205" s="10" t="s">
        <v>46</v>
      </c>
      <c r="O2205" s="10" t="s">
        <v>141</v>
      </c>
      <c r="P2205" s="10" t="s">
        <v>108</v>
      </c>
      <c r="Q2205" s="10">
        <v>111.95</v>
      </c>
      <c r="R2205" s="10">
        <v>0</v>
      </c>
      <c r="S2205" s="10">
        <v>0</v>
      </c>
      <c r="T2205" s="10" t="s">
        <v>35</v>
      </c>
      <c r="U2205" s="10"/>
      <c r="V2205" s="10" t="s">
        <v>49</v>
      </c>
      <c r="W2205" s="10">
        <v>56</v>
      </c>
      <c r="X2205" s="11" t="s">
        <v>37</v>
      </c>
    </row>
    <row r="2206" spans="1:24" x14ac:dyDescent="0.3">
      <c r="A2206" s="4" t="s">
        <v>6751</v>
      </c>
      <c r="B2206" s="5">
        <v>46143</v>
      </c>
      <c r="C2206" s="20" t="str">
        <f>TEXT(Table3[[#This Row],[Transaction_Date]],"dddd")</f>
        <v>Friday</v>
      </c>
      <c r="D2206" t="s">
        <v>6752</v>
      </c>
      <c r="E2206">
        <f>HOUR(Table3[[#This Row],[Transaction_Time]])</f>
        <v>12</v>
      </c>
      <c r="F2206" s="6" t="s">
        <v>52</v>
      </c>
      <c r="G2206" s="6" t="s">
        <v>6753</v>
      </c>
      <c r="H2206" s="6" t="s">
        <v>54</v>
      </c>
      <c r="I2206" s="6" t="s">
        <v>27</v>
      </c>
      <c r="J2206" s="6" t="s">
        <v>55</v>
      </c>
      <c r="K2206" s="6" t="s">
        <v>256</v>
      </c>
      <c r="L2206" s="6" t="s">
        <v>196</v>
      </c>
      <c r="M2206" s="6" t="s">
        <v>83</v>
      </c>
      <c r="N2206" s="6" t="s">
        <v>46</v>
      </c>
      <c r="O2206" s="6" t="s">
        <v>47</v>
      </c>
      <c r="P2206" s="6" t="s">
        <v>34</v>
      </c>
      <c r="Q2206" s="6">
        <v>239.03</v>
      </c>
      <c r="R2206" s="6">
        <v>0</v>
      </c>
      <c r="S2206" s="6">
        <v>0</v>
      </c>
      <c r="T2206" s="6" t="s">
        <v>35</v>
      </c>
      <c r="U2206" s="6"/>
      <c r="V2206" s="6" t="s">
        <v>49</v>
      </c>
      <c r="W2206" s="6">
        <v>90</v>
      </c>
      <c r="X2206" s="7" t="s">
        <v>37</v>
      </c>
    </row>
    <row r="2207" spans="1:24" x14ac:dyDescent="0.3">
      <c r="A2207" s="8" t="s">
        <v>6754</v>
      </c>
      <c r="B2207" s="9">
        <v>46171</v>
      </c>
      <c r="C2207" s="21" t="str">
        <f>TEXT(Table3[[#This Row],[Transaction_Date]],"dddd")</f>
        <v>Friday</v>
      </c>
      <c r="D2207" t="s">
        <v>1311</v>
      </c>
      <c r="E2207">
        <f>HOUR(Table3[[#This Row],[Transaction_Time]])</f>
        <v>16</v>
      </c>
      <c r="F2207" s="10" t="s">
        <v>24</v>
      </c>
      <c r="G2207" s="10" t="s">
        <v>6755</v>
      </c>
      <c r="H2207" s="10" t="s">
        <v>89</v>
      </c>
      <c r="I2207" s="10" t="s">
        <v>42</v>
      </c>
      <c r="J2207" s="10" t="s">
        <v>98</v>
      </c>
      <c r="K2207" s="10" t="s">
        <v>459</v>
      </c>
      <c r="L2207" s="10" t="s">
        <v>157</v>
      </c>
      <c r="M2207" s="10" t="s">
        <v>83</v>
      </c>
      <c r="N2207" s="10" t="s">
        <v>46</v>
      </c>
      <c r="O2207" s="10" t="s">
        <v>47</v>
      </c>
      <c r="P2207" s="10" t="s">
        <v>115</v>
      </c>
      <c r="Q2207" s="10">
        <v>390.76</v>
      </c>
      <c r="R2207" s="10">
        <v>0</v>
      </c>
      <c r="S2207" s="10">
        <v>0</v>
      </c>
      <c r="T2207" s="10" t="s">
        <v>35</v>
      </c>
      <c r="U2207" s="10"/>
      <c r="V2207" s="10" t="s">
        <v>49</v>
      </c>
      <c r="W2207" s="10">
        <v>18</v>
      </c>
      <c r="X2207" s="11" t="s">
        <v>37</v>
      </c>
    </row>
    <row r="2208" spans="1:24" x14ac:dyDescent="0.3">
      <c r="A2208" s="4" t="s">
        <v>6756</v>
      </c>
      <c r="B2208" s="5">
        <v>46173</v>
      </c>
      <c r="C2208" s="20" t="str">
        <f>TEXT(Table3[[#This Row],[Transaction_Date]],"dddd")</f>
        <v>Sunday</v>
      </c>
      <c r="D2208" t="s">
        <v>6757</v>
      </c>
      <c r="E2208">
        <f>HOUR(Table3[[#This Row],[Transaction_Time]])</f>
        <v>19</v>
      </c>
      <c r="F2208" s="6" t="s">
        <v>40</v>
      </c>
      <c r="G2208" s="6" t="s">
        <v>6758</v>
      </c>
      <c r="H2208" s="6" t="s">
        <v>89</v>
      </c>
      <c r="I2208" s="6" t="s">
        <v>42</v>
      </c>
      <c r="J2208" s="6" t="s">
        <v>28</v>
      </c>
      <c r="K2208" s="6" t="s">
        <v>65</v>
      </c>
      <c r="L2208" s="6" t="s">
        <v>357</v>
      </c>
      <c r="M2208" s="6" t="s">
        <v>122</v>
      </c>
      <c r="N2208" s="6" t="s">
        <v>32</v>
      </c>
      <c r="O2208" s="6" t="s">
        <v>47</v>
      </c>
      <c r="P2208" s="6" t="s">
        <v>68</v>
      </c>
      <c r="Q2208" s="6">
        <v>418.57</v>
      </c>
      <c r="R2208" s="6">
        <v>0</v>
      </c>
      <c r="S2208" s="6">
        <v>0</v>
      </c>
      <c r="T2208" s="6" t="s">
        <v>35</v>
      </c>
      <c r="U2208" s="6"/>
      <c r="V2208" s="6" t="s">
        <v>49</v>
      </c>
      <c r="W2208" s="6">
        <v>35</v>
      </c>
      <c r="X2208" s="7" t="s">
        <v>37</v>
      </c>
    </row>
    <row r="2209" spans="1:24" x14ac:dyDescent="0.3">
      <c r="A2209" s="8" t="s">
        <v>6759</v>
      </c>
      <c r="B2209" s="9">
        <v>46143</v>
      </c>
      <c r="C2209" s="21" t="str">
        <f>TEXT(Table3[[#This Row],[Transaction_Date]],"dddd")</f>
        <v>Friday</v>
      </c>
      <c r="D2209" t="s">
        <v>6760</v>
      </c>
      <c r="E2209">
        <f>HOUR(Table3[[#This Row],[Transaction_Time]])</f>
        <v>17</v>
      </c>
      <c r="F2209" s="10" t="s">
        <v>24</v>
      </c>
      <c r="G2209" s="10" t="s">
        <v>6761</v>
      </c>
      <c r="H2209" s="10" t="s">
        <v>26</v>
      </c>
      <c r="I2209" s="10" t="s">
        <v>27</v>
      </c>
      <c r="J2209" s="10" t="s">
        <v>90</v>
      </c>
      <c r="K2209" s="10" t="s">
        <v>346</v>
      </c>
      <c r="L2209" s="10" t="s">
        <v>424</v>
      </c>
      <c r="M2209" s="10" t="s">
        <v>122</v>
      </c>
      <c r="N2209" s="10" t="s">
        <v>272</v>
      </c>
      <c r="O2209" s="10" t="s">
        <v>60</v>
      </c>
      <c r="P2209" s="10" t="s">
        <v>68</v>
      </c>
      <c r="Q2209" s="10">
        <v>551.39</v>
      </c>
      <c r="R2209" s="10">
        <v>0</v>
      </c>
      <c r="S2209" s="10">
        <v>0</v>
      </c>
      <c r="T2209" s="10" t="s">
        <v>35</v>
      </c>
      <c r="U2209" s="10"/>
      <c r="V2209" s="10" t="s">
        <v>36</v>
      </c>
      <c r="W2209" s="10">
        <v>7</v>
      </c>
      <c r="X2209" s="11" t="s">
        <v>37</v>
      </c>
    </row>
    <row r="2210" spans="1:24" x14ac:dyDescent="0.3">
      <c r="A2210" s="4" t="s">
        <v>6762</v>
      </c>
      <c r="B2210" s="5">
        <v>46157</v>
      </c>
      <c r="C2210" s="20" t="str">
        <f>TEXT(Table3[[#This Row],[Transaction_Date]],"dddd")</f>
        <v>Friday</v>
      </c>
      <c r="D2210" t="s">
        <v>6763</v>
      </c>
      <c r="E2210">
        <f>HOUR(Table3[[#This Row],[Transaction_Time]])</f>
        <v>18</v>
      </c>
      <c r="F2210" s="6" t="s">
        <v>24</v>
      </c>
      <c r="G2210" s="6" t="s">
        <v>6764</v>
      </c>
      <c r="H2210" s="6" t="s">
        <v>26</v>
      </c>
      <c r="I2210" s="6" t="s">
        <v>42</v>
      </c>
      <c r="J2210" s="6" t="s">
        <v>43</v>
      </c>
      <c r="K2210" s="6" t="s">
        <v>285</v>
      </c>
      <c r="L2210" s="6" t="s">
        <v>308</v>
      </c>
      <c r="M2210" s="6" t="s">
        <v>58</v>
      </c>
      <c r="N2210" s="6" t="s">
        <v>46</v>
      </c>
      <c r="O2210" s="6" t="s">
        <v>33</v>
      </c>
      <c r="P2210" s="6" t="s">
        <v>48</v>
      </c>
      <c r="Q2210" s="6">
        <v>1135.56</v>
      </c>
      <c r="R2210" s="6">
        <v>61.17</v>
      </c>
      <c r="S2210" s="6">
        <v>0</v>
      </c>
      <c r="T2210" s="6" t="s">
        <v>35</v>
      </c>
      <c r="U2210" s="6"/>
      <c r="V2210" s="6" t="s">
        <v>49</v>
      </c>
      <c r="W2210" s="6">
        <v>100</v>
      </c>
      <c r="X2210" s="7" t="s">
        <v>37</v>
      </c>
    </row>
    <row r="2211" spans="1:24" x14ac:dyDescent="0.3">
      <c r="A2211" s="8" t="s">
        <v>6765</v>
      </c>
      <c r="B2211" s="9">
        <v>46148</v>
      </c>
      <c r="C2211" s="21" t="str">
        <f>TEXT(Table3[[#This Row],[Transaction_Date]],"dddd")</f>
        <v>Wednesday</v>
      </c>
      <c r="D2211" t="s">
        <v>6766</v>
      </c>
      <c r="E2211">
        <f>HOUR(Table3[[#This Row],[Transaction_Time]])</f>
        <v>9</v>
      </c>
      <c r="F2211" s="10" t="s">
        <v>72</v>
      </c>
      <c r="G2211" s="10" t="s">
        <v>6767</v>
      </c>
      <c r="H2211" s="10" t="s">
        <v>74</v>
      </c>
      <c r="I2211" s="10" t="s">
        <v>27</v>
      </c>
      <c r="J2211" s="10" t="s">
        <v>105</v>
      </c>
      <c r="K2211" s="10" t="s">
        <v>106</v>
      </c>
      <c r="L2211" s="10" t="s">
        <v>350</v>
      </c>
      <c r="M2211" s="10" t="s">
        <v>31</v>
      </c>
      <c r="N2211" s="10" t="s">
        <v>32</v>
      </c>
      <c r="O2211" s="10" t="s">
        <v>47</v>
      </c>
      <c r="P2211" s="10" t="s">
        <v>108</v>
      </c>
      <c r="Q2211" s="10">
        <v>857.14</v>
      </c>
      <c r="R2211" s="10">
        <v>0</v>
      </c>
      <c r="S2211" s="10">
        <v>0</v>
      </c>
      <c r="T2211" s="10" t="s">
        <v>35</v>
      </c>
      <c r="U2211" s="10"/>
      <c r="V2211" s="10" t="s">
        <v>36</v>
      </c>
      <c r="W2211" s="10">
        <v>5</v>
      </c>
      <c r="X2211" s="11" t="s">
        <v>37</v>
      </c>
    </row>
    <row r="2212" spans="1:24" x14ac:dyDescent="0.3">
      <c r="A2212" s="4" t="s">
        <v>6768</v>
      </c>
      <c r="B2212" s="5">
        <v>46157</v>
      </c>
      <c r="C2212" s="20" t="str">
        <f>TEXT(Table3[[#This Row],[Transaction_Date]],"dddd")</f>
        <v>Friday</v>
      </c>
      <c r="D2212" t="s">
        <v>6769</v>
      </c>
      <c r="E2212">
        <f>HOUR(Table3[[#This Row],[Transaction_Time]])</f>
        <v>16</v>
      </c>
      <c r="F2212" s="6" t="s">
        <v>40</v>
      </c>
      <c r="G2212" s="6" t="s">
        <v>6770</v>
      </c>
      <c r="H2212" s="6" t="s">
        <v>54</v>
      </c>
      <c r="I2212" s="6" t="s">
        <v>27</v>
      </c>
      <c r="J2212" s="6" t="s">
        <v>90</v>
      </c>
      <c r="K2212" s="6" t="s">
        <v>346</v>
      </c>
      <c r="L2212" s="6" t="s">
        <v>500</v>
      </c>
      <c r="M2212" s="6" t="s">
        <v>67</v>
      </c>
      <c r="N2212" s="6" t="s">
        <v>46</v>
      </c>
      <c r="O2212" s="6" t="s">
        <v>60</v>
      </c>
      <c r="P2212" s="6" t="s">
        <v>48</v>
      </c>
      <c r="Q2212" s="6">
        <v>912.72</v>
      </c>
      <c r="R2212" s="6">
        <v>0</v>
      </c>
      <c r="S2212" s="6">
        <v>0</v>
      </c>
      <c r="T2212" s="6" t="s">
        <v>35</v>
      </c>
      <c r="U2212" s="6"/>
      <c r="V2212" s="6" t="s">
        <v>49</v>
      </c>
      <c r="W2212" s="6">
        <v>25</v>
      </c>
      <c r="X2212" s="7" t="s">
        <v>37</v>
      </c>
    </row>
    <row r="2213" spans="1:24" x14ac:dyDescent="0.3">
      <c r="A2213" s="8" t="s">
        <v>6771</v>
      </c>
      <c r="B2213" s="9">
        <v>46171</v>
      </c>
      <c r="C2213" s="21" t="str">
        <f>TEXT(Table3[[#This Row],[Transaction_Date]],"dddd")</f>
        <v>Friday</v>
      </c>
      <c r="D2213" t="s">
        <v>6772</v>
      </c>
      <c r="E2213">
        <f>HOUR(Table3[[#This Row],[Transaction_Time]])</f>
        <v>18</v>
      </c>
      <c r="F2213" s="10" t="s">
        <v>40</v>
      </c>
      <c r="G2213" s="10" t="s">
        <v>6773</v>
      </c>
      <c r="H2213" s="10" t="s">
        <v>26</v>
      </c>
      <c r="I2213" s="10" t="s">
        <v>27</v>
      </c>
      <c r="J2213" s="10" t="s">
        <v>150</v>
      </c>
      <c r="K2213" s="10" t="s">
        <v>319</v>
      </c>
      <c r="L2213" s="10" t="s">
        <v>618</v>
      </c>
      <c r="M2213" s="10" t="s">
        <v>214</v>
      </c>
      <c r="N2213" s="10" t="s">
        <v>78</v>
      </c>
      <c r="O2213" s="10" t="s">
        <v>60</v>
      </c>
      <c r="P2213" s="10" t="s">
        <v>128</v>
      </c>
      <c r="Q2213" s="10">
        <v>256.12</v>
      </c>
      <c r="R2213" s="10">
        <v>0</v>
      </c>
      <c r="S2213" s="10">
        <v>0</v>
      </c>
      <c r="T2213" s="10" t="s">
        <v>35</v>
      </c>
      <c r="U2213" s="10"/>
      <c r="V2213" s="10" t="s">
        <v>36</v>
      </c>
      <c r="W2213" s="10">
        <v>60</v>
      </c>
      <c r="X2213" s="11" t="s">
        <v>37</v>
      </c>
    </row>
    <row r="2214" spans="1:24" x14ac:dyDescent="0.3">
      <c r="A2214" s="4" t="s">
        <v>6774</v>
      </c>
      <c r="B2214" s="5">
        <v>46154</v>
      </c>
      <c r="C2214" s="20" t="str">
        <f>TEXT(Table3[[#This Row],[Transaction_Date]],"dddd")</f>
        <v>Tuesday</v>
      </c>
      <c r="D2214" t="s">
        <v>6775</v>
      </c>
      <c r="E2214">
        <f>HOUR(Table3[[#This Row],[Transaction_Time]])</f>
        <v>14</v>
      </c>
      <c r="F2214" s="6" t="s">
        <v>416</v>
      </c>
      <c r="G2214" s="6" t="s">
        <v>6776</v>
      </c>
      <c r="H2214" s="6" t="s">
        <v>89</v>
      </c>
      <c r="I2214" s="6" t="s">
        <v>42</v>
      </c>
      <c r="J2214" s="6" t="s">
        <v>166</v>
      </c>
      <c r="K2214" s="6" t="s">
        <v>237</v>
      </c>
      <c r="L2214" s="6" t="s">
        <v>682</v>
      </c>
      <c r="M2214" s="6" t="s">
        <v>214</v>
      </c>
      <c r="N2214" s="6" t="s">
        <v>32</v>
      </c>
      <c r="O2214" s="6" t="s">
        <v>47</v>
      </c>
      <c r="P2214" s="6" t="s">
        <v>108</v>
      </c>
      <c r="Q2214" s="6">
        <v>245.39</v>
      </c>
      <c r="R2214" s="6">
        <v>0</v>
      </c>
      <c r="S2214" s="6">
        <v>0</v>
      </c>
      <c r="T2214" s="6" t="s">
        <v>35</v>
      </c>
      <c r="U2214" s="6"/>
      <c r="V2214" s="6" t="s">
        <v>49</v>
      </c>
      <c r="W2214" s="6">
        <v>1</v>
      </c>
      <c r="X2214" s="7" t="s">
        <v>37</v>
      </c>
    </row>
    <row r="2215" spans="1:24" x14ac:dyDescent="0.3">
      <c r="A2215" s="8" t="s">
        <v>6777</v>
      </c>
      <c r="B2215" s="9">
        <v>46168</v>
      </c>
      <c r="C2215" s="21" t="str">
        <f>TEXT(Table3[[#This Row],[Transaction_Date]],"dddd")</f>
        <v>Tuesday</v>
      </c>
      <c r="D2215" t="s">
        <v>6778</v>
      </c>
      <c r="E2215">
        <f>HOUR(Table3[[#This Row],[Transaction_Time]])</f>
        <v>12</v>
      </c>
      <c r="F2215" s="10" t="s">
        <v>24</v>
      </c>
      <c r="G2215" s="10" t="s">
        <v>6779</v>
      </c>
      <c r="H2215" s="10" t="s">
        <v>97</v>
      </c>
      <c r="I2215" s="10" t="s">
        <v>27</v>
      </c>
      <c r="J2215" s="10" t="s">
        <v>105</v>
      </c>
      <c r="K2215" s="10" t="s">
        <v>195</v>
      </c>
      <c r="L2215" s="10" t="s">
        <v>537</v>
      </c>
      <c r="M2215" s="10" t="s">
        <v>122</v>
      </c>
      <c r="N2215" s="10" t="s">
        <v>46</v>
      </c>
      <c r="O2215" s="10" t="s">
        <v>141</v>
      </c>
      <c r="P2215" s="10" t="s">
        <v>68</v>
      </c>
      <c r="Q2215" s="10">
        <v>154.44</v>
      </c>
      <c r="R2215" s="10">
        <v>21.84</v>
      </c>
      <c r="S2215" s="10">
        <v>0</v>
      </c>
      <c r="T2215" s="10" t="s">
        <v>35</v>
      </c>
      <c r="U2215" s="10"/>
      <c r="V2215" s="10" t="s">
        <v>49</v>
      </c>
      <c r="W2215" s="10">
        <v>15</v>
      </c>
      <c r="X2215" s="11" t="s">
        <v>37</v>
      </c>
    </row>
    <row r="2216" spans="1:24" x14ac:dyDescent="0.3">
      <c r="A2216" s="4" t="s">
        <v>6780</v>
      </c>
      <c r="B2216" s="5">
        <v>46173</v>
      </c>
      <c r="C2216" s="20" t="str">
        <f>TEXT(Table3[[#This Row],[Transaction_Date]],"dddd")</f>
        <v>Sunday</v>
      </c>
      <c r="D2216" t="s">
        <v>6781</v>
      </c>
      <c r="E2216">
        <f>HOUR(Table3[[#This Row],[Transaction_Time]])</f>
        <v>13</v>
      </c>
      <c r="F2216" s="6" t="s">
        <v>24</v>
      </c>
      <c r="G2216" s="6" t="s">
        <v>6782</v>
      </c>
      <c r="H2216" s="6" t="s">
        <v>54</v>
      </c>
      <c r="I2216" s="6" t="s">
        <v>42</v>
      </c>
      <c r="J2216" s="6" t="s">
        <v>119</v>
      </c>
      <c r="K2216" s="6" t="s">
        <v>276</v>
      </c>
      <c r="L2216" s="6" t="s">
        <v>246</v>
      </c>
      <c r="M2216" s="6" t="s">
        <v>214</v>
      </c>
      <c r="N2216" s="6" t="s">
        <v>46</v>
      </c>
      <c r="O2216" s="6" t="s">
        <v>47</v>
      </c>
      <c r="P2216" s="10" t="s">
        <v>68</v>
      </c>
      <c r="Q2216" s="6">
        <v>345.85</v>
      </c>
      <c r="R2216" s="6">
        <v>0</v>
      </c>
      <c r="S2216" s="6">
        <v>0</v>
      </c>
      <c r="T2216" s="6" t="s">
        <v>35</v>
      </c>
      <c r="U2216" s="6"/>
      <c r="V2216" s="6" t="s">
        <v>36</v>
      </c>
      <c r="W2216" s="6">
        <v>81</v>
      </c>
      <c r="X2216" s="7" t="s">
        <v>37</v>
      </c>
    </row>
    <row r="2217" spans="1:24" x14ac:dyDescent="0.3">
      <c r="A2217" s="8" t="s">
        <v>6783</v>
      </c>
      <c r="B2217" s="9">
        <v>46169</v>
      </c>
      <c r="C2217" s="21" t="str">
        <f>TEXT(Table3[[#This Row],[Transaction_Date]],"dddd")</f>
        <v>Wednesday</v>
      </c>
      <c r="D2217" t="s">
        <v>6784</v>
      </c>
      <c r="E2217">
        <f>HOUR(Table3[[#This Row],[Transaction_Time]])</f>
        <v>14</v>
      </c>
      <c r="F2217" s="10" t="s">
        <v>72</v>
      </c>
      <c r="G2217" s="10" t="s">
        <v>6785</v>
      </c>
      <c r="H2217" s="10" t="s">
        <v>26</v>
      </c>
      <c r="I2217" s="10" t="s">
        <v>27</v>
      </c>
      <c r="J2217" s="10" t="s">
        <v>43</v>
      </c>
      <c r="K2217" s="10" t="s">
        <v>44</v>
      </c>
      <c r="L2217" s="10" t="s">
        <v>127</v>
      </c>
      <c r="M2217" s="10" t="s">
        <v>114</v>
      </c>
      <c r="N2217" s="10" t="s">
        <v>59</v>
      </c>
      <c r="O2217" s="10" t="s">
        <v>141</v>
      </c>
      <c r="P2217" s="10" t="s">
        <v>84</v>
      </c>
      <c r="Q2217" s="10">
        <v>758.53</v>
      </c>
      <c r="R2217" s="10">
        <v>0</v>
      </c>
      <c r="S2217" s="10">
        <v>0</v>
      </c>
      <c r="T2217" s="10" t="s">
        <v>35</v>
      </c>
      <c r="U2217" s="10"/>
      <c r="V2217" s="10" t="s">
        <v>49</v>
      </c>
      <c r="W2217" s="10">
        <v>39</v>
      </c>
      <c r="X2217" s="11" t="s">
        <v>37</v>
      </c>
    </row>
    <row r="2218" spans="1:24" x14ac:dyDescent="0.3">
      <c r="A2218" s="4" t="s">
        <v>6786</v>
      </c>
      <c r="B2218" s="5">
        <v>46167</v>
      </c>
      <c r="C2218" s="20" t="str">
        <f>TEXT(Table3[[#This Row],[Transaction_Date]],"dddd")</f>
        <v>Monday</v>
      </c>
      <c r="D2218" t="s">
        <v>6787</v>
      </c>
      <c r="E2218">
        <f>HOUR(Table3[[#This Row],[Transaction_Time]])</f>
        <v>17</v>
      </c>
      <c r="F2218" s="6" t="s">
        <v>40</v>
      </c>
      <c r="G2218" s="6" t="s">
        <v>6788</v>
      </c>
      <c r="H2218" s="6" t="s">
        <v>89</v>
      </c>
      <c r="I2218" s="6" t="s">
        <v>27</v>
      </c>
      <c r="J2218" s="6" t="s">
        <v>43</v>
      </c>
      <c r="K2218" s="6" t="s">
        <v>44</v>
      </c>
      <c r="L2218" s="6" t="s">
        <v>801</v>
      </c>
      <c r="M2218" s="6" t="s">
        <v>58</v>
      </c>
      <c r="N2218" s="6" t="s">
        <v>32</v>
      </c>
      <c r="O2218" s="6" t="s">
        <v>47</v>
      </c>
      <c r="P2218" s="6" t="s">
        <v>84</v>
      </c>
      <c r="Q2218" s="6">
        <v>395.74</v>
      </c>
      <c r="R2218" s="6">
        <v>0</v>
      </c>
      <c r="S2218" s="6">
        <v>0</v>
      </c>
      <c r="T2218" s="6" t="s">
        <v>280</v>
      </c>
      <c r="U2218" s="6" t="s">
        <v>402</v>
      </c>
      <c r="V2218" s="6" t="s">
        <v>49</v>
      </c>
      <c r="W2218" s="6">
        <v>39</v>
      </c>
      <c r="X2218" s="7" t="s">
        <v>37</v>
      </c>
    </row>
    <row r="2219" spans="1:24" x14ac:dyDescent="0.3">
      <c r="A2219" s="8" t="s">
        <v>6789</v>
      </c>
      <c r="B2219" s="9">
        <v>46169</v>
      </c>
      <c r="C2219" s="21" t="str">
        <f>TEXT(Table3[[#This Row],[Transaction_Date]],"dddd")</f>
        <v>Wednesday</v>
      </c>
      <c r="D2219" t="s">
        <v>6790</v>
      </c>
      <c r="E2219">
        <f>HOUR(Table3[[#This Row],[Transaction_Time]])</f>
        <v>11</v>
      </c>
      <c r="F2219" s="10" t="s">
        <v>40</v>
      </c>
      <c r="G2219" s="10" t="s">
        <v>6791</v>
      </c>
      <c r="H2219" s="10" t="s">
        <v>74</v>
      </c>
      <c r="I2219" s="10" t="s">
        <v>42</v>
      </c>
      <c r="J2219" s="10" t="s">
        <v>28</v>
      </c>
      <c r="K2219" s="10" t="s">
        <v>29</v>
      </c>
      <c r="L2219" s="10" t="s">
        <v>618</v>
      </c>
      <c r="M2219" s="10" t="s">
        <v>214</v>
      </c>
      <c r="N2219" s="10" t="s">
        <v>176</v>
      </c>
      <c r="O2219" s="10" t="s">
        <v>141</v>
      </c>
      <c r="P2219" s="10" t="s">
        <v>84</v>
      </c>
      <c r="Q2219" s="10">
        <v>1365.1</v>
      </c>
      <c r="R2219" s="10">
        <v>0</v>
      </c>
      <c r="S2219" s="10">
        <v>0</v>
      </c>
      <c r="T2219" s="10" t="s">
        <v>35</v>
      </c>
      <c r="U2219" s="10"/>
      <c r="V2219" s="10" t="s">
        <v>49</v>
      </c>
      <c r="W2219" s="10">
        <v>90</v>
      </c>
      <c r="X2219" s="11" t="s">
        <v>37</v>
      </c>
    </row>
    <row r="2220" spans="1:24" x14ac:dyDescent="0.3">
      <c r="A2220" s="4" t="s">
        <v>6792</v>
      </c>
      <c r="B2220" s="5">
        <v>46169</v>
      </c>
      <c r="C2220" s="20" t="str">
        <f>TEXT(Table3[[#This Row],[Transaction_Date]],"dddd")</f>
        <v>Wednesday</v>
      </c>
      <c r="D2220" t="s">
        <v>6793</v>
      </c>
      <c r="E2220">
        <f>HOUR(Table3[[#This Row],[Transaction_Time]])</f>
        <v>20</v>
      </c>
      <c r="F2220" s="6" t="s">
        <v>72</v>
      </c>
      <c r="G2220" s="6" t="s">
        <v>6794</v>
      </c>
      <c r="H2220" s="6" t="s">
        <v>89</v>
      </c>
      <c r="I2220" s="6" t="s">
        <v>27</v>
      </c>
      <c r="J2220" s="6" t="s">
        <v>75</v>
      </c>
      <c r="K2220" s="6" t="s">
        <v>212</v>
      </c>
      <c r="L2220" s="6" t="s">
        <v>296</v>
      </c>
      <c r="M2220" s="6" t="s">
        <v>146</v>
      </c>
      <c r="N2220" s="6" t="s">
        <v>46</v>
      </c>
      <c r="O2220" s="6" t="s">
        <v>47</v>
      </c>
      <c r="P2220" s="6" t="s">
        <v>48</v>
      </c>
      <c r="Q2220" s="6">
        <v>128.77000000000001</v>
      </c>
      <c r="R2220" s="6">
        <v>28.91</v>
      </c>
      <c r="S2220" s="6">
        <v>7.7</v>
      </c>
      <c r="T2220" s="6" t="s">
        <v>35</v>
      </c>
      <c r="U2220" s="6"/>
      <c r="V2220" s="6" t="s">
        <v>49</v>
      </c>
      <c r="W2220" s="6">
        <v>19</v>
      </c>
      <c r="X2220" s="7" t="s">
        <v>37</v>
      </c>
    </row>
    <row r="2221" spans="1:24" x14ac:dyDescent="0.3">
      <c r="A2221" s="8" t="s">
        <v>6795</v>
      </c>
      <c r="B2221" s="9">
        <v>46162</v>
      </c>
      <c r="C2221" s="21" t="str">
        <f>TEXT(Table3[[#This Row],[Transaction_Date]],"dddd")</f>
        <v>Wednesday</v>
      </c>
      <c r="D2221" t="s">
        <v>6796</v>
      </c>
      <c r="E2221">
        <f>HOUR(Table3[[#This Row],[Transaction_Time]])</f>
        <v>21</v>
      </c>
      <c r="F2221" s="10" t="s">
        <v>40</v>
      </c>
      <c r="G2221" s="10" t="s">
        <v>6797</v>
      </c>
      <c r="H2221" s="10" t="s">
        <v>26</v>
      </c>
      <c r="I2221" s="10" t="s">
        <v>27</v>
      </c>
      <c r="J2221" s="10" t="s">
        <v>166</v>
      </c>
      <c r="K2221" s="10" t="s">
        <v>204</v>
      </c>
      <c r="L2221" s="10" t="s">
        <v>66</v>
      </c>
      <c r="M2221" s="10" t="s">
        <v>67</v>
      </c>
      <c r="N2221" s="10" t="s">
        <v>46</v>
      </c>
      <c r="O2221" s="10" t="s">
        <v>60</v>
      </c>
      <c r="P2221" s="10" t="s">
        <v>68</v>
      </c>
      <c r="Q2221" s="10">
        <v>827.68</v>
      </c>
      <c r="R2221" s="10">
        <v>0</v>
      </c>
      <c r="S2221" s="10">
        <v>0</v>
      </c>
      <c r="T2221" s="10" t="s">
        <v>35</v>
      </c>
      <c r="U2221" s="10"/>
      <c r="V2221" s="10" t="s">
        <v>49</v>
      </c>
      <c r="W2221" s="10">
        <v>19</v>
      </c>
      <c r="X2221" s="11" t="s">
        <v>37</v>
      </c>
    </row>
    <row r="2222" spans="1:24" x14ac:dyDescent="0.3">
      <c r="A2222" s="4" t="s">
        <v>6798</v>
      </c>
      <c r="B2222" s="5">
        <v>46162</v>
      </c>
      <c r="C2222" s="20" t="str">
        <f>TEXT(Table3[[#This Row],[Transaction_Date]],"dddd")</f>
        <v>Wednesday</v>
      </c>
      <c r="D2222" t="s">
        <v>6799</v>
      </c>
      <c r="E2222">
        <f>HOUR(Table3[[#This Row],[Transaction_Time]])</f>
        <v>0</v>
      </c>
      <c r="F2222" s="6" t="s">
        <v>52</v>
      </c>
      <c r="G2222" s="6" t="s">
        <v>6800</v>
      </c>
      <c r="H2222" s="6" t="s">
        <v>89</v>
      </c>
      <c r="I2222" s="6" t="s">
        <v>42</v>
      </c>
      <c r="J2222" s="6" t="s">
        <v>55</v>
      </c>
      <c r="K2222" s="6" t="s">
        <v>180</v>
      </c>
      <c r="L2222" s="6" t="s">
        <v>82</v>
      </c>
      <c r="M2222" s="6" t="s">
        <v>83</v>
      </c>
      <c r="N2222" s="6" t="s">
        <v>78</v>
      </c>
      <c r="O2222" s="6" t="s">
        <v>297</v>
      </c>
      <c r="P2222" s="10" t="s">
        <v>68</v>
      </c>
      <c r="Q2222" s="6">
        <v>786.1</v>
      </c>
      <c r="R2222" s="6">
        <v>0</v>
      </c>
      <c r="S2222" s="6">
        <v>0</v>
      </c>
      <c r="T2222" s="6" t="s">
        <v>35</v>
      </c>
      <c r="U2222" s="6"/>
      <c r="V2222" s="6" t="s">
        <v>49</v>
      </c>
      <c r="W2222" s="6">
        <v>22</v>
      </c>
      <c r="X2222" s="7" t="s">
        <v>37</v>
      </c>
    </row>
    <row r="2223" spans="1:24" x14ac:dyDescent="0.3">
      <c r="A2223" s="8" t="s">
        <v>6801</v>
      </c>
      <c r="B2223" s="9">
        <v>46147</v>
      </c>
      <c r="C2223" s="21" t="str">
        <f>TEXT(Table3[[#This Row],[Transaction_Date]],"dddd")</f>
        <v>Tuesday</v>
      </c>
      <c r="D2223" t="s">
        <v>6802</v>
      </c>
      <c r="E2223">
        <f>HOUR(Table3[[#This Row],[Transaction_Time]])</f>
        <v>17</v>
      </c>
      <c r="F2223" s="10" t="s">
        <v>24</v>
      </c>
      <c r="G2223" s="10" t="s">
        <v>6803</v>
      </c>
      <c r="H2223" s="10" t="s">
        <v>26</v>
      </c>
      <c r="I2223" s="10" t="s">
        <v>27</v>
      </c>
      <c r="J2223" s="10" t="s">
        <v>55</v>
      </c>
      <c r="K2223" s="10" t="s">
        <v>56</v>
      </c>
      <c r="L2223" s="10" t="s">
        <v>92</v>
      </c>
      <c r="M2223" s="10" t="s">
        <v>93</v>
      </c>
      <c r="N2223" s="10" t="s">
        <v>46</v>
      </c>
      <c r="O2223" s="10" t="s">
        <v>47</v>
      </c>
      <c r="P2223" s="10" t="s">
        <v>68</v>
      </c>
      <c r="Q2223" s="10">
        <v>1829.04</v>
      </c>
      <c r="R2223" s="10">
        <v>0</v>
      </c>
      <c r="S2223" s="10">
        <v>0</v>
      </c>
      <c r="T2223" s="10" t="s">
        <v>35</v>
      </c>
      <c r="U2223" s="10"/>
      <c r="V2223" s="10" t="s">
        <v>49</v>
      </c>
      <c r="W2223" s="10">
        <v>56</v>
      </c>
      <c r="X2223" s="11" t="s">
        <v>37</v>
      </c>
    </row>
    <row r="2224" spans="1:24" x14ac:dyDescent="0.3">
      <c r="A2224" s="4" t="s">
        <v>6804</v>
      </c>
      <c r="B2224" s="5">
        <v>46172</v>
      </c>
      <c r="C2224" s="20" t="str">
        <f>TEXT(Table3[[#This Row],[Transaction_Date]],"dddd")</f>
        <v>Saturday</v>
      </c>
      <c r="D2224" t="s">
        <v>6805</v>
      </c>
      <c r="E2224">
        <f>HOUR(Table3[[#This Row],[Transaction_Time]])</f>
        <v>23</v>
      </c>
      <c r="F2224" s="6" t="s">
        <v>24</v>
      </c>
      <c r="G2224" s="6" t="s">
        <v>6806</v>
      </c>
      <c r="H2224" s="6" t="s">
        <v>54</v>
      </c>
      <c r="I2224" s="6" t="s">
        <v>42</v>
      </c>
      <c r="J2224" s="6" t="s">
        <v>150</v>
      </c>
      <c r="K2224" s="6" t="s">
        <v>398</v>
      </c>
      <c r="L2224" s="6" t="s">
        <v>634</v>
      </c>
      <c r="M2224" s="6" t="s">
        <v>114</v>
      </c>
      <c r="N2224" s="6" t="s">
        <v>32</v>
      </c>
      <c r="O2224" s="6" t="s">
        <v>60</v>
      </c>
      <c r="P2224" s="6" t="s">
        <v>48</v>
      </c>
      <c r="Q2224" s="6">
        <v>572.35</v>
      </c>
      <c r="R2224" s="6">
        <v>0</v>
      </c>
      <c r="S2224" s="6">
        <v>7.4</v>
      </c>
      <c r="T2224" s="6" t="s">
        <v>35</v>
      </c>
      <c r="U2224" s="6"/>
      <c r="V2224" s="6" t="s">
        <v>49</v>
      </c>
      <c r="W2224" s="6">
        <v>75</v>
      </c>
      <c r="X2224" s="7" t="s">
        <v>37</v>
      </c>
    </row>
    <row r="2225" spans="1:24" x14ac:dyDescent="0.3">
      <c r="A2225" s="8" t="s">
        <v>6807</v>
      </c>
      <c r="B2225" s="9">
        <v>46172</v>
      </c>
      <c r="C2225" s="21" t="str">
        <f>TEXT(Table3[[#This Row],[Transaction_Date]],"dddd")</f>
        <v>Saturday</v>
      </c>
      <c r="D2225" t="s">
        <v>6808</v>
      </c>
      <c r="E2225">
        <f>HOUR(Table3[[#This Row],[Transaction_Time]])</f>
        <v>12</v>
      </c>
      <c r="F2225" s="10" t="s">
        <v>24</v>
      </c>
      <c r="G2225" s="10" t="s">
        <v>6809</v>
      </c>
      <c r="H2225" s="10" t="s">
        <v>26</v>
      </c>
      <c r="I2225" s="10" t="s">
        <v>27</v>
      </c>
      <c r="J2225" s="10" t="s">
        <v>98</v>
      </c>
      <c r="K2225" s="10" t="s">
        <v>338</v>
      </c>
      <c r="L2225" s="10" t="s">
        <v>271</v>
      </c>
      <c r="M2225" s="10" t="s">
        <v>83</v>
      </c>
      <c r="N2225" s="10" t="s">
        <v>46</v>
      </c>
      <c r="O2225" s="10" t="s">
        <v>297</v>
      </c>
      <c r="P2225" s="10" t="s">
        <v>34</v>
      </c>
      <c r="Q2225" s="10">
        <v>1166.55</v>
      </c>
      <c r="R2225" s="10">
        <v>0</v>
      </c>
      <c r="S2225" s="10">
        <v>0</v>
      </c>
      <c r="T2225" s="10" t="s">
        <v>35</v>
      </c>
      <c r="U2225" s="10"/>
      <c r="V2225" s="10" t="s">
        <v>49</v>
      </c>
      <c r="W2225" s="10">
        <v>30</v>
      </c>
      <c r="X2225" s="11" t="s">
        <v>37</v>
      </c>
    </row>
    <row r="2226" spans="1:24" x14ac:dyDescent="0.3">
      <c r="A2226" s="4" t="s">
        <v>6810</v>
      </c>
      <c r="B2226" s="5">
        <v>46151</v>
      </c>
      <c r="C2226" s="20" t="str">
        <f>TEXT(Table3[[#This Row],[Transaction_Date]],"dddd")</f>
        <v>Saturday</v>
      </c>
      <c r="D2226" t="s">
        <v>6811</v>
      </c>
      <c r="E2226">
        <f>HOUR(Table3[[#This Row],[Transaction_Time]])</f>
        <v>20</v>
      </c>
      <c r="F2226" s="6" t="s">
        <v>24</v>
      </c>
      <c r="G2226" s="6" t="s">
        <v>6812</v>
      </c>
      <c r="H2226" s="6" t="s">
        <v>89</v>
      </c>
      <c r="I2226" s="6" t="s">
        <v>27</v>
      </c>
      <c r="J2226" s="6" t="s">
        <v>98</v>
      </c>
      <c r="K2226" s="6" t="s">
        <v>459</v>
      </c>
      <c r="L2226" s="6" t="s">
        <v>327</v>
      </c>
      <c r="M2226" s="6" t="s">
        <v>114</v>
      </c>
      <c r="N2226" s="6" t="s">
        <v>46</v>
      </c>
      <c r="O2226" s="6" t="s">
        <v>47</v>
      </c>
      <c r="P2226" s="10" t="s">
        <v>68</v>
      </c>
      <c r="Q2226" s="6">
        <v>143.51</v>
      </c>
      <c r="R2226" s="6">
        <v>0</v>
      </c>
      <c r="S2226" s="6">
        <v>0</v>
      </c>
      <c r="T2226" s="6" t="s">
        <v>35</v>
      </c>
      <c r="U2226" s="6"/>
      <c r="V2226" s="6" t="s">
        <v>36</v>
      </c>
      <c r="W2226" s="6">
        <v>30</v>
      </c>
      <c r="X2226" s="7" t="s">
        <v>37</v>
      </c>
    </row>
    <row r="2227" spans="1:24" x14ac:dyDescent="0.3">
      <c r="A2227" s="8" t="s">
        <v>6813</v>
      </c>
      <c r="B2227" s="9">
        <v>46151</v>
      </c>
      <c r="C2227" s="21" t="str">
        <f>TEXT(Table3[[#This Row],[Transaction_Date]],"dddd")</f>
        <v>Saturday</v>
      </c>
      <c r="D2227" t="s">
        <v>6814</v>
      </c>
      <c r="E2227">
        <f>HOUR(Table3[[#This Row],[Transaction_Time]])</f>
        <v>19</v>
      </c>
      <c r="F2227" s="10" t="s">
        <v>24</v>
      </c>
      <c r="G2227" s="10" t="s">
        <v>6815</v>
      </c>
      <c r="H2227" s="10" t="s">
        <v>74</v>
      </c>
      <c r="I2227" s="10" t="s">
        <v>27</v>
      </c>
      <c r="J2227" s="10" t="s">
        <v>90</v>
      </c>
      <c r="K2227" s="10" t="s">
        <v>346</v>
      </c>
      <c r="L2227" s="10" t="s">
        <v>241</v>
      </c>
      <c r="M2227" s="10" t="s">
        <v>101</v>
      </c>
      <c r="N2227" s="10" t="s">
        <v>78</v>
      </c>
      <c r="O2227" s="10" t="s">
        <v>60</v>
      </c>
      <c r="P2227" s="10" t="s">
        <v>128</v>
      </c>
      <c r="Q2227" s="10">
        <v>312.47000000000003</v>
      </c>
      <c r="R2227" s="10">
        <v>0</v>
      </c>
      <c r="S2227" s="10">
        <v>0</v>
      </c>
      <c r="T2227" s="10" t="s">
        <v>35</v>
      </c>
      <c r="U2227" s="10"/>
      <c r="V2227" s="10" t="s">
        <v>49</v>
      </c>
      <c r="W2227" s="10">
        <v>78</v>
      </c>
      <c r="X2227" s="11" t="s">
        <v>37</v>
      </c>
    </row>
    <row r="2228" spans="1:24" x14ac:dyDescent="0.3">
      <c r="A2228" s="4" t="s">
        <v>6816</v>
      </c>
      <c r="B2228" s="5">
        <v>46146</v>
      </c>
      <c r="C2228" s="20" t="str">
        <f>TEXT(Table3[[#This Row],[Transaction_Date]],"dddd")</f>
        <v>Monday</v>
      </c>
      <c r="D2228" t="s">
        <v>6817</v>
      </c>
      <c r="E2228">
        <f>HOUR(Table3[[#This Row],[Transaction_Time]])</f>
        <v>12</v>
      </c>
      <c r="F2228" s="6" t="s">
        <v>40</v>
      </c>
      <c r="G2228" s="6" t="s">
        <v>6818</v>
      </c>
      <c r="H2228" s="6" t="s">
        <v>26</v>
      </c>
      <c r="I2228" s="6" t="s">
        <v>42</v>
      </c>
      <c r="J2228" s="6" t="s">
        <v>90</v>
      </c>
      <c r="K2228" s="6" t="s">
        <v>140</v>
      </c>
      <c r="L2228" s="6" t="s">
        <v>296</v>
      </c>
      <c r="M2228" s="6" t="s">
        <v>146</v>
      </c>
      <c r="N2228" s="6" t="s">
        <v>78</v>
      </c>
      <c r="O2228" s="6" t="s">
        <v>297</v>
      </c>
      <c r="P2228" s="6" t="s">
        <v>115</v>
      </c>
      <c r="Q2228" s="6">
        <v>1206.44</v>
      </c>
      <c r="R2228" s="6">
        <v>0</v>
      </c>
      <c r="S2228" s="6">
        <v>0</v>
      </c>
      <c r="T2228" s="6" t="s">
        <v>35</v>
      </c>
      <c r="U2228" s="6"/>
      <c r="V2228" s="6" t="s">
        <v>49</v>
      </c>
      <c r="W2228" s="6">
        <v>83</v>
      </c>
      <c r="X2228" s="7" t="s">
        <v>37</v>
      </c>
    </row>
    <row r="2229" spans="1:24" x14ac:dyDescent="0.3">
      <c r="A2229" s="8" t="s">
        <v>6819</v>
      </c>
      <c r="B2229" s="9">
        <v>46172</v>
      </c>
      <c r="C2229" s="21" t="str">
        <f>TEXT(Table3[[#This Row],[Transaction_Date]],"dddd")</f>
        <v>Saturday</v>
      </c>
      <c r="D2229" t="s">
        <v>6820</v>
      </c>
      <c r="E2229">
        <f>HOUR(Table3[[#This Row],[Transaction_Time]])</f>
        <v>16</v>
      </c>
      <c r="F2229" s="10" t="s">
        <v>24</v>
      </c>
      <c r="G2229" s="10" t="s">
        <v>6821</v>
      </c>
      <c r="H2229" s="10" t="s">
        <v>54</v>
      </c>
      <c r="I2229" s="10" t="s">
        <v>27</v>
      </c>
      <c r="J2229" s="10" t="s">
        <v>55</v>
      </c>
      <c r="K2229" s="10" t="s">
        <v>180</v>
      </c>
      <c r="L2229" s="10" t="s">
        <v>375</v>
      </c>
      <c r="M2229" s="10" t="s">
        <v>58</v>
      </c>
      <c r="N2229" s="10" t="s">
        <v>59</v>
      </c>
      <c r="O2229" s="10" t="s">
        <v>60</v>
      </c>
      <c r="P2229" s="10" t="s">
        <v>84</v>
      </c>
      <c r="Q2229" s="10">
        <v>169.12</v>
      </c>
      <c r="R2229" s="10">
        <v>29.1</v>
      </c>
      <c r="S2229" s="10">
        <v>0</v>
      </c>
      <c r="T2229" s="10" t="s">
        <v>35</v>
      </c>
      <c r="U2229" s="10"/>
      <c r="V2229" s="10" t="s">
        <v>49</v>
      </c>
      <c r="W2229" s="10">
        <v>53</v>
      </c>
      <c r="X2229" s="11" t="s">
        <v>37</v>
      </c>
    </row>
    <row r="2230" spans="1:24" x14ac:dyDescent="0.3">
      <c r="A2230" s="4" t="s">
        <v>6822</v>
      </c>
      <c r="B2230" s="5">
        <v>46164</v>
      </c>
      <c r="C2230" s="20" t="str">
        <f>TEXT(Table3[[#This Row],[Transaction_Date]],"dddd")</f>
        <v>Friday</v>
      </c>
      <c r="D2230" t="s">
        <v>6823</v>
      </c>
      <c r="E2230">
        <f>HOUR(Table3[[#This Row],[Transaction_Time]])</f>
        <v>10</v>
      </c>
      <c r="F2230" s="6" t="s">
        <v>24</v>
      </c>
      <c r="G2230" s="6" t="s">
        <v>6824</v>
      </c>
      <c r="H2230" s="6" t="s">
        <v>54</v>
      </c>
      <c r="I2230" s="6" t="s">
        <v>27</v>
      </c>
      <c r="J2230" s="6" t="s">
        <v>75</v>
      </c>
      <c r="K2230" s="6" t="s">
        <v>212</v>
      </c>
      <c r="L2230" s="6" t="s">
        <v>334</v>
      </c>
      <c r="M2230" s="6" t="s">
        <v>58</v>
      </c>
      <c r="N2230" s="6" t="s">
        <v>46</v>
      </c>
      <c r="O2230" s="6" t="s">
        <v>47</v>
      </c>
      <c r="P2230" s="6" t="s">
        <v>108</v>
      </c>
      <c r="Q2230" s="6">
        <v>1001.99</v>
      </c>
      <c r="R2230" s="6">
        <v>0</v>
      </c>
      <c r="S2230" s="6">
        <v>0</v>
      </c>
      <c r="T2230" s="6" t="s">
        <v>35</v>
      </c>
      <c r="U2230" s="6"/>
      <c r="V2230" s="6" t="s">
        <v>49</v>
      </c>
      <c r="W2230" s="6">
        <v>73</v>
      </c>
      <c r="X2230" s="7" t="s">
        <v>37</v>
      </c>
    </row>
    <row r="2231" spans="1:24" x14ac:dyDescent="0.3">
      <c r="A2231" s="8" t="s">
        <v>6825</v>
      </c>
      <c r="B2231" s="9">
        <v>46170</v>
      </c>
      <c r="C2231" s="21" t="str">
        <f>TEXT(Table3[[#This Row],[Transaction_Date]],"dddd")</f>
        <v>Thursday</v>
      </c>
      <c r="D2231" t="s">
        <v>6826</v>
      </c>
      <c r="E2231">
        <f>HOUR(Table3[[#This Row],[Transaction_Time]])</f>
        <v>13</v>
      </c>
      <c r="F2231" s="10" t="s">
        <v>40</v>
      </c>
      <c r="G2231" s="10" t="s">
        <v>6827</v>
      </c>
      <c r="H2231" s="10" t="s">
        <v>26</v>
      </c>
      <c r="I2231" s="10" t="s">
        <v>42</v>
      </c>
      <c r="J2231" s="10" t="s">
        <v>105</v>
      </c>
      <c r="K2231" s="10" t="s">
        <v>195</v>
      </c>
      <c r="L2231" s="10" t="s">
        <v>132</v>
      </c>
      <c r="M2231" s="10" t="s">
        <v>93</v>
      </c>
      <c r="N2231" s="10" t="s">
        <v>46</v>
      </c>
      <c r="O2231" s="10" t="s">
        <v>47</v>
      </c>
      <c r="P2231" s="10" t="s">
        <v>34</v>
      </c>
      <c r="Q2231" s="10">
        <v>339.27</v>
      </c>
      <c r="R2231" s="10">
        <v>0</v>
      </c>
      <c r="S2231" s="10">
        <v>1.93</v>
      </c>
      <c r="T2231" s="10" t="s">
        <v>280</v>
      </c>
      <c r="U2231" s="10" t="s">
        <v>385</v>
      </c>
      <c r="V2231" s="10" t="s">
        <v>49</v>
      </c>
      <c r="W2231" s="10">
        <v>73</v>
      </c>
      <c r="X2231" s="11" t="s">
        <v>37</v>
      </c>
    </row>
    <row r="2232" spans="1:24" x14ac:dyDescent="0.3">
      <c r="A2232" s="4" t="s">
        <v>6828</v>
      </c>
      <c r="B2232" s="5">
        <v>46149</v>
      </c>
      <c r="C2232" s="20" t="str">
        <f>TEXT(Table3[[#This Row],[Transaction_Date]],"dddd")</f>
        <v>Thursday</v>
      </c>
      <c r="D2232" t="s">
        <v>6829</v>
      </c>
      <c r="E2232">
        <f>HOUR(Table3[[#This Row],[Transaction_Time]])</f>
        <v>13</v>
      </c>
      <c r="F2232" s="6" t="s">
        <v>24</v>
      </c>
      <c r="G2232" s="6" t="s">
        <v>6830</v>
      </c>
      <c r="H2232" s="6" t="s">
        <v>54</v>
      </c>
      <c r="I2232" s="6" t="s">
        <v>27</v>
      </c>
      <c r="J2232" s="6" t="s">
        <v>43</v>
      </c>
      <c r="K2232" s="6" t="s">
        <v>112</v>
      </c>
      <c r="L2232" s="6" t="s">
        <v>107</v>
      </c>
      <c r="M2232" s="6" t="s">
        <v>93</v>
      </c>
      <c r="N2232" s="6" t="s">
        <v>32</v>
      </c>
      <c r="O2232" s="6" t="s">
        <v>60</v>
      </c>
      <c r="P2232" s="6" t="s">
        <v>108</v>
      </c>
      <c r="Q2232" s="6">
        <v>267</v>
      </c>
      <c r="R2232" s="6">
        <v>0</v>
      </c>
      <c r="S2232" s="6">
        <v>0</v>
      </c>
      <c r="T2232" s="6" t="s">
        <v>35</v>
      </c>
      <c r="U2232" s="6"/>
      <c r="V2232" s="6" t="s">
        <v>49</v>
      </c>
      <c r="W2232" s="6">
        <v>31</v>
      </c>
      <c r="X2232" s="7" t="s">
        <v>37</v>
      </c>
    </row>
    <row r="2233" spans="1:24" x14ac:dyDescent="0.3">
      <c r="A2233" s="8" t="s">
        <v>6831</v>
      </c>
      <c r="B2233" s="9">
        <v>46149</v>
      </c>
      <c r="C2233" s="21" t="str">
        <f>TEXT(Table3[[#This Row],[Transaction_Date]],"dddd")</f>
        <v>Thursday</v>
      </c>
      <c r="D2233" t="s">
        <v>6832</v>
      </c>
      <c r="E2233">
        <f>HOUR(Table3[[#This Row],[Transaction_Time]])</f>
        <v>11</v>
      </c>
      <c r="F2233" s="10" t="s">
        <v>24</v>
      </c>
      <c r="G2233" s="10" t="s">
        <v>6833</v>
      </c>
      <c r="H2233" s="10" t="s">
        <v>26</v>
      </c>
      <c r="I2233" s="10" t="s">
        <v>27</v>
      </c>
      <c r="J2233" s="10" t="s">
        <v>166</v>
      </c>
      <c r="K2233" s="10" t="s">
        <v>167</v>
      </c>
      <c r="L2233" s="10" t="s">
        <v>826</v>
      </c>
      <c r="M2233" s="10" t="s">
        <v>101</v>
      </c>
      <c r="N2233" s="10" t="s">
        <v>59</v>
      </c>
      <c r="O2233" s="10" t="s">
        <v>47</v>
      </c>
      <c r="P2233" s="10" t="s">
        <v>68</v>
      </c>
      <c r="Q2233" s="10">
        <v>182.2</v>
      </c>
      <c r="R2233" s="10">
        <v>0</v>
      </c>
      <c r="S2233" s="10">
        <v>6.8</v>
      </c>
      <c r="T2233" s="10" t="s">
        <v>35</v>
      </c>
      <c r="U2233" s="10"/>
      <c r="V2233" s="10" t="s">
        <v>49</v>
      </c>
      <c r="W2233" s="10">
        <v>8</v>
      </c>
      <c r="X2233" s="11" t="s">
        <v>37</v>
      </c>
    </row>
    <row r="2234" spans="1:24" x14ac:dyDescent="0.3">
      <c r="A2234" s="4" t="s">
        <v>6834</v>
      </c>
      <c r="B2234" s="5">
        <v>46150</v>
      </c>
      <c r="C2234" s="20" t="str">
        <f>TEXT(Table3[[#This Row],[Transaction_Date]],"dddd")</f>
        <v>Friday</v>
      </c>
      <c r="D2234" t="s">
        <v>4553</v>
      </c>
      <c r="E2234">
        <f>HOUR(Table3[[#This Row],[Transaction_Time]])</f>
        <v>9</v>
      </c>
      <c r="F2234" s="6" t="s">
        <v>40</v>
      </c>
      <c r="G2234" s="6" t="s">
        <v>6835</v>
      </c>
      <c r="H2234" s="6" t="s">
        <v>26</v>
      </c>
      <c r="I2234" s="6" t="s">
        <v>27</v>
      </c>
      <c r="J2234" s="6" t="s">
        <v>43</v>
      </c>
      <c r="K2234" s="6" t="s">
        <v>112</v>
      </c>
      <c r="L2234" s="6" t="s">
        <v>45</v>
      </c>
      <c r="M2234" s="6" t="s">
        <v>31</v>
      </c>
      <c r="N2234" s="6" t="s">
        <v>46</v>
      </c>
      <c r="O2234" s="6" t="s">
        <v>60</v>
      </c>
      <c r="P2234" s="10" t="s">
        <v>68</v>
      </c>
      <c r="Q2234" s="6">
        <v>345.07</v>
      </c>
      <c r="R2234" s="6">
        <v>13.76</v>
      </c>
      <c r="S2234" s="6">
        <v>0</v>
      </c>
      <c r="T2234" s="6" t="s">
        <v>35</v>
      </c>
      <c r="U2234" s="6"/>
      <c r="V2234" s="6" t="s">
        <v>49</v>
      </c>
      <c r="W2234" s="6">
        <v>13</v>
      </c>
      <c r="X2234" s="7" t="s">
        <v>37</v>
      </c>
    </row>
    <row r="2235" spans="1:24" x14ac:dyDescent="0.3">
      <c r="A2235" s="8" t="s">
        <v>6836</v>
      </c>
      <c r="B2235" s="9">
        <v>46149</v>
      </c>
      <c r="C2235" s="21" t="str">
        <f>TEXT(Table3[[#This Row],[Transaction_Date]],"dddd")</f>
        <v>Thursday</v>
      </c>
      <c r="D2235" t="s">
        <v>6837</v>
      </c>
      <c r="E2235">
        <f>HOUR(Table3[[#This Row],[Transaction_Time]])</f>
        <v>20</v>
      </c>
      <c r="F2235" s="10" t="s">
        <v>24</v>
      </c>
      <c r="G2235" s="10" t="s">
        <v>6838</v>
      </c>
      <c r="H2235" s="10" t="s">
        <v>89</v>
      </c>
      <c r="I2235" s="10" t="s">
        <v>27</v>
      </c>
      <c r="J2235" s="10" t="s">
        <v>119</v>
      </c>
      <c r="K2235" s="10" t="s">
        <v>264</v>
      </c>
      <c r="L2235" s="10" t="s">
        <v>196</v>
      </c>
      <c r="M2235" s="10" t="s">
        <v>83</v>
      </c>
      <c r="N2235" s="10" t="s">
        <v>59</v>
      </c>
      <c r="O2235" s="10" t="s">
        <v>47</v>
      </c>
      <c r="P2235" s="10" t="s">
        <v>84</v>
      </c>
      <c r="Q2235" s="10">
        <v>714.58</v>
      </c>
      <c r="R2235" s="10">
        <v>0</v>
      </c>
      <c r="S2235" s="10">
        <v>0</v>
      </c>
      <c r="T2235" s="10" t="s">
        <v>35</v>
      </c>
      <c r="U2235" s="10"/>
      <c r="V2235" s="10" t="s">
        <v>49</v>
      </c>
      <c r="W2235" s="10">
        <v>88</v>
      </c>
      <c r="X2235" s="11" t="s">
        <v>37</v>
      </c>
    </row>
    <row r="2236" spans="1:24" x14ac:dyDescent="0.3">
      <c r="A2236" s="4" t="s">
        <v>6839</v>
      </c>
      <c r="B2236" s="5">
        <v>46171</v>
      </c>
      <c r="C2236" s="20" t="str">
        <f>TEXT(Table3[[#This Row],[Transaction_Date]],"dddd")</f>
        <v>Friday</v>
      </c>
      <c r="D2236" t="s">
        <v>6840</v>
      </c>
      <c r="E2236">
        <f>HOUR(Table3[[#This Row],[Transaction_Time]])</f>
        <v>18</v>
      </c>
      <c r="F2236" s="6" t="s">
        <v>52</v>
      </c>
      <c r="G2236" s="6" t="s">
        <v>6841</v>
      </c>
      <c r="H2236" s="6" t="s">
        <v>89</v>
      </c>
      <c r="I2236" s="6" t="s">
        <v>42</v>
      </c>
      <c r="J2236" s="6" t="s">
        <v>105</v>
      </c>
      <c r="K2236" s="6" t="s">
        <v>106</v>
      </c>
      <c r="L2236" s="6" t="s">
        <v>647</v>
      </c>
      <c r="M2236" s="6" t="s">
        <v>31</v>
      </c>
      <c r="N2236" s="6" t="s">
        <v>59</v>
      </c>
      <c r="O2236" s="6" t="s">
        <v>33</v>
      </c>
      <c r="P2236" s="6" t="s">
        <v>108</v>
      </c>
      <c r="Q2236" s="6">
        <v>791.59</v>
      </c>
      <c r="R2236" s="6">
        <v>0</v>
      </c>
      <c r="S2236" s="6">
        <v>0</v>
      </c>
      <c r="T2236" s="6" t="s">
        <v>35</v>
      </c>
      <c r="U2236" s="6"/>
      <c r="V2236" s="6" t="s">
        <v>49</v>
      </c>
      <c r="W2236" s="6">
        <v>50</v>
      </c>
      <c r="X2236" s="7" t="s">
        <v>37</v>
      </c>
    </row>
    <row r="2237" spans="1:24" x14ac:dyDescent="0.3">
      <c r="A2237" s="8" t="s">
        <v>6842</v>
      </c>
      <c r="B2237" s="9">
        <v>46160</v>
      </c>
      <c r="C2237" s="21" t="str">
        <f>TEXT(Table3[[#This Row],[Transaction_Date]],"dddd")</f>
        <v>Monday</v>
      </c>
      <c r="D2237" t="s">
        <v>6843</v>
      </c>
      <c r="E2237">
        <f>HOUR(Table3[[#This Row],[Transaction_Time]])</f>
        <v>10</v>
      </c>
      <c r="F2237" s="10" t="s">
        <v>24</v>
      </c>
      <c r="G2237" s="10" t="s">
        <v>6844</v>
      </c>
      <c r="H2237" s="10" t="s">
        <v>54</v>
      </c>
      <c r="I2237" s="10" t="s">
        <v>27</v>
      </c>
      <c r="J2237" s="10" t="s">
        <v>28</v>
      </c>
      <c r="K2237" s="10" t="s">
        <v>29</v>
      </c>
      <c r="L2237" s="10" t="s">
        <v>801</v>
      </c>
      <c r="M2237" s="10" t="s">
        <v>58</v>
      </c>
      <c r="N2237" s="10" t="s">
        <v>32</v>
      </c>
      <c r="O2237" s="10" t="s">
        <v>47</v>
      </c>
      <c r="P2237" s="10" t="s">
        <v>115</v>
      </c>
      <c r="Q2237" s="10">
        <v>1157.06</v>
      </c>
      <c r="R2237" s="10">
        <v>0</v>
      </c>
      <c r="S2237" s="10">
        <v>0</v>
      </c>
      <c r="T2237" s="10" t="s">
        <v>35</v>
      </c>
      <c r="U2237" s="10"/>
      <c r="V2237" s="10" t="s">
        <v>49</v>
      </c>
      <c r="W2237" s="10">
        <v>1</v>
      </c>
      <c r="X2237" s="11" t="s">
        <v>37</v>
      </c>
    </row>
    <row r="2238" spans="1:24" x14ac:dyDescent="0.3">
      <c r="A2238" s="4" t="s">
        <v>6845</v>
      </c>
      <c r="B2238" s="5">
        <v>46165</v>
      </c>
      <c r="C2238" s="20" t="str">
        <f>TEXT(Table3[[#This Row],[Transaction_Date]],"dddd")</f>
        <v>Saturday</v>
      </c>
      <c r="D2238" t="s">
        <v>4878</v>
      </c>
      <c r="E2238">
        <f>HOUR(Table3[[#This Row],[Transaction_Time]])</f>
        <v>18</v>
      </c>
      <c r="F2238" s="6" t="s">
        <v>40</v>
      </c>
      <c r="G2238" s="6" t="s">
        <v>6846</v>
      </c>
      <c r="H2238" s="6" t="s">
        <v>26</v>
      </c>
      <c r="I2238" s="6" t="s">
        <v>27</v>
      </c>
      <c r="J2238" s="6" t="s">
        <v>28</v>
      </c>
      <c r="K2238" s="6" t="s">
        <v>65</v>
      </c>
      <c r="L2238" s="6" t="s">
        <v>424</v>
      </c>
      <c r="M2238" s="6" t="s">
        <v>122</v>
      </c>
      <c r="N2238" s="6" t="s">
        <v>46</v>
      </c>
      <c r="O2238" s="6" t="s">
        <v>60</v>
      </c>
      <c r="P2238" s="6" t="s">
        <v>68</v>
      </c>
      <c r="Q2238" s="6">
        <v>71.650000000000006</v>
      </c>
      <c r="R2238" s="6">
        <v>17.649999999999999</v>
      </c>
      <c r="S2238" s="6">
        <v>0</v>
      </c>
      <c r="T2238" s="6" t="s">
        <v>35</v>
      </c>
      <c r="U2238" s="6"/>
      <c r="V2238" s="6" t="s">
        <v>49</v>
      </c>
      <c r="W2238" s="6">
        <v>59</v>
      </c>
      <c r="X2238" s="7" t="s">
        <v>37</v>
      </c>
    </row>
    <row r="2239" spans="1:24" x14ac:dyDescent="0.3">
      <c r="A2239" s="8" t="s">
        <v>6847</v>
      </c>
      <c r="B2239" s="9">
        <v>46148</v>
      </c>
      <c r="C2239" s="21" t="str">
        <f>TEXT(Table3[[#This Row],[Transaction_Date]],"dddd")</f>
        <v>Wednesday</v>
      </c>
      <c r="D2239" t="s">
        <v>6848</v>
      </c>
      <c r="E2239">
        <f>HOUR(Table3[[#This Row],[Transaction_Time]])</f>
        <v>20</v>
      </c>
      <c r="F2239" s="10" t="s">
        <v>24</v>
      </c>
      <c r="G2239" s="10" t="s">
        <v>6849</v>
      </c>
      <c r="H2239" s="10" t="s">
        <v>26</v>
      </c>
      <c r="I2239" s="10" t="s">
        <v>42</v>
      </c>
      <c r="J2239" s="10" t="s">
        <v>75</v>
      </c>
      <c r="K2239" s="10" t="s">
        <v>76</v>
      </c>
      <c r="L2239" s="10" t="s">
        <v>257</v>
      </c>
      <c r="M2239" s="10" t="s">
        <v>93</v>
      </c>
      <c r="N2239" s="10" t="s">
        <v>32</v>
      </c>
      <c r="O2239" s="10" t="s">
        <v>141</v>
      </c>
      <c r="P2239" s="10" t="s">
        <v>48</v>
      </c>
      <c r="Q2239" s="10">
        <v>542.66999999999996</v>
      </c>
      <c r="R2239" s="10">
        <v>0</v>
      </c>
      <c r="S2239" s="10">
        <v>0</v>
      </c>
      <c r="T2239" s="10" t="s">
        <v>35</v>
      </c>
      <c r="U2239" s="10"/>
      <c r="V2239" s="10" t="s">
        <v>49</v>
      </c>
      <c r="W2239" s="10">
        <v>1</v>
      </c>
      <c r="X2239" s="11" t="s">
        <v>37</v>
      </c>
    </row>
    <row r="2240" spans="1:24" x14ac:dyDescent="0.3">
      <c r="A2240" s="4" t="s">
        <v>6850</v>
      </c>
      <c r="B2240" s="5">
        <v>46159</v>
      </c>
      <c r="C2240" s="20" t="str">
        <f>TEXT(Table3[[#This Row],[Transaction_Date]],"dddd")</f>
        <v>Sunday</v>
      </c>
      <c r="D2240" t="s">
        <v>6851</v>
      </c>
      <c r="E2240">
        <f>HOUR(Table3[[#This Row],[Transaction_Time]])</f>
        <v>12</v>
      </c>
      <c r="F2240" s="6" t="s">
        <v>24</v>
      </c>
      <c r="G2240" s="6" t="s">
        <v>6852</v>
      </c>
      <c r="H2240" s="6" t="s">
        <v>54</v>
      </c>
      <c r="I2240" s="6" t="s">
        <v>42</v>
      </c>
      <c r="J2240" s="6" t="s">
        <v>55</v>
      </c>
      <c r="K2240" s="6" t="s">
        <v>180</v>
      </c>
      <c r="L2240" s="6" t="s">
        <v>45</v>
      </c>
      <c r="M2240" s="6" t="s">
        <v>31</v>
      </c>
      <c r="N2240" s="6" t="s">
        <v>78</v>
      </c>
      <c r="O2240" s="6" t="s">
        <v>60</v>
      </c>
      <c r="P2240" s="6" t="s">
        <v>115</v>
      </c>
      <c r="Q2240" s="6">
        <v>487.3</v>
      </c>
      <c r="R2240" s="6">
        <v>67.900000000000006</v>
      </c>
      <c r="S2240" s="6">
        <v>0</v>
      </c>
      <c r="T2240" s="6" t="s">
        <v>35</v>
      </c>
      <c r="U2240" s="6"/>
      <c r="V2240" s="6" t="s">
        <v>49</v>
      </c>
      <c r="W2240" s="6">
        <v>82</v>
      </c>
      <c r="X2240" s="7" t="s">
        <v>37</v>
      </c>
    </row>
    <row r="2241" spans="1:24" x14ac:dyDescent="0.3">
      <c r="A2241" s="8" t="s">
        <v>6853</v>
      </c>
      <c r="B2241" s="9">
        <v>46155</v>
      </c>
      <c r="C2241" s="21" t="str">
        <f>TEXT(Table3[[#This Row],[Transaction_Date]],"dddd")</f>
        <v>Wednesday</v>
      </c>
      <c r="D2241" t="s">
        <v>6854</v>
      </c>
      <c r="E2241">
        <f>HOUR(Table3[[#This Row],[Transaction_Time]])</f>
        <v>17</v>
      </c>
      <c r="F2241" s="10" t="s">
        <v>40</v>
      </c>
      <c r="G2241" s="10" t="s">
        <v>6855</v>
      </c>
      <c r="H2241" s="10" t="s">
        <v>54</v>
      </c>
      <c r="I2241" s="10" t="s">
        <v>42</v>
      </c>
      <c r="J2241" s="10" t="s">
        <v>43</v>
      </c>
      <c r="K2241" s="10" t="s">
        <v>285</v>
      </c>
      <c r="L2241" s="10" t="s">
        <v>196</v>
      </c>
      <c r="M2241" s="10" t="s">
        <v>83</v>
      </c>
      <c r="N2241" s="10" t="s">
        <v>59</v>
      </c>
      <c r="O2241" s="10" t="s">
        <v>60</v>
      </c>
      <c r="P2241" s="10" t="s">
        <v>68</v>
      </c>
      <c r="Q2241" s="10">
        <v>2064.62</v>
      </c>
      <c r="R2241" s="10">
        <v>0</v>
      </c>
      <c r="S2241" s="10">
        <v>0</v>
      </c>
      <c r="T2241" s="10" t="s">
        <v>35</v>
      </c>
      <c r="U2241" s="10"/>
      <c r="V2241" s="10" t="s">
        <v>49</v>
      </c>
      <c r="W2241" s="10">
        <v>63</v>
      </c>
      <c r="X2241" s="11" t="s">
        <v>37</v>
      </c>
    </row>
    <row r="2242" spans="1:24" x14ac:dyDescent="0.3">
      <c r="A2242" s="4" t="s">
        <v>6856</v>
      </c>
      <c r="B2242" s="5">
        <v>46158</v>
      </c>
      <c r="C2242" s="20" t="str">
        <f>TEXT(Table3[[#This Row],[Transaction_Date]],"dddd")</f>
        <v>Saturday</v>
      </c>
      <c r="D2242" t="s">
        <v>6857</v>
      </c>
      <c r="E2242">
        <f>HOUR(Table3[[#This Row],[Transaction_Time]])</f>
        <v>8</v>
      </c>
      <c r="F2242" s="6" t="s">
        <v>24</v>
      </c>
      <c r="G2242" s="6" t="s">
        <v>6858</v>
      </c>
      <c r="H2242" s="6" t="s">
        <v>26</v>
      </c>
      <c r="I2242" s="6" t="s">
        <v>42</v>
      </c>
      <c r="J2242" s="6" t="s">
        <v>98</v>
      </c>
      <c r="K2242" s="6" t="s">
        <v>338</v>
      </c>
      <c r="L2242" s="6" t="s">
        <v>290</v>
      </c>
      <c r="M2242" s="6" t="s">
        <v>93</v>
      </c>
      <c r="N2242" s="6" t="s">
        <v>59</v>
      </c>
      <c r="O2242" s="6" t="s">
        <v>47</v>
      </c>
      <c r="P2242" s="6" t="s">
        <v>34</v>
      </c>
      <c r="Q2242" s="6">
        <v>1322.71</v>
      </c>
      <c r="R2242" s="6">
        <v>50.87</v>
      </c>
      <c r="S2242" s="6">
        <v>0</v>
      </c>
      <c r="T2242" s="6" t="s">
        <v>35</v>
      </c>
      <c r="U2242" s="6"/>
      <c r="V2242" s="6" t="s">
        <v>49</v>
      </c>
      <c r="W2242" s="6">
        <v>41</v>
      </c>
      <c r="X2242" s="7" t="s">
        <v>37</v>
      </c>
    </row>
    <row r="2243" spans="1:24" x14ac:dyDescent="0.3">
      <c r="A2243" s="8" t="s">
        <v>6859</v>
      </c>
      <c r="B2243" s="9">
        <v>46168</v>
      </c>
      <c r="C2243" s="21" t="str">
        <f>TEXT(Table3[[#This Row],[Transaction_Date]],"dddd")</f>
        <v>Tuesday</v>
      </c>
      <c r="D2243" t="s">
        <v>6860</v>
      </c>
      <c r="E2243">
        <f>HOUR(Table3[[#This Row],[Transaction_Time]])</f>
        <v>13</v>
      </c>
      <c r="F2243" s="10" t="s">
        <v>416</v>
      </c>
      <c r="G2243" s="10" t="s">
        <v>6861</v>
      </c>
      <c r="H2243" s="10" t="s">
        <v>54</v>
      </c>
      <c r="I2243" s="10" t="s">
        <v>42</v>
      </c>
      <c r="J2243" s="10" t="s">
        <v>43</v>
      </c>
      <c r="K2243" s="10" t="s">
        <v>44</v>
      </c>
      <c r="L2243" s="10" t="s">
        <v>225</v>
      </c>
      <c r="M2243" s="10" t="s">
        <v>214</v>
      </c>
      <c r="N2243" s="10" t="s">
        <v>46</v>
      </c>
      <c r="O2243" s="10" t="s">
        <v>47</v>
      </c>
      <c r="P2243" s="10" t="s">
        <v>68</v>
      </c>
      <c r="Q2243" s="10">
        <v>236.79</v>
      </c>
      <c r="R2243" s="10">
        <v>6.02</v>
      </c>
      <c r="S2243" s="10">
        <v>3.93</v>
      </c>
      <c r="T2243" s="10" t="s">
        <v>35</v>
      </c>
      <c r="U2243" s="10"/>
      <c r="V2243" s="10" t="s">
        <v>49</v>
      </c>
      <c r="W2243" s="10">
        <v>13</v>
      </c>
      <c r="X2243" s="11" t="s">
        <v>37</v>
      </c>
    </row>
    <row r="2244" spans="1:24" x14ac:dyDescent="0.3">
      <c r="A2244" s="4" t="s">
        <v>6862</v>
      </c>
      <c r="B2244" s="5">
        <v>46143</v>
      </c>
      <c r="C2244" s="20" t="str">
        <f>TEXT(Table3[[#This Row],[Transaction_Date]],"dddd")</f>
        <v>Friday</v>
      </c>
      <c r="D2244" t="s">
        <v>6863</v>
      </c>
      <c r="E2244">
        <f>HOUR(Table3[[#This Row],[Transaction_Time]])</f>
        <v>14</v>
      </c>
      <c r="F2244" s="6" t="s">
        <v>24</v>
      </c>
      <c r="G2244" s="6" t="s">
        <v>6864</v>
      </c>
      <c r="H2244" s="6" t="s">
        <v>54</v>
      </c>
      <c r="I2244" s="6" t="s">
        <v>27</v>
      </c>
      <c r="J2244" s="6" t="s">
        <v>28</v>
      </c>
      <c r="K2244" s="6" t="s">
        <v>65</v>
      </c>
      <c r="L2244" s="6" t="s">
        <v>100</v>
      </c>
      <c r="M2244" s="6" t="s">
        <v>101</v>
      </c>
      <c r="N2244" s="6" t="s">
        <v>78</v>
      </c>
      <c r="O2244" s="6" t="s">
        <v>47</v>
      </c>
      <c r="P2244" s="6" t="s">
        <v>115</v>
      </c>
      <c r="Q2244" s="6">
        <v>119.81</v>
      </c>
      <c r="R2244" s="6">
        <v>0</v>
      </c>
      <c r="S2244" s="6">
        <v>0</v>
      </c>
      <c r="T2244" s="6" t="s">
        <v>35</v>
      </c>
      <c r="U2244" s="6"/>
      <c r="V2244" s="6" t="s">
        <v>36</v>
      </c>
      <c r="W2244" s="6">
        <v>88</v>
      </c>
      <c r="X2244" s="7" t="s">
        <v>37</v>
      </c>
    </row>
    <row r="2245" spans="1:24" x14ac:dyDescent="0.3">
      <c r="A2245" s="8" t="s">
        <v>6865</v>
      </c>
      <c r="B2245" s="9">
        <v>46148</v>
      </c>
      <c r="C2245" s="21" t="str">
        <f>TEXT(Table3[[#This Row],[Transaction_Date]],"dddd")</f>
        <v>Wednesday</v>
      </c>
      <c r="D2245" t="s">
        <v>6866</v>
      </c>
      <c r="E2245">
        <f>HOUR(Table3[[#This Row],[Transaction_Time]])</f>
        <v>20</v>
      </c>
      <c r="F2245" s="10" t="s">
        <v>24</v>
      </c>
      <c r="G2245" s="10" t="s">
        <v>6867</v>
      </c>
      <c r="H2245" s="10" t="s">
        <v>26</v>
      </c>
      <c r="I2245" s="10" t="s">
        <v>42</v>
      </c>
      <c r="J2245" s="10" t="s">
        <v>75</v>
      </c>
      <c r="K2245" s="10" t="s">
        <v>212</v>
      </c>
      <c r="L2245" s="10" t="s">
        <v>647</v>
      </c>
      <c r="M2245" s="10" t="s">
        <v>31</v>
      </c>
      <c r="N2245" s="10" t="s">
        <v>32</v>
      </c>
      <c r="O2245" s="10" t="s">
        <v>141</v>
      </c>
      <c r="P2245" s="10" t="s">
        <v>34</v>
      </c>
      <c r="Q2245" s="10">
        <v>160.05000000000001</v>
      </c>
      <c r="R2245" s="10">
        <v>0</v>
      </c>
      <c r="S2245" s="10">
        <v>0</v>
      </c>
      <c r="T2245" s="10" t="s">
        <v>35</v>
      </c>
      <c r="U2245" s="10"/>
      <c r="V2245" s="10" t="s">
        <v>49</v>
      </c>
      <c r="W2245" s="10">
        <v>9</v>
      </c>
      <c r="X2245" s="11" t="s">
        <v>37</v>
      </c>
    </row>
    <row r="2246" spans="1:24" x14ac:dyDescent="0.3">
      <c r="A2246" s="4" t="s">
        <v>6868</v>
      </c>
      <c r="B2246" s="5">
        <v>46150</v>
      </c>
      <c r="C2246" s="20" t="str">
        <f>TEXT(Table3[[#This Row],[Transaction_Date]],"dddd")</f>
        <v>Friday</v>
      </c>
      <c r="D2246" t="s">
        <v>6869</v>
      </c>
      <c r="E2246">
        <f>HOUR(Table3[[#This Row],[Transaction_Time]])</f>
        <v>18</v>
      </c>
      <c r="F2246" s="6" t="s">
        <v>40</v>
      </c>
      <c r="G2246" s="6" t="s">
        <v>6870</v>
      </c>
      <c r="H2246" s="6" t="s">
        <v>26</v>
      </c>
      <c r="I2246" s="6" t="s">
        <v>27</v>
      </c>
      <c r="J2246" s="6" t="s">
        <v>75</v>
      </c>
      <c r="K2246" s="6" t="s">
        <v>212</v>
      </c>
      <c r="L2246" s="6" t="s">
        <v>647</v>
      </c>
      <c r="M2246" s="6" t="s">
        <v>31</v>
      </c>
      <c r="N2246" s="6" t="s">
        <v>46</v>
      </c>
      <c r="O2246" s="6" t="s">
        <v>60</v>
      </c>
      <c r="P2246" s="6" t="s">
        <v>84</v>
      </c>
      <c r="Q2246" s="6">
        <v>727.02</v>
      </c>
      <c r="R2246" s="6">
        <v>0</v>
      </c>
      <c r="S2246" s="6">
        <v>0</v>
      </c>
      <c r="T2246" s="6" t="s">
        <v>35</v>
      </c>
      <c r="U2246" s="6"/>
      <c r="V2246" s="6" t="s">
        <v>36</v>
      </c>
      <c r="W2246" s="6">
        <v>52</v>
      </c>
      <c r="X2246" s="7" t="s">
        <v>37</v>
      </c>
    </row>
    <row r="2247" spans="1:24" x14ac:dyDescent="0.3">
      <c r="A2247" s="8" t="s">
        <v>6871</v>
      </c>
      <c r="B2247" s="9">
        <v>46143</v>
      </c>
      <c r="C2247" s="21" t="str">
        <f>TEXT(Table3[[#This Row],[Transaction_Date]],"dddd")</f>
        <v>Friday</v>
      </c>
      <c r="D2247" t="s">
        <v>6872</v>
      </c>
      <c r="E2247">
        <f>HOUR(Table3[[#This Row],[Transaction_Time]])</f>
        <v>6</v>
      </c>
      <c r="F2247" s="10" t="s">
        <v>24</v>
      </c>
      <c r="G2247" s="10" t="s">
        <v>6873</v>
      </c>
      <c r="H2247" s="10" t="s">
        <v>74</v>
      </c>
      <c r="I2247" s="10" t="s">
        <v>42</v>
      </c>
      <c r="J2247" s="10" t="s">
        <v>166</v>
      </c>
      <c r="K2247" s="10" t="s">
        <v>237</v>
      </c>
      <c r="L2247" s="10" t="s">
        <v>184</v>
      </c>
      <c r="M2247" s="10" t="s">
        <v>146</v>
      </c>
      <c r="N2247" s="10" t="s">
        <v>46</v>
      </c>
      <c r="O2247" s="10" t="s">
        <v>297</v>
      </c>
      <c r="P2247" s="10" t="s">
        <v>128</v>
      </c>
      <c r="Q2247" s="10">
        <v>55.96</v>
      </c>
      <c r="R2247" s="10">
        <v>0</v>
      </c>
      <c r="S2247" s="10">
        <v>1.17</v>
      </c>
      <c r="T2247" s="10" t="s">
        <v>35</v>
      </c>
      <c r="U2247" s="10"/>
      <c r="V2247" s="10" t="s">
        <v>49</v>
      </c>
      <c r="W2247" s="10">
        <v>88</v>
      </c>
      <c r="X2247" s="11" t="s">
        <v>37</v>
      </c>
    </row>
    <row r="2248" spans="1:24" x14ac:dyDescent="0.3">
      <c r="A2248" s="4" t="s">
        <v>6874</v>
      </c>
      <c r="B2248" s="5">
        <v>46148</v>
      </c>
      <c r="C2248" s="20" t="str">
        <f>TEXT(Table3[[#This Row],[Transaction_Date]],"dddd")</f>
        <v>Wednesday</v>
      </c>
      <c r="D2248" t="s">
        <v>6875</v>
      </c>
      <c r="E2248">
        <f>HOUR(Table3[[#This Row],[Transaction_Time]])</f>
        <v>13</v>
      </c>
      <c r="F2248" s="6" t="s">
        <v>24</v>
      </c>
      <c r="G2248" s="6" t="s">
        <v>6876</v>
      </c>
      <c r="H2248" s="6" t="s">
        <v>89</v>
      </c>
      <c r="I2248" s="6" t="s">
        <v>27</v>
      </c>
      <c r="J2248" s="6" t="s">
        <v>166</v>
      </c>
      <c r="K2248" s="6" t="s">
        <v>237</v>
      </c>
      <c r="L2248" s="6" t="s">
        <v>500</v>
      </c>
      <c r="M2248" s="6" t="s">
        <v>67</v>
      </c>
      <c r="N2248" s="6" t="s">
        <v>46</v>
      </c>
      <c r="O2248" s="6" t="s">
        <v>141</v>
      </c>
      <c r="P2248" s="6" t="s">
        <v>115</v>
      </c>
      <c r="Q2248" s="6">
        <v>53.43</v>
      </c>
      <c r="R2248" s="6">
        <v>55.48</v>
      </c>
      <c r="S2248" s="6">
        <v>0</v>
      </c>
      <c r="T2248" s="6" t="s">
        <v>35</v>
      </c>
      <c r="U2248" s="6"/>
      <c r="V2248" s="6" t="s">
        <v>49</v>
      </c>
      <c r="W2248" s="6">
        <v>16</v>
      </c>
      <c r="X2248" s="7" t="s">
        <v>37</v>
      </c>
    </row>
    <row r="2249" spans="1:24" x14ac:dyDescent="0.3">
      <c r="A2249" s="8" t="s">
        <v>6877</v>
      </c>
      <c r="B2249" s="9">
        <v>46173</v>
      </c>
      <c r="C2249" s="21" t="str">
        <f>TEXT(Table3[[#This Row],[Transaction_Date]],"dddd")</f>
        <v>Sunday</v>
      </c>
      <c r="D2249" t="s">
        <v>6878</v>
      </c>
      <c r="E2249">
        <f>HOUR(Table3[[#This Row],[Transaction_Time]])</f>
        <v>8</v>
      </c>
      <c r="F2249" s="10" t="s">
        <v>52</v>
      </c>
      <c r="G2249" s="10" t="s">
        <v>6879</v>
      </c>
      <c r="H2249" s="10" t="s">
        <v>26</v>
      </c>
      <c r="I2249" s="10" t="s">
        <v>42</v>
      </c>
      <c r="J2249" s="10" t="s">
        <v>90</v>
      </c>
      <c r="K2249" s="10" t="s">
        <v>140</v>
      </c>
      <c r="L2249" s="10" t="s">
        <v>271</v>
      </c>
      <c r="M2249" s="10" t="s">
        <v>83</v>
      </c>
      <c r="N2249" s="10" t="s">
        <v>32</v>
      </c>
      <c r="O2249" s="10" t="s">
        <v>47</v>
      </c>
      <c r="P2249" s="10" t="s">
        <v>128</v>
      </c>
      <c r="Q2249" s="10">
        <v>710.27</v>
      </c>
      <c r="R2249" s="10">
        <v>0</v>
      </c>
      <c r="S2249" s="10">
        <v>0</v>
      </c>
      <c r="T2249" s="10" t="s">
        <v>35</v>
      </c>
      <c r="U2249" s="10"/>
      <c r="V2249" s="10" t="s">
        <v>49</v>
      </c>
      <c r="W2249" s="10">
        <v>52</v>
      </c>
      <c r="X2249" s="11" t="s">
        <v>37</v>
      </c>
    </row>
    <row r="2250" spans="1:24" x14ac:dyDescent="0.3">
      <c r="A2250" s="4" t="s">
        <v>6880</v>
      </c>
      <c r="B2250" s="5">
        <v>46160</v>
      </c>
      <c r="C2250" s="20" t="str">
        <f>TEXT(Table3[[#This Row],[Transaction_Date]],"dddd")</f>
        <v>Monday</v>
      </c>
      <c r="D2250" t="s">
        <v>6881</v>
      </c>
      <c r="E2250">
        <f>HOUR(Table3[[#This Row],[Transaction_Time]])</f>
        <v>10</v>
      </c>
      <c r="F2250" s="6" t="s">
        <v>24</v>
      </c>
      <c r="G2250" s="6" t="s">
        <v>6882</v>
      </c>
      <c r="H2250" s="6" t="s">
        <v>26</v>
      </c>
      <c r="I2250" s="6" t="s">
        <v>42</v>
      </c>
      <c r="J2250" s="6" t="s">
        <v>28</v>
      </c>
      <c r="K2250" s="6" t="s">
        <v>29</v>
      </c>
      <c r="L2250" s="6" t="s">
        <v>296</v>
      </c>
      <c r="M2250" s="6" t="s">
        <v>146</v>
      </c>
      <c r="N2250" s="6" t="s">
        <v>78</v>
      </c>
      <c r="O2250" s="6" t="s">
        <v>60</v>
      </c>
      <c r="P2250" s="6" t="s">
        <v>128</v>
      </c>
      <c r="Q2250" s="6">
        <v>737.36</v>
      </c>
      <c r="R2250" s="6">
        <v>2.78</v>
      </c>
      <c r="S2250" s="6">
        <v>0</v>
      </c>
      <c r="T2250" s="6" t="s">
        <v>35</v>
      </c>
      <c r="U2250" s="6"/>
      <c r="V2250" s="6" t="s">
        <v>49</v>
      </c>
      <c r="W2250" s="6">
        <v>86</v>
      </c>
      <c r="X2250" s="7" t="s">
        <v>37</v>
      </c>
    </row>
    <row r="2251" spans="1:24" x14ac:dyDescent="0.3">
      <c r="A2251" s="8" t="s">
        <v>6883</v>
      </c>
      <c r="B2251" s="9">
        <v>46169</v>
      </c>
      <c r="C2251" s="21" t="str">
        <f>TEXT(Table3[[#This Row],[Transaction_Date]],"dddd")</f>
        <v>Wednesday</v>
      </c>
      <c r="D2251" t="s">
        <v>6884</v>
      </c>
      <c r="E2251">
        <f>HOUR(Table3[[#This Row],[Transaction_Time]])</f>
        <v>11</v>
      </c>
      <c r="F2251" s="10" t="s">
        <v>24</v>
      </c>
      <c r="G2251" s="10" t="s">
        <v>6885</v>
      </c>
      <c r="H2251" s="10" t="s">
        <v>89</v>
      </c>
      <c r="I2251" s="10" t="s">
        <v>27</v>
      </c>
      <c r="J2251" s="10" t="s">
        <v>105</v>
      </c>
      <c r="K2251" s="10" t="s">
        <v>675</v>
      </c>
      <c r="L2251" s="10" t="s">
        <v>618</v>
      </c>
      <c r="M2251" s="10" t="s">
        <v>214</v>
      </c>
      <c r="N2251" s="10" t="s">
        <v>78</v>
      </c>
      <c r="O2251" s="10" t="s">
        <v>60</v>
      </c>
      <c r="P2251" s="10" t="s">
        <v>128</v>
      </c>
      <c r="Q2251" s="10">
        <v>817.92</v>
      </c>
      <c r="R2251" s="10">
        <v>0</v>
      </c>
      <c r="S2251" s="10">
        <v>2.97</v>
      </c>
      <c r="T2251" s="10" t="s">
        <v>35</v>
      </c>
      <c r="U2251" s="10"/>
      <c r="V2251" s="10" t="s">
        <v>49</v>
      </c>
      <c r="W2251" s="10">
        <v>54</v>
      </c>
      <c r="X2251" s="11" t="s">
        <v>37</v>
      </c>
    </row>
    <row r="2252" spans="1:24" x14ac:dyDescent="0.3">
      <c r="A2252" s="4" t="s">
        <v>6886</v>
      </c>
      <c r="B2252" s="5">
        <v>46157</v>
      </c>
      <c r="C2252" s="20" t="str">
        <f>TEXT(Table3[[#This Row],[Transaction_Date]],"dddd")</f>
        <v>Friday</v>
      </c>
      <c r="D2252" t="s">
        <v>6887</v>
      </c>
      <c r="E2252">
        <f>HOUR(Table3[[#This Row],[Transaction_Time]])</f>
        <v>18</v>
      </c>
      <c r="F2252" s="6" t="s">
        <v>24</v>
      </c>
      <c r="G2252" s="6" t="s">
        <v>6888</v>
      </c>
      <c r="H2252" s="6" t="s">
        <v>54</v>
      </c>
      <c r="I2252" s="6" t="s">
        <v>27</v>
      </c>
      <c r="J2252" s="6" t="s">
        <v>75</v>
      </c>
      <c r="K2252" s="6" t="s">
        <v>76</v>
      </c>
      <c r="L2252" s="6" t="s">
        <v>428</v>
      </c>
      <c r="M2252" s="6" t="s">
        <v>83</v>
      </c>
      <c r="N2252" s="6" t="s">
        <v>32</v>
      </c>
      <c r="O2252" s="6" t="s">
        <v>297</v>
      </c>
      <c r="P2252" s="6" t="s">
        <v>34</v>
      </c>
      <c r="Q2252" s="6">
        <v>283.23</v>
      </c>
      <c r="R2252" s="6">
        <v>33.65</v>
      </c>
      <c r="S2252" s="6">
        <v>0</v>
      </c>
      <c r="T2252" s="6" t="s">
        <v>35</v>
      </c>
      <c r="U2252" s="6"/>
      <c r="V2252" s="6" t="s">
        <v>49</v>
      </c>
      <c r="W2252" s="6">
        <v>92</v>
      </c>
      <c r="X2252" s="7" t="s">
        <v>37</v>
      </c>
    </row>
    <row r="2253" spans="1:24" x14ac:dyDescent="0.3">
      <c r="A2253" s="8" t="s">
        <v>6889</v>
      </c>
      <c r="B2253" s="9">
        <v>46146</v>
      </c>
      <c r="C2253" s="21" t="str">
        <f>TEXT(Table3[[#This Row],[Transaction_Date]],"dddd")</f>
        <v>Monday</v>
      </c>
      <c r="D2253" t="s">
        <v>6890</v>
      </c>
      <c r="E2253">
        <f>HOUR(Table3[[#This Row],[Transaction_Time]])</f>
        <v>19</v>
      </c>
      <c r="F2253" s="10" t="s">
        <v>52</v>
      </c>
      <c r="G2253" s="10" t="s">
        <v>6891</v>
      </c>
      <c r="H2253" s="10" t="s">
        <v>26</v>
      </c>
      <c r="I2253" s="10" t="s">
        <v>42</v>
      </c>
      <c r="J2253" s="10" t="s">
        <v>119</v>
      </c>
      <c r="K2253" s="10" t="s">
        <v>323</v>
      </c>
      <c r="L2253" s="10" t="s">
        <v>171</v>
      </c>
      <c r="M2253" s="10" t="s">
        <v>67</v>
      </c>
      <c r="N2253" s="10" t="s">
        <v>46</v>
      </c>
      <c r="O2253" s="10" t="s">
        <v>141</v>
      </c>
      <c r="P2253" s="10" t="s">
        <v>68</v>
      </c>
      <c r="Q2253" s="10">
        <v>193.92</v>
      </c>
      <c r="R2253" s="10">
        <v>0</v>
      </c>
      <c r="S2253" s="10">
        <v>0</v>
      </c>
      <c r="T2253" s="10" t="s">
        <v>35</v>
      </c>
      <c r="U2253" s="10"/>
      <c r="V2253" s="10" t="s">
        <v>49</v>
      </c>
      <c r="W2253" s="10">
        <v>32</v>
      </c>
      <c r="X2253" s="11" t="s">
        <v>37</v>
      </c>
    </row>
    <row r="2254" spans="1:24" x14ac:dyDescent="0.3">
      <c r="A2254" s="4" t="s">
        <v>6892</v>
      </c>
      <c r="B2254" s="5">
        <v>46165</v>
      </c>
      <c r="C2254" s="20" t="str">
        <f>TEXT(Table3[[#This Row],[Transaction_Date]],"dddd")</f>
        <v>Saturday</v>
      </c>
      <c r="D2254" t="s">
        <v>6893</v>
      </c>
      <c r="E2254">
        <f>HOUR(Table3[[#This Row],[Transaction_Time]])</f>
        <v>9</v>
      </c>
      <c r="F2254" s="6" t="s">
        <v>24</v>
      </c>
      <c r="G2254" s="6" t="s">
        <v>6894</v>
      </c>
      <c r="H2254" s="6" t="s">
        <v>26</v>
      </c>
      <c r="I2254" s="6" t="s">
        <v>42</v>
      </c>
      <c r="J2254" s="6" t="s">
        <v>55</v>
      </c>
      <c r="K2254" s="6" t="s">
        <v>256</v>
      </c>
      <c r="L2254" s="6" t="s">
        <v>682</v>
      </c>
      <c r="M2254" s="6" t="s">
        <v>214</v>
      </c>
      <c r="N2254" s="6" t="s">
        <v>46</v>
      </c>
      <c r="O2254" s="6" t="s">
        <v>60</v>
      </c>
      <c r="P2254" s="6" t="s">
        <v>34</v>
      </c>
      <c r="Q2254" s="6">
        <v>165.07</v>
      </c>
      <c r="R2254" s="6">
        <v>0</v>
      </c>
      <c r="S2254" s="6">
        <v>0</v>
      </c>
      <c r="T2254" s="6" t="s">
        <v>35</v>
      </c>
      <c r="U2254" s="6"/>
      <c r="V2254" s="6" t="s">
        <v>49</v>
      </c>
      <c r="W2254" s="6">
        <v>91</v>
      </c>
      <c r="X2254" s="7" t="s">
        <v>37</v>
      </c>
    </row>
    <row r="2255" spans="1:24" x14ac:dyDescent="0.3">
      <c r="A2255" s="8" t="s">
        <v>6895</v>
      </c>
      <c r="B2255" s="9">
        <v>46145</v>
      </c>
      <c r="C2255" s="21" t="str">
        <f>TEXT(Table3[[#This Row],[Transaction_Date]],"dddd")</f>
        <v>Sunday</v>
      </c>
      <c r="D2255" t="s">
        <v>6896</v>
      </c>
      <c r="E2255">
        <f>HOUR(Table3[[#This Row],[Transaction_Time]])</f>
        <v>19</v>
      </c>
      <c r="F2255" s="10" t="s">
        <v>24</v>
      </c>
      <c r="G2255" s="10" t="s">
        <v>6897</v>
      </c>
      <c r="H2255" s="10" t="s">
        <v>54</v>
      </c>
      <c r="I2255" s="10" t="s">
        <v>42</v>
      </c>
      <c r="J2255" s="10" t="s">
        <v>150</v>
      </c>
      <c r="K2255" s="10" t="s">
        <v>245</v>
      </c>
      <c r="L2255" s="10" t="s">
        <v>200</v>
      </c>
      <c r="M2255" s="10" t="s">
        <v>146</v>
      </c>
      <c r="N2255" s="10" t="s">
        <v>176</v>
      </c>
      <c r="O2255" s="10" t="s">
        <v>47</v>
      </c>
      <c r="P2255" s="10" t="s">
        <v>34</v>
      </c>
      <c r="Q2255" s="10">
        <v>144.06</v>
      </c>
      <c r="R2255" s="10">
        <v>0</v>
      </c>
      <c r="S2255" s="10">
        <v>0.96</v>
      </c>
      <c r="T2255" s="10" t="s">
        <v>35</v>
      </c>
      <c r="U2255" s="10"/>
      <c r="V2255" s="10" t="s">
        <v>49</v>
      </c>
      <c r="W2255" s="10">
        <v>20</v>
      </c>
      <c r="X2255" s="11" t="s">
        <v>37</v>
      </c>
    </row>
    <row r="2256" spans="1:24" x14ac:dyDescent="0.3">
      <c r="A2256" s="4" t="s">
        <v>6898</v>
      </c>
      <c r="B2256" s="5">
        <v>46147</v>
      </c>
      <c r="C2256" s="20" t="str">
        <f>TEXT(Table3[[#This Row],[Transaction_Date]],"dddd")</f>
        <v>Tuesday</v>
      </c>
      <c r="D2256" t="s">
        <v>6899</v>
      </c>
      <c r="E2256">
        <f>HOUR(Table3[[#This Row],[Transaction_Time]])</f>
        <v>13</v>
      </c>
      <c r="F2256" s="6" t="s">
        <v>40</v>
      </c>
      <c r="G2256" s="6" t="s">
        <v>6900</v>
      </c>
      <c r="H2256" s="6" t="s">
        <v>26</v>
      </c>
      <c r="I2256" s="6" t="s">
        <v>42</v>
      </c>
      <c r="J2256" s="6" t="s">
        <v>166</v>
      </c>
      <c r="K2256" s="6" t="s">
        <v>476</v>
      </c>
      <c r="L2256" s="6" t="s">
        <v>221</v>
      </c>
      <c r="M2256" s="6" t="s">
        <v>67</v>
      </c>
      <c r="N2256" s="6" t="s">
        <v>46</v>
      </c>
      <c r="O2256" s="6" t="s">
        <v>60</v>
      </c>
      <c r="P2256" s="6" t="s">
        <v>48</v>
      </c>
      <c r="Q2256" s="6">
        <v>248.52</v>
      </c>
      <c r="R2256" s="6">
        <v>0</v>
      </c>
      <c r="S2256" s="6">
        <v>0</v>
      </c>
      <c r="T2256" s="6" t="s">
        <v>35</v>
      </c>
      <c r="U2256" s="6"/>
      <c r="V2256" s="6" t="s">
        <v>36</v>
      </c>
      <c r="W2256" s="6">
        <v>6</v>
      </c>
      <c r="X2256" s="7" t="s">
        <v>37</v>
      </c>
    </row>
    <row r="2257" spans="1:24" x14ac:dyDescent="0.3">
      <c r="A2257" s="8" t="s">
        <v>6901</v>
      </c>
      <c r="B2257" s="9">
        <v>46153</v>
      </c>
      <c r="C2257" s="21" t="str">
        <f>TEXT(Table3[[#This Row],[Transaction_Date]],"dddd")</f>
        <v>Monday</v>
      </c>
      <c r="D2257" t="s">
        <v>6902</v>
      </c>
      <c r="E2257">
        <f>HOUR(Table3[[#This Row],[Transaction_Time]])</f>
        <v>19</v>
      </c>
      <c r="F2257" s="10" t="s">
        <v>416</v>
      </c>
      <c r="G2257" s="10" t="s">
        <v>6903</v>
      </c>
      <c r="H2257" s="10" t="s">
        <v>26</v>
      </c>
      <c r="I2257" s="10" t="s">
        <v>27</v>
      </c>
      <c r="J2257" s="10" t="s">
        <v>75</v>
      </c>
      <c r="K2257" s="10" t="s">
        <v>212</v>
      </c>
      <c r="L2257" s="10" t="s">
        <v>121</v>
      </c>
      <c r="M2257" s="10" t="s">
        <v>122</v>
      </c>
      <c r="N2257" s="10" t="s">
        <v>46</v>
      </c>
      <c r="O2257" s="10" t="s">
        <v>141</v>
      </c>
      <c r="P2257" s="10" t="s">
        <v>34</v>
      </c>
      <c r="Q2257" s="10">
        <v>476.41</v>
      </c>
      <c r="R2257" s="10">
        <v>25.42</v>
      </c>
      <c r="S2257" s="10">
        <v>0.43</v>
      </c>
      <c r="T2257" s="10" t="s">
        <v>35</v>
      </c>
      <c r="U2257" s="10"/>
      <c r="V2257" s="10" t="s">
        <v>49</v>
      </c>
      <c r="W2257" s="10">
        <v>17</v>
      </c>
      <c r="X2257" s="11" t="s">
        <v>37</v>
      </c>
    </row>
    <row r="2258" spans="1:24" x14ac:dyDescent="0.3">
      <c r="A2258" s="4" t="s">
        <v>6904</v>
      </c>
      <c r="B2258" s="5">
        <v>46147</v>
      </c>
      <c r="C2258" s="20" t="str">
        <f>TEXT(Table3[[#This Row],[Transaction_Date]],"dddd")</f>
        <v>Tuesday</v>
      </c>
      <c r="D2258" t="s">
        <v>6905</v>
      </c>
      <c r="E2258">
        <f>HOUR(Table3[[#This Row],[Transaction_Time]])</f>
        <v>12</v>
      </c>
      <c r="F2258" s="6" t="s">
        <v>24</v>
      </c>
      <c r="G2258" s="6" t="s">
        <v>6906</v>
      </c>
      <c r="H2258" s="6" t="s">
        <v>54</v>
      </c>
      <c r="I2258" s="6" t="s">
        <v>27</v>
      </c>
      <c r="J2258" s="6" t="s">
        <v>75</v>
      </c>
      <c r="K2258" s="6" t="s">
        <v>212</v>
      </c>
      <c r="L2258" s="6" t="s">
        <v>145</v>
      </c>
      <c r="M2258" s="6" t="s">
        <v>146</v>
      </c>
      <c r="N2258" s="6" t="s">
        <v>32</v>
      </c>
      <c r="O2258" s="6" t="s">
        <v>141</v>
      </c>
      <c r="P2258" s="10" t="s">
        <v>68</v>
      </c>
      <c r="Q2258" s="6">
        <v>92.8</v>
      </c>
      <c r="R2258" s="6">
        <v>0</v>
      </c>
      <c r="S2258" s="6">
        <v>0</v>
      </c>
      <c r="T2258" s="6" t="s">
        <v>35</v>
      </c>
      <c r="U2258" s="6"/>
      <c r="V2258" s="6" t="s">
        <v>49</v>
      </c>
      <c r="W2258" s="6">
        <v>73</v>
      </c>
      <c r="X2258" s="7" t="s">
        <v>37</v>
      </c>
    </row>
    <row r="2259" spans="1:24" x14ac:dyDescent="0.3">
      <c r="A2259" s="8" t="s">
        <v>6907</v>
      </c>
      <c r="B2259" s="9">
        <v>46166</v>
      </c>
      <c r="C2259" s="21" t="str">
        <f>TEXT(Table3[[#This Row],[Transaction_Date]],"dddd")</f>
        <v>Sunday</v>
      </c>
      <c r="D2259" t="s">
        <v>6908</v>
      </c>
      <c r="E2259">
        <f>HOUR(Table3[[#This Row],[Transaction_Time]])</f>
        <v>14</v>
      </c>
      <c r="F2259" s="10" t="s">
        <v>24</v>
      </c>
      <c r="G2259" s="10" t="s">
        <v>6909</v>
      </c>
      <c r="H2259" s="10" t="s">
        <v>26</v>
      </c>
      <c r="I2259" s="10" t="s">
        <v>27</v>
      </c>
      <c r="J2259" s="10" t="s">
        <v>150</v>
      </c>
      <c r="K2259" s="10" t="s">
        <v>319</v>
      </c>
      <c r="L2259" s="10" t="s">
        <v>537</v>
      </c>
      <c r="M2259" s="10" t="s">
        <v>122</v>
      </c>
      <c r="N2259" s="10" t="s">
        <v>46</v>
      </c>
      <c r="O2259" s="10" t="s">
        <v>141</v>
      </c>
      <c r="P2259" s="10" t="s">
        <v>34</v>
      </c>
      <c r="Q2259" s="10">
        <v>1520.58</v>
      </c>
      <c r="R2259" s="10">
        <v>52.88</v>
      </c>
      <c r="S2259" s="10">
        <v>0</v>
      </c>
      <c r="T2259" s="10" t="s">
        <v>35</v>
      </c>
      <c r="U2259" s="10"/>
      <c r="V2259" s="10" t="s">
        <v>49</v>
      </c>
      <c r="W2259" s="10">
        <v>85</v>
      </c>
      <c r="X2259" s="11" t="s">
        <v>37</v>
      </c>
    </row>
    <row r="2260" spans="1:24" x14ac:dyDescent="0.3">
      <c r="A2260" s="4" t="s">
        <v>6910</v>
      </c>
      <c r="B2260" s="5">
        <v>46170</v>
      </c>
      <c r="C2260" s="20" t="str">
        <f>TEXT(Table3[[#This Row],[Transaction_Date]],"dddd")</f>
        <v>Thursday</v>
      </c>
      <c r="D2260" t="s">
        <v>6911</v>
      </c>
      <c r="E2260">
        <f>HOUR(Table3[[#This Row],[Transaction_Time]])</f>
        <v>19</v>
      </c>
      <c r="F2260" s="6" t="s">
        <v>52</v>
      </c>
      <c r="G2260" s="6" t="s">
        <v>6912</v>
      </c>
      <c r="H2260" s="6" t="s">
        <v>89</v>
      </c>
      <c r="I2260" s="6" t="s">
        <v>27</v>
      </c>
      <c r="J2260" s="6" t="s">
        <v>28</v>
      </c>
      <c r="K2260" s="6" t="s">
        <v>29</v>
      </c>
      <c r="L2260" s="6" t="s">
        <v>184</v>
      </c>
      <c r="M2260" s="6" t="s">
        <v>146</v>
      </c>
      <c r="N2260" s="6" t="s">
        <v>32</v>
      </c>
      <c r="O2260" s="6" t="s">
        <v>60</v>
      </c>
      <c r="P2260" s="6" t="s">
        <v>108</v>
      </c>
      <c r="Q2260" s="6">
        <v>8442.48</v>
      </c>
      <c r="R2260" s="6">
        <v>0</v>
      </c>
      <c r="S2260" s="6">
        <v>0</v>
      </c>
      <c r="T2260" s="6" t="s">
        <v>35</v>
      </c>
      <c r="U2260" s="6"/>
      <c r="V2260" s="6" t="s">
        <v>49</v>
      </c>
      <c r="W2260" s="6">
        <v>2</v>
      </c>
      <c r="X2260" s="7" t="s">
        <v>37</v>
      </c>
    </row>
    <row r="2261" spans="1:24" x14ac:dyDescent="0.3">
      <c r="A2261" s="8" t="s">
        <v>6913</v>
      </c>
      <c r="B2261" s="9">
        <v>46146</v>
      </c>
      <c r="C2261" s="21" t="str">
        <f>TEXT(Table3[[#This Row],[Transaction_Date]],"dddd")</f>
        <v>Monday</v>
      </c>
      <c r="D2261" t="s">
        <v>6914</v>
      </c>
      <c r="E2261">
        <f>HOUR(Table3[[#This Row],[Transaction_Time]])</f>
        <v>11</v>
      </c>
      <c r="F2261" s="10" t="s">
        <v>24</v>
      </c>
      <c r="G2261" s="10" t="s">
        <v>6915</v>
      </c>
      <c r="H2261" s="10" t="s">
        <v>26</v>
      </c>
      <c r="I2261" s="10" t="s">
        <v>42</v>
      </c>
      <c r="J2261" s="10" t="s">
        <v>43</v>
      </c>
      <c r="K2261" s="10" t="s">
        <v>285</v>
      </c>
      <c r="L2261" s="10" t="s">
        <v>113</v>
      </c>
      <c r="M2261" s="10" t="s">
        <v>114</v>
      </c>
      <c r="N2261" s="10" t="s">
        <v>32</v>
      </c>
      <c r="O2261" s="10" t="s">
        <v>47</v>
      </c>
      <c r="P2261" s="10" t="s">
        <v>84</v>
      </c>
      <c r="Q2261" s="10">
        <v>1035.1099999999999</v>
      </c>
      <c r="R2261" s="10">
        <v>14.7</v>
      </c>
      <c r="S2261" s="10">
        <v>0</v>
      </c>
      <c r="T2261" s="10" t="s">
        <v>35</v>
      </c>
      <c r="U2261" s="10"/>
      <c r="V2261" s="10" t="s">
        <v>49</v>
      </c>
      <c r="W2261" s="10">
        <v>20</v>
      </c>
      <c r="X2261" s="11" t="s">
        <v>37</v>
      </c>
    </row>
    <row r="2262" spans="1:24" x14ac:dyDescent="0.3">
      <c r="A2262" s="4" t="s">
        <v>6916</v>
      </c>
      <c r="B2262" s="5">
        <v>46162</v>
      </c>
      <c r="C2262" s="20" t="str">
        <f>TEXT(Table3[[#This Row],[Transaction_Date]],"dddd")</f>
        <v>Wednesday</v>
      </c>
      <c r="D2262" t="s">
        <v>6917</v>
      </c>
      <c r="E2262">
        <f>HOUR(Table3[[#This Row],[Transaction_Time]])</f>
        <v>17</v>
      </c>
      <c r="F2262" s="6" t="s">
        <v>24</v>
      </c>
      <c r="G2262" s="6" t="s">
        <v>6918</v>
      </c>
      <c r="H2262" s="6" t="s">
        <v>89</v>
      </c>
      <c r="I2262" s="6" t="s">
        <v>42</v>
      </c>
      <c r="J2262" s="6" t="s">
        <v>98</v>
      </c>
      <c r="K2262" s="6" t="s">
        <v>126</v>
      </c>
      <c r="L2262" s="6" t="s">
        <v>428</v>
      </c>
      <c r="M2262" s="6" t="s">
        <v>83</v>
      </c>
      <c r="N2262" s="6" t="s">
        <v>46</v>
      </c>
      <c r="O2262" s="6" t="s">
        <v>33</v>
      </c>
      <c r="P2262" s="6" t="s">
        <v>68</v>
      </c>
      <c r="Q2262" s="6">
        <v>3353.94</v>
      </c>
      <c r="R2262" s="6">
        <v>54.99</v>
      </c>
      <c r="S2262" s="6">
        <v>0</v>
      </c>
      <c r="T2262" s="6" t="s">
        <v>35</v>
      </c>
      <c r="U2262" s="6"/>
      <c r="V2262" s="6" t="s">
        <v>49</v>
      </c>
      <c r="W2262" s="6">
        <v>94</v>
      </c>
      <c r="X2262" s="7" t="s">
        <v>37</v>
      </c>
    </row>
    <row r="2263" spans="1:24" x14ac:dyDescent="0.3">
      <c r="A2263" s="8" t="s">
        <v>6919</v>
      </c>
      <c r="B2263" s="9">
        <v>46148</v>
      </c>
      <c r="C2263" s="21" t="str">
        <f>TEXT(Table3[[#This Row],[Transaction_Date]],"dddd")</f>
        <v>Wednesday</v>
      </c>
      <c r="D2263" t="s">
        <v>6920</v>
      </c>
      <c r="E2263">
        <f>HOUR(Table3[[#This Row],[Transaction_Time]])</f>
        <v>23</v>
      </c>
      <c r="F2263" s="10" t="s">
        <v>52</v>
      </c>
      <c r="G2263" s="10" t="s">
        <v>6921</v>
      </c>
      <c r="H2263" s="10" t="s">
        <v>26</v>
      </c>
      <c r="I2263" s="10" t="s">
        <v>27</v>
      </c>
      <c r="J2263" s="10" t="s">
        <v>28</v>
      </c>
      <c r="K2263" s="10" t="s">
        <v>65</v>
      </c>
      <c r="L2263" s="10" t="s">
        <v>428</v>
      </c>
      <c r="M2263" s="10" t="s">
        <v>83</v>
      </c>
      <c r="N2263" s="10" t="s">
        <v>46</v>
      </c>
      <c r="O2263" s="10" t="s">
        <v>60</v>
      </c>
      <c r="P2263" s="10" t="s">
        <v>84</v>
      </c>
      <c r="Q2263" s="10">
        <v>113.05</v>
      </c>
      <c r="R2263" s="10">
        <v>71.150000000000006</v>
      </c>
      <c r="S2263" s="10">
        <v>0</v>
      </c>
      <c r="T2263" s="10" t="s">
        <v>35</v>
      </c>
      <c r="U2263" s="10"/>
      <c r="V2263" s="10" t="s">
        <v>49</v>
      </c>
      <c r="W2263" s="10">
        <v>81</v>
      </c>
      <c r="X2263" s="11" t="s">
        <v>37</v>
      </c>
    </row>
    <row r="2264" spans="1:24" x14ac:dyDescent="0.3">
      <c r="A2264" s="4" t="s">
        <v>6922</v>
      </c>
      <c r="B2264" s="5">
        <v>46147</v>
      </c>
      <c r="C2264" s="20" t="str">
        <f>TEXT(Table3[[#This Row],[Transaction_Date]],"dddd")</f>
        <v>Tuesday</v>
      </c>
      <c r="D2264" t="s">
        <v>6923</v>
      </c>
      <c r="E2264">
        <f>HOUR(Table3[[#This Row],[Transaction_Time]])</f>
        <v>11</v>
      </c>
      <c r="F2264" s="6" t="s">
        <v>24</v>
      </c>
      <c r="G2264" s="6" t="s">
        <v>6924</v>
      </c>
      <c r="H2264" s="6" t="s">
        <v>26</v>
      </c>
      <c r="I2264" s="6" t="s">
        <v>42</v>
      </c>
      <c r="J2264" s="6" t="s">
        <v>28</v>
      </c>
      <c r="K2264" s="6" t="s">
        <v>188</v>
      </c>
      <c r="L2264" s="6" t="s">
        <v>127</v>
      </c>
      <c r="M2264" s="6" t="s">
        <v>114</v>
      </c>
      <c r="N2264" s="6" t="s">
        <v>59</v>
      </c>
      <c r="O2264" s="6" t="s">
        <v>141</v>
      </c>
      <c r="P2264" s="6" t="s">
        <v>68</v>
      </c>
      <c r="Q2264" s="6">
        <v>96.94</v>
      </c>
      <c r="R2264" s="6">
        <v>3.43</v>
      </c>
      <c r="S2264" s="6">
        <v>7.26</v>
      </c>
      <c r="T2264" s="6" t="s">
        <v>35</v>
      </c>
      <c r="U2264" s="6"/>
      <c r="V2264" s="6" t="s">
        <v>49</v>
      </c>
      <c r="W2264" s="6">
        <v>92</v>
      </c>
      <c r="X2264" s="7" t="s">
        <v>37</v>
      </c>
    </row>
    <row r="2265" spans="1:24" x14ac:dyDescent="0.3">
      <c r="A2265" s="8" t="s">
        <v>6925</v>
      </c>
      <c r="B2265" s="9">
        <v>46155</v>
      </c>
      <c r="C2265" s="21" t="str">
        <f>TEXT(Table3[[#This Row],[Transaction_Date]],"dddd")</f>
        <v>Wednesday</v>
      </c>
      <c r="D2265" t="s">
        <v>6926</v>
      </c>
      <c r="E2265">
        <f>HOUR(Table3[[#This Row],[Transaction_Time]])</f>
        <v>14</v>
      </c>
      <c r="F2265" s="10" t="s">
        <v>370</v>
      </c>
      <c r="G2265" s="10" t="s">
        <v>6927</v>
      </c>
      <c r="H2265" s="10" t="s">
        <v>89</v>
      </c>
      <c r="I2265" s="10" t="s">
        <v>27</v>
      </c>
      <c r="J2265" s="10" t="s">
        <v>150</v>
      </c>
      <c r="K2265" s="10" t="s">
        <v>151</v>
      </c>
      <c r="L2265" s="10" t="s">
        <v>503</v>
      </c>
      <c r="M2265" s="10" t="s">
        <v>214</v>
      </c>
      <c r="N2265" s="10" t="s">
        <v>32</v>
      </c>
      <c r="O2265" s="10" t="s">
        <v>47</v>
      </c>
      <c r="P2265" s="10" t="s">
        <v>108</v>
      </c>
      <c r="Q2265" s="10">
        <v>39</v>
      </c>
      <c r="R2265" s="10">
        <v>0</v>
      </c>
      <c r="S2265" s="10">
        <v>0</v>
      </c>
      <c r="T2265" s="10" t="s">
        <v>35</v>
      </c>
      <c r="U2265" s="10"/>
      <c r="V2265" s="10" t="s">
        <v>49</v>
      </c>
      <c r="W2265" s="10">
        <v>48</v>
      </c>
      <c r="X2265" s="11" t="s">
        <v>37</v>
      </c>
    </row>
    <row r="2266" spans="1:24" x14ac:dyDescent="0.3">
      <c r="A2266" s="4" t="s">
        <v>6928</v>
      </c>
      <c r="B2266" s="5">
        <v>46144</v>
      </c>
      <c r="C2266" s="20" t="str">
        <f>TEXT(Table3[[#This Row],[Transaction_Date]],"dddd")</f>
        <v>Saturday</v>
      </c>
      <c r="D2266" t="s">
        <v>6929</v>
      </c>
      <c r="E2266">
        <f>HOUR(Table3[[#This Row],[Transaction_Time]])</f>
        <v>17</v>
      </c>
      <c r="F2266" s="6" t="s">
        <v>52</v>
      </c>
      <c r="G2266" s="6" t="s">
        <v>6930</v>
      </c>
      <c r="H2266" s="6" t="s">
        <v>54</v>
      </c>
      <c r="I2266" s="6" t="s">
        <v>42</v>
      </c>
      <c r="J2266" s="6" t="s">
        <v>98</v>
      </c>
      <c r="K2266" s="6" t="s">
        <v>459</v>
      </c>
      <c r="L2266" s="6" t="s">
        <v>246</v>
      </c>
      <c r="M2266" s="6" t="s">
        <v>214</v>
      </c>
      <c r="N2266" s="6" t="s">
        <v>32</v>
      </c>
      <c r="O2266" s="6" t="s">
        <v>60</v>
      </c>
      <c r="P2266" s="6" t="s">
        <v>128</v>
      </c>
      <c r="Q2266" s="6">
        <v>518.39</v>
      </c>
      <c r="R2266" s="6">
        <v>0</v>
      </c>
      <c r="S2266" s="6">
        <v>0</v>
      </c>
      <c r="T2266" s="6" t="s">
        <v>35</v>
      </c>
      <c r="U2266" s="6"/>
      <c r="V2266" s="6" t="s">
        <v>49</v>
      </c>
      <c r="W2266" s="6">
        <v>34</v>
      </c>
      <c r="X2266" s="7" t="s">
        <v>37</v>
      </c>
    </row>
    <row r="2267" spans="1:24" x14ac:dyDescent="0.3">
      <c r="A2267" s="8" t="s">
        <v>6931</v>
      </c>
      <c r="B2267" s="9">
        <v>46148</v>
      </c>
      <c r="C2267" s="21" t="str">
        <f>TEXT(Table3[[#This Row],[Transaction_Date]],"dddd")</f>
        <v>Wednesday</v>
      </c>
      <c r="D2267" t="s">
        <v>6932</v>
      </c>
      <c r="E2267">
        <f>HOUR(Table3[[#This Row],[Transaction_Time]])</f>
        <v>14</v>
      </c>
      <c r="F2267" s="10" t="s">
        <v>40</v>
      </c>
      <c r="G2267" s="10" t="s">
        <v>6933</v>
      </c>
      <c r="H2267" s="10" t="s">
        <v>26</v>
      </c>
      <c r="I2267" s="10" t="s">
        <v>27</v>
      </c>
      <c r="J2267" s="10" t="s">
        <v>150</v>
      </c>
      <c r="K2267" s="10" t="s">
        <v>245</v>
      </c>
      <c r="L2267" s="10" t="s">
        <v>100</v>
      </c>
      <c r="M2267" s="10" t="s">
        <v>101</v>
      </c>
      <c r="N2267" s="10" t="s">
        <v>78</v>
      </c>
      <c r="O2267" s="10" t="s">
        <v>60</v>
      </c>
      <c r="P2267" s="10" t="s">
        <v>108</v>
      </c>
      <c r="Q2267" s="10">
        <v>1038.2</v>
      </c>
      <c r="R2267" s="10">
        <v>0</v>
      </c>
      <c r="S2267" s="10">
        <v>0</v>
      </c>
      <c r="T2267" s="10" t="s">
        <v>35</v>
      </c>
      <c r="U2267" s="10"/>
      <c r="V2267" s="10" t="s">
        <v>49</v>
      </c>
      <c r="W2267" s="10">
        <v>30</v>
      </c>
      <c r="X2267" s="11" t="s">
        <v>37</v>
      </c>
    </row>
    <row r="2268" spans="1:24" x14ac:dyDescent="0.3">
      <c r="A2268" s="4" t="s">
        <v>6934</v>
      </c>
      <c r="B2268" s="5">
        <v>46151</v>
      </c>
      <c r="C2268" s="20" t="str">
        <f>TEXT(Table3[[#This Row],[Transaction_Date]],"dddd")</f>
        <v>Saturday</v>
      </c>
      <c r="D2268" t="s">
        <v>6935</v>
      </c>
      <c r="E2268">
        <f>HOUR(Table3[[#This Row],[Transaction_Time]])</f>
        <v>11</v>
      </c>
      <c r="F2268" s="6" t="s">
        <v>72</v>
      </c>
      <c r="G2268" s="6" t="s">
        <v>6936</v>
      </c>
      <c r="H2268" s="6" t="s">
        <v>26</v>
      </c>
      <c r="I2268" s="6" t="s">
        <v>27</v>
      </c>
      <c r="J2268" s="6" t="s">
        <v>150</v>
      </c>
      <c r="K2268" s="6" t="s">
        <v>319</v>
      </c>
      <c r="L2268" s="6" t="s">
        <v>364</v>
      </c>
      <c r="M2268" s="6" t="s">
        <v>114</v>
      </c>
      <c r="N2268" s="6" t="s">
        <v>46</v>
      </c>
      <c r="O2268" s="6" t="s">
        <v>60</v>
      </c>
      <c r="P2268" s="6" t="s">
        <v>115</v>
      </c>
      <c r="Q2268" s="6">
        <v>268.60000000000002</v>
      </c>
      <c r="R2268" s="6">
        <v>0</v>
      </c>
      <c r="S2268" s="6">
        <v>1.24</v>
      </c>
      <c r="T2268" s="6" t="s">
        <v>35</v>
      </c>
      <c r="U2268" s="6"/>
      <c r="V2268" s="6" t="s">
        <v>36</v>
      </c>
      <c r="W2268" s="6">
        <v>50</v>
      </c>
      <c r="X2268" s="7" t="s">
        <v>37</v>
      </c>
    </row>
    <row r="2269" spans="1:24" x14ac:dyDescent="0.3">
      <c r="A2269" s="8" t="s">
        <v>6937</v>
      </c>
      <c r="B2269" s="9">
        <v>46151</v>
      </c>
      <c r="C2269" s="21" t="str">
        <f>TEXT(Table3[[#This Row],[Transaction_Date]],"dddd")</f>
        <v>Saturday</v>
      </c>
      <c r="D2269" t="s">
        <v>6938</v>
      </c>
      <c r="E2269">
        <f>HOUR(Table3[[#This Row],[Transaction_Time]])</f>
        <v>18</v>
      </c>
      <c r="F2269" s="10" t="s">
        <v>52</v>
      </c>
      <c r="G2269" s="10" t="s">
        <v>6939</v>
      </c>
      <c r="H2269" s="10" t="s">
        <v>54</v>
      </c>
      <c r="I2269" s="10" t="s">
        <v>42</v>
      </c>
      <c r="J2269" s="10" t="s">
        <v>90</v>
      </c>
      <c r="K2269" s="10" t="s">
        <v>91</v>
      </c>
      <c r="L2269" s="10" t="s">
        <v>375</v>
      </c>
      <c r="M2269" s="10" t="s">
        <v>58</v>
      </c>
      <c r="N2269" s="10" t="s">
        <v>46</v>
      </c>
      <c r="O2269" s="10" t="s">
        <v>47</v>
      </c>
      <c r="P2269" s="10" t="s">
        <v>68</v>
      </c>
      <c r="Q2269" s="10">
        <v>212.54</v>
      </c>
      <c r="R2269" s="10">
        <v>0</v>
      </c>
      <c r="S2269" s="10">
        <v>2.44</v>
      </c>
      <c r="T2269" s="10" t="s">
        <v>35</v>
      </c>
      <c r="U2269" s="10"/>
      <c r="V2269" s="10" t="s">
        <v>49</v>
      </c>
      <c r="W2269" s="10">
        <v>69</v>
      </c>
      <c r="X2269" s="11" t="s">
        <v>37</v>
      </c>
    </row>
    <row r="2270" spans="1:24" x14ac:dyDescent="0.3">
      <c r="A2270" s="4" t="s">
        <v>6940</v>
      </c>
      <c r="B2270" s="5">
        <v>46167</v>
      </c>
      <c r="C2270" s="20" t="str">
        <f>TEXT(Table3[[#This Row],[Transaction_Date]],"dddd")</f>
        <v>Monday</v>
      </c>
      <c r="D2270" t="s">
        <v>6941</v>
      </c>
      <c r="E2270">
        <f>HOUR(Table3[[#This Row],[Transaction_Time]])</f>
        <v>10</v>
      </c>
      <c r="F2270" s="6" t="s">
        <v>24</v>
      </c>
      <c r="G2270" s="6" t="s">
        <v>6942</v>
      </c>
      <c r="H2270" s="6" t="s">
        <v>26</v>
      </c>
      <c r="I2270" s="6" t="s">
        <v>27</v>
      </c>
      <c r="J2270" s="6" t="s">
        <v>150</v>
      </c>
      <c r="K2270" s="6" t="s">
        <v>245</v>
      </c>
      <c r="L2270" s="6" t="s">
        <v>230</v>
      </c>
      <c r="M2270" s="6" t="s">
        <v>83</v>
      </c>
      <c r="N2270" s="6" t="s">
        <v>46</v>
      </c>
      <c r="O2270" s="6" t="s">
        <v>33</v>
      </c>
      <c r="P2270" s="6" t="s">
        <v>128</v>
      </c>
      <c r="Q2270" s="6">
        <v>578.35</v>
      </c>
      <c r="R2270" s="6">
        <v>0</v>
      </c>
      <c r="S2270" s="6">
        <v>0</v>
      </c>
      <c r="T2270" s="6" t="s">
        <v>35</v>
      </c>
      <c r="U2270" s="6"/>
      <c r="V2270" s="6" t="s">
        <v>49</v>
      </c>
      <c r="W2270" s="6">
        <v>32</v>
      </c>
      <c r="X2270" s="7" t="s">
        <v>37</v>
      </c>
    </row>
    <row r="2271" spans="1:24" x14ac:dyDescent="0.3">
      <c r="A2271" s="8" t="s">
        <v>6943</v>
      </c>
      <c r="B2271" s="9">
        <v>46148</v>
      </c>
      <c r="C2271" s="21" t="str">
        <f>TEXT(Table3[[#This Row],[Transaction_Date]],"dddd")</f>
        <v>Wednesday</v>
      </c>
      <c r="D2271" t="s">
        <v>6944</v>
      </c>
      <c r="E2271">
        <f>HOUR(Table3[[#This Row],[Transaction_Time]])</f>
        <v>19</v>
      </c>
      <c r="F2271" s="10" t="s">
        <v>52</v>
      </c>
      <c r="G2271" s="10" t="s">
        <v>6945</v>
      </c>
      <c r="H2271" s="10" t="s">
        <v>26</v>
      </c>
      <c r="I2271" s="10" t="s">
        <v>42</v>
      </c>
      <c r="J2271" s="10" t="s">
        <v>28</v>
      </c>
      <c r="K2271" s="10" t="s">
        <v>29</v>
      </c>
      <c r="L2271" s="10" t="s">
        <v>445</v>
      </c>
      <c r="M2271" s="10" t="s">
        <v>162</v>
      </c>
      <c r="N2271" s="10" t="s">
        <v>46</v>
      </c>
      <c r="O2271" s="10" t="s">
        <v>33</v>
      </c>
      <c r="P2271" s="10" t="s">
        <v>128</v>
      </c>
      <c r="Q2271" s="10">
        <v>1259.6400000000001</v>
      </c>
      <c r="R2271" s="10">
        <v>0</v>
      </c>
      <c r="S2271" s="10">
        <v>0.71</v>
      </c>
      <c r="T2271" s="10" t="s">
        <v>35</v>
      </c>
      <c r="U2271" s="10"/>
      <c r="V2271" s="10" t="s">
        <v>49</v>
      </c>
      <c r="W2271" s="10">
        <v>49</v>
      </c>
      <c r="X2271" s="11" t="s">
        <v>37</v>
      </c>
    </row>
    <row r="2272" spans="1:24" x14ac:dyDescent="0.3">
      <c r="A2272" s="4" t="s">
        <v>6946</v>
      </c>
      <c r="B2272" s="5">
        <v>46147</v>
      </c>
      <c r="C2272" s="20" t="str">
        <f>TEXT(Table3[[#This Row],[Transaction_Date]],"dddd")</f>
        <v>Tuesday</v>
      </c>
      <c r="D2272" t="s">
        <v>6947</v>
      </c>
      <c r="E2272">
        <f>HOUR(Table3[[#This Row],[Transaction_Time]])</f>
        <v>17</v>
      </c>
      <c r="F2272" s="6" t="s">
        <v>24</v>
      </c>
      <c r="G2272" s="6" t="s">
        <v>6948</v>
      </c>
      <c r="H2272" s="6" t="s">
        <v>74</v>
      </c>
      <c r="I2272" s="6" t="s">
        <v>42</v>
      </c>
      <c r="J2272" s="6" t="s">
        <v>119</v>
      </c>
      <c r="K2272" s="6" t="s">
        <v>120</v>
      </c>
      <c r="L2272" s="6" t="s">
        <v>682</v>
      </c>
      <c r="M2272" s="6" t="s">
        <v>214</v>
      </c>
      <c r="N2272" s="6" t="s">
        <v>46</v>
      </c>
      <c r="O2272" s="6" t="s">
        <v>141</v>
      </c>
      <c r="P2272" s="6" t="s">
        <v>34</v>
      </c>
      <c r="Q2272" s="6">
        <v>312.13</v>
      </c>
      <c r="R2272" s="6">
        <v>73.09</v>
      </c>
      <c r="S2272" s="6">
        <v>6.96</v>
      </c>
      <c r="T2272" s="6" t="s">
        <v>35</v>
      </c>
      <c r="U2272" s="6"/>
      <c r="V2272" s="6" t="s">
        <v>49</v>
      </c>
      <c r="W2272" s="6">
        <v>12</v>
      </c>
      <c r="X2272" s="7" t="s">
        <v>37</v>
      </c>
    </row>
    <row r="2273" spans="1:24" x14ac:dyDescent="0.3">
      <c r="A2273" s="8" t="s">
        <v>6949</v>
      </c>
      <c r="B2273" s="9">
        <v>46171</v>
      </c>
      <c r="C2273" s="21" t="str">
        <f>TEXT(Table3[[#This Row],[Transaction_Date]],"dddd")</f>
        <v>Friday</v>
      </c>
      <c r="D2273" t="s">
        <v>6950</v>
      </c>
      <c r="E2273">
        <f>HOUR(Table3[[#This Row],[Transaction_Time]])</f>
        <v>20</v>
      </c>
      <c r="F2273" s="10" t="s">
        <v>24</v>
      </c>
      <c r="G2273" s="10" t="s">
        <v>6951</v>
      </c>
      <c r="H2273" s="10" t="s">
        <v>97</v>
      </c>
      <c r="I2273" s="10" t="s">
        <v>27</v>
      </c>
      <c r="J2273" s="10" t="s">
        <v>43</v>
      </c>
      <c r="K2273" s="10" t="s">
        <v>44</v>
      </c>
      <c r="L2273" s="10" t="s">
        <v>826</v>
      </c>
      <c r="M2273" s="10" t="s">
        <v>101</v>
      </c>
      <c r="N2273" s="10" t="s">
        <v>78</v>
      </c>
      <c r="O2273" s="10" t="s">
        <v>141</v>
      </c>
      <c r="P2273" s="10" t="s">
        <v>68</v>
      </c>
      <c r="Q2273" s="10">
        <v>9.6</v>
      </c>
      <c r="R2273" s="10">
        <v>0</v>
      </c>
      <c r="S2273" s="10">
        <v>0</v>
      </c>
      <c r="T2273" s="10" t="s">
        <v>35</v>
      </c>
      <c r="U2273" s="10"/>
      <c r="V2273" s="10" t="s">
        <v>36</v>
      </c>
      <c r="W2273" s="10">
        <v>54</v>
      </c>
      <c r="X2273" s="11" t="s">
        <v>37</v>
      </c>
    </row>
    <row r="2274" spans="1:24" x14ac:dyDescent="0.3">
      <c r="A2274" s="4" t="s">
        <v>6952</v>
      </c>
      <c r="B2274" s="5">
        <v>46161</v>
      </c>
      <c r="C2274" s="20" t="str">
        <f>TEXT(Table3[[#This Row],[Transaction_Date]],"dddd")</f>
        <v>Tuesday</v>
      </c>
      <c r="D2274" t="s">
        <v>6953</v>
      </c>
      <c r="E2274">
        <f>HOUR(Table3[[#This Row],[Transaction_Time]])</f>
        <v>18</v>
      </c>
      <c r="F2274" s="6" t="s">
        <v>24</v>
      </c>
      <c r="G2274" s="6" t="s">
        <v>6954</v>
      </c>
      <c r="H2274" s="6" t="s">
        <v>89</v>
      </c>
      <c r="I2274" s="6" t="s">
        <v>27</v>
      </c>
      <c r="J2274" s="6" t="s">
        <v>105</v>
      </c>
      <c r="K2274" s="6" t="s">
        <v>106</v>
      </c>
      <c r="L2274" s="6" t="s">
        <v>503</v>
      </c>
      <c r="M2274" s="6" t="s">
        <v>214</v>
      </c>
      <c r="N2274" s="6" t="s">
        <v>59</v>
      </c>
      <c r="O2274" s="6" t="s">
        <v>33</v>
      </c>
      <c r="P2274" s="6" t="s">
        <v>84</v>
      </c>
      <c r="Q2274" s="6">
        <v>1938.23</v>
      </c>
      <c r="R2274" s="6">
        <v>0</v>
      </c>
      <c r="S2274" s="6">
        <v>6.75</v>
      </c>
      <c r="T2274" s="6" t="s">
        <v>406</v>
      </c>
      <c r="U2274" s="6" t="s">
        <v>496</v>
      </c>
      <c r="V2274" s="6" t="s">
        <v>49</v>
      </c>
      <c r="W2274" s="6">
        <v>40</v>
      </c>
      <c r="X2274" s="7" t="s">
        <v>37</v>
      </c>
    </row>
    <row r="2275" spans="1:24" x14ac:dyDescent="0.3">
      <c r="A2275" s="8" t="s">
        <v>6955</v>
      </c>
      <c r="B2275" s="9">
        <v>46166</v>
      </c>
      <c r="C2275" s="21" t="str">
        <f>TEXT(Table3[[#This Row],[Transaction_Date]],"dddd")</f>
        <v>Sunday</v>
      </c>
      <c r="D2275" t="s">
        <v>6956</v>
      </c>
      <c r="E2275">
        <f>HOUR(Table3[[#This Row],[Transaction_Time]])</f>
        <v>18</v>
      </c>
      <c r="F2275" s="10" t="s">
        <v>52</v>
      </c>
      <c r="G2275" s="10" t="s">
        <v>6957</v>
      </c>
      <c r="H2275" s="10" t="s">
        <v>74</v>
      </c>
      <c r="I2275" s="10" t="s">
        <v>27</v>
      </c>
      <c r="J2275" s="10" t="s">
        <v>150</v>
      </c>
      <c r="K2275" s="10" t="s">
        <v>245</v>
      </c>
      <c r="L2275" s="10" t="s">
        <v>184</v>
      </c>
      <c r="M2275" s="10" t="s">
        <v>146</v>
      </c>
      <c r="N2275" s="10" t="s">
        <v>32</v>
      </c>
      <c r="O2275" s="10" t="s">
        <v>47</v>
      </c>
      <c r="P2275" s="10" t="s">
        <v>48</v>
      </c>
      <c r="Q2275" s="10">
        <v>260.54000000000002</v>
      </c>
      <c r="R2275" s="10">
        <v>0</v>
      </c>
      <c r="S2275" s="10">
        <v>0</v>
      </c>
      <c r="T2275" s="10" t="s">
        <v>35</v>
      </c>
      <c r="U2275" s="10"/>
      <c r="V2275" s="10" t="s">
        <v>49</v>
      </c>
      <c r="W2275" s="10">
        <v>7</v>
      </c>
      <c r="X2275" s="11" t="s">
        <v>37</v>
      </c>
    </row>
    <row r="2276" spans="1:24" x14ac:dyDescent="0.3">
      <c r="A2276" s="4" t="s">
        <v>6958</v>
      </c>
      <c r="B2276" s="5">
        <v>46169</v>
      </c>
      <c r="C2276" s="20" t="str">
        <f>TEXT(Table3[[#This Row],[Transaction_Date]],"dddd")</f>
        <v>Wednesday</v>
      </c>
      <c r="D2276" t="s">
        <v>6959</v>
      </c>
      <c r="E2276">
        <f>HOUR(Table3[[#This Row],[Transaction_Time]])</f>
        <v>19</v>
      </c>
      <c r="F2276" s="6" t="s">
        <v>24</v>
      </c>
      <c r="G2276" s="6" t="s">
        <v>6960</v>
      </c>
      <c r="H2276" s="6" t="s">
        <v>74</v>
      </c>
      <c r="I2276" s="6" t="s">
        <v>42</v>
      </c>
      <c r="J2276" s="6" t="s">
        <v>166</v>
      </c>
      <c r="K2276" s="6" t="s">
        <v>237</v>
      </c>
      <c r="L2276" s="6" t="s">
        <v>618</v>
      </c>
      <c r="M2276" s="6" t="s">
        <v>214</v>
      </c>
      <c r="N2276" s="6" t="s">
        <v>272</v>
      </c>
      <c r="O2276" s="6" t="s">
        <v>33</v>
      </c>
      <c r="P2276" s="10" t="s">
        <v>68</v>
      </c>
      <c r="Q2276" s="6">
        <v>1432.4</v>
      </c>
      <c r="R2276" s="6">
        <v>0</v>
      </c>
      <c r="S2276" s="6">
        <v>0</v>
      </c>
      <c r="T2276" s="6" t="s">
        <v>35</v>
      </c>
      <c r="U2276" s="6"/>
      <c r="V2276" s="6" t="s">
        <v>49</v>
      </c>
      <c r="W2276" s="6">
        <v>9</v>
      </c>
      <c r="X2276" s="7" t="s">
        <v>37</v>
      </c>
    </row>
    <row r="2277" spans="1:24" x14ac:dyDescent="0.3">
      <c r="A2277" s="8" t="s">
        <v>6961</v>
      </c>
      <c r="B2277" s="9">
        <v>46150</v>
      </c>
      <c r="C2277" s="21" t="str">
        <f>TEXT(Table3[[#This Row],[Transaction_Date]],"dddd")</f>
        <v>Friday</v>
      </c>
      <c r="D2277" t="s">
        <v>6962</v>
      </c>
      <c r="E2277">
        <f>HOUR(Table3[[#This Row],[Transaction_Time]])</f>
        <v>21</v>
      </c>
      <c r="F2277" s="10" t="s">
        <v>40</v>
      </c>
      <c r="G2277" s="10" t="s">
        <v>6963</v>
      </c>
      <c r="H2277" s="10" t="s">
        <v>54</v>
      </c>
      <c r="I2277" s="10" t="s">
        <v>27</v>
      </c>
      <c r="J2277" s="10" t="s">
        <v>98</v>
      </c>
      <c r="K2277" s="10" t="s">
        <v>459</v>
      </c>
      <c r="L2277" s="10" t="s">
        <v>357</v>
      </c>
      <c r="M2277" s="10" t="s">
        <v>122</v>
      </c>
      <c r="N2277" s="10" t="s">
        <v>46</v>
      </c>
      <c r="O2277" s="10" t="s">
        <v>141</v>
      </c>
      <c r="P2277" s="10" t="s">
        <v>68</v>
      </c>
      <c r="Q2277" s="10">
        <v>112.67</v>
      </c>
      <c r="R2277" s="10">
        <v>15.92</v>
      </c>
      <c r="S2277" s="10">
        <v>0</v>
      </c>
      <c r="T2277" s="10" t="s">
        <v>35</v>
      </c>
      <c r="U2277" s="10"/>
      <c r="V2277" s="10" t="s">
        <v>49</v>
      </c>
      <c r="W2277" s="10">
        <v>20</v>
      </c>
      <c r="X2277" s="11" t="s">
        <v>37</v>
      </c>
    </row>
    <row r="2278" spans="1:24" x14ac:dyDescent="0.3">
      <c r="A2278" s="4" t="s">
        <v>6964</v>
      </c>
      <c r="B2278" s="5">
        <v>46153</v>
      </c>
      <c r="C2278" s="20" t="str">
        <f>TEXT(Table3[[#This Row],[Transaction_Date]],"dddd")</f>
        <v>Monday</v>
      </c>
      <c r="D2278" t="s">
        <v>6965</v>
      </c>
      <c r="E2278">
        <f>HOUR(Table3[[#This Row],[Transaction_Time]])</f>
        <v>19</v>
      </c>
      <c r="F2278" s="6" t="s">
        <v>24</v>
      </c>
      <c r="G2278" s="6" t="s">
        <v>2140</v>
      </c>
      <c r="H2278" s="6" t="s">
        <v>74</v>
      </c>
      <c r="I2278" s="6" t="s">
        <v>42</v>
      </c>
      <c r="J2278" s="6" t="s">
        <v>43</v>
      </c>
      <c r="K2278" s="6" t="s">
        <v>229</v>
      </c>
      <c r="L2278" s="6" t="s">
        <v>286</v>
      </c>
      <c r="M2278" s="6" t="s">
        <v>122</v>
      </c>
      <c r="N2278" s="6" t="s">
        <v>59</v>
      </c>
      <c r="O2278" s="6" t="s">
        <v>47</v>
      </c>
      <c r="P2278" s="10" t="s">
        <v>68</v>
      </c>
      <c r="Q2278" s="6">
        <v>594.27</v>
      </c>
      <c r="R2278" s="6">
        <v>0</v>
      </c>
      <c r="S2278" s="6">
        <v>0.5</v>
      </c>
      <c r="T2278" s="6" t="s">
        <v>35</v>
      </c>
      <c r="U2278" s="6"/>
      <c r="V2278" s="6" t="s">
        <v>49</v>
      </c>
      <c r="W2278" s="6">
        <v>16</v>
      </c>
      <c r="X2278" s="7" t="s">
        <v>37</v>
      </c>
    </row>
    <row r="2279" spans="1:24" x14ac:dyDescent="0.3">
      <c r="A2279" s="8" t="s">
        <v>6966</v>
      </c>
      <c r="B2279" s="9">
        <v>46162</v>
      </c>
      <c r="C2279" s="21" t="str">
        <f>TEXT(Table3[[#This Row],[Transaction_Date]],"dddd")</f>
        <v>Wednesday</v>
      </c>
      <c r="D2279" t="s">
        <v>6967</v>
      </c>
      <c r="E2279">
        <f>HOUR(Table3[[#This Row],[Transaction_Time]])</f>
        <v>18</v>
      </c>
      <c r="F2279" s="10" t="s">
        <v>24</v>
      </c>
      <c r="G2279" s="10" t="s">
        <v>6968</v>
      </c>
      <c r="H2279" s="10" t="s">
        <v>89</v>
      </c>
      <c r="I2279" s="10" t="s">
        <v>27</v>
      </c>
      <c r="J2279" s="10" t="s">
        <v>105</v>
      </c>
      <c r="K2279" s="10" t="s">
        <v>195</v>
      </c>
      <c r="L2279" s="10" t="s">
        <v>225</v>
      </c>
      <c r="M2279" s="10" t="s">
        <v>214</v>
      </c>
      <c r="N2279" s="10" t="s">
        <v>59</v>
      </c>
      <c r="O2279" s="10" t="s">
        <v>60</v>
      </c>
      <c r="P2279" s="10" t="s">
        <v>84</v>
      </c>
      <c r="Q2279" s="10">
        <v>996.15</v>
      </c>
      <c r="R2279" s="10">
        <v>0</v>
      </c>
      <c r="S2279" s="10">
        <v>7.74</v>
      </c>
      <c r="T2279" s="10" t="s">
        <v>35</v>
      </c>
      <c r="U2279" s="10"/>
      <c r="V2279" s="10" t="s">
        <v>49</v>
      </c>
      <c r="W2279" s="10">
        <v>99</v>
      </c>
      <c r="X2279" s="11" t="s">
        <v>69</v>
      </c>
    </row>
    <row r="2280" spans="1:24" x14ac:dyDescent="0.3">
      <c r="A2280" s="4" t="s">
        <v>6969</v>
      </c>
      <c r="B2280" s="5">
        <v>46154</v>
      </c>
      <c r="C2280" s="20" t="str">
        <f>TEXT(Table3[[#This Row],[Transaction_Date]],"dddd")</f>
        <v>Tuesday</v>
      </c>
      <c r="D2280" t="s">
        <v>6970</v>
      </c>
      <c r="E2280">
        <f>HOUR(Table3[[#This Row],[Transaction_Time]])</f>
        <v>15</v>
      </c>
      <c r="F2280" s="6" t="s">
        <v>40</v>
      </c>
      <c r="G2280" s="6" t="s">
        <v>6971</v>
      </c>
      <c r="H2280" s="6" t="s">
        <v>26</v>
      </c>
      <c r="I2280" s="6" t="s">
        <v>42</v>
      </c>
      <c r="J2280" s="6" t="s">
        <v>119</v>
      </c>
      <c r="K2280" s="6" t="s">
        <v>276</v>
      </c>
      <c r="L2280" s="6" t="s">
        <v>230</v>
      </c>
      <c r="M2280" s="6" t="s">
        <v>83</v>
      </c>
      <c r="N2280" s="6" t="s">
        <v>32</v>
      </c>
      <c r="O2280" s="6" t="s">
        <v>47</v>
      </c>
      <c r="P2280" s="6" t="s">
        <v>128</v>
      </c>
      <c r="Q2280" s="6">
        <v>216.03</v>
      </c>
      <c r="R2280" s="6">
        <v>0</v>
      </c>
      <c r="S2280" s="6">
        <v>1.69</v>
      </c>
      <c r="T2280" s="6" t="s">
        <v>35</v>
      </c>
      <c r="U2280" s="6"/>
      <c r="V2280" s="6" t="s">
        <v>49</v>
      </c>
      <c r="W2280" s="6">
        <v>86</v>
      </c>
      <c r="X2280" s="7" t="s">
        <v>37</v>
      </c>
    </row>
    <row r="2281" spans="1:24" x14ac:dyDescent="0.3">
      <c r="A2281" s="8" t="s">
        <v>6972</v>
      </c>
      <c r="B2281" s="9">
        <v>46172</v>
      </c>
      <c r="C2281" s="21" t="str">
        <f>TEXT(Table3[[#This Row],[Transaction_Date]],"dddd")</f>
        <v>Saturday</v>
      </c>
      <c r="D2281" t="s">
        <v>6973</v>
      </c>
      <c r="E2281">
        <f>HOUR(Table3[[#This Row],[Transaction_Time]])</f>
        <v>11</v>
      </c>
      <c r="F2281" s="10" t="s">
        <v>52</v>
      </c>
      <c r="G2281" s="10" t="s">
        <v>6974</v>
      </c>
      <c r="H2281" s="10" t="s">
        <v>54</v>
      </c>
      <c r="I2281" s="10" t="s">
        <v>42</v>
      </c>
      <c r="J2281" s="10" t="s">
        <v>150</v>
      </c>
      <c r="K2281" s="10" t="s">
        <v>319</v>
      </c>
      <c r="L2281" s="10" t="s">
        <v>184</v>
      </c>
      <c r="M2281" s="10" t="s">
        <v>146</v>
      </c>
      <c r="N2281" s="10" t="s">
        <v>46</v>
      </c>
      <c r="O2281" s="10" t="s">
        <v>60</v>
      </c>
      <c r="P2281" s="10" t="s">
        <v>115</v>
      </c>
      <c r="Q2281" s="10">
        <v>316.16000000000003</v>
      </c>
      <c r="R2281" s="10">
        <v>0</v>
      </c>
      <c r="S2281" s="10">
        <v>0</v>
      </c>
      <c r="T2281" s="10" t="s">
        <v>35</v>
      </c>
      <c r="U2281" s="10"/>
      <c r="V2281" s="10" t="s">
        <v>49</v>
      </c>
      <c r="W2281" s="10">
        <v>97</v>
      </c>
      <c r="X2281" s="11" t="s">
        <v>37</v>
      </c>
    </row>
    <row r="2282" spans="1:24" x14ac:dyDescent="0.3">
      <c r="A2282" s="4" t="s">
        <v>6975</v>
      </c>
      <c r="B2282" s="5">
        <v>46164</v>
      </c>
      <c r="C2282" s="20" t="str">
        <f>TEXT(Table3[[#This Row],[Transaction_Date]],"dddd")</f>
        <v>Friday</v>
      </c>
      <c r="D2282" t="s">
        <v>6976</v>
      </c>
      <c r="E2282">
        <f>HOUR(Table3[[#This Row],[Transaction_Time]])</f>
        <v>11</v>
      </c>
      <c r="F2282" s="6" t="s">
        <v>24</v>
      </c>
      <c r="G2282" s="6" t="s">
        <v>6977</v>
      </c>
      <c r="H2282" s="6" t="s">
        <v>74</v>
      </c>
      <c r="I2282" s="6" t="s">
        <v>42</v>
      </c>
      <c r="J2282" s="6" t="s">
        <v>119</v>
      </c>
      <c r="K2282" s="6" t="s">
        <v>264</v>
      </c>
      <c r="L2282" s="6" t="s">
        <v>230</v>
      </c>
      <c r="M2282" s="6" t="s">
        <v>83</v>
      </c>
      <c r="N2282" s="6" t="s">
        <v>59</v>
      </c>
      <c r="O2282" s="6" t="s">
        <v>141</v>
      </c>
      <c r="P2282" s="6" t="s">
        <v>48</v>
      </c>
      <c r="Q2282" s="6">
        <v>913.52</v>
      </c>
      <c r="R2282" s="6">
        <v>0</v>
      </c>
      <c r="S2282" s="6">
        <v>0</v>
      </c>
      <c r="T2282" s="6" t="s">
        <v>35</v>
      </c>
      <c r="U2282" s="6"/>
      <c r="V2282" s="6" t="s">
        <v>49</v>
      </c>
      <c r="W2282" s="6">
        <v>90</v>
      </c>
      <c r="X2282" s="7" t="s">
        <v>37</v>
      </c>
    </row>
    <row r="2283" spans="1:24" x14ac:dyDescent="0.3">
      <c r="A2283" s="8" t="s">
        <v>6978</v>
      </c>
      <c r="B2283" s="9">
        <v>46159</v>
      </c>
      <c r="C2283" s="21" t="str">
        <f>TEXT(Table3[[#This Row],[Transaction_Date]],"dddd")</f>
        <v>Sunday</v>
      </c>
      <c r="D2283" t="s">
        <v>6979</v>
      </c>
      <c r="E2283">
        <f>HOUR(Table3[[#This Row],[Transaction_Time]])</f>
        <v>12</v>
      </c>
      <c r="F2283" s="10" t="s">
        <v>52</v>
      </c>
      <c r="G2283" s="10" t="s">
        <v>6980</v>
      </c>
      <c r="H2283" s="10" t="s">
        <v>54</v>
      </c>
      <c r="I2283" s="10" t="s">
        <v>42</v>
      </c>
      <c r="J2283" s="10" t="s">
        <v>119</v>
      </c>
      <c r="K2283" s="10" t="s">
        <v>276</v>
      </c>
      <c r="L2283" s="10" t="s">
        <v>271</v>
      </c>
      <c r="M2283" s="10" t="s">
        <v>83</v>
      </c>
      <c r="N2283" s="10" t="s">
        <v>59</v>
      </c>
      <c r="O2283" s="10" t="s">
        <v>60</v>
      </c>
      <c r="P2283" s="10" t="s">
        <v>84</v>
      </c>
      <c r="Q2283" s="10">
        <v>441.19</v>
      </c>
      <c r="R2283" s="10">
        <v>0</v>
      </c>
      <c r="S2283" s="10">
        <v>0</v>
      </c>
      <c r="T2283" s="10" t="s">
        <v>280</v>
      </c>
      <c r="U2283" s="10" t="s">
        <v>496</v>
      </c>
      <c r="V2283" s="10" t="s">
        <v>36</v>
      </c>
      <c r="W2283" s="10">
        <v>98</v>
      </c>
      <c r="X2283" s="11" t="s">
        <v>37</v>
      </c>
    </row>
    <row r="2284" spans="1:24" x14ac:dyDescent="0.3">
      <c r="A2284" s="4" t="s">
        <v>6981</v>
      </c>
      <c r="B2284" s="5">
        <v>46146</v>
      </c>
      <c r="C2284" s="20" t="str">
        <f>TEXT(Table3[[#This Row],[Transaction_Date]],"dddd")</f>
        <v>Monday</v>
      </c>
      <c r="D2284" t="s">
        <v>6982</v>
      </c>
      <c r="E2284">
        <f>HOUR(Table3[[#This Row],[Transaction_Time]])</f>
        <v>18</v>
      </c>
      <c r="F2284" s="6" t="s">
        <v>72</v>
      </c>
      <c r="G2284" s="6" t="s">
        <v>6983</v>
      </c>
      <c r="H2284" s="6" t="s">
        <v>54</v>
      </c>
      <c r="I2284" s="6" t="s">
        <v>42</v>
      </c>
      <c r="J2284" s="6" t="s">
        <v>98</v>
      </c>
      <c r="K2284" s="6" t="s">
        <v>126</v>
      </c>
      <c r="L2284" s="6" t="s">
        <v>286</v>
      </c>
      <c r="M2284" s="6" t="s">
        <v>122</v>
      </c>
      <c r="N2284" s="6" t="s">
        <v>272</v>
      </c>
      <c r="O2284" s="6" t="s">
        <v>141</v>
      </c>
      <c r="P2284" s="6" t="s">
        <v>115</v>
      </c>
      <c r="Q2284" s="6">
        <v>198.63</v>
      </c>
      <c r="R2284" s="6">
        <v>0</v>
      </c>
      <c r="S2284" s="6">
        <v>0</v>
      </c>
      <c r="T2284" s="6" t="s">
        <v>35</v>
      </c>
      <c r="U2284" s="6"/>
      <c r="V2284" s="6" t="s">
        <v>49</v>
      </c>
      <c r="W2284" s="6">
        <v>95</v>
      </c>
      <c r="X2284" s="7" t="s">
        <v>69</v>
      </c>
    </row>
    <row r="2285" spans="1:24" x14ac:dyDescent="0.3">
      <c r="A2285" s="8" t="s">
        <v>6984</v>
      </c>
      <c r="B2285" s="9">
        <v>46155</v>
      </c>
      <c r="C2285" s="21" t="str">
        <f>TEXT(Table3[[#This Row],[Transaction_Date]],"dddd")</f>
        <v>Wednesday</v>
      </c>
      <c r="D2285" t="s">
        <v>6985</v>
      </c>
      <c r="E2285">
        <f>HOUR(Table3[[#This Row],[Transaction_Time]])</f>
        <v>18</v>
      </c>
      <c r="F2285" s="10" t="s">
        <v>72</v>
      </c>
      <c r="G2285" s="10" t="s">
        <v>6986</v>
      </c>
      <c r="H2285" s="10" t="s">
        <v>26</v>
      </c>
      <c r="I2285" s="10" t="s">
        <v>27</v>
      </c>
      <c r="J2285" s="10" t="s">
        <v>55</v>
      </c>
      <c r="K2285" s="10" t="s">
        <v>136</v>
      </c>
      <c r="L2285" s="10" t="s">
        <v>107</v>
      </c>
      <c r="M2285" s="10" t="s">
        <v>93</v>
      </c>
      <c r="N2285" s="10" t="s">
        <v>272</v>
      </c>
      <c r="O2285" s="10" t="s">
        <v>47</v>
      </c>
      <c r="P2285" s="10" t="s">
        <v>68</v>
      </c>
      <c r="Q2285" s="10">
        <v>476.77</v>
      </c>
      <c r="R2285" s="10">
        <v>0</v>
      </c>
      <c r="S2285" s="10">
        <v>0</v>
      </c>
      <c r="T2285" s="10" t="s">
        <v>35</v>
      </c>
      <c r="U2285" s="10"/>
      <c r="V2285" s="10" t="s">
        <v>49</v>
      </c>
      <c r="W2285" s="10">
        <v>12</v>
      </c>
      <c r="X2285" s="11" t="s">
        <v>37</v>
      </c>
    </row>
    <row r="2286" spans="1:24" x14ac:dyDescent="0.3">
      <c r="A2286" s="4" t="s">
        <v>6987</v>
      </c>
      <c r="B2286" s="5">
        <v>46158</v>
      </c>
      <c r="C2286" s="20" t="str">
        <f>TEXT(Table3[[#This Row],[Transaction_Date]],"dddd")</f>
        <v>Saturday</v>
      </c>
      <c r="D2286" t="s">
        <v>6988</v>
      </c>
      <c r="E2286">
        <f>HOUR(Table3[[#This Row],[Transaction_Time]])</f>
        <v>17</v>
      </c>
      <c r="F2286" s="6" t="s">
        <v>40</v>
      </c>
      <c r="G2286" s="6" t="s">
        <v>6989</v>
      </c>
      <c r="H2286" s="6" t="s">
        <v>97</v>
      </c>
      <c r="I2286" s="6" t="s">
        <v>42</v>
      </c>
      <c r="J2286" s="6" t="s">
        <v>28</v>
      </c>
      <c r="K2286" s="6" t="s">
        <v>29</v>
      </c>
      <c r="L2286" s="6" t="s">
        <v>647</v>
      </c>
      <c r="M2286" s="6" t="s">
        <v>31</v>
      </c>
      <c r="N2286" s="6" t="s">
        <v>176</v>
      </c>
      <c r="O2286" s="6" t="s">
        <v>60</v>
      </c>
      <c r="P2286" s="10" t="s">
        <v>68</v>
      </c>
      <c r="Q2286" s="6">
        <v>1503.81</v>
      </c>
      <c r="R2286" s="6">
        <v>0</v>
      </c>
      <c r="S2286" s="6">
        <v>0.78</v>
      </c>
      <c r="T2286" s="6" t="s">
        <v>35</v>
      </c>
      <c r="U2286" s="6"/>
      <c r="V2286" s="6" t="s">
        <v>49</v>
      </c>
      <c r="W2286" s="6">
        <v>90</v>
      </c>
      <c r="X2286" s="7" t="s">
        <v>37</v>
      </c>
    </row>
    <row r="2287" spans="1:24" x14ac:dyDescent="0.3">
      <c r="A2287" s="8" t="s">
        <v>6990</v>
      </c>
      <c r="B2287" s="9">
        <v>46160</v>
      </c>
      <c r="C2287" s="21" t="str">
        <f>TEXT(Table3[[#This Row],[Transaction_Date]],"dddd")</f>
        <v>Monday</v>
      </c>
      <c r="D2287" t="s">
        <v>6991</v>
      </c>
      <c r="E2287">
        <f>HOUR(Table3[[#This Row],[Transaction_Time]])</f>
        <v>8</v>
      </c>
      <c r="F2287" s="10" t="s">
        <v>72</v>
      </c>
      <c r="G2287" s="10" t="s">
        <v>6992</v>
      </c>
      <c r="H2287" s="10" t="s">
        <v>26</v>
      </c>
      <c r="I2287" s="10" t="s">
        <v>27</v>
      </c>
      <c r="J2287" s="10" t="s">
        <v>150</v>
      </c>
      <c r="K2287" s="10" t="s">
        <v>319</v>
      </c>
      <c r="L2287" s="10" t="s">
        <v>826</v>
      </c>
      <c r="M2287" s="10" t="s">
        <v>101</v>
      </c>
      <c r="N2287" s="10" t="s">
        <v>59</v>
      </c>
      <c r="O2287" s="10" t="s">
        <v>47</v>
      </c>
      <c r="P2287" s="10" t="s">
        <v>68</v>
      </c>
      <c r="Q2287" s="10">
        <v>270.41000000000003</v>
      </c>
      <c r="R2287" s="10">
        <v>0</v>
      </c>
      <c r="S2287" s="10">
        <v>0</v>
      </c>
      <c r="T2287" s="10" t="s">
        <v>35</v>
      </c>
      <c r="U2287" s="10"/>
      <c r="V2287" s="10" t="s">
        <v>49</v>
      </c>
      <c r="W2287" s="10">
        <v>60</v>
      </c>
      <c r="X2287" s="11" t="s">
        <v>37</v>
      </c>
    </row>
    <row r="2288" spans="1:24" x14ac:dyDescent="0.3">
      <c r="A2288" s="4" t="s">
        <v>6993</v>
      </c>
      <c r="B2288" s="5">
        <v>46149</v>
      </c>
      <c r="C2288" s="20" t="str">
        <f>TEXT(Table3[[#This Row],[Transaction_Date]],"dddd")</f>
        <v>Thursday</v>
      </c>
      <c r="D2288" t="s">
        <v>6994</v>
      </c>
      <c r="E2288">
        <f>HOUR(Table3[[#This Row],[Transaction_Time]])</f>
        <v>12</v>
      </c>
      <c r="F2288" s="6" t="s">
        <v>72</v>
      </c>
      <c r="G2288" s="6" t="s">
        <v>6995</v>
      </c>
      <c r="H2288" s="6" t="s">
        <v>26</v>
      </c>
      <c r="I2288" s="6" t="s">
        <v>42</v>
      </c>
      <c r="J2288" s="6" t="s">
        <v>105</v>
      </c>
      <c r="K2288" s="6" t="s">
        <v>106</v>
      </c>
      <c r="L2288" s="6" t="s">
        <v>342</v>
      </c>
      <c r="M2288" s="6" t="s">
        <v>162</v>
      </c>
      <c r="N2288" s="6" t="s">
        <v>59</v>
      </c>
      <c r="O2288" s="6" t="s">
        <v>47</v>
      </c>
      <c r="P2288" s="6" t="s">
        <v>68</v>
      </c>
      <c r="Q2288" s="6">
        <v>420.34</v>
      </c>
      <c r="R2288" s="6">
        <v>4.58</v>
      </c>
      <c r="S2288" s="6">
        <v>0</v>
      </c>
      <c r="T2288" s="6" t="s">
        <v>35</v>
      </c>
      <c r="U2288" s="6"/>
      <c r="V2288" s="6" t="s">
        <v>49</v>
      </c>
      <c r="W2288" s="6">
        <v>56</v>
      </c>
      <c r="X2288" s="7" t="s">
        <v>37</v>
      </c>
    </row>
    <row r="2289" spans="1:24" x14ac:dyDescent="0.3">
      <c r="A2289" s="8" t="s">
        <v>6996</v>
      </c>
      <c r="B2289" s="9">
        <v>46156</v>
      </c>
      <c r="C2289" s="21" t="str">
        <f>TEXT(Table3[[#This Row],[Transaction_Date]],"dddd")</f>
        <v>Thursday</v>
      </c>
      <c r="D2289" t="s">
        <v>6997</v>
      </c>
      <c r="E2289">
        <f>HOUR(Table3[[#This Row],[Transaction_Time]])</f>
        <v>17</v>
      </c>
      <c r="F2289" s="10" t="s">
        <v>72</v>
      </c>
      <c r="G2289" s="10" t="s">
        <v>6998</v>
      </c>
      <c r="H2289" s="10" t="s">
        <v>26</v>
      </c>
      <c r="I2289" s="10" t="s">
        <v>27</v>
      </c>
      <c r="J2289" s="10" t="s">
        <v>75</v>
      </c>
      <c r="K2289" s="10" t="s">
        <v>212</v>
      </c>
      <c r="L2289" s="10" t="s">
        <v>327</v>
      </c>
      <c r="M2289" s="10" t="s">
        <v>114</v>
      </c>
      <c r="N2289" s="10" t="s">
        <v>176</v>
      </c>
      <c r="O2289" s="10" t="s">
        <v>60</v>
      </c>
      <c r="P2289" s="10" t="s">
        <v>48</v>
      </c>
      <c r="Q2289" s="10">
        <v>173.65</v>
      </c>
      <c r="R2289" s="10">
        <v>0</v>
      </c>
      <c r="S2289" s="10">
        <v>0</v>
      </c>
      <c r="T2289" s="10" t="s">
        <v>35</v>
      </c>
      <c r="U2289" s="10"/>
      <c r="V2289" s="10" t="s">
        <v>49</v>
      </c>
      <c r="W2289" s="10">
        <v>16</v>
      </c>
      <c r="X2289" s="11" t="s">
        <v>37</v>
      </c>
    </row>
    <row r="2290" spans="1:24" x14ac:dyDescent="0.3">
      <c r="A2290" s="4" t="s">
        <v>6999</v>
      </c>
      <c r="B2290" s="5">
        <v>46146</v>
      </c>
      <c r="C2290" s="20" t="str">
        <f>TEXT(Table3[[#This Row],[Transaction_Date]],"dddd")</f>
        <v>Monday</v>
      </c>
      <c r="D2290" t="s">
        <v>7000</v>
      </c>
      <c r="E2290">
        <f>HOUR(Table3[[#This Row],[Transaction_Time]])</f>
        <v>18</v>
      </c>
      <c r="F2290" s="6" t="s">
        <v>416</v>
      </c>
      <c r="G2290" s="6" t="s">
        <v>7001</v>
      </c>
      <c r="H2290" s="6" t="s">
        <v>26</v>
      </c>
      <c r="I2290" s="6" t="s">
        <v>42</v>
      </c>
      <c r="J2290" s="6" t="s">
        <v>150</v>
      </c>
      <c r="K2290" s="6" t="s">
        <v>151</v>
      </c>
      <c r="L2290" s="6" t="s">
        <v>435</v>
      </c>
      <c r="M2290" s="6" t="s">
        <v>101</v>
      </c>
      <c r="N2290" s="6" t="s">
        <v>46</v>
      </c>
      <c r="O2290" s="6" t="s">
        <v>141</v>
      </c>
      <c r="P2290" s="6" t="s">
        <v>115</v>
      </c>
      <c r="Q2290" s="6">
        <v>411.97</v>
      </c>
      <c r="R2290" s="6">
        <v>0</v>
      </c>
      <c r="S2290" s="6">
        <v>0</v>
      </c>
      <c r="T2290" s="6" t="s">
        <v>406</v>
      </c>
      <c r="U2290" s="6" t="s">
        <v>315</v>
      </c>
      <c r="V2290" s="6" t="s">
        <v>49</v>
      </c>
      <c r="W2290" s="6">
        <v>3</v>
      </c>
      <c r="X2290" s="7" t="s">
        <v>37</v>
      </c>
    </row>
    <row r="2291" spans="1:24" x14ac:dyDescent="0.3">
      <c r="A2291" s="8" t="s">
        <v>7002</v>
      </c>
      <c r="B2291" s="9">
        <v>46147</v>
      </c>
      <c r="C2291" s="21" t="str">
        <f>TEXT(Table3[[#This Row],[Transaction_Date]],"dddd")</f>
        <v>Tuesday</v>
      </c>
      <c r="D2291" t="s">
        <v>7003</v>
      </c>
      <c r="E2291">
        <f>HOUR(Table3[[#This Row],[Transaction_Time]])</f>
        <v>14</v>
      </c>
      <c r="F2291" s="10" t="s">
        <v>40</v>
      </c>
      <c r="G2291" s="10" t="s">
        <v>7004</v>
      </c>
      <c r="H2291" s="10" t="s">
        <v>89</v>
      </c>
      <c r="I2291" s="10" t="s">
        <v>42</v>
      </c>
      <c r="J2291" s="10" t="s">
        <v>150</v>
      </c>
      <c r="K2291" s="10" t="s">
        <v>398</v>
      </c>
      <c r="L2291" s="10" t="s">
        <v>308</v>
      </c>
      <c r="M2291" s="10" t="s">
        <v>58</v>
      </c>
      <c r="N2291" s="10" t="s">
        <v>46</v>
      </c>
      <c r="O2291" s="10" t="s">
        <v>47</v>
      </c>
      <c r="P2291" s="10" t="s">
        <v>128</v>
      </c>
      <c r="Q2291" s="10">
        <v>338.15</v>
      </c>
      <c r="R2291" s="10">
        <v>0</v>
      </c>
      <c r="S2291" s="10">
        <v>0</v>
      </c>
      <c r="T2291" s="10" t="s">
        <v>35</v>
      </c>
      <c r="U2291" s="10"/>
      <c r="V2291" s="10" t="s">
        <v>49</v>
      </c>
      <c r="W2291" s="10">
        <v>61</v>
      </c>
      <c r="X2291" s="11" t="s">
        <v>37</v>
      </c>
    </row>
    <row r="2292" spans="1:24" x14ac:dyDescent="0.3">
      <c r="A2292" s="4" t="s">
        <v>7005</v>
      </c>
      <c r="B2292" s="5">
        <v>46172</v>
      </c>
      <c r="C2292" s="20" t="str">
        <f>TEXT(Table3[[#This Row],[Transaction_Date]],"dddd")</f>
        <v>Saturday</v>
      </c>
      <c r="D2292" t="s">
        <v>7006</v>
      </c>
      <c r="E2292">
        <f>HOUR(Table3[[#This Row],[Transaction_Time]])</f>
        <v>20</v>
      </c>
      <c r="F2292" s="6" t="s">
        <v>24</v>
      </c>
      <c r="G2292" s="6" t="s">
        <v>7007</v>
      </c>
      <c r="H2292" s="6" t="s">
        <v>54</v>
      </c>
      <c r="I2292" s="6" t="s">
        <v>27</v>
      </c>
      <c r="J2292" s="6" t="s">
        <v>119</v>
      </c>
      <c r="K2292" s="6" t="s">
        <v>276</v>
      </c>
      <c r="L2292" s="6" t="s">
        <v>304</v>
      </c>
      <c r="M2292" s="6" t="s">
        <v>31</v>
      </c>
      <c r="N2292" s="6" t="s">
        <v>59</v>
      </c>
      <c r="O2292" s="6" t="s">
        <v>47</v>
      </c>
      <c r="P2292" s="6" t="s">
        <v>68</v>
      </c>
      <c r="Q2292" s="6">
        <v>1580.05</v>
      </c>
      <c r="R2292" s="6">
        <v>0</v>
      </c>
      <c r="S2292" s="6">
        <v>0</v>
      </c>
      <c r="T2292" s="6" t="s">
        <v>406</v>
      </c>
      <c r="U2292" s="6" t="s">
        <v>402</v>
      </c>
      <c r="V2292" s="6" t="s">
        <v>36</v>
      </c>
      <c r="W2292" s="6">
        <v>3</v>
      </c>
      <c r="X2292" s="7" t="s">
        <v>37</v>
      </c>
    </row>
    <row r="2293" spans="1:24" x14ac:dyDescent="0.3">
      <c r="A2293" s="8" t="s">
        <v>7008</v>
      </c>
      <c r="B2293" s="9">
        <v>46165</v>
      </c>
      <c r="C2293" s="21" t="str">
        <f>TEXT(Table3[[#This Row],[Transaction_Date]],"dddd")</f>
        <v>Saturday</v>
      </c>
      <c r="D2293" t="s">
        <v>7009</v>
      </c>
      <c r="E2293">
        <f>HOUR(Table3[[#This Row],[Transaction_Time]])</f>
        <v>20</v>
      </c>
      <c r="F2293" s="10" t="s">
        <v>24</v>
      </c>
      <c r="G2293" s="10" t="s">
        <v>7010</v>
      </c>
      <c r="H2293" s="10" t="s">
        <v>26</v>
      </c>
      <c r="I2293" s="10" t="s">
        <v>42</v>
      </c>
      <c r="J2293" s="10" t="s">
        <v>28</v>
      </c>
      <c r="K2293" s="10" t="s">
        <v>29</v>
      </c>
      <c r="L2293" s="10" t="s">
        <v>205</v>
      </c>
      <c r="M2293" s="10" t="s">
        <v>162</v>
      </c>
      <c r="N2293" s="10" t="s">
        <v>46</v>
      </c>
      <c r="O2293" s="10" t="s">
        <v>141</v>
      </c>
      <c r="P2293" s="10" t="s">
        <v>68</v>
      </c>
      <c r="Q2293" s="10">
        <v>1003.24</v>
      </c>
      <c r="R2293" s="10">
        <v>27.96</v>
      </c>
      <c r="S2293" s="10">
        <v>0</v>
      </c>
      <c r="T2293" s="10" t="s">
        <v>35</v>
      </c>
      <c r="U2293" s="10"/>
      <c r="V2293" s="10" t="s">
        <v>36</v>
      </c>
      <c r="W2293" s="10">
        <v>99</v>
      </c>
      <c r="X2293" s="11" t="s">
        <v>37</v>
      </c>
    </row>
    <row r="2294" spans="1:24" x14ac:dyDescent="0.3">
      <c r="A2294" s="4" t="s">
        <v>7011</v>
      </c>
      <c r="B2294" s="5">
        <v>46143</v>
      </c>
      <c r="C2294" s="20" t="str">
        <f>TEXT(Table3[[#This Row],[Transaction_Date]],"dddd")</f>
        <v>Friday</v>
      </c>
      <c r="D2294" t="s">
        <v>7012</v>
      </c>
      <c r="E2294">
        <f>HOUR(Table3[[#This Row],[Transaction_Time]])</f>
        <v>20</v>
      </c>
      <c r="F2294" s="6" t="s">
        <v>24</v>
      </c>
      <c r="G2294" s="6" t="s">
        <v>7013</v>
      </c>
      <c r="H2294" s="6" t="s">
        <v>54</v>
      </c>
      <c r="I2294" s="6" t="s">
        <v>27</v>
      </c>
      <c r="J2294" s="6" t="s">
        <v>150</v>
      </c>
      <c r="K2294" s="6" t="s">
        <v>175</v>
      </c>
      <c r="L2294" s="6" t="s">
        <v>801</v>
      </c>
      <c r="M2294" s="6" t="s">
        <v>58</v>
      </c>
      <c r="N2294" s="6" t="s">
        <v>46</v>
      </c>
      <c r="O2294" s="6" t="s">
        <v>47</v>
      </c>
      <c r="P2294" s="6" t="s">
        <v>68</v>
      </c>
      <c r="Q2294" s="6">
        <v>73.760000000000005</v>
      </c>
      <c r="R2294" s="6">
        <v>0</v>
      </c>
      <c r="S2294" s="6">
        <v>0</v>
      </c>
      <c r="T2294" s="6" t="s">
        <v>35</v>
      </c>
      <c r="U2294" s="6"/>
      <c r="V2294" s="6" t="s">
        <v>49</v>
      </c>
      <c r="W2294" s="6">
        <v>4</v>
      </c>
      <c r="X2294" s="7" t="s">
        <v>37</v>
      </c>
    </row>
    <row r="2295" spans="1:24" x14ac:dyDescent="0.3">
      <c r="A2295" s="8" t="s">
        <v>7014</v>
      </c>
      <c r="B2295" s="9">
        <v>46164</v>
      </c>
      <c r="C2295" s="21" t="str">
        <f>TEXT(Table3[[#This Row],[Transaction_Date]],"dddd")</f>
        <v>Friday</v>
      </c>
      <c r="D2295" t="s">
        <v>7015</v>
      </c>
      <c r="E2295">
        <f>HOUR(Table3[[#This Row],[Transaction_Time]])</f>
        <v>11</v>
      </c>
      <c r="F2295" s="10" t="s">
        <v>24</v>
      </c>
      <c r="G2295" s="10" t="s">
        <v>7016</v>
      </c>
      <c r="H2295" s="10" t="s">
        <v>26</v>
      </c>
      <c r="I2295" s="10" t="s">
        <v>42</v>
      </c>
      <c r="J2295" s="10" t="s">
        <v>43</v>
      </c>
      <c r="K2295" s="10" t="s">
        <v>285</v>
      </c>
      <c r="L2295" s="10" t="s">
        <v>196</v>
      </c>
      <c r="M2295" s="10" t="s">
        <v>83</v>
      </c>
      <c r="N2295" s="10" t="s">
        <v>46</v>
      </c>
      <c r="O2295" s="10" t="s">
        <v>33</v>
      </c>
      <c r="P2295" s="10" t="s">
        <v>108</v>
      </c>
      <c r="Q2295" s="10">
        <v>408.91</v>
      </c>
      <c r="R2295" s="10">
        <v>0</v>
      </c>
      <c r="S2295" s="10">
        <v>0</v>
      </c>
      <c r="T2295" s="10" t="s">
        <v>35</v>
      </c>
      <c r="U2295" s="10"/>
      <c r="V2295" s="10" t="s">
        <v>49</v>
      </c>
      <c r="W2295" s="10">
        <v>92</v>
      </c>
      <c r="X2295" s="11" t="s">
        <v>37</v>
      </c>
    </row>
    <row r="2296" spans="1:24" x14ac:dyDescent="0.3">
      <c r="A2296" s="4" t="s">
        <v>7017</v>
      </c>
      <c r="B2296" s="5">
        <v>46170</v>
      </c>
      <c r="C2296" s="20" t="str">
        <f>TEXT(Table3[[#This Row],[Transaction_Date]],"dddd")</f>
        <v>Thursday</v>
      </c>
      <c r="D2296" t="s">
        <v>7018</v>
      </c>
      <c r="E2296">
        <f>HOUR(Table3[[#This Row],[Transaction_Time]])</f>
        <v>22</v>
      </c>
      <c r="F2296" s="6" t="s">
        <v>24</v>
      </c>
      <c r="G2296" s="6" t="s">
        <v>7019</v>
      </c>
      <c r="H2296" s="6" t="s">
        <v>54</v>
      </c>
      <c r="I2296" s="6" t="s">
        <v>27</v>
      </c>
      <c r="J2296" s="6" t="s">
        <v>75</v>
      </c>
      <c r="K2296" s="6" t="s">
        <v>156</v>
      </c>
      <c r="L2296" s="6" t="s">
        <v>66</v>
      </c>
      <c r="M2296" s="6" t="s">
        <v>67</v>
      </c>
      <c r="N2296" s="6" t="s">
        <v>272</v>
      </c>
      <c r="O2296" s="6" t="s">
        <v>141</v>
      </c>
      <c r="P2296" s="6" t="s">
        <v>34</v>
      </c>
      <c r="Q2296" s="6">
        <v>680.42</v>
      </c>
      <c r="R2296" s="6">
        <v>0</v>
      </c>
      <c r="S2296" s="6">
        <v>0</v>
      </c>
      <c r="T2296" s="6" t="s">
        <v>35</v>
      </c>
      <c r="U2296" s="6"/>
      <c r="V2296" s="6" t="s">
        <v>36</v>
      </c>
      <c r="W2296" s="6">
        <v>31</v>
      </c>
      <c r="X2296" s="7" t="s">
        <v>37</v>
      </c>
    </row>
    <row r="2297" spans="1:24" x14ac:dyDescent="0.3">
      <c r="A2297" s="8" t="s">
        <v>7020</v>
      </c>
      <c r="B2297" s="9">
        <v>46143</v>
      </c>
      <c r="C2297" s="21" t="str">
        <f>TEXT(Table3[[#This Row],[Transaction_Date]],"dddd")</f>
        <v>Friday</v>
      </c>
      <c r="D2297" t="s">
        <v>362</v>
      </c>
      <c r="E2297">
        <f>HOUR(Table3[[#This Row],[Transaction_Time]])</f>
        <v>12</v>
      </c>
      <c r="F2297" s="10" t="s">
        <v>24</v>
      </c>
      <c r="G2297" s="10" t="s">
        <v>7021</v>
      </c>
      <c r="H2297" s="10" t="s">
        <v>89</v>
      </c>
      <c r="I2297" s="10" t="s">
        <v>42</v>
      </c>
      <c r="J2297" s="10" t="s">
        <v>75</v>
      </c>
      <c r="K2297" s="10" t="s">
        <v>76</v>
      </c>
      <c r="L2297" s="10" t="s">
        <v>308</v>
      </c>
      <c r="M2297" s="10" t="s">
        <v>58</v>
      </c>
      <c r="N2297" s="10" t="s">
        <v>78</v>
      </c>
      <c r="O2297" s="10" t="s">
        <v>60</v>
      </c>
      <c r="P2297" s="10" t="s">
        <v>108</v>
      </c>
      <c r="Q2297" s="10">
        <v>708.86</v>
      </c>
      <c r="R2297" s="10">
        <v>0</v>
      </c>
      <c r="S2297" s="10">
        <v>0</v>
      </c>
      <c r="T2297" s="10" t="s">
        <v>35</v>
      </c>
      <c r="U2297" s="10"/>
      <c r="V2297" s="10" t="s">
        <v>49</v>
      </c>
      <c r="W2297" s="10">
        <v>2</v>
      </c>
      <c r="X2297" s="11" t="s">
        <v>37</v>
      </c>
    </row>
    <row r="2298" spans="1:24" x14ac:dyDescent="0.3">
      <c r="A2298" s="4" t="s">
        <v>7022</v>
      </c>
      <c r="B2298" s="5">
        <v>46157</v>
      </c>
      <c r="C2298" s="20" t="str">
        <f>TEXT(Table3[[#This Row],[Transaction_Date]],"dddd")</f>
        <v>Friday</v>
      </c>
      <c r="D2298" t="s">
        <v>7023</v>
      </c>
      <c r="E2298">
        <f>HOUR(Table3[[#This Row],[Transaction_Time]])</f>
        <v>16</v>
      </c>
      <c r="F2298" s="6" t="s">
        <v>40</v>
      </c>
      <c r="G2298" s="6" t="s">
        <v>7024</v>
      </c>
      <c r="H2298" s="6" t="s">
        <v>97</v>
      </c>
      <c r="I2298" s="6" t="s">
        <v>42</v>
      </c>
      <c r="J2298" s="6" t="s">
        <v>55</v>
      </c>
      <c r="K2298" s="6" t="s">
        <v>180</v>
      </c>
      <c r="L2298" s="6" t="s">
        <v>364</v>
      </c>
      <c r="M2298" s="6" t="s">
        <v>114</v>
      </c>
      <c r="N2298" s="6" t="s">
        <v>32</v>
      </c>
      <c r="O2298" s="6" t="s">
        <v>60</v>
      </c>
      <c r="P2298" s="6" t="s">
        <v>34</v>
      </c>
      <c r="Q2298" s="6">
        <v>889.47</v>
      </c>
      <c r="R2298" s="6">
        <v>0</v>
      </c>
      <c r="S2298" s="6">
        <v>0</v>
      </c>
      <c r="T2298" s="6" t="s">
        <v>35</v>
      </c>
      <c r="U2298" s="6"/>
      <c r="V2298" s="6" t="s">
        <v>36</v>
      </c>
      <c r="W2298" s="6">
        <v>17</v>
      </c>
      <c r="X2298" s="7" t="s">
        <v>37</v>
      </c>
    </row>
    <row r="2299" spans="1:24" x14ac:dyDescent="0.3">
      <c r="A2299" s="8" t="s">
        <v>7025</v>
      </c>
      <c r="B2299" s="9">
        <v>46173</v>
      </c>
      <c r="C2299" s="21" t="str">
        <f>TEXT(Table3[[#This Row],[Transaction_Date]],"dddd")</f>
        <v>Sunday</v>
      </c>
      <c r="D2299" t="s">
        <v>7026</v>
      </c>
      <c r="E2299">
        <f>HOUR(Table3[[#This Row],[Transaction_Time]])</f>
        <v>15</v>
      </c>
      <c r="F2299" s="10" t="s">
        <v>40</v>
      </c>
      <c r="G2299" s="10" t="s">
        <v>7027</v>
      </c>
      <c r="H2299" s="10" t="s">
        <v>74</v>
      </c>
      <c r="I2299" s="10" t="s">
        <v>27</v>
      </c>
      <c r="J2299" s="10" t="s">
        <v>75</v>
      </c>
      <c r="K2299" s="10" t="s">
        <v>76</v>
      </c>
      <c r="L2299" s="10" t="s">
        <v>290</v>
      </c>
      <c r="M2299" s="10" t="s">
        <v>93</v>
      </c>
      <c r="N2299" s="10" t="s">
        <v>32</v>
      </c>
      <c r="O2299" s="10" t="s">
        <v>33</v>
      </c>
      <c r="P2299" s="10" t="s">
        <v>115</v>
      </c>
      <c r="Q2299" s="10">
        <v>395.62</v>
      </c>
      <c r="R2299" s="10">
        <v>0</v>
      </c>
      <c r="S2299" s="10">
        <v>0</v>
      </c>
      <c r="T2299" s="10" t="s">
        <v>35</v>
      </c>
      <c r="U2299" s="10"/>
      <c r="V2299" s="10" t="s">
        <v>49</v>
      </c>
      <c r="W2299" s="10">
        <v>70</v>
      </c>
      <c r="X2299" s="11" t="s">
        <v>37</v>
      </c>
    </row>
    <row r="2300" spans="1:24" x14ac:dyDescent="0.3">
      <c r="A2300" s="4" t="s">
        <v>7028</v>
      </c>
      <c r="B2300" s="5">
        <v>46154</v>
      </c>
      <c r="C2300" s="20" t="str">
        <f>TEXT(Table3[[#This Row],[Transaction_Date]],"dddd")</f>
        <v>Tuesday</v>
      </c>
      <c r="D2300" t="s">
        <v>7029</v>
      </c>
      <c r="E2300">
        <f>HOUR(Table3[[#This Row],[Transaction_Time]])</f>
        <v>20</v>
      </c>
      <c r="F2300" s="6" t="s">
        <v>24</v>
      </c>
      <c r="G2300" s="6" t="s">
        <v>7030</v>
      </c>
      <c r="H2300" s="6" t="s">
        <v>26</v>
      </c>
      <c r="I2300" s="6" t="s">
        <v>42</v>
      </c>
      <c r="J2300" s="6" t="s">
        <v>98</v>
      </c>
      <c r="K2300" s="6" t="s">
        <v>99</v>
      </c>
      <c r="L2300" s="6" t="s">
        <v>304</v>
      </c>
      <c r="M2300" s="6" t="s">
        <v>31</v>
      </c>
      <c r="N2300" s="6" t="s">
        <v>32</v>
      </c>
      <c r="O2300" s="6" t="s">
        <v>33</v>
      </c>
      <c r="P2300" s="6" t="s">
        <v>108</v>
      </c>
      <c r="Q2300" s="6">
        <v>520.79</v>
      </c>
      <c r="R2300" s="6">
        <v>0</v>
      </c>
      <c r="S2300" s="6">
        <v>0</v>
      </c>
      <c r="T2300" s="6" t="s">
        <v>35</v>
      </c>
      <c r="U2300" s="6"/>
      <c r="V2300" s="6" t="s">
        <v>36</v>
      </c>
      <c r="W2300" s="6">
        <v>67</v>
      </c>
      <c r="X2300" s="7" t="s">
        <v>37</v>
      </c>
    </row>
    <row r="2301" spans="1:24" x14ac:dyDescent="0.3">
      <c r="A2301" s="8" t="s">
        <v>7031</v>
      </c>
      <c r="B2301" s="9">
        <v>46173</v>
      </c>
      <c r="C2301" s="21" t="str">
        <f>TEXT(Table3[[#This Row],[Transaction_Date]],"dddd")</f>
        <v>Sunday</v>
      </c>
      <c r="D2301" t="s">
        <v>7032</v>
      </c>
      <c r="E2301">
        <f>HOUR(Table3[[#This Row],[Transaction_Time]])</f>
        <v>12</v>
      </c>
      <c r="F2301" s="10" t="s">
        <v>24</v>
      </c>
      <c r="G2301" s="10" t="s">
        <v>7033</v>
      </c>
      <c r="H2301" s="10" t="s">
        <v>54</v>
      </c>
      <c r="I2301" s="10" t="s">
        <v>27</v>
      </c>
      <c r="J2301" s="10" t="s">
        <v>166</v>
      </c>
      <c r="K2301" s="10" t="s">
        <v>237</v>
      </c>
      <c r="L2301" s="10" t="s">
        <v>286</v>
      </c>
      <c r="M2301" s="10" t="s">
        <v>122</v>
      </c>
      <c r="N2301" s="10" t="s">
        <v>46</v>
      </c>
      <c r="O2301" s="10" t="s">
        <v>60</v>
      </c>
      <c r="P2301" s="10" t="s">
        <v>34</v>
      </c>
      <c r="Q2301" s="10">
        <v>738.44</v>
      </c>
      <c r="R2301" s="10">
        <v>0</v>
      </c>
      <c r="S2301" s="10">
        <v>0</v>
      </c>
      <c r="T2301" s="10" t="s">
        <v>280</v>
      </c>
      <c r="U2301" s="10" t="s">
        <v>496</v>
      </c>
      <c r="V2301" s="10" t="s">
        <v>49</v>
      </c>
      <c r="W2301" s="10">
        <v>19</v>
      </c>
      <c r="X2301" s="11" t="s">
        <v>37</v>
      </c>
    </row>
    <row r="2302" spans="1:24" x14ac:dyDescent="0.3">
      <c r="A2302" s="4" t="s">
        <v>7034</v>
      </c>
      <c r="B2302" s="5">
        <v>46167</v>
      </c>
      <c r="C2302" s="20" t="str">
        <f>TEXT(Table3[[#This Row],[Transaction_Date]],"dddd")</f>
        <v>Monday</v>
      </c>
      <c r="D2302" t="s">
        <v>7035</v>
      </c>
      <c r="E2302">
        <f>HOUR(Table3[[#This Row],[Transaction_Time]])</f>
        <v>13</v>
      </c>
      <c r="F2302" s="6" t="s">
        <v>24</v>
      </c>
      <c r="G2302" s="6" t="s">
        <v>7036</v>
      </c>
      <c r="H2302" s="6" t="s">
        <v>26</v>
      </c>
      <c r="I2302" s="6" t="s">
        <v>42</v>
      </c>
      <c r="J2302" s="6" t="s">
        <v>150</v>
      </c>
      <c r="K2302" s="6" t="s">
        <v>398</v>
      </c>
      <c r="L2302" s="6" t="s">
        <v>375</v>
      </c>
      <c r="M2302" s="6" t="s">
        <v>58</v>
      </c>
      <c r="N2302" s="6" t="s">
        <v>46</v>
      </c>
      <c r="O2302" s="6" t="s">
        <v>60</v>
      </c>
      <c r="P2302" s="6" t="s">
        <v>48</v>
      </c>
      <c r="Q2302" s="6">
        <v>2142.5300000000002</v>
      </c>
      <c r="R2302" s="6">
        <v>0</v>
      </c>
      <c r="S2302" s="6">
        <v>0</v>
      </c>
      <c r="T2302" s="6" t="s">
        <v>35</v>
      </c>
      <c r="U2302" s="6"/>
      <c r="V2302" s="6" t="s">
        <v>49</v>
      </c>
      <c r="W2302" s="6">
        <v>12</v>
      </c>
      <c r="X2302" s="7" t="s">
        <v>37</v>
      </c>
    </row>
    <row r="2303" spans="1:24" x14ac:dyDescent="0.3">
      <c r="A2303" s="8" t="s">
        <v>7037</v>
      </c>
      <c r="B2303" s="9">
        <v>46168</v>
      </c>
      <c r="C2303" s="21" t="str">
        <f>TEXT(Table3[[#This Row],[Transaction_Date]],"dddd")</f>
        <v>Tuesday</v>
      </c>
      <c r="D2303" t="s">
        <v>7038</v>
      </c>
      <c r="E2303">
        <f>HOUR(Table3[[#This Row],[Transaction_Time]])</f>
        <v>10</v>
      </c>
      <c r="F2303" s="10" t="s">
        <v>40</v>
      </c>
      <c r="G2303" s="10" t="s">
        <v>7039</v>
      </c>
      <c r="H2303" s="10" t="s">
        <v>89</v>
      </c>
      <c r="I2303" s="10" t="s">
        <v>42</v>
      </c>
      <c r="J2303" s="10" t="s">
        <v>28</v>
      </c>
      <c r="K2303" s="10" t="s">
        <v>65</v>
      </c>
      <c r="L2303" s="10" t="s">
        <v>375</v>
      </c>
      <c r="M2303" s="10" t="s">
        <v>58</v>
      </c>
      <c r="N2303" s="10" t="s">
        <v>46</v>
      </c>
      <c r="O2303" s="10" t="s">
        <v>33</v>
      </c>
      <c r="P2303" s="10" t="s">
        <v>48</v>
      </c>
      <c r="Q2303" s="10">
        <v>411.77</v>
      </c>
      <c r="R2303" s="10">
        <v>0</v>
      </c>
      <c r="S2303" s="10">
        <v>0</v>
      </c>
      <c r="T2303" s="10" t="s">
        <v>35</v>
      </c>
      <c r="U2303" s="10"/>
      <c r="V2303" s="10" t="s">
        <v>49</v>
      </c>
      <c r="W2303" s="10">
        <v>75</v>
      </c>
      <c r="X2303" s="11" t="s">
        <v>37</v>
      </c>
    </row>
    <row r="2304" spans="1:24" x14ac:dyDescent="0.3">
      <c r="A2304" s="4" t="s">
        <v>7040</v>
      </c>
      <c r="B2304" s="5">
        <v>46173</v>
      </c>
      <c r="C2304" s="20" t="str">
        <f>TEXT(Table3[[#This Row],[Transaction_Date]],"dddd")</f>
        <v>Sunday</v>
      </c>
      <c r="D2304" t="s">
        <v>7041</v>
      </c>
      <c r="E2304">
        <f>HOUR(Table3[[#This Row],[Transaction_Time]])</f>
        <v>13</v>
      </c>
      <c r="F2304" s="6" t="s">
        <v>24</v>
      </c>
      <c r="G2304" s="6" t="s">
        <v>7042</v>
      </c>
      <c r="H2304" s="6" t="s">
        <v>54</v>
      </c>
      <c r="I2304" s="6" t="s">
        <v>42</v>
      </c>
      <c r="J2304" s="6" t="s">
        <v>55</v>
      </c>
      <c r="K2304" s="6" t="s">
        <v>136</v>
      </c>
      <c r="L2304" s="6" t="s">
        <v>364</v>
      </c>
      <c r="M2304" s="6" t="s">
        <v>114</v>
      </c>
      <c r="N2304" s="6" t="s">
        <v>46</v>
      </c>
      <c r="O2304" s="6" t="s">
        <v>47</v>
      </c>
      <c r="P2304" s="6" t="s">
        <v>115</v>
      </c>
      <c r="Q2304" s="6">
        <v>549.87</v>
      </c>
      <c r="R2304" s="6">
        <v>57.35</v>
      </c>
      <c r="S2304" s="6">
        <v>0</v>
      </c>
      <c r="T2304" s="6" t="s">
        <v>35</v>
      </c>
      <c r="U2304" s="6"/>
      <c r="V2304" s="6" t="s">
        <v>36</v>
      </c>
      <c r="W2304" s="6">
        <v>86</v>
      </c>
      <c r="X2304" s="7" t="s">
        <v>37</v>
      </c>
    </row>
    <row r="2305" spans="1:24" x14ac:dyDescent="0.3">
      <c r="A2305" s="8" t="s">
        <v>7043</v>
      </c>
      <c r="B2305" s="9">
        <v>46150</v>
      </c>
      <c r="C2305" s="21" t="str">
        <f>TEXT(Table3[[#This Row],[Transaction_Date]],"dddd")</f>
        <v>Friday</v>
      </c>
      <c r="D2305" t="s">
        <v>7044</v>
      </c>
      <c r="E2305">
        <f>HOUR(Table3[[#This Row],[Transaction_Time]])</f>
        <v>11</v>
      </c>
      <c r="F2305" s="10" t="s">
        <v>24</v>
      </c>
      <c r="G2305" s="10" t="s">
        <v>7045</v>
      </c>
      <c r="H2305" s="10" t="s">
        <v>89</v>
      </c>
      <c r="I2305" s="10" t="s">
        <v>42</v>
      </c>
      <c r="J2305" s="10" t="s">
        <v>105</v>
      </c>
      <c r="K2305" s="10" t="s">
        <v>675</v>
      </c>
      <c r="L2305" s="10" t="s">
        <v>296</v>
      </c>
      <c r="M2305" s="10" t="s">
        <v>146</v>
      </c>
      <c r="N2305" s="10" t="s">
        <v>46</v>
      </c>
      <c r="O2305" s="10" t="s">
        <v>60</v>
      </c>
      <c r="P2305" s="10" t="s">
        <v>68</v>
      </c>
      <c r="Q2305" s="10">
        <v>128.05000000000001</v>
      </c>
      <c r="R2305" s="10">
        <v>8.76</v>
      </c>
      <c r="S2305" s="10">
        <v>0</v>
      </c>
      <c r="T2305" s="10" t="s">
        <v>35</v>
      </c>
      <c r="U2305" s="10"/>
      <c r="V2305" s="10" t="s">
        <v>49</v>
      </c>
      <c r="W2305" s="10">
        <v>41</v>
      </c>
      <c r="X2305" s="11" t="s">
        <v>37</v>
      </c>
    </row>
    <row r="2306" spans="1:24" x14ac:dyDescent="0.3">
      <c r="A2306" s="4" t="s">
        <v>7046</v>
      </c>
      <c r="B2306" s="5">
        <v>46163</v>
      </c>
      <c r="C2306" s="20" t="str">
        <f>TEXT(Table3[[#This Row],[Transaction_Date]],"dddd")</f>
        <v>Thursday</v>
      </c>
      <c r="D2306" t="s">
        <v>7047</v>
      </c>
      <c r="E2306">
        <f>HOUR(Table3[[#This Row],[Transaction_Time]])</f>
        <v>19</v>
      </c>
      <c r="F2306" s="6" t="s">
        <v>24</v>
      </c>
      <c r="G2306" s="6" t="s">
        <v>7048</v>
      </c>
      <c r="H2306" s="6" t="s">
        <v>26</v>
      </c>
      <c r="I2306" s="6" t="s">
        <v>42</v>
      </c>
      <c r="J2306" s="6" t="s">
        <v>55</v>
      </c>
      <c r="K2306" s="6" t="s">
        <v>56</v>
      </c>
      <c r="L2306" s="6" t="s">
        <v>304</v>
      </c>
      <c r="M2306" s="6" t="s">
        <v>31</v>
      </c>
      <c r="N2306" s="6" t="s">
        <v>176</v>
      </c>
      <c r="O2306" s="6" t="s">
        <v>47</v>
      </c>
      <c r="P2306" s="6" t="s">
        <v>48</v>
      </c>
      <c r="Q2306" s="6">
        <v>414.65</v>
      </c>
      <c r="R2306" s="6">
        <v>0</v>
      </c>
      <c r="S2306" s="6">
        <v>3.97</v>
      </c>
      <c r="T2306" s="6" t="s">
        <v>35</v>
      </c>
      <c r="U2306" s="6"/>
      <c r="V2306" s="6" t="s">
        <v>36</v>
      </c>
      <c r="W2306" s="6">
        <v>95</v>
      </c>
      <c r="X2306" s="7" t="s">
        <v>37</v>
      </c>
    </row>
    <row r="2307" spans="1:24" x14ac:dyDescent="0.3">
      <c r="A2307" s="8" t="s">
        <v>7049</v>
      </c>
      <c r="B2307" s="9">
        <v>46159</v>
      </c>
      <c r="C2307" s="21" t="str">
        <f>TEXT(Table3[[#This Row],[Transaction_Date]],"dddd")</f>
        <v>Sunday</v>
      </c>
      <c r="D2307" t="s">
        <v>7050</v>
      </c>
      <c r="E2307">
        <f>HOUR(Table3[[#This Row],[Transaction_Time]])</f>
        <v>20</v>
      </c>
      <c r="F2307" s="10" t="s">
        <v>24</v>
      </c>
      <c r="G2307" s="10" t="s">
        <v>7051</v>
      </c>
      <c r="H2307" s="10" t="s">
        <v>89</v>
      </c>
      <c r="I2307" s="10" t="s">
        <v>42</v>
      </c>
      <c r="J2307" s="10" t="s">
        <v>150</v>
      </c>
      <c r="K2307" s="10" t="s">
        <v>319</v>
      </c>
      <c r="L2307" s="10" t="s">
        <v>342</v>
      </c>
      <c r="M2307" s="10" t="s">
        <v>162</v>
      </c>
      <c r="N2307" s="10" t="s">
        <v>59</v>
      </c>
      <c r="O2307" s="10" t="s">
        <v>47</v>
      </c>
      <c r="P2307" s="10" t="s">
        <v>48</v>
      </c>
      <c r="Q2307" s="10">
        <v>591.07000000000005</v>
      </c>
      <c r="R2307" s="10">
        <v>0</v>
      </c>
      <c r="S2307" s="10">
        <v>0</v>
      </c>
      <c r="T2307" s="10" t="s">
        <v>35</v>
      </c>
      <c r="U2307" s="10"/>
      <c r="V2307" s="10" t="s">
        <v>49</v>
      </c>
      <c r="W2307" s="10">
        <v>41</v>
      </c>
      <c r="X2307" s="11" t="s">
        <v>37</v>
      </c>
    </row>
    <row r="2308" spans="1:24" x14ac:dyDescent="0.3">
      <c r="A2308" s="4" t="s">
        <v>7052</v>
      </c>
      <c r="B2308" s="5">
        <v>46153</v>
      </c>
      <c r="C2308" s="20" t="str">
        <f>TEXT(Table3[[#This Row],[Transaction_Date]],"dddd")</f>
        <v>Monday</v>
      </c>
      <c r="D2308" t="s">
        <v>7053</v>
      </c>
      <c r="E2308">
        <f>HOUR(Table3[[#This Row],[Transaction_Time]])</f>
        <v>22</v>
      </c>
      <c r="F2308" s="6" t="s">
        <v>87</v>
      </c>
      <c r="G2308" s="6" t="s">
        <v>7054</v>
      </c>
      <c r="H2308" s="6" t="s">
        <v>54</v>
      </c>
      <c r="I2308" s="6" t="s">
        <v>27</v>
      </c>
      <c r="J2308" s="6" t="s">
        <v>98</v>
      </c>
      <c r="K2308" s="6" t="s">
        <v>338</v>
      </c>
      <c r="L2308" s="6" t="s">
        <v>342</v>
      </c>
      <c r="M2308" s="6" t="s">
        <v>162</v>
      </c>
      <c r="N2308" s="6" t="s">
        <v>291</v>
      </c>
      <c r="O2308" s="6" t="s">
        <v>60</v>
      </c>
      <c r="P2308" s="10" t="s">
        <v>68</v>
      </c>
      <c r="Q2308" s="6">
        <v>941.17</v>
      </c>
      <c r="R2308" s="6">
        <v>0</v>
      </c>
      <c r="S2308" s="6">
        <v>0</v>
      </c>
      <c r="T2308" s="6" t="s">
        <v>280</v>
      </c>
      <c r="U2308" s="6" t="s">
        <v>385</v>
      </c>
      <c r="V2308" s="6" t="s">
        <v>49</v>
      </c>
      <c r="W2308" s="6">
        <v>37</v>
      </c>
      <c r="X2308" s="7" t="s">
        <v>37</v>
      </c>
    </row>
    <row r="2309" spans="1:24" x14ac:dyDescent="0.3">
      <c r="A2309" s="8" t="s">
        <v>7055</v>
      </c>
      <c r="B2309" s="9">
        <v>46164</v>
      </c>
      <c r="C2309" s="21" t="str">
        <f>TEXT(Table3[[#This Row],[Transaction_Date]],"dddd")</f>
        <v>Friday</v>
      </c>
      <c r="D2309" t="s">
        <v>7056</v>
      </c>
      <c r="E2309">
        <f>HOUR(Table3[[#This Row],[Transaction_Time]])</f>
        <v>11</v>
      </c>
      <c r="F2309" s="10" t="s">
        <v>24</v>
      </c>
      <c r="G2309" s="10" t="s">
        <v>7057</v>
      </c>
      <c r="H2309" s="10" t="s">
        <v>74</v>
      </c>
      <c r="I2309" s="10" t="s">
        <v>27</v>
      </c>
      <c r="J2309" s="10" t="s">
        <v>105</v>
      </c>
      <c r="K2309" s="10" t="s">
        <v>106</v>
      </c>
      <c r="L2309" s="10" t="s">
        <v>121</v>
      </c>
      <c r="M2309" s="10" t="s">
        <v>122</v>
      </c>
      <c r="N2309" s="10" t="s">
        <v>46</v>
      </c>
      <c r="O2309" s="10" t="s">
        <v>47</v>
      </c>
      <c r="P2309" s="10" t="s">
        <v>68</v>
      </c>
      <c r="Q2309" s="10">
        <v>2878.39</v>
      </c>
      <c r="R2309" s="10">
        <v>0</v>
      </c>
      <c r="S2309" s="10">
        <v>0</v>
      </c>
      <c r="T2309" s="10" t="s">
        <v>35</v>
      </c>
      <c r="U2309" s="10"/>
      <c r="V2309" s="10" t="s">
        <v>49</v>
      </c>
      <c r="W2309" s="10">
        <v>14</v>
      </c>
      <c r="X2309" s="11" t="s">
        <v>37</v>
      </c>
    </row>
    <row r="2310" spans="1:24" x14ac:dyDescent="0.3">
      <c r="A2310" s="4" t="s">
        <v>7058</v>
      </c>
      <c r="B2310" s="5">
        <v>46160</v>
      </c>
      <c r="C2310" s="20" t="str">
        <f>TEXT(Table3[[#This Row],[Transaction_Date]],"dddd")</f>
        <v>Monday</v>
      </c>
      <c r="D2310" t="s">
        <v>7059</v>
      </c>
      <c r="E2310">
        <f>HOUR(Table3[[#This Row],[Transaction_Time]])</f>
        <v>14</v>
      </c>
      <c r="F2310" s="6" t="s">
        <v>40</v>
      </c>
      <c r="G2310" s="6" t="s">
        <v>7060</v>
      </c>
      <c r="H2310" s="6" t="s">
        <v>54</v>
      </c>
      <c r="I2310" s="6" t="s">
        <v>42</v>
      </c>
      <c r="J2310" s="6" t="s">
        <v>55</v>
      </c>
      <c r="K2310" s="6" t="s">
        <v>56</v>
      </c>
      <c r="L2310" s="6" t="s">
        <v>230</v>
      </c>
      <c r="M2310" s="6" t="s">
        <v>83</v>
      </c>
      <c r="N2310" s="6" t="s">
        <v>32</v>
      </c>
      <c r="O2310" s="6" t="s">
        <v>141</v>
      </c>
      <c r="P2310" s="10" t="s">
        <v>68</v>
      </c>
      <c r="Q2310" s="6">
        <v>920.24</v>
      </c>
      <c r="R2310" s="6">
        <v>11.43</v>
      </c>
      <c r="S2310" s="6">
        <v>0</v>
      </c>
      <c r="T2310" s="6" t="s">
        <v>35</v>
      </c>
      <c r="U2310" s="6"/>
      <c r="V2310" s="6" t="s">
        <v>36</v>
      </c>
      <c r="W2310" s="6">
        <v>64</v>
      </c>
      <c r="X2310" s="7" t="s">
        <v>37</v>
      </c>
    </row>
    <row r="2311" spans="1:24" x14ac:dyDescent="0.3">
      <c r="A2311" s="8" t="s">
        <v>7061</v>
      </c>
      <c r="B2311" s="9">
        <v>46168</v>
      </c>
      <c r="C2311" s="21" t="str">
        <f>TEXT(Table3[[#This Row],[Transaction_Date]],"dddd")</f>
        <v>Tuesday</v>
      </c>
      <c r="D2311" t="s">
        <v>7062</v>
      </c>
      <c r="E2311">
        <f>HOUR(Table3[[#This Row],[Transaction_Time]])</f>
        <v>18</v>
      </c>
      <c r="F2311" s="10" t="s">
        <v>72</v>
      </c>
      <c r="G2311" s="10" t="s">
        <v>7063</v>
      </c>
      <c r="H2311" s="10" t="s">
        <v>26</v>
      </c>
      <c r="I2311" s="10" t="s">
        <v>42</v>
      </c>
      <c r="J2311" s="10" t="s">
        <v>98</v>
      </c>
      <c r="K2311" s="10" t="s">
        <v>459</v>
      </c>
      <c r="L2311" s="10" t="s">
        <v>334</v>
      </c>
      <c r="M2311" s="10" t="s">
        <v>58</v>
      </c>
      <c r="N2311" s="10" t="s">
        <v>32</v>
      </c>
      <c r="O2311" s="10" t="s">
        <v>60</v>
      </c>
      <c r="P2311" s="10" t="s">
        <v>68</v>
      </c>
      <c r="Q2311" s="10">
        <v>323.23</v>
      </c>
      <c r="R2311" s="10">
        <v>70.989999999999995</v>
      </c>
      <c r="S2311" s="10">
        <v>0</v>
      </c>
      <c r="T2311" s="10" t="s">
        <v>35</v>
      </c>
      <c r="U2311" s="10"/>
      <c r="V2311" s="10" t="s">
        <v>49</v>
      </c>
      <c r="W2311" s="10">
        <v>37</v>
      </c>
      <c r="X2311" s="11" t="s">
        <v>37</v>
      </c>
    </row>
    <row r="2312" spans="1:24" x14ac:dyDescent="0.3">
      <c r="A2312" s="4" t="s">
        <v>7064</v>
      </c>
      <c r="B2312" s="5">
        <v>46154</v>
      </c>
      <c r="C2312" s="20" t="str">
        <f>TEXT(Table3[[#This Row],[Transaction_Date]],"dddd")</f>
        <v>Tuesday</v>
      </c>
      <c r="D2312" t="s">
        <v>7065</v>
      </c>
      <c r="E2312">
        <f>HOUR(Table3[[#This Row],[Transaction_Time]])</f>
        <v>17</v>
      </c>
      <c r="F2312" s="6" t="s">
        <v>52</v>
      </c>
      <c r="G2312" s="6" t="s">
        <v>7066</v>
      </c>
      <c r="H2312" s="6" t="s">
        <v>89</v>
      </c>
      <c r="I2312" s="6" t="s">
        <v>42</v>
      </c>
      <c r="J2312" s="6" t="s">
        <v>150</v>
      </c>
      <c r="K2312" s="6" t="s">
        <v>319</v>
      </c>
      <c r="L2312" s="6" t="s">
        <v>45</v>
      </c>
      <c r="M2312" s="6" t="s">
        <v>31</v>
      </c>
      <c r="N2312" s="6" t="s">
        <v>59</v>
      </c>
      <c r="O2312" s="6" t="s">
        <v>47</v>
      </c>
      <c r="P2312" s="6" t="s">
        <v>68</v>
      </c>
      <c r="Q2312" s="6">
        <v>157.91999999999999</v>
      </c>
      <c r="R2312" s="6">
        <v>0</v>
      </c>
      <c r="S2312" s="6">
        <v>0</v>
      </c>
      <c r="T2312" s="6" t="s">
        <v>35</v>
      </c>
      <c r="U2312" s="6"/>
      <c r="V2312" s="6" t="s">
        <v>49</v>
      </c>
      <c r="W2312" s="6">
        <v>64</v>
      </c>
      <c r="X2312" s="7" t="s">
        <v>37</v>
      </c>
    </row>
    <row r="2313" spans="1:24" x14ac:dyDescent="0.3">
      <c r="A2313" s="8" t="s">
        <v>7067</v>
      </c>
      <c r="B2313" s="9">
        <v>46162</v>
      </c>
      <c r="C2313" s="21" t="str">
        <f>TEXT(Table3[[#This Row],[Transaction_Date]],"dddd")</f>
        <v>Wednesday</v>
      </c>
      <c r="D2313" t="s">
        <v>7068</v>
      </c>
      <c r="E2313">
        <f>HOUR(Table3[[#This Row],[Transaction_Time]])</f>
        <v>11</v>
      </c>
      <c r="F2313" s="10" t="s">
        <v>52</v>
      </c>
      <c r="G2313" s="10" t="s">
        <v>7069</v>
      </c>
      <c r="H2313" s="10" t="s">
        <v>54</v>
      </c>
      <c r="I2313" s="10" t="s">
        <v>42</v>
      </c>
      <c r="J2313" s="10" t="s">
        <v>28</v>
      </c>
      <c r="K2313" s="10" t="s">
        <v>65</v>
      </c>
      <c r="L2313" s="10" t="s">
        <v>682</v>
      </c>
      <c r="M2313" s="10" t="s">
        <v>214</v>
      </c>
      <c r="N2313" s="10" t="s">
        <v>46</v>
      </c>
      <c r="O2313" s="10" t="s">
        <v>47</v>
      </c>
      <c r="P2313" s="10" t="s">
        <v>108</v>
      </c>
      <c r="Q2313" s="10">
        <v>1219.67</v>
      </c>
      <c r="R2313" s="10">
        <v>0</v>
      </c>
      <c r="S2313" s="10">
        <v>0</v>
      </c>
      <c r="T2313" s="10" t="s">
        <v>35</v>
      </c>
      <c r="U2313" s="10"/>
      <c r="V2313" s="10" t="s">
        <v>49</v>
      </c>
      <c r="W2313" s="10">
        <v>76</v>
      </c>
      <c r="X2313" s="11" t="s">
        <v>37</v>
      </c>
    </row>
    <row r="2314" spans="1:24" x14ac:dyDescent="0.3">
      <c r="A2314" s="4" t="s">
        <v>7070</v>
      </c>
      <c r="B2314" s="5">
        <v>46157</v>
      </c>
      <c r="C2314" s="20" t="str">
        <f>TEXT(Table3[[#This Row],[Transaction_Date]],"dddd")</f>
        <v>Friday</v>
      </c>
      <c r="D2314" t="s">
        <v>7071</v>
      </c>
      <c r="E2314">
        <f>HOUR(Table3[[#This Row],[Transaction_Time]])</f>
        <v>10</v>
      </c>
      <c r="F2314" s="6" t="s">
        <v>52</v>
      </c>
      <c r="G2314" s="6" t="s">
        <v>7072</v>
      </c>
      <c r="H2314" s="6" t="s">
        <v>54</v>
      </c>
      <c r="I2314" s="6" t="s">
        <v>27</v>
      </c>
      <c r="J2314" s="6" t="s">
        <v>43</v>
      </c>
      <c r="K2314" s="6" t="s">
        <v>285</v>
      </c>
      <c r="L2314" s="6" t="s">
        <v>171</v>
      </c>
      <c r="M2314" s="6" t="s">
        <v>67</v>
      </c>
      <c r="N2314" s="6" t="s">
        <v>46</v>
      </c>
      <c r="O2314" s="6" t="s">
        <v>141</v>
      </c>
      <c r="P2314" s="6" t="s">
        <v>115</v>
      </c>
      <c r="Q2314" s="6">
        <v>1708.13</v>
      </c>
      <c r="R2314" s="6">
        <v>0</v>
      </c>
      <c r="S2314" s="6">
        <v>0</v>
      </c>
      <c r="T2314" s="6" t="s">
        <v>35</v>
      </c>
      <c r="U2314" s="6"/>
      <c r="V2314" s="6" t="s">
        <v>36</v>
      </c>
      <c r="W2314" s="6">
        <v>41</v>
      </c>
      <c r="X2314" s="7" t="s">
        <v>37</v>
      </c>
    </row>
    <row r="2315" spans="1:24" x14ac:dyDescent="0.3">
      <c r="A2315" s="8" t="s">
        <v>7073</v>
      </c>
      <c r="B2315" s="9">
        <v>46143</v>
      </c>
      <c r="C2315" s="21" t="str">
        <f>TEXT(Table3[[#This Row],[Transaction_Date]],"dddd")</f>
        <v>Friday</v>
      </c>
      <c r="D2315" t="s">
        <v>7074</v>
      </c>
      <c r="E2315">
        <f>HOUR(Table3[[#This Row],[Transaction_Time]])</f>
        <v>17</v>
      </c>
      <c r="F2315" s="10" t="s">
        <v>24</v>
      </c>
      <c r="G2315" s="10" t="s">
        <v>7075</v>
      </c>
      <c r="H2315" s="10" t="s">
        <v>89</v>
      </c>
      <c r="I2315" s="10" t="s">
        <v>42</v>
      </c>
      <c r="J2315" s="10" t="s">
        <v>119</v>
      </c>
      <c r="K2315" s="10" t="s">
        <v>323</v>
      </c>
      <c r="L2315" s="10" t="s">
        <v>200</v>
      </c>
      <c r="M2315" s="10" t="s">
        <v>146</v>
      </c>
      <c r="N2315" s="10" t="s">
        <v>176</v>
      </c>
      <c r="O2315" s="10" t="s">
        <v>33</v>
      </c>
      <c r="P2315" s="10" t="s">
        <v>34</v>
      </c>
      <c r="Q2315" s="10">
        <v>220.85</v>
      </c>
      <c r="R2315" s="10">
        <v>0</v>
      </c>
      <c r="S2315" s="10">
        <v>0</v>
      </c>
      <c r="T2315" s="10" t="s">
        <v>35</v>
      </c>
      <c r="U2315" s="10"/>
      <c r="V2315" s="10" t="s">
        <v>49</v>
      </c>
      <c r="W2315" s="10">
        <v>70</v>
      </c>
      <c r="X2315" s="11" t="s">
        <v>37</v>
      </c>
    </row>
    <row r="2316" spans="1:24" x14ac:dyDescent="0.3">
      <c r="A2316" s="4" t="s">
        <v>7076</v>
      </c>
      <c r="B2316" s="5">
        <v>46168</v>
      </c>
      <c r="C2316" s="20" t="str">
        <f>TEXT(Table3[[#This Row],[Transaction_Date]],"dddd")</f>
        <v>Tuesday</v>
      </c>
      <c r="D2316" t="s">
        <v>7077</v>
      </c>
      <c r="E2316">
        <f>HOUR(Table3[[#This Row],[Transaction_Time]])</f>
        <v>10</v>
      </c>
      <c r="F2316" s="6" t="s">
        <v>52</v>
      </c>
      <c r="G2316" s="6" t="s">
        <v>7078</v>
      </c>
      <c r="H2316" s="6" t="s">
        <v>54</v>
      </c>
      <c r="I2316" s="6" t="s">
        <v>42</v>
      </c>
      <c r="J2316" s="6" t="s">
        <v>28</v>
      </c>
      <c r="K2316" s="6" t="s">
        <v>188</v>
      </c>
      <c r="L2316" s="6" t="s">
        <v>107</v>
      </c>
      <c r="M2316" s="6" t="s">
        <v>93</v>
      </c>
      <c r="N2316" s="6" t="s">
        <v>32</v>
      </c>
      <c r="O2316" s="6" t="s">
        <v>60</v>
      </c>
      <c r="P2316" s="6" t="s">
        <v>115</v>
      </c>
      <c r="Q2316" s="6">
        <v>846.75</v>
      </c>
      <c r="R2316" s="6">
        <v>0</v>
      </c>
      <c r="S2316" s="6">
        <v>0</v>
      </c>
      <c r="T2316" s="6" t="s">
        <v>35</v>
      </c>
      <c r="U2316" s="6"/>
      <c r="V2316" s="6" t="s">
        <v>36</v>
      </c>
      <c r="W2316" s="6">
        <v>67</v>
      </c>
      <c r="X2316" s="7" t="s">
        <v>37</v>
      </c>
    </row>
    <row r="2317" spans="1:24" x14ac:dyDescent="0.3">
      <c r="A2317" s="8" t="s">
        <v>7079</v>
      </c>
      <c r="B2317" s="9">
        <v>46168</v>
      </c>
      <c r="C2317" s="21" t="str">
        <f>TEXT(Table3[[#This Row],[Transaction_Date]],"dddd")</f>
        <v>Tuesday</v>
      </c>
      <c r="D2317" t="s">
        <v>7080</v>
      </c>
      <c r="E2317">
        <f>HOUR(Table3[[#This Row],[Transaction_Time]])</f>
        <v>17</v>
      </c>
      <c r="F2317" s="10" t="s">
        <v>40</v>
      </c>
      <c r="G2317" s="10" t="s">
        <v>7081</v>
      </c>
      <c r="H2317" s="10" t="s">
        <v>26</v>
      </c>
      <c r="I2317" s="10" t="s">
        <v>27</v>
      </c>
      <c r="J2317" s="10" t="s">
        <v>119</v>
      </c>
      <c r="K2317" s="10" t="s">
        <v>323</v>
      </c>
      <c r="L2317" s="10" t="s">
        <v>634</v>
      </c>
      <c r="M2317" s="10" t="s">
        <v>114</v>
      </c>
      <c r="N2317" s="10" t="s">
        <v>78</v>
      </c>
      <c r="O2317" s="10" t="s">
        <v>141</v>
      </c>
      <c r="P2317" s="10" t="s">
        <v>108</v>
      </c>
      <c r="Q2317" s="10">
        <v>366.2</v>
      </c>
      <c r="R2317" s="10">
        <v>0</v>
      </c>
      <c r="S2317" s="10">
        <v>0</v>
      </c>
      <c r="T2317" s="10" t="s">
        <v>280</v>
      </c>
      <c r="U2317" s="10" t="s">
        <v>385</v>
      </c>
      <c r="V2317" s="10" t="s">
        <v>36</v>
      </c>
      <c r="W2317" s="10">
        <v>33</v>
      </c>
      <c r="X2317" s="11" t="s">
        <v>37</v>
      </c>
    </row>
    <row r="2318" spans="1:24" x14ac:dyDescent="0.3">
      <c r="A2318" s="4" t="s">
        <v>7082</v>
      </c>
      <c r="B2318" s="5">
        <v>46145</v>
      </c>
      <c r="C2318" s="20" t="str">
        <f>TEXT(Table3[[#This Row],[Transaction_Date]],"dddd")</f>
        <v>Sunday</v>
      </c>
      <c r="D2318" t="s">
        <v>7083</v>
      </c>
      <c r="E2318">
        <f>HOUR(Table3[[#This Row],[Transaction_Time]])</f>
        <v>11</v>
      </c>
      <c r="F2318" s="6" t="s">
        <v>24</v>
      </c>
      <c r="G2318" s="6" t="s">
        <v>7084</v>
      </c>
      <c r="H2318" s="6" t="s">
        <v>89</v>
      </c>
      <c r="I2318" s="6" t="s">
        <v>42</v>
      </c>
      <c r="J2318" s="6" t="s">
        <v>55</v>
      </c>
      <c r="K2318" s="6" t="s">
        <v>180</v>
      </c>
      <c r="L2318" s="6" t="s">
        <v>544</v>
      </c>
      <c r="M2318" s="6" t="s">
        <v>114</v>
      </c>
      <c r="N2318" s="6" t="s">
        <v>46</v>
      </c>
      <c r="O2318" s="6" t="s">
        <v>60</v>
      </c>
      <c r="P2318" s="6" t="s">
        <v>115</v>
      </c>
      <c r="Q2318" s="6">
        <v>119.82</v>
      </c>
      <c r="R2318" s="6">
        <v>0</v>
      </c>
      <c r="S2318" s="6">
        <v>0</v>
      </c>
      <c r="T2318" s="6" t="s">
        <v>406</v>
      </c>
      <c r="U2318" s="6" t="s">
        <v>385</v>
      </c>
      <c r="V2318" s="6" t="s">
        <v>49</v>
      </c>
      <c r="W2318" s="6">
        <v>8</v>
      </c>
      <c r="X2318" s="7" t="s">
        <v>37</v>
      </c>
    </row>
    <row r="2319" spans="1:24" x14ac:dyDescent="0.3">
      <c r="A2319" s="8" t="s">
        <v>7085</v>
      </c>
      <c r="B2319" s="9">
        <v>46165</v>
      </c>
      <c r="C2319" s="21" t="str">
        <f>TEXT(Table3[[#This Row],[Transaction_Date]],"dddd")</f>
        <v>Saturday</v>
      </c>
      <c r="D2319" t="s">
        <v>7086</v>
      </c>
      <c r="E2319">
        <f>HOUR(Table3[[#This Row],[Transaction_Time]])</f>
        <v>18</v>
      </c>
      <c r="F2319" s="10" t="s">
        <v>40</v>
      </c>
      <c r="G2319" s="10" t="s">
        <v>7087</v>
      </c>
      <c r="H2319" s="10" t="s">
        <v>89</v>
      </c>
      <c r="I2319" s="10" t="s">
        <v>42</v>
      </c>
      <c r="J2319" s="10" t="s">
        <v>150</v>
      </c>
      <c r="K2319" s="10" t="s">
        <v>151</v>
      </c>
      <c r="L2319" s="10" t="s">
        <v>66</v>
      </c>
      <c r="M2319" s="10" t="s">
        <v>67</v>
      </c>
      <c r="N2319" s="10" t="s">
        <v>59</v>
      </c>
      <c r="O2319" s="10" t="s">
        <v>33</v>
      </c>
      <c r="P2319" s="10" t="s">
        <v>48</v>
      </c>
      <c r="Q2319" s="10">
        <v>459.76</v>
      </c>
      <c r="R2319" s="10">
        <v>0</v>
      </c>
      <c r="S2319" s="10">
        <v>0</v>
      </c>
      <c r="T2319" s="10" t="s">
        <v>35</v>
      </c>
      <c r="U2319" s="10"/>
      <c r="V2319" s="10" t="s">
        <v>36</v>
      </c>
      <c r="W2319" s="10">
        <v>84</v>
      </c>
      <c r="X2319" s="11" t="s">
        <v>37</v>
      </c>
    </row>
    <row r="2320" spans="1:24" x14ac:dyDescent="0.3">
      <c r="A2320" s="4" t="s">
        <v>7088</v>
      </c>
      <c r="B2320" s="5">
        <v>46153</v>
      </c>
      <c r="C2320" s="20" t="str">
        <f>TEXT(Table3[[#This Row],[Transaction_Date]],"dddd")</f>
        <v>Monday</v>
      </c>
      <c r="D2320" t="s">
        <v>7089</v>
      </c>
      <c r="E2320">
        <f>HOUR(Table3[[#This Row],[Transaction_Time]])</f>
        <v>20</v>
      </c>
      <c r="F2320" s="6" t="s">
        <v>24</v>
      </c>
      <c r="G2320" s="6" t="s">
        <v>7090</v>
      </c>
      <c r="H2320" s="6" t="s">
        <v>74</v>
      </c>
      <c r="I2320" s="6" t="s">
        <v>42</v>
      </c>
      <c r="J2320" s="6" t="s">
        <v>166</v>
      </c>
      <c r="K2320" s="6" t="s">
        <v>204</v>
      </c>
      <c r="L2320" s="6" t="s">
        <v>57</v>
      </c>
      <c r="M2320" s="6" t="s">
        <v>58</v>
      </c>
      <c r="N2320" s="6" t="s">
        <v>46</v>
      </c>
      <c r="O2320" s="6" t="s">
        <v>47</v>
      </c>
      <c r="P2320" s="6" t="s">
        <v>108</v>
      </c>
      <c r="Q2320" s="6">
        <v>934.37</v>
      </c>
      <c r="R2320" s="6">
        <v>0</v>
      </c>
      <c r="S2320" s="6">
        <v>0</v>
      </c>
      <c r="T2320" s="6" t="s">
        <v>406</v>
      </c>
      <c r="U2320" s="6" t="s">
        <v>281</v>
      </c>
      <c r="V2320" s="6" t="s">
        <v>49</v>
      </c>
      <c r="W2320" s="6">
        <v>9</v>
      </c>
      <c r="X2320" s="7" t="s">
        <v>37</v>
      </c>
    </row>
    <row r="2321" spans="1:24" x14ac:dyDescent="0.3">
      <c r="A2321" s="8" t="s">
        <v>7091</v>
      </c>
      <c r="B2321" s="9">
        <v>46171</v>
      </c>
      <c r="C2321" s="21" t="str">
        <f>TEXT(Table3[[#This Row],[Transaction_Date]],"dddd")</f>
        <v>Friday</v>
      </c>
      <c r="D2321" t="s">
        <v>7092</v>
      </c>
      <c r="E2321">
        <f>HOUR(Table3[[#This Row],[Transaction_Time]])</f>
        <v>22</v>
      </c>
      <c r="F2321" s="10" t="s">
        <v>72</v>
      </c>
      <c r="G2321" s="10" t="s">
        <v>7093</v>
      </c>
      <c r="H2321" s="10" t="s">
        <v>89</v>
      </c>
      <c r="I2321" s="10" t="s">
        <v>42</v>
      </c>
      <c r="J2321" s="10" t="s">
        <v>28</v>
      </c>
      <c r="K2321" s="10" t="s">
        <v>65</v>
      </c>
      <c r="L2321" s="10" t="s">
        <v>157</v>
      </c>
      <c r="M2321" s="10" t="s">
        <v>83</v>
      </c>
      <c r="N2321" s="10" t="s">
        <v>32</v>
      </c>
      <c r="O2321" s="10" t="s">
        <v>60</v>
      </c>
      <c r="P2321" s="10" t="s">
        <v>84</v>
      </c>
      <c r="Q2321" s="10">
        <v>145.5</v>
      </c>
      <c r="R2321" s="10">
        <v>0</v>
      </c>
      <c r="S2321" s="10">
        <v>0</v>
      </c>
      <c r="T2321" s="10" t="s">
        <v>35</v>
      </c>
      <c r="U2321" s="10"/>
      <c r="V2321" s="10" t="s">
        <v>49</v>
      </c>
      <c r="W2321" s="10">
        <v>80</v>
      </c>
      <c r="X2321" s="11" t="s">
        <v>37</v>
      </c>
    </row>
    <row r="2322" spans="1:24" x14ac:dyDescent="0.3">
      <c r="A2322" s="4" t="s">
        <v>7094</v>
      </c>
      <c r="B2322" s="5">
        <v>46158</v>
      </c>
      <c r="C2322" s="20" t="str">
        <f>TEXT(Table3[[#This Row],[Transaction_Date]],"dddd")</f>
        <v>Saturday</v>
      </c>
      <c r="D2322" t="s">
        <v>7095</v>
      </c>
      <c r="E2322">
        <f>HOUR(Table3[[#This Row],[Transaction_Time]])</f>
        <v>21</v>
      </c>
      <c r="F2322" s="6" t="s">
        <v>40</v>
      </c>
      <c r="G2322" s="6" t="s">
        <v>7096</v>
      </c>
      <c r="H2322" s="6" t="s">
        <v>54</v>
      </c>
      <c r="I2322" s="6" t="s">
        <v>27</v>
      </c>
      <c r="J2322" s="6" t="s">
        <v>75</v>
      </c>
      <c r="K2322" s="6" t="s">
        <v>76</v>
      </c>
      <c r="L2322" s="6" t="s">
        <v>100</v>
      </c>
      <c r="M2322" s="6" t="s">
        <v>101</v>
      </c>
      <c r="N2322" s="6" t="s">
        <v>59</v>
      </c>
      <c r="O2322" s="6" t="s">
        <v>47</v>
      </c>
      <c r="P2322" s="6" t="s">
        <v>128</v>
      </c>
      <c r="Q2322" s="6">
        <v>432.99</v>
      </c>
      <c r="R2322" s="6">
        <v>69.97</v>
      </c>
      <c r="S2322" s="6">
        <v>0</v>
      </c>
      <c r="T2322" s="6" t="s">
        <v>35</v>
      </c>
      <c r="U2322" s="6"/>
      <c r="V2322" s="6" t="s">
        <v>49</v>
      </c>
      <c r="W2322" s="6">
        <v>96</v>
      </c>
      <c r="X2322" s="7" t="s">
        <v>37</v>
      </c>
    </row>
    <row r="2323" spans="1:24" x14ac:dyDescent="0.3">
      <c r="A2323" s="8" t="s">
        <v>7097</v>
      </c>
      <c r="B2323" s="9">
        <v>46161</v>
      </c>
      <c r="C2323" s="21" t="str">
        <f>TEXT(Table3[[#This Row],[Transaction_Date]],"dddd")</f>
        <v>Tuesday</v>
      </c>
      <c r="D2323" t="s">
        <v>7098</v>
      </c>
      <c r="E2323">
        <f>HOUR(Table3[[#This Row],[Transaction_Time]])</f>
        <v>12</v>
      </c>
      <c r="F2323" s="10" t="s">
        <v>40</v>
      </c>
      <c r="G2323" s="10" t="s">
        <v>7099</v>
      </c>
      <c r="H2323" s="10" t="s">
        <v>54</v>
      </c>
      <c r="I2323" s="10" t="s">
        <v>27</v>
      </c>
      <c r="J2323" s="10" t="s">
        <v>150</v>
      </c>
      <c r="K2323" s="10" t="s">
        <v>151</v>
      </c>
      <c r="L2323" s="10" t="s">
        <v>205</v>
      </c>
      <c r="M2323" s="10" t="s">
        <v>162</v>
      </c>
      <c r="N2323" s="10" t="s">
        <v>78</v>
      </c>
      <c r="O2323" s="10" t="s">
        <v>60</v>
      </c>
      <c r="P2323" s="10" t="s">
        <v>108</v>
      </c>
      <c r="Q2323" s="10">
        <v>139.02000000000001</v>
      </c>
      <c r="R2323" s="10">
        <v>0</v>
      </c>
      <c r="S2323" s="10">
        <v>7.8</v>
      </c>
      <c r="T2323" s="10" t="s">
        <v>35</v>
      </c>
      <c r="U2323" s="10"/>
      <c r="V2323" s="10" t="s">
        <v>49</v>
      </c>
      <c r="W2323" s="10">
        <v>96</v>
      </c>
      <c r="X2323" s="11" t="s">
        <v>37</v>
      </c>
    </row>
    <row r="2324" spans="1:24" x14ac:dyDescent="0.3">
      <c r="A2324" s="4" t="s">
        <v>7100</v>
      </c>
      <c r="B2324" s="5">
        <v>46146</v>
      </c>
      <c r="C2324" s="20" t="str">
        <f>TEXT(Table3[[#This Row],[Transaction_Date]],"dddd")</f>
        <v>Monday</v>
      </c>
      <c r="D2324" t="s">
        <v>7101</v>
      </c>
      <c r="E2324">
        <f>HOUR(Table3[[#This Row],[Transaction_Time]])</f>
        <v>21</v>
      </c>
      <c r="F2324" s="6" t="s">
        <v>24</v>
      </c>
      <c r="G2324" s="6" t="s">
        <v>7102</v>
      </c>
      <c r="H2324" s="6" t="s">
        <v>54</v>
      </c>
      <c r="I2324" s="6" t="s">
        <v>27</v>
      </c>
      <c r="J2324" s="6" t="s">
        <v>55</v>
      </c>
      <c r="K2324" s="6" t="s">
        <v>180</v>
      </c>
      <c r="L2324" s="6" t="s">
        <v>304</v>
      </c>
      <c r="M2324" s="6" t="s">
        <v>31</v>
      </c>
      <c r="N2324" s="6" t="s">
        <v>78</v>
      </c>
      <c r="O2324" s="6" t="s">
        <v>141</v>
      </c>
      <c r="P2324" s="6" t="s">
        <v>84</v>
      </c>
      <c r="Q2324" s="6">
        <v>212.33</v>
      </c>
      <c r="R2324" s="6">
        <v>0</v>
      </c>
      <c r="S2324" s="6">
        <v>0</v>
      </c>
      <c r="T2324" s="6" t="s">
        <v>35</v>
      </c>
      <c r="U2324" s="6"/>
      <c r="V2324" s="6" t="s">
        <v>49</v>
      </c>
      <c r="W2324" s="6">
        <v>38</v>
      </c>
      <c r="X2324" s="7" t="s">
        <v>37</v>
      </c>
    </row>
    <row r="2325" spans="1:24" x14ac:dyDescent="0.3">
      <c r="A2325" s="8" t="s">
        <v>7103</v>
      </c>
      <c r="B2325" s="9">
        <v>46166</v>
      </c>
      <c r="C2325" s="21" t="str">
        <f>TEXT(Table3[[#This Row],[Transaction_Date]],"dddd")</f>
        <v>Sunday</v>
      </c>
      <c r="D2325" t="s">
        <v>7104</v>
      </c>
      <c r="E2325">
        <f>HOUR(Table3[[#This Row],[Transaction_Time]])</f>
        <v>12</v>
      </c>
      <c r="F2325" s="10" t="s">
        <v>24</v>
      </c>
      <c r="G2325" s="10" t="s">
        <v>7105</v>
      </c>
      <c r="H2325" s="10" t="s">
        <v>54</v>
      </c>
      <c r="I2325" s="10" t="s">
        <v>42</v>
      </c>
      <c r="J2325" s="10" t="s">
        <v>98</v>
      </c>
      <c r="K2325" s="10" t="s">
        <v>459</v>
      </c>
      <c r="L2325" s="10" t="s">
        <v>30</v>
      </c>
      <c r="M2325" s="10" t="s">
        <v>31</v>
      </c>
      <c r="N2325" s="10" t="s">
        <v>46</v>
      </c>
      <c r="O2325" s="10" t="s">
        <v>60</v>
      </c>
      <c r="P2325" s="10" t="s">
        <v>68</v>
      </c>
      <c r="Q2325" s="10">
        <v>705.85</v>
      </c>
      <c r="R2325" s="10">
        <v>0</v>
      </c>
      <c r="S2325" s="10">
        <v>0</v>
      </c>
      <c r="T2325" s="10" t="s">
        <v>35</v>
      </c>
      <c r="U2325" s="10"/>
      <c r="V2325" s="10" t="s">
        <v>49</v>
      </c>
      <c r="W2325" s="10">
        <v>25</v>
      </c>
      <c r="X2325" s="11" t="s">
        <v>37</v>
      </c>
    </row>
    <row r="2326" spans="1:24" x14ac:dyDescent="0.3">
      <c r="A2326" s="4" t="s">
        <v>7106</v>
      </c>
      <c r="B2326" s="5">
        <v>46158</v>
      </c>
      <c r="C2326" s="20" t="str">
        <f>TEXT(Table3[[#This Row],[Transaction_Date]],"dddd")</f>
        <v>Saturday</v>
      </c>
      <c r="D2326" t="s">
        <v>7107</v>
      </c>
      <c r="E2326">
        <f>HOUR(Table3[[#This Row],[Transaction_Time]])</f>
        <v>18</v>
      </c>
      <c r="F2326" s="6" t="s">
        <v>40</v>
      </c>
      <c r="G2326" s="6" t="s">
        <v>7108</v>
      </c>
      <c r="H2326" s="6" t="s">
        <v>26</v>
      </c>
      <c r="I2326" s="6" t="s">
        <v>27</v>
      </c>
      <c r="J2326" s="6" t="s">
        <v>28</v>
      </c>
      <c r="K2326" s="6" t="s">
        <v>65</v>
      </c>
      <c r="L2326" s="6" t="s">
        <v>221</v>
      </c>
      <c r="M2326" s="6" t="s">
        <v>67</v>
      </c>
      <c r="N2326" s="6" t="s">
        <v>59</v>
      </c>
      <c r="O2326" s="6" t="s">
        <v>297</v>
      </c>
      <c r="P2326" s="6" t="s">
        <v>108</v>
      </c>
      <c r="Q2326" s="6">
        <v>677.6</v>
      </c>
      <c r="R2326" s="6">
        <v>0</v>
      </c>
      <c r="S2326" s="6">
        <v>0</v>
      </c>
      <c r="T2326" s="6" t="s">
        <v>35</v>
      </c>
      <c r="U2326" s="6"/>
      <c r="V2326" s="6" t="s">
        <v>49</v>
      </c>
      <c r="W2326" s="6">
        <v>4</v>
      </c>
      <c r="X2326" s="7" t="s">
        <v>37</v>
      </c>
    </row>
    <row r="2327" spans="1:24" x14ac:dyDescent="0.3">
      <c r="A2327" s="8" t="s">
        <v>7109</v>
      </c>
      <c r="B2327" s="9">
        <v>46154</v>
      </c>
      <c r="C2327" s="21" t="str">
        <f>TEXT(Table3[[#This Row],[Transaction_Date]],"dddd")</f>
        <v>Tuesday</v>
      </c>
      <c r="D2327" t="s">
        <v>7110</v>
      </c>
      <c r="E2327">
        <f>HOUR(Table3[[#This Row],[Transaction_Time]])</f>
        <v>20</v>
      </c>
      <c r="F2327" s="10" t="s">
        <v>24</v>
      </c>
      <c r="G2327" s="10" t="s">
        <v>7111</v>
      </c>
      <c r="H2327" s="10" t="s">
        <v>89</v>
      </c>
      <c r="I2327" s="10" t="s">
        <v>27</v>
      </c>
      <c r="J2327" s="10" t="s">
        <v>119</v>
      </c>
      <c r="K2327" s="10" t="s">
        <v>264</v>
      </c>
      <c r="L2327" s="10" t="s">
        <v>213</v>
      </c>
      <c r="M2327" s="10" t="s">
        <v>214</v>
      </c>
      <c r="N2327" s="10" t="s">
        <v>46</v>
      </c>
      <c r="O2327" s="10" t="s">
        <v>47</v>
      </c>
      <c r="P2327" s="10" t="s">
        <v>48</v>
      </c>
      <c r="Q2327" s="10">
        <v>293.60000000000002</v>
      </c>
      <c r="R2327" s="10">
        <v>0</v>
      </c>
      <c r="S2327" s="10">
        <v>0.68</v>
      </c>
      <c r="T2327" s="10" t="s">
        <v>35</v>
      </c>
      <c r="U2327" s="10"/>
      <c r="V2327" s="10" t="s">
        <v>49</v>
      </c>
      <c r="W2327" s="10">
        <v>66</v>
      </c>
      <c r="X2327" s="11" t="s">
        <v>37</v>
      </c>
    </row>
    <row r="2328" spans="1:24" x14ac:dyDescent="0.3">
      <c r="A2328" s="4" t="s">
        <v>7112</v>
      </c>
      <c r="B2328" s="5">
        <v>46159</v>
      </c>
      <c r="C2328" s="20" t="str">
        <f>TEXT(Table3[[#This Row],[Transaction_Date]],"dddd")</f>
        <v>Sunday</v>
      </c>
      <c r="D2328" t="s">
        <v>7113</v>
      </c>
      <c r="E2328">
        <f>HOUR(Table3[[#This Row],[Transaction_Time]])</f>
        <v>12</v>
      </c>
      <c r="F2328" s="6" t="s">
        <v>24</v>
      </c>
      <c r="G2328" s="6" t="s">
        <v>7114</v>
      </c>
      <c r="H2328" s="6" t="s">
        <v>89</v>
      </c>
      <c r="I2328" s="6" t="s">
        <v>42</v>
      </c>
      <c r="J2328" s="6" t="s">
        <v>166</v>
      </c>
      <c r="K2328" s="6" t="s">
        <v>476</v>
      </c>
      <c r="L2328" s="6" t="s">
        <v>205</v>
      </c>
      <c r="M2328" s="6" t="s">
        <v>162</v>
      </c>
      <c r="N2328" s="6" t="s">
        <v>46</v>
      </c>
      <c r="O2328" s="6" t="s">
        <v>47</v>
      </c>
      <c r="P2328" s="6" t="s">
        <v>128</v>
      </c>
      <c r="Q2328" s="6">
        <v>55.47</v>
      </c>
      <c r="R2328" s="6">
        <v>14.21</v>
      </c>
      <c r="S2328" s="6">
        <v>0</v>
      </c>
      <c r="T2328" s="6" t="s">
        <v>35</v>
      </c>
      <c r="U2328" s="6"/>
      <c r="V2328" s="6" t="s">
        <v>49</v>
      </c>
      <c r="W2328" s="6">
        <v>53</v>
      </c>
      <c r="X2328" s="7" t="s">
        <v>37</v>
      </c>
    </row>
    <row r="2329" spans="1:24" x14ac:dyDescent="0.3">
      <c r="A2329" s="8" t="s">
        <v>7115</v>
      </c>
      <c r="B2329" s="9">
        <v>46158</v>
      </c>
      <c r="C2329" s="21" t="str">
        <f>TEXT(Table3[[#This Row],[Transaction_Date]],"dddd")</f>
        <v>Saturday</v>
      </c>
      <c r="D2329" t="s">
        <v>7116</v>
      </c>
      <c r="E2329">
        <f>HOUR(Table3[[#This Row],[Transaction_Time]])</f>
        <v>19</v>
      </c>
      <c r="F2329" s="10" t="s">
        <v>72</v>
      </c>
      <c r="G2329" s="10" t="s">
        <v>7117</v>
      </c>
      <c r="H2329" s="10" t="s">
        <v>26</v>
      </c>
      <c r="I2329" s="10" t="s">
        <v>42</v>
      </c>
      <c r="J2329" s="10" t="s">
        <v>43</v>
      </c>
      <c r="K2329" s="10" t="s">
        <v>285</v>
      </c>
      <c r="L2329" s="10" t="s">
        <v>132</v>
      </c>
      <c r="M2329" s="10" t="s">
        <v>93</v>
      </c>
      <c r="N2329" s="10" t="s">
        <v>59</v>
      </c>
      <c r="O2329" s="10" t="s">
        <v>297</v>
      </c>
      <c r="P2329" s="10" t="s">
        <v>128</v>
      </c>
      <c r="Q2329" s="10">
        <v>306.41000000000003</v>
      </c>
      <c r="R2329" s="10">
        <v>0</v>
      </c>
      <c r="S2329" s="10">
        <v>0</v>
      </c>
      <c r="T2329" s="10" t="s">
        <v>35</v>
      </c>
      <c r="U2329" s="10"/>
      <c r="V2329" s="10" t="s">
        <v>49</v>
      </c>
      <c r="W2329" s="10">
        <v>59</v>
      </c>
      <c r="X2329" s="11" t="s">
        <v>37</v>
      </c>
    </row>
    <row r="2330" spans="1:24" x14ac:dyDescent="0.3">
      <c r="A2330" s="4" t="s">
        <v>7118</v>
      </c>
      <c r="B2330" s="5">
        <v>46149</v>
      </c>
      <c r="C2330" s="20" t="str">
        <f>TEXT(Table3[[#This Row],[Transaction_Date]],"dddd")</f>
        <v>Thursday</v>
      </c>
      <c r="D2330" t="s">
        <v>7119</v>
      </c>
      <c r="E2330">
        <f>HOUR(Table3[[#This Row],[Transaction_Time]])</f>
        <v>19</v>
      </c>
      <c r="F2330" s="6" t="s">
        <v>24</v>
      </c>
      <c r="G2330" s="6" t="s">
        <v>7120</v>
      </c>
      <c r="H2330" s="6" t="s">
        <v>89</v>
      </c>
      <c r="I2330" s="6" t="s">
        <v>27</v>
      </c>
      <c r="J2330" s="6" t="s">
        <v>150</v>
      </c>
      <c r="K2330" s="6" t="s">
        <v>319</v>
      </c>
      <c r="L2330" s="6" t="s">
        <v>503</v>
      </c>
      <c r="M2330" s="6" t="s">
        <v>214</v>
      </c>
      <c r="N2330" s="6" t="s">
        <v>46</v>
      </c>
      <c r="O2330" s="6" t="s">
        <v>47</v>
      </c>
      <c r="P2330" s="6" t="s">
        <v>108</v>
      </c>
      <c r="Q2330" s="6">
        <v>60.03</v>
      </c>
      <c r="R2330" s="6">
        <v>0</v>
      </c>
      <c r="S2330" s="6">
        <v>0</v>
      </c>
      <c r="T2330" s="6" t="s">
        <v>280</v>
      </c>
      <c r="U2330" s="6" t="s">
        <v>385</v>
      </c>
      <c r="V2330" s="6" t="s">
        <v>49</v>
      </c>
      <c r="W2330" s="6">
        <v>14</v>
      </c>
      <c r="X2330" s="7" t="s">
        <v>37</v>
      </c>
    </row>
    <row r="2331" spans="1:24" x14ac:dyDescent="0.3">
      <c r="A2331" s="8" t="s">
        <v>7121</v>
      </c>
      <c r="B2331" s="9">
        <v>46173</v>
      </c>
      <c r="C2331" s="21" t="str">
        <f>TEXT(Table3[[#This Row],[Transaction_Date]],"dddd")</f>
        <v>Sunday</v>
      </c>
      <c r="D2331" t="s">
        <v>7122</v>
      </c>
      <c r="E2331">
        <f>HOUR(Table3[[#This Row],[Transaction_Time]])</f>
        <v>11</v>
      </c>
      <c r="F2331" s="10" t="s">
        <v>40</v>
      </c>
      <c r="G2331" s="10" t="s">
        <v>7123</v>
      </c>
      <c r="H2331" s="10" t="s">
        <v>26</v>
      </c>
      <c r="I2331" s="10" t="s">
        <v>42</v>
      </c>
      <c r="J2331" s="10" t="s">
        <v>119</v>
      </c>
      <c r="K2331" s="10" t="s">
        <v>120</v>
      </c>
      <c r="L2331" s="10" t="s">
        <v>826</v>
      </c>
      <c r="M2331" s="10" t="s">
        <v>101</v>
      </c>
      <c r="N2331" s="10" t="s">
        <v>32</v>
      </c>
      <c r="O2331" s="10" t="s">
        <v>47</v>
      </c>
      <c r="P2331" s="10" t="s">
        <v>108</v>
      </c>
      <c r="Q2331" s="10">
        <v>2781.61</v>
      </c>
      <c r="R2331" s="10">
        <v>0</v>
      </c>
      <c r="S2331" s="10">
        <v>5.15</v>
      </c>
      <c r="T2331" s="10" t="s">
        <v>35</v>
      </c>
      <c r="U2331" s="10"/>
      <c r="V2331" s="10" t="s">
        <v>36</v>
      </c>
      <c r="W2331" s="10">
        <v>67</v>
      </c>
      <c r="X2331" s="11" t="s">
        <v>37</v>
      </c>
    </row>
    <row r="2332" spans="1:24" x14ac:dyDescent="0.3">
      <c r="A2332" s="4" t="s">
        <v>7124</v>
      </c>
      <c r="B2332" s="5">
        <v>46151</v>
      </c>
      <c r="C2332" s="20" t="str">
        <f>TEXT(Table3[[#This Row],[Transaction_Date]],"dddd")</f>
        <v>Saturday</v>
      </c>
      <c r="D2332" t="s">
        <v>7125</v>
      </c>
      <c r="E2332">
        <f>HOUR(Table3[[#This Row],[Transaction_Time]])</f>
        <v>7</v>
      </c>
      <c r="F2332" s="6" t="s">
        <v>24</v>
      </c>
      <c r="G2332" s="6" t="s">
        <v>7126</v>
      </c>
      <c r="H2332" s="6" t="s">
        <v>97</v>
      </c>
      <c r="I2332" s="6" t="s">
        <v>27</v>
      </c>
      <c r="J2332" s="6" t="s">
        <v>166</v>
      </c>
      <c r="K2332" s="6" t="s">
        <v>476</v>
      </c>
      <c r="L2332" s="6" t="s">
        <v>308</v>
      </c>
      <c r="M2332" s="6" t="s">
        <v>58</v>
      </c>
      <c r="N2332" s="6" t="s">
        <v>46</v>
      </c>
      <c r="O2332" s="6" t="s">
        <v>297</v>
      </c>
      <c r="P2332" s="6" t="s">
        <v>115</v>
      </c>
      <c r="Q2332" s="6">
        <v>495.31</v>
      </c>
      <c r="R2332" s="6">
        <v>24.7</v>
      </c>
      <c r="S2332" s="6">
        <v>0</v>
      </c>
      <c r="T2332" s="6" t="s">
        <v>35</v>
      </c>
      <c r="U2332" s="6"/>
      <c r="V2332" s="6" t="s">
        <v>49</v>
      </c>
      <c r="W2332" s="6">
        <v>77</v>
      </c>
      <c r="X2332" s="7" t="s">
        <v>37</v>
      </c>
    </row>
    <row r="2333" spans="1:24" x14ac:dyDescent="0.3">
      <c r="A2333" s="8" t="s">
        <v>7127</v>
      </c>
      <c r="B2333" s="9">
        <v>46159</v>
      </c>
      <c r="C2333" s="21" t="str">
        <f>TEXT(Table3[[#This Row],[Transaction_Date]],"dddd")</f>
        <v>Sunday</v>
      </c>
      <c r="D2333" t="s">
        <v>7128</v>
      </c>
      <c r="E2333">
        <f>HOUR(Table3[[#This Row],[Transaction_Time]])</f>
        <v>12</v>
      </c>
      <c r="F2333" s="10" t="s">
        <v>24</v>
      </c>
      <c r="G2333" s="10" t="s">
        <v>7129</v>
      </c>
      <c r="H2333" s="10" t="s">
        <v>26</v>
      </c>
      <c r="I2333" s="10" t="s">
        <v>27</v>
      </c>
      <c r="J2333" s="10" t="s">
        <v>105</v>
      </c>
      <c r="K2333" s="10" t="s">
        <v>195</v>
      </c>
      <c r="L2333" s="10" t="s">
        <v>500</v>
      </c>
      <c r="M2333" s="10" t="s">
        <v>67</v>
      </c>
      <c r="N2333" s="10" t="s">
        <v>78</v>
      </c>
      <c r="O2333" s="10" t="s">
        <v>60</v>
      </c>
      <c r="P2333" s="10" t="s">
        <v>68</v>
      </c>
      <c r="Q2333" s="10">
        <v>208.34</v>
      </c>
      <c r="R2333" s="10">
        <v>0</v>
      </c>
      <c r="S2333" s="10">
        <v>0</v>
      </c>
      <c r="T2333" s="10" t="s">
        <v>35</v>
      </c>
      <c r="U2333" s="10"/>
      <c r="V2333" s="10" t="s">
        <v>49</v>
      </c>
      <c r="W2333" s="10">
        <v>51</v>
      </c>
      <c r="X2333" s="11" t="s">
        <v>37</v>
      </c>
    </row>
    <row r="2334" spans="1:24" x14ac:dyDescent="0.3">
      <c r="A2334" s="4" t="s">
        <v>7130</v>
      </c>
      <c r="B2334" s="5">
        <v>46153</v>
      </c>
      <c r="C2334" s="20" t="str">
        <f>TEXT(Table3[[#This Row],[Transaction_Date]],"dddd")</f>
        <v>Monday</v>
      </c>
      <c r="D2334" t="s">
        <v>7131</v>
      </c>
      <c r="E2334">
        <f>HOUR(Table3[[#This Row],[Transaction_Time]])</f>
        <v>11</v>
      </c>
      <c r="F2334" s="6" t="s">
        <v>24</v>
      </c>
      <c r="G2334" s="6" t="s">
        <v>7132</v>
      </c>
      <c r="H2334" s="6" t="s">
        <v>54</v>
      </c>
      <c r="I2334" s="6" t="s">
        <v>27</v>
      </c>
      <c r="J2334" s="6" t="s">
        <v>166</v>
      </c>
      <c r="K2334" s="6" t="s">
        <v>167</v>
      </c>
      <c r="L2334" s="6" t="s">
        <v>350</v>
      </c>
      <c r="M2334" s="6" t="s">
        <v>31</v>
      </c>
      <c r="N2334" s="6" t="s">
        <v>32</v>
      </c>
      <c r="O2334" s="6" t="s">
        <v>297</v>
      </c>
      <c r="P2334" s="6" t="s">
        <v>48</v>
      </c>
      <c r="Q2334" s="6">
        <v>752.53</v>
      </c>
      <c r="R2334" s="6">
        <v>37.340000000000003</v>
      </c>
      <c r="S2334" s="6">
        <v>0</v>
      </c>
      <c r="T2334" s="6" t="s">
        <v>35</v>
      </c>
      <c r="U2334" s="6"/>
      <c r="V2334" s="6" t="s">
        <v>49</v>
      </c>
      <c r="W2334" s="6">
        <v>78</v>
      </c>
      <c r="X2334" s="7" t="s">
        <v>37</v>
      </c>
    </row>
    <row r="2335" spans="1:24" x14ac:dyDescent="0.3">
      <c r="A2335" s="8" t="s">
        <v>7133</v>
      </c>
      <c r="B2335" s="9">
        <v>46160</v>
      </c>
      <c r="C2335" s="21" t="str">
        <f>TEXT(Table3[[#This Row],[Transaction_Date]],"dddd")</f>
        <v>Monday</v>
      </c>
      <c r="D2335" t="s">
        <v>7134</v>
      </c>
      <c r="E2335">
        <f>HOUR(Table3[[#This Row],[Transaction_Time]])</f>
        <v>18</v>
      </c>
      <c r="F2335" s="10" t="s">
        <v>24</v>
      </c>
      <c r="G2335" s="10" t="s">
        <v>7135</v>
      </c>
      <c r="H2335" s="10" t="s">
        <v>26</v>
      </c>
      <c r="I2335" s="10" t="s">
        <v>27</v>
      </c>
      <c r="J2335" s="10" t="s">
        <v>43</v>
      </c>
      <c r="K2335" s="10" t="s">
        <v>285</v>
      </c>
      <c r="L2335" s="10" t="s">
        <v>435</v>
      </c>
      <c r="M2335" s="10" t="s">
        <v>101</v>
      </c>
      <c r="N2335" s="10" t="s">
        <v>46</v>
      </c>
      <c r="O2335" s="10" t="s">
        <v>33</v>
      </c>
      <c r="P2335" s="10" t="s">
        <v>48</v>
      </c>
      <c r="Q2335" s="10">
        <v>188.72</v>
      </c>
      <c r="R2335" s="10">
        <v>1.35</v>
      </c>
      <c r="S2335" s="10">
        <v>0</v>
      </c>
      <c r="T2335" s="10" t="s">
        <v>35</v>
      </c>
      <c r="U2335" s="10"/>
      <c r="V2335" s="10" t="s">
        <v>49</v>
      </c>
      <c r="W2335" s="10">
        <v>3</v>
      </c>
      <c r="X2335" s="11" t="s">
        <v>37</v>
      </c>
    </row>
    <row r="2336" spans="1:24" x14ac:dyDescent="0.3">
      <c r="A2336" s="4" t="s">
        <v>7136</v>
      </c>
      <c r="B2336" s="5">
        <v>46165</v>
      </c>
      <c r="C2336" s="20" t="str">
        <f>TEXT(Table3[[#This Row],[Transaction_Date]],"dddd")</f>
        <v>Saturday</v>
      </c>
      <c r="D2336" t="s">
        <v>7137</v>
      </c>
      <c r="E2336">
        <f>HOUR(Table3[[#This Row],[Transaction_Time]])</f>
        <v>18</v>
      </c>
      <c r="F2336" s="6" t="s">
        <v>52</v>
      </c>
      <c r="G2336" s="6" t="s">
        <v>7138</v>
      </c>
      <c r="H2336" s="6" t="s">
        <v>74</v>
      </c>
      <c r="I2336" s="6" t="s">
        <v>42</v>
      </c>
      <c r="J2336" s="6" t="s">
        <v>90</v>
      </c>
      <c r="K2336" s="6" t="s">
        <v>140</v>
      </c>
      <c r="L2336" s="6" t="s">
        <v>826</v>
      </c>
      <c r="M2336" s="6" t="s">
        <v>101</v>
      </c>
      <c r="N2336" s="6" t="s">
        <v>59</v>
      </c>
      <c r="O2336" s="6" t="s">
        <v>297</v>
      </c>
      <c r="P2336" s="6" t="s">
        <v>115</v>
      </c>
      <c r="Q2336" s="6">
        <v>1097.9000000000001</v>
      </c>
      <c r="R2336" s="6">
        <v>0</v>
      </c>
      <c r="S2336" s="6">
        <v>0.54</v>
      </c>
      <c r="T2336" s="6" t="s">
        <v>35</v>
      </c>
      <c r="U2336" s="6"/>
      <c r="V2336" s="6" t="s">
        <v>36</v>
      </c>
      <c r="W2336" s="6">
        <v>60</v>
      </c>
      <c r="X2336" s="7" t="s">
        <v>37</v>
      </c>
    </row>
    <row r="2337" spans="1:24" x14ac:dyDescent="0.3">
      <c r="A2337" s="8" t="s">
        <v>7139</v>
      </c>
      <c r="B2337" s="9">
        <v>46146</v>
      </c>
      <c r="C2337" s="21" t="str">
        <f>TEXT(Table3[[#This Row],[Transaction_Date]],"dddd")</f>
        <v>Monday</v>
      </c>
      <c r="D2337" t="s">
        <v>7140</v>
      </c>
      <c r="E2337">
        <f>HOUR(Table3[[#This Row],[Transaction_Time]])</f>
        <v>16</v>
      </c>
      <c r="F2337" s="10" t="s">
        <v>40</v>
      </c>
      <c r="G2337" s="10" t="s">
        <v>7141</v>
      </c>
      <c r="H2337" s="10" t="s">
        <v>54</v>
      </c>
      <c r="I2337" s="10" t="s">
        <v>27</v>
      </c>
      <c r="J2337" s="10" t="s">
        <v>43</v>
      </c>
      <c r="K2337" s="10" t="s">
        <v>112</v>
      </c>
      <c r="L2337" s="10" t="s">
        <v>271</v>
      </c>
      <c r="M2337" s="10" t="s">
        <v>83</v>
      </c>
      <c r="N2337" s="10" t="s">
        <v>176</v>
      </c>
      <c r="O2337" s="10" t="s">
        <v>60</v>
      </c>
      <c r="P2337" s="10" t="s">
        <v>108</v>
      </c>
      <c r="Q2337" s="10">
        <v>1314.05</v>
      </c>
      <c r="R2337" s="10">
        <v>0</v>
      </c>
      <c r="S2337" s="10">
        <v>0</v>
      </c>
      <c r="T2337" s="10" t="s">
        <v>35</v>
      </c>
      <c r="U2337" s="10"/>
      <c r="V2337" s="10" t="s">
        <v>49</v>
      </c>
      <c r="W2337" s="10">
        <v>91</v>
      </c>
      <c r="X2337" s="11" t="s">
        <v>37</v>
      </c>
    </row>
    <row r="2338" spans="1:24" x14ac:dyDescent="0.3">
      <c r="A2338" s="4" t="s">
        <v>7142</v>
      </c>
      <c r="B2338" s="5">
        <v>46172</v>
      </c>
      <c r="C2338" s="20" t="str">
        <f>TEXT(Table3[[#This Row],[Transaction_Date]],"dddd")</f>
        <v>Saturday</v>
      </c>
      <c r="D2338" t="s">
        <v>7143</v>
      </c>
      <c r="E2338">
        <f>HOUR(Table3[[#This Row],[Transaction_Time]])</f>
        <v>18</v>
      </c>
      <c r="F2338" s="6" t="s">
        <v>40</v>
      </c>
      <c r="G2338" s="6" t="s">
        <v>7144</v>
      </c>
      <c r="H2338" s="6" t="s">
        <v>54</v>
      </c>
      <c r="I2338" s="6" t="s">
        <v>42</v>
      </c>
      <c r="J2338" s="6" t="s">
        <v>43</v>
      </c>
      <c r="K2338" s="6" t="s">
        <v>44</v>
      </c>
      <c r="L2338" s="6" t="s">
        <v>357</v>
      </c>
      <c r="M2338" s="6" t="s">
        <v>122</v>
      </c>
      <c r="N2338" s="6" t="s">
        <v>272</v>
      </c>
      <c r="O2338" s="6" t="s">
        <v>60</v>
      </c>
      <c r="P2338" s="10" t="s">
        <v>68</v>
      </c>
      <c r="Q2338" s="6">
        <v>112.82</v>
      </c>
      <c r="R2338" s="6">
        <v>0</v>
      </c>
      <c r="S2338" s="6">
        <v>4.4800000000000004</v>
      </c>
      <c r="T2338" s="6" t="s">
        <v>280</v>
      </c>
      <c r="U2338" s="6" t="s">
        <v>407</v>
      </c>
      <c r="V2338" s="6" t="s">
        <v>49</v>
      </c>
      <c r="W2338" s="6">
        <v>36</v>
      </c>
      <c r="X2338" s="7" t="s">
        <v>37</v>
      </c>
    </row>
    <row r="2339" spans="1:24" x14ac:dyDescent="0.3">
      <c r="A2339" s="8" t="s">
        <v>7145</v>
      </c>
      <c r="B2339" s="9">
        <v>46143</v>
      </c>
      <c r="C2339" s="21" t="str">
        <f>TEXT(Table3[[#This Row],[Transaction_Date]],"dddd")</f>
        <v>Friday</v>
      </c>
      <c r="D2339" t="s">
        <v>7146</v>
      </c>
      <c r="E2339">
        <f>HOUR(Table3[[#This Row],[Transaction_Time]])</f>
        <v>20</v>
      </c>
      <c r="F2339" s="10" t="s">
        <v>24</v>
      </c>
      <c r="G2339" s="10" t="s">
        <v>7147</v>
      </c>
      <c r="H2339" s="10" t="s">
        <v>89</v>
      </c>
      <c r="I2339" s="10" t="s">
        <v>42</v>
      </c>
      <c r="J2339" s="10" t="s">
        <v>75</v>
      </c>
      <c r="K2339" s="10" t="s">
        <v>156</v>
      </c>
      <c r="L2339" s="10" t="s">
        <v>257</v>
      </c>
      <c r="M2339" s="10" t="s">
        <v>93</v>
      </c>
      <c r="N2339" s="10" t="s">
        <v>78</v>
      </c>
      <c r="O2339" s="10" t="s">
        <v>60</v>
      </c>
      <c r="P2339" s="10" t="s">
        <v>115</v>
      </c>
      <c r="Q2339" s="10">
        <v>322.33999999999997</v>
      </c>
      <c r="R2339" s="10">
        <v>0</v>
      </c>
      <c r="S2339" s="10">
        <v>0</v>
      </c>
      <c r="T2339" s="10" t="s">
        <v>35</v>
      </c>
      <c r="U2339" s="10"/>
      <c r="V2339" s="10" t="s">
        <v>49</v>
      </c>
      <c r="W2339" s="10">
        <v>35</v>
      </c>
      <c r="X2339" s="11" t="s">
        <v>37</v>
      </c>
    </row>
    <row r="2340" spans="1:24" x14ac:dyDescent="0.3">
      <c r="A2340" s="4" t="s">
        <v>7148</v>
      </c>
      <c r="B2340" s="5">
        <v>46152</v>
      </c>
      <c r="C2340" s="20" t="str">
        <f>TEXT(Table3[[#This Row],[Transaction_Date]],"dddd")</f>
        <v>Sunday</v>
      </c>
      <c r="D2340" t="s">
        <v>7149</v>
      </c>
      <c r="E2340">
        <f>HOUR(Table3[[#This Row],[Transaction_Time]])</f>
        <v>10</v>
      </c>
      <c r="F2340" s="6" t="s">
        <v>40</v>
      </c>
      <c r="G2340" s="6" t="s">
        <v>7150</v>
      </c>
      <c r="H2340" s="6" t="s">
        <v>74</v>
      </c>
      <c r="I2340" s="6" t="s">
        <v>27</v>
      </c>
      <c r="J2340" s="6" t="s">
        <v>166</v>
      </c>
      <c r="K2340" s="6" t="s">
        <v>204</v>
      </c>
      <c r="L2340" s="6" t="s">
        <v>230</v>
      </c>
      <c r="M2340" s="6" t="s">
        <v>83</v>
      </c>
      <c r="N2340" s="6" t="s">
        <v>46</v>
      </c>
      <c r="O2340" s="6" t="s">
        <v>47</v>
      </c>
      <c r="P2340" s="10" t="s">
        <v>68</v>
      </c>
      <c r="Q2340" s="6">
        <v>289.99</v>
      </c>
      <c r="R2340" s="6">
        <v>0</v>
      </c>
      <c r="S2340" s="6">
        <v>0</v>
      </c>
      <c r="T2340" s="6" t="s">
        <v>35</v>
      </c>
      <c r="U2340" s="6"/>
      <c r="V2340" s="6" t="s">
        <v>49</v>
      </c>
      <c r="W2340" s="6">
        <v>86</v>
      </c>
      <c r="X2340" s="7" t="s">
        <v>37</v>
      </c>
    </row>
    <row r="2341" spans="1:24" x14ac:dyDescent="0.3">
      <c r="A2341" s="8" t="s">
        <v>7151</v>
      </c>
      <c r="B2341" s="9">
        <v>46171</v>
      </c>
      <c r="C2341" s="21" t="str">
        <f>TEXT(Table3[[#This Row],[Transaction_Date]],"dddd")</f>
        <v>Friday</v>
      </c>
      <c r="D2341" t="s">
        <v>7152</v>
      </c>
      <c r="E2341">
        <f>HOUR(Table3[[#This Row],[Transaction_Time]])</f>
        <v>7</v>
      </c>
      <c r="F2341" s="10" t="s">
        <v>72</v>
      </c>
      <c r="G2341" s="10" t="s">
        <v>7153</v>
      </c>
      <c r="H2341" s="10" t="s">
        <v>54</v>
      </c>
      <c r="I2341" s="10" t="s">
        <v>27</v>
      </c>
      <c r="J2341" s="10" t="s">
        <v>55</v>
      </c>
      <c r="K2341" s="10" t="s">
        <v>56</v>
      </c>
      <c r="L2341" s="10" t="s">
        <v>221</v>
      </c>
      <c r="M2341" s="10" t="s">
        <v>67</v>
      </c>
      <c r="N2341" s="10" t="s">
        <v>176</v>
      </c>
      <c r="O2341" s="10" t="s">
        <v>60</v>
      </c>
      <c r="P2341" s="10" t="s">
        <v>115</v>
      </c>
      <c r="Q2341" s="10">
        <v>604.61</v>
      </c>
      <c r="R2341" s="10">
        <v>0</v>
      </c>
      <c r="S2341" s="10">
        <v>0</v>
      </c>
      <c r="T2341" s="10" t="s">
        <v>35</v>
      </c>
      <c r="U2341" s="10"/>
      <c r="V2341" s="10" t="s">
        <v>49</v>
      </c>
      <c r="W2341" s="10">
        <v>32</v>
      </c>
      <c r="X2341" s="11" t="s">
        <v>37</v>
      </c>
    </row>
    <row r="2342" spans="1:24" x14ac:dyDescent="0.3">
      <c r="A2342" s="4" t="s">
        <v>7154</v>
      </c>
      <c r="B2342" s="5">
        <v>46147</v>
      </c>
      <c r="C2342" s="20" t="str">
        <f>TEXT(Table3[[#This Row],[Transaction_Date]],"dddd")</f>
        <v>Tuesday</v>
      </c>
      <c r="D2342" t="s">
        <v>7155</v>
      </c>
      <c r="E2342">
        <f>HOUR(Table3[[#This Row],[Transaction_Time]])</f>
        <v>20</v>
      </c>
      <c r="F2342" s="6" t="s">
        <v>24</v>
      </c>
      <c r="G2342" s="6" t="s">
        <v>7156</v>
      </c>
      <c r="H2342" s="6" t="s">
        <v>54</v>
      </c>
      <c r="I2342" s="6" t="s">
        <v>27</v>
      </c>
      <c r="J2342" s="6" t="s">
        <v>28</v>
      </c>
      <c r="K2342" s="6" t="s">
        <v>188</v>
      </c>
      <c r="L2342" s="6" t="s">
        <v>157</v>
      </c>
      <c r="M2342" s="6" t="s">
        <v>83</v>
      </c>
      <c r="N2342" s="6" t="s">
        <v>46</v>
      </c>
      <c r="O2342" s="6" t="s">
        <v>141</v>
      </c>
      <c r="P2342" s="6" t="s">
        <v>48</v>
      </c>
      <c r="Q2342" s="6">
        <v>1374.33</v>
      </c>
      <c r="R2342" s="6">
        <v>0</v>
      </c>
      <c r="S2342" s="6">
        <v>0</v>
      </c>
      <c r="T2342" s="6" t="s">
        <v>35</v>
      </c>
      <c r="U2342" s="6"/>
      <c r="V2342" s="6" t="s">
        <v>49</v>
      </c>
      <c r="W2342" s="6">
        <v>74</v>
      </c>
      <c r="X2342" s="7" t="s">
        <v>37</v>
      </c>
    </row>
    <row r="2343" spans="1:24" x14ac:dyDescent="0.3">
      <c r="A2343" s="8" t="s">
        <v>7157</v>
      </c>
      <c r="B2343" s="9">
        <v>46147</v>
      </c>
      <c r="C2343" s="21" t="str">
        <f>TEXT(Table3[[#This Row],[Transaction_Date]],"dddd")</f>
        <v>Tuesday</v>
      </c>
      <c r="D2343" t="s">
        <v>7158</v>
      </c>
      <c r="E2343">
        <f>HOUR(Table3[[#This Row],[Transaction_Time]])</f>
        <v>19</v>
      </c>
      <c r="F2343" s="10" t="s">
        <v>52</v>
      </c>
      <c r="G2343" s="10" t="s">
        <v>7159</v>
      </c>
      <c r="H2343" s="10" t="s">
        <v>26</v>
      </c>
      <c r="I2343" s="10" t="s">
        <v>455</v>
      </c>
      <c r="J2343" s="10" t="s">
        <v>43</v>
      </c>
      <c r="K2343" s="10" t="s">
        <v>229</v>
      </c>
      <c r="L2343" s="10" t="s">
        <v>161</v>
      </c>
      <c r="M2343" s="10" t="s">
        <v>162</v>
      </c>
      <c r="N2343" s="10" t="s">
        <v>46</v>
      </c>
      <c r="O2343" s="10" t="s">
        <v>141</v>
      </c>
      <c r="P2343" s="10" t="s">
        <v>48</v>
      </c>
      <c r="Q2343" s="10">
        <v>708.28</v>
      </c>
      <c r="R2343" s="10">
        <v>0</v>
      </c>
      <c r="S2343" s="10">
        <v>0</v>
      </c>
      <c r="T2343" s="10" t="s">
        <v>35</v>
      </c>
      <c r="U2343" s="10"/>
      <c r="V2343" s="10" t="s">
        <v>49</v>
      </c>
      <c r="W2343" s="10">
        <v>89</v>
      </c>
      <c r="X2343" s="11" t="s">
        <v>37</v>
      </c>
    </row>
    <row r="2344" spans="1:24" x14ac:dyDescent="0.3">
      <c r="A2344" s="4" t="s">
        <v>7160</v>
      </c>
      <c r="B2344" s="5">
        <v>46157</v>
      </c>
      <c r="C2344" s="20" t="str">
        <f>TEXT(Table3[[#This Row],[Transaction_Date]],"dddd")</f>
        <v>Friday</v>
      </c>
      <c r="D2344" t="s">
        <v>7161</v>
      </c>
      <c r="E2344">
        <f>HOUR(Table3[[#This Row],[Transaction_Time]])</f>
        <v>11</v>
      </c>
      <c r="F2344" s="6" t="s">
        <v>87</v>
      </c>
      <c r="G2344" s="6" t="s">
        <v>7162</v>
      </c>
      <c r="H2344" s="6" t="s">
        <v>89</v>
      </c>
      <c r="I2344" s="6" t="s">
        <v>42</v>
      </c>
      <c r="J2344" s="6" t="s">
        <v>105</v>
      </c>
      <c r="K2344" s="6" t="s">
        <v>195</v>
      </c>
      <c r="L2344" s="6" t="s">
        <v>132</v>
      </c>
      <c r="M2344" s="6" t="s">
        <v>93</v>
      </c>
      <c r="N2344" s="6" t="s">
        <v>59</v>
      </c>
      <c r="O2344" s="6" t="s">
        <v>33</v>
      </c>
      <c r="P2344" s="6" t="s">
        <v>115</v>
      </c>
      <c r="Q2344" s="6">
        <v>736.48</v>
      </c>
      <c r="R2344" s="6">
        <v>21.89</v>
      </c>
      <c r="S2344" s="6">
        <v>0</v>
      </c>
      <c r="T2344" s="6" t="s">
        <v>35</v>
      </c>
      <c r="U2344" s="6"/>
      <c r="V2344" s="6" t="s">
        <v>49</v>
      </c>
      <c r="W2344" s="6">
        <v>47</v>
      </c>
      <c r="X2344" s="7" t="s">
        <v>37</v>
      </c>
    </row>
    <row r="2345" spans="1:24" x14ac:dyDescent="0.3">
      <c r="A2345" s="8" t="s">
        <v>7163</v>
      </c>
      <c r="B2345" s="9">
        <v>46167</v>
      </c>
      <c r="C2345" s="21" t="str">
        <f>TEXT(Table3[[#This Row],[Transaction_Date]],"dddd")</f>
        <v>Monday</v>
      </c>
      <c r="D2345" t="s">
        <v>7164</v>
      </c>
      <c r="E2345">
        <f>HOUR(Table3[[#This Row],[Transaction_Time]])</f>
        <v>21</v>
      </c>
      <c r="F2345" s="10" t="s">
        <v>24</v>
      </c>
      <c r="G2345" s="10" t="s">
        <v>7165</v>
      </c>
      <c r="H2345" s="10" t="s">
        <v>54</v>
      </c>
      <c r="I2345" s="10" t="s">
        <v>27</v>
      </c>
      <c r="J2345" s="10" t="s">
        <v>105</v>
      </c>
      <c r="K2345" s="10" t="s">
        <v>106</v>
      </c>
      <c r="L2345" s="10" t="s">
        <v>271</v>
      </c>
      <c r="M2345" s="10" t="s">
        <v>83</v>
      </c>
      <c r="N2345" s="10" t="s">
        <v>46</v>
      </c>
      <c r="O2345" s="10" t="s">
        <v>60</v>
      </c>
      <c r="P2345" s="10" t="s">
        <v>128</v>
      </c>
      <c r="Q2345" s="10">
        <v>730.34</v>
      </c>
      <c r="R2345" s="10">
        <v>0</v>
      </c>
      <c r="S2345" s="10">
        <v>0</v>
      </c>
      <c r="T2345" s="10" t="s">
        <v>35</v>
      </c>
      <c r="U2345" s="10"/>
      <c r="V2345" s="10" t="s">
        <v>49</v>
      </c>
      <c r="W2345" s="10">
        <v>4</v>
      </c>
      <c r="X2345" s="11" t="s">
        <v>37</v>
      </c>
    </row>
    <row r="2346" spans="1:24" x14ac:dyDescent="0.3">
      <c r="A2346" s="4" t="s">
        <v>7166</v>
      </c>
      <c r="B2346" s="5">
        <v>46162</v>
      </c>
      <c r="C2346" s="20" t="str">
        <f>TEXT(Table3[[#This Row],[Transaction_Date]],"dddd")</f>
        <v>Wednesday</v>
      </c>
      <c r="D2346" t="s">
        <v>7167</v>
      </c>
      <c r="E2346">
        <f>HOUR(Table3[[#This Row],[Transaction_Time]])</f>
        <v>17</v>
      </c>
      <c r="F2346" s="6" t="s">
        <v>40</v>
      </c>
      <c r="G2346" s="6" t="s">
        <v>7168</v>
      </c>
      <c r="H2346" s="6" t="s">
        <v>74</v>
      </c>
      <c r="I2346" s="6" t="s">
        <v>42</v>
      </c>
      <c r="J2346" s="6" t="s">
        <v>150</v>
      </c>
      <c r="K2346" s="6" t="s">
        <v>175</v>
      </c>
      <c r="L2346" s="6" t="s">
        <v>500</v>
      </c>
      <c r="M2346" s="6" t="s">
        <v>67</v>
      </c>
      <c r="N2346" s="6" t="s">
        <v>176</v>
      </c>
      <c r="O2346" s="6" t="s">
        <v>297</v>
      </c>
      <c r="P2346" s="6" t="s">
        <v>68</v>
      </c>
      <c r="Q2346" s="6">
        <v>448.73</v>
      </c>
      <c r="R2346" s="6">
        <v>0</v>
      </c>
      <c r="S2346" s="6">
        <v>0</v>
      </c>
      <c r="T2346" s="6" t="s">
        <v>35</v>
      </c>
      <c r="U2346" s="6"/>
      <c r="V2346" s="6" t="s">
        <v>49</v>
      </c>
      <c r="W2346" s="6">
        <v>41</v>
      </c>
      <c r="X2346" s="7" t="s">
        <v>37</v>
      </c>
    </row>
    <row r="2347" spans="1:24" x14ac:dyDescent="0.3">
      <c r="A2347" s="8" t="s">
        <v>7169</v>
      </c>
      <c r="B2347" s="9">
        <v>46151</v>
      </c>
      <c r="C2347" s="21" t="str">
        <f>TEXT(Table3[[#This Row],[Transaction_Date]],"dddd")</f>
        <v>Saturday</v>
      </c>
      <c r="D2347" t="s">
        <v>7170</v>
      </c>
      <c r="E2347">
        <f>HOUR(Table3[[#This Row],[Transaction_Time]])</f>
        <v>20</v>
      </c>
      <c r="F2347" s="10" t="s">
        <v>24</v>
      </c>
      <c r="G2347" s="10" t="s">
        <v>7171</v>
      </c>
      <c r="H2347" s="10" t="s">
        <v>54</v>
      </c>
      <c r="I2347" s="10" t="s">
        <v>27</v>
      </c>
      <c r="J2347" s="10" t="s">
        <v>150</v>
      </c>
      <c r="K2347" s="10" t="s">
        <v>151</v>
      </c>
      <c r="L2347" s="10" t="s">
        <v>152</v>
      </c>
      <c r="M2347" s="10" t="s">
        <v>93</v>
      </c>
      <c r="N2347" s="10" t="s">
        <v>46</v>
      </c>
      <c r="O2347" s="10" t="s">
        <v>47</v>
      </c>
      <c r="P2347" s="10" t="s">
        <v>115</v>
      </c>
      <c r="Q2347" s="10">
        <v>2525.44</v>
      </c>
      <c r="R2347" s="10">
        <v>0</v>
      </c>
      <c r="S2347" s="10">
        <v>0</v>
      </c>
      <c r="T2347" s="10" t="s">
        <v>35</v>
      </c>
      <c r="U2347" s="10"/>
      <c r="V2347" s="10" t="s">
        <v>49</v>
      </c>
      <c r="W2347" s="10">
        <v>56</v>
      </c>
      <c r="X2347" s="11" t="s">
        <v>37</v>
      </c>
    </row>
    <row r="2348" spans="1:24" x14ac:dyDescent="0.3">
      <c r="A2348" s="4" t="s">
        <v>7172</v>
      </c>
      <c r="B2348" s="5">
        <v>46164</v>
      </c>
      <c r="C2348" s="20" t="str">
        <f>TEXT(Table3[[#This Row],[Transaction_Date]],"dddd")</f>
        <v>Friday</v>
      </c>
      <c r="D2348" t="s">
        <v>7173</v>
      </c>
      <c r="E2348">
        <f>HOUR(Table3[[#This Row],[Transaction_Time]])</f>
        <v>14</v>
      </c>
      <c r="F2348" s="6" t="s">
        <v>40</v>
      </c>
      <c r="G2348" s="6" t="s">
        <v>7174</v>
      </c>
      <c r="H2348" s="6" t="s">
        <v>54</v>
      </c>
      <c r="I2348" s="6" t="s">
        <v>27</v>
      </c>
      <c r="J2348" s="6" t="s">
        <v>119</v>
      </c>
      <c r="K2348" s="6" t="s">
        <v>276</v>
      </c>
      <c r="L2348" s="6" t="s">
        <v>296</v>
      </c>
      <c r="M2348" s="6" t="s">
        <v>146</v>
      </c>
      <c r="N2348" s="6" t="s">
        <v>46</v>
      </c>
      <c r="O2348" s="6" t="s">
        <v>60</v>
      </c>
      <c r="P2348" s="10" t="s">
        <v>68</v>
      </c>
      <c r="Q2348" s="6">
        <v>477.21</v>
      </c>
      <c r="R2348" s="6">
        <v>70.41</v>
      </c>
      <c r="S2348" s="6">
        <v>0</v>
      </c>
      <c r="T2348" s="6" t="s">
        <v>35</v>
      </c>
      <c r="U2348" s="6"/>
      <c r="V2348" s="6" t="s">
        <v>49</v>
      </c>
      <c r="W2348" s="6">
        <v>69</v>
      </c>
      <c r="X2348" s="7" t="s">
        <v>37</v>
      </c>
    </row>
    <row r="2349" spans="1:24" x14ac:dyDescent="0.3">
      <c r="A2349" s="8" t="s">
        <v>7175</v>
      </c>
      <c r="B2349" s="9">
        <v>46153</v>
      </c>
      <c r="C2349" s="21" t="str">
        <f>TEXT(Table3[[#This Row],[Transaction_Date]],"dddd")</f>
        <v>Monday</v>
      </c>
      <c r="D2349" t="s">
        <v>7176</v>
      </c>
      <c r="E2349">
        <f>HOUR(Table3[[#This Row],[Transaction_Time]])</f>
        <v>17</v>
      </c>
      <c r="F2349" s="10" t="s">
        <v>40</v>
      </c>
      <c r="G2349" s="10" t="s">
        <v>7177</v>
      </c>
      <c r="H2349" s="10" t="s">
        <v>26</v>
      </c>
      <c r="I2349" s="10" t="s">
        <v>42</v>
      </c>
      <c r="J2349" s="10" t="s">
        <v>105</v>
      </c>
      <c r="K2349" s="10" t="s">
        <v>195</v>
      </c>
      <c r="L2349" s="10" t="s">
        <v>225</v>
      </c>
      <c r="M2349" s="10" t="s">
        <v>214</v>
      </c>
      <c r="N2349" s="10" t="s">
        <v>176</v>
      </c>
      <c r="O2349" s="10" t="s">
        <v>47</v>
      </c>
      <c r="P2349" s="10" t="s">
        <v>84</v>
      </c>
      <c r="Q2349" s="10">
        <v>421.29</v>
      </c>
      <c r="R2349" s="10">
        <v>0</v>
      </c>
      <c r="S2349" s="10">
        <v>0</v>
      </c>
      <c r="T2349" s="10" t="s">
        <v>35</v>
      </c>
      <c r="U2349" s="10"/>
      <c r="V2349" s="10" t="s">
        <v>49</v>
      </c>
      <c r="W2349" s="10">
        <v>65</v>
      </c>
      <c r="X2349" s="11" t="s">
        <v>37</v>
      </c>
    </row>
    <row r="2350" spans="1:24" x14ac:dyDescent="0.3">
      <c r="A2350" s="4" t="s">
        <v>7178</v>
      </c>
      <c r="B2350" s="5">
        <v>46148</v>
      </c>
      <c r="C2350" s="20" t="str">
        <f>TEXT(Table3[[#This Row],[Transaction_Date]],"dddd")</f>
        <v>Wednesday</v>
      </c>
      <c r="D2350" t="s">
        <v>7179</v>
      </c>
      <c r="E2350">
        <f>HOUR(Table3[[#This Row],[Transaction_Time]])</f>
        <v>18</v>
      </c>
      <c r="F2350" s="6" t="s">
        <v>52</v>
      </c>
      <c r="G2350" s="6" t="s">
        <v>7180</v>
      </c>
      <c r="H2350" s="6" t="s">
        <v>26</v>
      </c>
      <c r="I2350" s="6" t="s">
        <v>42</v>
      </c>
      <c r="J2350" s="6" t="s">
        <v>105</v>
      </c>
      <c r="K2350" s="6" t="s">
        <v>106</v>
      </c>
      <c r="L2350" s="6" t="s">
        <v>200</v>
      </c>
      <c r="M2350" s="6" t="s">
        <v>146</v>
      </c>
      <c r="N2350" s="6" t="s">
        <v>46</v>
      </c>
      <c r="O2350" s="6" t="s">
        <v>33</v>
      </c>
      <c r="P2350" s="6" t="s">
        <v>34</v>
      </c>
      <c r="Q2350" s="6">
        <v>1781.93</v>
      </c>
      <c r="R2350" s="6">
        <v>39.450000000000003</v>
      </c>
      <c r="S2350" s="6">
        <v>0</v>
      </c>
      <c r="T2350" s="6" t="s">
        <v>35</v>
      </c>
      <c r="U2350" s="6"/>
      <c r="V2350" s="6" t="s">
        <v>36</v>
      </c>
      <c r="W2350" s="6">
        <v>81</v>
      </c>
      <c r="X2350" s="7" t="s">
        <v>37</v>
      </c>
    </row>
    <row r="2351" spans="1:24" x14ac:dyDescent="0.3">
      <c r="A2351" s="8" t="s">
        <v>7181</v>
      </c>
      <c r="B2351" s="9">
        <v>46156</v>
      </c>
      <c r="C2351" s="21" t="str">
        <f>TEXT(Table3[[#This Row],[Transaction_Date]],"dddd")</f>
        <v>Thursday</v>
      </c>
      <c r="D2351" t="s">
        <v>7182</v>
      </c>
      <c r="E2351">
        <f>HOUR(Table3[[#This Row],[Transaction_Time]])</f>
        <v>21</v>
      </c>
      <c r="F2351" s="10" t="s">
        <v>87</v>
      </c>
      <c r="G2351" s="10" t="s">
        <v>7183</v>
      </c>
      <c r="H2351" s="10" t="s">
        <v>74</v>
      </c>
      <c r="I2351" s="10" t="s">
        <v>42</v>
      </c>
      <c r="J2351" s="10" t="s">
        <v>98</v>
      </c>
      <c r="K2351" s="10" t="s">
        <v>338</v>
      </c>
      <c r="L2351" s="10" t="s">
        <v>82</v>
      </c>
      <c r="M2351" s="10" t="s">
        <v>83</v>
      </c>
      <c r="N2351" s="10" t="s">
        <v>32</v>
      </c>
      <c r="O2351" s="10" t="s">
        <v>47</v>
      </c>
      <c r="P2351" s="10" t="s">
        <v>68</v>
      </c>
      <c r="Q2351" s="10">
        <v>238.35</v>
      </c>
      <c r="R2351" s="10">
        <v>0</v>
      </c>
      <c r="S2351" s="10">
        <v>0</v>
      </c>
      <c r="T2351" s="10" t="s">
        <v>35</v>
      </c>
      <c r="U2351" s="10"/>
      <c r="V2351" s="10" t="s">
        <v>49</v>
      </c>
      <c r="W2351" s="10">
        <v>76</v>
      </c>
      <c r="X2351" s="11" t="s">
        <v>37</v>
      </c>
    </row>
    <row r="2352" spans="1:24" x14ac:dyDescent="0.3">
      <c r="A2352" s="4" t="s">
        <v>7184</v>
      </c>
      <c r="B2352" s="5">
        <v>46154</v>
      </c>
      <c r="C2352" s="20" t="str">
        <f>TEXT(Table3[[#This Row],[Transaction_Date]],"dddd")</f>
        <v>Tuesday</v>
      </c>
      <c r="D2352" t="s">
        <v>7185</v>
      </c>
      <c r="E2352">
        <f>HOUR(Table3[[#This Row],[Transaction_Time]])</f>
        <v>16</v>
      </c>
      <c r="F2352" s="6" t="s">
        <v>52</v>
      </c>
      <c r="G2352" s="6" t="s">
        <v>7186</v>
      </c>
      <c r="H2352" s="6" t="s">
        <v>26</v>
      </c>
      <c r="I2352" s="6" t="s">
        <v>42</v>
      </c>
      <c r="J2352" s="6" t="s">
        <v>75</v>
      </c>
      <c r="K2352" s="6" t="s">
        <v>212</v>
      </c>
      <c r="L2352" s="6" t="s">
        <v>205</v>
      </c>
      <c r="M2352" s="6" t="s">
        <v>162</v>
      </c>
      <c r="N2352" s="6" t="s">
        <v>46</v>
      </c>
      <c r="O2352" s="6" t="s">
        <v>60</v>
      </c>
      <c r="P2352" s="6" t="s">
        <v>84</v>
      </c>
      <c r="Q2352" s="6">
        <v>632.21</v>
      </c>
      <c r="R2352" s="6">
        <v>0</v>
      </c>
      <c r="S2352" s="6">
        <v>0</v>
      </c>
      <c r="T2352" s="6" t="s">
        <v>35</v>
      </c>
      <c r="U2352" s="6"/>
      <c r="V2352" s="6" t="s">
        <v>36</v>
      </c>
      <c r="W2352" s="6">
        <v>6</v>
      </c>
      <c r="X2352" s="7" t="s">
        <v>37</v>
      </c>
    </row>
    <row r="2353" spans="1:24" x14ac:dyDescent="0.3">
      <c r="A2353" s="8" t="s">
        <v>7187</v>
      </c>
      <c r="B2353" s="9">
        <v>46168</v>
      </c>
      <c r="C2353" s="21" t="str">
        <f>TEXT(Table3[[#This Row],[Transaction_Date]],"dddd")</f>
        <v>Tuesday</v>
      </c>
      <c r="D2353" t="s">
        <v>7188</v>
      </c>
      <c r="E2353">
        <f>HOUR(Table3[[#This Row],[Transaction_Time]])</f>
        <v>18</v>
      </c>
      <c r="F2353" s="10" t="s">
        <v>24</v>
      </c>
      <c r="G2353" s="10" t="s">
        <v>7189</v>
      </c>
      <c r="H2353" s="10" t="s">
        <v>54</v>
      </c>
      <c r="I2353" s="10" t="s">
        <v>42</v>
      </c>
      <c r="J2353" s="10" t="s">
        <v>98</v>
      </c>
      <c r="K2353" s="10" t="s">
        <v>338</v>
      </c>
      <c r="L2353" s="10" t="s">
        <v>213</v>
      </c>
      <c r="M2353" s="10" t="s">
        <v>214</v>
      </c>
      <c r="N2353" s="10" t="s">
        <v>46</v>
      </c>
      <c r="O2353" s="10" t="s">
        <v>60</v>
      </c>
      <c r="P2353" s="10" t="s">
        <v>128</v>
      </c>
      <c r="Q2353" s="10">
        <v>77.78</v>
      </c>
      <c r="R2353" s="10">
        <v>8.2899999999999991</v>
      </c>
      <c r="S2353" s="10">
        <v>0</v>
      </c>
      <c r="T2353" s="10" t="s">
        <v>35</v>
      </c>
      <c r="U2353" s="10"/>
      <c r="V2353" s="10" t="s">
        <v>49</v>
      </c>
      <c r="W2353" s="10">
        <v>95</v>
      </c>
      <c r="X2353" s="11" t="s">
        <v>37</v>
      </c>
    </row>
    <row r="2354" spans="1:24" x14ac:dyDescent="0.3">
      <c r="A2354" s="4" t="s">
        <v>7190</v>
      </c>
      <c r="B2354" s="5">
        <v>46150</v>
      </c>
      <c r="C2354" s="20" t="str">
        <f>TEXT(Table3[[#This Row],[Transaction_Date]],"dddd")</f>
        <v>Friday</v>
      </c>
      <c r="D2354" t="s">
        <v>7191</v>
      </c>
      <c r="E2354">
        <f>HOUR(Table3[[#This Row],[Transaction_Time]])</f>
        <v>9</v>
      </c>
      <c r="F2354" s="6" t="s">
        <v>40</v>
      </c>
      <c r="G2354" s="6" t="s">
        <v>7192</v>
      </c>
      <c r="H2354" s="6" t="s">
        <v>26</v>
      </c>
      <c r="I2354" s="6" t="s">
        <v>27</v>
      </c>
      <c r="J2354" s="6" t="s">
        <v>105</v>
      </c>
      <c r="K2354" s="6" t="s">
        <v>106</v>
      </c>
      <c r="L2354" s="6" t="s">
        <v>477</v>
      </c>
      <c r="M2354" s="6" t="s">
        <v>101</v>
      </c>
      <c r="N2354" s="6" t="s">
        <v>46</v>
      </c>
      <c r="O2354" s="6" t="s">
        <v>141</v>
      </c>
      <c r="P2354" s="6" t="s">
        <v>128</v>
      </c>
      <c r="Q2354" s="6">
        <v>970.61</v>
      </c>
      <c r="R2354" s="6">
        <v>25.95</v>
      </c>
      <c r="S2354" s="6">
        <v>3.58</v>
      </c>
      <c r="T2354" s="6" t="s">
        <v>35</v>
      </c>
      <c r="U2354" s="6"/>
      <c r="V2354" s="6" t="s">
        <v>36</v>
      </c>
      <c r="W2354" s="6">
        <v>6</v>
      </c>
      <c r="X2354" s="7" t="s">
        <v>37</v>
      </c>
    </row>
    <row r="2355" spans="1:24" x14ac:dyDescent="0.3">
      <c r="A2355" s="8" t="s">
        <v>7193</v>
      </c>
      <c r="B2355" s="9">
        <v>46150</v>
      </c>
      <c r="C2355" s="21" t="str">
        <f>TEXT(Table3[[#This Row],[Transaction_Date]],"dddd")</f>
        <v>Friday</v>
      </c>
      <c r="D2355" t="s">
        <v>7170</v>
      </c>
      <c r="E2355">
        <f>HOUR(Table3[[#This Row],[Transaction_Time]])</f>
        <v>20</v>
      </c>
      <c r="F2355" s="10" t="s">
        <v>24</v>
      </c>
      <c r="G2355" s="10" t="s">
        <v>7194</v>
      </c>
      <c r="H2355" s="10" t="s">
        <v>89</v>
      </c>
      <c r="I2355" s="10" t="s">
        <v>27</v>
      </c>
      <c r="J2355" s="10" t="s">
        <v>98</v>
      </c>
      <c r="K2355" s="10" t="s">
        <v>459</v>
      </c>
      <c r="L2355" s="10" t="s">
        <v>230</v>
      </c>
      <c r="M2355" s="10" t="s">
        <v>83</v>
      </c>
      <c r="N2355" s="10" t="s">
        <v>59</v>
      </c>
      <c r="O2355" s="10" t="s">
        <v>47</v>
      </c>
      <c r="P2355" s="10" t="s">
        <v>34</v>
      </c>
      <c r="Q2355" s="10">
        <v>110.54</v>
      </c>
      <c r="R2355" s="10">
        <v>0</v>
      </c>
      <c r="S2355" s="10">
        <v>3.32</v>
      </c>
      <c r="T2355" s="10" t="s">
        <v>35</v>
      </c>
      <c r="U2355" s="10"/>
      <c r="V2355" s="10" t="s">
        <v>49</v>
      </c>
      <c r="W2355" s="10">
        <v>21</v>
      </c>
      <c r="X2355" s="11" t="s">
        <v>37</v>
      </c>
    </row>
    <row r="2356" spans="1:24" x14ac:dyDescent="0.3">
      <c r="A2356" s="4" t="s">
        <v>7195</v>
      </c>
      <c r="B2356" s="5">
        <v>46162</v>
      </c>
      <c r="C2356" s="20" t="str">
        <f>TEXT(Table3[[#This Row],[Transaction_Date]],"dddd")</f>
        <v>Wednesday</v>
      </c>
      <c r="D2356" t="s">
        <v>7196</v>
      </c>
      <c r="E2356">
        <f>HOUR(Table3[[#This Row],[Transaction_Time]])</f>
        <v>16</v>
      </c>
      <c r="F2356" s="6" t="s">
        <v>24</v>
      </c>
      <c r="G2356" s="6" t="s">
        <v>7197</v>
      </c>
      <c r="H2356" s="6" t="s">
        <v>26</v>
      </c>
      <c r="I2356" s="6" t="s">
        <v>27</v>
      </c>
      <c r="J2356" s="6" t="s">
        <v>105</v>
      </c>
      <c r="K2356" s="6" t="s">
        <v>675</v>
      </c>
      <c r="L2356" s="6" t="s">
        <v>682</v>
      </c>
      <c r="M2356" s="6" t="s">
        <v>214</v>
      </c>
      <c r="N2356" s="6" t="s">
        <v>32</v>
      </c>
      <c r="O2356" s="6" t="s">
        <v>47</v>
      </c>
      <c r="P2356" s="6" t="s">
        <v>115</v>
      </c>
      <c r="Q2356" s="6">
        <v>945.05</v>
      </c>
      <c r="R2356" s="6">
        <v>0</v>
      </c>
      <c r="S2356" s="6">
        <v>0</v>
      </c>
      <c r="T2356" s="6" t="s">
        <v>280</v>
      </c>
      <c r="U2356" s="6" t="s">
        <v>281</v>
      </c>
      <c r="V2356" s="6" t="s">
        <v>49</v>
      </c>
      <c r="W2356" s="6">
        <v>2</v>
      </c>
      <c r="X2356" s="7" t="s">
        <v>37</v>
      </c>
    </row>
    <row r="2357" spans="1:24" x14ac:dyDescent="0.3">
      <c r="A2357" s="8" t="s">
        <v>7198</v>
      </c>
      <c r="B2357" s="9">
        <v>46154</v>
      </c>
      <c r="C2357" s="21" t="str">
        <f>TEXT(Table3[[#This Row],[Transaction_Date]],"dddd")</f>
        <v>Tuesday</v>
      </c>
      <c r="D2357" t="s">
        <v>7199</v>
      </c>
      <c r="E2357">
        <f>HOUR(Table3[[#This Row],[Transaction_Time]])</f>
        <v>8</v>
      </c>
      <c r="F2357" s="10" t="s">
        <v>52</v>
      </c>
      <c r="G2357" s="10" t="s">
        <v>7200</v>
      </c>
      <c r="H2357" s="10" t="s">
        <v>74</v>
      </c>
      <c r="I2357" s="10" t="s">
        <v>42</v>
      </c>
      <c r="J2357" s="10" t="s">
        <v>105</v>
      </c>
      <c r="K2357" s="10" t="s">
        <v>675</v>
      </c>
      <c r="L2357" s="10" t="s">
        <v>503</v>
      </c>
      <c r="M2357" s="10" t="s">
        <v>214</v>
      </c>
      <c r="N2357" s="10" t="s">
        <v>46</v>
      </c>
      <c r="O2357" s="10" t="s">
        <v>297</v>
      </c>
      <c r="P2357" s="10" t="s">
        <v>34</v>
      </c>
      <c r="Q2357" s="10">
        <v>678.41</v>
      </c>
      <c r="R2357" s="10">
        <v>0</v>
      </c>
      <c r="S2357" s="10">
        <v>0</v>
      </c>
      <c r="T2357" s="10" t="s">
        <v>35</v>
      </c>
      <c r="U2357" s="10"/>
      <c r="V2357" s="10" t="s">
        <v>49</v>
      </c>
      <c r="W2357" s="10">
        <v>92</v>
      </c>
      <c r="X2357" s="11" t="s">
        <v>37</v>
      </c>
    </row>
    <row r="2358" spans="1:24" x14ac:dyDescent="0.3">
      <c r="A2358" s="4" t="s">
        <v>7201</v>
      </c>
      <c r="B2358" s="5">
        <v>46171</v>
      </c>
      <c r="C2358" s="20" t="str">
        <f>TEXT(Table3[[#This Row],[Transaction_Date]],"dddd")</f>
        <v>Friday</v>
      </c>
      <c r="D2358" t="s">
        <v>7202</v>
      </c>
      <c r="E2358">
        <f>HOUR(Table3[[#This Row],[Transaction_Time]])</f>
        <v>19</v>
      </c>
      <c r="F2358" s="6" t="s">
        <v>416</v>
      </c>
      <c r="G2358" s="6" t="s">
        <v>7203</v>
      </c>
      <c r="H2358" s="6" t="s">
        <v>97</v>
      </c>
      <c r="I2358" s="6" t="s">
        <v>27</v>
      </c>
      <c r="J2358" s="6" t="s">
        <v>166</v>
      </c>
      <c r="K2358" s="6" t="s">
        <v>204</v>
      </c>
      <c r="L2358" s="6" t="s">
        <v>463</v>
      </c>
      <c r="M2358" s="6" t="s">
        <v>101</v>
      </c>
      <c r="N2358" s="6" t="s">
        <v>32</v>
      </c>
      <c r="O2358" s="6" t="s">
        <v>60</v>
      </c>
      <c r="P2358" s="6" t="s">
        <v>115</v>
      </c>
      <c r="Q2358" s="6">
        <v>779.5</v>
      </c>
      <c r="R2358" s="6">
        <v>0</v>
      </c>
      <c r="S2358" s="6">
        <v>0</v>
      </c>
      <c r="T2358" s="6" t="s">
        <v>35</v>
      </c>
      <c r="U2358" s="6"/>
      <c r="V2358" s="6" t="s">
        <v>49</v>
      </c>
      <c r="W2358" s="6">
        <v>51</v>
      </c>
      <c r="X2358" s="7" t="s">
        <v>37</v>
      </c>
    </row>
    <row r="2359" spans="1:24" x14ac:dyDescent="0.3">
      <c r="A2359" s="8" t="s">
        <v>7204</v>
      </c>
      <c r="B2359" s="9">
        <v>46159</v>
      </c>
      <c r="C2359" s="21" t="str">
        <f>TEXT(Table3[[#This Row],[Transaction_Date]],"dddd")</f>
        <v>Sunday</v>
      </c>
      <c r="D2359" t="s">
        <v>7205</v>
      </c>
      <c r="E2359">
        <f>HOUR(Table3[[#This Row],[Transaction_Time]])</f>
        <v>12</v>
      </c>
      <c r="F2359" s="10" t="s">
        <v>72</v>
      </c>
      <c r="G2359" s="10" t="s">
        <v>7206</v>
      </c>
      <c r="H2359" s="10" t="s">
        <v>74</v>
      </c>
      <c r="I2359" s="10" t="s">
        <v>27</v>
      </c>
      <c r="J2359" s="10" t="s">
        <v>98</v>
      </c>
      <c r="K2359" s="10" t="s">
        <v>99</v>
      </c>
      <c r="L2359" s="10" t="s">
        <v>230</v>
      </c>
      <c r="M2359" s="10" t="s">
        <v>83</v>
      </c>
      <c r="N2359" s="10" t="s">
        <v>78</v>
      </c>
      <c r="O2359" s="10" t="s">
        <v>47</v>
      </c>
      <c r="P2359" s="10" t="s">
        <v>34</v>
      </c>
      <c r="Q2359" s="10">
        <v>2047.02</v>
      </c>
      <c r="R2359" s="10">
        <v>0</v>
      </c>
      <c r="S2359" s="10">
        <v>3.01</v>
      </c>
      <c r="T2359" s="10" t="s">
        <v>35</v>
      </c>
      <c r="U2359" s="10"/>
      <c r="V2359" s="10" t="s">
        <v>49</v>
      </c>
      <c r="W2359" s="10">
        <v>43</v>
      </c>
      <c r="X2359" s="11" t="s">
        <v>37</v>
      </c>
    </row>
    <row r="2360" spans="1:24" x14ac:dyDescent="0.3">
      <c r="A2360" s="4" t="s">
        <v>7207</v>
      </c>
      <c r="B2360" s="5">
        <v>46164</v>
      </c>
      <c r="C2360" s="20" t="str">
        <f>TEXT(Table3[[#This Row],[Transaction_Date]],"dddd")</f>
        <v>Friday</v>
      </c>
      <c r="D2360" t="s">
        <v>7208</v>
      </c>
      <c r="E2360">
        <f>HOUR(Table3[[#This Row],[Transaction_Time]])</f>
        <v>12</v>
      </c>
      <c r="F2360" s="6" t="s">
        <v>40</v>
      </c>
      <c r="G2360" s="6" t="s">
        <v>7209</v>
      </c>
      <c r="H2360" s="6" t="s">
        <v>26</v>
      </c>
      <c r="I2360" s="6" t="s">
        <v>27</v>
      </c>
      <c r="J2360" s="6" t="s">
        <v>119</v>
      </c>
      <c r="K2360" s="6" t="s">
        <v>323</v>
      </c>
      <c r="L2360" s="6" t="s">
        <v>171</v>
      </c>
      <c r="M2360" s="6" t="s">
        <v>67</v>
      </c>
      <c r="N2360" s="6" t="s">
        <v>176</v>
      </c>
      <c r="O2360" s="6" t="s">
        <v>47</v>
      </c>
      <c r="P2360" s="6" t="s">
        <v>48</v>
      </c>
      <c r="Q2360" s="6">
        <v>129.09</v>
      </c>
      <c r="R2360" s="6">
        <v>0</v>
      </c>
      <c r="S2360" s="6">
        <v>0</v>
      </c>
      <c r="T2360" s="6" t="s">
        <v>35</v>
      </c>
      <c r="U2360" s="6"/>
      <c r="V2360" s="6" t="s">
        <v>49</v>
      </c>
      <c r="W2360" s="6">
        <v>48</v>
      </c>
      <c r="X2360" s="7" t="s">
        <v>37</v>
      </c>
    </row>
    <row r="2361" spans="1:24" x14ac:dyDescent="0.3">
      <c r="A2361" s="8" t="s">
        <v>7210</v>
      </c>
      <c r="B2361" s="9">
        <v>46150</v>
      </c>
      <c r="C2361" s="21" t="str">
        <f>TEXT(Table3[[#This Row],[Transaction_Date]],"dddd")</f>
        <v>Friday</v>
      </c>
      <c r="D2361" t="s">
        <v>7211</v>
      </c>
      <c r="E2361">
        <f>HOUR(Table3[[#This Row],[Transaction_Time]])</f>
        <v>15</v>
      </c>
      <c r="F2361" s="10" t="s">
        <v>40</v>
      </c>
      <c r="G2361" s="10" t="s">
        <v>7212</v>
      </c>
      <c r="H2361" s="10" t="s">
        <v>54</v>
      </c>
      <c r="I2361" s="10" t="s">
        <v>27</v>
      </c>
      <c r="J2361" s="10" t="s">
        <v>166</v>
      </c>
      <c r="K2361" s="10" t="s">
        <v>237</v>
      </c>
      <c r="L2361" s="10" t="s">
        <v>634</v>
      </c>
      <c r="M2361" s="10" t="s">
        <v>114</v>
      </c>
      <c r="N2361" s="10" t="s">
        <v>46</v>
      </c>
      <c r="O2361" s="10" t="s">
        <v>47</v>
      </c>
      <c r="P2361" s="10" t="s">
        <v>68</v>
      </c>
      <c r="Q2361" s="10">
        <v>804.12</v>
      </c>
      <c r="R2361" s="10">
        <v>0</v>
      </c>
      <c r="S2361" s="10">
        <v>0</v>
      </c>
      <c r="T2361" s="10" t="s">
        <v>35</v>
      </c>
      <c r="U2361" s="10"/>
      <c r="V2361" s="10" t="s">
        <v>49</v>
      </c>
      <c r="W2361" s="10">
        <v>51</v>
      </c>
      <c r="X2361" s="11" t="s">
        <v>37</v>
      </c>
    </row>
    <row r="2362" spans="1:24" x14ac:dyDescent="0.3">
      <c r="A2362" s="4" t="s">
        <v>7213</v>
      </c>
      <c r="B2362" s="5">
        <v>46168</v>
      </c>
      <c r="C2362" s="20" t="str">
        <f>TEXT(Table3[[#This Row],[Transaction_Date]],"dddd")</f>
        <v>Tuesday</v>
      </c>
      <c r="D2362" t="s">
        <v>7214</v>
      </c>
      <c r="E2362">
        <f>HOUR(Table3[[#This Row],[Transaction_Time]])</f>
        <v>17</v>
      </c>
      <c r="F2362" s="6" t="s">
        <v>24</v>
      </c>
      <c r="G2362" s="6" t="s">
        <v>7215</v>
      </c>
      <c r="H2362" s="6" t="s">
        <v>89</v>
      </c>
      <c r="I2362" s="6" t="s">
        <v>27</v>
      </c>
      <c r="J2362" s="6" t="s">
        <v>98</v>
      </c>
      <c r="K2362" s="6" t="s">
        <v>338</v>
      </c>
      <c r="L2362" s="6" t="s">
        <v>826</v>
      </c>
      <c r="M2362" s="6" t="s">
        <v>101</v>
      </c>
      <c r="N2362" s="6" t="s">
        <v>176</v>
      </c>
      <c r="O2362" s="6" t="s">
        <v>47</v>
      </c>
      <c r="P2362" s="6" t="s">
        <v>84</v>
      </c>
      <c r="Q2362" s="6">
        <v>216.86</v>
      </c>
      <c r="R2362" s="6">
        <v>0</v>
      </c>
      <c r="S2362" s="6">
        <v>5.63</v>
      </c>
      <c r="T2362" s="6" t="s">
        <v>35</v>
      </c>
      <c r="U2362" s="6"/>
      <c r="V2362" s="6" t="s">
        <v>49</v>
      </c>
      <c r="W2362" s="6">
        <v>27</v>
      </c>
      <c r="X2362" s="7" t="s">
        <v>37</v>
      </c>
    </row>
    <row r="2363" spans="1:24" x14ac:dyDescent="0.3">
      <c r="A2363" s="8" t="s">
        <v>7216</v>
      </c>
      <c r="B2363" s="9">
        <v>46152</v>
      </c>
      <c r="C2363" s="21" t="str">
        <f>TEXT(Table3[[#This Row],[Transaction_Date]],"dddd")</f>
        <v>Sunday</v>
      </c>
      <c r="D2363" t="s">
        <v>7217</v>
      </c>
      <c r="E2363">
        <f>HOUR(Table3[[#This Row],[Transaction_Time]])</f>
        <v>16</v>
      </c>
      <c r="F2363" s="10" t="s">
        <v>40</v>
      </c>
      <c r="G2363" s="10" t="s">
        <v>7218</v>
      </c>
      <c r="H2363" s="10" t="s">
        <v>26</v>
      </c>
      <c r="I2363" s="10" t="s">
        <v>27</v>
      </c>
      <c r="J2363" s="10" t="s">
        <v>166</v>
      </c>
      <c r="K2363" s="10" t="s">
        <v>204</v>
      </c>
      <c r="L2363" s="10" t="s">
        <v>350</v>
      </c>
      <c r="M2363" s="10" t="s">
        <v>31</v>
      </c>
      <c r="N2363" s="10" t="s">
        <v>78</v>
      </c>
      <c r="O2363" s="10" t="s">
        <v>47</v>
      </c>
      <c r="P2363" s="10" t="s">
        <v>34</v>
      </c>
      <c r="Q2363" s="10">
        <v>534.69000000000005</v>
      </c>
      <c r="R2363" s="10">
        <v>0</v>
      </c>
      <c r="S2363" s="10">
        <v>0</v>
      </c>
      <c r="T2363" s="10" t="s">
        <v>35</v>
      </c>
      <c r="U2363" s="10"/>
      <c r="V2363" s="10" t="s">
        <v>49</v>
      </c>
      <c r="W2363" s="10">
        <v>5</v>
      </c>
      <c r="X2363" s="11" t="s">
        <v>37</v>
      </c>
    </row>
    <row r="2364" spans="1:24" x14ac:dyDescent="0.3">
      <c r="A2364" s="4" t="s">
        <v>7219</v>
      </c>
      <c r="B2364" s="5">
        <v>46143</v>
      </c>
      <c r="C2364" s="20" t="str">
        <f>TEXT(Table3[[#This Row],[Transaction_Date]],"dddd")</f>
        <v>Friday</v>
      </c>
      <c r="D2364" t="s">
        <v>7220</v>
      </c>
      <c r="E2364">
        <f>HOUR(Table3[[#This Row],[Transaction_Time]])</f>
        <v>19</v>
      </c>
      <c r="F2364" s="6" t="s">
        <v>24</v>
      </c>
      <c r="G2364" s="6" t="s">
        <v>7221</v>
      </c>
      <c r="H2364" s="6" t="s">
        <v>89</v>
      </c>
      <c r="I2364" s="6" t="s">
        <v>42</v>
      </c>
      <c r="J2364" s="6" t="s">
        <v>55</v>
      </c>
      <c r="K2364" s="6" t="s">
        <v>56</v>
      </c>
      <c r="L2364" s="6" t="s">
        <v>200</v>
      </c>
      <c r="M2364" s="6" t="s">
        <v>146</v>
      </c>
      <c r="N2364" s="6" t="s">
        <v>46</v>
      </c>
      <c r="O2364" s="6" t="s">
        <v>60</v>
      </c>
      <c r="P2364" s="6" t="s">
        <v>68</v>
      </c>
      <c r="Q2364" s="6">
        <v>1127.6400000000001</v>
      </c>
      <c r="R2364" s="6">
        <v>0</v>
      </c>
      <c r="S2364" s="6">
        <v>0</v>
      </c>
      <c r="T2364" s="6" t="s">
        <v>35</v>
      </c>
      <c r="U2364" s="6"/>
      <c r="V2364" s="6" t="s">
        <v>49</v>
      </c>
      <c r="W2364" s="6">
        <v>72</v>
      </c>
      <c r="X2364" s="7" t="s">
        <v>37</v>
      </c>
    </row>
    <row r="2365" spans="1:24" x14ac:dyDescent="0.3">
      <c r="A2365" s="8" t="s">
        <v>7222</v>
      </c>
      <c r="B2365" s="9">
        <v>46151</v>
      </c>
      <c r="C2365" s="21" t="str">
        <f>TEXT(Table3[[#This Row],[Transaction_Date]],"dddd")</f>
        <v>Saturday</v>
      </c>
      <c r="D2365" t="s">
        <v>7223</v>
      </c>
      <c r="E2365">
        <f>HOUR(Table3[[#This Row],[Transaction_Time]])</f>
        <v>18</v>
      </c>
      <c r="F2365" s="10" t="s">
        <v>24</v>
      </c>
      <c r="G2365" s="10" t="s">
        <v>7224</v>
      </c>
      <c r="H2365" s="10" t="s">
        <v>54</v>
      </c>
      <c r="I2365" s="10" t="s">
        <v>27</v>
      </c>
      <c r="J2365" s="10" t="s">
        <v>90</v>
      </c>
      <c r="K2365" s="10" t="s">
        <v>346</v>
      </c>
      <c r="L2365" s="10" t="s">
        <v>30</v>
      </c>
      <c r="M2365" s="10" t="s">
        <v>31</v>
      </c>
      <c r="N2365" s="10" t="s">
        <v>32</v>
      </c>
      <c r="O2365" s="10" t="s">
        <v>47</v>
      </c>
      <c r="P2365" s="10" t="s">
        <v>68</v>
      </c>
      <c r="Q2365" s="10">
        <v>640.97</v>
      </c>
      <c r="R2365" s="10">
        <v>0</v>
      </c>
      <c r="S2365" s="10">
        <v>0</v>
      </c>
      <c r="T2365" s="10" t="s">
        <v>35</v>
      </c>
      <c r="U2365" s="10"/>
      <c r="V2365" s="10" t="s">
        <v>49</v>
      </c>
      <c r="W2365" s="10">
        <v>74</v>
      </c>
      <c r="X2365" s="11" t="s">
        <v>37</v>
      </c>
    </row>
    <row r="2366" spans="1:24" x14ac:dyDescent="0.3">
      <c r="A2366" s="4" t="s">
        <v>7225</v>
      </c>
      <c r="B2366" s="5">
        <v>46146</v>
      </c>
      <c r="C2366" s="20" t="str">
        <f>TEXT(Table3[[#This Row],[Transaction_Date]],"dddd")</f>
        <v>Monday</v>
      </c>
      <c r="D2366" t="s">
        <v>7226</v>
      </c>
      <c r="E2366">
        <f>HOUR(Table3[[#This Row],[Transaction_Time]])</f>
        <v>19</v>
      </c>
      <c r="F2366" s="6" t="s">
        <v>40</v>
      </c>
      <c r="G2366" s="6" t="s">
        <v>7227</v>
      </c>
      <c r="H2366" s="6" t="s">
        <v>89</v>
      </c>
      <c r="I2366" s="6" t="s">
        <v>42</v>
      </c>
      <c r="J2366" s="6" t="s">
        <v>150</v>
      </c>
      <c r="K2366" s="6" t="s">
        <v>151</v>
      </c>
      <c r="L2366" s="6" t="s">
        <v>801</v>
      </c>
      <c r="M2366" s="6" t="s">
        <v>58</v>
      </c>
      <c r="N2366" s="6" t="s">
        <v>46</v>
      </c>
      <c r="O2366" s="6" t="s">
        <v>47</v>
      </c>
      <c r="P2366" s="6" t="s">
        <v>128</v>
      </c>
      <c r="Q2366" s="6">
        <v>681.49</v>
      </c>
      <c r="R2366" s="6">
        <v>0</v>
      </c>
      <c r="S2366" s="6">
        <v>3.31</v>
      </c>
      <c r="T2366" s="6" t="s">
        <v>35</v>
      </c>
      <c r="U2366" s="6"/>
      <c r="V2366" s="6" t="s">
        <v>49</v>
      </c>
      <c r="W2366" s="6">
        <v>1</v>
      </c>
      <c r="X2366" s="7" t="s">
        <v>37</v>
      </c>
    </row>
    <row r="2367" spans="1:24" x14ac:dyDescent="0.3">
      <c r="A2367" s="8" t="s">
        <v>7228</v>
      </c>
      <c r="B2367" s="9">
        <v>46156</v>
      </c>
      <c r="C2367" s="21" t="str">
        <f>TEXT(Table3[[#This Row],[Transaction_Date]],"dddd")</f>
        <v>Thursday</v>
      </c>
      <c r="D2367" t="s">
        <v>7229</v>
      </c>
      <c r="E2367">
        <f>HOUR(Table3[[#This Row],[Transaction_Time]])</f>
        <v>16</v>
      </c>
      <c r="F2367" s="10" t="s">
        <v>24</v>
      </c>
      <c r="G2367" s="10" t="s">
        <v>7230</v>
      </c>
      <c r="H2367" s="10" t="s">
        <v>26</v>
      </c>
      <c r="I2367" s="10" t="s">
        <v>27</v>
      </c>
      <c r="J2367" s="10" t="s">
        <v>166</v>
      </c>
      <c r="K2367" s="10" t="s">
        <v>204</v>
      </c>
      <c r="L2367" s="10" t="s">
        <v>246</v>
      </c>
      <c r="M2367" s="10" t="s">
        <v>214</v>
      </c>
      <c r="N2367" s="10" t="s">
        <v>46</v>
      </c>
      <c r="O2367" s="10" t="s">
        <v>33</v>
      </c>
      <c r="P2367" s="10" t="s">
        <v>115</v>
      </c>
      <c r="Q2367" s="10">
        <v>1183.57</v>
      </c>
      <c r="R2367" s="10">
        <v>0</v>
      </c>
      <c r="S2367" s="10">
        <v>0.26</v>
      </c>
      <c r="T2367" s="10" t="s">
        <v>280</v>
      </c>
      <c r="U2367" s="10" t="s">
        <v>496</v>
      </c>
      <c r="V2367" s="10" t="s">
        <v>49</v>
      </c>
      <c r="W2367" s="10">
        <v>7</v>
      </c>
      <c r="X2367" s="11" t="s">
        <v>37</v>
      </c>
    </row>
    <row r="2368" spans="1:24" x14ac:dyDescent="0.3">
      <c r="A2368" s="4" t="s">
        <v>7231</v>
      </c>
      <c r="B2368" s="5">
        <v>46171</v>
      </c>
      <c r="C2368" s="20" t="str">
        <f>TEXT(Table3[[#This Row],[Transaction_Date]],"dddd")</f>
        <v>Friday</v>
      </c>
      <c r="D2368" t="s">
        <v>7232</v>
      </c>
      <c r="E2368">
        <f>HOUR(Table3[[#This Row],[Transaction_Time]])</f>
        <v>13</v>
      </c>
      <c r="F2368" s="6" t="s">
        <v>24</v>
      </c>
      <c r="G2368" s="6" t="s">
        <v>7233</v>
      </c>
      <c r="H2368" s="6" t="s">
        <v>74</v>
      </c>
      <c r="I2368" s="6" t="s">
        <v>27</v>
      </c>
      <c r="J2368" s="6" t="s">
        <v>150</v>
      </c>
      <c r="K2368" s="6" t="s">
        <v>319</v>
      </c>
      <c r="L2368" s="6" t="s">
        <v>127</v>
      </c>
      <c r="M2368" s="6" t="s">
        <v>114</v>
      </c>
      <c r="N2368" s="6" t="s">
        <v>176</v>
      </c>
      <c r="O2368" s="6" t="s">
        <v>60</v>
      </c>
      <c r="P2368" s="6" t="s">
        <v>108</v>
      </c>
      <c r="Q2368" s="6">
        <v>592.82000000000005</v>
      </c>
      <c r="R2368" s="6">
        <v>0</v>
      </c>
      <c r="S2368" s="6">
        <v>0</v>
      </c>
      <c r="T2368" s="6" t="s">
        <v>35</v>
      </c>
      <c r="U2368" s="6"/>
      <c r="V2368" s="6" t="s">
        <v>49</v>
      </c>
      <c r="W2368" s="6">
        <v>59</v>
      </c>
      <c r="X2368" s="7" t="s">
        <v>37</v>
      </c>
    </row>
    <row r="2369" spans="1:24" x14ac:dyDescent="0.3">
      <c r="A2369" s="8" t="s">
        <v>7234</v>
      </c>
      <c r="B2369" s="9">
        <v>46166</v>
      </c>
      <c r="C2369" s="21" t="str">
        <f>TEXT(Table3[[#This Row],[Transaction_Date]],"dddd")</f>
        <v>Sunday</v>
      </c>
      <c r="D2369" t="s">
        <v>7235</v>
      </c>
      <c r="E2369">
        <f>HOUR(Table3[[#This Row],[Transaction_Time]])</f>
        <v>15</v>
      </c>
      <c r="F2369" s="10" t="s">
        <v>24</v>
      </c>
      <c r="G2369" s="10" t="s">
        <v>7236</v>
      </c>
      <c r="H2369" s="10" t="s">
        <v>26</v>
      </c>
      <c r="I2369" s="10" t="s">
        <v>42</v>
      </c>
      <c r="J2369" s="10" t="s">
        <v>166</v>
      </c>
      <c r="K2369" s="10" t="s">
        <v>167</v>
      </c>
      <c r="L2369" s="10" t="s">
        <v>171</v>
      </c>
      <c r="M2369" s="10" t="s">
        <v>67</v>
      </c>
      <c r="N2369" s="10" t="s">
        <v>176</v>
      </c>
      <c r="O2369" s="10" t="s">
        <v>47</v>
      </c>
      <c r="P2369" s="10" t="s">
        <v>108</v>
      </c>
      <c r="Q2369" s="10">
        <v>1645.11</v>
      </c>
      <c r="R2369" s="10">
        <v>0</v>
      </c>
      <c r="S2369" s="10">
        <v>0</v>
      </c>
      <c r="T2369" s="10" t="s">
        <v>35</v>
      </c>
      <c r="U2369" s="10"/>
      <c r="V2369" s="10" t="s">
        <v>36</v>
      </c>
      <c r="W2369" s="10">
        <v>79</v>
      </c>
      <c r="X2369" s="11" t="s">
        <v>37</v>
      </c>
    </row>
    <row r="2370" spans="1:24" x14ac:dyDescent="0.3">
      <c r="A2370" s="4" t="s">
        <v>7237</v>
      </c>
      <c r="B2370" s="5">
        <v>46157</v>
      </c>
      <c r="C2370" s="20" t="str">
        <f>TEXT(Table3[[#This Row],[Transaction_Date]],"dddd")</f>
        <v>Friday</v>
      </c>
      <c r="D2370" t="s">
        <v>7238</v>
      </c>
      <c r="E2370">
        <f>HOUR(Table3[[#This Row],[Transaction_Time]])</f>
        <v>20</v>
      </c>
      <c r="F2370" s="6" t="s">
        <v>72</v>
      </c>
      <c r="G2370" s="6" t="s">
        <v>7239</v>
      </c>
      <c r="H2370" s="6" t="s">
        <v>89</v>
      </c>
      <c r="I2370" s="6" t="s">
        <v>455</v>
      </c>
      <c r="J2370" s="6" t="s">
        <v>43</v>
      </c>
      <c r="K2370" s="6" t="s">
        <v>285</v>
      </c>
      <c r="L2370" s="6" t="s">
        <v>463</v>
      </c>
      <c r="M2370" s="6" t="s">
        <v>101</v>
      </c>
      <c r="N2370" s="6" t="s">
        <v>46</v>
      </c>
      <c r="O2370" s="6" t="s">
        <v>47</v>
      </c>
      <c r="P2370" s="6" t="s">
        <v>108</v>
      </c>
      <c r="Q2370" s="6">
        <v>509.33</v>
      </c>
      <c r="R2370" s="6">
        <v>0</v>
      </c>
      <c r="S2370" s="6">
        <v>0</v>
      </c>
      <c r="T2370" s="6" t="s">
        <v>35</v>
      </c>
      <c r="U2370" s="6"/>
      <c r="V2370" s="6" t="s">
        <v>49</v>
      </c>
      <c r="W2370" s="6">
        <v>32</v>
      </c>
      <c r="X2370" s="7" t="s">
        <v>37</v>
      </c>
    </row>
    <row r="2371" spans="1:24" x14ac:dyDescent="0.3">
      <c r="A2371" s="8" t="s">
        <v>7240</v>
      </c>
      <c r="B2371" s="9">
        <v>46165</v>
      </c>
      <c r="C2371" s="21" t="str">
        <f>TEXT(Table3[[#This Row],[Transaction_Date]],"dddd")</f>
        <v>Saturday</v>
      </c>
      <c r="D2371" t="s">
        <v>7241</v>
      </c>
      <c r="E2371">
        <f>HOUR(Table3[[#This Row],[Transaction_Time]])</f>
        <v>9</v>
      </c>
      <c r="F2371" s="10" t="s">
        <v>40</v>
      </c>
      <c r="G2371" s="10" t="s">
        <v>7242</v>
      </c>
      <c r="H2371" s="10" t="s">
        <v>54</v>
      </c>
      <c r="I2371" s="10" t="s">
        <v>42</v>
      </c>
      <c r="J2371" s="10" t="s">
        <v>98</v>
      </c>
      <c r="K2371" s="10" t="s">
        <v>459</v>
      </c>
      <c r="L2371" s="10" t="s">
        <v>161</v>
      </c>
      <c r="M2371" s="10" t="s">
        <v>162</v>
      </c>
      <c r="N2371" s="10" t="s">
        <v>46</v>
      </c>
      <c r="O2371" s="10" t="s">
        <v>33</v>
      </c>
      <c r="P2371" s="10" t="s">
        <v>48</v>
      </c>
      <c r="Q2371" s="10">
        <v>256.51</v>
      </c>
      <c r="R2371" s="10">
        <v>0</v>
      </c>
      <c r="S2371" s="10">
        <v>0</v>
      </c>
      <c r="T2371" s="10" t="s">
        <v>35</v>
      </c>
      <c r="U2371" s="10"/>
      <c r="V2371" s="10" t="s">
        <v>36</v>
      </c>
      <c r="W2371" s="10">
        <v>33</v>
      </c>
      <c r="X2371" s="11" t="s">
        <v>37</v>
      </c>
    </row>
    <row r="2372" spans="1:24" x14ac:dyDescent="0.3">
      <c r="A2372" s="4" t="s">
        <v>7243</v>
      </c>
      <c r="B2372" s="5">
        <v>46171</v>
      </c>
      <c r="C2372" s="20" t="str">
        <f>TEXT(Table3[[#This Row],[Transaction_Date]],"dddd")</f>
        <v>Friday</v>
      </c>
      <c r="D2372" t="s">
        <v>7244</v>
      </c>
      <c r="E2372">
        <f>HOUR(Table3[[#This Row],[Transaction_Time]])</f>
        <v>18</v>
      </c>
      <c r="F2372" s="6" t="s">
        <v>24</v>
      </c>
      <c r="G2372" s="6" t="s">
        <v>7245</v>
      </c>
      <c r="H2372" s="6" t="s">
        <v>97</v>
      </c>
      <c r="I2372" s="6" t="s">
        <v>42</v>
      </c>
      <c r="J2372" s="6" t="s">
        <v>119</v>
      </c>
      <c r="K2372" s="6" t="s">
        <v>264</v>
      </c>
      <c r="L2372" s="6" t="s">
        <v>241</v>
      </c>
      <c r="M2372" s="6" t="s">
        <v>101</v>
      </c>
      <c r="N2372" s="6" t="s">
        <v>46</v>
      </c>
      <c r="O2372" s="6" t="s">
        <v>47</v>
      </c>
      <c r="P2372" s="6" t="s">
        <v>115</v>
      </c>
      <c r="Q2372" s="6">
        <v>474.8</v>
      </c>
      <c r="R2372" s="6">
        <v>0</v>
      </c>
      <c r="S2372" s="6">
        <v>0.79</v>
      </c>
      <c r="T2372" s="6" t="s">
        <v>35</v>
      </c>
      <c r="U2372" s="6"/>
      <c r="V2372" s="6" t="s">
        <v>49</v>
      </c>
      <c r="W2372" s="6">
        <v>62</v>
      </c>
      <c r="X2372" s="7" t="s">
        <v>37</v>
      </c>
    </row>
    <row r="2373" spans="1:24" x14ac:dyDescent="0.3">
      <c r="A2373" s="8" t="s">
        <v>7246</v>
      </c>
      <c r="B2373" s="9">
        <v>46173</v>
      </c>
      <c r="C2373" s="21" t="str">
        <f>TEXT(Table3[[#This Row],[Transaction_Date]],"dddd")</f>
        <v>Sunday</v>
      </c>
      <c r="D2373" t="s">
        <v>7247</v>
      </c>
      <c r="E2373">
        <f>HOUR(Table3[[#This Row],[Transaction_Time]])</f>
        <v>10</v>
      </c>
      <c r="F2373" s="10" t="s">
        <v>52</v>
      </c>
      <c r="G2373" s="10" t="s">
        <v>7248</v>
      </c>
      <c r="H2373" s="10" t="s">
        <v>89</v>
      </c>
      <c r="I2373" s="10" t="s">
        <v>42</v>
      </c>
      <c r="J2373" s="10" t="s">
        <v>28</v>
      </c>
      <c r="K2373" s="10" t="s">
        <v>29</v>
      </c>
      <c r="L2373" s="10" t="s">
        <v>286</v>
      </c>
      <c r="M2373" s="10" t="s">
        <v>122</v>
      </c>
      <c r="N2373" s="10" t="s">
        <v>46</v>
      </c>
      <c r="O2373" s="10" t="s">
        <v>47</v>
      </c>
      <c r="P2373" s="10" t="s">
        <v>84</v>
      </c>
      <c r="Q2373" s="10">
        <v>1471.95</v>
      </c>
      <c r="R2373" s="10">
        <v>0</v>
      </c>
      <c r="S2373" s="10">
        <v>0</v>
      </c>
      <c r="T2373" s="10" t="s">
        <v>35</v>
      </c>
      <c r="U2373" s="10"/>
      <c r="V2373" s="10" t="s">
        <v>49</v>
      </c>
      <c r="W2373" s="10">
        <v>77</v>
      </c>
      <c r="X2373" s="11" t="s">
        <v>37</v>
      </c>
    </row>
    <row r="2374" spans="1:24" x14ac:dyDescent="0.3">
      <c r="A2374" s="4" t="s">
        <v>7249</v>
      </c>
      <c r="B2374" s="5">
        <v>46171</v>
      </c>
      <c r="C2374" s="20" t="str">
        <f>TEXT(Table3[[#This Row],[Transaction_Date]],"dddd")</f>
        <v>Friday</v>
      </c>
      <c r="D2374" t="s">
        <v>7250</v>
      </c>
      <c r="E2374">
        <f>HOUR(Table3[[#This Row],[Transaction_Time]])</f>
        <v>9</v>
      </c>
      <c r="F2374" s="6" t="s">
        <v>24</v>
      </c>
      <c r="G2374" s="6" t="s">
        <v>7251</v>
      </c>
      <c r="H2374" s="6" t="s">
        <v>26</v>
      </c>
      <c r="I2374" s="6" t="s">
        <v>42</v>
      </c>
      <c r="J2374" s="6" t="s">
        <v>55</v>
      </c>
      <c r="K2374" s="6" t="s">
        <v>180</v>
      </c>
      <c r="L2374" s="6" t="s">
        <v>132</v>
      </c>
      <c r="M2374" s="6" t="s">
        <v>93</v>
      </c>
      <c r="N2374" s="6" t="s">
        <v>46</v>
      </c>
      <c r="O2374" s="6" t="s">
        <v>47</v>
      </c>
      <c r="P2374" s="6" t="s">
        <v>68</v>
      </c>
      <c r="Q2374" s="6">
        <v>40.21</v>
      </c>
      <c r="R2374" s="6">
        <v>0</v>
      </c>
      <c r="S2374" s="6">
        <v>0</v>
      </c>
      <c r="T2374" s="6" t="s">
        <v>35</v>
      </c>
      <c r="U2374" s="6"/>
      <c r="V2374" s="6" t="s">
        <v>49</v>
      </c>
      <c r="W2374" s="6">
        <v>82</v>
      </c>
      <c r="X2374" s="7" t="s">
        <v>37</v>
      </c>
    </row>
    <row r="2375" spans="1:24" x14ac:dyDescent="0.3">
      <c r="A2375" s="8" t="s">
        <v>7252</v>
      </c>
      <c r="B2375" s="9">
        <v>46169</v>
      </c>
      <c r="C2375" s="21" t="str">
        <f>TEXT(Table3[[#This Row],[Transaction_Date]],"dddd")</f>
        <v>Wednesday</v>
      </c>
      <c r="D2375" t="s">
        <v>7253</v>
      </c>
      <c r="E2375">
        <f>HOUR(Table3[[#This Row],[Transaction_Time]])</f>
        <v>17</v>
      </c>
      <c r="F2375" s="10" t="s">
        <v>24</v>
      </c>
      <c r="G2375" s="10" t="s">
        <v>7254</v>
      </c>
      <c r="H2375" s="10" t="s">
        <v>74</v>
      </c>
      <c r="I2375" s="10" t="s">
        <v>42</v>
      </c>
      <c r="J2375" s="10" t="s">
        <v>150</v>
      </c>
      <c r="K2375" s="10" t="s">
        <v>245</v>
      </c>
      <c r="L2375" s="10" t="s">
        <v>463</v>
      </c>
      <c r="M2375" s="10" t="s">
        <v>101</v>
      </c>
      <c r="N2375" s="10" t="s">
        <v>78</v>
      </c>
      <c r="O2375" s="10" t="s">
        <v>60</v>
      </c>
      <c r="P2375" s="10" t="s">
        <v>115</v>
      </c>
      <c r="Q2375" s="10">
        <v>457.72</v>
      </c>
      <c r="R2375" s="10">
        <v>0</v>
      </c>
      <c r="S2375" s="10">
        <v>0</v>
      </c>
      <c r="T2375" s="10" t="s">
        <v>280</v>
      </c>
      <c r="U2375" s="10" t="s">
        <v>402</v>
      </c>
      <c r="V2375" s="10" t="s">
        <v>49</v>
      </c>
      <c r="W2375" s="10">
        <v>92</v>
      </c>
      <c r="X2375" s="11" t="s">
        <v>37</v>
      </c>
    </row>
    <row r="2376" spans="1:24" x14ac:dyDescent="0.3">
      <c r="A2376" s="4" t="s">
        <v>7255</v>
      </c>
      <c r="B2376" s="5">
        <v>46154</v>
      </c>
      <c r="C2376" s="20" t="str">
        <f>TEXT(Table3[[#This Row],[Transaction_Date]],"dddd")</f>
        <v>Tuesday</v>
      </c>
      <c r="D2376" t="s">
        <v>7256</v>
      </c>
      <c r="E2376">
        <f>HOUR(Table3[[#This Row],[Transaction_Time]])</f>
        <v>18</v>
      </c>
      <c r="F2376" s="6" t="s">
        <v>52</v>
      </c>
      <c r="G2376" s="6" t="s">
        <v>7257</v>
      </c>
      <c r="H2376" s="6" t="s">
        <v>74</v>
      </c>
      <c r="I2376" s="6" t="s">
        <v>455</v>
      </c>
      <c r="J2376" s="6" t="s">
        <v>28</v>
      </c>
      <c r="K2376" s="6" t="s">
        <v>65</v>
      </c>
      <c r="L2376" s="6" t="s">
        <v>634</v>
      </c>
      <c r="M2376" s="6" t="s">
        <v>114</v>
      </c>
      <c r="N2376" s="6" t="s">
        <v>291</v>
      </c>
      <c r="O2376" s="6" t="s">
        <v>33</v>
      </c>
      <c r="P2376" s="6" t="s">
        <v>115</v>
      </c>
      <c r="Q2376" s="6">
        <v>789.25</v>
      </c>
      <c r="R2376" s="6">
        <v>0</v>
      </c>
      <c r="S2376" s="6">
        <v>5.92</v>
      </c>
      <c r="T2376" s="6" t="s">
        <v>35</v>
      </c>
      <c r="U2376" s="6"/>
      <c r="V2376" s="6" t="s">
        <v>36</v>
      </c>
      <c r="W2376" s="6">
        <v>81</v>
      </c>
      <c r="X2376" s="7" t="s">
        <v>37</v>
      </c>
    </row>
    <row r="2377" spans="1:24" x14ac:dyDescent="0.3">
      <c r="A2377" s="8" t="s">
        <v>7258</v>
      </c>
      <c r="B2377" s="9">
        <v>46163</v>
      </c>
      <c r="C2377" s="21" t="str">
        <f>TEXT(Table3[[#This Row],[Transaction_Date]],"dddd")</f>
        <v>Thursday</v>
      </c>
      <c r="D2377" t="s">
        <v>7259</v>
      </c>
      <c r="E2377">
        <f>HOUR(Table3[[#This Row],[Transaction_Time]])</f>
        <v>22</v>
      </c>
      <c r="F2377" s="10" t="s">
        <v>24</v>
      </c>
      <c r="G2377" s="10" t="s">
        <v>7260</v>
      </c>
      <c r="H2377" s="10" t="s">
        <v>54</v>
      </c>
      <c r="I2377" s="10" t="s">
        <v>27</v>
      </c>
      <c r="J2377" s="10" t="s">
        <v>75</v>
      </c>
      <c r="K2377" s="10" t="s">
        <v>212</v>
      </c>
      <c r="L2377" s="10" t="s">
        <v>357</v>
      </c>
      <c r="M2377" s="10" t="s">
        <v>122</v>
      </c>
      <c r="N2377" s="10" t="s">
        <v>32</v>
      </c>
      <c r="O2377" s="10" t="s">
        <v>141</v>
      </c>
      <c r="P2377" s="10" t="s">
        <v>128</v>
      </c>
      <c r="Q2377" s="10">
        <v>395.81</v>
      </c>
      <c r="R2377" s="10">
        <v>0</v>
      </c>
      <c r="S2377" s="10">
        <v>0</v>
      </c>
      <c r="T2377" s="10" t="s">
        <v>35</v>
      </c>
      <c r="U2377" s="10"/>
      <c r="V2377" s="10" t="s">
        <v>36</v>
      </c>
      <c r="W2377" s="10">
        <v>46</v>
      </c>
      <c r="X2377" s="11" t="s">
        <v>37</v>
      </c>
    </row>
    <row r="2378" spans="1:24" x14ac:dyDescent="0.3">
      <c r="A2378" s="4" t="s">
        <v>7261</v>
      </c>
      <c r="B2378" s="5">
        <v>46143</v>
      </c>
      <c r="C2378" s="20" t="str">
        <f>TEXT(Table3[[#This Row],[Transaction_Date]],"dddd")</f>
        <v>Friday</v>
      </c>
      <c r="D2378" t="s">
        <v>7262</v>
      </c>
      <c r="E2378">
        <f>HOUR(Table3[[#This Row],[Transaction_Time]])</f>
        <v>13</v>
      </c>
      <c r="F2378" s="6" t="s">
        <v>40</v>
      </c>
      <c r="G2378" s="6" t="s">
        <v>7263</v>
      </c>
      <c r="H2378" s="6" t="s">
        <v>89</v>
      </c>
      <c r="I2378" s="6" t="s">
        <v>27</v>
      </c>
      <c r="J2378" s="6" t="s">
        <v>75</v>
      </c>
      <c r="K2378" s="6" t="s">
        <v>212</v>
      </c>
      <c r="L2378" s="6" t="s">
        <v>221</v>
      </c>
      <c r="M2378" s="6" t="s">
        <v>67</v>
      </c>
      <c r="N2378" s="6" t="s">
        <v>32</v>
      </c>
      <c r="O2378" s="6" t="s">
        <v>33</v>
      </c>
      <c r="P2378" s="6" t="s">
        <v>34</v>
      </c>
      <c r="Q2378" s="6">
        <v>1015.47</v>
      </c>
      <c r="R2378" s="6">
        <v>0</v>
      </c>
      <c r="S2378" s="6">
        <v>4.71</v>
      </c>
      <c r="T2378" s="6" t="s">
        <v>35</v>
      </c>
      <c r="U2378" s="6"/>
      <c r="V2378" s="6" t="s">
        <v>49</v>
      </c>
      <c r="W2378" s="6">
        <v>69</v>
      </c>
      <c r="X2378" s="7" t="s">
        <v>37</v>
      </c>
    </row>
    <row r="2379" spans="1:24" x14ac:dyDescent="0.3">
      <c r="A2379" s="8" t="s">
        <v>7264</v>
      </c>
      <c r="B2379" s="9">
        <v>46157</v>
      </c>
      <c r="C2379" s="21" t="str">
        <f>TEXT(Table3[[#This Row],[Transaction_Date]],"dddd")</f>
        <v>Friday</v>
      </c>
      <c r="D2379" t="s">
        <v>7265</v>
      </c>
      <c r="E2379">
        <f>HOUR(Table3[[#This Row],[Transaction_Time]])</f>
        <v>19</v>
      </c>
      <c r="F2379" s="10" t="s">
        <v>24</v>
      </c>
      <c r="G2379" s="10" t="s">
        <v>7266</v>
      </c>
      <c r="H2379" s="10" t="s">
        <v>26</v>
      </c>
      <c r="I2379" s="10" t="s">
        <v>42</v>
      </c>
      <c r="J2379" s="10" t="s">
        <v>105</v>
      </c>
      <c r="K2379" s="10" t="s">
        <v>195</v>
      </c>
      <c r="L2379" s="10" t="s">
        <v>296</v>
      </c>
      <c r="M2379" s="10" t="s">
        <v>146</v>
      </c>
      <c r="N2379" s="10" t="s">
        <v>46</v>
      </c>
      <c r="O2379" s="10" t="s">
        <v>141</v>
      </c>
      <c r="P2379" s="10" t="s">
        <v>84</v>
      </c>
      <c r="Q2379" s="10">
        <v>1381.74</v>
      </c>
      <c r="R2379" s="10">
        <v>54.86</v>
      </c>
      <c r="S2379" s="10">
        <v>5.34</v>
      </c>
      <c r="T2379" s="10" t="s">
        <v>35</v>
      </c>
      <c r="U2379" s="10"/>
      <c r="V2379" s="10" t="s">
        <v>49</v>
      </c>
      <c r="W2379" s="10">
        <v>79</v>
      </c>
      <c r="X2379" s="11" t="s">
        <v>37</v>
      </c>
    </row>
    <row r="2380" spans="1:24" x14ac:dyDescent="0.3">
      <c r="A2380" s="4" t="s">
        <v>7267</v>
      </c>
      <c r="B2380" s="5">
        <v>46173</v>
      </c>
      <c r="C2380" s="20" t="str">
        <f>TEXT(Table3[[#This Row],[Transaction_Date]],"dddd")</f>
        <v>Sunday</v>
      </c>
      <c r="D2380" t="s">
        <v>7268</v>
      </c>
      <c r="E2380">
        <f>HOUR(Table3[[#This Row],[Transaction_Time]])</f>
        <v>17</v>
      </c>
      <c r="F2380" s="6" t="s">
        <v>87</v>
      </c>
      <c r="G2380" s="6" t="s">
        <v>7269</v>
      </c>
      <c r="H2380" s="6" t="s">
        <v>97</v>
      </c>
      <c r="I2380" s="6" t="s">
        <v>42</v>
      </c>
      <c r="J2380" s="6" t="s">
        <v>166</v>
      </c>
      <c r="K2380" s="6" t="s">
        <v>167</v>
      </c>
      <c r="L2380" s="6" t="s">
        <v>113</v>
      </c>
      <c r="M2380" s="6" t="s">
        <v>114</v>
      </c>
      <c r="N2380" s="6" t="s">
        <v>78</v>
      </c>
      <c r="O2380" s="6" t="s">
        <v>141</v>
      </c>
      <c r="P2380" s="6" t="s">
        <v>84</v>
      </c>
      <c r="Q2380" s="6">
        <v>195.08</v>
      </c>
      <c r="R2380" s="6">
        <v>0</v>
      </c>
      <c r="S2380" s="6">
        <v>0</v>
      </c>
      <c r="T2380" s="6" t="s">
        <v>35</v>
      </c>
      <c r="U2380" s="6"/>
      <c r="V2380" s="6" t="s">
        <v>49</v>
      </c>
      <c r="W2380" s="6">
        <v>55</v>
      </c>
      <c r="X2380" s="7" t="s">
        <v>37</v>
      </c>
    </row>
    <row r="2381" spans="1:24" x14ac:dyDescent="0.3">
      <c r="A2381" s="8" t="s">
        <v>7270</v>
      </c>
      <c r="B2381" s="9">
        <v>46160</v>
      </c>
      <c r="C2381" s="21" t="str">
        <f>TEXT(Table3[[#This Row],[Transaction_Date]],"dddd")</f>
        <v>Monday</v>
      </c>
      <c r="D2381" t="s">
        <v>7271</v>
      </c>
      <c r="E2381">
        <f>HOUR(Table3[[#This Row],[Transaction_Time]])</f>
        <v>10</v>
      </c>
      <c r="F2381" s="10" t="s">
        <v>52</v>
      </c>
      <c r="G2381" s="10" t="s">
        <v>7272</v>
      </c>
      <c r="H2381" s="10" t="s">
        <v>26</v>
      </c>
      <c r="I2381" s="10" t="s">
        <v>27</v>
      </c>
      <c r="J2381" s="10" t="s">
        <v>75</v>
      </c>
      <c r="K2381" s="10" t="s">
        <v>76</v>
      </c>
      <c r="L2381" s="10" t="s">
        <v>286</v>
      </c>
      <c r="M2381" s="10" t="s">
        <v>122</v>
      </c>
      <c r="N2381" s="10" t="s">
        <v>46</v>
      </c>
      <c r="O2381" s="10" t="s">
        <v>47</v>
      </c>
      <c r="P2381" s="10" t="s">
        <v>108</v>
      </c>
      <c r="Q2381" s="10">
        <v>154.37</v>
      </c>
      <c r="R2381" s="10">
        <v>0</v>
      </c>
      <c r="S2381" s="10">
        <v>0</v>
      </c>
      <c r="T2381" s="10" t="s">
        <v>35</v>
      </c>
      <c r="U2381" s="10"/>
      <c r="V2381" s="10" t="s">
        <v>36</v>
      </c>
      <c r="W2381" s="10">
        <v>28</v>
      </c>
      <c r="X2381" s="11" t="s">
        <v>37</v>
      </c>
    </row>
    <row r="2382" spans="1:24" x14ac:dyDescent="0.3">
      <c r="A2382" s="4" t="s">
        <v>7273</v>
      </c>
      <c r="B2382" s="5">
        <v>46152</v>
      </c>
      <c r="C2382" s="20" t="str">
        <f>TEXT(Table3[[#This Row],[Transaction_Date]],"dddd")</f>
        <v>Sunday</v>
      </c>
      <c r="D2382" t="s">
        <v>7274</v>
      </c>
      <c r="E2382">
        <f>HOUR(Table3[[#This Row],[Transaction_Time]])</f>
        <v>10</v>
      </c>
      <c r="F2382" s="6" t="s">
        <v>52</v>
      </c>
      <c r="G2382" s="6" t="s">
        <v>7275</v>
      </c>
      <c r="H2382" s="6" t="s">
        <v>54</v>
      </c>
      <c r="I2382" s="6" t="s">
        <v>42</v>
      </c>
      <c r="J2382" s="6" t="s">
        <v>119</v>
      </c>
      <c r="K2382" s="6" t="s">
        <v>323</v>
      </c>
      <c r="L2382" s="6" t="s">
        <v>428</v>
      </c>
      <c r="M2382" s="6" t="s">
        <v>83</v>
      </c>
      <c r="N2382" s="6" t="s">
        <v>176</v>
      </c>
      <c r="O2382" s="6" t="s">
        <v>60</v>
      </c>
      <c r="P2382" s="6" t="s">
        <v>128</v>
      </c>
      <c r="Q2382" s="6">
        <v>906.52</v>
      </c>
      <c r="R2382" s="6">
        <v>0</v>
      </c>
      <c r="S2382" s="6">
        <v>0</v>
      </c>
      <c r="T2382" s="6" t="s">
        <v>35</v>
      </c>
      <c r="U2382" s="6"/>
      <c r="V2382" s="6" t="s">
        <v>49</v>
      </c>
      <c r="W2382" s="6">
        <v>84</v>
      </c>
      <c r="X2382" s="7" t="s">
        <v>37</v>
      </c>
    </row>
    <row r="2383" spans="1:24" x14ac:dyDescent="0.3">
      <c r="A2383" s="8" t="s">
        <v>7276</v>
      </c>
      <c r="B2383" s="9">
        <v>46160</v>
      </c>
      <c r="C2383" s="21" t="str">
        <f>TEXT(Table3[[#This Row],[Transaction_Date]],"dddd")</f>
        <v>Monday</v>
      </c>
      <c r="D2383" t="s">
        <v>7277</v>
      </c>
      <c r="E2383">
        <f>HOUR(Table3[[#This Row],[Transaction_Time]])</f>
        <v>14</v>
      </c>
      <c r="F2383" s="10" t="s">
        <v>24</v>
      </c>
      <c r="G2383" s="10" t="s">
        <v>7278</v>
      </c>
      <c r="H2383" s="10" t="s">
        <v>54</v>
      </c>
      <c r="I2383" s="10" t="s">
        <v>42</v>
      </c>
      <c r="J2383" s="10" t="s">
        <v>75</v>
      </c>
      <c r="K2383" s="10" t="s">
        <v>76</v>
      </c>
      <c r="L2383" s="10" t="s">
        <v>121</v>
      </c>
      <c r="M2383" s="10" t="s">
        <v>122</v>
      </c>
      <c r="N2383" s="10" t="s">
        <v>32</v>
      </c>
      <c r="O2383" s="10" t="s">
        <v>141</v>
      </c>
      <c r="P2383" s="10" t="s">
        <v>68</v>
      </c>
      <c r="Q2383" s="10">
        <v>385.53</v>
      </c>
      <c r="R2383" s="10">
        <v>0</v>
      </c>
      <c r="S2383" s="10">
        <v>0</v>
      </c>
      <c r="T2383" s="10" t="s">
        <v>35</v>
      </c>
      <c r="U2383" s="10"/>
      <c r="V2383" s="10" t="s">
        <v>49</v>
      </c>
      <c r="W2383" s="10">
        <v>25</v>
      </c>
      <c r="X2383" s="11" t="s">
        <v>37</v>
      </c>
    </row>
    <row r="2384" spans="1:24" x14ac:dyDescent="0.3">
      <c r="A2384" s="4" t="s">
        <v>7279</v>
      </c>
      <c r="B2384" s="5">
        <v>46143</v>
      </c>
      <c r="C2384" s="20" t="str">
        <f>TEXT(Table3[[#This Row],[Transaction_Date]],"dddd")</f>
        <v>Friday</v>
      </c>
      <c r="D2384" t="s">
        <v>7280</v>
      </c>
      <c r="E2384">
        <f>HOUR(Table3[[#This Row],[Transaction_Time]])</f>
        <v>19</v>
      </c>
      <c r="F2384" s="6" t="s">
        <v>40</v>
      </c>
      <c r="G2384" s="6" t="s">
        <v>7281</v>
      </c>
      <c r="H2384" s="6" t="s">
        <v>26</v>
      </c>
      <c r="I2384" s="6" t="s">
        <v>27</v>
      </c>
      <c r="J2384" s="6" t="s">
        <v>55</v>
      </c>
      <c r="K2384" s="6" t="s">
        <v>56</v>
      </c>
      <c r="L2384" s="6" t="s">
        <v>304</v>
      </c>
      <c r="M2384" s="6" t="s">
        <v>31</v>
      </c>
      <c r="N2384" s="6" t="s">
        <v>46</v>
      </c>
      <c r="O2384" s="6" t="s">
        <v>47</v>
      </c>
      <c r="P2384" s="6" t="s">
        <v>34</v>
      </c>
      <c r="Q2384" s="6">
        <v>365.09</v>
      </c>
      <c r="R2384" s="6">
        <v>0</v>
      </c>
      <c r="S2384" s="6">
        <v>0</v>
      </c>
      <c r="T2384" s="6" t="s">
        <v>35</v>
      </c>
      <c r="U2384" s="6"/>
      <c r="V2384" s="6" t="s">
        <v>49</v>
      </c>
      <c r="W2384" s="6">
        <v>79</v>
      </c>
      <c r="X2384" s="7" t="s">
        <v>37</v>
      </c>
    </row>
    <row r="2385" spans="1:24" x14ac:dyDescent="0.3">
      <c r="A2385" s="8" t="s">
        <v>7282</v>
      </c>
      <c r="B2385" s="9">
        <v>46155</v>
      </c>
      <c r="C2385" s="21" t="str">
        <f>TEXT(Table3[[#This Row],[Transaction_Date]],"dddd")</f>
        <v>Wednesday</v>
      </c>
      <c r="D2385" t="s">
        <v>7283</v>
      </c>
      <c r="E2385">
        <f>HOUR(Table3[[#This Row],[Transaction_Time]])</f>
        <v>17</v>
      </c>
      <c r="F2385" s="10" t="s">
        <v>40</v>
      </c>
      <c r="G2385" s="10" t="s">
        <v>7284</v>
      </c>
      <c r="H2385" s="10" t="s">
        <v>89</v>
      </c>
      <c r="I2385" s="10" t="s">
        <v>27</v>
      </c>
      <c r="J2385" s="10" t="s">
        <v>105</v>
      </c>
      <c r="K2385" s="10" t="s">
        <v>675</v>
      </c>
      <c r="L2385" s="10" t="s">
        <v>152</v>
      </c>
      <c r="M2385" s="10" t="s">
        <v>93</v>
      </c>
      <c r="N2385" s="10" t="s">
        <v>46</v>
      </c>
      <c r="O2385" s="10" t="s">
        <v>141</v>
      </c>
      <c r="P2385" s="10" t="s">
        <v>108</v>
      </c>
      <c r="Q2385" s="10">
        <v>186.7</v>
      </c>
      <c r="R2385" s="10">
        <v>0</v>
      </c>
      <c r="S2385" s="10">
        <v>5.23</v>
      </c>
      <c r="T2385" s="10" t="s">
        <v>35</v>
      </c>
      <c r="U2385" s="10"/>
      <c r="V2385" s="10" t="s">
        <v>49</v>
      </c>
      <c r="W2385" s="10">
        <v>94</v>
      </c>
      <c r="X2385" s="11" t="s">
        <v>37</v>
      </c>
    </row>
    <row r="2386" spans="1:24" x14ac:dyDescent="0.3">
      <c r="A2386" s="4" t="s">
        <v>7285</v>
      </c>
      <c r="B2386" s="5">
        <v>46158</v>
      </c>
      <c r="C2386" s="20" t="str">
        <f>TEXT(Table3[[#This Row],[Transaction_Date]],"dddd")</f>
        <v>Saturday</v>
      </c>
      <c r="D2386" t="s">
        <v>7286</v>
      </c>
      <c r="E2386">
        <f>HOUR(Table3[[#This Row],[Transaction_Time]])</f>
        <v>10</v>
      </c>
      <c r="F2386" s="6" t="s">
        <v>24</v>
      </c>
      <c r="G2386" s="6" t="s">
        <v>7287</v>
      </c>
      <c r="H2386" s="6" t="s">
        <v>74</v>
      </c>
      <c r="I2386" s="6" t="s">
        <v>42</v>
      </c>
      <c r="J2386" s="6" t="s">
        <v>55</v>
      </c>
      <c r="K2386" s="6" t="s">
        <v>256</v>
      </c>
      <c r="L2386" s="6" t="s">
        <v>428</v>
      </c>
      <c r="M2386" s="6" t="s">
        <v>83</v>
      </c>
      <c r="N2386" s="6" t="s">
        <v>46</v>
      </c>
      <c r="O2386" s="6" t="s">
        <v>33</v>
      </c>
      <c r="P2386" s="6" t="s">
        <v>68</v>
      </c>
      <c r="Q2386" s="6">
        <v>189.17</v>
      </c>
      <c r="R2386" s="6">
        <v>0</v>
      </c>
      <c r="S2386" s="6">
        <v>0</v>
      </c>
      <c r="T2386" s="6" t="s">
        <v>406</v>
      </c>
      <c r="U2386" s="6" t="s">
        <v>281</v>
      </c>
      <c r="V2386" s="6" t="s">
        <v>49</v>
      </c>
      <c r="W2386" s="6">
        <v>82</v>
      </c>
      <c r="X2386" s="7" t="s">
        <v>37</v>
      </c>
    </row>
    <row r="2387" spans="1:24" x14ac:dyDescent="0.3">
      <c r="A2387" s="8" t="s">
        <v>7288</v>
      </c>
      <c r="B2387" s="9">
        <v>46152</v>
      </c>
      <c r="C2387" s="21" t="str">
        <f>TEXT(Table3[[#This Row],[Transaction_Date]],"dddd")</f>
        <v>Sunday</v>
      </c>
      <c r="D2387" t="s">
        <v>7289</v>
      </c>
      <c r="E2387">
        <f>HOUR(Table3[[#This Row],[Transaction_Time]])</f>
        <v>17</v>
      </c>
      <c r="F2387" s="10" t="s">
        <v>24</v>
      </c>
      <c r="G2387" s="10" t="s">
        <v>7290</v>
      </c>
      <c r="H2387" s="10" t="s">
        <v>54</v>
      </c>
      <c r="I2387" s="10" t="s">
        <v>27</v>
      </c>
      <c r="J2387" s="10" t="s">
        <v>166</v>
      </c>
      <c r="K2387" s="10" t="s">
        <v>167</v>
      </c>
      <c r="L2387" s="10" t="s">
        <v>205</v>
      </c>
      <c r="M2387" s="10" t="s">
        <v>162</v>
      </c>
      <c r="N2387" s="10" t="s">
        <v>46</v>
      </c>
      <c r="O2387" s="10" t="s">
        <v>141</v>
      </c>
      <c r="P2387" s="10" t="s">
        <v>48</v>
      </c>
      <c r="Q2387" s="10">
        <v>543.19000000000005</v>
      </c>
      <c r="R2387" s="10">
        <v>0</v>
      </c>
      <c r="S2387" s="10">
        <v>0</v>
      </c>
      <c r="T2387" s="10" t="s">
        <v>35</v>
      </c>
      <c r="U2387" s="10"/>
      <c r="V2387" s="10" t="s">
        <v>49</v>
      </c>
      <c r="W2387" s="10">
        <v>81</v>
      </c>
      <c r="X2387" s="11" t="s">
        <v>37</v>
      </c>
    </row>
    <row r="2388" spans="1:24" x14ac:dyDescent="0.3">
      <c r="A2388" s="4" t="s">
        <v>7291</v>
      </c>
      <c r="B2388" s="5">
        <v>46158</v>
      </c>
      <c r="C2388" s="20" t="str">
        <f>TEXT(Table3[[#This Row],[Transaction_Date]],"dddd")</f>
        <v>Saturday</v>
      </c>
      <c r="D2388" t="s">
        <v>7292</v>
      </c>
      <c r="E2388">
        <f>HOUR(Table3[[#This Row],[Transaction_Time]])</f>
        <v>15</v>
      </c>
      <c r="F2388" s="6" t="s">
        <v>52</v>
      </c>
      <c r="G2388" s="6" t="s">
        <v>7293</v>
      </c>
      <c r="H2388" s="6" t="s">
        <v>74</v>
      </c>
      <c r="I2388" s="6" t="s">
        <v>42</v>
      </c>
      <c r="J2388" s="6" t="s">
        <v>90</v>
      </c>
      <c r="K2388" s="6" t="s">
        <v>91</v>
      </c>
      <c r="L2388" s="6" t="s">
        <v>241</v>
      </c>
      <c r="M2388" s="6" t="s">
        <v>101</v>
      </c>
      <c r="N2388" s="6" t="s">
        <v>291</v>
      </c>
      <c r="O2388" s="6" t="s">
        <v>60</v>
      </c>
      <c r="P2388" s="6" t="s">
        <v>34</v>
      </c>
      <c r="Q2388" s="6">
        <v>100.69</v>
      </c>
      <c r="R2388" s="6">
        <v>0</v>
      </c>
      <c r="S2388" s="6">
        <v>0</v>
      </c>
      <c r="T2388" s="6" t="s">
        <v>280</v>
      </c>
      <c r="U2388" s="6" t="s">
        <v>402</v>
      </c>
      <c r="V2388" s="6" t="s">
        <v>49</v>
      </c>
      <c r="W2388" s="6">
        <v>18</v>
      </c>
      <c r="X2388" s="7" t="s">
        <v>37</v>
      </c>
    </row>
    <row r="2389" spans="1:24" x14ac:dyDescent="0.3">
      <c r="A2389" s="8" t="s">
        <v>7294</v>
      </c>
      <c r="B2389" s="9">
        <v>46149</v>
      </c>
      <c r="C2389" s="21" t="str">
        <f>TEXT(Table3[[#This Row],[Transaction_Date]],"dddd")</f>
        <v>Thursday</v>
      </c>
      <c r="D2389" t="s">
        <v>329</v>
      </c>
      <c r="E2389">
        <f>HOUR(Table3[[#This Row],[Transaction_Time]])</f>
        <v>16</v>
      </c>
      <c r="F2389" s="10" t="s">
        <v>24</v>
      </c>
      <c r="G2389" s="10" t="s">
        <v>7295</v>
      </c>
      <c r="H2389" s="10" t="s">
        <v>26</v>
      </c>
      <c r="I2389" s="10" t="s">
        <v>42</v>
      </c>
      <c r="J2389" s="10" t="s">
        <v>119</v>
      </c>
      <c r="K2389" s="10" t="s">
        <v>323</v>
      </c>
      <c r="L2389" s="10" t="s">
        <v>213</v>
      </c>
      <c r="M2389" s="10" t="s">
        <v>214</v>
      </c>
      <c r="N2389" s="10" t="s">
        <v>32</v>
      </c>
      <c r="O2389" s="10" t="s">
        <v>47</v>
      </c>
      <c r="P2389" s="10" t="s">
        <v>108</v>
      </c>
      <c r="Q2389" s="10">
        <v>140.94</v>
      </c>
      <c r="R2389" s="10">
        <v>0</v>
      </c>
      <c r="S2389" s="10">
        <v>0</v>
      </c>
      <c r="T2389" s="10" t="s">
        <v>35</v>
      </c>
      <c r="U2389" s="10"/>
      <c r="V2389" s="10" t="s">
        <v>49</v>
      </c>
      <c r="W2389" s="10">
        <v>17</v>
      </c>
      <c r="X2389" s="11" t="s">
        <v>37</v>
      </c>
    </row>
    <row r="2390" spans="1:24" x14ac:dyDescent="0.3">
      <c r="A2390" s="4" t="s">
        <v>7296</v>
      </c>
      <c r="B2390" s="5">
        <v>46145</v>
      </c>
      <c r="C2390" s="20" t="str">
        <f>TEXT(Table3[[#This Row],[Transaction_Date]],"dddd")</f>
        <v>Sunday</v>
      </c>
      <c r="D2390" t="s">
        <v>7297</v>
      </c>
      <c r="E2390">
        <f>HOUR(Table3[[#This Row],[Transaction_Time]])</f>
        <v>20</v>
      </c>
      <c r="F2390" s="6" t="s">
        <v>24</v>
      </c>
      <c r="G2390" s="6" t="s">
        <v>7298</v>
      </c>
      <c r="H2390" s="6" t="s">
        <v>54</v>
      </c>
      <c r="I2390" s="6" t="s">
        <v>455</v>
      </c>
      <c r="J2390" s="6" t="s">
        <v>75</v>
      </c>
      <c r="K2390" s="6" t="s">
        <v>76</v>
      </c>
      <c r="L2390" s="6" t="s">
        <v>477</v>
      </c>
      <c r="M2390" s="6" t="s">
        <v>101</v>
      </c>
      <c r="N2390" s="6" t="s">
        <v>46</v>
      </c>
      <c r="O2390" s="6" t="s">
        <v>297</v>
      </c>
      <c r="P2390" s="6" t="s">
        <v>48</v>
      </c>
      <c r="Q2390" s="6">
        <v>529.04</v>
      </c>
      <c r="R2390" s="6">
        <v>0</v>
      </c>
      <c r="S2390" s="6">
        <v>0</v>
      </c>
      <c r="T2390" s="6" t="s">
        <v>35</v>
      </c>
      <c r="U2390" s="6"/>
      <c r="V2390" s="6" t="s">
        <v>49</v>
      </c>
      <c r="W2390" s="6">
        <v>73</v>
      </c>
      <c r="X2390" s="7" t="s">
        <v>37</v>
      </c>
    </row>
    <row r="2391" spans="1:24" x14ac:dyDescent="0.3">
      <c r="A2391" s="8" t="s">
        <v>7299</v>
      </c>
      <c r="B2391" s="9">
        <v>46159</v>
      </c>
      <c r="C2391" s="21" t="str">
        <f>TEXT(Table3[[#This Row],[Transaction_Date]],"dddd")</f>
        <v>Sunday</v>
      </c>
      <c r="D2391" t="s">
        <v>7300</v>
      </c>
      <c r="E2391">
        <f>HOUR(Table3[[#This Row],[Transaction_Time]])</f>
        <v>17</v>
      </c>
      <c r="F2391" s="10" t="s">
        <v>72</v>
      </c>
      <c r="G2391" s="10" t="s">
        <v>7301</v>
      </c>
      <c r="H2391" s="10" t="s">
        <v>89</v>
      </c>
      <c r="I2391" s="10" t="s">
        <v>27</v>
      </c>
      <c r="J2391" s="10" t="s">
        <v>166</v>
      </c>
      <c r="K2391" s="10" t="s">
        <v>476</v>
      </c>
      <c r="L2391" s="10" t="s">
        <v>171</v>
      </c>
      <c r="M2391" s="10" t="s">
        <v>67</v>
      </c>
      <c r="N2391" s="10" t="s">
        <v>59</v>
      </c>
      <c r="O2391" s="10" t="s">
        <v>60</v>
      </c>
      <c r="P2391" s="10" t="s">
        <v>48</v>
      </c>
      <c r="Q2391" s="10">
        <v>232.02</v>
      </c>
      <c r="R2391" s="10">
        <v>0</v>
      </c>
      <c r="S2391" s="10">
        <v>0</v>
      </c>
      <c r="T2391" s="10" t="s">
        <v>35</v>
      </c>
      <c r="U2391" s="10"/>
      <c r="V2391" s="10" t="s">
        <v>49</v>
      </c>
      <c r="W2391" s="10">
        <v>25</v>
      </c>
      <c r="X2391" s="11" t="s">
        <v>37</v>
      </c>
    </row>
    <row r="2392" spans="1:24" x14ac:dyDescent="0.3">
      <c r="A2392" s="4" t="s">
        <v>7302</v>
      </c>
      <c r="B2392" s="5">
        <v>46149</v>
      </c>
      <c r="C2392" s="20" t="str">
        <f>TEXT(Table3[[#This Row],[Transaction_Date]],"dddd")</f>
        <v>Thursday</v>
      </c>
      <c r="D2392" t="s">
        <v>7303</v>
      </c>
      <c r="E2392">
        <f>HOUR(Table3[[#This Row],[Transaction_Time]])</f>
        <v>14</v>
      </c>
      <c r="F2392" s="6" t="s">
        <v>52</v>
      </c>
      <c r="G2392" s="6" t="s">
        <v>7304</v>
      </c>
      <c r="H2392" s="6" t="s">
        <v>74</v>
      </c>
      <c r="I2392" s="6" t="s">
        <v>27</v>
      </c>
      <c r="J2392" s="6" t="s">
        <v>28</v>
      </c>
      <c r="K2392" s="6" t="s">
        <v>65</v>
      </c>
      <c r="L2392" s="6" t="s">
        <v>290</v>
      </c>
      <c r="M2392" s="6" t="s">
        <v>93</v>
      </c>
      <c r="N2392" s="6" t="s">
        <v>59</v>
      </c>
      <c r="O2392" s="6" t="s">
        <v>141</v>
      </c>
      <c r="P2392" s="6" t="s">
        <v>108</v>
      </c>
      <c r="Q2392" s="6">
        <v>949.61</v>
      </c>
      <c r="R2392" s="6">
        <v>0</v>
      </c>
      <c r="S2392" s="6">
        <v>0</v>
      </c>
      <c r="T2392" s="6" t="s">
        <v>35</v>
      </c>
      <c r="U2392" s="6"/>
      <c r="V2392" s="6" t="s">
        <v>49</v>
      </c>
      <c r="W2392" s="6">
        <v>32</v>
      </c>
      <c r="X2392" s="7" t="s">
        <v>37</v>
      </c>
    </row>
    <row r="2393" spans="1:24" x14ac:dyDescent="0.3">
      <c r="A2393" s="8" t="s">
        <v>7305</v>
      </c>
      <c r="B2393" s="9">
        <v>46172</v>
      </c>
      <c r="C2393" s="21" t="str">
        <f>TEXT(Table3[[#This Row],[Transaction_Date]],"dddd")</f>
        <v>Saturday</v>
      </c>
      <c r="D2393" t="s">
        <v>7306</v>
      </c>
      <c r="E2393">
        <f>HOUR(Table3[[#This Row],[Transaction_Time]])</f>
        <v>17</v>
      </c>
      <c r="F2393" s="10" t="s">
        <v>40</v>
      </c>
      <c r="G2393" s="10" t="s">
        <v>7307</v>
      </c>
      <c r="H2393" s="10" t="s">
        <v>26</v>
      </c>
      <c r="I2393" s="10" t="s">
        <v>42</v>
      </c>
      <c r="J2393" s="10" t="s">
        <v>119</v>
      </c>
      <c r="K2393" s="10" t="s">
        <v>264</v>
      </c>
      <c r="L2393" s="10" t="s">
        <v>428</v>
      </c>
      <c r="M2393" s="10" t="s">
        <v>83</v>
      </c>
      <c r="N2393" s="10" t="s">
        <v>291</v>
      </c>
      <c r="O2393" s="10" t="s">
        <v>141</v>
      </c>
      <c r="P2393" s="10" t="s">
        <v>34</v>
      </c>
      <c r="Q2393" s="10">
        <v>586.35</v>
      </c>
      <c r="R2393" s="10">
        <v>0</v>
      </c>
      <c r="S2393" s="10">
        <v>0</v>
      </c>
      <c r="T2393" s="10" t="s">
        <v>35</v>
      </c>
      <c r="U2393" s="10"/>
      <c r="V2393" s="10" t="s">
        <v>49</v>
      </c>
      <c r="W2393" s="10">
        <v>73</v>
      </c>
      <c r="X2393" s="11" t="s">
        <v>37</v>
      </c>
    </row>
    <row r="2394" spans="1:24" x14ac:dyDescent="0.3">
      <c r="A2394" s="4" t="s">
        <v>7308</v>
      </c>
      <c r="B2394" s="5">
        <v>46154</v>
      </c>
      <c r="C2394" s="20" t="str">
        <f>TEXT(Table3[[#This Row],[Transaction_Date]],"dddd")</f>
        <v>Tuesday</v>
      </c>
      <c r="D2394" t="s">
        <v>7309</v>
      </c>
      <c r="E2394">
        <f>HOUR(Table3[[#This Row],[Transaction_Time]])</f>
        <v>16</v>
      </c>
      <c r="F2394" s="6" t="s">
        <v>40</v>
      </c>
      <c r="G2394" s="6" t="s">
        <v>7310</v>
      </c>
      <c r="H2394" s="6" t="s">
        <v>26</v>
      </c>
      <c r="I2394" s="6" t="s">
        <v>27</v>
      </c>
      <c r="J2394" s="6" t="s">
        <v>166</v>
      </c>
      <c r="K2394" s="6" t="s">
        <v>476</v>
      </c>
      <c r="L2394" s="6" t="s">
        <v>500</v>
      </c>
      <c r="M2394" s="6" t="s">
        <v>67</v>
      </c>
      <c r="N2394" s="6" t="s">
        <v>46</v>
      </c>
      <c r="O2394" s="6" t="s">
        <v>47</v>
      </c>
      <c r="P2394" s="6" t="s">
        <v>48</v>
      </c>
      <c r="Q2394" s="6">
        <v>346.7</v>
      </c>
      <c r="R2394" s="6">
        <v>0</v>
      </c>
      <c r="S2394" s="6">
        <v>0</v>
      </c>
      <c r="T2394" s="6" t="s">
        <v>35</v>
      </c>
      <c r="U2394" s="6"/>
      <c r="V2394" s="6" t="s">
        <v>49</v>
      </c>
      <c r="W2394" s="6">
        <v>14</v>
      </c>
      <c r="X2394" s="7" t="s">
        <v>37</v>
      </c>
    </row>
    <row r="2395" spans="1:24" x14ac:dyDescent="0.3">
      <c r="A2395" s="8" t="s">
        <v>7311</v>
      </c>
      <c r="B2395" s="9">
        <v>46167</v>
      </c>
      <c r="C2395" s="21" t="str">
        <f>TEXT(Table3[[#This Row],[Transaction_Date]],"dddd")</f>
        <v>Monday</v>
      </c>
      <c r="D2395" t="s">
        <v>7312</v>
      </c>
      <c r="E2395">
        <f>HOUR(Table3[[#This Row],[Transaction_Time]])</f>
        <v>16</v>
      </c>
      <c r="F2395" s="10" t="s">
        <v>24</v>
      </c>
      <c r="G2395" s="10" t="s">
        <v>7313</v>
      </c>
      <c r="H2395" s="10" t="s">
        <v>54</v>
      </c>
      <c r="I2395" s="10" t="s">
        <v>42</v>
      </c>
      <c r="J2395" s="10" t="s">
        <v>166</v>
      </c>
      <c r="K2395" s="10" t="s">
        <v>237</v>
      </c>
      <c r="L2395" s="10" t="s">
        <v>826</v>
      </c>
      <c r="M2395" s="10" t="s">
        <v>101</v>
      </c>
      <c r="N2395" s="10" t="s">
        <v>78</v>
      </c>
      <c r="O2395" s="10" t="s">
        <v>60</v>
      </c>
      <c r="P2395" s="10" t="s">
        <v>84</v>
      </c>
      <c r="Q2395" s="10">
        <v>154.82</v>
      </c>
      <c r="R2395" s="10">
        <v>0</v>
      </c>
      <c r="S2395" s="10">
        <v>4.5199999999999996</v>
      </c>
      <c r="T2395" s="10" t="s">
        <v>35</v>
      </c>
      <c r="U2395" s="10"/>
      <c r="V2395" s="10" t="s">
        <v>49</v>
      </c>
      <c r="W2395" s="10">
        <v>13</v>
      </c>
      <c r="X2395" s="11" t="s">
        <v>37</v>
      </c>
    </row>
    <row r="2396" spans="1:24" x14ac:dyDescent="0.3">
      <c r="A2396" s="4" t="s">
        <v>7314</v>
      </c>
      <c r="B2396" s="5">
        <v>46162</v>
      </c>
      <c r="C2396" s="20" t="str">
        <f>TEXT(Table3[[#This Row],[Transaction_Date]],"dddd")</f>
        <v>Wednesday</v>
      </c>
      <c r="D2396" t="s">
        <v>7315</v>
      </c>
      <c r="E2396">
        <f>HOUR(Table3[[#This Row],[Transaction_Time]])</f>
        <v>8</v>
      </c>
      <c r="F2396" s="6" t="s">
        <v>416</v>
      </c>
      <c r="G2396" s="6" t="s">
        <v>7316</v>
      </c>
      <c r="H2396" s="6" t="s">
        <v>26</v>
      </c>
      <c r="I2396" s="6" t="s">
        <v>27</v>
      </c>
      <c r="J2396" s="6" t="s">
        <v>55</v>
      </c>
      <c r="K2396" s="6" t="s">
        <v>180</v>
      </c>
      <c r="L2396" s="6" t="s">
        <v>375</v>
      </c>
      <c r="M2396" s="6" t="s">
        <v>58</v>
      </c>
      <c r="N2396" s="6" t="s">
        <v>32</v>
      </c>
      <c r="O2396" s="6" t="s">
        <v>33</v>
      </c>
      <c r="P2396" s="10" t="s">
        <v>68</v>
      </c>
      <c r="Q2396" s="6">
        <v>740.53</v>
      </c>
      <c r="R2396" s="6">
        <v>0</v>
      </c>
      <c r="S2396" s="6">
        <v>4.4400000000000004</v>
      </c>
      <c r="T2396" s="6" t="s">
        <v>35</v>
      </c>
      <c r="U2396" s="6"/>
      <c r="V2396" s="6" t="s">
        <v>49</v>
      </c>
      <c r="W2396" s="6">
        <v>62</v>
      </c>
      <c r="X2396" s="7" t="s">
        <v>37</v>
      </c>
    </row>
    <row r="2397" spans="1:24" x14ac:dyDescent="0.3">
      <c r="A2397" s="8" t="s">
        <v>7317</v>
      </c>
      <c r="B2397" s="9">
        <v>46152</v>
      </c>
      <c r="C2397" s="21" t="str">
        <f>TEXT(Table3[[#This Row],[Transaction_Date]],"dddd")</f>
        <v>Sunday</v>
      </c>
      <c r="D2397" t="s">
        <v>7318</v>
      </c>
      <c r="E2397">
        <f>HOUR(Table3[[#This Row],[Transaction_Time]])</f>
        <v>18</v>
      </c>
      <c r="F2397" s="10" t="s">
        <v>24</v>
      </c>
      <c r="G2397" s="10" t="s">
        <v>7319</v>
      </c>
      <c r="H2397" s="10" t="s">
        <v>89</v>
      </c>
      <c r="I2397" s="10" t="s">
        <v>27</v>
      </c>
      <c r="J2397" s="10" t="s">
        <v>119</v>
      </c>
      <c r="K2397" s="10" t="s">
        <v>323</v>
      </c>
      <c r="L2397" s="10" t="s">
        <v>296</v>
      </c>
      <c r="M2397" s="10" t="s">
        <v>146</v>
      </c>
      <c r="N2397" s="10" t="s">
        <v>78</v>
      </c>
      <c r="O2397" s="10" t="s">
        <v>141</v>
      </c>
      <c r="P2397" s="10" t="s">
        <v>115</v>
      </c>
      <c r="Q2397" s="10">
        <v>171.15</v>
      </c>
      <c r="R2397" s="10">
        <v>0</v>
      </c>
      <c r="S2397" s="10">
        <v>0</v>
      </c>
      <c r="T2397" s="10" t="s">
        <v>35</v>
      </c>
      <c r="U2397" s="10"/>
      <c r="V2397" s="10" t="s">
        <v>36</v>
      </c>
      <c r="W2397" s="10">
        <v>8</v>
      </c>
      <c r="X2397" s="11" t="s">
        <v>37</v>
      </c>
    </row>
    <row r="2398" spans="1:24" x14ac:dyDescent="0.3">
      <c r="A2398" s="4" t="s">
        <v>7320</v>
      </c>
      <c r="B2398" s="5">
        <v>46163</v>
      </c>
      <c r="C2398" s="20" t="str">
        <f>TEXT(Table3[[#This Row],[Transaction_Date]],"dddd")</f>
        <v>Thursday</v>
      </c>
      <c r="D2398" t="s">
        <v>7321</v>
      </c>
      <c r="E2398">
        <f>HOUR(Table3[[#This Row],[Transaction_Time]])</f>
        <v>20</v>
      </c>
      <c r="F2398" s="6" t="s">
        <v>24</v>
      </c>
      <c r="G2398" s="6" t="s">
        <v>7322</v>
      </c>
      <c r="H2398" s="6" t="s">
        <v>26</v>
      </c>
      <c r="I2398" s="6" t="s">
        <v>42</v>
      </c>
      <c r="J2398" s="6" t="s">
        <v>105</v>
      </c>
      <c r="K2398" s="6" t="s">
        <v>675</v>
      </c>
      <c r="L2398" s="6" t="s">
        <v>308</v>
      </c>
      <c r="M2398" s="6" t="s">
        <v>58</v>
      </c>
      <c r="N2398" s="6" t="s">
        <v>78</v>
      </c>
      <c r="O2398" s="6" t="s">
        <v>47</v>
      </c>
      <c r="P2398" s="10" t="s">
        <v>68</v>
      </c>
      <c r="Q2398" s="6">
        <v>132.38999999999999</v>
      </c>
      <c r="R2398" s="6">
        <v>27.67</v>
      </c>
      <c r="S2398" s="6">
        <v>0</v>
      </c>
      <c r="T2398" s="6" t="s">
        <v>35</v>
      </c>
      <c r="U2398" s="6"/>
      <c r="V2398" s="6" t="s">
        <v>49</v>
      </c>
      <c r="W2398" s="6">
        <v>17</v>
      </c>
      <c r="X2398" s="7" t="s">
        <v>37</v>
      </c>
    </row>
    <row r="2399" spans="1:24" x14ac:dyDescent="0.3">
      <c r="A2399" s="8" t="s">
        <v>7323</v>
      </c>
      <c r="B2399" s="9">
        <v>46159</v>
      </c>
      <c r="C2399" s="21" t="str">
        <f>TEXT(Table3[[#This Row],[Transaction_Date]],"dddd")</f>
        <v>Sunday</v>
      </c>
      <c r="D2399" t="s">
        <v>7324</v>
      </c>
      <c r="E2399">
        <f>HOUR(Table3[[#This Row],[Transaction_Time]])</f>
        <v>19</v>
      </c>
      <c r="F2399" s="10" t="s">
        <v>24</v>
      </c>
      <c r="G2399" s="10" t="s">
        <v>7325</v>
      </c>
      <c r="H2399" s="10" t="s">
        <v>54</v>
      </c>
      <c r="I2399" s="10" t="s">
        <v>27</v>
      </c>
      <c r="J2399" s="10" t="s">
        <v>166</v>
      </c>
      <c r="K2399" s="10" t="s">
        <v>476</v>
      </c>
      <c r="L2399" s="10" t="s">
        <v>537</v>
      </c>
      <c r="M2399" s="10" t="s">
        <v>122</v>
      </c>
      <c r="N2399" s="10" t="s">
        <v>46</v>
      </c>
      <c r="O2399" s="10" t="s">
        <v>47</v>
      </c>
      <c r="P2399" s="10" t="s">
        <v>34</v>
      </c>
      <c r="Q2399" s="10">
        <v>954.93</v>
      </c>
      <c r="R2399" s="10">
        <v>0</v>
      </c>
      <c r="S2399" s="10">
        <v>3.03</v>
      </c>
      <c r="T2399" s="10" t="s">
        <v>35</v>
      </c>
      <c r="U2399" s="10"/>
      <c r="V2399" s="10" t="s">
        <v>49</v>
      </c>
      <c r="W2399" s="10">
        <v>79</v>
      </c>
      <c r="X2399" s="11" t="s">
        <v>37</v>
      </c>
    </row>
    <row r="2400" spans="1:24" x14ac:dyDescent="0.3">
      <c r="A2400" s="4" t="s">
        <v>7326</v>
      </c>
      <c r="B2400" s="5">
        <v>46166</v>
      </c>
      <c r="C2400" s="20" t="str">
        <f>TEXT(Table3[[#This Row],[Transaction_Date]],"dddd")</f>
        <v>Sunday</v>
      </c>
      <c r="D2400" t="s">
        <v>7327</v>
      </c>
      <c r="E2400">
        <f>HOUR(Table3[[#This Row],[Transaction_Time]])</f>
        <v>20</v>
      </c>
      <c r="F2400" s="6" t="s">
        <v>24</v>
      </c>
      <c r="G2400" s="6" t="s">
        <v>7328</v>
      </c>
      <c r="H2400" s="6" t="s">
        <v>54</v>
      </c>
      <c r="I2400" s="6" t="s">
        <v>27</v>
      </c>
      <c r="J2400" s="6" t="s">
        <v>90</v>
      </c>
      <c r="K2400" s="6" t="s">
        <v>91</v>
      </c>
      <c r="L2400" s="6" t="s">
        <v>30</v>
      </c>
      <c r="M2400" s="6" t="s">
        <v>31</v>
      </c>
      <c r="N2400" s="6" t="s">
        <v>59</v>
      </c>
      <c r="O2400" s="6" t="s">
        <v>297</v>
      </c>
      <c r="P2400" s="6" t="s">
        <v>68</v>
      </c>
      <c r="Q2400" s="6">
        <v>580.92999999999995</v>
      </c>
      <c r="R2400" s="6">
        <v>39.01</v>
      </c>
      <c r="S2400" s="6">
        <v>4.5</v>
      </c>
      <c r="T2400" s="6" t="s">
        <v>35</v>
      </c>
      <c r="U2400" s="6"/>
      <c r="V2400" s="6" t="s">
        <v>49</v>
      </c>
      <c r="W2400" s="6">
        <v>77</v>
      </c>
      <c r="X2400" s="7" t="s">
        <v>37</v>
      </c>
    </row>
    <row r="2401" spans="1:24" x14ac:dyDescent="0.3">
      <c r="A2401" s="8" t="s">
        <v>7329</v>
      </c>
      <c r="B2401" s="9">
        <v>46159</v>
      </c>
      <c r="C2401" s="21" t="str">
        <f>TEXT(Table3[[#This Row],[Transaction_Date]],"dddd")</f>
        <v>Sunday</v>
      </c>
      <c r="D2401" t="s">
        <v>7330</v>
      </c>
      <c r="E2401">
        <f>HOUR(Table3[[#This Row],[Transaction_Time]])</f>
        <v>14</v>
      </c>
      <c r="F2401" s="10" t="s">
        <v>52</v>
      </c>
      <c r="G2401" s="10" t="s">
        <v>7331</v>
      </c>
      <c r="H2401" s="10" t="s">
        <v>54</v>
      </c>
      <c r="I2401" s="10" t="s">
        <v>42</v>
      </c>
      <c r="J2401" s="10" t="s">
        <v>90</v>
      </c>
      <c r="K2401" s="10" t="s">
        <v>346</v>
      </c>
      <c r="L2401" s="10" t="s">
        <v>286</v>
      </c>
      <c r="M2401" s="10" t="s">
        <v>122</v>
      </c>
      <c r="N2401" s="10" t="s">
        <v>176</v>
      </c>
      <c r="O2401" s="10" t="s">
        <v>60</v>
      </c>
      <c r="P2401" s="10" t="s">
        <v>128</v>
      </c>
      <c r="Q2401" s="10">
        <v>914.51</v>
      </c>
      <c r="R2401" s="10">
        <v>58.26</v>
      </c>
      <c r="S2401" s="10">
        <v>0</v>
      </c>
      <c r="T2401" s="10" t="s">
        <v>35</v>
      </c>
      <c r="U2401" s="10"/>
      <c r="V2401" s="10" t="s">
        <v>49</v>
      </c>
      <c r="W2401" s="10">
        <v>6</v>
      </c>
      <c r="X2401" s="11" t="s">
        <v>37</v>
      </c>
    </row>
    <row r="2402" spans="1:24" x14ac:dyDescent="0.3">
      <c r="A2402" s="4" t="s">
        <v>7332</v>
      </c>
      <c r="B2402" s="5">
        <v>46151</v>
      </c>
      <c r="C2402" s="20" t="str">
        <f>TEXT(Table3[[#This Row],[Transaction_Date]],"dddd")</f>
        <v>Saturday</v>
      </c>
      <c r="D2402" t="s">
        <v>7333</v>
      </c>
      <c r="E2402">
        <f>HOUR(Table3[[#This Row],[Transaction_Time]])</f>
        <v>18</v>
      </c>
      <c r="F2402" s="6" t="s">
        <v>24</v>
      </c>
      <c r="G2402" s="6" t="s">
        <v>7334</v>
      </c>
      <c r="H2402" s="6" t="s">
        <v>26</v>
      </c>
      <c r="I2402" s="6" t="s">
        <v>42</v>
      </c>
      <c r="J2402" s="6" t="s">
        <v>75</v>
      </c>
      <c r="K2402" s="6" t="s">
        <v>212</v>
      </c>
      <c r="L2402" s="6" t="s">
        <v>350</v>
      </c>
      <c r="M2402" s="6" t="s">
        <v>31</v>
      </c>
      <c r="N2402" s="6" t="s">
        <v>176</v>
      </c>
      <c r="O2402" s="6" t="s">
        <v>47</v>
      </c>
      <c r="P2402" s="6" t="s">
        <v>115</v>
      </c>
      <c r="Q2402" s="6">
        <v>225.95</v>
      </c>
      <c r="R2402" s="6">
        <v>0</v>
      </c>
      <c r="S2402" s="6">
        <v>4.58</v>
      </c>
      <c r="T2402" s="6" t="s">
        <v>35</v>
      </c>
      <c r="U2402" s="6"/>
      <c r="V2402" s="6" t="s">
        <v>49</v>
      </c>
      <c r="W2402" s="6">
        <v>75</v>
      </c>
      <c r="X2402" s="7" t="s">
        <v>37</v>
      </c>
    </row>
    <row r="2403" spans="1:24" x14ac:dyDescent="0.3">
      <c r="A2403" s="8" t="s">
        <v>7335</v>
      </c>
      <c r="B2403" s="9">
        <v>46146</v>
      </c>
      <c r="C2403" s="21" t="str">
        <f>TEXT(Table3[[#This Row],[Transaction_Date]],"dddd")</f>
        <v>Monday</v>
      </c>
      <c r="D2403" t="s">
        <v>7336</v>
      </c>
      <c r="E2403">
        <f>HOUR(Table3[[#This Row],[Transaction_Time]])</f>
        <v>18</v>
      </c>
      <c r="F2403" s="10" t="s">
        <v>40</v>
      </c>
      <c r="G2403" s="10" t="s">
        <v>7337</v>
      </c>
      <c r="H2403" s="10" t="s">
        <v>26</v>
      </c>
      <c r="I2403" s="10" t="s">
        <v>27</v>
      </c>
      <c r="J2403" s="10" t="s">
        <v>55</v>
      </c>
      <c r="K2403" s="10" t="s">
        <v>256</v>
      </c>
      <c r="L2403" s="10" t="s">
        <v>145</v>
      </c>
      <c r="M2403" s="10" t="s">
        <v>146</v>
      </c>
      <c r="N2403" s="10" t="s">
        <v>59</v>
      </c>
      <c r="O2403" s="10" t="s">
        <v>47</v>
      </c>
      <c r="P2403" s="10" t="s">
        <v>68</v>
      </c>
      <c r="Q2403" s="10">
        <v>1114.78</v>
      </c>
      <c r="R2403" s="10">
        <v>51.23</v>
      </c>
      <c r="S2403" s="10">
        <v>0</v>
      </c>
      <c r="T2403" s="10" t="s">
        <v>35</v>
      </c>
      <c r="U2403" s="10"/>
      <c r="V2403" s="10" t="s">
        <v>49</v>
      </c>
      <c r="W2403" s="10">
        <v>25</v>
      </c>
      <c r="X2403" s="11" t="s">
        <v>37</v>
      </c>
    </row>
    <row r="2404" spans="1:24" x14ac:dyDescent="0.3">
      <c r="A2404" s="4" t="s">
        <v>7338</v>
      </c>
      <c r="B2404" s="5">
        <v>46144</v>
      </c>
      <c r="C2404" s="20" t="str">
        <f>TEXT(Table3[[#This Row],[Transaction_Date]],"dddd")</f>
        <v>Saturday</v>
      </c>
      <c r="D2404" t="s">
        <v>7339</v>
      </c>
      <c r="E2404">
        <f>HOUR(Table3[[#This Row],[Transaction_Time]])</f>
        <v>19</v>
      </c>
      <c r="F2404" s="6" t="s">
        <v>40</v>
      </c>
      <c r="G2404" s="6" t="s">
        <v>7340</v>
      </c>
      <c r="H2404" s="6" t="s">
        <v>89</v>
      </c>
      <c r="I2404" s="6" t="s">
        <v>27</v>
      </c>
      <c r="J2404" s="6" t="s">
        <v>75</v>
      </c>
      <c r="K2404" s="6" t="s">
        <v>295</v>
      </c>
      <c r="L2404" s="6" t="s">
        <v>463</v>
      </c>
      <c r="M2404" s="6" t="s">
        <v>101</v>
      </c>
      <c r="N2404" s="6" t="s">
        <v>46</v>
      </c>
      <c r="O2404" s="6" t="s">
        <v>141</v>
      </c>
      <c r="P2404" s="10" t="s">
        <v>68</v>
      </c>
      <c r="Q2404" s="6">
        <v>1714.74</v>
      </c>
      <c r="R2404" s="6">
        <v>44.05</v>
      </c>
      <c r="S2404" s="6">
        <v>0</v>
      </c>
      <c r="T2404" s="6" t="s">
        <v>35</v>
      </c>
      <c r="U2404" s="6"/>
      <c r="V2404" s="6" t="s">
        <v>49</v>
      </c>
      <c r="W2404" s="6">
        <v>57</v>
      </c>
      <c r="X2404" s="7" t="s">
        <v>37</v>
      </c>
    </row>
    <row r="2405" spans="1:24" x14ac:dyDescent="0.3">
      <c r="A2405" s="8" t="s">
        <v>7341</v>
      </c>
      <c r="B2405" s="9">
        <v>46162</v>
      </c>
      <c r="C2405" s="21" t="str">
        <f>TEXT(Table3[[#This Row],[Transaction_Date]],"dddd")</f>
        <v>Wednesday</v>
      </c>
      <c r="D2405" t="s">
        <v>7342</v>
      </c>
      <c r="E2405">
        <f>HOUR(Table3[[#This Row],[Transaction_Time]])</f>
        <v>19</v>
      </c>
      <c r="F2405" s="10" t="s">
        <v>24</v>
      </c>
      <c r="G2405" s="10" t="s">
        <v>7343</v>
      </c>
      <c r="H2405" s="10" t="s">
        <v>54</v>
      </c>
      <c r="I2405" s="10" t="s">
        <v>27</v>
      </c>
      <c r="J2405" s="10" t="s">
        <v>119</v>
      </c>
      <c r="K2405" s="10" t="s">
        <v>264</v>
      </c>
      <c r="L2405" s="10" t="s">
        <v>308</v>
      </c>
      <c r="M2405" s="10" t="s">
        <v>58</v>
      </c>
      <c r="N2405" s="10" t="s">
        <v>32</v>
      </c>
      <c r="O2405" s="10" t="s">
        <v>60</v>
      </c>
      <c r="P2405" s="10" t="s">
        <v>68</v>
      </c>
      <c r="Q2405" s="10">
        <v>3021.83</v>
      </c>
      <c r="R2405" s="10">
        <v>0</v>
      </c>
      <c r="S2405" s="10">
        <v>0.69</v>
      </c>
      <c r="T2405" s="10" t="s">
        <v>35</v>
      </c>
      <c r="U2405" s="10"/>
      <c r="V2405" s="10" t="s">
        <v>36</v>
      </c>
      <c r="W2405" s="10">
        <v>27</v>
      </c>
      <c r="X2405" s="11" t="s">
        <v>37</v>
      </c>
    </row>
    <row r="2406" spans="1:24" x14ac:dyDescent="0.3">
      <c r="A2406" s="4" t="s">
        <v>7344</v>
      </c>
      <c r="B2406" s="5">
        <v>46171</v>
      </c>
      <c r="C2406" s="20" t="str">
        <f>TEXT(Table3[[#This Row],[Transaction_Date]],"dddd")</f>
        <v>Friday</v>
      </c>
      <c r="D2406" t="s">
        <v>7345</v>
      </c>
      <c r="E2406">
        <f>HOUR(Table3[[#This Row],[Transaction_Time]])</f>
        <v>8</v>
      </c>
      <c r="F2406" s="6" t="s">
        <v>52</v>
      </c>
      <c r="G2406" s="6" t="s">
        <v>7346</v>
      </c>
      <c r="H2406" s="6" t="s">
        <v>74</v>
      </c>
      <c r="I2406" s="6" t="s">
        <v>27</v>
      </c>
      <c r="J2406" s="6" t="s">
        <v>119</v>
      </c>
      <c r="K2406" s="6" t="s">
        <v>276</v>
      </c>
      <c r="L2406" s="6" t="s">
        <v>271</v>
      </c>
      <c r="M2406" s="6" t="s">
        <v>83</v>
      </c>
      <c r="N2406" s="6" t="s">
        <v>176</v>
      </c>
      <c r="O2406" s="6" t="s">
        <v>47</v>
      </c>
      <c r="P2406" s="6" t="s">
        <v>108</v>
      </c>
      <c r="Q2406" s="6">
        <v>522.57000000000005</v>
      </c>
      <c r="R2406" s="6">
        <v>0</v>
      </c>
      <c r="S2406" s="6">
        <v>0.32</v>
      </c>
      <c r="T2406" s="6" t="s">
        <v>35</v>
      </c>
      <c r="U2406" s="6"/>
      <c r="V2406" s="6" t="s">
        <v>49</v>
      </c>
      <c r="W2406" s="6">
        <v>97</v>
      </c>
      <c r="X2406" s="7" t="s">
        <v>37</v>
      </c>
    </row>
    <row r="2407" spans="1:24" x14ac:dyDescent="0.3">
      <c r="A2407" s="8" t="s">
        <v>7347</v>
      </c>
      <c r="B2407" s="9">
        <v>46155</v>
      </c>
      <c r="C2407" s="21" t="str">
        <f>TEXT(Table3[[#This Row],[Transaction_Date]],"dddd")</f>
        <v>Wednesday</v>
      </c>
      <c r="D2407" t="s">
        <v>2993</v>
      </c>
      <c r="E2407">
        <f>HOUR(Table3[[#This Row],[Transaction_Time]])</f>
        <v>13</v>
      </c>
      <c r="F2407" s="10" t="s">
        <v>370</v>
      </c>
      <c r="G2407" s="10" t="s">
        <v>7348</v>
      </c>
      <c r="H2407" s="10" t="s">
        <v>54</v>
      </c>
      <c r="I2407" s="10" t="s">
        <v>42</v>
      </c>
      <c r="J2407" s="10" t="s">
        <v>43</v>
      </c>
      <c r="K2407" s="10" t="s">
        <v>112</v>
      </c>
      <c r="L2407" s="10" t="s">
        <v>157</v>
      </c>
      <c r="M2407" s="10" t="s">
        <v>83</v>
      </c>
      <c r="N2407" s="10" t="s">
        <v>32</v>
      </c>
      <c r="O2407" s="10" t="s">
        <v>60</v>
      </c>
      <c r="P2407" s="10" t="s">
        <v>68</v>
      </c>
      <c r="Q2407" s="10">
        <v>478.66</v>
      </c>
      <c r="R2407" s="10">
        <v>0</v>
      </c>
      <c r="S2407" s="10">
        <v>0</v>
      </c>
      <c r="T2407" s="10" t="s">
        <v>35</v>
      </c>
      <c r="U2407" s="10"/>
      <c r="V2407" s="10" t="s">
        <v>49</v>
      </c>
      <c r="W2407" s="10">
        <v>38</v>
      </c>
      <c r="X2407" s="11" t="s">
        <v>37</v>
      </c>
    </row>
    <row r="2408" spans="1:24" x14ac:dyDescent="0.3">
      <c r="A2408" s="4" t="s">
        <v>7349</v>
      </c>
      <c r="B2408" s="5">
        <v>46168</v>
      </c>
      <c r="C2408" s="20" t="str">
        <f>TEXT(Table3[[#This Row],[Transaction_Date]],"dddd")</f>
        <v>Tuesday</v>
      </c>
      <c r="D2408" t="s">
        <v>7350</v>
      </c>
      <c r="E2408">
        <f>HOUR(Table3[[#This Row],[Transaction_Time]])</f>
        <v>19</v>
      </c>
      <c r="F2408" s="6" t="s">
        <v>24</v>
      </c>
      <c r="G2408" s="6" t="s">
        <v>7351</v>
      </c>
      <c r="H2408" s="6" t="s">
        <v>97</v>
      </c>
      <c r="I2408" s="6" t="s">
        <v>42</v>
      </c>
      <c r="J2408" s="6" t="s">
        <v>75</v>
      </c>
      <c r="K2408" s="6" t="s">
        <v>295</v>
      </c>
      <c r="L2408" s="6" t="s">
        <v>500</v>
      </c>
      <c r="M2408" s="6" t="s">
        <v>67</v>
      </c>
      <c r="N2408" s="6" t="s">
        <v>46</v>
      </c>
      <c r="O2408" s="6" t="s">
        <v>141</v>
      </c>
      <c r="P2408" s="6" t="s">
        <v>34</v>
      </c>
      <c r="Q2408" s="6">
        <v>259.42</v>
      </c>
      <c r="R2408" s="6">
        <v>15.01</v>
      </c>
      <c r="S2408" s="6">
        <v>0</v>
      </c>
      <c r="T2408" s="6" t="s">
        <v>35</v>
      </c>
      <c r="U2408" s="6"/>
      <c r="V2408" s="6" t="s">
        <v>49</v>
      </c>
      <c r="W2408" s="6">
        <v>70</v>
      </c>
      <c r="X2408" s="7" t="s">
        <v>37</v>
      </c>
    </row>
    <row r="2409" spans="1:24" x14ac:dyDescent="0.3">
      <c r="A2409" s="8" t="s">
        <v>7352</v>
      </c>
      <c r="B2409" s="9">
        <v>46172</v>
      </c>
      <c r="C2409" s="21" t="str">
        <f>TEXT(Table3[[#This Row],[Transaction_Date]],"dddd")</f>
        <v>Saturday</v>
      </c>
      <c r="D2409" t="s">
        <v>7353</v>
      </c>
      <c r="E2409">
        <f>HOUR(Table3[[#This Row],[Transaction_Time]])</f>
        <v>20</v>
      </c>
      <c r="F2409" s="10" t="s">
        <v>370</v>
      </c>
      <c r="G2409" s="10" t="s">
        <v>7354</v>
      </c>
      <c r="H2409" s="10" t="s">
        <v>54</v>
      </c>
      <c r="I2409" s="10" t="s">
        <v>42</v>
      </c>
      <c r="J2409" s="10" t="s">
        <v>90</v>
      </c>
      <c r="K2409" s="10" t="s">
        <v>140</v>
      </c>
      <c r="L2409" s="10" t="s">
        <v>221</v>
      </c>
      <c r="M2409" s="10" t="s">
        <v>67</v>
      </c>
      <c r="N2409" s="10" t="s">
        <v>32</v>
      </c>
      <c r="O2409" s="10" t="s">
        <v>297</v>
      </c>
      <c r="P2409" s="10" t="s">
        <v>115</v>
      </c>
      <c r="Q2409" s="10">
        <v>540.14</v>
      </c>
      <c r="R2409" s="10">
        <v>0</v>
      </c>
      <c r="S2409" s="10">
        <v>0</v>
      </c>
      <c r="T2409" s="10" t="s">
        <v>35</v>
      </c>
      <c r="U2409" s="10"/>
      <c r="V2409" s="10" t="s">
        <v>49</v>
      </c>
      <c r="W2409" s="10">
        <v>38</v>
      </c>
      <c r="X2409" s="11" t="s">
        <v>37</v>
      </c>
    </row>
    <row r="2410" spans="1:24" x14ac:dyDescent="0.3">
      <c r="A2410" s="4" t="s">
        <v>7355</v>
      </c>
      <c r="B2410" s="5">
        <v>46156</v>
      </c>
      <c r="C2410" s="20" t="str">
        <f>TEXT(Table3[[#This Row],[Transaction_Date]],"dddd")</f>
        <v>Thursday</v>
      </c>
      <c r="D2410" t="s">
        <v>7356</v>
      </c>
      <c r="E2410">
        <f>HOUR(Table3[[#This Row],[Transaction_Time]])</f>
        <v>15</v>
      </c>
      <c r="F2410" s="6" t="s">
        <v>52</v>
      </c>
      <c r="G2410" s="6" t="s">
        <v>7357</v>
      </c>
      <c r="H2410" s="6" t="s">
        <v>89</v>
      </c>
      <c r="I2410" s="6" t="s">
        <v>42</v>
      </c>
      <c r="J2410" s="6" t="s">
        <v>150</v>
      </c>
      <c r="K2410" s="6" t="s">
        <v>398</v>
      </c>
      <c r="L2410" s="6" t="s">
        <v>230</v>
      </c>
      <c r="M2410" s="6" t="s">
        <v>83</v>
      </c>
      <c r="N2410" s="6" t="s">
        <v>176</v>
      </c>
      <c r="O2410" s="6" t="s">
        <v>60</v>
      </c>
      <c r="P2410" s="6" t="s">
        <v>68</v>
      </c>
      <c r="Q2410" s="6">
        <v>745.91</v>
      </c>
      <c r="R2410" s="6">
        <v>0</v>
      </c>
      <c r="S2410" s="6">
        <v>5.55</v>
      </c>
      <c r="T2410" s="6" t="s">
        <v>35</v>
      </c>
      <c r="U2410" s="6"/>
      <c r="V2410" s="6" t="s">
        <v>49</v>
      </c>
      <c r="W2410" s="6">
        <v>50</v>
      </c>
      <c r="X2410" s="7" t="s">
        <v>37</v>
      </c>
    </row>
    <row r="2411" spans="1:24" x14ac:dyDescent="0.3">
      <c r="A2411" s="8" t="s">
        <v>7358</v>
      </c>
      <c r="B2411" s="9">
        <v>46145</v>
      </c>
      <c r="C2411" s="21" t="str">
        <f>TEXT(Table3[[#This Row],[Transaction_Date]],"dddd")</f>
        <v>Sunday</v>
      </c>
      <c r="D2411" t="s">
        <v>7359</v>
      </c>
      <c r="E2411">
        <f>HOUR(Table3[[#This Row],[Transaction_Time]])</f>
        <v>20</v>
      </c>
      <c r="F2411" s="10" t="s">
        <v>52</v>
      </c>
      <c r="G2411" s="10" t="s">
        <v>7360</v>
      </c>
      <c r="H2411" s="10" t="s">
        <v>26</v>
      </c>
      <c r="I2411" s="10" t="s">
        <v>27</v>
      </c>
      <c r="J2411" s="10" t="s">
        <v>55</v>
      </c>
      <c r="K2411" s="10" t="s">
        <v>136</v>
      </c>
      <c r="L2411" s="10" t="s">
        <v>127</v>
      </c>
      <c r="M2411" s="10" t="s">
        <v>114</v>
      </c>
      <c r="N2411" s="10" t="s">
        <v>78</v>
      </c>
      <c r="O2411" s="10" t="s">
        <v>47</v>
      </c>
      <c r="P2411" s="10" t="s">
        <v>48</v>
      </c>
      <c r="Q2411" s="10">
        <v>980.52</v>
      </c>
      <c r="R2411" s="10">
        <v>0</v>
      </c>
      <c r="S2411" s="10">
        <v>3.89</v>
      </c>
      <c r="T2411" s="10" t="s">
        <v>280</v>
      </c>
      <c r="U2411" s="10" t="s">
        <v>315</v>
      </c>
      <c r="V2411" s="10" t="s">
        <v>49</v>
      </c>
      <c r="W2411" s="10">
        <v>8</v>
      </c>
      <c r="X2411" s="11" t="s">
        <v>37</v>
      </c>
    </row>
    <row r="2412" spans="1:24" x14ac:dyDescent="0.3">
      <c r="A2412" s="4" t="s">
        <v>7361</v>
      </c>
      <c r="B2412" s="5">
        <v>46160</v>
      </c>
      <c r="C2412" s="20" t="str">
        <f>TEXT(Table3[[#This Row],[Transaction_Date]],"dddd")</f>
        <v>Monday</v>
      </c>
      <c r="D2412" t="s">
        <v>7362</v>
      </c>
      <c r="E2412">
        <f>HOUR(Table3[[#This Row],[Transaction_Time]])</f>
        <v>14</v>
      </c>
      <c r="F2412" s="6" t="s">
        <v>24</v>
      </c>
      <c r="G2412" s="6" t="s">
        <v>7363</v>
      </c>
      <c r="H2412" s="6" t="s">
        <v>89</v>
      </c>
      <c r="I2412" s="6" t="s">
        <v>27</v>
      </c>
      <c r="J2412" s="6" t="s">
        <v>105</v>
      </c>
      <c r="K2412" s="6" t="s">
        <v>675</v>
      </c>
      <c r="L2412" s="6" t="s">
        <v>334</v>
      </c>
      <c r="M2412" s="6" t="s">
        <v>58</v>
      </c>
      <c r="N2412" s="6" t="s">
        <v>32</v>
      </c>
      <c r="O2412" s="6" t="s">
        <v>47</v>
      </c>
      <c r="P2412" s="10" t="s">
        <v>68</v>
      </c>
      <c r="Q2412" s="6">
        <v>686.49</v>
      </c>
      <c r="R2412" s="6">
        <v>56.67</v>
      </c>
      <c r="S2412" s="6">
        <v>3.07</v>
      </c>
      <c r="T2412" s="6" t="s">
        <v>35</v>
      </c>
      <c r="U2412" s="6"/>
      <c r="V2412" s="6" t="s">
        <v>36</v>
      </c>
      <c r="W2412" s="6">
        <v>79</v>
      </c>
      <c r="X2412" s="7" t="s">
        <v>37</v>
      </c>
    </row>
    <row r="2413" spans="1:24" x14ac:dyDescent="0.3">
      <c r="A2413" s="8" t="s">
        <v>7364</v>
      </c>
      <c r="B2413" s="9">
        <v>46158</v>
      </c>
      <c r="C2413" s="21" t="str">
        <f>TEXT(Table3[[#This Row],[Transaction_Date]],"dddd")</f>
        <v>Saturday</v>
      </c>
      <c r="D2413" t="s">
        <v>7365</v>
      </c>
      <c r="E2413">
        <f>HOUR(Table3[[#This Row],[Transaction_Time]])</f>
        <v>11</v>
      </c>
      <c r="F2413" s="10" t="s">
        <v>24</v>
      </c>
      <c r="G2413" s="10" t="s">
        <v>7366</v>
      </c>
      <c r="H2413" s="10" t="s">
        <v>89</v>
      </c>
      <c r="I2413" s="10" t="s">
        <v>27</v>
      </c>
      <c r="J2413" s="10" t="s">
        <v>43</v>
      </c>
      <c r="K2413" s="10" t="s">
        <v>229</v>
      </c>
      <c r="L2413" s="10" t="s">
        <v>30</v>
      </c>
      <c r="M2413" s="10" t="s">
        <v>31</v>
      </c>
      <c r="N2413" s="10" t="s">
        <v>46</v>
      </c>
      <c r="O2413" s="10" t="s">
        <v>141</v>
      </c>
      <c r="P2413" s="10" t="s">
        <v>68</v>
      </c>
      <c r="Q2413" s="10">
        <v>1728.64</v>
      </c>
      <c r="R2413" s="10">
        <v>0</v>
      </c>
      <c r="S2413" s="10">
        <v>0</v>
      </c>
      <c r="T2413" s="10" t="s">
        <v>35</v>
      </c>
      <c r="U2413" s="10"/>
      <c r="V2413" s="10" t="s">
        <v>49</v>
      </c>
      <c r="W2413" s="10">
        <v>15</v>
      </c>
      <c r="X2413" s="11" t="s">
        <v>37</v>
      </c>
    </row>
    <row r="2414" spans="1:24" x14ac:dyDescent="0.3">
      <c r="A2414" s="4" t="s">
        <v>7367</v>
      </c>
      <c r="B2414" s="5">
        <v>46166</v>
      </c>
      <c r="C2414" s="20" t="str">
        <f>TEXT(Table3[[#This Row],[Transaction_Date]],"dddd")</f>
        <v>Sunday</v>
      </c>
      <c r="D2414" t="s">
        <v>7368</v>
      </c>
      <c r="E2414">
        <f>HOUR(Table3[[#This Row],[Transaction_Time]])</f>
        <v>17</v>
      </c>
      <c r="F2414" s="6" t="s">
        <v>40</v>
      </c>
      <c r="G2414" s="6" t="s">
        <v>7369</v>
      </c>
      <c r="H2414" s="6" t="s">
        <v>54</v>
      </c>
      <c r="I2414" s="6" t="s">
        <v>27</v>
      </c>
      <c r="J2414" s="6" t="s">
        <v>98</v>
      </c>
      <c r="K2414" s="6" t="s">
        <v>338</v>
      </c>
      <c r="L2414" s="6" t="s">
        <v>77</v>
      </c>
      <c r="M2414" s="6" t="s">
        <v>31</v>
      </c>
      <c r="N2414" s="6" t="s">
        <v>291</v>
      </c>
      <c r="O2414" s="6" t="s">
        <v>60</v>
      </c>
      <c r="P2414" s="6" t="s">
        <v>115</v>
      </c>
      <c r="Q2414" s="6">
        <v>1643.23</v>
      </c>
      <c r="R2414" s="6">
        <v>0</v>
      </c>
      <c r="S2414" s="6">
        <v>6.29</v>
      </c>
      <c r="T2414" s="6" t="s">
        <v>35</v>
      </c>
      <c r="U2414" s="6"/>
      <c r="V2414" s="6" t="s">
        <v>36</v>
      </c>
      <c r="W2414" s="6">
        <v>47</v>
      </c>
      <c r="X2414" s="7" t="s">
        <v>37</v>
      </c>
    </row>
    <row r="2415" spans="1:24" x14ac:dyDescent="0.3">
      <c r="A2415" s="8" t="s">
        <v>7370</v>
      </c>
      <c r="B2415" s="9">
        <v>46161</v>
      </c>
      <c r="C2415" s="21" t="str">
        <f>TEXT(Table3[[#This Row],[Transaction_Date]],"dddd")</f>
        <v>Tuesday</v>
      </c>
      <c r="D2415" t="s">
        <v>7371</v>
      </c>
      <c r="E2415">
        <f>HOUR(Table3[[#This Row],[Transaction_Time]])</f>
        <v>22</v>
      </c>
      <c r="F2415" s="10" t="s">
        <v>52</v>
      </c>
      <c r="G2415" s="10" t="s">
        <v>7372</v>
      </c>
      <c r="H2415" s="10" t="s">
        <v>26</v>
      </c>
      <c r="I2415" s="10" t="s">
        <v>27</v>
      </c>
      <c r="J2415" s="10" t="s">
        <v>75</v>
      </c>
      <c r="K2415" s="10" t="s">
        <v>76</v>
      </c>
      <c r="L2415" s="10" t="s">
        <v>428</v>
      </c>
      <c r="M2415" s="10" t="s">
        <v>83</v>
      </c>
      <c r="N2415" s="10" t="s">
        <v>46</v>
      </c>
      <c r="O2415" s="10" t="s">
        <v>47</v>
      </c>
      <c r="P2415" s="10" t="s">
        <v>68</v>
      </c>
      <c r="Q2415" s="10">
        <v>1207.78</v>
      </c>
      <c r="R2415" s="10">
        <v>0</v>
      </c>
      <c r="S2415" s="10">
        <v>0</v>
      </c>
      <c r="T2415" s="10" t="s">
        <v>35</v>
      </c>
      <c r="U2415" s="10"/>
      <c r="V2415" s="10" t="s">
        <v>49</v>
      </c>
      <c r="W2415" s="10">
        <v>77</v>
      </c>
      <c r="X2415" s="11" t="s">
        <v>37</v>
      </c>
    </row>
    <row r="2416" spans="1:24" x14ac:dyDescent="0.3">
      <c r="A2416" s="4" t="s">
        <v>7373</v>
      </c>
      <c r="B2416" s="5">
        <v>46156</v>
      </c>
      <c r="C2416" s="20" t="str">
        <f>TEXT(Table3[[#This Row],[Transaction_Date]],"dddd")</f>
        <v>Thursday</v>
      </c>
      <c r="D2416" t="s">
        <v>7374</v>
      </c>
      <c r="E2416">
        <f>HOUR(Table3[[#This Row],[Transaction_Time]])</f>
        <v>18</v>
      </c>
      <c r="F2416" s="6" t="s">
        <v>24</v>
      </c>
      <c r="G2416" s="6" t="s">
        <v>7375</v>
      </c>
      <c r="H2416" s="6" t="s">
        <v>97</v>
      </c>
      <c r="I2416" s="6" t="s">
        <v>42</v>
      </c>
      <c r="J2416" s="6" t="s">
        <v>150</v>
      </c>
      <c r="K2416" s="6" t="s">
        <v>151</v>
      </c>
      <c r="L2416" s="6" t="s">
        <v>334</v>
      </c>
      <c r="M2416" s="6" t="s">
        <v>58</v>
      </c>
      <c r="N2416" s="6" t="s">
        <v>59</v>
      </c>
      <c r="O2416" s="6" t="s">
        <v>60</v>
      </c>
      <c r="P2416" s="6" t="s">
        <v>128</v>
      </c>
      <c r="Q2416" s="6">
        <v>2270.13</v>
      </c>
      <c r="R2416" s="6">
        <v>0</v>
      </c>
      <c r="S2416" s="6">
        <v>0</v>
      </c>
      <c r="T2416" s="6" t="s">
        <v>280</v>
      </c>
      <c r="U2416" s="6" t="s">
        <v>407</v>
      </c>
      <c r="V2416" s="6" t="s">
        <v>36</v>
      </c>
      <c r="W2416" s="6">
        <v>54</v>
      </c>
      <c r="X2416" s="7" t="s">
        <v>37</v>
      </c>
    </row>
    <row r="2417" spans="1:24" x14ac:dyDescent="0.3">
      <c r="A2417" s="8" t="s">
        <v>7376</v>
      </c>
      <c r="B2417" s="9">
        <v>46165</v>
      </c>
      <c r="C2417" s="21" t="str">
        <f>TEXT(Table3[[#This Row],[Transaction_Date]],"dddd")</f>
        <v>Saturday</v>
      </c>
      <c r="D2417" t="s">
        <v>7377</v>
      </c>
      <c r="E2417">
        <f>HOUR(Table3[[#This Row],[Transaction_Time]])</f>
        <v>22</v>
      </c>
      <c r="F2417" s="10" t="s">
        <v>24</v>
      </c>
      <c r="G2417" s="10" t="s">
        <v>7378</v>
      </c>
      <c r="H2417" s="10" t="s">
        <v>74</v>
      </c>
      <c r="I2417" s="10" t="s">
        <v>27</v>
      </c>
      <c r="J2417" s="10" t="s">
        <v>28</v>
      </c>
      <c r="K2417" s="10" t="s">
        <v>188</v>
      </c>
      <c r="L2417" s="10" t="s">
        <v>161</v>
      </c>
      <c r="M2417" s="10" t="s">
        <v>162</v>
      </c>
      <c r="N2417" s="10" t="s">
        <v>46</v>
      </c>
      <c r="O2417" s="10" t="s">
        <v>60</v>
      </c>
      <c r="P2417" s="10" t="s">
        <v>108</v>
      </c>
      <c r="Q2417" s="10">
        <v>1195.67</v>
      </c>
      <c r="R2417" s="10">
        <v>0</v>
      </c>
      <c r="S2417" s="10">
        <v>3.77</v>
      </c>
      <c r="T2417" s="10" t="s">
        <v>35</v>
      </c>
      <c r="U2417" s="10"/>
      <c r="V2417" s="10" t="s">
        <v>49</v>
      </c>
      <c r="W2417" s="10">
        <v>47</v>
      </c>
      <c r="X2417" s="11" t="s">
        <v>37</v>
      </c>
    </row>
    <row r="2418" spans="1:24" x14ac:dyDescent="0.3">
      <c r="A2418" s="4" t="s">
        <v>7379</v>
      </c>
      <c r="B2418" s="5">
        <v>46156</v>
      </c>
      <c r="C2418" s="20" t="str">
        <f>TEXT(Table3[[#This Row],[Transaction_Date]],"dddd")</f>
        <v>Thursday</v>
      </c>
      <c r="D2418" t="s">
        <v>7380</v>
      </c>
      <c r="E2418">
        <f>HOUR(Table3[[#This Row],[Transaction_Time]])</f>
        <v>17</v>
      </c>
      <c r="F2418" s="6" t="s">
        <v>24</v>
      </c>
      <c r="G2418" s="6" t="s">
        <v>7381</v>
      </c>
      <c r="H2418" s="6" t="s">
        <v>74</v>
      </c>
      <c r="I2418" s="6" t="s">
        <v>27</v>
      </c>
      <c r="J2418" s="6" t="s">
        <v>98</v>
      </c>
      <c r="K2418" s="6" t="s">
        <v>338</v>
      </c>
      <c r="L2418" s="6" t="s">
        <v>350</v>
      </c>
      <c r="M2418" s="6" t="s">
        <v>31</v>
      </c>
      <c r="N2418" s="6" t="s">
        <v>46</v>
      </c>
      <c r="O2418" s="6" t="s">
        <v>47</v>
      </c>
      <c r="P2418" s="6" t="s">
        <v>84</v>
      </c>
      <c r="Q2418" s="6">
        <v>227.04</v>
      </c>
      <c r="R2418" s="6">
        <v>12.78</v>
      </c>
      <c r="S2418" s="6">
        <v>3.07</v>
      </c>
      <c r="T2418" s="6" t="s">
        <v>35</v>
      </c>
      <c r="U2418" s="6"/>
      <c r="V2418" s="6" t="s">
        <v>49</v>
      </c>
      <c r="W2418" s="6">
        <v>80</v>
      </c>
      <c r="X2418" s="7" t="s">
        <v>37</v>
      </c>
    </row>
    <row r="2419" spans="1:24" x14ac:dyDescent="0.3">
      <c r="A2419" s="8" t="s">
        <v>7382</v>
      </c>
      <c r="B2419" s="9">
        <v>46145</v>
      </c>
      <c r="C2419" s="21" t="str">
        <f>TEXT(Table3[[#This Row],[Transaction_Date]],"dddd")</f>
        <v>Sunday</v>
      </c>
      <c r="D2419" t="s">
        <v>7383</v>
      </c>
      <c r="E2419">
        <f>HOUR(Table3[[#This Row],[Transaction_Time]])</f>
        <v>16</v>
      </c>
      <c r="F2419" s="10" t="s">
        <v>52</v>
      </c>
      <c r="G2419" s="10" t="s">
        <v>7384</v>
      </c>
      <c r="H2419" s="10" t="s">
        <v>26</v>
      </c>
      <c r="I2419" s="10" t="s">
        <v>27</v>
      </c>
      <c r="J2419" s="10" t="s">
        <v>43</v>
      </c>
      <c r="K2419" s="10" t="s">
        <v>229</v>
      </c>
      <c r="L2419" s="10" t="s">
        <v>647</v>
      </c>
      <c r="M2419" s="10" t="s">
        <v>31</v>
      </c>
      <c r="N2419" s="10" t="s">
        <v>59</v>
      </c>
      <c r="O2419" s="10" t="s">
        <v>60</v>
      </c>
      <c r="P2419" s="10" t="s">
        <v>68</v>
      </c>
      <c r="Q2419" s="10">
        <v>271.85000000000002</v>
      </c>
      <c r="R2419" s="10">
        <v>0</v>
      </c>
      <c r="S2419" s="10">
        <v>6.98</v>
      </c>
      <c r="T2419" s="10" t="s">
        <v>35</v>
      </c>
      <c r="U2419" s="10"/>
      <c r="V2419" s="10" t="s">
        <v>49</v>
      </c>
      <c r="W2419" s="10">
        <v>26</v>
      </c>
      <c r="X2419" s="11" t="s">
        <v>37</v>
      </c>
    </row>
    <row r="2420" spans="1:24" x14ac:dyDescent="0.3">
      <c r="A2420" s="4" t="s">
        <v>7385</v>
      </c>
      <c r="B2420" s="5">
        <v>46164</v>
      </c>
      <c r="C2420" s="20" t="str">
        <f>TEXT(Table3[[#This Row],[Transaction_Date]],"dddd")</f>
        <v>Friday</v>
      </c>
      <c r="D2420" t="s">
        <v>7386</v>
      </c>
      <c r="E2420">
        <f>HOUR(Table3[[#This Row],[Transaction_Time]])</f>
        <v>21</v>
      </c>
      <c r="F2420" s="6" t="s">
        <v>24</v>
      </c>
      <c r="G2420" s="6" t="s">
        <v>7387</v>
      </c>
      <c r="H2420" s="6" t="s">
        <v>89</v>
      </c>
      <c r="I2420" s="6" t="s">
        <v>27</v>
      </c>
      <c r="J2420" s="6" t="s">
        <v>55</v>
      </c>
      <c r="K2420" s="6" t="s">
        <v>256</v>
      </c>
      <c r="L2420" s="6" t="s">
        <v>618</v>
      </c>
      <c r="M2420" s="6" t="s">
        <v>214</v>
      </c>
      <c r="N2420" s="6" t="s">
        <v>46</v>
      </c>
      <c r="O2420" s="6" t="s">
        <v>47</v>
      </c>
      <c r="P2420" s="6" t="s">
        <v>48</v>
      </c>
      <c r="Q2420" s="6">
        <v>71.16</v>
      </c>
      <c r="R2420" s="6">
        <v>0</v>
      </c>
      <c r="S2420" s="6">
        <v>0</v>
      </c>
      <c r="T2420" s="6" t="s">
        <v>35</v>
      </c>
      <c r="U2420" s="6"/>
      <c r="V2420" s="6" t="s">
        <v>36</v>
      </c>
      <c r="W2420" s="6">
        <v>11</v>
      </c>
      <c r="X2420" s="7" t="s">
        <v>37</v>
      </c>
    </row>
    <row r="2421" spans="1:24" x14ac:dyDescent="0.3">
      <c r="A2421" s="8" t="s">
        <v>7388</v>
      </c>
      <c r="B2421" s="9">
        <v>46159</v>
      </c>
      <c r="C2421" s="21" t="str">
        <f>TEXT(Table3[[#This Row],[Transaction_Date]],"dddd")</f>
        <v>Sunday</v>
      </c>
      <c r="D2421" t="s">
        <v>7389</v>
      </c>
      <c r="E2421">
        <f>HOUR(Table3[[#This Row],[Transaction_Time]])</f>
        <v>15</v>
      </c>
      <c r="F2421" s="10" t="s">
        <v>40</v>
      </c>
      <c r="G2421" s="10" t="s">
        <v>7390</v>
      </c>
      <c r="H2421" s="10" t="s">
        <v>54</v>
      </c>
      <c r="I2421" s="10" t="s">
        <v>42</v>
      </c>
      <c r="J2421" s="10" t="s">
        <v>105</v>
      </c>
      <c r="K2421" s="10" t="s">
        <v>195</v>
      </c>
      <c r="L2421" s="10" t="s">
        <v>196</v>
      </c>
      <c r="M2421" s="10" t="s">
        <v>83</v>
      </c>
      <c r="N2421" s="10" t="s">
        <v>46</v>
      </c>
      <c r="O2421" s="10" t="s">
        <v>141</v>
      </c>
      <c r="P2421" s="10" t="s">
        <v>68</v>
      </c>
      <c r="Q2421" s="10">
        <v>178.23</v>
      </c>
      <c r="R2421" s="10">
        <v>0</v>
      </c>
      <c r="S2421" s="10">
        <v>0</v>
      </c>
      <c r="T2421" s="10" t="s">
        <v>35</v>
      </c>
      <c r="U2421" s="10"/>
      <c r="V2421" s="10" t="s">
        <v>49</v>
      </c>
      <c r="W2421" s="10">
        <v>100</v>
      </c>
      <c r="X2421" s="11" t="s">
        <v>37</v>
      </c>
    </row>
    <row r="2422" spans="1:24" x14ac:dyDescent="0.3">
      <c r="A2422" s="4" t="s">
        <v>7391</v>
      </c>
      <c r="B2422" s="5">
        <v>46146</v>
      </c>
      <c r="C2422" s="20" t="str">
        <f>TEXT(Table3[[#This Row],[Transaction_Date]],"dddd")</f>
        <v>Monday</v>
      </c>
      <c r="D2422" t="s">
        <v>7392</v>
      </c>
      <c r="E2422">
        <f>HOUR(Table3[[#This Row],[Transaction_Time]])</f>
        <v>15</v>
      </c>
      <c r="F2422" s="6" t="s">
        <v>24</v>
      </c>
      <c r="G2422" s="6" t="s">
        <v>7393</v>
      </c>
      <c r="H2422" s="6" t="s">
        <v>89</v>
      </c>
      <c r="I2422" s="6" t="s">
        <v>42</v>
      </c>
      <c r="J2422" s="6" t="s">
        <v>105</v>
      </c>
      <c r="K2422" s="6" t="s">
        <v>675</v>
      </c>
      <c r="L2422" s="6" t="s">
        <v>66</v>
      </c>
      <c r="M2422" s="6" t="s">
        <v>67</v>
      </c>
      <c r="N2422" s="6" t="s">
        <v>46</v>
      </c>
      <c r="O2422" s="6" t="s">
        <v>60</v>
      </c>
      <c r="P2422" s="6" t="s">
        <v>68</v>
      </c>
      <c r="Q2422" s="6">
        <v>1004.29</v>
      </c>
      <c r="R2422" s="6">
        <v>0</v>
      </c>
      <c r="S2422" s="6">
        <v>0</v>
      </c>
      <c r="T2422" s="6" t="s">
        <v>35</v>
      </c>
      <c r="U2422" s="6"/>
      <c r="V2422" s="6" t="s">
        <v>49</v>
      </c>
      <c r="W2422" s="6">
        <v>34</v>
      </c>
      <c r="X2422" s="7" t="s">
        <v>37</v>
      </c>
    </row>
    <row r="2423" spans="1:24" x14ac:dyDescent="0.3">
      <c r="A2423" s="8" t="s">
        <v>7394</v>
      </c>
      <c r="B2423" s="9">
        <v>46173</v>
      </c>
      <c r="C2423" s="21" t="str">
        <f>TEXT(Table3[[#This Row],[Transaction_Date]],"dddd")</f>
        <v>Sunday</v>
      </c>
      <c r="D2423" t="s">
        <v>7395</v>
      </c>
      <c r="E2423">
        <f>HOUR(Table3[[#This Row],[Transaction_Time]])</f>
        <v>20</v>
      </c>
      <c r="F2423" s="10" t="s">
        <v>24</v>
      </c>
      <c r="G2423" s="10" t="s">
        <v>7396</v>
      </c>
      <c r="H2423" s="10" t="s">
        <v>26</v>
      </c>
      <c r="I2423" s="10" t="s">
        <v>27</v>
      </c>
      <c r="J2423" s="10" t="s">
        <v>28</v>
      </c>
      <c r="K2423" s="10" t="s">
        <v>188</v>
      </c>
      <c r="L2423" s="10" t="s">
        <v>634</v>
      </c>
      <c r="M2423" s="10" t="s">
        <v>114</v>
      </c>
      <c r="N2423" s="10" t="s">
        <v>32</v>
      </c>
      <c r="O2423" s="10" t="s">
        <v>60</v>
      </c>
      <c r="P2423" s="10" t="s">
        <v>128</v>
      </c>
      <c r="Q2423" s="10">
        <v>1380.38</v>
      </c>
      <c r="R2423" s="10">
        <v>0</v>
      </c>
      <c r="S2423" s="10">
        <v>0</v>
      </c>
      <c r="T2423" s="10" t="s">
        <v>35</v>
      </c>
      <c r="U2423" s="10"/>
      <c r="V2423" s="10" t="s">
        <v>49</v>
      </c>
      <c r="W2423" s="10">
        <v>40</v>
      </c>
      <c r="X2423" s="11" t="s">
        <v>37</v>
      </c>
    </row>
    <row r="2424" spans="1:24" x14ac:dyDescent="0.3">
      <c r="A2424" s="4" t="s">
        <v>7397</v>
      </c>
      <c r="B2424" s="5">
        <v>46165</v>
      </c>
      <c r="C2424" s="20" t="str">
        <f>TEXT(Table3[[#This Row],[Transaction_Date]],"dddd")</f>
        <v>Saturday</v>
      </c>
      <c r="D2424" t="s">
        <v>7398</v>
      </c>
      <c r="E2424">
        <f>HOUR(Table3[[#This Row],[Transaction_Time]])</f>
        <v>12</v>
      </c>
      <c r="F2424" s="6" t="s">
        <v>40</v>
      </c>
      <c r="G2424" s="6" t="s">
        <v>7399</v>
      </c>
      <c r="H2424" s="6" t="s">
        <v>54</v>
      </c>
      <c r="I2424" s="6" t="s">
        <v>42</v>
      </c>
      <c r="J2424" s="6" t="s">
        <v>166</v>
      </c>
      <c r="K2424" s="6" t="s">
        <v>167</v>
      </c>
      <c r="L2424" s="6" t="s">
        <v>537</v>
      </c>
      <c r="M2424" s="6" t="s">
        <v>122</v>
      </c>
      <c r="N2424" s="6" t="s">
        <v>46</v>
      </c>
      <c r="O2424" s="6" t="s">
        <v>47</v>
      </c>
      <c r="P2424" s="6" t="s">
        <v>34</v>
      </c>
      <c r="Q2424" s="6">
        <v>51.59</v>
      </c>
      <c r="R2424" s="6">
        <v>0</v>
      </c>
      <c r="S2424" s="6">
        <v>0</v>
      </c>
      <c r="T2424" s="6" t="s">
        <v>35</v>
      </c>
      <c r="U2424" s="6"/>
      <c r="V2424" s="6" t="s">
        <v>49</v>
      </c>
      <c r="W2424" s="6">
        <v>54</v>
      </c>
      <c r="X2424" s="7" t="s">
        <v>37</v>
      </c>
    </row>
    <row r="2425" spans="1:24" x14ac:dyDescent="0.3">
      <c r="A2425" s="8" t="s">
        <v>7400</v>
      </c>
      <c r="B2425" s="9">
        <v>46146</v>
      </c>
      <c r="C2425" s="21" t="str">
        <f>TEXT(Table3[[#This Row],[Transaction_Date]],"dddd")</f>
        <v>Monday</v>
      </c>
      <c r="D2425" t="s">
        <v>7401</v>
      </c>
      <c r="E2425">
        <f>HOUR(Table3[[#This Row],[Transaction_Time]])</f>
        <v>9</v>
      </c>
      <c r="F2425" s="10" t="s">
        <v>72</v>
      </c>
      <c r="G2425" s="10" t="s">
        <v>7402</v>
      </c>
      <c r="H2425" s="10" t="s">
        <v>54</v>
      </c>
      <c r="I2425" s="10" t="s">
        <v>42</v>
      </c>
      <c r="J2425" s="10" t="s">
        <v>55</v>
      </c>
      <c r="K2425" s="10" t="s">
        <v>180</v>
      </c>
      <c r="L2425" s="10" t="s">
        <v>132</v>
      </c>
      <c r="M2425" s="10" t="s">
        <v>93</v>
      </c>
      <c r="N2425" s="10" t="s">
        <v>32</v>
      </c>
      <c r="O2425" s="10" t="s">
        <v>141</v>
      </c>
      <c r="P2425" s="10" t="s">
        <v>84</v>
      </c>
      <c r="Q2425" s="10">
        <v>362.98</v>
      </c>
      <c r="R2425" s="10">
        <v>0</v>
      </c>
      <c r="S2425" s="10">
        <v>3.12</v>
      </c>
      <c r="T2425" s="10" t="s">
        <v>406</v>
      </c>
      <c r="U2425" s="10" t="s">
        <v>281</v>
      </c>
      <c r="V2425" s="10" t="s">
        <v>49</v>
      </c>
      <c r="W2425" s="10">
        <v>19</v>
      </c>
      <c r="X2425" s="11" t="s">
        <v>37</v>
      </c>
    </row>
    <row r="2426" spans="1:24" x14ac:dyDescent="0.3">
      <c r="A2426" s="4" t="s">
        <v>7403</v>
      </c>
      <c r="B2426" s="5">
        <v>46156</v>
      </c>
      <c r="C2426" s="20" t="str">
        <f>TEXT(Table3[[#This Row],[Transaction_Date]],"dddd")</f>
        <v>Thursday</v>
      </c>
      <c r="D2426" t="s">
        <v>7404</v>
      </c>
      <c r="E2426">
        <f>HOUR(Table3[[#This Row],[Transaction_Time]])</f>
        <v>19</v>
      </c>
      <c r="F2426" s="6" t="s">
        <v>24</v>
      </c>
      <c r="G2426" s="6" t="s">
        <v>7405</v>
      </c>
      <c r="H2426" s="6" t="s">
        <v>26</v>
      </c>
      <c r="I2426" s="6" t="s">
        <v>42</v>
      </c>
      <c r="J2426" s="6" t="s">
        <v>98</v>
      </c>
      <c r="K2426" s="6" t="s">
        <v>99</v>
      </c>
      <c r="L2426" s="6" t="s">
        <v>145</v>
      </c>
      <c r="M2426" s="6" t="s">
        <v>146</v>
      </c>
      <c r="N2426" s="6" t="s">
        <v>176</v>
      </c>
      <c r="O2426" s="6" t="s">
        <v>60</v>
      </c>
      <c r="P2426" s="6" t="s">
        <v>84</v>
      </c>
      <c r="Q2426" s="6">
        <v>1095.32</v>
      </c>
      <c r="R2426" s="6">
        <v>13.86</v>
      </c>
      <c r="S2426" s="6">
        <v>0</v>
      </c>
      <c r="T2426" s="6" t="s">
        <v>35</v>
      </c>
      <c r="U2426" s="6"/>
      <c r="V2426" s="6" t="s">
        <v>49</v>
      </c>
      <c r="W2426" s="6">
        <v>99</v>
      </c>
      <c r="X2426" s="7" t="s">
        <v>37</v>
      </c>
    </row>
    <row r="2427" spans="1:24" x14ac:dyDescent="0.3">
      <c r="A2427" s="8" t="s">
        <v>7406</v>
      </c>
      <c r="B2427" s="9">
        <v>46161</v>
      </c>
      <c r="C2427" s="21" t="str">
        <f>TEXT(Table3[[#This Row],[Transaction_Date]],"dddd")</f>
        <v>Tuesday</v>
      </c>
      <c r="D2427" t="s">
        <v>7407</v>
      </c>
      <c r="E2427">
        <f>HOUR(Table3[[#This Row],[Transaction_Time]])</f>
        <v>11</v>
      </c>
      <c r="F2427" s="10" t="s">
        <v>52</v>
      </c>
      <c r="G2427" s="10" t="s">
        <v>7408</v>
      </c>
      <c r="H2427" s="10" t="s">
        <v>54</v>
      </c>
      <c r="I2427" s="10" t="s">
        <v>27</v>
      </c>
      <c r="J2427" s="10" t="s">
        <v>105</v>
      </c>
      <c r="K2427" s="10" t="s">
        <v>675</v>
      </c>
      <c r="L2427" s="10" t="s">
        <v>200</v>
      </c>
      <c r="M2427" s="10" t="s">
        <v>146</v>
      </c>
      <c r="N2427" s="10" t="s">
        <v>46</v>
      </c>
      <c r="O2427" s="10" t="s">
        <v>141</v>
      </c>
      <c r="P2427" s="10" t="s">
        <v>68</v>
      </c>
      <c r="Q2427" s="10">
        <v>276.13</v>
      </c>
      <c r="R2427" s="10">
        <v>0</v>
      </c>
      <c r="S2427" s="10">
        <v>0</v>
      </c>
      <c r="T2427" s="10" t="s">
        <v>35</v>
      </c>
      <c r="U2427" s="10"/>
      <c r="V2427" s="10" t="s">
        <v>49</v>
      </c>
      <c r="W2427" s="10">
        <v>92</v>
      </c>
      <c r="X2427" s="11" t="s">
        <v>69</v>
      </c>
    </row>
    <row r="2428" spans="1:24" x14ac:dyDescent="0.3">
      <c r="A2428" s="4" t="s">
        <v>7409</v>
      </c>
      <c r="B2428" s="5">
        <v>46156</v>
      </c>
      <c r="C2428" s="20" t="str">
        <f>TEXT(Table3[[#This Row],[Transaction_Date]],"dddd")</f>
        <v>Thursday</v>
      </c>
      <c r="D2428" t="s">
        <v>7410</v>
      </c>
      <c r="E2428">
        <f>HOUR(Table3[[#This Row],[Transaction_Time]])</f>
        <v>14</v>
      </c>
      <c r="F2428" s="6" t="s">
        <v>40</v>
      </c>
      <c r="G2428" s="6" t="s">
        <v>7411</v>
      </c>
      <c r="H2428" s="6" t="s">
        <v>54</v>
      </c>
      <c r="I2428" s="6" t="s">
        <v>42</v>
      </c>
      <c r="J2428" s="6" t="s">
        <v>90</v>
      </c>
      <c r="K2428" s="6" t="s">
        <v>346</v>
      </c>
      <c r="L2428" s="6" t="s">
        <v>221</v>
      </c>
      <c r="M2428" s="6" t="s">
        <v>67</v>
      </c>
      <c r="N2428" s="6" t="s">
        <v>46</v>
      </c>
      <c r="O2428" s="6" t="s">
        <v>47</v>
      </c>
      <c r="P2428" s="6" t="s">
        <v>128</v>
      </c>
      <c r="Q2428" s="6">
        <v>964.84</v>
      </c>
      <c r="R2428" s="6">
        <v>0</v>
      </c>
      <c r="S2428" s="6">
        <v>0</v>
      </c>
      <c r="T2428" s="6" t="s">
        <v>35</v>
      </c>
      <c r="U2428" s="6"/>
      <c r="V2428" s="6" t="s">
        <v>49</v>
      </c>
      <c r="W2428" s="6">
        <v>42</v>
      </c>
      <c r="X2428" s="7" t="s">
        <v>37</v>
      </c>
    </row>
    <row r="2429" spans="1:24" x14ac:dyDescent="0.3">
      <c r="A2429" s="8" t="s">
        <v>7412</v>
      </c>
      <c r="B2429" s="9">
        <v>46156</v>
      </c>
      <c r="C2429" s="21" t="str">
        <f>TEXT(Table3[[#This Row],[Transaction_Date]],"dddd")</f>
        <v>Thursday</v>
      </c>
      <c r="D2429" t="s">
        <v>7413</v>
      </c>
      <c r="E2429">
        <f>HOUR(Table3[[#This Row],[Transaction_Time]])</f>
        <v>17</v>
      </c>
      <c r="F2429" s="10" t="s">
        <v>24</v>
      </c>
      <c r="G2429" s="10" t="s">
        <v>7414</v>
      </c>
      <c r="H2429" s="10" t="s">
        <v>26</v>
      </c>
      <c r="I2429" s="10" t="s">
        <v>42</v>
      </c>
      <c r="J2429" s="10" t="s">
        <v>105</v>
      </c>
      <c r="K2429" s="10" t="s">
        <v>106</v>
      </c>
      <c r="L2429" s="10" t="s">
        <v>463</v>
      </c>
      <c r="M2429" s="10" t="s">
        <v>101</v>
      </c>
      <c r="N2429" s="10" t="s">
        <v>59</v>
      </c>
      <c r="O2429" s="10" t="s">
        <v>141</v>
      </c>
      <c r="P2429" s="10" t="s">
        <v>68</v>
      </c>
      <c r="Q2429" s="10">
        <v>2130.17</v>
      </c>
      <c r="R2429" s="10">
        <v>54.76</v>
      </c>
      <c r="S2429" s="10">
        <v>0</v>
      </c>
      <c r="T2429" s="10" t="s">
        <v>35</v>
      </c>
      <c r="U2429" s="10"/>
      <c r="V2429" s="10" t="s">
        <v>49</v>
      </c>
      <c r="W2429" s="10">
        <v>39</v>
      </c>
      <c r="X2429" s="11" t="s">
        <v>37</v>
      </c>
    </row>
    <row r="2430" spans="1:24" x14ac:dyDescent="0.3">
      <c r="A2430" s="4" t="s">
        <v>7415</v>
      </c>
      <c r="B2430" s="5">
        <v>46168</v>
      </c>
      <c r="C2430" s="20" t="str">
        <f>TEXT(Table3[[#This Row],[Transaction_Date]],"dddd")</f>
        <v>Tuesday</v>
      </c>
      <c r="D2430" t="s">
        <v>7416</v>
      </c>
      <c r="E2430">
        <f>HOUR(Table3[[#This Row],[Transaction_Time]])</f>
        <v>6</v>
      </c>
      <c r="F2430" s="6" t="s">
        <v>24</v>
      </c>
      <c r="G2430" s="6" t="s">
        <v>7417</v>
      </c>
      <c r="H2430" s="6" t="s">
        <v>26</v>
      </c>
      <c r="I2430" s="6" t="s">
        <v>42</v>
      </c>
      <c r="J2430" s="6" t="s">
        <v>55</v>
      </c>
      <c r="K2430" s="6" t="s">
        <v>256</v>
      </c>
      <c r="L2430" s="6" t="s">
        <v>327</v>
      </c>
      <c r="M2430" s="6" t="s">
        <v>114</v>
      </c>
      <c r="N2430" s="6" t="s">
        <v>46</v>
      </c>
      <c r="O2430" s="6" t="s">
        <v>60</v>
      </c>
      <c r="P2430" s="6" t="s">
        <v>84</v>
      </c>
      <c r="Q2430" s="6">
        <v>529.63</v>
      </c>
      <c r="R2430" s="6">
        <v>66.959999999999994</v>
      </c>
      <c r="S2430" s="6">
        <v>5.24</v>
      </c>
      <c r="T2430" s="6" t="s">
        <v>35</v>
      </c>
      <c r="U2430" s="6"/>
      <c r="V2430" s="6" t="s">
        <v>49</v>
      </c>
      <c r="W2430" s="6">
        <v>79</v>
      </c>
      <c r="X2430" s="7" t="s">
        <v>37</v>
      </c>
    </row>
    <row r="2431" spans="1:24" x14ac:dyDescent="0.3">
      <c r="A2431" s="8" t="s">
        <v>7418</v>
      </c>
      <c r="B2431" s="9">
        <v>46173</v>
      </c>
      <c r="C2431" s="21" t="str">
        <f>TEXT(Table3[[#This Row],[Transaction_Date]],"dddd")</f>
        <v>Sunday</v>
      </c>
      <c r="D2431" t="s">
        <v>3435</v>
      </c>
      <c r="E2431">
        <f>HOUR(Table3[[#This Row],[Transaction_Time]])</f>
        <v>12</v>
      </c>
      <c r="F2431" s="10" t="s">
        <v>72</v>
      </c>
      <c r="G2431" s="10" t="s">
        <v>7419</v>
      </c>
      <c r="H2431" s="10" t="s">
        <v>74</v>
      </c>
      <c r="I2431" s="10" t="s">
        <v>27</v>
      </c>
      <c r="J2431" s="10" t="s">
        <v>28</v>
      </c>
      <c r="K2431" s="10" t="s">
        <v>65</v>
      </c>
      <c r="L2431" s="10" t="s">
        <v>171</v>
      </c>
      <c r="M2431" s="10" t="s">
        <v>67</v>
      </c>
      <c r="N2431" s="10" t="s">
        <v>46</v>
      </c>
      <c r="O2431" s="10" t="s">
        <v>141</v>
      </c>
      <c r="P2431" s="10" t="s">
        <v>128</v>
      </c>
      <c r="Q2431" s="10">
        <v>29.15</v>
      </c>
      <c r="R2431" s="10">
        <v>0</v>
      </c>
      <c r="S2431" s="10">
        <v>0</v>
      </c>
      <c r="T2431" s="10" t="s">
        <v>280</v>
      </c>
      <c r="U2431" s="10" t="s">
        <v>281</v>
      </c>
      <c r="V2431" s="10" t="s">
        <v>36</v>
      </c>
      <c r="W2431" s="10">
        <v>41</v>
      </c>
      <c r="X2431" s="11" t="s">
        <v>37</v>
      </c>
    </row>
    <row r="2432" spans="1:24" x14ac:dyDescent="0.3">
      <c r="A2432" s="4" t="s">
        <v>7420</v>
      </c>
      <c r="B2432" s="5">
        <v>46163</v>
      </c>
      <c r="C2432" s="20" t="str">
        <f>TEXT(Table3[[#This Row],[Transaction_Date]],"dddd")</f>
        <v>Thursday</v>
      </c>
      <c r="D2432" t="s">
        <v>7421</v>
      </c>
      <c r="E2432">
        <f>HOUR(Table3[[#This Row],[Transaction_Time]])</f>
        <v>12</v>
      </c>
      <c r="F2432" s="6" t="s">
        <v>40</v>
      </c>
      <c r="G2432" s="6" t="s">
        <v>7422</v>
      </c>
      <c r="H2432" s="6" t="s">
        <v>26</v>
      </c>
      <c r="I2432" s="6" t="s">
        <v>27</v>
      </c>
      <c r="J2432" s="6" t="s">
        <v>43</v>
      </c>
      <c r="K2432" s="6" t="s">
        <v>229</v>
      </c>
      <c r="L2432" s="6" t="s">
        <v>375</v>
      </c>
      <c r="M2432" s="6" t="s">
        <v>58</v>
      </c>
      <c r="N2432" s="6" t="s">
        <v>32</v>
      </c>
      <c r="O2432" s="6" t="s">
        <v>60</v>
      </c>
      <c r="P2432" s="6" t="s">
        <v>34</v>
      </c>
      <c r="Q2432" s="6">
        <v>109.5</v>
      </c>
      <c r="R2432" s="6">
        <v>0</v>
      </c>
      <c r="S2432" s="6">
        <v>0</v>
      </c>
      <c r="T2432" s="6" t="s">
        <v>35</v>
      </c>
      <c r="U2432" s="6"/>
      <c r="V2432" s="6" t="s">
        <v>49</v>
      </c>
      <c r="W2432" s="6">
        <v>90</v>
      </c>
      <c r="X2432" s="7" t="s">
        <v>37</v>
      </c>
    </row>
    <row r="2433" spans="1:24" x14ac:dyDescent="0.3">
      <c r="A2433" s="8" t="s">
        <v>7423</v>
      </c>
      <c r="B2433" s="9">
        <v>46144</v>
      </c>
      <c r="C2433" s="21" t="str">
        <f>TEXT(Table3[[#This Row],[Transaction_Date]],"dddd")</f>
        <v>Saturday</v>
      </c>
      <c r="D2433" t="s">
        <v>7424</v>
      </c>
      <c r="E2433">
        <f>HOUR(Table3[[#This Row],[Transaction_Time]])</f>
        <v>13</v>
      </c>
      <c r="F2433" s="10" t="s">
        <v>24</v>
      </c>
      <c r="G2433" s="10" t="s">
        <v>7425</v>
      </c>
      <c r="H2433" s="10" t="s">
        <v>54</v>
      </c>
      <c r="I2433" s="10" t="s">
        <v>42</v>
      </c>
      <c r="J2433" s="10" t="s">
        <v>166</v>
      </c>
      <c r="K2433" s="10" t="s">
        <v>167</v>
      </c>
      <c r="L2433" s="10" t="s">
        <v>200</v>
      </c>
      <c r="M2433" s="10" t="s">
        <v>146</v>
      </c>
      <c r="N2433" s="10" t="s">
        <v>59</v>
      </c>
      <c r="O2433" s="10" t="s">
        <v>60</v>
      </c>
      <c r="P2433" s="10" t="s">
        <v>84</v>
      </c>
      <c r="Q2433" s="10">
        <v>454.5</v>
      </c>
      <c r="R2433" s="10">
        <v>0</v>
      </c>
      <c r="S2433" s="10">
        <v>0</v>
      </c>
      <c r="T2433" s="10" t="s">
        <v>35</v>
      </c>
      <c r="U2433" s="10"/>
      <c r="V2433" s="10" t="s">
        <v>49</v>
      </c>
      <c r="W2433" s="10">
        <v>87</v>
      </c>
      <c r="X2433" s="11" t="s">
        <v>37</v>
      </c>
    </row>
    <row r="2434" spans="1:24" x14ac:dyDescent="0.3">
      <c r="A2434" s="4" t="s">
        <v>7426</v>
      </c>
      <c r="B2434" s="5">
        <v>46164</v>
      </c>
      <c r="C2434" s="20" t="str">
        <f>TEXT(Table3[[#This Row],[Transaction_Date]],"dddd")</f>
        <v>Friday</v>
      </c>
      <c r="D2434" t="s">
        <v>7427</v>
      </c>
      <c r="E2434">
        <f>HOUR(Table3[[#This Row],[Transaction_Time]])</f>
        <v>18</v>
      </c>
      <c r="F2434" s="6" t="s">
        <v>24</v>
      </c>
      <c r="G2434" s="6" t="s">
        <v>7428</v>
      </c>
      <c r="H2434" s="6" t="s">
        <v>89</v>
      </c>
      <c r="I2434" s="6" t="s">
        <v>27</v>
      </c>
      <c r="J2434" s="6" t="s">
        <v>28</v>
      </c>
      <c r="K2434" s="6" t="s">
        <v>29</v>
      </c>
      <c r="L2434" s="6" t="s">
        <v>424</v>
      </c>
      <c r="M2434" s="6" t="s">
        <v>122</v>
      </c>
      <c r="N2434" s="6" t="s">
        <v>46</v>
      </c>
      <c r="O2434" s="6" t="s">
        <v>297</v>
      </c>
      <c r="P2434" s="6" t="s">
        <v>128</v>
      </c>
      <c r="Q2434" s="6">
        <v>908.33</v>
      </c>
      <c r="R2434" s="6">
        <v>57.51</v>
      </c>
      <c r="S2434" s="6">
        <v>0.42</v>
      </c>
      <c r="T2434" s="6" t="s">
        <v>35</v>
      </c>
      <c r="U2434" s="6"/>
      <c r="V2434" s="6" t="s">
        <v>49</v>
      </c>
      <c r="W2434" s="6">
        <v>91</v>
      </c>
      <c r="X2434" s="7" t="s">
        <v>37</v>
      </c>
    </row>
    <row r="2435" spans="1:24" x14ac:dyDescent="0.3">
      <c r="A2435" s="8" t="s">
        <v>7429</v>
      </c>
      <c r="B2435" s="9">
        <v>46168</v>
      </c>
      <c r="C2435" s="21" t="str">
        <f>TEXT(Table3[[#This Row],[Transaction_Date]],"dddd")</f>
        <v>Tuesday</v>
      </c>
      <c r="D2435" t="s">
        <v>7430</v>
      </c>
      <c r="E2435">
        <f>HOUR(Table3[[#This Row],[Transaction_Time]])</f>
        <v>18</v>
      </c>
      <c r="F2435" s="10" t="s">
        <v>24</v>
      </c>
      <c r="G2435" s="10" t="s">
        <v>7431</v>
      </c>
      <c r="H2435" s="10" t="s">
        <v>26</v>
      </c>
      <c r="I2435" s="10" t="s">
        <v>27</v>
      </c>
      <c r="J2435" s="10" t="s">
        <v>105</v>
      </c>
      <c r="K2435" s="10" t="s">
        <v>106</v>
      </c>
      <c r="L2435" s="10" t="s">
        <v>77</v>
      </c>
      <c r="M2435" s="10" t="s">
        <v>31</v>
      </c>
      <c r="N2435" s="10" t="s">
        <v>78</v>
      </c>
      <c r="O2435" s="10" t="s">
        <v>47</v>
      </c>
      <c r="P2435" s="10" t="s">
        <v>108</v>
      </c>
      <c r="Q2435" s="10">
        <v>843.71</v>
      </c>
      <c r="R2435" s="10">
        <v>64.790000000000006</v>
      </c>
      <c r="S2435" s="10">
        <v>0</v>
      </c>
      <c r="T2435" s="10" t="s">
        <v>35</v>
      </c>
      <c r="U2435" s="10"/>
      <c r="V2435" s="10" t="s">
        <v>49</v>
      </c>
      <c r="W2435" s="10">
        <v>39</v>
      </c>
      <c r="X2435" s="11" t="s">
        <v>37</v>
      </c>
    </row>
    <row r="2436" spans="1:24" x14ac:dyDescent="0.3">
      <c r="A2436" s="4" t="s">
        <v>7432</v>
      </c>
      <c r="B2436" s="5">
        <v>46158</v>
      </c>
      <c r="C2436" s="20" t="str">
        <f>TEXT(Table3[[#This Row],[Transaction_Date]],"dddd")</f>
        <v>Saturday</v>
      </c>
      <c r="D2436" t="s">
        <v>7433</v>
      </c>
      <c r="E2436">
        <f>HOUR(Table3[[#This Row],[Transaction_Time]])</f>
        <v>19</v>
      </c>
      <c r="F2436" s="6" t="s">
        <v>24</v>
      </c>
      <c r="G2436" s="6" t="s">
        <v>7434</v>
      </c>
      <c r="H2436" s="6" t="s">
        <v>54</v>
      </c>
      <c r="I2436" s="6" t="s">
        <v>27</v>
      </c>
      <c r="J2436" s="6" t="s">
        <v>166</v>
      </c>
      <c r="K2436" s="6" t="s">
        <v>167</v>
      </c>
      <c r="L2436" s="6" t="s">
        <v>184</v>
      </c>
      <c r="M2436" s="6" t="s">
        <v>146</v>
      </c>
      <c r="N2436" s="6" t="s">
        <v>78</v>
      </c>
      <c r="O2436" s="6" t="s">
        <v>47</v>
      </c>
      <c r="P2436" s="6" t="s">
        <v>84</v>
      </c>
      <c r="Q2436" s="6">
        <v>864.27</v>
      </c>
      <c r="R2436" s="6">
        <v>0</v>
      </c>
      <c r="S2436" s="6">
        <v>0</v>
      </c>
      <c r="T2436" s="6" t="s">
        <v>35</v>
      </c>
      <c r="U2436" s="6"/>
      <c r="V2436" s="6" t="s">
        <v>49</v>
      </c>
      <c r="W2436" s="6">
        <v>84</v>
      </c>
      <c r="X2436" s="7" t="s">
        <v>37</v>
      </c>
    </row>
    <row r="2437" spans="1:24" x14ac:dyDescent="0.3">
      <c r="A2437" s="8" t="s">
        <v>7435</v>
      </c>
      <c r="B2437" s="9">
        <v>46152</v>
      </c>
      <c r="C2437" s="21" t="str">
        <f>TEXT(Table3[[#This Row],[Transaction_Date]],"dddd")</f>
        <v>Sunday</v>
      </c>
      <c r="D2437" t="s">
        <v>7436</v>
      </c>
      <c r="E2437">
        <f>HOUR(Table3[[#This Row],[Transaction_Time]])</f>
        <v>19</v>
      </c>
      <c r="F2437" s="10" t="s">
        <v>24</v>
      </c>
      <c r="G2437" s="10" t="s">
        <v>7437</v>
      </c>
      <c r="H2437" s="10" t="s">
        <v>54</v>
      </c>
      <c r="I2437" s="10" t="s">
        <v>27</v>
      </c>
      <c r="J2437" s="10" t="s">
        <v>90</v>
      </c>
      <c r="K2437" s="10" t="s">
        <v>140</v>
      </c>
      <c r="L2437" s="10" t="s">
        <v>157</v>
      </c>
      <c r="M2437" s="10" t="s">
        <v>83</v>
      </c>
      <c r="N2437" s="10" t="s">
        <v>46</v>
      </c>
      <c r="O2437" s="10" t="s">
        <v>297</v>
      </c>
      <c r="P2437" s="10" t="s">
        <v>84</v>
      </c>
      <c r="Q2437" s="10">
        <v>758.81</v>
      </c>
      <c r="R2437" s="10">
        <v>0</v>
      </c>
      <c r="S2437" s="10">
        <v>0</v>
      </c>
      <c r="T2437" s="10" t="s">
        <v>35</v>
      </c>
      <c r="U2437" s="10"/>
      <c r="V2437" s="10" t="s">
        <v>49</v>
      </c>
      <c r="W2437" s="10">
        <v>73</v>
      </c>
      <c r="X2437" s="11" t="s">
        <v>37</v>
      </c>
    </row>
    <row r="2438" spans="1:24" x14ac:dyDescent="0.3">
      <c r="A2438" s="4" t="s">
        <v>7438</v>
      </c>
      <c r="B2438" s="5">
        <v>46153</v>
      </c>
      <c r="C2438" s="20" t="str">
        <f>TEXT(Table3[[#This Row],[Transaction_Date]],"dddd")</f>
        <v>Monday</v>
      </c>
      <c r="D2438" t="s">
        <v>7439</v>
      </c>
      <c r="E2438">
        <f>HOUR(Table3[[#This Row],[Transaction_Time]])</f>
        <v>15</v>
      </c>
      <c r="F2438" s="6" t="s">
        <v>24</v>
      </c>
      <c r="G2438" s="6" t="s">
        <v>7440</v>
      </c>
      <c r="H2438" s="6" t="s">
        <v>74</v>
      </c>
      <c r="I2438" s="6" t="s">
        <v>42</v>
      </c>
      <c r="J2438" s="6" t="s">
        <v>119</v>
      </c>
      <c r="K2438" s="6" t="s">
        <v>264</v>
      </c>
      <c r="L2438" s="6" t="s">
        <v>634</v>
      </c>
      <c r="M2438" s="6" t="s">
        <v>114</v>
      </c>
      <c r="N2438" s="6" t="s">
        <v>32</v>
      </c>
      <c r="O2438" s="6" t="s">
        <v>60</v>
      </c>
      <c r="P2438" s="6" t="s">
        <v>108</v>
      </c>
      <c r="Q2438" s="6">
        <v>2116.7199999999998</v>
      </c>
      <c r="R2438" s="6">
        <v>1.08</v>
      </c>
      <c r="S2438" s="6">
        <v>0</v>
      </c>
      <c r="T2438" s="6" t="s">
        <v>35</v>
      </c>
      <c r="U2438" s="6"/>
      <c r="V2438" s="6" t="s">
        <v>49</v>
      </c>
      <c r="W2438" s="6">
        <v>74</v>
      </c>
      <c r="X2438" s="7" t="s">
        <v>37</v>
      </c>
    </row>
    <row r="2439" spans="1:24" x14ac:dyDescent="0.3">
      <c r="A2439" s="8" t="s">
        <v>7441</v>
      </c>
      <c r="B2439" s="9">
        <v>46154</v>
      </c>
      <c r="C2439" s="21" t="str">
        <f>TEXT(Table3[[#This Row],[Transaction_Date]],"dddd")</f>
        <v>Tuesday</v>
      </c>
      <c r="D2439" t="s">
        <v>7442</v>
      </c>
      <c r="E2439">
        <f>HOUR(Table3[[#This Row],[Transaction_Time]])</f>
        <v>8</v>
      </c>
      <c r="F2439" s="10" t="s">
        <v>24</v>
      </c>
      <c r="G2439" s="10" t="s">
        <v>7120</v>
      </c>
      <c r="H2439" s="10" t="s">
        <v>89</v>
      </c>
      <c r="I2439" s="10" t="s">
        <v>27</v>
      </c>
      <c r="J2439" s="10" t="s">
        <v>75</v>
      </c>
      <c r="K2439" s="10" t="s">
        <v>212</v>
      </c>
      <c r="L2439" s="10" t="s">
        <v>296</v>
      </c>
      <c r="M2439" s="10" t="s">
        <v>146</v>
      </c>
      <c r="N2439" s="10" t="s">
        <v>78</v>
      </c>
      <c r="O2439" s="10" t="s">
        <v>60</v>
      </c>
      <c r="P2439" s="10" t="s">
        <v>68</v>
      </c>
      <c r="Q2439" s="10">
        <v>3429.09</v>
      </c>
      <c r="R2439" s="10">
        <v>55.07</v>
      </c>
      <c r="S2439" s="10">
        <v>0</v>
      </c>
      <c r="T2439" s="10" t="s">
        <v>35</v>
      </c>
      <c r="U2439" s="10"/>
      <c r="V2439" s="10" t="s">
        <v>49</v>
      </c>
      <c r="W2439" s="10">
        <v>64</v>
      </c>
      <c r="X2439" s="11" t="s">
        <v>37</v>
      </c>
    </row>
    <row r="2440" spans="1:24" x14ac:dyDescent="0.3">
      <c r="A2440" s="4" t="s">
        <v>7443</v>
      </c>
      <c r="B2440" s="5">
        <v>46155</v>
      </c>
      <c r="C2440" s="20" t="str">
        <f>TEXT(Table3[[#This Row],[Transaction_Date]],"dddd")</f>
        <v>Wednesday</v>
      </c>
      <c r="D2440" t="s">
        <v>7444</v>
      </c>
      <c r="E2440">
        <f>HOUR(Table3[[#This Row],[Transaction_Time]])</f>
        <v>10</v>
      </c>
      <c r="F2440" s="6" t="s">
        <v>24</v>
      </c>
      <c r="G2440" s="6" t="s">
        <v>7445</v>
      </c>
      <c r="H2440" s="6" t="s">
        <v>26</v>
      </c>
      <c r="I2440" s="6" t="s">
        <v>27</v>
      </c>
      <c r="J2440" s="6" t="s">
        <v>98</v>
      </c>
      <c r="K2440" s="6" t="s">
        <v>126</v>
      </c>
      <c r="L2440" s="6" t="s">
        <v>30</v>
      </c>
      <c r="M2440" s="6" t="s">
        <v>31</v>
      </c>
      <c r="N2440" s="6" t="s">
        <v>59</v>
      </c>
      <c r="O2440" s="6" t="s">
        <v>47</v>
      </c>
      <c r="P2440" s="6" t="s">
        <v>48</v>
      </c>
      <c r="Q2440" s="6">
        <v>640.4</v>
      </c>
      <c r="R2440" s="6">
        <v>0</v>
      </c>
      <c r="S2440" s="6">
        <v>0</v>
      </c>
      <c r="T2440" s="6" t="s">
        <v>35</v>
      </c>
      <c r="U2440" s="6"/>
      <c r="V2440" s="6" t="s">
        <v>49</v>
      </c>
      <c r="W2440" s="6">
        <v>87</v>
      </c>
      <c r="X2440" s="7" t="s">
        <v>37</v>
      </c>
    </row>
    <row r="2441" spans="1:24" x14ac:dyDescent="0.3">
      <c r="A2441" s="8" t="s">
        <v>7446</v>
      </c>
      <c r="B2441" s="9">
        <v>46155</v>
      </c>
      <c r="C2441" s="21" t="str">
        <f>TEXT(Table3[[#This Row],[Transaction_Date]],"dddd")</f>
        <v>Wednesday</v>
      </c>
      <c r="D2441" t="s">
        <v>7447</v>
      </c>
      <c r="E2441">
        <f>HOUR(Table3[[#This Row],[Transaction_Time]])</f>
        <v>20</v>
      </c>
      <c r="F2441" s="10" t="s">
        <v>24</v>
      </c>
      <c r="G2441" s="10" t="s">
        <v>7448</v>
      </c>
      <c r="H2441" s="10" t="s">
        <v>89</v>
      </c>
      <c r="I2441" s="10" t="s">
        <v>27</v>
      </c>
      <c r="J2441" s="10" t="s">
        <v>43</v>
      </c>
      <c r="K2441" s="10" t="s">
        <v>285</v>
      </c>
      <c r="L2441" s="10" t="s">
        <v>257</v>
      </c>
      <c r="M2441" s="10" t="s">
        <v>93</v>
      </c>
      <c r="N2441" s="10" t="s">
        <v>32</v>
      </c>
      <c r="O2441" s="10" t="s">
        <v>60</v>
      </c>
      <c r="P2441" s="10" t="s">
        <v>68</v>
      </c>
      <c r="Q2441" s="10">
        <v>2013.64</v>
      </c>
      <c r="R2441" s="10">
        <v>0</v>
      </c>
      <c r="S2441" s="10">
        <v>0</v>
      </c>
      <c r="T2441" s="10" t="s">
        <v>35</v>
      </c>
      <c r="U2441" s="10"/>
      <c r="V2441" s="10" t="s">
        <v>49</v>
      </c>
      <c r="W2441" s="10">
        <v>21</v>
      </c>
      <c r="X2441" s="11" t="s">
        <v>37</v>
      </c>
    </row>
    <row r="2442" spans="1:24" x14ac:dyDescent="0.3">
      <c r="A2442" s="4" t="s">
        <v>7449</v>
      </c>
      <c r="B2442" s="5">
        <v>46148</v>
      </c>
      <c r="C2442" s="20" t="str">
        <f>TEXT(Table3[[#This Row],[Transaction_Date]],"dddd")</f>
        <v>Wednesday</v>
      </c>
      <c r="D2442" t="s">
        <v>7450</v>
      </c>
      <c r="E2442">
        <f>HOUR(Table3[[#This Row],[Transaction_Time]])</f>
        <v>15</v>
      </c>
      <c r="F2442" s="6" t="s">
        <v>24</v>
      </c>
      <c r="G2442" s="6" t="s">
        <v>7451</v>
      </c>
      <c r="H2442" s="6" t="s">
        <v>89</v>
      </c>
      <c r="I2442" s="6" t="s">
        <v>42</v>
      </c>
      <c r="J2442" s="6" t="s">
        <v>43</v>
      </c>
      <c r="K2442" s="6" t="s">
        <v>112</v>
      </c>
      <c r="L2442" s="6" t="s">
        <v>184</v>
      </c>
      <c r="M2442" s="6" t="s">
        <v>146</v>
      </c>
      <c r="N2442" s="6" t="s">
        <v>78</v>
      </c>
      <c r="O2442" s="6" t="s">
        <v>60</v>
      </c>
      <c r="P2442" s="6" t="s">
        <v>128</v>
      </c>
      <c r="Q2442" s="6">
        <v>391.52</v>
      </c>
      <c r="R2442" s="6">
        <v>0</v>
      </c>
      <c r="S2442" s="6">
        <v>0</v>
      </c>
      <c r="T2442" s="6" t="s">
        <v>35</v>
      </c>
      <c r="U2442" s="6"/>
      <c r="V2442" s="6" t="s">
        <v>36</v>
      </c>
      <c r="W2442" s="6">
        <v>37</v>
      </c>
      <c r="X2442" s="7" t="s">
        <v>37</v>
      </c>
    </row>
    <row r="2443" spans="1:24" x14ac:dyDescent="0.3">
      <c r="A2443" s="8" t="s">
        <v>7452</v>
      </c>
      <c r="B2443" s="9">
        <v>46161</v>
      </c>
      <c r="C2443" s="21" t="str">
        <f>TEXT(Table3[[#This Row],[Transaction_Date]],"dddd")</f>
        <v>Tuesday</v>
      </c>
      <c r="D2443" t="s">
        <v>7453</v>
      </c>
      <c r="E2443">
        <f>HOUR(Table3[[#This Row],[Transaction_Time]])</f>
        <v>21</v>
      </c>
      <c r="F2443" s="10" t="s">
        <v>24</v>
      </c>
      <c r="G2443" s="10" t="s">
        <v>7454</v>
      </c>
      <c r="H2443" s="10" t="s">
        <v>26</v>
      </c>
      <c r="I2443" s="10" t="s">
        <v>27</v>
      </c>
      <c r="J2443" s="10" t="s">
        <v>119</v>
      </c>
      <c r="K2443" s="10" t="s">
        <v>120</v>
      </c>
      <c r="L2443" s="10" t="s">
        <v>132</v>
      </c>
      <c r="M2443" s="10" t="s">
        <v>93</v>
      </c>
      <c r="N2443" s="10" t="s">
        <v>59</v>
      </c>
      <c r="O2443" s="10" t="s">
        <v>60</v>
      </c>
      <c r="P2443" s="10" t="s">
        <v>84</v>
      </c>
      <c r="Q2443" s="10">
        <v>1748.51</v>
      </c>
      <c r="R2443" s="10">
        <v>44.23</v>
      </c>
      <c r="S2443" s="10">
        <v>0</v>
      </c>
      <c r="T2443" s="10" t="s">
        <v>35</v>
      </c>
      <c r="U2443" s="10"/>
      <c r="V2443" s="10" t="s">
        <v>49</v>
      </c>
      <c r="W2443" s="10">
        <v>64</v>
      </c>
      <c r="X2443" s="11" t="s">
        <v>37</v>
      </c>
    </row>
    <row r="2444" spans="1:24" x14ac:dyDescent="0.3">
      <c r="A2444" s="4" t="s">
        <v>7455</v>
      </c>
      <c r="B2444" s="5">
        <v>46146</v>
      </c>
      <c r="C2444" s="20" t="str">
        <f>TEXT(Table3[[#This Row],[Transaction_Date]],"dddd")</f>
        <v>Monday</v>
      </c>
      <c r="D2444" t="s">
        <v>7456</v>
      </c>
      <c r="E2444">
        <f>HOUR(Table3[[#This Row],[Transaction_Time]])</f>
        <v>16</v>
      </c>
      <c r="F2444" s="6" t="s">
        <v>24</v>
      </c>
      <c r="G2444" s="6" t="s">
        <v>7457</v>
      </c>
      <c r="H2444" s="6" t="s">
        <v>26</v>
      </c>
      <c r="I2444" s="6" t="s">
        <v>27</v>
      </c>
      <c r="J2444" s="6" t="s">
        <v>119</v>
      </c>
      <c r="K2444" s="6" t="s">
        <v>276</v>
      </c>
      <c r="L2444" s="6" t="s">
        <v>152</v>
      </c>
      <c r="M2444" s="6" t="s">
        <v>93</v>
      </c>
      <c r="N2444" s="6" t="s">
        <v>46</v>
      </c>
      <c r="O2444" s="6" t="s">
        <v>141</v>
      </c>
      <c r="P2444" s="6" t="s">
        <v>108</v>
      </c>
      <c r="Q2444" s="6">
        <v>89.41</v>
      </c>
      <c r="R2444" s="6">
        <v>0</v>
      </c>
      <c r="S2444" s="6">
        <v>0</v>
      </c>
      <c r="T2444" s="6" t="s">
        <v>280</v>
      </c>
      <c r="U2444" s="6" t="s">
        <v>315</v>
      </c>
      <c r="V2444" s="6" t="s">
        <v>36</v>
      </c>
      <c r="W2444" s="6">
        <v>10</v>
      </c>
      <c r="X2444" s="7" t="s">
        <v>37</v>
      </c>
    </row>
    <row r="2445" spans="1:24" x14ac:dyDescent="0.3">
      <c r="A2445" s="8" t="s">
        <v>7458</v>
      </c>
      <c r="B2445" s="9">
        <v>46165</v>
      </c>
      <c r="C2445" s="21" t="str">
        <f>TEXT(Table3[[#This Row],[Transaction_Date]],"dddd")</f>
        <v>Saturday</v>
      </c>
      <c r="D2445" t="s">
        <v>7459</v>
      </c>
      <c r="E2445">
        <f>HOUR(Table3[[#This Row],[Transaction_Time]])</f>
        <v>18</v>
      </c>
      <c r="F2445" s="10" t="s">
        <v>24</v>
      </c>
      <c r="G2445" s="10" t="s">
        <v>7460</v>
      </c>
      <c r="H2445" s="10" t="s">
        <v>26</v>
      </c>
      <c r="I2445" s="10" t="s">
        <v>27</v>
      </c>
      <c r="J2445" s="10" t="s">
        <v>55</v>
      </c>
      <c r="K2445" s="10" t="s">
        <v>256</v>
      </c>
      <c r="L2445" s="10" t="s">
        <v>364</v>
      </c>
      <c r="M2445" s="10" t="s">
        <v>114</v>
      </c>
      <c r="N2445" s="10" t="s">
        <v>59</v>
      </c>
      <c r="O2445" s="10" t="s">
        <v>33</v>
      </c>
      <c r="P2445" s="10" t="s">
        <v>84</v>
      </c>
      <c r="Q2445" s="10">
        <v>1871.03</v>
      </c>
      <c r="R2445" s="10">
        <v>0</v>
      </c>
      <c r="S2445" s="10">
        <v>0</v>
      </c>
      <c r="T2445" s="10" t="s">
        <v>35</v>
      </c>
      <c r="U2445" s="10"/>
      <c r="V2445" s="10" t="s">
        <v>49</v>
      </c>
      <c r="W2445" s="10">
        <v>62</v>
      </c>
      <c r="X2445" s="11" t="s">
        <v>37</v>
      </c>
    </row>
    <row r="2446" spans="1:24" x14ac:dyDescent="0.3">
      <c r="A2446" s="4" t="s">
        <v>7461</v>
      </c>
      <c r="B2446" s="5">
        <v>46157</v>
      </c>
      <c r="C2446" s="20" t="str">
        <f>TEXT(Table3[[#This Row],[Transaction_Date]],"dddd")</f>
        <v>Friday</v>
      </c>
      <c r="D2446" t="s">
        <v>7462</v>
      </c>
      <c r="E2446">
        <f>HOUR(Table3[[#This Row],[Transaction_Time]])</f>
        <v>7</v>
      </c>
      <c r="F2446" s="6" t="s">
        <v>24</v>
      </c>
      <c r="G2446" s="6" t="s">
        <v>7463</v>
      </c>
      <c r="H2446" s="6" t="s">
        <v>26</v>
      </c>
      <c r="I2446" s="6" t="s">
        <v>42</v>
      </c>
      <c r="J2446" s="6" t="s">
        <v>28</v>
      </c>
      <c r="K2446" s="6" t="s">
        <v>65</v>
      </c>
      <c r="L2446" s="6" t="s">
        <v>127</v>
      </c>
      <c r="M2446" s="6" t="s">
        <v>114</v>
      </c>
      <c r="N2446" s="6" t="s">
        <v>272</v>
      </c>
      <c r="O2446" s="6" t="s">
        <v>141</v>
      </c>
      <c r="P2446" s="6" t="s">
        <v>48</v>
      </c>
      <c r="Q2446" s="6">
        <v>777.99</v>
      </c>
      <c r="R2446" s="6">
        <v>0</v>
      </c>
      <c r="S2446" s="6">
        <v>0</v>
      </c>
      <c r="T2446" s="6" t="s">
        <v>35</v>
      </c>
      <c r="U2446" s="6"/>
      <c r="V2446" s="6" t="s">
        <v>36</v>
      </c>
      <c r="W2446" s="6">
        <v>33</v>
      </c>
      <c r="X2446" s="7" t="s">
        <v>37</v>
      </c>
    </row>
    <row r="2447" spans="1:24" x14ac:dyDescent="0.3">
      <c r="A2447" s="8" t="s">
        <v>7464</v>
      </c>
      <c r="B2447" s="9">
        <v>46145</v>
      </c>
      <c r="C2447" s="21" t="str">
        <f>TEXT(Table3[[#This Row],[Transaction_Date]],"dddd")</f>
        <v>Sunday</v>
      </c>
      <c r="D2447" t="s">
        <v>7465</v>
      </c>
      <c r="E2447">
        <f>HOUR(Table3[[#This Row],[Transaction_Time]])</f>
        <v>13</v>
      </c>
      <c r="F2447" s="10" t="s">
        <v>24</v>
      </c>
      <c r="G2447" s="10" t="s">
        <v>7466</v>
      </c>
      <c r="H2447" s="10" t="s">
        <v>54</v>
      </c>
      <c r="I2447" s="10" t="s">
        <v>42</v>
      </c>
      <c r="J2447" s="10" t="s">
        <v>150</v>
      </c>
      <c r="K2447" s="10" t="s">
        <v>175</v>
      </c>
      <c r="L2447" s="10" t="s">
        <v>327</v>
      </c>
      <c r="M2447" s="10" t="s">
        <v>114</v>
      </c>
      <c r="N2447" s="10" t="s">
        <v>176</v>
      </c>
      <c r="O2447" s="10" t="s">
        <v>141</v>
      </c>
      <c r="P2447" s="10" t="s">
        <v>108</v>
      </c>
      <c r="Q2447" s="10">
        <v>716.37</v>
      </c>
      <c r="R2447" s="10">
        <v>0</v>
      </c>
      <c r="S2447" s="10">
        <v>0</v>
      </c>
      <c r="T2447" s="10" t="s">
        <v>280</v>
      </c>
      <c r="U2447" s="10" t="s">
        <v>402</v>
      </c>
      <c r="V2447" s="10" t="s">
        <v>49</v>
      </c>
      <c r="W2447" s="10">
        <v>66</v>
      </c>
      <c r="X2447" s="11" t="s">
        <v>37</v>
      </c>
    </row>
    <row r="2448" spans="1:24" x14ac:dyDescent="0.3">
      <c r="A2448" s="4" t="s">
        <v>7467</v>
      </c>
      <c r="B2448" s="5">
        <v>46146</v>
      </c>
      <c r="C2448" s="20" t="str">
        <f>TEXT(Table3[[#This Row],[Transaction_Date]],"dddd")</f>
        <v>Monday</v>
      </c>
      <c r="D2448" t="s">
        <v>7468</v>
      </c>
      <c r="E2448">
        <f>HOUR(Table3[[#This Row],[Transaction_Time]])</f>
        <v>19</v>
      </c>
      <c r="F2448" s="6" t="s">
        <v>52</v>
      </c>
      <c r="G2448" s="6" t="s">
        <v>7469</v>
      </c>
      <c r="H2448" s="6" t="s">
        <v>26</v>
      </c>
      <c r="I2448" s="6" t="s">
        <v>42</v>
      </c>
      <c r="J2448" s="6" t="s">
        <v>55</v>
      </c>
      <c r="K2448" s="6" t="s">
        <v>136</v>
      </c>
      <c r="L2448" s="6" t="s">
        <v>145</v>
      </c>
      <c r="M2448" s="6" t="s">
        <v>146</v>
      </c>
      <c r="N2448" s="6" t="s">
        <v>46</v>
      </c>
      <c r="O2448" s="6" t="s">
        <v>141</v>
      </c>
      <c r="P2448" s="6" t="s">
        <v>68</v>
      </c>
      <c r="Q2448" s="6">
        <v>330.04</v>
      </c>
      <c r="R2448" s="6">
        <v>0</v>
      </c>
      <c r="S2448" s="6">
        <v>6.6</v>
      </c>
      <c r="T2448" s="6" t="s">
        <v>35</v>
      </c>
      <c r="U2448" s="6"/>
      <c r="V2448" s="6" t="s">
        <v>36</v>
      </c>
      <c r="W2448" s="6">
        <v>63</v>
      </c>
      <c r="X2448" s="7" t="s">
        <v>37</v>
      </c>
    </row>
    <row r="2449" spans="1:24" x14ac:dyDescent="0.3">
      <c r="A2449" s="8" t="s">
        <v>7470</v>
      </c>
      <c r="B2449" s="9">
        <v>46161</v>
      </c>
      <c r="C2449" s="21" t="str">
        <f>TEXT(Table3[[#This Row],[Transaction_Date]],"dddd")</f>
        <v>Tuesday</v>
      </c>
      <c r="D2449" t="s">
        <v>7471</v>
      </c>
      <c r="E2449">
        <f>HOUR(Table3[[#This Row],[Transaction_Time]])</f>
        <v>12</v>
      </c>
      <c r="F2449" s="10" t="s">
        <v>24</v>
      </c>
      <c r="G2449" s="10" t="s">
        <v>7472</v>
      </c>
      <c r="H2449" s="10" t="s">
        <v>26</v>
      </c>
      <c r="I2449" s="10" t="s">
        <v>42</v>
      </c>
      <c r="J2449" s="10" t="s">
        <v>75</v>
      </c>
      <c r="K2449" s="10" t="s">
        <v>212</v>
      </c>
      <c r="L2449" s="10" t="s">
        <v>30</v>
      </c>
      <c r="M2449" s="10" t="s">
        <v>31</v>
      </c>
      <c r="N2449" s="10" t="s">
        <v>78</v>
      </c>
      <c r="O2449" s="10" t="s">
        <v>141</v>
      </c>
      <c r="P2449" s="10" t="s">
        <v>48</v>
      </c>
      <c r="Q2449" s="10">
        <v>1912.8</v>
      </c>
      <c r="R2449" s="10">
        <v>0</v>
      </c>
      <c r="S2449" s="10">
        <v>0</v>
      </c>
      <c r="T2449" s="10" t="s">
        <v>35</v>
      </c>
      <c r="U2449" s="10"/>
      <c r="V2449" s="10" t="s">
        <v>49</v>
      </c>
      <c r="W2449" s="10">
        <v>17</v>
      </c>
      <c r="X2449" s="11" t="s">
        <v>37</v>
      </c>
    </row>
    <row r="2450" spans="1:24" x14ac:dyDescent="0.3">
      <c r="A2450" s="4" t="s">
        <v>7473</v>
      </c>
      <c r="B2450" s="5">
        <v>46164</v>
      </c>
      <c r="C2450" s="20" t="str">
        <f>TEXT(Table3[[#This Row],[Transaction_Date]],"dddd")</f>
        <v>Friday</v>
      </c>
      <c r="D2450" t="s">
        <v>7474</v>
      </c>
      <c r="E2450">
        <f>HOUR(Table3[[#This Row],[Transaction_Time]])</f>
        <v>22</v>
      </c>
      <c r="F2450" s="6" t="s">
        <v>416</v>
      </c>
      <c r="G2450" s="6" t="s">
        <v>7475</v>
      </c>
      <c r="H2450" s="6" t="s">
        <v>89</v>
      </c>
      <c r="I2450" s="6" t="s">
        <v>42</v>
      </c>
      <c r="J2450" s="6" t="s">
        <v>43</v>
      </c>
      <c r="K2450" s="6" t="s">
        <v>229</v>
      </c>
      <c r="L2450" s="6" t="s">
        <v>157</v>
      </c>
      <c r="M2450" s="6" t="s">
        <v>83</v>
      </c>
      <c r="N2450" s="6" t="s">
        <v>46</v>
      </c>
      <c r="O2450" s="6" t="s">
        <v>47</v>
      </c>
      <c r="P2450" s="6" t="s">
        <v>68</v>
      </c>
      <c r="Q2450" s="6">
        <v>714.47</v>
      </c>
      <c r="R2450" s="6">
        <v>0</v>
      </c>
      <c r="S2450" s="6">
        <v>0</v>
      </c>
      <c r="T2450" s="6" t="s">
        <v>35</v>
      </c>
      <c r="U2450" s="6"/>
      <c r="V2450" s="6" t="s">
        <v>49</v>
      </c>
      <c r="W2450" s="6">
        <v>34</v>
      </c>
      <c r="X2450" s="7" t="s">
        <v>37</v>
      </c>
    </row>
    <row r="2451" spans="1:24" x14ac:dyDescent="0.3">
      <c r="A2451" s="8" t="s">
        <v>7476</v>
      </c>
      <c r="B2451" s="9">
        <v>46173</v>
      </c>
      <c r="C2451" s="21" t="str">
        <f>TEXT(Table3[[#This Row],[Transaction_Date]],"dddd")</f>
        <v>Sunday</v>
      </c>
      <c r="D2451" t="s">
        <v>7477</v>
      </c>
      <c r="E2451">
        <f>HOUR(Table3[[#This Row],[Transaction_Time]])</f>
        <v>20</v>
      </c>
      <c r="F2451" s="10" t="s">
        <v>24</v>
      </c>
      <c r="G2451" s="10" t="s">
        <v>7478</v>
      </c>
      <c r="H2451" s="10" t="s">
        <v>26</v>
      </c>
      <c r="I2451" s="10" t="s">
        <v>27</v>
      </c>
      <c r="J2451" s="10" t="s">
        <v>28</v>
      </c>
      <c r="K2451" s="10" t="s">
        <v>188</v>
      </c>
      <c r="L2451" s="10" t="s">
        <v>357</v>
      </c>
      <c r="M2451" s="10" t="s">
        <v>122</v>
      </c>
      <c r="N2451" s="10" t="s">
        <v>272</v>
      </c>
      <c r="O2451" s="10" t="s">
        <v>297</v>
      </c>
      <c r="P2451" s="10" t="s">
        <v>68</v>
      </c>
      <c r="Q2451" s="10">
        <v>661.24</v>
      </c>
      <c r="R2451" s="10">
        <v>0</v>
      </c>
      <c r="S2451" s="10">
        <v>4.82</v>
      </c>
      <c r="T2451" s="10" t="s">
        <v>35</v>
      </c>
      <c r="U2451" s="10"/>
      <c r="V2451" s="10" t="s">
        <v>36</v>
      </c>
      <c r="W2451" s="10">
        <v>1</v>
      </c>
      <c r="X2451" s="11" t="s">
        <v>37</v>
      </c>
    </row>
    <row r="2452" spans="1:24" x14ac:dyDescent="0.3">
      <c r="A2452" s="4" t="s">
        <v>7479</v>
      </c>
      <c r="B2452" s="5">
        <v>46168</v>
      </c>
      <c r="C2452" s="20" t="str">
        <f>TEXT(Table3[[#This Row],[Transaction_Date]],"dddd")</f>
        <v>Tuesday</v>
      </c>
      <c r="D2452" t="s">
        <v>7480</v>
      </c>
      <c r="E2452">
        <f>HOUR(Table3[[#This Row],[Transaction_Time]])</f>
        <v>14</v>
      </c>
      <c r="F2452" s="6" t="s">
        <v>24</v>
      </c>
      <c r="G2452" s="6" t="s">
        <v>7481</v>
      </c>
      <c r="H2452" s="6" t="s">
        <v>54</v>
      </c>
      <c r="I2452" s="6" t="s">
        <v>42</v>
      </c>
      <c r="J2452" s="6" t="s">
        <v>55</v>
      </c>
      <c r="K2452" s="6" t="s">
        <v>56</v>
      </c>
      <c r="L2452" s="6" t="s">
        <v>334</v>
      </c>
      <c r="M2452" s="6" t="s">
        <v>58</v>
      </c>
      <c r="N2452" s="6" t="s">
        <v>59</v>
      </c>
      <c r="O2452" s="6" t="s">
        <v>47</v>
      </c>
      <c r="P2452" s="6" t="s">
        <v>115</v>
      </c>
      <c r="Q2452" s="6">
        <v>1354.98</v>
      </c>
      <c r="R2452" s="6">
        <v>0</v>
      </c>
      <c r="S2452" s="6">
        <v>0</v>
      </c>
      <c r="T2452" s="6" t="s">
        <v>35</v>
      </c>
      <c r="U2452" s="6"/>
      <c r="V2452" s="6" t="s">
        <v>49</v>
      </c>
      <c r="W2452" s="6">
        <v>90</v>
      </c>
      <c r="X2452" s="7" t="s">
        <v>37</v>
      </c>
    </row>
    <row r="2453" spans="1:24" x14ac:dyDescent="0.3">
      <c r="A2453" s="8" t="s">
        <v>7482</v>
      </c>
      <c r="B2453" s="9">
        <v>46158</v>
      </c>
      <c r="C2453" s="21" t="str">
        <f>TEXT(Table3[[#This Row],[Transaction_Date]],"dddd")</f>
        <v>Saturday</v>
      </c>
      <c r="D2453" t="s">
        <v>7483</v>
      </c>
      <c r="E2453">
        <f>HOUR(Table3[[#This Row],[Transaction_Time]])</f>
        <v>20</v>
      </c>
      <c r="F2453" s="10" t="s">
        <v>52</v>
      </c>
      <c r="G2453" s="10" t="s">
        <v>7484</v>
      </c>
      <c r="H2453" s="10" t="s">
        <v>97</v>
      </c>
      <c r="I2453" s="10" t="s">
        <v>42</v>
      </c>
      <c r="J2453" s="10" t="s">
        <v>90</v>
      </c>
      <c r="K2453" s="10" t="s">
        <v>91</v>
      </c>
      <c r="L2453" s="10" t="s">
        <v>221</v>
      </c>
      <c r="M2453" s="10" t="s">
        <v>67</v>
      </c>
      <c r="N2453" s="10" t="s">
        <v>46</v>
      </c>
      <c r="O2453" s="10" t="s">
        <v>47</v>
      </c>
      <c r="P2453" s="10" t="s">
        <v>34</v>
      </c>
      <c r="Q2453" s="10">
        <v>1439.72</v>
      </c>
      <c r="R2453" s="10">
        <v>0</v>
      </c>
      <c r="S2453" s="10">
        <v>1.65</v>
      </c>
      <c r="T2453" s="10" t="s">
        <v>35</v>
      </c>
      <c r="U2453" s="10"/>
      <c r="V2453" s="10" t="s">
        <v>49</v>
      </c>
      <c r="W2453" s="10">
        <v>37</v>
      </c>
      <c r="X2453" s="11" t="s">
        <v>37</v>
      </c>
    </row>
    <row r="2454" spans="1:24" x14ac:dyDescent="0.3">
      <c r="A2454" s="4" t="s">
        <v>7485</v>
      </c>
      <c r="B2454" s="5">
        <v>46160</v>
      </c>
      <c r="C2454" s="20" t="str">
        <f>TEXT(Table3[[#This Row],[Transaction_Date]],"dddd")</f>
        <v>Monday</v>
      </c>
      <c r="D2454" t="s">
        <v>7486</v>
      </c>
      <c r="E2454">
        <f>HOUR(Table3[[#This Row],[Transaction_Time]])</f>
        <v>18</v>
      </c>
      <c r="F2454" s="6" t="s">
        <v>52</v>
      </c>
      <c r="G2454" s="6" t="s">
        <v>7487</v>
      </c>
      <c r="H2454" s="6" t="s">
        <v>54</v>
      </c>
      <c r="I2454" s="6" t="s">
        <v>42</v>
      </c>
      <c r="J2454" s="6" t="s">
        <v>28</v>
      </c>
      <c r="K2454" s="6" t="s">
        <v>65</v>
      </c>
      <c r="L2454" s="6" t="s">
        <v>327</v>
      </c>
      <c r="M2454" s="6" t="s">
        <v>114</v>
      </c>
      <c r="N2454" s="6" t="s">
        <v>46</v>
      </c>
      <c r="O2454" s="6" t="s">
        <v>47</v>
      </c>
      <c r="P2454" s="6" t="s">
        <v>115</v>
      </c>
      <c r="Q2454" s="6">
        <v>962.39</v>
      </c>
      <c r="R2454" s="6">
        <v>0</v>
      </c>
      <c r="S2454" s="6">
        <v>3.7</v>
      </c>
      <c r="T2454" s="6" t="s">
        <v>35</v>
      </c>
      <c r="U2454" s="6"/>
      <c r="V2454" s="6" t="s">
        <v>49</v>
      </c>
      <c r="W2454" s="6">
        <v>51</v>
      </c>
      <c r="X2454" s="7" t="s">
        <v>37</v>
      </c>
    </row>
    <row r="2455" spans="1:24" x14ac:dyDescent="0.3">
      <c r="A2455" s="8" t="s">
        <v>7488</v>
      </c>
      <c r="B2455" s="9">
        <v>46144</v>
      </c>
      <c r="C2455" s="21" t="str">
        <f>TEXT(Table3[[#This Row],[Transaction_Date]],"dddd")</f>
        <v>Saturday</v>
      </c>
      <c r="D2455" t="s">
        <v>7489</v>
      </c>
      <c r="E2455">
        <f>HOUR(Table3[[#This Row],[Transaction_Time]])</f>
        <v>7</v>
      </c>
      <c r="F2455" s="10" t="s">
        <v>24</v>
      </c>
      <c r="G2455" s="10" t="s">
        <v>7490</v>
      </c>
      <c r="H2455" s="10" t="s">
        <v>54</v>
      </c>
      <c r="I2455" s="10" t="s">
        <v>27</v>
      </c>
      <c r="J2455" s="10" t="s">
        <v>75</v>
      </c>
      <c r="K2455" s="10" t="s">
        <v>156</v>
      </c>
      <c r="L2455" s="10" t="s">
        <v>205</v>
      </c>
      <c r="M2455" s="10" t="s">
        <v>162</v>
      </c>
      <c r="N2455" s="10" t="s">
        <v>78</v>
      </c>
      <c r="O2455" s="10" t="s">
        <v>47</v>
      </c>
      <c r="P2455" s="10" t="s">
        <v>34</v>
      </c>
      <c r="Q2455" s="10">
        <v>98.75</v>
      </c>
      <c r="R2455" s="10">
        <v>0</v>
      </c>
      <c r="S2455" s="10">
        <v>0</v>
      </c>
      <c r="T2455" s="10" t="s">
        <v>35</v>
      </c>
      <c r="U2455" s="10"/>
      <c r="V2455" s="10" t="s">
        <v>49</v>
      </c>
      <c r="W2455" s="10">
        <v>76</v>
      </c>
      <c r="X2455" s="11" t="s">
        <v>37</v>
      </c>
    </row>
    <row r="2456" spans="1:24" x14ac:dyDescent="0.3">
      <c r="A2456" s="4" t="s">
        <v>7491</v>
      </c>
      <c r="B2456" s="5">
        <v>46146</v>
      </c>
      <c r="C2456" s="20" t="str">
        <f>TEXT(Table3[[#This Row],[Transaction_Date]],"dddd")</f>
        <v>Monday</v>
      </c>
      <c r="D2456" t="s">
        <v>7492</v>
      </c>
      <c r="E2456">
        <f>HOUR(Table3[[#This Row],[Transaction_Time]])</f>
        <v>15</v>
      </c>
      <c r="F2456" s="6" t="s">
        <v>40</v>
      </c>
      <c r="G2456" s="6" t="s">
        <v>7493</v>
      </c>
      <c r="H2456" s="6" t="s">
        <v>54</v>
      </c>
      <c r="I2456" s="6" t="s">
        <v>27</v>
      </c>
      <c r="J2456" s="6" t="s">
        <v>150</v>
      </c>
      <c r="K2456" s="6" t="s">
        <v>398</v>
      </c>
      <c r="L2456" s="6" t="s">
        <v>82</v>
      </c>
      <c r="M2456" s="6" t="s">
        <v>83</v>
      </c>
      <c r="N2456" s="6" t="s">
        <v>32</v>
      </c>
      <c r="O2456" s="6" t="s">
        <v>47</v>
      </c>
      <c r="P2456" s="6" t="s">
        <v>108</v>
      </c>
      <c r="Q2456" s="6">
        <v>3211</v>
      </c>
      <c r="R2456" s="6">
        <v>0</v>
      </c>
      <c r="S2456" s="6">
        <v>2.89</v>
      </c>
      <c r="T2456" s="6" t="s">
        <v>35</v>
      </c>
      <c r="U2456" s="6"/>
      <c r="V2456" s="6" t="s">
        <v>49</v>
      </c>
      <c r="W2456" s="6">
        <v>13</v>
      </c>
      <c r="X2456" s="7" t="s">
        <v>37</v>
      </c>
    </row>
    <row r="2457" spans="1:24" x14ac:dyDescent="0.3">
      <c r="A2457" s="8" t="s">
        <v>7494</v>
      </c>
      <c r="B2457" s="9">
        <v>46167</v>
      </c>
      <c r="C2457" s="21" t="str">
        <f>TEXT(Table3[[#This Row],[Transaction_Date]],"dddd")</f>
        <v>Monday</v>
      </c>
      <c r="D2457" t="s">
        <v>7495</v>
      </c>
      <c r="E2457">
        <f>HOUR(Table3[[#This Row],[Transaction_Time]])</f>
        <v>15</v>
      </c>
      <c r="F2457" s="10" t="s">
        <v>24</v>
      </c>
      <c r="G2457" s="10" t="s">
        <v>7496</v>
      </c>
      <c r="H2457" s="10" t="s">
        <v>26</v>
      </c>
      <c r="I2457" s="10" t="s">
        <v>27</v>
      </c>
      <c r="J2457" s="10" t="s">
        <v>150</v>
      </c>
      <c r="K2457" s="10" t="s">
        <v>319</v>
      </c>
      <c r="L2457" s="10" t="s">
        <v>424</v>
      </c>
      <c r="M2457" s="10" t="s">
        <v>122</v>
      </c>
      <c r="N2457" s="10" t="s">
        <v>46</v>
      </c>
      <c r="O2457" s="10" t="s">
        <v>60</v>
      </c>
      <c r="P2457" s="10" t="s">
        <v>108</v>
      </c>
      <c r="Q2457" s="10">
        <v>94.04</v>
      </c>
      <c r="R2457" s="10">
        <v>0</v>
      </c>
      <c r="S2457" s="10">
        <v>0</v>
      </c>
      <c r="T2457" s="10" t="s">
        <v>35</v>
      </c>
      <c r="U2457" s="10"/>
      <c r="V2457" s="10" t="s">
        <v>49</v>
      </c>
      <c r="W2457" s="10">
        <v>83</v>
      </c>
      <c r="X2457" s="11" t="s">
        <v>37</v>
      </c>
    </row>
    <row r="2458" spans="1:24" x14ac:dyDescent="0.3">
      <c r="A2458" s="4" t="s">
        <v>7497</v>
      </c>
      <c r="B2458" s="5">
        <v>46170</v>
      </c>
      <c r="C2458" s="20" t="str">
        <f>TEXT(Table3[[#This Row],[Transaction_Date]],"dddd")</f>
        <v>Thursday</v>
      </c>
      <c r="D2458" t="s">
        <v>7498</v>
      </c>
      <c r="E2458">
        <f>HOUR(Table3[[#This Row],[Transaction_Time]])</f>
        <v>16</v>
      </c>
      <c r="F2458" s="6" t="s">
        <v>24</v>
      </c>
      <c r="G2458" s="6" t="s">
        <v>7499</v>
      </c>
      <c r="H2458" s="6" t="s">
        <v>89</v>
      </c>
      <c r="I2458" s="6" t="s">
        <v>42</v>
      </c>
      <c r="J2458" s="6" t="s">
        <v>28</v>
      </c>
      <c r="K2458" s="6" t="s">
        <v>65</v>
      </c>
      <c r="L2458" s="6" t="s">
        <v>221</v>
      </c>
      <c r="M2458" s="6" t="s">
        <v>67</v>
      </c>
      <c r="N2458" s="6" t="s">
        <v>176</v>
      </c>
      <c r="O2458" s="6" t="s">
        <v>60</v>
      </c>
      <c r="P2458" s="10" t="s">
        <v>68</v>
      </c>
      <c r="Q2458" s="6">
        <v>661.22</v>
      </c>
      <c r="R2458" s="6">
        <v>0</v>
      </c>
      <c r="S2458" s="6">
        <v>0</v>
      </c>
      <c r="T2458" s="6" t="s">
        <v>35</v>
      </c>
      <c r="U2458" s="6"/>
      <c r="V2458" s="6" t="s">
        <v>49</v>
      </c>
      <c r="W2458" s="6">
        <v>18</v>
      </c>
      <c r="X2458" s="7" t="s">
        <v>37</v>
      </c>
    </row>
    <row r="2459" spans="1:24" x14ac:dyDescent="0.3">
      <c r="A2459" s="8" t="s">
        <v>7500</v>
      </c>
      <c r="B2459" s="9">
        <v>46145</v>
      </c>
      <c r="C2459" s="21" t="str">
        <f>TEXT(Table3[[#This Row],[Transaction_Date]],"dddd")</f>
        <v>Sunday</v>
      </c>
      <c r="D2459" t="s">
        <v>7501</v>
      </c>
      <c r="E2459">
        <f>HOUR(Table3[[#This Row],[Transaction_Time]])</f>
        <v>13</v>
      </c>
      <c r="F2459" s="10" t="s">
        <v>370</v>
      </c>
      <c r="G2459" s="10" t="s">
        <v>7502</v>
      </c>
      <c r="H2459" s="10" t="s">
        <v>89</v>
      </c>
      <c r="I2459" s="10" t="s">
        <v>27</v>
      </c>
      <c r="J2459" s="10" t="s">
        <v>98</v>
      </c>
      <c r="K2459" s="10" t="s">
        <v>459</v>
      </c>
      <c r="L2459" s="10" t="s">
        <v>634</v>
      </c>
      <c r="M2459" s="10" t="s">
        <v>114</v>
      </c>
      <c r="N2459" s="10" t="s">
        <v>59</v>
      </c>
      <c r="O2459" s="10" t="s">
        <v>47</v>
      </c>
      <c r="P2459" s="10" t="s">
        <v>115</v>
      </c>
      <c r="Q2459" s="10">
        <v>814.85</v>
      </c>
      <c r="R2459" s="10">
        <v>0</v>
      </c>
      <c r="S2459" s="10">
        <v>6.73</v>
      </c>
      <c r="T2459" s="10" t="s">
        <v>35</v>
      </c>
      <c r="U2459" s="10"/>
      <c r="V2459" s="10" t="s">
        <v>49</v>
      </c>
      <c r="W2459" s="10">
        <v>93</v>
      </c>
      <c r="X2459" s="11" t="s">
        <v>37</v>
      </c>
    </row>
    <row r="2460" spans="1:24" x14ac:dyDescent="0.3">
      <c r="A2460" s="4" t="s">
        <v>7503</v>
      </c>
      <c r="B2460" s="5">
        <v>46148</v>
      </c>
      <c r="C2460" s="20" t="str">
        <f>TEXT(Table3[[#This Row],[Transaction_Date]],"dddd")</f>
        <v>Wednesday</v>
      </c>
      <c r="D2460" t="s">
        <v>7504</v>
      </c>
      <c r="E2460">
        <f>HOUR(Table3[[#This Row],[Transaction_Time]])</f>
        <v>11</v>
      </c>
      <c r="F2460" s="6" t="s">
        <v>24</v>
      </c>
      <c r="G2460" s="6" t="s">
        <v>7505</v>
      </c>
      <c r="H2460" s="6" t="s">
        <v>89</v>
      </c>
      <c r="I2460" s="6" t="s">
        <v>27</v>
      </c>
      <c r="J2460" s="6" t="s">
        <v>150</v>
      </c>
      <c r="K2460" s="6" t="s">
        <v>175</v>
      </c>
      <c r="L2460" s="6" t="s">
        <v>246</v>
      </c>
      <c r="M2460" s="6" t="s">
        <v>214</v>
      </c>
      <c r="N2460" s="6" t="s">
        <v>176</v>
      </c>
      <c r="O2460" s="6" t="s">
        <v>47</v>
      </c>
      <c r="P2460" s="6" t="s">
        <v>115</v>
      </c>
      <c r="Q2460" s="6">
        <v>263.62</v>
      </c>
      <c r="R2460" s="6">
        <v>0</v>
      </c>
      <c r="S2460" s="6">
        <v>6.34</v>
      </c>
      <c r="T2460" s="6" t="s">
        <v>35</v>
      </c>
      <c r="U2460" s="6"/>
      <c r="V2460" s="6" t="s">
        <v>49</v>
      </c>
      <c r="W2460" s="6">
        <v>71</v>
      </c>
      <c r="X2460" s="7" t="s">
        <v>37</v>
      </c>
    </row>
    <row r="2461" spans="1:24" x14ac:dyDescent="0.3">
      <c r="A2461" s="8" t="s">
        <v>7506</v>
      </c>
      <c r="B2461" s="9">
        <v>46144</v>
      </c>
      <c r="C2461" s="21" t="str">
        <f>TEXT(Table3[[#This Row],[Transaction_Date]],"dddd")</f>
        <v>Saturday</v>
      </c>
      <c r="D2461" t="s">
        <v>7507</v>
      </c>
      <c r="E2461">
        <f>HOUR(Table3[[#This Row],[Transaction_Time]])</f>
        <v>16</v>
      </c>
      <c r="F2461" s="10" t="s">
        <v>24</v>
      </c>
      <c r="G2461" s="10" t="s">
        <v>7508</v>
      </c>
      <c r="H2461" s="10" t="s">
        <v>26</v>
      </c>
      <c r="I2461" s="10" t="s">
        <v>27</v>
      </c>
      <c r="J2461" s="10" t="s">
        <v>75</v>
      </c>
      <c r="K2461" s="10" t="s">
        <v>295</v>
      </c>
      <c r="L2461" s="10" t="s">
        <v>435</v>
      </c>
      <c r="M2461" s="10" t="s">
        <v>101</v>
      </c>
      <c r="N2461" s="10" t="s">
        <v>46</v>
      </c>
      <c r="O2461" s="10" t="s">
        <v>60</v>
      </c>
      <c r="P2461" s="10" t="s">
        <v>108</v>
      </c>
      <c r="Q2461" s="10">
        <v>98.19</v>
      </c>
      <c r="R2461" s="10">
        <v>0</v>
      </c>
      <c r="S2461" s="10">
        <v>5.85</v>
      </c>
      <c r="T2461" s="10" t="s">
        <v>35</v>
      </c>
      <c r="U2461" s="10"/>
      <c r="V2461" s="10" t="s">
        <v>36</v>
      </c>
      <c r="W2461" s="10">
        <v>27</v>
      </c>
      <c r="X2461" s="11" t="s">
        <v>37</v>
      </c>
    </row>
    <row r="2462" spans="1:24" x14ac:dyDescent="0.3">
      <c r="A2462" s="4" t="s">
        <v>7509</v>
      </c>
      <c r="B2462" s="5">
        <v>46152</v>
      </c>
      <c r="C2462" s="20" t="str">
        <f>TEXT(Table3[[#This Row],[Transaction_Date]],"dddd")</f>
        <v>Sunday</v>
      </c>
      <c r="D2462" t="s">
        <v>7510</v>
      </c>
      <c r="E2462">
        <f>HOUR(Table3[[#This Row],[Transaction_Time]])</f>
        <v>20</v>
      </c>
      <c r="F2462" s="6" t="s">
        <v>24</v>
      </c>
      <c r="G2462" s="6" t="s">
        <v>7511</v>
      </c>
      <c r="H2462" s="6" t="s">
        <v>54</v>
      </c>
      <c r="I2462" s="6" t="s">
        <v>42</v>
      </c>
      <c r="J2462" s="6" t="s">
        <v>166</v>
      </c>
      <c r="K2462" s="6" t="s">
        <v>237</v>
      </c>
      <c r="L2462" s="6" t="s">
        <v>477</v>
      </c>
      <c r="M2462" s="6" t="s">
        <v>101</v>
      </c>
      <c r="N2462" s="6" t="s">
        <v>176</v>
      </c>
      <c r="O2462" s="6" t="s">
        <v>33</v>
      </c>
      <c r="P2462" s="6" t="s">
        <v>84</v>
      </c>
      <c r="Q2462" s="6">
        <v>1492.79</v>
      </c>
      <c r="R2462" s="6">
        <v>0</v>
      </c>
      <c r="S2462" s="6">
        <v>0</v>
      </c>
      <c r="T2462" s="6" t="s">
        <v>35</v>
      </c>
      <c r="U2462" s="6"/>
      <c r="V2462" s="6" t="s">
        <v>49</v>
      </c>
      <c r="W2462" s="6">
        <v>61</v>
      </c>
      <c r="X2462" s="7" t="s">
        <v>37</v>
      </c>
    </row>
    <row r="2463" spans="1:24" x14ac:dyDescent="0.3">
      <c r="A2463" s="8" t="s">
        <v>7512</v>
      </c>
      <c r="B2463" s="9">
        <v>46171</v>
      </c>
      <c r="C2463" s="21" t="str">
        <f>TEXT(Table3[[#This Row],[Transaction_Date]],"dddd")</f>
        <v>Friday</v>
      </c>
      <c r="D2463" t="s">
        <v>7513</v>
      </c>
      <c r="E2463">
        <f>HOUR(Table3[[#This Row],[Transaction_Time]])</f>
        <v>13</v>
      </c>
      <c r="F2463" s="10" t="s">
        <v>370</v>
      </c>
      <c r="G2463" s="10" t="s">
        <v>7514</v>
      </c>
      <c r="H2463" s="10" t="s">
        <v>74</v>
      </c>
      <c r="I2463" s="10" t="s">
        <v>42</v>
      </c>
      <c r="J2463" s="10" t="s">
        <v>75</v>
      </c>
      <c r="K2463" s="10" t="s">
        <v>212</v>
      </c>
      <c r="L2463" s="10" t="s">
        <v>257</v>
      </c>
      <c r="M2463" s="10" t="s">
        <v>93</v>
      </c>
      <c r="N2463" s="10" t="s">
        <v>46</v>
      </c>
      <c r="O2463" s="10" t="s">
        <v>47</v>
      </c>
      <c r="P2463" s="10" t="s">
        <v>68</v>
      </c>
      <c r="Q2463" s="10">
        <v>477.76</v>
      </c>
      <c r="R2463" s="10">
        <v>0</v>
      </c>
      <c r="S2463" s="10">
        <v>0</v>
      </c>
      <c r="T2463" s="10" t="s">
        <v>35</v>
      </c>
      <c r="U2463" s="10"/>
      <c r="V2463" s="10" t="s">
        <v>49</v>
      </c>
      <c r="W2463" s="10">
        <v>96</v>
      </c>
      <c r="X2463" s="11" t="s">
        <v>37</v>
      </c>
    </row>
    <row r="2464" spans="1:24" x14ac:dyDescent="0.3">
      <c r="A2464" s="4" t="s">
        <v>7515</v>
      </c>
      <c r="B2464" s="5">
        <v>46146</v>
      </c>
      <c r="C2464" s="20" t="str">
        <f>TEXT(Table3[[#This Row],[Transaction_Date]],"dddd")</f>
        <v>Monday</v>
      </c>
      <c r="D2464" t="s">
        <v>7516</v>
      </c>
      <c r="E2464">
        <f>HOUR(Table3[[#This Row],[Transaction_Time]])</f>
        <v>20</v>
      </c>
      <c r="F2464" s="6" t="s">
        <v>52</v>
      </c>
      <c r="G2464" s="6" t="s">
        <v>7517</v>
      </c>
      <c r="H2464" s="6" t="s">
        <v>89</v>
      </c>
      <c r="I2464" s="6" t="s">
        <v>27</v>
      </c>
      <c r="J2464" s="6" t="s">
        <v>105</v>
      </c>
      <c r="K2464" s="6" t="s">
        <v>195</v>
      </c>
      <c r="L2464" s="6" t="s">
        <v>445</v>
      </c>
      <c r="M2464" s="6" t="s">
        <v>162</v>
      </c>
      <c r="N2464" s="6" t="s">
        <v>59</v>
      </c>
      <c r="O2464" s="6" t="s">
        <v>47</v>
      </c>
      <c r="P2464" s="6" t="s">
        <v>115</v>
      </c>
      <c r="Q2464" s="6">
        <v>617.44000000000005</v>
      </c>
      <c r="R2464" s="6">
        <v>58.67</v>
      </c>
      <c r="S2464" s="6">
        <v>0</v>
      </c>
      <c r="T2464" s="6" t="s">
        <v>35</v>
      </c>
      <c r="U2464" s="6"/>
      <c r="V2464" s="6" t="s">
        <v>36</v>
      </c>
      <c r="W2464" s="6">
        <v>22</v>
      </c>
      <c r="X2464" s="7" t="s">
        <v>37</v>
      </c>
    </row>
    <row r="2465" spans="1:24" x14ac:dyDescent="0.3">
      <c r="A2465" s="8" t="s">
        <v>7518</v>
      </c>
      <c r="B2465" s="9">
        <v>46162</v>
      </c>
      <c r="C2465" s="21" t="str">
        <f>TEXT(Table3[[#This Row],[Transaction_Date]],"dddd")</f>
        <v>Wednesday</v>
      </c>
      <c r="D2465" t="s">
        <v>7519</v>
      </c>
      <c r="E2465">
        <f>HOUR(Table3[[#This Row],[Transaction_Time]])</f>
        <v>13</v>
      </c>
      <c r="F2465" s="10" t="s">
        <v>40</v>
      </c>
      <c r="G2465" s="10" t="s">
        <v>7520</v>
      </c>
      <c r="H2465" s="10" t="s">
        <v>26</v>
      </c>
      <c r="I2465" s="10" t="s">
        <v>27</v>
      </c>
      <c r="J2465" s="10" t="s">
        <v>150</v>
      </c>
      <c r="K2465" s="10" t="s">
        <v>175</v>
      </c>
      <c r="L2465" s="10" t="s">
        <v>100</v>
      </c>
      <c r="M2465" s="10" t="s">
        <v>101</v>
      </c>
      <c r="N2465" s="10" t="s">
        <v>32</v>
      </c>
      <c r="O2465" s="10" t="s">
        <v>47</v>
      </c>
      <c r="P2465" s="10" t="s">
        <v>68</v>
      </c>
      <c r="Q2465" s="10">
        <v>1187.55</v>
      </c>
      <c r="R2465" s="10">
        <v>0</v>
      </c>
      <c r="S2465" s="10">
        <v>0</v>
      </c>
      <c r="T2465" s="10" t="s">
        <v>280</v>
      </c>
      <c r="U2465" s="10" t="s">
        <v>315</v>
      </c>
      <c r="V2465" s="10" t="s">
        <v>36</v>
      </c>
      <c r="W2465" s="10">
        <v>80</v>
      </c>
      <c r="X2465" s="11" t="s">
        <v>37</v>
      </c>
    </row>
    <row r="2466" spans="1:24" x14ac:dyDescent="0.3">
      <c r="A2466" s="4" t="s">
        <v>7521</v>
      </c>
      <c r="B2466" s="5">
        <v>46170</v>
      </c>
      <c r="C2466" s="20" t="str">
        <f>TEXT(Table3[[#This Row],[Transaction_Date]],"dddd")</f>
        <v>Thursday</v>
      </c>
      <c r="D2466" t="s">
        <v>7522</v>
      </c>
      <c r="E2466">
        <f>HOUR(Table3[[#This Row],[Transaction_Time]])</f>
        <v>9</v>
      </c>
      <c r="F2466" s="6" t="s">
        <v>24</v>
      </c>
      <c r="G2466" s="6" t="s">
        <v>7523</v>
      </c>
      <c r="H2466" s="6" t="s">
        <v>26</v>
      </c>
      <c r="I2466" s="6" t="s">
        <v>42</v>
      </c>
      <c r="J2466" s="6" t="s">
        <v>166</v>
      </c>
      <c r="K2466" s="6" t="s">
        <v>167</v>
      </c>
      <c r="L2466" s="6" t="s">
        <v>296</v>
      </c>
      <c r="M2466" s="6" t="s">
        <v>146</v>
      </c>
      <c r="N2466" s="6" t="s">
        <v>32</v>
      </c>
      <c r="O2466" s="6" t="s">
        <v>47</v>
      </c>
      <c r="P2466" s="6" t="s">
        <v>48</v>
      </c>
      <c r="Q2466" s="6">
        <v>175.24</v>
      </c>
      <c r="R2466" s="6">
        <v>0</v>
      </c>
      <c r="S2466" s="6">
        <v>0</v>
      </c>
      <c r="T2466" s="6" t="s">
        <v>35</v>
      </c>
      <c r="U2466" s="6"/>
      <c r="V2466" s="6" t="s">
        <v>49</v>
      </c>
      <c r="W2466" s="6">
        <v>91</v>
      </c>
      <c r="X2466" s="7" t="s">
        <v>37</v>
      </c>
    </row>
    <row r="2467" spans="1:24" x14ac:dyDescent="0.3">
      <c r="A2467" s="8" t="s">
        <v>7524</v>
      </c>
      <c r="B2467" s="9">
        <v>46162</v>
      </c>
      <c r="C2467" s="21" t="str">
        <f>TEXT(Table3[[#This Row],[Transaction_Date]],"dddd")</f>
        <v>Wednesday</v>
      </c>
      <c r="D2467" t="s">
        <v>7525</v>
      </c>
      <c r="E2467">
        <f>HOUR(Table3[[#This Row],[Transaction_Time]])</f>
        <v>23</v>
      </c>
      <c r="F2467" s="10" t="s">
        <v>24</v>
      </c>
      <c r="G2467" s="10" t="s">
        <v>7526</v>
      </c>
      <c r="H2467" s="10" t="s">
        <v>54</v>
      </c>
      <c r="I2467" s="10" t="s">
        <v>27</v>
      </c>
      <c r="J2467" s="10" t="s">
        <v>98</v>
      </c>
      <c r="K2467" s="10" t="s">
        <v>126</v>
      </c>
      <c r="L2467" s="10" t="s">
        <v>257</v>
      </c>
      <c r="M2467" s="10" t="s">
        <v>93</v>
      </c>
      <c r="N2467" s="10" t="s">
        <v>32</v>
      </c>
      <c r="O2467" s="10" t="s">
        <v>60</v>
      </c>
      <c r="P2467" s="10" t="s">
        <v>84</v>
      </c>
      <c r="Q2467" s="10">
        <v>304.33999999999997</v>
      </c>
      <c r="R2467" s="10">
        <v>0</v>
      </c>
      <c r="S2467" s="10">
        <v>0</v>
      </c>
      <c r="T2467" s="10" t="s">
        <v>35</v>
      </c>
      <c r="U2467" s="10"/>
      <c r="V2467" s="10" t="s">
        <v>49</v>
      </c>
      <c r="W2467" s="10">
        <v>15</v>
      </c>
      <c r="X2467" s="11" t="s">
        <v>37</v>
      </c>
    </row>
    <row r="2468" spans="1:24" x14ac:dyDescent="0.3">
      <c r="A2468" s="4" t="s">
        <v>7527</v>
      </c>
      <c r="B2468" s="5">
        <v>46162</v>
      </c>
      <c r="C2468" s="20" t="str">
        <f>TEXT(Table3[[#This Row],[Transaction_Date]],"dddd")</f>
        <v>Wednesday</v>
      </c>
      <c r="D2468" t="s">
        <v>7528</v>
      </c>
      <c r="E2468">
        <f>HOUR(Table3[[#This Row],[Transaction_Time]])</f>
        <v>8</v>
      </c>
      <c r="F2468" s="6" t="s">
        <v>24</v>
      </c>
      <c r="G2468" s="6" t="s">
        <v>7529</v>
      </c>
      <c r="H2468" s="6" t="s">
        <v>26</v>
      </c>
      <c r="I2468" s="6" t="s">
        <v>27</v>
      </c>
      <c r="J2468" s="6" t="s">
        <v>105</v>
      </c>
      <c r="K2468" s="6" t="s">
        <v>195</v>
      </c>
      <c r="L2468" s="6" t="s">
        <v>113</v>
      </c>
      <c r="M2468" s="6" t="s">
        <v>114</v>
      </c>
      <c r="N2468" s="6" t="s">
        <v>176</v>
      </c>
      <c r="O2468" s="6" t="s">
        <v>141</v>
      </c>
      <c r="P2468" s="6" t="s">
        <v>84</v>
      </c>
      <c r="Q2468" s="6">
        <v>492.22</v>
      </c>
      <c r="R2468" s="6">
        <v>0</v>
      </c>
      <c r="S2468" s="6">
        <v>0</v>
      </c>
      <c r="T2468" s="6" t="s">
        <v>35</v>
      </c>
      <c r="U2468" s="6"/>
      <c r="V2468" s="6" t="s">
        <v>49</v>
      </c>
      <c r="W2468" s="6">
        <v>5</v>
      </c>
      <c r="X2468" s="7" t="s">
        <v>37</v>
      </c>
    </row>
    <row r="2469" spans="1:24" x14ac:dyDescent="0.3">
      <c r="A2469" s="8" t="s">
        <v>7530</v>
      </c>
      <c r="B2469" s="9">
        <v>46166</v>
      </c>
      <c r="C2469" s="21" t="str">
        <f>TEXT(Table3[[#This Row],[Transaction_Date]],"dddd")</f>
        <v>Sunday</v>
      </c>
      <c r="D2469" t="s">
        <v>7531</v>
      </c>
      <c r="E2469">
        <f>HOUR(Table3[[#This Row],[Transaction_Time]])</f>
        <v>20</v>
      </c>
      <c r="F2469" s="10" t="s">
        <v>40</v>
      </c>
      <c r="G2469" s="10" t="s">
        <v>7532</v>
      </c>
      <c r="H2469" s="10" t="s">
        <v>97</v>
      </c>
      <c r="I2469" s="10" t="s">
        <v>27</v>
      </c>
      <c r="J2469" s="10" t="s">
        <v>43</v>
      </c>
      <c r="K2469" s="10" t="s">
        <v>229</v>
      </c>
      <c r="L2469" s="10" t="s">
        <v>350</v>
      </c>
      <c r="M2469" s="10" t="s">
        <v>31</v>
      </c>
      <c r="N2469" s="10" t="s">
        <v>32</v>
      </c>
      <c r="O2469" s="10" t="s">
        <v>141</v>
      </c>
      <c r="P2469" s="10" t="s">
        <v>84</v>
      </c>
      <c r="Q2469" s="10">
        <v>121.29</v>
      </c>
      <c r="R2469" s="10">
        <v>71.2</v>
      </c>
      <c r="S2469" s="10">
        <v>0</v>
      </c>
      <c r="T2469" s="10" t="s">
        <v>35</v>
      </c>
      <c r="U2469" s="10"/>
      <c r="V2469" s="10" t="s">
        <v>49</v>
      </c>
      <c r="W2469" s="10">
        <v>57</v>
      </c>
      <c r="X2469" s="11" t="s">
        <v>37</v>
      </c>
    </row>
    <row r="2470" spans="1:24" x14ac:dyDescent="0.3">
      <c r="A2470" s="4" t="s">
        <v>7533</v>
      </c>
      <c r="B2470" s="5">
        <v>46173</v>
      </c>
      <c r="C2470" s="20" t="str">
        <f>TEXT(Table3[[#This Row],[Transaction_Date]],"dddd")</f>
        <v>Sunday</v>
      </c>
      <c r="D2470" t="s">
        <v>7534</v>
      </c>
      <c r="E2470">
        <f>HOUR(Table3[[#This Row],[Transaction_Time]])</f>
        <v>12</v>
      </c>
      <c r="F2470" s="6" t="s">
        <v>40</v>
      </c>
      <c r="G2470" s="6" t="s">
        <v>7535</v>
      </c>
      <c r="H2470" s="6" t="s">
        <v>26</v>
      </c>
      <c r="I2470" s="6" t="s">
        <v>27</v>
      </c>
      <c r="J2470" s="6" t="s">
        <v>166</v>
      </c>
      <c r="K2470" s="6" t="s">
        <v>204</v>
      </c>
      <c r="L2470" s="6" t="s">
        <v>290</v>
      </c>
      <c r="M2470" s="6" t="s">
        <v>93</v>
      </c>
      <c r="N2470" s="6" t="s">
        <v>32</v>
      </c>
      <c r="O2470" s="6" t="s">
        <v>33</v>
      </c>
      <c r="P2470" s="6" t="s">
        <v>48</v>
      </c>
      <c r="Q2470" s="6">
        <v>323.58</v>
      </c>
      <c r="R2470" s="6">
        <v>0</v>
      </c>
      <c r="S2470" s="6">
        <v>0</v>
      </c>
      <c r="T2470" s="6" t="s">
        <v>35</v>
      </c>
      <c r="U2470" s="6"/>
      <c r="V2470" s="6" t="s">
        <v>49</v>
      </c>
      <c r="W2470" s="6">
        <v>39</v>
      </c>
      <c r="X2470" s="7" t="s">
        <v>37</v>
      </c>
    </row>
    <row r="2471" spans="1:24" x14ac:dyDescent="0.3">
      <c r="A2471" s="8" t="s">
        <v>7536</v>
      </c>
      <c r="B2471" s="9">
        <v>46157</v>
      </c>
      <c r="C2471" s="21" t="str">
        <f>TEXT(Table3[[#This Row],[Transaction_Date]],"dddd")</f>
        <v>Friday</v>
      </c>
      <c r="D2471" t="s">
        <v>7537</v>
      </c>
      <c r="E2471">
        <f>HOUR(Table3[[#This Row],[Transaction_Time]])</f>
        <v>20</v>
      </c>
      <c r="F2471" s="10" t="s">
        <v>24</v>
      </c>
      <c r="G2471" s="10" t="s">
        <v>7538</v>
      </c>
      <c r="H2471" s="10" t="s">
        <v>97</v>
      </c>
      <c r="I2471" s="10" t="s">
        <v>42</v>
      </c>
      <c r="J2471" s="10" t="s">
        <v>55</v>
      </c>
      <c r="K2471" s="10" t="s">
        <v>56</v>
      </c>
      <c r="L2471" s="10" t="s">
        <v>127</v>
      </c>
      <c r="M2471" s="10" t="s">
        <v>114</v>
      </c>
      <c r="N2471" s="10" t="s">
        <v>272</v>
      </c>
      <c r="O2471" s="10" t="s">
        <v>47</v>
      </c>
      <c r="P2471" s="10" t="s">
        <v>115</v>
      </c>
      <c r="Q2471" s="10">
        <v>2798.78</v>
      </c>
      <c r="R2471" s="10">
        <v>0</v>
      </c>
      <c r="S2471" s="10">
        <v>0</v>
      </c>
      <c r="T2471" s="10" t="s">
        <v>35</v>
      </c>
      <c r="U2471" s="10"/>
      <c r="V2471" s="10" t="s">
        <v>36</v>
      </c>
      <c r="W2471" s="10">
        <v>69</v>
      </c>
      <c r="X2471" s="11" t="s">
        <v>37</v>
      </c>
    </row>
    <row r="2472" spans="1:24" x14ac:dyDescent="0.3">
      <c r="A2472" s="4" t="s">
        <v>7539</v>
      </c>
      <c r="B2472" s="5">
        <v>46161</v>
      </c>
      <c r="C2472" s="20" t="str">
        <f>TEXT(Table3[[#This Row],[Transaction_Date]],"dddd")</f>
        <v>Tuesday</v>
      </c>
      <c r="D2472" t="s">
        <v>7540</v>
      </c>
      <c r="E2472">
        <f>HOUR(Table3[[#This Row],[Transaction_Time]])</f>
        <v>13</v>
      </c>
      <c r="F2472" s="6" t="s">
        <v>24</v>
      </c>
      <c r="G2472" s="6" t="s">
        <v>7541</v>
      </c>
      <c r="H2472" s="6" t="s">
        <v>97</v>
      </c>
      <c r="I2472" s="6" t="s">
        <v>42</v>
      </c>
      <c r="J2472" s="6" t="s">
        <v>90</v>
      </c>
      <c r="K2472" s="6" t="s">
        <v>346</v>
      </c>
      <c r="L2472" s="6" t="s">
        <v>463</v>
      </c>
      <c r="M2472" s="6" t="s">
        <v>101</v>
      </c>
      <c r="N2472" s="6" t="s">
        <v>291</v>
      </c>
      <c r="O2472" s="6" t="s">
        <v>47</v>
      </c>
      <c r="P2472" s="6" t="s">
        <v>108</v>
      </c>
      <c r="Q2472" s="6">
        <v>839.76</v>
      </c>
      <c r="R2472" s="6">
        <v>0</v>
      </c>
      <c r="S2472" s="6">
        <v>0</v>
      </c>
      <c r="T2472" s="6" t="s">
        <v>35</v>
      </c>
      <c r="U2472" s="6"/>
      <c r="V2472" s="6" t="s">
        <v>36</v>
      </c>
      <c r="W2472" s="6">
        <v>54</v>
      </c>
      <c r="X2472" s="7" t="s">
        <v>37</v>
      </c>
    </row>
    <row r="2473" spans="1:24" x14ac:dyDescent="0.3">
      <c r="A2473" s="8" t="s">
        <v>7542</v>
      </c>
      <c r="B2473" s="9">
        <v>46170</v>
      </c>
      <c r="C2473" s="21" t="str">
        <f>TEXT(Table3[[#This Row],[Transaction_Date]],"dddd")</f>
        <v>Thursday</v>
      </c>
      <c r="D2473" t="s">
        <v>7543</v>
      </c>
      <c r="E2473">
        <f>HOUR(Table3[[#This Row],[Transaction_Time]])</f>
        <v>9</v>
      </c>
      <c r="F2473" s="10" t="s">
        <v>24</v>
      </c>
      <c r="G2473" s="10" t="s">
        <v>7544</v>
      </c>
      <c r="H2473" s="10" t="s">
        <v>97</v>
      </c>
      <c r="I2473" s="10" t="s">
        <v>42</v>
      </c>
      <c r="J2473" s="10" t="s">
        <v>90</v>
      </c>
      <c r="K2473" s="10" t="s">
        <v>572</v>
      </c>
      <c r="L2473" s="10" t="s">
        <v>428</v>
      </c>
      <c r="M2473" s="10" t="s">
        <v>83</v>
      </c>
      <c r="N2473" s="10" t="s">
        <v>46</v>
      </c>
      <c r="O2473" s="10" t="s">
        <v>33</v>
      </c>
      <c r="P2473" s="10" t="s">
        <v>115</v>
      </c>
      <c r="Q2473" s="10">
        <v>562.72</v>
      </c>
      <c r="R2473" s="10">
        <v>0</v>
      </c>
      <c r="S2473" s="10">
        <v>7.28</v>
      </c>
      <c r="T2473" s="10" t="s">
        <v>35</v>
      </c>
      <c r="U2473" s="10"/>
      <c r="V2473" s="10" t="s">
        <v>49</v>
      </c>
      <c r="W2473" s="10">
        <v>18</v>
      </c>
      <c r="X2473" s="11" t="s">
        <v>37</v>
      </c>
    </row>
    <row r="2474" spans="1:24" x14ac:dyDescent="0.3">
      <c r="A2474" s="4" t="s">
        <v>7545</v>
      </c>
      <c r="B2474" s="5">
        <v>46161</v>
      </c>
      <c r="C2474" s="20" t="str">
        <f>TEXT(Table3[[#This Row],[Transaction_Date]],"dddd")</f>
        <v>Tuesday</v>
      </c>
      <c r="D2474" t="s">
        <v>7546</v>
      </c>
      <c r="E2474">
        <f>HOUR(Table3[[#This Row],[Transaction_Time]])</f>
        <v>19</v>
      </c>
      <c r="F2474" s="6" t="s">
        <v>24</v>
      </c>
      <c r="G2474" s="6" t="s">
        <v>7547</v>
      </c>
      <c r="H2474" s="6" t="s">
        <v>26</v>
      </c>
      <c r="I2474" s="6" t="s">
        <v>42</v>
      </c>
      <c r="J2474" s="6" t="s">
        <v>119</v>
      </c>
      <c r="K2474" s="6" t="s">
        <v>264</v>
      </c>
      <c r="L2474" s="6" t="s">
        <v>107</v>
      </c>
      <c r="M2474" s="6" t="s">
        <v>93</v>
      </c>
      <c r="N2474" s="6" t="s">
        <v>291</v>
      </c>
      <c r="O2474" s="6" t="s">
        <v>47</v>
      </c>
      <c r="P2474" s="10" t="s">
        <v>68</v>
      </c>
      <c r="Q2474" s="6">
        <v>243.18</v>
      </c>
      <c r="R2474" s="6">
        <v>0</v>
      </c>
      <c r="S2474" s="6">
        <v>0</v>
      </c>
      <c r="T2474" s="6" t="s">
        <v>35</v>
      </c>
      <c r="U2474" s="6"/>
      <c r="V2474" s="6" t="s">
        <v>49</v>
      </c>
      <c r="W2474" s="6">
        <v>48</v>
      </c>
      <c r="X2474" s="7" t="s">
        <v>37</v>
      </c>
    </row>
    <row r="2475" spans="1:24" x14ac:dyDescent="0.3">
      <c r="A2475" s="8" t="s">
        <v>7548</v>
      </c>
      <c r="B2475" s="9">
        <v>46154</v>
      </c>
      <c r="C2475" s="21" t="str">
        <f>TEXT(Table3[[#This Row],[Transaction_Date]],"dddd")</f>
        <v>Tuesday</v>
      </c>
      <c r="D2475" t="s">
        <v>7549</v>
      </c>
      <c r="E2475">
        <f>HOUR(Table3[[#This Row],[Transaction_Time]])</f>
        <v>19</v>
      </c>
      <c r="F2475" s="10" t="s">
        <v>24</v>
      </c>
      <c r="G2475" s="10" t="s">
        <v>7550</v>
      </c>
      <c r="H2475" s="10" t="s">
        <v>89</v>
      </c>
      <c r="I2475" s="10" t="s">
        <v>27</v>
      </c>
      <c r="J2475" s="10" t="s">
        <v>98</v>
      </c>
      <c r="K2475" s="10" t="s">
        <v>459</v>
      </c>
      <c r="L2475" s="10" t="s">
        <v>171</v>
      </c>
      <c r="M2475" s="10" t="s">
        <v>67</v>
      </c>
      <c r="N2475" s="10" t="s">
        <v>59</v>
      </c>
      <c r="O2475" s="10" t="s">
        <v>141</v>
      </c>
      <c r="P2475" s="10" t="s">
        <v>68</v>
      </c>
      <c r="Q2475" s="10">
        <v>551.96</v>
      </c>
      <c r="R2475" s="10">
        <v>42.87</v>
      </c>
      <c r="S2475" s="10">
        <v>0</v>
      </c>
      <c r="T2475" s="10" t="s">
        <v>35</v>
      </c>
      <c r="U2475" s="10"/>
      <c r="V2475" s="10" t="s">
        <v>36</v>
      </c>
      <c r="W2475" s="10">
        <v>66</v>
      </c>
      <c r="X2475" s="11" t="s">
        <v>37</v>
      </c>
    </row>
    <row r="2476" spans="1:24" x14ac:dyDescent="0.3">
      <c r="A2476" s="4" t="s">
        <v>7551</v>
      </c>
      <c r="B2476" s="5">
        <v>46143</v>
      </c>
      <c r="C2476" s="20" t="str">
        <f>TEXT(Table3[[#This Row],[Transaction_Date]],"dddd")</f>
        <v>Friday</v>
      </c>
      <c r="D2476" t="s">
        <v>7552</v>
      </c>
      <c r="E2476">
        <f>HOUR(Table3[[#This Row],[Transaction_Time]])</f>
        <v>11</v>
      </c>
      <c r="F2476" s="6" t="s">
        <v>72</v>
      </c>
      <c r="G2476" s="6" t="s">
        <v>7553</v>
      </c>
      <c r="H2476" s="6" t="s">
        <v>89</v>
      </c>
      <c r="I2476" s="6" t="s">
        <v>27</v>
      </c>
      <c r="J2476" s="6" t="s">
        <v>105</v>
      </c>
      <c r="K2476" s="6" t="s">
        <v>675</v>
      </c>
      <c r="L2476" s="6" t="s">
        <v>304</v>
      </c>
      <c r="M2476" s="6" t="s">
        <v>31</v>
      </c>
      <c r="N2476" s="6" t="s">
        <v>46</v>
      </c>
      <c r="O2476" s="6" t="s">
        <v>47</v>
      </c>
      <c r="P2476" s="10" t="s">
        <v>68</v>
      </c>
      <c r="Q2476" s="6">
        <v>1990.87</v>
      </c>
      <c r="R2476" s="6">
        <v>0</v>
      </c>
      <c r="S2476" s="6">
        <v>1.44</v>
      </c>
      <c r="T2476" s="6" t="s">
        <v>35</v>
      </c>
      <c r="U2476" s="6"/>
      <c r="V2476" s="6" t="s">
        <v>49</v>
      </c>
      <c r="W2476" s="6">
        <v>30</v>
      </c>
      <c r="X2476" s="7" t="s">
        <v>37</v>
      </c>
    </row>
    <row r="2477" spans="1:24" x14ac:dyDescent="0.3">
      <c r="A2477" s="8" t="s">
        <v>7554</v>
      </c>
      <c r="B2477" s="9">
        <v>46157</v>
      </c>
      <c r="C2477" s="21" t="str">
        <f>TEXT(Table3[[#This Row],[Transaction_Date]],"dddd")</f>
        <v>Friday</v>
      </c>
      <c r="D2477" t="s">
        <v>7555</v>
      </c>
      <c r="E2477">
        <f>HOUR(Table3[[#This Row],[Transaction_Time]])</f>
        <v>12</v>
      </c>
      <c r="F2477" s="10" t="s">
        <v>40</v>
      </c>
      <c r="G2477" s="10" t="s">
        <v>7556</v>
      </c>
      <c r="H2477" s="10" t="s">
        <v>26</v>
      </c>
      <c r="I2477" s="10" t="s">
        <v>27</v>
      </c>
      <c r="J2477" s="10" t="s">
        <v>105</v>
      </c>
      <c r="K2477" s="10" t="s">
        <v>195</v>
      </c>
      <c r="L2477" s="10" t="s">
        <v>100</v>
      </c>
      <c r="M2477" s="10" t="s">
        <v>101</v>
      </c>
      <c r="N2477" s="10" t="s">
        <v>46</v>
      </c>
      <c r="O2477" s="10" t="s">
        <v>60</v>
      </c>
      <c r="P2477" s="10" t="s">
        <v>68</v>
      </c>
      <c r="Q2477" s="10">
        <v>223.04</v>
      </c>
      <c r="R2477" s="10">
        <v>0</v>
      </c>
      <c r="S2477" s="10">
        <v>0</v>
      </c>
      <c r="T2477" s="10" t="s">
        <v>35</v>
      </c>
      <c r="U2477" s="10"/>
      <c r="V2477" s="10" t="s">
        <v>36</v>
      </c>
      <c r="W2477" s="10">
        <v>100</v>
      </c>
      <c r="X2477" s="11" t="s">
        <v>37</v>
      </c>
    </row>
    <row r="2478" spans="1:24" x14ac:dyDescent="0.3">
      <c r="A2478" s="4" t="s">
        <v>7557</v>
      </c>
      <c r="B2478" s="5">
        <v>46155</v>
      </c>
      <c r="C2478" s="20" t="str">
        <f>TEXT(Table3[[#This Row],[Transaction_Date]],"dddd")</f>
        <v>Wednesday</v>
      </c>
      <c r="D2478" t="s">
        <v>7558</v>
      </c>
      <c r="E2478">
        <f>HOUR(Table3[[#This Row],[Transaction_Time]])</f>
        <v>19</v>
      </c>
      <c r="F2478" s="6" t="s">
        <v>416</v>
      </c>
      <c r="G2478" s="6" t="s">
        <v>7559</v>
      </c>
      <c r="H2478" s="6" t="s">
        <v>26</v>
      </c>
      <c r="I2478" s="6" t="s">
        <v>42</v>
      </c>
      <c r="J2478" s="6" t="s">
        <v>28</v>
      </c>
      <c r="K2478" s="6" t="s">
        <v>188</v>
      </c>
      <c r="L2478" s="6" t="s">
        <v>57</v>
      </c>
      <c r="M2478" s="6" t="s">
        <v>58</v>
      </c>
      <c r="N2478" s="6" t="s">
        <v>78</v>
      </c>
      <c r="O2478" s="6" t="s">
        <v>47</v>
      </c>
      <c r="P2478" s="6" t="s">
        <v>68</v>
      </c>
      <c r="Q2478" s="6">
        <v>352.83</v>
      </c>
      <c r="R2478" s="6">
        <v>0</v>
      </c>
      <c r="S2478" s="6">
        <v>0</v>
      </c>
      <c r="T2478" s="6" t="s">
        <v>280</v>
      </c>
      <c r="U2478" s="6" t="s">
        <v>402</v>
      </c>
      <c r="V2478" s="6" t="s">
        <v>49</v>
      </c>
      <c r="W2478" s="6">
        <v>6</v>
      </c>
      <c r="X2478" s="7" t="s">
        <v>37</v>
      </c>
    </row>
    <row r="2479" spans="1:24" x14ac:dyDescent="0.3">
      <c r="A2479" s="8" t="s">
        <v>7560</v>
      </c>
      <c r="B2479" s="9">
        <v>46171</v>
      </c>
      <c r="C2479" s="21" t="str">
        <f>TEXT(Table3[[#This Row],[Transaction_Date]],"dddd")</f>
        <v>Friday</v>
      </c>
      <c r="D2479" t="s">
        <v>7561</v>
      </c>
      <c r="E2479">
        <f>HOUR(Table3[[#This Row],[Transaction_Time]])</f>
        <v>12</v>
      </c>
      <c r="F2479" s="10" t="s">
        <v>72</v>
      </c>
      <c r="G2479" s="10" t="s">
        <v>7562</v>
      </c>
      <c r="H2479" s="10" t="s">
        <v>26</v>
      </c>
      <c r="I2479" s="10" t="s">
        <v>27</v>
      </c>
      <c r="J2479" s="10" t="s">
        <v>119</v>
      </c>
      <c r="K2479" s="10" t="s">
        <v>120</v>
      </c>
      <c r="L2479" s="10" t="s">
        <v>618</v>
      </c>
      <c r="M2479" s="10" t="s">
        <v>214</v>
      </c>
      <c r="N2479" s="10" t="s">
        <v>46</v>
      </c>
      <c r="O2479" s="10" t="s">
        <v>60</v>
      </c>
      <c r="P2479" s="10" t="s">
        <v>68</v>
      </c>
      <c r="Q2479" s="10">
        <v>772.85</v>
      </c>
      <c r="R2479" s="10">
        <v>0</v>
      </c>
      <c r="S2479" s="10">
        <v>0</v>
      </c>
      <c r="T2479" s="10" t="s">
        <v>35</v>
      </c>
      <c r="U2479" s="10"/>
      <c r="V2479" s="10" t="s">
        <v>49</v>
      </c>
      <c r="W2479" s="10">
        <v>12</v>
      </c>
      <c r="X2479" s="11" t="s">
        <v>37</v>
      </c>
    </row>
    <row r="2480" spans="1:24" x14ac:dyDescent="0.3">
      <c r="A2480" s="4" t="s">
        <v>7563</v>
      </c>
      <c r="B2480" s="5">
        <v>46143</v>
      </c>
      <c r="C2480" s="20" t="str">
        <f>TEXT(Table3[[#This Row],[Transaction_Date]],"dddd")</f>
        <v>Friday</v>
      </c>
      <c r="D2480" t="s">
        <v>7564</v>
      </c>
      <c r="E2480">
        <f>HOUR(Table3[[#This Row],[Transaction_Time]])</f>
        <v>9</v>
      </c>
      <c r="F2480" s="6" t="s">
        <v>40</v>
      </c>
      <c r="G2480" s="6" t="s">
        <v>7565</v>
      </c>
      <c r="H2480" s="6" t="s">
        <v>89</v>
      </c>
      <c r="I2480" s="6" t="s">
        <v>42</v>
      </c>
      <c r="J2480" s="6" t="s">
        <v>43</v>
      </c>
      <c r="K2480" s="6" t="s">
        <v>44</v>
      </c>
      <c r="L2480" s="6" t="s">
        <v>286</v>
      </c>
      <c r="M2480" s="6" t="s">
        <v>122</v>
      </c>
      <c r="N2480" s="6" t="s">
        <v>46</v>
      </c>
      <c r="O2480" s="6" t="s">
        <v>47</v>
      </c>
      <c r="P2480" s="6" t="s">
        <v>68</v>
      </c>
      <c r="Q2480" s="6">
        <v>805.14</v>
      </c>
      <c r="R2480" s="6">
        <v>36.5</v>
      </c>
      <c r="S2480" s="6">
        <v>0</v>
      </c>
      <c r="T2480" s="6" t="s">
        <v>35</v>
      </c>
      <c r="U2480" s="6"/>
      <c r="V2480" s="6" t="s">
        <v>49</v>
      </c>
      <c r="W2480" s="6">
        <v>48</v>
      </c>
      <c r="X2480" s="7" t="s">
        <v>37</v>
      </c>
    </row>
    <row r="2481" spans="1:24" x14ac:dyDescent="0.3">
      <c r="A2481" s="8" t="s">
        <v>7566</v>
      </c>
      <c r="B2481" s="9">
        <v>46159</v>
      </c>
      <c r="C2481" s="21" t="str">
        <f>TEXT(Table3[[#This Row],[Transaction_Date]],"dddd")</f>
        <v>Sunday</v>
      </c>
      <c r="D2481" t="s">
        <v>7567</v>
      </c>
      <c r="E2481">
        <f>HOUR(Table3[[#This Row],[Transaction_Time]])</f>
        <v>16</v>
      </c>
      <c r="F2481" s="10" t="s">
        <v>40</v>
      </c>
      <c r="G2481" s="10" t="s">
        <v>7568</v>
      </c>
      <c r="H2481" s="10" t="s">
        <v>54</v>
      </c>
      <c r="I2481" s="10" t="s">
        <v>42</v>
      </c>
      <c r="J2481" s="10" t="s">
        <v>150</v>
      </c>
      <c r="K2481" s="10" t="s">
        <v>245</v>
      </c>
      <c r="L2481" s="10" t="s">
        <v>364</v>
      </c>
      <c r="M2481" s="10" t="s">
        <v>114</v>
      </c>
      <c r="N2481" s="10" t="s">
        <v>46</v>
      </c>
      <c r="O2481" s="10" t="s">
        <v>60</v>
      </c>
      <c r="P2481" s="10" t="s">
        <v>68</v>
      </c>
      <c r="Q2481" s="10">
        <v>276.58</v>
      </c>
      <c r="R2481" s="10">
        <v>38.549999999999997</v>
      </c>
      <c r="S2481" s="10">
        <v>3.48</v>
      </c>
      <c r="T2481" s="10" t="s">
        <v>35</v>
      </c>
      <c r="U2481" s="10"/>
      <c r="V2481" s="10" t="s">
        <v>49</v>
      </c>
      <c r="W2481" s="10">
        <v>58</v>
      </c>
      <c r="X2481" s="11" t="s">
        <v>37</v>
      </c>
    </row>
    <row r="2482" spans="1:24" x14ac:dyDescent="0.3">
      <c r="A2482" s="4" t="s">
        <v>7569</v>
      </c>
      <c r="B2482" s="5">
        <v>46170</v>
      </c>
      <c r="C2482" s="20" t="str">
        <f>TEXT(Table3[[#This Row],[Transaction_Date]],"dddd")</f>
        <v>Thursday</v>
      </c>
      <c r="D2482" t="s">
        <v>7570</v>
      </c>
      <c r="E2482">
        <f>HOUR(Table3[[#This Row],[Transaction_Time]])</f>
        <v>13</v>
      </c>
      <c r="F2482" s="6" t="s">
        <v>24</v>
      </c>
      <c r="G2482" s="6" t="s">
        <v>7571</v>
      </c>
      <c r="H2482" s="6" t="s">
        <v>89</v>
      </c>
      <c r="I2482" s="6" t="s">
        <v>42</v>
      </c>
      <c r="J2482" s="6" t="s">
        <v>98</v>
      </c>
      <c r="K2482" s="6" t="s">
        <v>99</v>
      </c>
      <c r="L2482" s="6" t="s">
        <v>435</v>
      </c>
      <c r="M2482" s="6" t="s">
        <v>101</v>
      </c>
      <c r="N2482" s="6" t="s">
        <v>59</v>
      </c>
      <c r="O2482" s="6" t="s">
        <v>297</v>
      </c>
      <c r="P2482" s="6" t="s">
        <v>115</v>
      </c>
      <c r="Q2482" s="6">
        <v>505.27</v>
      </c>
      <c r="R2482" s="6">
        <v>0</v>
      </c>
      <c r="S2482" s="6">
        <v>7.48</v>
      </c>
      <c r="T2482" s="6" t="s">
        <v>35</v>
      </c>
      <c r="U2482" s="6"/>
      <c r="V2482" s="6" t="s">
        <v>36</v>
      </c>
      <c r="W2482" s="6">
        <v>70</v>
      </c>
      <c r="X2482" s="7" t="s">
        <v>37</v>
      </c>
    </row>
    <row r="2483" spans="1:24" x14ac:dyDescent="0.3">
      <c r="A2483" s="8" t="s">
        <v>7572</v>
      </c>
      <c r="B2483" s="9">
        <v>46144</v>
      </c>
      <c r="C2483" s="21" t="str">
        <f>TEXT(Table3[[#This Row],[Transaction_Date]],"dddd")</f>
        <v>Saturday</v>
      </c>
      <c r="D2483" t="s">
        <v>7573</v>
      </c>
      <c r="E2483">
        <f>HOUR(Table3[[#This Row],[Transaction_Time]])</f>
        <v>10</v>
      </c>
      <c r="F2483" s="10" t="s">
        <v>72</v>
      </c>
      <c r="G2483" s="10" t="s">
        <v>7574</v>
      </c>
      <c r="H2483" s="10" t="s">
        <v>54</v>
      </c>
      <c r="I2483" s="10" t="s">
        <v>27</v>
      </c>
      <c r="J2483" s="10" t="s">
        <v>119</v>
      </c>
      <c r="K2483" s="10" t="s">
        <v>264</v>
      </c>
      <c r="L2483" s="10" t="s">
        <v>145</v>
      </c>
      <c r="M2483" s="10" t="s">
        <v>146</v>
      </c>
      <c r="N2483" s="10" t="s">
        <v>46</v>
      </c>
      <c r="O2483" s="10" t="s">
        <v>141</v>
      </c>
      <c r="P2483" s="10" t="s">
        <v>48</v>
      </c>
      <c r="Q2483" s="10">
        <v>761.57</v>
      </c>
      <c r="R2483" s="10">
        <v>0</v>
      </c>
      <c r="S2483" s="10">
        <v>0</v>
      </c>
      <c r="T2483" s="10" t="s">
        <v>35</v>
      </c>
      <c r="U2483" s="10"/>
      <c r="V2483" s="10" t="s">
        <v>49</v>
      </c>
      <c r="W2483" s="10">
        <v>30</v>
      </c>
      <c r="X2483" s="11" t="s">
        <v>37</v>
      </c>
    </row>
    <row r="2484" spans="1:24" x14ac:dyDescent="0.3">
      <c r="A2484" s="4" t="s">
        <v>7575</v>
      </c>
      <c r="B2484" s="5">
        <v>46171</v>
      </c>
      <c r="C2484" s="20" t="str">
        <f>TEXT(Table3[[#This Row],[Transaction_Date]],"dddd")</f>
        <v>Friday</v>
      </c>
      <c r="D2484" t="s">
        <v>7576</v>
      </c>
      <c r="E2484">
        <f>HOUR(Table3[[#This Row],[Transaction_Time]])</f>
        <v>12</v>
      </c>
      <c r="F2484" s="6" t="s">
        <v>24</v>
      </c>
      <c r="G2484" s="6" t="s">
        <v>7577</v>
      </c>
      <c r="H2484" s="6" t="s">
        <v>54</v>
      </c>
      <c r="I2484" s="6" t="s">
        <v>42</v>
      </c>
      <c r="J2484" s="6" t="s">
        <v>90</v>
      </c>
      <c r="K2484" s="6" t="s">
        <v>572</v>
      </c>
      <c r="L2484" s="6" t="s">
        <v>334</v>
      </c>
      <c r="M2484" s="6" t="s">
        <v>58</v>
      </c>
      <c r="N2484" s="6" t="s">
        <v>272</v>
      </c>
      <c r="O2484" s="6" t="s">
        <v>141</v>
      </c>
      <c r="P2484" s="6" t="s">
        <v>128</v>
      </c>
      <c r="Q2484" s="6">
        <v>710.05</v>
      </c>
      <c r="R2484" s="6">
        <v>0</v>
      </c>
      <c r="S2484" s="6">
        <v>4.49</v>
      </c>
      <c r="T2484" s="6" t="s">
        <v>35</v>
      </c>
      <c r="U2484" s="6"/>
      <c r="V2484" s="6" t="s">
        <v>49</v>
      </c>
      <c r="W2484" s="6">
        <v>80</v>
      </c>
      <c r="X2484" s="7" t="s">
        <v>37</v>
      </c>
    </row>
    <row r="2485" spans="1:24" x14ac:dyDescent="0.3">
      <c r="A2485" s="8" t="s">
        <v>7578</v>
      </c>
      <c r="B2485" s="9">
        <v>46160</v>
      </c>
      <c r="C2485" s="21" t="str">
        <f>TEXT(Table3[[#This Row],[Transaction_Date]],"dddd")</f>
        <v>Monday</v>
      </c>
      <c r="D2485" t="s">
        <v>7579</v>
      </c>
      <c r="E2485">
        <f>HOUR(Table3[[#This Row],[Transaction_Time]])</f>
        <v>9</v>
      </c>
      <c r="F2485" s="10" t="s">
        <v>24</v>
      </c>
      <c r="G2485" s="10" t="s">
        <v>7580</v>
      </c>
      <c r="H2485" s="10" t="s">
        <v>89</v>
      </c>
      <c r="I2485" s="10" t="s">
        <v>27</v>
      </c>
      <c r="J2485" s="10" t="s">
        <v>105</v>
      </c>
      <c r="K2485" s="10" t="s">
        <v>675</v>
      </c>
      <c r="L2485" s="10" t="s">
        <v>241</v>
      </c>
      <c r="M2485" s="10" t="s">
        <v>101</v>
      </c>
      <c r="N2485" s="10" t="s">
        <v>32</v>
      </c>
      <c r="O2485" s="10" t="s">
        <v>60</v>
      </c>
      <c r="P2485" s="10" t="s">
        <v>108</v>
      </c>
      <c r="Q2485" s="10">
        <v>161.37</v>
      </c>
      <c r="R2485" s="10">
        <v>34.880000000000003</v>
      </c>
      <c r="S2485" s="10">
        <v>4.41</v>
      </c>
      <c r="T2485" s="10" t="s">
        <v>35</v>
      </c>
      <c r="U2485" s="10"/>
      <c r="V2485" s="10" t="s">
        <v>49</v>
      </c>
      <c r="W2485" s="10">
        <v>68</v>
      </c>
      <c r="X2485" s="11" t="s">
        <v>37</v>
      </c>
    </row>
    <row r="2486" spans="1:24" x14ac:dyDescent="0.3">
      <c r="A2486" s="4" t="s">
        <v>7581</v>
      </c>
      <c r="B2486" s="5">
        <v>46171</v>
      </c>
      <c r="C2486" s="20" t="str">
        <f>TEXT(Table3[[#This Row],[Transaction_Date]],"dddd")</f>
        <v>Friday</v>
      </c>
      <c r="D2486" t="s">
        <v>7582</v>
      </c>
      <c r="E2486">
        <f>HOUR(Table3[[#This Row],[Transaction_Time]])</f>
        <v>13</v>
      </c>
      <c r="F2486" s="6" t="s">
        <v>72</v>
      </c>
      <c r="G2486" s="6" t="s">
        <v>7583</v>
      </c>
      <c r="H2486" s="6" t="s">
        <v>26</v>
      </c>
      <c r="I2486" s="6" t="s">
        <v>27</v>
      </c>
      <c r="J2486" s="6" t="s">
        <v>105</v>
      </c>
      <c r="K2486" s="6" t="s">
        <v>195</v>
      </c>
      <c r="L2486" s="6" t="s">
        <v>463</v>
      </c>
      <c r="M2486" s="6" t="s">
        <v>101</v>
      </c>
      <c r="N2486" s="6" t="s">
        <v>46</v>
      </c>
      <c r="O2486" s="6" t="s">
        <v>47</v>
      </c>
      <c r="P2486" s="6" t="s">
        <v>48</v>
      </c>
      <c r="Q2486" s="6">
        <v>1605.89</v>
      </c>
      <c r="R2486" s="6">
        <v>0</v>
      </c>
      <c r="S2486" s="6">
        <v>6.4</v>
      </c>
      <c r="T2486" s="6" t="s">
        <v>35</v>
      </c>
      <c r="U2486" s="6"/>
      <c r="V2486" s="6" t="s">
        <v>49</v>
      </c>
      <c r="W2486" s="6">
        <v>36</v>
      </c>
      <c r="X2486" s="7" t="s">
        <v>37</v>
      </c>
    </row>
    <row r="2487" spans="1:24" x14ac:dyDescent="0.3">
      <c r="A2487" s="8" t="s">
        <v>7584</v>
      </c>
      <c r="B2487" s="9">
        <v>46143</v>
      </c>
      <c r="C2487" s="21" t="str">
        <f>TEXT(Table3[[#This Row],[Transaction_Date]],"dddd")</f>
        <v>Friday</v>
      </c>
      <c r="D2487" t="s">
        <v>7585</v>
      </c>
      <c r="E2487">
        <f>HOUR(Table3[[#This Row],[Transaction_Time]])</f>
        <v>10</v>
      </c>
      <c r="F2487" s="10" t="s">
        <v>24</v>
      </c>
      <c r="G2487" s="10" t="s">
        <v>7586</v>
      </c>
      <c r="H2487" s="10" t="s">
        <v>26</v>
      </c>
      <c r="I2487" s="10" t="s">
        <v>27</v>
      </c>
      <c r="J2487" s="10" t="s">
        <v>119</v>
      </c>
      <c r="K2487" s="10" t="s">
        <v>264</v>
      </c>
      <c r="L2487" s="10" t="s">
        <v>57</v>
      </c>
      <c r="M2487" s="10" t="s">
        <v>58</v>
      </c>
      <c r="N2487" s="10" t="s">
        <v>59</v>
      </c>
      <c r="O2487" s="10" t="s">
        <v>141</v>
      </c>
      <c r="P2487" s="10" t="s">
        <v>68</v>
      </c>
      <c r="Q2487" s="10">
        <v>314.57</v>
      </c>
      <c r="R2487" s="10">
        <v>14.97</v>
      </c>
      <c r="S2487" s="10">
        <v>0</v>
      </c>
      <c r="T2487" s="10" t="s">
        <v>35</v>
      </c>
      <c r="U2487" s="10"/>
      <c r="V2487" s="10" t="s">
        <v>49</v>
      </c>
      <c r="W2487" s="10">
        <v>55</v>
      </c>
      <c r="X2487" s="11" t="s">
        <v>37</v>
      </c>
    </row>
    <row r="2488" spans="1:24" x14ac:dyDescent="0.3">
      <c r="A2488" s="4" t="s">
        <v>7587</v>
      </c>
      <c r="B2488" s="5">
        <v>46143</v>
      </c>
      <c r="C2488" s="20" t="str">
        <f>TEXT(Table3[[#This Row],[Transaction_Date]],"dddd")</f>
        <v>Friday</v>
      </c>
      <c r="D2488" t="s">
        <v>7588</v>
      </c>
      <c r="E2488">
        <f>HOUR(Table3[[#This Row],[Transaction_Time]])</f>
        <v>18</v>
      </c>
      <c r="F2488" s="6" t="s">
        <v>24</v>
      </c>
      <c r="G2488" s="6" t="s">
        <v>7589</v>
      </c>
      <c r="H2488" s="6" t="s">
        <v>89</v>
      </c>
      <c r="I2488" s="6" t="s">
        <v>42</v>
      </c>
      <c r="J2488" s="6" t="s">
        <v>105</v>
      </c>
      <c r="K2488" s="6" t="s">
        <v>195</v>
      </c>
      <c r="L2488" s="6" t="s">
        <v>77</v>
      </c>
      <c r="M2488" s="6" t="s">
        <v>31</v>
      </c>
      <c r="N2488" s="6" t="s">
        <v>46</v>
      </c>
      <c r="O2488" s="6" t="s">
        <v>33</v>
      </c>
      <c r="P2488" s="6" t="s">
        <v>34</v>
      </c>
      <c r="Q2488" s="6">
        <v>680.2</v>
      </c>
      <c r="R2488" s="6">
        <v>0</v>
      </c>
      <c r="S2488" s="6">
        <v>0</v>
      </c>
      <c r="T2488" s="6" t="s">
        <v>35</v>
      </c>
      <c r="U2488" s="6"/>
      <c r="V2488" s="6" t="s">
        <v>49</v>
      </c>
      <c r="W2488" s="6">
        <v>38</v>
      </c>
      <c r="X2488" s="7" t="s">
        <v>37</v>
      </c>
    </row>
    <row r="2489" spans="1:24" x14ac:dyDescent="0.3">
      <c r="A2489" s="8" t="s">
        <v>7590</v>
      </c>
      <c r="B2489" s="9">
        <v>46173</v>
      </c>
      <c r="C2489" s="21" t="str">
        <f>TEXT(Table3[[#This Row],[Transaction_Date]],"dddd")</f>
        <v>Sunday</v>
      </c>
      <c r="D2489" t="s">
        <v>7591</v>
      </c>
      <c r="E2489">
        <f>HOUR(Table3[[#This Row],[Transaction_Time]])</f>
        <v>8</v>
      </c>
      <c r="F2489" s="10" t="s">
        <v>24</v>
      </c>
      <c r="G2489" s="10" t="s">
        <v>7592</v>
      </c>
      <c r="H2489" s="10" t="s">
        <v>54</v>
      </c>
      <c r="I2489" s="10" t="s">
        <v>27</v>
      </c>
      <c r="J2489" s="10" t="s">
        <v>98</v>
      </c>
      <c r="K2489" s="10" t="s">
        <v>99</v>
      </c>
      <c r="L2489" s="10" t="s">
        <v>121</v>
      </c>
      <c r="M2489" s="10" t="s">
        <v>122</v>
      </c>
      <c r="N2489" s="10" t="s">
        <v>59</v>
      </c>
      <c r="O2489" s="10" t="s">
        <v>60</v>
      </c>
      <c r="P2489" s="10" t="s">
        <v>68</v>
      </c>
      <c r="Q2489" s="10">
        <v>862</v>
      </c>
      <c r="R2489" s="10">
        <v>0</v>
      </c>
      <c r="S2489" s="10">
        <v>0</v>
      </c>
      <c r="T2489" s="10" t="s">
        <v>35</v>
      </c>
      <c r="U2489" s="10"/>
      <c r="V2489" s="10" t="s">
        <v>49</v>
      </c>
      <c r="W2489" s="10">
        <v>63</v>
      </c>
      <c r="X2489" s="11" t="s">
        <v>37</v>
      </c>
    </row>
    <row r="2490" spans="1:24" x14ac:dyDescent="0.3">
      <c r="A2490" s="4" t="s">
        <v>7593</v>
      </c>
      <c r="B2490" s="5">
        <v>46170</v>
      </c>
      <c r="C2490" s="20" t="str">
        <f>TEXT(Table3[[#This Row],[Transaction_Date]],"dddd")</f>
        <v>Thursday</v>
      </c>
      <c r="D2490" t="s">
        <v>7594</v>
      </c>
      <c r="E2490">
        <f>HOUR(Table3[[#This Row],[Transaction_Time]])</f>
        <v>10</v>
      </c>
      <c r="F2490" s="6" t="s">
        <v>40</v>
      </c>
      <c r="G2490" s="6" t="s">
        <v>7595</v>
      </c>
      <c r="H2490" s="6" t="s">
        <v>54</v>
      </c>
      <c r="I2490" s="6" t="s">
        <v>42</v>
      </c>
      <c r="J2490" s="6" t="s">
        <v>28</v>
      </c>
      <c r="K2490" s="6" t="s">
        <v>65</v>
      </c>
      <c r="L2490" s="6" t="s">
        <v>500</v>
      </c>
      <c r="M2490" s="6" t="s">
        <v>67</v>
      </c>
      <c r="N2490" s="6" t="s">
        <v>78</v>
      </c>
      <c r="O2490" s="6" t="s">
        <v>60</v>
      </c>
      <c r="P2490" s="6" t="s">
        <v>84</v>
      </c>
      <c r="Q2490" s="6">
        <v>1519.21</v>
      </c>
      <c r="R2490" s="6">
        <v>0</v>
      </c>
      <c r="S2490" s="6">
        <v>0</v>
      </c>
      <c r="T2490" s="6" t="s">
        <v>406</v>
      </c>
      <c r="U2490" s="6" t="s">
        <v>407</v>
      </c>
      <c r="V2490" s="6" t="s">
        <v>49</v>
      </c>
      <c r="W2490" s="6">
        <v>94</v>
      </c>
      <c r="X2490" s="7" t="s">
        <v>69</v>
      </c>
    </row>
    <row r="2491" spans="1:24" x14ac:dyDescent="0.3">
      <c r="A2491" s="8" t="s">
        <v>7596</v>
      </c>
      <c r="B2491" s="9">
        <v>46151</v>
      </c>
      <c r="C2491" s="21" t="str">
        <f>TEXT(Table3[[#This Row],[Transaction_Date]],"dddd")</f>
        <v>Saturday</v>
      </c>
      <c r="D2491" t="s">
        <v>7597</v>
      </c>
      <c r="E2491">
        <f>HOUR(Table3[[#This Row],[Transaction_Time]])</f>
        <v>17</v>
      </c>
      <c r="F2491" s="10" t="s">
        <v>24</v>
      </c>
      <c r="G2491" s="10" t="s">
        <v>7598</v>
      </c>
      <c r="H2491" s="10" t="s">
        <v>74</v>
      </c>
      <c r="I2491" s="10" t="s">
        <v>27</v>
      </c>
      <c r="J2491" s="10" t="s">
        <v>119</v>
      </c>
      <c r="K2491" s="10" t="s">
        <v>264</v>
      </c>
      <c r="L2491" s="10" t="s">
        <v>152</v>
      </c>
      <c r="M2491" s="10" t="s">
        <v>93</v>
      </c>
      <c r="N2491" s="10" t="s">
        <v>46</v>
      </c>
      <c r="O2491" s="10" t="s">
        <v>47</v>
      </c>
      <c r="P2491" s="10" t="s">
        <v>48</v>
      </c>
      <c r="Q2491" s="10">
        <v>1247.25</v>
      </c>
      <c r="R2491" s="10">
        <v>0</v>
      </c>
      <c r="S2491" s="10">
        <v>0</v>
      </c>
      <c r="T2491" s="10" t="s">
        <v>35</v>
      </c>
      <c r="U2491" s="10"/>
      <c r="V2491" s="10" t="s">
        <v>49</v>
      </c>
      <c r="W2491" s="10">
        <v>33</v>
      </c>
      <c r="X2491" s="11" t="s">
        <v>37</v>
      </c>
    </row>
    <row r="2492" spans="1:24" x14ac:dyDescent="0.3">
      <c r="A2492" s="4" t="s">
        <v>7599</v>
      </c>
      <c r="B2492" s="5">
        <v>46147</v>
      </c>
      <c r="C2492" s="20" t="str">
        <f>TEXT(Table3[[#This Row],[Transaction_Date]],"dddd")</f>
        <v>Tuesday</v>
      </c>
      <c r="D2492" t="s">
        <v>7600</v>
      </c>
      <c r="E2492">
        <f>HOUR(Table3[[#This Row],[Transaction_Time]])</f>
        <v>18</v>
      </c>
      <c r="F2492" s="6" t="s">
        <v>24</v>
      </c>
      <c r="G2492" s="6" t="s">
        <v>7601</v>
      </c>
      <c r="H2492" s="6" t="s">
        <v>26</v>
      </c>
      <c r="I2492" s="6" t="s">
        <v>27</v>
      </c>
      <c r="J2492" s="6" t="s">
        <v>90</v>
      </c>
      <c r="K2492" s="6" t="s">
        <v>346</v>
      </c>
      <c r="L2492" s="6" t="s">
        <v>544</v>
      </c>
      <c r="M2492" s="6" t="s">
        <v>114</v>
      </c>
      <c r="N2492" s="6" t="s">
        <v>32</v>
      </c>
      <c r="O2492" s="6" t="s">
        <v>60</v>
      </c>
      <c r="P2492" s="6" t="s">
        <v>108</v>
      </c>
      <c r="Q2492" s="6">
        <v>1503.7</v>
      </c>
      <c r="R2492" s="6">
        <v>0</v>
      </c>
      <c r="S2492" s="6">
        <v>0</v>
      </c>
      <c r="T2492" s="6" t="s">
        <v>35</v>
      </c>
      <c r="U2492" s="6"/>
      <c r="V2492" s="6" t="s">
        <v>49</v>
      </c>
      <c r="W2492" s="6">
        <v>14</v>
      </c>
      <c r="X2492" s="7" t="s">
        <v>37</v>
      </c>
    </row>
    <row r="2493" spans="1:24" x14ac:dyDescent="0.3">
      <c r="A2493" s="8" t="s">
        <v>7602</v>
      </c>
      <c r="B2493" s="9">
        <v>46149</v>
      </c>
      <c r="C2493" s="21" t="str">
        <f>TEXT(Table3[[#This Row],[Transaction_Date]],"dddd")</f>
        <v>Thursday</v>
      </c>
      <c r="D2493" t="s">
        <v>7603</v>
      </c>
      <c r="E2493">
        <f>HOUR(Table3[[#This Row],[Transaction_Time]])</f>
        <v>12</v>
      </c>
      <c r="F2493" s="10" t="s">
        <v>24</v>
      </c>
      <c r="G2493" s="10" t="s">
        <v>7604</v>
      </c>
      <c r="H2493" s="10" t="s">
        <v>26</v>
      </c>
      <c r="I2493" s="10" t="s">
        <v>42</v>
      </c>
      <c r="J2493" s="10" t="s">
        <v>55</v>
      </c>
      <c r="K2493" s="10" t="s">
        <v>180</v>
      </c>
      <c r="L2493" s="10" t="s">
        <v>132</v>
      </c>
      <c r="M2493" s="10" t="s">
        <v>93</v>
      </c>
      <c r="N2493" s="10" t="s">
        <v>32</v>
      </c>
      <c r="O2493" s="10" t="s">
        <v>47</v>
      </c>
      <c r="P2493" s="10" t="s">
        <v>34</v>
      </c>
      <c r="Q2493" s="10">
        <v>282.62</v>
      </c>
      <c r="R2493" s="10">
        <v>67.37</v>
      </c>
      <c r="S2493" s="10">
        <v>0</v>
      </c>
      <c r="T2493" s="10" t="s">
        <v>35</v>
      </c>
      <c r="U2493" s="10"/>
      <c r="V2493" s="10" t="s">
        <v>36</v>
      </c>
      <c r="W2493" s="10">
        <v>65</v>
      </c>
      <c r="X2493" s="11" t="s">
        <v>37</v>
      </c>
    </row>
    <row r="2494" spans="1:24" x14ac:dyDescent="0.3">
      <c r="A2494" s="4" t="s">
        <v>7605</v>
      </c>
      <c r="B2494" s="5">
        <v>46173</v>
      </c>
      <c r="C2494" s="20" t="str">
        <f>TEXT(Table3[[#This Row],[Transaction_Date]],"dddd")</f>
        <v>Sunday</v>
      </c>
      <c r="D2494" t="s">
        <v>7606</v>
      </c>
      <c r="E2494">
        <f>HOUR(Table3[[#This Row],[Transaction_Time]])</f>
        <v>18</v>
      </c>
      <c r="F2494" s="6" t="s">
        <v>370</v>
      </c>
      <c r="G2494" s="6" t="s">
        <v>7607</v>
      </c>
      <c r="H2494" s="6" t="s">
        <v>54</v>
      </c>
      <c r="I2494" s="6" t="s">
        <v>27</v>
      </c>
      <c r="J2494" s="6" t="s">
        <v>150</v>
      </c>
      <c r="K2494" s="6" t="s">
        <v>398</v>
      </c>
      <c r="L2494" s="6" t="s">
        <v>296</v>
      </c>
      <c r="M2494" s="6" t="s">
        <v>146</v>
      </c>
      <c r="N2494" s="6" t="s">
        <v>78</v>
      </c>
      <c r="O2494" s="6" t="s">
        <v>47</v>
      </c>
      <c r="P2494" s="6" t="s">
        <v>108</v>
      </c>
      <c r="Q2494" s="6">
        <v>3383.62</v>
      </c>
      <c r="R2494" s="6">
        <v>0</v>
      </c>
      <c r="S2494" s="6">
        <v>0</v>
      </c>
      <c r="T2494" s="6" t="s">
        <v>35</v>
      </c>
      <c r="U2494" s="6"/>
      <c r="V2494" s="6" t="s">
        <v>49</v>
      </c>
      <c r="W2494" s="6">
        <v>57</v>
      </c>
      <c r="X2494" s="7" t="s">
        <v>37</v>
      </c>
    </row>
    <row r="2495" spans="1:24" x14ac:dyDescent="0.3">
      <c r="A2495" s="8" t="s">
        <v>7608</v>
      </c>
      <c r="B2495" s="9">
        <v>46166</v>
      </c>
      <c r="C2495" s="21" t="str">
        <f>TEXT(Table3[[#This Row],[Transaction_Date]],"dddd")</f>
        <v>Sunday</v>
      </c>
      <c r="D2495" t="s">
        <v>7609</v>
      </c>
      <c r="E2495">
        <f>HOUR(Table3[[#This Row],[Transaction_Time]])</f>
        <v>16</v>
      </c>
      <c r="F2495" s="10" t="s">
        <v>40</v>
      </c>
      <c r="G2495" s="10" t="s">
        <v>7610</v>
      </c>
      <c r="H2495" s="10" t="s">
        <v>26</v>
      </c>
      <c r="I2495" s="10" t="s">
        <v>42</v>
      </c>
      <c r="J2495" s="10" t="s">
        <v>28</v>
      </c>
      <c r="K2495" s="10" t="s">
        <v>29</v>
      </c>
      <c r="L2495" s="10" t="s">
        <v>350</v>
      </c>
      <c r="M2495" s="10" t="s">
        <v>31</v>
      </c>
      <c r="N2495" s="10" t="s">
        <v>46</v>
      </c>
      <c r="O2495" s="10" t="s">
        <v>47</v>
      </c>
      <c r="P2495" s="10" t="s">
        <v>68</v>
      </c>
      <c r="Q2495" s="10">
        <v>1604.43</v>
      </c>
      <c r="R2495" s="10">
        <v>0</v>
      </c>
      <c r="S2495" s="10">
        <v>0</v>
      </c>
      <c r="T2495" s="10" t="s">
        <v>280</v>
      </c>
      <c r="U2495" s="10" t="s">
        <v>281</v>
      </c>
      <c r="V2495" s="10" t="s">
        <v>49</v>
      </c>
      <c r="W2495" s="10">
        <v>37</v>
      </c>
      <c r="X2495" s="11" t="s">
        <v>37</v>
      </c>
    </row>
    <row r="2496" spans="1:24" x14ac:dyDescent="0.3">
      <c r="A2496" s="4" t="s">
        <v>7611</v>
      </c>
      <c r="B2496" s="5">
        <v>46154</v>
      </c>
      <c r="C2496" s="20" t="str">
        <f>TEXT(Table3[[#This Row],[Transaction_Date]],"dddd")</f>
        <v>Tuesday</v>
      </c>
      <c r="D2496" t="s">
        <v>2381</v>
      </c>
      <c r="E2496">
        <f>HOUR(Table3[[#This Row],[Transaction_Time]])</f>
        <v>19</v>
      </c>
      <c r="F2496" s="6" t="s">
        <v>40</v>
      </c>
      <c r="G2496" s="6" t="s">
        <v>7612</v>
      </c>
      <c r="H2496" s="6" t="s">
        <v>89</v>
      </c>
      <c r="I2496" s="6" t="s">
        <v>42</v>
      </c>
      <c r="J2496" s="6" t="s">
        <v>119</v>
      </c>
      <c r="K2496" s="6" t="s">
        <v>264</v>
      </c>
      <c r="L2496" s="6" t="s">
        <v>221</v>
      </c>
      <c r="M2496" s="6" t="s">
        <v>67</v>
      </c>
      <c r="N2496" s="6" t="s">
        <v>59</v>
      </c>
      <c r="O2496" s="6" t="s">
        <v>141</v>
      </c>
      <c r="P2496" s="6" t="s">
        <v>68</v>
      </c>
      <c r="Q2496" s="6">
        <v>214.09</v>
      </c>
      <c r="R2496" s="6">
        <v>0</v>
      </c>
      <c r="S2496" s="6">
        <v>0</v>
      </c>
      <c r="T2496" s="6" t="s">
        <v>35</v>
      </c>
      <c r="U2496" s="6"/>
      <c r="V2496" s="6" t="s">
        <v>49</v>
      </c>
      <c r="W2496" s="6">
        <v>76</v>
      </c>
      <c r="X2496" s="7" t="s">
        <v>37</v>
      </c>
    </row>
    <row r="2497" spans="1:24" x14ac:dyDescent="0.3">
      <c r="A2497" s="8" t="s">
        <v>7613</v>
      </c>
      <c r="B2497" s="9">
        <v>46144</v>
      </c>
      <c r="C2497" s="21" t="str">
        <f>TEXT(Table3[[#This Row],[Transaction_Date]],"dddd")</f>
        <v>Saturday</v>
      </c>
      <c r="D2497" t="s">
        <v>7614</v>
      </c>
      <c r="E2497">
        <f>HOUR(Table3[[#This Row],[Transaction_Time]])</f>
        <v>9</v>
      </c>
      <c r="F2497" s="10" t="s">
        <v>24</v>
      </c>
      <c r="G2497" s="10" t="s">
        <v>7615</v>
      </c>
      <c r="H2497" s="10" t="s">
        <v>89</v>
      </c>
      <c r="I2497" s="10" t="s">
        <v>42</v>
      </c>
      <c r="J2497" s="10" t="s">
        <v>55</v>
      </c>
      <c r="K2497" s="10" t="s">
        <v>136</v>
      </c>
      <c r="L2497" s="10" t="s">
        <v>66</v>
      </c>
      <c r="M2497" s="10" t="s">
        <v>67</v>
      </c>
      <c r="N2497" s="10" t="s">
        <v>46</v>
      </c>
      <c r="O2497" s="10" t="s">
        <v>33</v>
      </c>
      <c r="P2497" s="10" t="s">
        <v>128</v>
      </c>
      <c r="Q2497" s="10">
        <v>175.56</v>
      </c>
      <c r="R2497" s="10">
        <v>0</v>
      </c>
      <c r="S2497" s="10">
        <v>0</v>
      </c>
      <c r="T2497" s="10" t="s">
        <v>35</v>
      </c>
      <c r="U2497" s="10"/>
      <c r="V2497" s="10" t="s">
        <v>49</v>
      </c>
      <c r="W2497" s="10">
        <v>93</v>
      </c>
      <c r="X2497" s="11" t="s">
        <v>69</v>
      </c>
    </row>
    <row r="2498" spans="1:24" x14ac:dyDescent="0.3">
      <c r="A2498" s="4" t="s">
        <v>7616</v>
      </c>
      <c r="B2498" s="5">
        <v>46148</v>
      </c>
      <c r="C2498" s="20" t="str">
        <f>TEXT(Table3[[#This Row],[Transaction_Date]],"dddd")</f>
        <v>Wednesday</v>
      </c>
      <c r="D2498" t="s">
        <v>7617</v>
      </c>
      <c r="E2498">
        <f>HOUR(Table3[[#This Row],[Transaction_Time]])</f>
        <v>18</v>
      </c>
      <c r="F2498" s="6" t="s">
        <v>24</v>
      </c>
      <c r="G2498" s="6" t="s">
        <v>7618</v>
      </c>
      <c r="H2498" s="6" t="s">
        <v>26</v>
      </c>
      <c r="I2498" s="6" t="s">
        <v>42</v>
      </c>
      <c r="J2498" s="6" t="s">
        <v>119</v>
      </c>
      <c r="K2498" s="6" t="s">
        <v>323</v>
      </c>
      <c r="L2498" s="6" t="s">
        <v>107</v>
      </c>
      <c r="M2498" s="6" t="s">
        <v>93</v>
      </c>
      <c r="N2498" s="6" t="s">
        <v>46</v>
      </c>
      <c r="O2498" s="6" t="s">
        <v>47</v>
      </c>
      <c r="P2498" s="6" t="s">
        <v>68</v>
      </c>
      <c r="Q2498" s="6">
        <v>30.97</v>
      </c>
      <c r="R2498" s="6">
        <v>59.27</v>
      </c>
      <c r="S2498" s="6">
        <v>0</v>
      </c>
      <c r="T2498" s="6" t="s">
        <v>35</v>
      </c>
      <c r="U2498" s="6"/>
      <c r="V2498" s="6" t="s">
        <v>49</v>
      </c>
      <c r="W2498" s="6">
        <v>82</v>
      </c>
      <c r="X2498" s="7" t="s">
        <v>37</v>
      </c>
    </row>
    <row r="2499" spans="1:24" x14ac:dyDescent="0.3">
      <c r="A2499" s="8" t="s">
        <v>7619</v>
      </c>
      <c r="B2499" s="9">
        <v>46163</v>
      </c>
      <c r="C2499" s="21" t="str">
        <f>TEXT(Table3[[#This Row],[Transaction_Date]],"dddd")</f>
        <v>Thursday</v>
      </c>
      <c r="D2499" t="s">
        <v>7620</v>
      </c>
      <c r="E2499">
        <f>HOUR(Table3[[#This Row],[Transaction_Time]])</f>
        <v>12</v>
      </c>
      <c r="F2499" s="10" t="s">
        <v>24</v>
      </c>
      <c r="G2499" s="10" t="s">
        <v>7621</v>
      </c>
      <c r="H2499" s="10" t="s">
        <v>26</v>
      </c>
      <c r="I2499" s="10" t="s">
        <v>42</v>
      </c>
      <c r="J2499" s="10" t="s">
        <v>75</v>
      </c>
      <c r="K2499" s="10" t="s">
        <v>156</v>
      </c>
      <c r="L2499" s="10" t="s">
        <v>184</v>
      </c>
      <c r="M2499" s="10" t="s">
        <v>146</v>
      </c>
      <c r="N2499" s="10" t="s">
        <v>46</v>
      </c>
      <c r="O2499" s="10" t="s">
        <v>141</v>
      </c>
      <c r="P2499" s="10" t="s">
        <v>48</v>
      </c>
      <c r="Q2499" s="10">
        <v>243.92</v>
      </c>
      <c r="R2499" s="10">
        <v>0</v>
      </c>
      <c r="S2499" s="10">
        <v>0</v>
      </c>
      <c r="T2499" s="10" t="s">
        <v>35</v>
      </c>
      <c r="U2499" s="10"/>
      <c r="V2499" s="10" t="s">
        <v>49</v>
      </c>
      <c r="W2499" s="10">
        <v>57</v>
      </c>
      <c r="X2499" s="11" t="s">
        <v>37</v>
      </c>
    </row>
    <row r="2500" spans="1:24" x14ac:dyDescent="0.3">
      <c r="A2500" s="4" t="s">
        <v>7622</v>
      </c>
      <c r="B2500" s="5">
        <v>46153</v>
      </c>
      <c r="C2500" s="20" t="str">
        <f>TEXT(Table3[[#This Row],[Transaction_Date]],"dddd")</f>
        <v>Monday</v>
      </c>
      <c r="D2500" t="s">
        <v>7623</v>
      </c>
      <c r="E2500">
        <f>HOUR(Table3[[#This Row],[Transaction_Time]])</f>
        <v>19</v>
      </c>
      <c r="F2500" s="6" t="s">
        <v>24</v>
      </c>
      <c r="G2500" s="6" t="s">
        <v>7624</v>
      </c>
      <c r="H2500" s="6" t="s">
        <v>54</v>
      </c>
      <c r="I2500" s="6" t="s">
        <v>27</v>
      </c>
      <c r="J2500" s="6" t="s">
        <v>90</v>
      </c>
      <c r="K2500" s="6" t="s">
        <v>572</v>
      </c>
      <c r="L2500" s="6" t="s">
        <v>435</v>
      </c>
      <c r="M2500" s="6" t="s">
        <v>101</v>
      </c>
      <c r="N2500" s="6" t="s">
        <v>78</v>
      </c>
      <c r="O2500" s="6" t="s">
        <v>47</v>
      </c>
      <c r="P2500" s="6" t="s">
        <v>108</v>
      </c>
      <c r="Q2500" s="6">
        <v>272.22000000000003</v>
      </c>
      <c r="R2500" s="6">
        <v>0</v>
      </c>
      <c r="S2500" s="6">
        <v>0</v>
      </c>
      <c r="T2500" s="6" t="s">
        <v>35</v>
      </c>
      <c r="U2500" s="6"/>
      <c r="V2500" s="6" t="s">
        <v>49</v>
      </c>
      <c r="W2500" s="6">
        <v>100</v>
      </c>
      <c r="X2500" s="7" t="s">
        <v>37</v>
      </c>
    </row>
    <row r="2501" spans="1:24" x14ac:dyDescent="0.3">
      <c r="A2501" s="8" t="s">
        <v>7625</v>
      </c>
      <c r="B2501" s="9">
        <v>46160</v>
      </c>
      <c r="C2501" s="21" t="str">
        <f>TEXT(Table3[[#This Row],[Transaction_Date]],"dddd")</f>
        <v>Monday</v>
      </c>
      <c r="D2501" t="s">
        <v>7626</v>
      </c>
      <c r="E2501">
        <f>HOUR(Table3[[#This Row],[Transaction_Time]])</f>
        <v>21</v>
      </c>
      <c r="F2501" s="10" t="s">
        <v>370</v>
      </c>
      <c r="G2501" s="10" t="s">
        <v>7627</v>
      </c>
      <c r="H2501" s="10" t="s">
        <v>26</v>
      </c>
      <c r="I2501" s="10" t="s">
        <v>42</v>
      </c>
      <c r="J2501" s="10" t="s">
        <v>75</v>
      </c>
      <c r="K2501" s="10" t="s">
        <v>295</v>
      </c>
      <c r="L2501" s="10" t="s">
        <v>647</v>
      </c>
      <c r="M2501" s="10" t="s">
        <v>31</v>
      </c>
      <c r="N2501" s="10" t="s">
        <v>59</v>
      </c>
      <c r="O2501" s="10" t="s">
        <v>60</v>
      </c>
      <c r="P2501" s="10" t="s">
        <v>68</v>
      </c>
      <c r="Q2501" s="10">
        <v>147.27000000000001</v>
      </c>
      <c r="R2501" s="10">
        <v>21.48</v>
      </c>
      <c r="S2501" s="10">
        <v>0</v>
      </c>
      <c r="T2501" s="10" t="s">
        <v>35</v>
      </c>
      <c r="U2501" s="10"/>
      <c r="V2501" s="10" t="s">
        <v>49</v>
      </c>
      <c r="W2501" s="10">
        <v>55</v>
      </c>
      <c r="X2501" s="11" t="s">
        <v>37</v>
      </c>
    </row>
    <row r="2502" spans="1:24" x14ac:dyDescent="0.3">
      <c r="A2502" s="4" t="s">
        <v>7628</v>
      </c>
      <c r="B2502" s="5">
        <v>46160</v>
      </c>
      <c r="C2502" s="20" t="str">
        <f>TEXT(Table3[[#This Row],[Transaction_Date]],"dddd")</f>
        <v>Monday</v>
      </c>
      <c r="D2502" t="s">
        <v>7629</v>
      </c>
      <c r="E2502">
        <f>HOUR(Table3[[#This Row],[Transaction_Time]])</f>
        <v>20</v>
      </c>
      <c r="F2502" s="6" t="s">
        <v>40</v>
      </c>
      <c r="G2502" s="6" t="s">
        <v>7630</v>
      </c>
      <c r="H2502" s="6" t="s">
        <v>97</v>
      </c>
      <c r="I2502" s="6" t="s">
        <v>27</v>
      </c>
      <c r="J2502" s="6" t="s">
        <v>119</v>
      </c>
      <c r="K2502" s="6" t="s">
        <v>264</v>
      </c>
      <c r="L2502" s="6" t="s">
        <v>221</v>
      </c>
      <c r="M2502" s="6" t="s">
        <v>67</v>
      </c>
      <c r="N2502" s="6" t="s">
        <v>59</v>
      </c>
      <c r="O2502" s="6" t="s">
        <v>60</v>
      </c>
      <c r="P2502" s="6" t="s">
        <v>84</v>
      </c>
      <c r="Q2502" s="6">
        <v>366.19</v>
      </c>
      <c r="R2502" s="6">
        <v>43.5</v>
      </c>
      <c r="S2502" s="6">
        <v>7.4</v>
      </c>
      <c r="T2502" s="6" t="s">
        <v>35</v>
      </c>
      <c r="U2502" s="6"/>
      <c r="V2502" s="6" t="s">
        <v>49</v>
      </c>
      <c r="W2502" s="6">
        <v>20</v>
      </c>
      <c r="X2502" s="7" t="s">
        <v>37</v>
      </c>
    </row>
    <row r="2503" spans="1:24" x14ac:dyDescent="0.3">
      <c r="A2503" s="8" t="s">
        <v>7631</v>
      </c>
      <c r="B2503" s="9">
        <v>46170</v>
      </c>
      <c r="C2503" s="21" t="str">
        <f>TEXT(Table3[[#This Row],[Transaction_Date]],"dddd")</f>
        <v>Thursday</v>
      </c>
      <c r="D2503" t="s">
        <v>7632</v>
      </c>
      <c r="E2503">
        <f>HOUR(Table3[[#This Row],[Transaction_Time]])</f>
        <v>13</v>
      </c>
      <c r="F2503" s="10" t="s">
        <v>24</v>
      </c>
      <c r="G2503" s="10" t="s">
        <v>7633</v>
      </c>
      <c r="H2503" s="10" t="s">
        <v>89</v>
      </c>
      <c r="I2503" s="10" t="s">
        <v>27</v>
      </c>
      <c r="J2503" s="10" t="s">
        <v>119</v>
      </c>
      <c r="K2503" s="10" t="s">
        <v>323</v>
      </c>
      <c r="L2503" s="10" t="s">
        <v>634</v>
      </c>
      <c r="M2503" s="10" t="s">
        <v>114</v>
      </c>
      <c r="N2503" s="10" t="s">
        <v>32</v>
      </c>
      <c r="O2503" s="10" t="s">
        <v>47</v>
      </c>
      <c r="P2503" s="10" t="s">
        <v>108</v>
      </c>
      <c r="Q2503" s="10">
        <v>449.52</v>
      </c>
      <c r="R2503" s="10">
        <v>0</v>
      </c>
      <c r="S2503" s="10">
        <v>0</v>
      </c>
      <c r="T2503" s="10" t="s">
        <v>35</v>
      </c>
      <c r="U2503" s="10"/>
      <c r="V2503" s="10" t="s">
        <v>49</v>
      </c>
      <c r="W2503" s="10">
        <v>56</v>
      </c>
      <c r="X2503" s="11" t="s">
        <v>37</v>
      </c>
    </row>
    <row r="2504" spans="1:24" x14ac:dyDescent="0.3">
      <c r="A2504" s="4" t="s">
        <v>7634</v>
      </c>
      <c r="B2504" s="5">
        <v>46170</v>
      </c>
      <c r="C2504" s="20" t="str">
        <f>TEXT(Table3[[#This Row],[Transaction_Date]],"dddd")</f>
        <v>Thursday</v>
      </c>
      <c r="D2504" t="s">
        <v>7635</v>
      </c>
      <c r="E2504">
        <f>HOUR(Table3[[#This Row],[Transaction_Time]])</f>
        <v>20</v>
      </c>
      <c r="F2504" s="6" t="s">
        <v>24</v>
      </c>
      <c r="G2504" s="6" t="s">
        <v>7636</v>
      </c>
      <c r="H2504" s="6" t="s">
        <v>54</v>
      </c>
      <c r="I2504" s="6" t="s">
        <v>42</v>
      </c>
      <c r="J2504" s="6" t="s">
        <v>28</v>
      </c>
      <c r="K2504" s="6" t="s">
        <v>29</v>
      </c>
      <c r="L2504" s="6" t="s">
        <v>196</v>
      </c>
      <c r="M2504" s="6" t="s">
        <v>83</v>
      </c>
      <c r="N2504" s="6" t="s">
        <v>78</v>
      </c>
      <c r="O2504" s="6" t="s">
        <v>47</v>
      </c>
      <c r="P2504" s="6" t="s">
        <v>34</v>
      </c>
      <c r="Q2504" s="6">
        <v>249.52</v>
      </c>
      <c r="R2504" s="6">
        <v>0</v>
      </c>
      <c r="S2504" s="6">
        <v>0</v>
      </c>
      <c r="T2504" s="6" t="s">
        <v>35</v>
      </c>
      <c r="U2504" s="6"/>
      <c r="V2504" s="6" t="s">
        <v>36</v>
      </c>
      <c r="W2504" s="6">
        <v>93</v>
      </c>
      <c r="X2504" s="7" t="s">
        <v>37</v>
      </c>
    </row>
    <row r="2505" spans="1:24" x14ac:dyDescent="0.3">
      <c r="A2505" s="8" t="s">
        <v>7637</v>
      </c>
      <c r="B2505" s="9">
        <v>46150</v>
      </c>
      <c r="C2505" s="21" t="str">
        <f>TEXT(Table3[[#This Row],[Transaction_Date]],"dddd")</f>
        <v>Friday</v>
      </c>
      <c r="D2505" t="s">
        <v>7638</v>
      </c>
      <c r="E2505">
        <f>HOUR(Table3[[#This Row],[Transaction_Time]])</f>
        <v>20</v>
      </c>
      <c r="F2505" s="10" t="s">
        <v>40</v>
      </c>
      <c r="G2505" s="10" t="s">
        <v>7639</v>
      </c>
      <c r="H2505" s="10" t="s">
        <v>26</v>
      </c>
      <c r="I2505" s="10" t="s">
        <v>42</v>
      </c>
      <c r="J2505" s="10" t="s">
        <v>150</v>
      </c>
      <c r="K2505" s="10" t="s">
        <v>245</v>
      </c>
      <c r="L2505" s="10" t="s">
        <v>161</v>
      </c>
      <c r="M2505" s="10" t="s">
        <v>162</v>
      </c>
      <c r="N2505" s="10" t="s">
        <v>176</v>
      </c>
      <c r="O2505" s="10" t="s">
        <v>297</v>
      </c>
      <c r="P2505" s="10" t="s">
        <v>84</v>
      </c>
      <c r="Q2505" s="10">
        <v>974.81</v>
      </c>
      <c r="R2505" s="10">
        <v>0</v>
      </c>
      <c r="S2505" s="10">
        <v>6.22</v>
      </c>
      <c r="T2505" s="10" t="s">
        <v>35</v>
      </c>
      <c r="U2505" s="10"/>
      <c r="V2505" s="10" t="s">
        <v>36</v>
      </c>
      <c r="W2505" s="10">
        <v>54</v>
      </c>
      <c r="X2505" s="11" t="s">
        <v>37</v>
      </c>
    </row>
    <row r="2506" spans="1:24" x14ac:dyDescent="0.3">
      <c r="A2506" s="4" t="s">
        <v>7640</v>
      </c>
      <c r="B2506" s="5">
        <v>46168</v>
      </c>
      <c r="C2506" s="20" t="str">
        <f>TEXT(Table3[[#This Row],[Transaction_Date]],"dddd")</f>
        <v>Tuesday</v>
      </c>
      <c r="D2506" t="s">
        <v>7641</v>
      </c>
      <c r="E2506">
        <f>HOUR(Table3[[#This Row],[Transaction_Time]])</f>
        <v>15</v>
      </c>
      <c r="F2506" s="6" t="s">
        <v>40</v>
      </c>
      <c r="G2506" s="6" t="s">
        <v>7642</v>
      </c>
      <c r="H2506" s="6" t="s">
        <v>54</v>
      </c>
      <c r="I2506" s="6" t="s">
        <v>42</v>
      </c>
      <c r="J2506" s="6" t="s">
        <v>98</v>
      </c>
      <c r="K2506" s="6" t="s">
        <v>459</v>
      </c>
      <c r="L2506" s="6" t="s">
        <v>500</v>
      </c>
      <c r="M2506" s="6" t="s">
        <v>67</v>
      </c>
      <c r="N2506" s="6" t="s">
        <v>46</v>
      </c>
      <c r="O2506" s="6" t="s">
        <v>47</v>
      </c>
      <c r="P2506" s="6" t="s">
        <v>128</v>
      </c>
      <c r="Q2506" s="6">
        <v>1528.19</v>
      </c>
      <c r="R2506" s="6">
        <v>0</v>
      </c>
      <c r="S2506" s="6">
        <v>0</v>
      </c>
      <c r="T2506" s="6" t="s">
        <v>35</v>
      </c>
      <c r="U2506" s="6"/>
      <c r="V2506" s="6" t="s">
        <v>49</v>
      </c>
      <c r="W2506" s="6">
        <v>74</v>
      </c>
      <c r="X2506" s="7" t="s">
        <v>37</v>
      </c>
    </row>
    <row r="2507" spans="1:24" x14ac:dyDescent="0.3">
      <c r="A2507" s="8" t="s">
        <v>7643</v>
      </c>
      <c r="B2507" s="9">
        <v>46170</v>
      </c>
      <c r="C2507" s="21" t="str">
        <f>TEXT(Table3[[#This Row],[Transaction_Date]],"dddd")</f>
        <v>Thursday</v>
      </c>
      <c r="D2507" t="s">
        <v>7644</v>
      </c>
      <c r="E2507">
        <f>HOUR(Table3[[#This Row],[Transaction_Time]])</f>
        <v>9</v>
      </c>
      <c r="F2507" s="10" t="s">
        <v>24</v>
      </c>
      <c r="G2507" s="10" t="s">
        <v>7645</v>
      </c>
      <c r="H2507" s="10" t="s">
        <v>26</v>
      </c>
      <c r="I2507" s="10" t="s">
        <v>42</v>
      </c>
      <c r="J2507" s="10" t="s">
        <v>55</v>
      </c>
      <c r="K2507" s="10" t="s">
        <v>56</v>
      </c>
      <c r="L2507" s="10" t="s">
        <v>477</v>
      </c>
      <c r="M2507" s="10" t="s">
        <v>101</v>
      </c>
      <c r="N2507" s="10" t="s">
        <v>78</v>
      </c>
      <c r="O2507" s="10" t="s">
        <v>47</v>
      </c>
      <c r="P2507" s="10" t="s">
        <v>128</v>
      </c>
      <c r="Q2507" s="10">
        <v>573.77</v>
      </c>
      <c r="R2507" s="10">
        <v>0</v>
      </c>
      <c r="S2507" s="10">
        <v>0</v>
      </c>
      <c r="T2507" s="10" t="s">
        <v>35</v>
      </c>
      <c r="U2507" s="10"/>
      <c r="V2507" s="10" t="s">
        <v>49</v>
      </c>
      <c r="W2507" s="10">
        <v>83</v>
      </c>
      <c r="X2507" s="11" t="s">
        <v>37</v>
      </c>
    </row>
    <row r="2508" spans="1:24" x14ac:dyDescent="0.3">
      <c r="A2508" s="4" t="s">
        <v>7646</v>
      </c>
      <c r="B2508" s="5">
        <v>46162</v>
      </c>
      <c r="C2508" s="20" t="str">
        <f>TEXT(Table3[[#This Row],[Transaction_Date]],"dddd")</f>
        <v>Wednesday</v>
      </c>
      <c r="D2508" t="s">
        <v>7647</v>
      </c>
      <c r="E2508">
        <f>HOUR(Table3[[#This Row],[Transaction_Time]])</f>
        <v>20</v>
      </c>
      <c r="F2508" s="6" t="s">
        <v>87</v>
      </c>
      <c r="G2508" s="6" t="s">
        <v>7648</v>
      </c>
      <c r="H2508" s="6" t="s">
        <v>74</v>
      </c>
      <c r="I2508" s="6" t="s">
        <v>42</v>
      </c>
      <c r="J2508" s="6" t="s">
        <v>75</v>
      </c>
      <c r="K2508" s="6" t="s">
        <v>76</v>
      </c>
      <c r="L2508" s="6" t="s">
        <v>230</v>
      </c>
      <c r="M2508" s="6" t="s">
        <v>83</v>
      </c>
      <c r="N2508" s="6" t="s">
        <v>46</v>
      </c>
      <c r="O2508" s="6" t="s">
        <v>33</v>
      </c>
      <c r="P2508" s="6" t="s">
        <v>34</v>
      </c>
      <c r="Q2508" s="6">
        <v>151.49</v>
      </c>
      <c r="R2508" s="6">
        <v>44.89</v>
      </c>
      <c r="S2508" s="6">
        <v>0</v>
      </c>
      <c r="T2508" s="6" t="s">
        <v>35</v>
      </c>
      <c r="U2508" s="6"/>
      <c r="V2508" s="6" t="s">
        <v>49</v>
      </c>
      <c r="W2508" s="6">
        <v>73</v>
      </c>
      <c r="X2508" s="7" t="s">
        <v>37</v>
      </c>
    </row>
    <row r="2509" spans="1:24" x14ac:dyDescent="0.3">
      <c r="A2509" s="8" t="s">
        <v>7649</v>
      </c>
      <c r="B2509" s="9">
        <v>46154</v>
      </c>
      <c r="C2509" s="21" t="str">
        <f>TEXT(Table3[[#This Row],[Transaction_Date]],"dddd")</f>
        <v>Tuesday</v>
      </c>
      <c r="D2509" t="s">
        <v>7650</v>
      </c>
      <c r="E2509">
        <f>HOUR(Table3[[#This Row],[Transaction_Time]])</f>
        <v>13</v>
      </c>
      <c r="F2509" s="10" t="s">
        <v>40</v>
      </c>
      <c r="G2509" s="10" t="s">
        <v>7651</v>
      </c>
      <c r="H2509" s="10" t="s">
        <v>26</v>
      </c>
      <c r="I2509" s="10" t="s">
        <v>27</v>
      </c>
      <c r="J2509" s="10" t="s">
        <v>75</v>
      </c>
      <c r="K2509" s="10" t="s">
        <v>295</v>
      </c>
      <c r="L2509" s="10" t="s">
        <v>82</v>
      </c>
      <c r="M2509" s="10" t="s">
        <v>83</v>
      </c>
      <c r="N2509" s="10" t="s">
        <v>46</v>
      </c>
      <c r="O2509" s="10" t="s">
        <v>47</v>
      </c>
      <c r="P2509" s="10" t="s">
        <v>84</v>
      </c>
      <c r="Q2509" s="10">
        <v>706.47</v>
      </c>
      <c r="R2509" s="10">
        <v>35.07</v>
      </c>
      <c r="S2509" s="10">
        <v>0</v>
      </c>
      <c r="T2509" s="10" t="s">
        <v>35</v>
      </c>
      <c r="U2509" s="10"/>
      <c r="V2509" s="10" t="s">
        <v>49</v>
      </c>
      <c r="W2509" s="10">
        <v>76</v>
      </c>
      <c r="X2509" s="11" t="s">
        <v>37</v>
      </c>
    </row>
    <row r="2510" spans="1:24" x14ac:dyDescent="0.3">
      <c r="A2510" s="4" t="s">
        <v>7652</v>
      </c>
      <c r="B2510" s="5">
        <v>46162</v>
      </c>
      <c r="C2510" s="20" t="str">
        <f>TEXT(Table3[[#This Row],[Transaction_Date]],"dddd")</f>
        <v>Wednesday</v>
      </c>
      <c r="D2510" t="s">
        <v>7653</v>
      </c>
      <c r="E2510">
        <f>HOUR(Table3[[#This Row],[Transaction_Time]])</f>
        <v>16</v>
      </c>
      <c r="F2510" s="6" t="s">
        <v>24</v>
      </c>
      <c r="G2510" s="6" t="s">
        <v>7654</v>
      </c>
      <c r="H2510" s="6" t="s">
        <v>26</v>
      </c>
      <c r="I2510" s="6" t="s">
        <v>27</v>
      </c>
      <c r="J2510" s="6" t="s">
        <v>75</v>
      </c>
      <c r="K2510" s="6" t="s">
        <v>295</v>
      </c>
      <c r="L2510" s="6" t="s">
        <v>127</v>
      </c>
      <c r="M2510" s="6" t="s">
        <v>114</v>
      </c>
      <c r="N2510" s="6" t="s">
        <v>176</v>
      </c>
      <c r="O2510" s="6" t="s">
        <v>60</v>
      </c>
      <c r="P2510" s="6" t="s">
        <v>128</v>
      </c>
      <c r="Q2510" s="6">
        <v>54.21</v>
      </c>
      <c r="R2510" s="6">
        <v>0</v>
      </c>
      <c r="S2510" s="6">
        <v>0</v>
      </c>
      <c r="T2510" s="6" t="s">
        <v>35</v>
      </c>
      <c r="U2510" s="6"/>
      <c r="V2510" s="6" t="s">
        <v>49</v>
      </c>
      <c r="W2510" s="6">
        <v>60</v>
      </c>
      <c r="X2510" s="7" t="s">
        <v>37</v>
      </c>
    </row>
    <row r="2511" spans="1:24" x14ac:dyDescent="0.3">
      <c r="A2511" s="8" t="s">
        <v>7655</v>
      </c>
      <c r="B2511" s="9">
        <v>46151</v>
      </c>
      <c r="C2511" s="21" t="str">
        <f>TEXT(Table3[[#This Row],[Transaction_Date]],"dddd")</f>
        <v>Saturday</v>
      </c>
      <c r="D2511" t="s">
        <v>7656</v>
      </c>
      <c r="E2511">
        <f>HOUR(Table3[[#This Row],[Transaction_Time]])</f>
        <v>18</v>
      </c>
      <c r="F2511" s="10" t="s">
        <v>40</v>
      </c>
      <c r="G2511" s="10" t="s">
        <v>7657</v>
      </c>
      <c r="H2511" s="10" t="s">
        <v>26</v>
      </c>
      <c r="I2511" s="10" t="s">
        <v>42</v>
      </c>
      <c r="J2511" s="10" t="s">
        <v>75</v>
      </c>
      <c r="K2511" s="10" t="s">
        <v>76</v>
      </c>
      <c r="L2511" s="10" t="s">
        <v>45</v>
      </c>
      <c r="M2511" s="10" t="s">
        <v>31</v>
      </c>
      <c r="N2511" s="10" t="s">
        <v>46</v>
      </c>
      <c r="O2511" s="10" t="s">
        <v>47</v>
      </c>
      <c r="P2511" s="10" t="s">
        <v>108</v>
      </c>
      <c r="Q2511" s="10">
        <v>1618.01</v>
      </c>
      <c r="R2511" s="10">
        <v>0</v>
      </c>
      <c r="S2511" s="10">
        <v>4.74</v>
      </c>
      <c r="T2511" s="10" t="s">
        <v>35</v>
      </c>
      <c r="U2511" s="10"/>
      <c r="V2511" s="10" t="s">
        <v>49</v>
      </c>
      <c r="W2511" s="10">
        <v>36</v>
      </c>
      <c r="X2511" s="11" t="s">
        <v>37</v>
      </c>
    </row>
    <row r="2512" spans="1:24" x14ac:dyDescent="0.3">
      <c r="A2512" s="4" t="s">
        <v>7658</v>
      </c>
      <c r="B2512" s="5">
        <v>46151</v>
      </c>
      <c r="C2512" s="20" t="str">
        <f>TEXT(Table3[[#This Row],[Transaction_Date]],"dddd")</f>
        <v>Saturday</v>
      </c>
      <c r="D2512" t="s">
        <v>7659</v>
      </c>
      <c r="E2512">
        <f>HOUR(Table3[[#This Row],[Transaction_Time]])</f>
        <v>16</v>
      </c>
      <c r="F2512" s="6" t="s">
        <v>24</v>
      </c>
      <c r="G2512" s="6" t="s">
        <v>7660</v>
      </c>
      <c r="H2512" s="6" t="s">
        <v>54</v>
      </c>
      <c r="I2512" s="6" t="s">
        <v>27</v>
      </c>
      <c r="J2512" s="6" t="s">
        <v>98</v>
      </c>
      <c r="K2512" s="6" t="s">
        <v>459</v>
      </c>
      <c r="L2512" s="6" t="s">
        <v>682</v>
      </c>
      <c r="M2512" s="6" t="s">
        <v>214</v>
      </c>
      <c r="N2512" s="6" t="s">
        <v>32</v>
      </c>
      <c r="O2512" s="6" t="s">
        <v>47</v>
      </c>
      <c r="P2512" s="6" t="s">
        <v>68</v>
      </c>
      <c r="Q2512" s="6">
        <v>318.04000000000002</v>
      </c>
      <c r="R2512" s="6">
        <v>0</v>
      </c>
      <c r="S2512" s="6">
        <v>0</v>
      </c>
      <c r="T2512" s="6" t="s">
        <v>35</v>
      </c>
      <c r="U2512" s="6"/>
      <c r="V2512" s="6" t="s">
        <v>49</v>
      </c>
      <c r="W2512" s="6">
        <v>23</v>
      </c>
      <c r="X2512" s="7" t="s">
        <v>37</v>
      </c>
    </row>
    <row r="2513" spans="1:24" x14ac:dyDescent="0.3">
      <c r="A2513" s="8" t="s">
        <v>7661</v>
      </c>
      <c r="B2513" s="9">
        <v>46148</v>
      </c>
      <c r="C2513" s="21" t="str">
        <f>TEXT(Table3[[#This Row],[Transaction_Date]],"dddd")</f>
        <v>Wednesday</v>
      </c>
      <c r="D2513" t="s">
        <v>7662</v>
      </c>
      <c r="E2513">
        <f>HOUR(Table3[[#This Row],[Transaction_Time]])</f>
        <v>12</v>
      </c>
      <c r="F2513" s="10" t="s">
        <v>24</v>
      </c>
      <c r="G2513" s="10" t="s">
        <v>7663</v>
      </c>
      <c r="H2513" s="10" t="s">
        <v>74</v>
      </c>
      <c r="I2513" s="10" t="s">
        <v>42</v>
      </c>
      <c r="J2513" s="10" t="s">
        <v>55</v>
      </c>
      <c r="K2513" s="10" t="s">
        <v>180</v>
      </c>
      <c r="L2513" s="10" t="s">
        <v>286</v>
      </c>
      <c r="M2513" s="10" t="s">
        <v>122</v>
      </c>
      <c r="N2513" s="10" t="s">
        <v>46</v>
      </c>
      <c r="O2513" s="10" t="s">
        <v>60</v>
      </c>
      <c r="P2513" s="10" t="s">
        <v>34</v>
      </c>
      <c r="Q2513" s="10">
        <v>154.62</v>
      </c>
      <c r="R2513" s="10">
        <v>0</v>
      </c>
      <c r="S2513" s="10">
        <v>0</v>
      </c>
      <c r="T2513" s="10" t="s">
        <v>35</v>
      </c>
      <c r="U2513" s="10"/>
      <c r="V2513" s="10" t="s">
        <v>49</v>
      </c>
      <c r="W2513" s="10">
        <v>63</v>
      </c>
      <c r="X2513" s="11" t="s">
        <v>37</v>
      </c>
    </row>
    <row r="2514" spans="1:24" x14ac:dyDescent="0.3">
      <c r="A2514" s="4" t="s">
        <v>7664</v>
      </c>
      <c r="B2514" s="5">
        <v>46159</v>
      </c>
      <c r="C2514" s="20" t="str">
        <f>TEXT(Table3[[#This Row],[Transaction_Date]],"dddd")</f>
        <v>Sunday</v>
      </c>
      <c r="D2514" t="s">
        <v>7665</v>
      </c>
      <c r="E2514">
        <f>HOUR(Table3[[#This Row],[Transaction_Time]])</f>
        <v>17</v>
      </c>
      <c r="F2514" s="6" t="s">
        <v>40</v>
      </c>
      <c r="G2514" s="6" t="s">
        <v>7666</v>
      </c>
      <c r="H2514" s="6" t="s">
        <v>26</v>
      </c>
      <c r="I2514" s="6" t="s">
        <v>27</v>
      </c>
      <c r="J2514" s="6" t="s">
        <v>55</v>
      </c>
      <c r="K2514" s="6" t="s">
        <v>256</v>
      </c>
      <c r="L2514" s="6" t="s">
        <v>634</v>
      </c>
      <c r="M2514" s="6" t="s">
        <v>114</v>
      </c>
      <c r="N2514" s="6" t="s">
        <v>78</v>
      </c>
      <c r="O2514" s="6" t="s">
        <v>60</v>
      </c>
      <c r="P2514" s="6" t="s">
        <v>115</v>
      </c>
      <c r="Q2514" s="6">
        <v>115.25</v>
      </c>
      <c r="R2514" s="6">
        <v>0</v>
      </c>
      <c r="S2514" s="6">
        <v>5.37</v>
      </c>
      <c r="T2514" s="6" t="s">
        <v>35</v>
      </c>
      <c r="U2514" s="6"/>
      <c r="V2514" s="6" t="s">
        <v>49</v>
      </c>
      <c r="W2514" s="6">
        <v>93</v>
      </c>
      <c r="X2514" s="7" t="s">
        <v>37</v>
      </c>
    </row>
    <row r="2515" spans="1:24" x14ac:dyDescent="0.3">
      <c r="A2515" s="8" t="s">
        <v>7667</v>
      </c>
      <c r="B2515" s="9">
        <v>46173</v>
      </c>
      <c r="C2515" s="21" t="str">
        <f>TEXT(Table3[[#This Row],[Transaction_Date]],"dddd")</f>
        <v>Sunday</v>
      </c>
      <c r="D2515" t="s">
        <v>7668</v>
      </c>
      <c r="E2515">
        <f>HOUR(Table3[[#This Row],[Transaction_Time]])</f>
        <v>11</v>
      </c>
      <c r="F2515" s="10" t="s">
        <v>72</v>
      </c>
      <c r="G2515" s="10" t="s">
        <v>7669</v>
      </c>
      <c r="H2515" s="10" t="s">
        <v>74</v>
      </c>
      <c r="I2515" s="10" t="s">
        <v>42</v>
      </c>
      <c r="J2515" s="10" t="s">
        <v>75</v>
      </c>
      <c r="K2515" s="10" t="s">
        <v>212</v>
      </c>
      <c r="L2515" s="10" t="s">
        <v>334</v>
      </c>
      <c r="M2515" s="10" t="s">
        <v>58</v>
      </c>
      <c r="N2515" s="10" t="s">
        <v>46</v>
      </c>
      <c r="O2515" s="10" t="s">
        <v>33</v>
      </c>
      <c r="P2515" s="10" t="s">
        <v>68</v>
      </c>
      <c r="Q2515" s="10">
        <v>383.77</v>
      </c>
      <c r="R2515" s="10">
        <v>0</v>
      </c>
      <c r="S2515" s="10">
        <v>0</v>
      </c>
      <c r="T2515" s="10" t="s">
        <v>35</v>
      </c>
      <c r="U2515" s="10"/>
      <c r="V2515" s="10" t="s">
        <v>36</v>
      </c>
      <c r="W2515" s="10">
        <v>63</v>
      </c>
      <c r="X2515" s="11" t="s">
        <v>37</v>
      </c>
    </row>
    <row r="2516" spans="1:24" x14ac:dyDescent="0.3">
      <c r="A2516" s="4" t="s">
        <v>7670</v>
      </c>
      <c r="B2516" s="5">
        <v>46156</v>
      </c>
      <c r="C2516" s="20" t="str">
        <f>TEXT(Table3[[#This Row],[Transaction_Date]],"dddd")</f>
        <v>Thursday</v>
      </c>
      <c r="D2516" t="s">
        <v>7671</v>
      </c>
      <c r="E2516">
        <f>HOUR(Table3[[#This Row],[Transaction_Time]])</f>
        <v>13</v>
      </c>
      <c r="F2516" s="6" t="s">
        <v>24</v>
      </c>
      <c r="G2516" s="6" t="s">
        <v>7672</v>
      </c>
      <c r="H2516" s="6" t="s">
        <v>89</v>
      </c>
      <c r="I2516" s="6" t="s">
        <v>27</v>
      </c>
      <c r="J2516" s="6" t="s">
        <v>119</v>
      </c>
      <c r="K2516" s="6" t="s">
        <v>323</v>
      </c>
      <c r="L2516" s="6" t="s">
        <v>205</v>
      </c>
      <c r="M2516" s="6" t="s">
        <v>162</v>
      </c>
      <c r="N2516" s="6" t="s">
        <v>176</v>
      </c>
      <c r="O2516" s="6" t="s">
        <v>33</v>
      </c>
      <c r="P2516" s="6" t="s">
        <v>48</v>
      </c>
      <c r="Q2516" s="6">
        <v>552.29</v>
      </c>
      <c r="R2516" s="6">
        <v>0</v>
      </c>
      <c r="S2516" s="6">
        <v>0</v>
      </c>
      <c r="T2516" s="6" t="s">
        <v>35</v>
      </c>
      <c r="U2516" s="6"/>
      <c r="V2516" s="6" t="s">
        <v>49</v>
      </c>
      <c r="W2516" s="6">
        <v>46</v>
      </c>
      <c r="X2516" s="7" t="s">
        <v>37</v>
      </c>
    </row>
    <row r="2517" spans="1:24" x14ac:dyDescent="0.3">
      <c r="A2517" s="8" t="s">
        <v>7673</v>
      </c>
      <c r="B2517" s="9">
        <v>46161</v>
      </c>
      <c r="C2517" s="21" t="str">
        <f>TEXT(Table3[[#This Row],[Transaction_Date]],"dddd")</f>
        <v>Tuesday</v>
      </c>
      <c r="D2517" t="s">
        <v>7674</v>
      </c>
      <c r="E2517">
        <f>HOUR(Table3[[#This Row],[Transaction_Time]])</f>
        <v>19</v>
      </c>
      <c r="F2517" s="10" t="s">
        <v>87</v>
      </c>
      <c r="G2517" s="10" t="s">
        <v>7675</v>
      </c>
      <c r="H2517" s="10" t="s">
        <v>89</v>
      </c>
      <c r="I2517" s="10" t="s">
        <v>42</v>
      </c>
      <c r="J2517" s="10" t="s">
        <v>166</v>
      </c>
      <c r="K2517" s="10" t="s">
        <v>237</v>
      </c>
      <c r="L2517" s="10" t="s">
        <v>113</v>
      </c>
      <c r="M2517" s="10" t="s">
        <v>114</v>
      </c>
      <c r="N2517" s="10" t="s">
        <v>59</v>
      </c>
      <c r="O2517" s="10" t="s">
        <v>60</v>
      </c>
      <c r="P2517" s="10" t="s">
        <v>115</v>
      </c>
      <c r="Q2517" s="10">
        <v>142.97999999999999</v>
      </c>
      <c r="R2517" s="10">
        <v>0</v>
      </c>
      <c r="S2517" s="10">
        <v>0</v>
      </c>
      <c r="T2517" s="10" t="s">
        <v>35</v>
      </c>
      <c r="U2517" s="10"/>
      <c r="V2517" s="10" t="s">
        <v>49</v>
      </c>
      <c r="W2517" s="10">
        <v>8</v>
      </c>
      <c r="X2517" s="11" t="s">
        <v>37</v>
      </c>
    </row>
    <row r="2518" spans="1:24" x14ac:dyDescent="0.3">
      <c r="A2518" s="4" t="s">
        <v>7676</v>
      </c>
      <c r="B2518" s="5">
        <v>46152</v>
      </c>
      <c r="C2518" s="20" t="str">
        <f>TEXT(Table3[[#This Row],[Transaction_Date]],"dddd")</f>
        <v>Sunday</v>
      </c>
      <c r="D2518" t="s">
        <v>7677</v>
      </c>
      <c r="E2518">
        <f>HOUR(Table3[[#This Row],[Transaction_Time]])</f>
        <v>19</v>
      </c>
      <c r="F2518" s="6" t="s">
        <v>370</v>
      </c>
      <c r="G2518" s="6" t="s">
        <v>7678</v>
      </c>
      <c r="H2518" s="6" t="s">
        <v>54</v>
      </c>
      <c r="I2518" s="6" t="s">
        <v>42</v>
      </c>
      <c r="J2518" s="6" t="s">
        <v>105</v>
      </c>
      <c r="K2518" s="6" t="s">
        <v>106</v>
      </c>
      <c r="L2518" s="6" t="s">
        <v>445</v>
      </c>
      <c r="M2518" s="6" t="s">
        <v>162</v>
      </c>
      <c r="N2518" s="6" t="s">
        <v>46</v>
      </c>
      <c r="O2518" s="6" t="s">
        <v>47</v>
      </c>
      <c r="P2518" s="6" t="s">
        <v>84</v>
      </c>
      <c r="Q2518" s="6">
        <v>131.99</v>
      </c>
      <c r="R2518" s="6">
        <v>0</v>
      </c>
      <c r="S2518" s="6">
        <v>7.66</v>
      </c>
      <c r="T2518" s="6" t="s">
        <v>35</v>
      </c>
      <c r="U2518" s="6"/>
      <c r="V2518" s="6" t="s">
        <v>49</v>
      </c>
      <c r="W2518" s="6">
        <v>51</v>
      </c>
      <c r="X2518" s="7" t="s">
        <v>37</v>
      </c>
    </row>
    <row r="2519" spans="1:24" x14ac:dyDescent="0.3">
      <c r="A2519" s="8" t="s">
        <v>7679</v>
      </c>
      <c r="B2519" s="9">
        <v>46152</v>
      </c>
      <c r="C2519" s="21" t="str">
        <f>TEXT(Table3[[#This Row],[Transaction_Date]],"dddd")</f>
        <v>Sunday</v>
      </c>
      <c r="D2519" t="s">
        <v>7680</v>
      </c>
      <c r="E2519">
        <f>HOUR(Table3[[#This Row],[Transaction_Time]])</f>
        <v>19</v>
      </c>
      <c r="F2519" s="10" t="s">
        <v>24</v>
      </c>
      <c r="G2519" s="10" t="s">
        <v>7681</v>
      </c>
      <c r="H2519" s="10" t="s">
        <v>89</v>
      </c>
      <c r="I2519" s="10" t="s">
        <v>27</v>
      </c>
      <c r="J2519" s="10" t="s">
        <v>28</v>
      </c>
      <c r="K2519" s="10" t="s">
        <v>29</v>
      </c>
      <c r="L2519" s="10" t="s">
        <v>375</v>
      </c>
      <c r="M2519" s="10" t="s">
        <v>58</v>
      </c>
      <c r="N2519" s="10" t="s">
        <v>46</v>
      </c>
      <c r="O2519" s="10" t="s">
        <v>60</v>
      </c>
      <c r="P2519" s="10" t="s">
        <v>68</v>
      </c>
      <c r="Q2519" s="10">
        <v>295.05</v>
      </c>
      <c r="R2519" s="10">
        <v>0</v>
      </c>
      <c r="S2519" s="10">
        <v>0</v>
      </c>
      <c r="T2519" s="10" t="s">
        <v>35</v>
      </c>
      <c r="U2519" s="10"/>
      <c r="V2519" s="10" t="s">
        <v>49</v>
      </c>
      <c r="W2519" s="10">
        <v>17</v>
      </c>
      <c r="X2519" s="11" t="s">
        <v>37</v>
      </c>
    </row>
    <row r="2520" spans="1:24" x14ac:dyDescent="0.3">
      <c r="A2520" s="4" t="s">
        <v>7682</v>
      </c>
      <c r="B2520" s="5">
        <v>46143</v>
      </c>
      <c r="C2520" s="20" t="str">
        <f>TEXT(Table3[[#This Row],[Transaction_Date]],"dddd")</f>
        <v>Friday</v>
      </c>
      <c r="D2520" t="s">
        <v>7683</v>
      </c>
      <c r="E2520">
        <f>HOUR(Table3[[#This Row],[Transaction_Time]])</f>
        <v>11</v>
      </c>
      <c r="F2520" s="6" t="s">
        <v>40</v>
      </c>
      <c r="G2520" s="6" t="s">
        <v>7684</v>
      </c>
      <c r="H2520" s="6" t="s">
        <v>26</v>
      </c>
      <c r="I2520" s="6" t="s">
        <v>27</v>
      </c>
      <c r="J2520" s="6" t="s">
        <v>75</v>
      </c>
      <c r="K2520" s="6" t="s">
        <v>212</v>
      </c>
      <c r="L2520" s="6" t="s">
        <v>364</v>
      </c>
      <c r="M2520" s="6" t="s">
        <v>114</v>
      </c>
      <c r="N2520" s="6" t="s">
        <v>46</v>
      </c>
      <c r="O2520" s="6" t="s">
        <v>47</v>
      </c>
      <c r="P2520" s="6" t="s">
        <v>115</v>
      </c>
      <c r="Q2520" s="6">
        <v>92.8</v>
      </c>
      <c r="R2520" s="6">
        <v>0</v>
      </c>
      <c r="S2520" s="6">
        <v>0</v>
      </c>
      <c r="T2520" s="6" t="s">
        <v>35</v>
      </c>
      <c r="U2520" s="6"/>
      <c r="V2520" s="6" t="s">
        <v>49</v>
      </c>
      <c r="W2520" s="6">
        <v>100</v>
      </c>
      <c r="X2520" s="7" t="s">
        <v>37</v>
      </c>
    </row>
    <row r="2521" spans="1:24" x14ac:dyDescent="0.3">
      <c r="A2521" s="8" t="s">
        <v>7685</v>
      </c>
      <c r="B2521" s="9">
        <v>46164</v>
      </c>
      <c r="C2521" s="21" t="str">
        <f>TEXT(Table3[[#This Row],[Transaction_Date]],"dddd")</f>
        <v>Friday</v>
      </c>
      <c r="D2521" t="s">
        <v>7686</v>
      </c>
      <c r="E2521">
        <f>HOUR(Table3[[#This Row],[Transaction_Time]])</f>
        <v>9</v>
      </c>
      <c r="F2521" s="10" t="s">
        <v>24</v>
      </c>
      <c r="G2521" s="10" t="s">
        <v>7687</v>
      </c>
      <c r="H2521" s="10" t="s">
        <v>89</v>
      </c>
      <c r="I2521" s="10" t="s">
        <v>27</v>
      </c>
      <c r="J2521" s="10" t="s">
        <v>90</v>
      </c>
      <c r="K2521" s="10" t="s">
        <v>91</v>
      </c>
      <c r="L2521" s="10" t="s">
        <v>246</v>
      </c>
      <c r="M2521" s="10" t="s">
        <v>214</v>
      </c>
      <c r="N2521" s="10" t="s">
        <v>46</v>
      </c>
      <c r="O2521" s="10" t="s">
        <v>60</v>
      </c>
      <c r="P2521" s="10" t="s">
        <v>68</v>
      </c>
      <c r="Q2521" s="10">
        <v>128.97999999999999</v>
      </c>
      <c r="R2521" s="10">
        <v>0</v>
      </c>
      <c r="S2521" s="10">
        <v>0</v>
      </c>
      <c r="T2521" s="10" t="s">
        <v>35</v>
      </c>
      <c r="U2521" s="10"/>
      <c r="V2521" s="10" t="s">
        <v>49</v>
      </c>
      <c r="W2521" s="10">
        <v>63</v>
      </c>
      <c r="X2521" s="11" t="s">
        <v>37</v>
      </c>
    </row>
    <row r="2522" spans="1:24" x14ac:dyDescent="0.3">
      <c r="A2522" s="4" t="s">
        <v>7688</v>
      </c>
      <c r="B2522" s="5">
        <v>46159</v>
      </c>
      <c r="C2522" s="20" t="str">
        <f>TEXT(Table3[[#This Row],[Transaction_Date]],"dddd")</f>
        <v>Sunday</v>
      </c>
      <c r="D2522" t="s">
        <v>7689</v>
      </c>
      <c r="E2522">
        <f>HOUR(Table3[[#This Row],[Transaction_Time]])</f>
        <v>17</v>
      </c>
      <c r="F2522" s="6" t="s">
        <v>416</v>
      </c>
      <c r="G2522" s="6" t="s">
        <v>7690</v>
      </c>
      <c r="H2522" s="6" t="s">
        <v>74</v>
      </c>
      <c r="I2522" s="6" t="s">
        <v>27</v>
      </c>
      <c r="J2522" s="6" t="s">
        <v>90</v>
      </c>
      <c r="K2522" s="6" t="s">
        <v>91</v>
      </c>
      <c r="L2522" s="6" t="s">
        <v>121</v>
      </c>
      <c r="M2522" s="6" t="s">
        <v>122</v>
      </c>
      <c r="N2522" s="6" t="s">
        <v>272</v>
      </c>
      <c r="O2522" s="6" t="s">
        <v>47</v>
      </c>
      <c r="P2522" s="6" t="s">
        <v>84</v>
      </c>
      <c r="Q2522" s="6">
        <v>541.48</v>
      </c>
      <c r="R2522" s="6">
        <v>0</v>
      </c>
      <c r="S2522" s="6">
        <v>0</v>
      </c>
      <c r="T2522" s="6" t="s">
        <v>35</v>
      </c>
      <c r="U2522" s="6"/>
      <c r="V2522" s="6" t="s">
        <v>49</v>
      </c>
      <c r="W2522" s="6">
        <v>67</v>
      </c>
      <c r="X2522" s="7" t="s">
        <v>37</v>
      </c>
    </row>
    <row r="2523" spans="1:24" x14ac:dyDescent="0.3">
      <c r="A2523" s="8" t="s">
        <v>7691</v>
      </c>
      <c r="B2523" s="9">
        <v>46160</v>
      </c>
      <c r="C2523" s="21" t="str">
        <f>TEXT(Table3[[#This Row],[Transaction_Date]],"dddd")</f>
        <v>Monday</v>
      </c>
      <c r="D2523" t="s">
        <v>7692</v>
      </c>
      <c r="E2523">
        <f>HOUR(Table3[[#This Row],[Transaction_Time]])</f>
        <v>17</v>
      </c>
      <c r="F2523" s="10" t="s">
        <v>40</v>
      </c>
      <c r="G2523" s="10" t="s">
        <v>7693</v>
      </c>
      <c r="H2523" s="10" t="s">
        <v>54</v>
      </c>
      <c r="I2523" s="10" t="s">
        <v>27</v>
      </c>
      <c r="J2523" s="10" t="s">
        <v>28</v>
      </c>
      <c r="K2523" s="10" t="s">
        <v>65</v>
      </c>
      <c r="L2523" s="10" t="s">
        <v>205</v>
      </c>
      <c r="M2523" s="10" t="s">
        <v>162</v>
      </c>
      <c r="N2523" s="10" t="s">
        <v>176</v>
      </c>
      <c r="O2523" s="10" t="s">
        <v>60</v>
      </c>
      <c r="P2523" s="10" t="s">
        <v>108</v>
      </c>
      <c r="Q2523" s="10">
        <v>233.37</v>
      </c>
      <c r="R2523" s="10">
        <v>32.89</v>
      </c>
      <c r="S2523" s="10">
        <v>0</v>
      </c>
      <c r="T2523" s="10" t="s">
        <v>35</v>
      </c>
      <c r="U2523" s="10"/>
      <c r="V2523" s="10" t="s">
        <v>49</v>
      </c>
      <c r="W2523" s="10">
        <v>55</v>
      </c>
      <c r="X2523" s="11" t="s">
        <v>37</v>
      </c>
    </row>
    <row r="2524" spans="1:24" x14ac:dyDescent="0.3">
      <c r="A2524" s="4" t="s">
        <v>7694</v>
      </c>
      <c r="B2524" s="5">
        <v>46151</v>
      </c>
      <c r="C2524" s="20" t="str">
        <f>TEXT(Table3[[#This Row],[Transaction_Date]],"dddd")</f>
        <v>Saturday</v>
      </c>
      <c r="D2524" t="s">
        <v>7695</v>
      </c>
      <c r="E2524">
        <f>HOUR(Table3[[#This Row],[Transaction_Time]])</f>
        <v>16</v>
      </c>
      <c r="F2524" s="6" t="s">
        <v>72</v>
      </c>
      <c r="G2524" s="6" t="s">
        <v>7696</v>
      </c>
      <c r="H2524" s="6" t="s">
        <v>74</v>
      </c>
      <c r="I2524" s="6" t="s">
        <v>42</v>
      </c>
      <c r="J2524" s="6" t="s">
        <v>166</v>
      </c>
      <c r="K2524" s="6" t="s">
        <v>167</v>
      </c>
      <c r="L2524" s="6" t="s">
        <v>152</v>
      </c>
      <c r="M2524" s="6" t="s">
        <v>93</v>
      </c>
      <c r="N2524" s="6" t="s">
        <v>32</v>
      </c>
      <c r="O2524" s="6" t="s">
        <v>141</v>
      </c>
      <c r="P2524" s="6" t="s">
        <v>108</v>
      </c>
      <c r="Q2524" s="6">
        <v>449.81</v>
      </c>
      <c r="R2524" s="6">
        <v>0</v>
      </c>
      <c r="S2524" s="6">
        <v>0</v>
      </c>
      <c r="T2524" s="6" t="s">
        <v>35</v>
      </c>
      <c r="U2524" s="6"/>
      <c r="V2524" s="6" t="s">
        <v>49</v>
      </c>
      <c r="W2524" s="6">
        <v>67</v>
      </c>
      <c r="X2524" s="7" t="s">
        <v>37</v>
      </c>
    </row>
    <row r="2525" spans="1:24" x14ac:dyDescent="0.3">
      <c r="A2525" s="8" t="s">
        <v>7697</v>
      </c>
      <c r="B2525" s="9">
        <v>46168</v>
      </c>
      <c r="C2525" s="21" t="str">
        <f>TEXT(Table3[[#This Row],[Transaction_Date]],"dddd")</f>
        <v>Tuesday</v>
      </c>
      <c r="D2525" t="s">
        <v>7698</v>
      </c>
      <c r="E2525">
        <f>HOUR(Table3[[#This Row],[Transaction_Time]])</f>
        <v>10</v>
      </c>
      <c r="F2525" s="10" t="s">
        <v>24</v>
      </c>
      <c r="G2525" s="10" t="s">
        <v>7699</v>
      </c>
      <c r="H2525" s="10" t="s">
        <v>26</v>
      </c>
      <c r="I2525" s="10" t="s">
        <v>42</v>
      </c>
      <c r="J2525" s="10" t="s">
        <v>90</v>
      </c>
      <c r="K2525" s="10" t="s">
        <v>572</v>
      </c>
      <c r="L2525" s="10" t="s">
        <v>213</v>
      </c>
      <c r="M2525" s="10" t="s">
        <v>214</v>
      </c>
      <c r="N2525" s="10" t="s">
        <v>59</v>
      </c>
      <c r="O2525" s="10" t="s">
        <v>60</v>
      </c>
      <c r="P2525" s="10" t="s">
        <v>68</v>
      </c>
      <c r="Q2525" s="10">
        <v>412.57</v>
      </c>
      <c r="R2525" s="10">
        <v>0</v>
      </c>
      <c r="S2525" s="10">
        <v>3.05</v>
      </c>
      <c r="T2525" s="10" t="s">
        <v>35</v>
      </c>
      <c r="U2525" s="10"/>
      <c r="V2525" s="10" t="s">
        <v>49</v>
      </c>
      <c r="W2525" s="10">
        <v>58</v>
      </c>
      <c r="X2525" s="11" t="s">
        <v>37</v>
      </c>
    </row>
    <row r="2526" spans="1:24" x14ac:dyDescent="0.3">
      <c r="A2526" s="4" t="s">
        <v>7700</v>
      </c>
      <c r="B2526" s="5">
        <v>46143</v>
      </c>
      <c r="C2526" s="20" t="str">
        <f>TEXT(Table3[[#This Row],[Transaction_Date]],"dddd")</f>
        <v>Friday</v>
      </c>
      <c r="D2526" t="s">
        <v>7701</v>
      </c>
      <c r="E2526">
        <f>HOUR(Table3[[#This Row],[Transaction_Time]])</f>
        <v>17</v>
      </c>
      <c r="F2526" s="6" t="s">
        <v>24</v>
      </c>
      <c r="G2526" s="6" t="s">
        <v>7702</v>
      </c>
      <c r="H2526" s="6" t="s">
        <v>74</v>
      </c>
      <c r="I2526" s="6" t="s">
        <v>42</v>
      </c>
      <c r="J2526" s="6" t="s">
        <v>166</v>
      </c>
      <c r="K2526" s="6" t="s">
        <v>476</v>
      </c>
      <c r="L2526" s="6" t="s">
        <v>342</v>
      </c>
      <c r="M2526" s="6" t="s">
        <v>162</v>
      </c>
      <c r="N2526" s="6" t="s">
        <v>32</v>
      </c>
      <c r="O2526" s="6" t="s">
        <v>47</v>
      </c>
      <c r="P2526" s="6" t="s">
        <v>115</v>
      </c>
      <c r="Q2526" s="6">
        <v>1254.8399999999999</v>
      </c>
      <c r="R2526" s="6">
        <v>0</v>
      </c>
      <c r="S2526" s="6">
        <v>6.1</v>
      </c>
      <c r="T2526" s="6" t="s">
        <v>35</v>
      </c>
      <c r="U2526" s="6"/>
      <c r="V2526" s="6" t="s">
        <v>36</v>
      </c>
      <c r="W2526" s="6">
        <v>61</v>
      </c>
      <c r="X2526" s="7" t="s">
        <v>37</v>
      </c>
    </row>
    <row r="2527" spans="1:24" x14ac:dyDescent="0.3">
      <c r="A2527" s="8" t="s">
        <v>7703</v>
      </c>
      <c r="B2527" s="9">
        <v>46143</v>
      </c>
      <c r="C2527" s="21" t="str">
        <f>TEXT(Table3[[#This Row],[Transaction_Date]],"dddd")</f>
        <v>Friday</v>
      </c>
      <c r="D2527" t="s">
        <v>7176</v>
      </c>
      <c r="E2527">
        <f>HOUR(Table3[[#This Row],[Transaction_Time]])</f>
        <v>17</v>
      </c>
      <c r="F2527" s="10" t="s">
        <v>416</v>
      </c>
      <c r="G2527" s="10" t="s">
        <v>7704</v>
      </c>
      <c r="H2527" s="10" t="s">
        <v>89</v>
      </c>
      <c r="I2527" s="10" t="s">
        <v>42</v>
      </c>
      <c r="J2527" s="10" t="s">
        <v>43</v>
      </c>
      <c r="K2527" s="10" t="s">
        <v>229</v>
      </c>
      <c r="L2527" s="10" t="s">
        <v>45</v>
      </c>
      <c r="M2527" s="10" t="s">
        <v>31</v>
      </c>
      <c r="N2527" s="10" t="s">
        <v>59</v>
      </c>
      <c r="O2527" s="10" t="s">
        <v>47</v>
      </c>
      <c r="P2527" s="10" t="s">
        <v>115</v>
      </c>
      <c r="Q2527" s="10">
        <v>1187.8599999999999</v>
      </c>
      <c r="R2527" s="10">
        <v>0</v>
      </c>
      <c r="S2527" s="10">
        <v>0</v>
      </c>
      <c r="T2527" s="10" t="s">
        <v>35</v>
      </c>
      <c r="U2527" s="10"/>
      <c r="V2527" s="10" t="s">
        <v>49</v>
      </c>
      <c r="W2527" s="10">
        <v>81</v>
      </c>
      <c r="X2527" s="11" t="s">
        <v>37</v>
      </c>
    </row>
    <row r="2528" spans="1:24" x14ac:dyDescent="0.3">
      <c r="A2528" s="4" t="s">
        <v>7705</v>
      </c>
      <c r="B2528" s="5">
        <v>46158</v>
      </c>
      <c r="C2528" s="20" t="str">
        <f>TEXT(Table3[[#This Row],[Transaction_Date]],"dddd")</f>
        <v>Saturday</v>
      </c>
      <c r="D2528" t="s">
        <v>7706</v>
      </c>
      <c r="E2528">
        <f>HOUR(Table3[[#This Row],[Transaction_Time]])</f>
        <v>13</v>
      </c>
      <c r="F2528" s="6" t="s">
        <v>24</v>
      </c>
      <c r="G2528" s="6" t="s">
        <v>7707</v>
      </c>
      <c r="H2528" s="6" t="s">
        <v>54</v>
      </c>
      <c r="I2528" s="6" t="s">
        <v>42</v>
      </c>
      <c r="J2528" s="6" t="s">
        <v>75</v>
      </c>
      <c r="K2528" s="6" t="s">
        <v>156</v>
      </c>
      <c r="L2528" s="6" t="s">
        <v>257</v>
      </c>
      <c r="M2528" s="6" t="s">
        <v>93</v>
      </c>
      <c r="N2528" s="6" t="s">
        <v>46</v>
      </c>
      <c r="O2528" s="6" t="s">
        <v>47</v>
      </c>
      <c r="P2528" s="6" t="s">
        <v>48</v>
      </c>
      <c r="Q2528" s="6">
        <v>246.42</v>
      </c>
      <c r="R2528" s="6">
        <v>0</v>
      </c>
      <c r="S2528" s="6">
        <v>0</v>
      </c>
      <c r="T2528" s="6" t="s">
        <v>35</v>
      </c>
      <c r="U2528" s="6"/>
      <c r="V2528" s="6" t="s">
        <v>49</v>
      </c>
      <c r="W2528" s="6">
        <v>9</v>
      </c>
      <c r="X2528" s="7" t="s">
        <v>37</v>
      </c>
    </row>
    <row r="2529" spans="1:24" x14ac:dyDescent="0.3">
      <c r="A2529" s="8" t="s">
        <v>7708</v>
      </c>
      <c r="B2529" s="9">
        <v>46151</v>
      </c>
      <c r="C2529" s="21" t="str">
        <f>TEXT(Table3[[#This Row],[Transaction_Date]],"dddd")</f>
        <v>Saturday</v>
      </c>
      <c r="D2529" t="s">
        <v>7709</v>
      </c>
      <c r="E2529">
        <f>HOUR(Table3[[#This Row],[Transaction_Time]])</f>
        <v>8</v>
      </c>
      <c r="F2529" s="10" t="s">
        <v>40</v>
      </c>
      <c r="G2529" s="10" t="s">
        <v>7710</v>
      </c>
      <c r="H2529" s="10" t="s">
        <v>26</v>
      </c>
      <c r="I2529" s="10" t="s">
        <v>42</v>
      </c>
      <c r="J2529" s="10" t="s">
        <v>55</v>
      </c>
      <c r="K2529" s="10" t="s">
        <v>56</v>
      </c>
      <c r="L2529" s="10" t="s">
        <v>200</v>
      </c>
      <c r="M2529" s="10" t="s">
        <v>146</v>
      </c>
      <c r="N2529" s="10" t="s">
        <v>291</v>
      </c>
      <c r="O2529" s="10" t="s">
        <v>47</v>
      </c>
      <c r="P2529" s="10" t="s">
        <v>34</v>
      </c>
      <c r="Q2529" s="10">
        <v>131.5</v>
      </c>
      <c r="R2529" s="10">
        <v>0</v>
      </c>
      <c r="S2529" s="10">
        <v>0</v>
      </c>
      <c r="T2529" s="10" t="s">
        <v>35</v>
      </c>
      <c r="U2529" s="10"/>
      <c r="V2529" s="10" t="s">
        <v>49</v>
      </c>
      <c r="W2529" s="10">
        <v>86</v>
      </c>
      <c r="X2529" s="11" t="s">
        <v>37</v>
      </c>
    </row>
    <row r="2530" spans="1:24" x14ac:dyDescent="0.3">
      <c r="A2530" s="4" t="s">
        <v>7711</v>
      </c>
      <c r="B2530" s="5">
        <v>46169</v>
      </c>
      <c r="C2530" s="20" t="str">
        <f>TEXT(Table3[[#This Row],[Transaction_Date]],"dddd")</f>
        <v>Wednesday</v>
      </c>
      <c r="D2530" t="s">
        <v>7712</v>
      </c>
      <c r="E2530">
        <f>HOUR(Table3[[#This Row],[Transaction_Time]])</f>
        <v>10</v>
      </c>
      <c r="F2530" s="6" t="s">
        <v>24</v>
      </c>
      <c r="G2530" s="6" t="s">
        <v>7713</v>
      </c>
      <c r="H2530" s="6" t="s">
        <v>26</v>
      </c>
      <c r="I2530" s="6" t="s">
        <v>42</v>
      </c>
      <c r="J2530" s="6" t="s">
        <v>55</v>
      </c>
      <c r="K2530" s="6" t="s">
        <v>180</v>
      </c>
      <c r="L2530" s="6" t="s">
        <v>826</v>
      </c>
      <c r="M2530" s="6" t="s">
        <v>101</v>
      </c>
      <c r="N2530" s="6" t="s">
        <v>78</v>
      </c>
      <c r="O2530" s="6" t="s">
        <v>141</v>
      </c>
      <c r="P2530" s="6" t="s">
        <v>84</v>
      </c>
      <c r="Q2530" s="6">
        <v>703.15</v>
      </c>
      <c r="R2530" s="6">
        <v>0</v>
      </c>
      <c r="S2530" s="6">
        <v>0</v>
      </c>
      <c r="T2530" s="6" t="s">
        <v>35</v>
      </c>
      <c r="U2530" s="6"/>
      <c r="V2530" s="6" t="s">
        <v>49</v>
      </c>
      <c r="W2530" s="6">
        <v>1</v>
      </c>
      <c r="X2530" s="7" t="s">
        <v>37</v>
      </c>
    </row>
    <row r="2531" spans="1:24" x14ac:dyDescent="0.3">
      <c r="A2531" s="8" t="s">
        <v>7714</v>
      </c>
      <c r="B2531" s="9">
        <v>46149</v>
      </c>
      <c r="C2531" s="21" t="str">
        <f>TEXT(Table3[[#This Row],[Transaction_Date]],"dddd")</f>
        <v>Thursday</v>
      </c>
      <c r="D2531" t="s">
        <v>7715</v>
      </c>
      <c r="E2531">
        <f>HOUR(Table3[[#This Row],[Transaction_Time]])</f>
        <v>19</v>
      </c>
      <c r="F2531" s="10" t="s">
        <v>416</v>
      </c>
      <c r="G2531" s="10" t="s">
        <v>7716</v>
      </c>
      <c r="H2531" s="10" t="s">
        <v>26</v>
      </c>
      <c r="I2531" s="10" t="s">
        <v>27</v>
      </c>
      <c r="J2531" s="10" t="s">
        <v>43</v>
      </c>
      <c r="K2531" s="10" t="s">
        <v>44</v>
      </c>
      <c r="L2531" s="10" t="s">
        <v>296</v>
      </c>
      <c r="M2531" s="10" t="s">
        <v>146</v>
      </c>
      <c r="N2531" s="10" t="s">
        <v>46</v>
      </c>
      <c r="O2531" s="10" t="s">
        <v>297</v>
      </c>
      <c r="P2531" s="10" t="s">
        <v>68</v>
      </c>
      <c r="Q2531" s="10">
        <v>943.96</v>
      </c>
      <c r="R2531" s="10">
        <v>0</v>
      </c>
      <c r="S2531" s="10">
        <v>0</v>
      </c>
      <c r="T2531" s="10" t="s">
        <v>35</v>
      </c>
      <c r="U2531" s="10"/>
      <c r="V2531" s="10" t="s">
        <v>49</v>
      </c>
      <c r="W2531" s="10">
        <v>72</v>
      </c>
      <c r="X2531" s="11" t="s">
        <v>37</v>
      </c>
    </row>
    <row r="2532" spans="1:24" x14ac:dyDescent="0.3">
      <c r="A2532" s="4" t="s">
        <v>7717</v>
      </c>
      <c r="B2532" s="5">
        <v>46145</v>
      </c>
      <c r="C2532" s="20" t="str">
        <f>TEXT(Table3[[#This Row],[Transaction_Date]],"dddd")</f>
        <v>Sunday</v>
      </c>
      <c r="D2532" t="s">
        <v>7718</v>
      </c>
      <c r="E2532">
        <f>HOUR(Table3[[#This Row],[Transaction_Time]])</f>
        <v>19</v>
      </c>
      <c r="F2532" s="6" t="s">
        <v>24</v>
      </c>
      <c r="G2532" s="6" t="s">
        <v>7719</v>
      </c>
      <c r="H2532" s="6" t="s">
        <v>54</v>
      </c>
      <c r="I2532" s="6" t="s">
        <v>27</v>
      </c>
      <c r="J2532" s="6" t="s">
        <v>98</v>
      </c>
      <c r="K2532" s="6" t="s">
        <v>126</v>
      </c>
      <c r="L2532" s="6" t="s">
        <v>171</v>
      </c>
      <c r="M2532" s="6" t="s">
        <v>67</v>
      </c>
      <c r="N2532" s="6" t="s">
        <v>59</v>
      </c>
      <c r="O2532" s="6" t="s">
        <v>47</v>
      </c>
      <c r="P2532" s="6" t="s">
        <v>108</v>
      </c>
      <c r="Q2532" s="6">
        <v>227.59</v>
      </c>
      <c r="R2532" s="6">
        <v>49.06</v>
      </c>
      <c r="S2532" s="6">
        <v>0</v>
      </c>
      <c r="T2532" s="6" t="s">
        <v>35</v>
      </c>
      <c r="U2532" s="6"/>
      <c r="V2532" s="6" t="s">
        <v>49</v>
      </c>
      <c r="W2532" s="6">
        <v>21</v>
      </c>
      <c r="X2532" s="7" t="s">
        <v>37</v>
      </c>
    </row>
    <row r="2533" spans="1:24" x14ac:dyDescent="0.3">
      <c r="A2533" s="8" t="s">
        <v>7720</v>
      </c>
      <c r="B2533" s="9">
        <v>46152</v>
      </c>
      <c r="C2533" s="21" t="str">
        <f>TEXT(Table3[[#This Row],[Transaction_Date]],"dddd")</f>
        <v>Sunday</v>
      </c>
      <c r="D2533" t="s">
        <v>7721</v>
      </c>
      <c r="E2533">
        <f>HOUR(Table3[[#This Row],[Transaction_Time]])</f>
        <v>15</v>
      </c>
      <c r="F2533" s="10" t="s">
        <v>24</v>
      </c>
      <c r="G2533" s="10" t="s">
        <v>7722</v>
      </c>
      <c r="H2533" s="10" t="s">
        <v>54</v>
      </c>
      <c r="I2533" s="10" t="s">
        <v>42</v>
      </c>
      <c r="J2533" s="10" t="s">
        <v>150</v>
      </c>
      <c r="K2533" s="10" t="s">
        <v>319</v>
      </c>
      <c r="L2533" s="10" t="s">
        <v>801</v>
      </c>
      <c r="M2533" s="10" t="s">
        <v>58</v>
      </c>
      <c r="N2533" s="10" t="s">
        <v>46</v>
      </c>
      <c r="O2533" s="10" t="s">
        <v>47</v>
      </c>
      <c r="P2533" s="10" t="s">
        <v>68</v>
      </c>
      <c r="Q2533" s="10">
        <v>470.85</v>
      </c>
      <c r="R2533" s="10">
        <v>0</v>
      </c>
      <c r="S2533" s="10">
        <v>3.33</v>
      </c>
      <c r="T2533" s="10" t="s">
        <v>35</v>
      </c>
      <c r="U2533" s="10"/>
      <c r="V2533" s="10" t="s">
        <v>49</v>
      </c>
      <c r="W2533" s="10">
        <v>83</v>
      </c>
      <c r="X2533" s="11" t="s">
        <v>37</v>
      </c>
    </row>
    <row r="2534" spans="1:24" x14ac:dyDescent="0.3">
      <c r="A2534" s="4" t="s">
        <v>7723</v>
      </c>
      <c r="B2534" s="5">
        <v>46161</v>
      </c>
      <c r="C2534" s="20" t="str">
        <f>TEXT(Table3[[#This Row],[Transaction_Date]],"dddd")</f>
        <v>Tuesday</v>
      </c>
      <c r="D2534" t="s">
        <v>7724</v>
      </c>
      <c r="E2534">
        <f>HOUR(Table3[[#This Row],[Transaction_Time]])</f>
        <v>17</v>
      </c>
      <c r="F2534" s="6" t="s">
        <v>24</v>
      </c>
      <c r="G2534" s="6" t="s">
        <v>7725</v>
      </c>
      <c r="H2534" s="6" t="s">
        <v>74</v>
      </c>
      <c r="I2534" s="6" t="s">
        <v>27</v>
      </c>
      <c r="J2534" s="6" t="s">
        <v>150</v>
      </c>
      <c r="K2534" s="6" t="s">
        <v>319</v>
      </c>
      <c r="L2534" s="6" t="s">
        <v>205</v>
      </c>
      <c r="M2534" s="6" t="s">
        <v>162</v>
      </c>
      <c r="N2534" s="6" t="s">
        <v>46</v>
      </c>
      <c r="O2534" s="6" t="s">
        <v>47</v>
      </c>
      <c r="P2534" s="6" t="s">
        <v>128</v>
      </c>
      <c r="Q2534" s="6">
        <v>1365.72</v>
      </c>
      <c r="R2534" s="6">
        <v>0</v>
      </c>
      <c r="S2534" s="6">
        <v>0</v>
      </c>
      <c r="T2534" s="6" t="s">
        <v>35</v>
      </c>
      <c r="U2534" s="6"/>
      <c r="V2534" s="6" t="s">
        <v>49</v>
      </c>
      <c r="W2534" s="6">
        <v>55</v>
      </c>
      <c r="X2534" s="7" t="s">
        <v>37</v>
      </c>
    </row>
    <row r="2535" spans="1:24" x14ac:dyDescent="0.3">
      <c r="A2535" s="8" t="s">
        <v>7726</v>
      </c>
      <c r="B2535" s="9">
        <v>46152</v>
      </c>
      <c r="C2535" s="21" t="str">
        <f>TEXT(Table3[[#This Row],[Transaction_Date]],"dddd")</f>
        <v>Sunday</v>
      </c>
      <c r="D2535" t="s">
        <v>7727</v>
      </c>
      <c r="E2535">
        <f>HOUR(Table3[[#This Row],[Transaction_Time]])</f>
        <v>11</v>
      </c>
      <c r="F2535" s="10" t="s">
        <v>24</v>
      </c>
      <c r="G2535" s="10" t="s">
        <v>7728</v>
      </c>
      <c r="H2535" s="10" t="s">
        <v>54</v>
      </c>
      <c r="I2535" s="10" t="s">
        <v>42</v>
      </c>
      <c r="J2535" s="10" t="s">
        <v>150</v>
      </c>
      <c r="K2535" s="10" t="s">
        <v>398</v>
      </c>
      <c r="L2535" s="10" t="s">
        <v>230</v>
      </c>
      <c r="M2535" s="10" t="s">
        <v>83</v>
      </c>
      <c r="N2535" s="10" t="s">
        <v>59</v>
      </c>
      <c r="O2535" s="10" t="s">
        <v>60</v>
      </c>
      <c r="P2535" s="10" t="s">
        <v>34</v>
      </c>
      <c r="Q2535" s="10">
        <v>107.72</v>
      </c>
      <c r="R2535" s="10">
        <v>0</v>
      </c>
      <c r="S2535" s="10">
        <v>0</v>
      </c>
      <c r="T2535" s="10" t="s">
        <v>280</v>
      </c>
      <c r="U2535" s="10" t="s">
        <v>496</v>
      </c>
      <c r="V2535" s="10" t="s">
        <v>49</v>
      </c>
      <c r="W2535" s="10">
        <v>24</v>
      </c>
      <c r="X2535" s="11" t="s">
        <v>37</v>
      </c>
    </row>
    <row r="2536" spans="1:24" x14ac:dyDescent="0.3">
      <c r="A2536" s="4" t="s">
        <v>7729</v>
      </c>
      <c r="B2536" s="5">
        <v>46173</v>
      </c>
      <c r="C2536" s="20" t="str">
        <f>TEXT(Table3[[#This Row],[Transaction_Date]],"dddd")</f>
        <v>Sunday</v>
      </c>
      <c r="D2536" t="s">
        <v>7730</v>
      </c>
      <c r="E2536">
        <f>HOUR(Table3[[#This Row],[Transaction_Time]])</f>
        <v>12</v>
      </c>
      <c r="F2536" s="6" t="s">
        <v>24</v>
      </c>
      <c r="G2536" s="6" t="s">
        <v>7731</v>
      </c>
      <c r="H2536" s="6" t="s">
        <v>26</v>
      </c>
      <c r="I2536" s="6" t="s">
        <v>42</v>
      </c>
      <c r="J2536" s="6" t="s">
        <v>98</v>
      </c>
      <c r="K2536" s="6" t="s">
        <v>126</v>
      </c>
      <c r="L2536" s="6" t="s">
        <v>200</v>
      </c>
      <c r="M2536" s="6" t="s">
        <v>146</v>
      </c>
      <c r="N2536" s="6" t="s">
        <v>32</v>
      </c>
      <c r="O2536" s="6" t="s">
        <v>47</v>
      </c>
      <c r="P2536" s="6" t="s">
        <v>128</v>
      </c>
      <c r="Q2536" s="6">
        <v>395.83</v>
      </c>
      <c r="R2536" s="6">
        <v>0</v>
      </c>
      <c r="S2536" s="6">
        <v>0</v>
      </c>
      <c r="T2536" s="6" t="s">
        <v>35</v>
      </c>
      <c r="U2536" s="6"/>
      <c r="V2536" s="6" t="s">
        <v>49</v>
      </c>
      <c r="W2536" s="6">
        <v>53</v>
      </c>
      <c r="X2536" s="7" t="s">
        <v>37</v>
      </c>
    </row>
    <row r="2537" spans="1:24" x14ac:dyDescent="0.3">
      <c r="A2537" s="8" t="s">
        <v>7732</v>
      </c>
      <c r="B2537" s="9">
        <v>46173</v>
      </c>
      <c r="C2537" s="21" t="str">
        <f>TEXT(Table3[[#This Row],[Transaction_Date]],"dddd")</f>
        <v>Sunday</v>
      </c>
      <c r="D2537" t="s">
        <v>7733</v>
      </c>
      <c r="E2537">
        <f>HOUR(Table3[[#This Row],[Transaction_Time]])</f>
        <v>18</v>
      </c>
      <c r="F2537" s="10" t="s">
        <v>24</v>
      </c>
      <c r="G2537" s="10" t="s">
        <v>7734</v>
      </c>
      <c r="H2537" s="10" t="s">
        <v>54</v>
      </c>
      <c r="I2537" s="10" t="s">
        <v>42</v>
      </c>
      <c r="J2537" s="10" t="s">
        <v>28</v>
      </c>
      <c r="K2537" s="10" t="s">
        <v>65</v>
      </c>
      <c r="L2537" s="10" t="s">
        <v>304</v>
      </c>
      <c r="M2537" s="10" t="s">
        <v>31</v>
      </c>
      <c r="N2537" s="10" t="s">
        <v>46</v>
      </c>
      <c r="O2537" s="10" t="s">
        <v>141</v>
      </c>
      <c r="P2537" s="10" t="s">
        <v>108</v>
      </c>
      <c r="Q2537" s="10">
        <v>153.72</v>
      </c>
      <c r="R2537" s="10">
        <v>0</v>
      </c>
      <c r="S2537" s="10">
        <v>5.66</v>
      </c>
      <c r="T2537" s="10" t="s">
        <v>35</v>
      </c>
      <c r="U2537" s="10"/>
      <c r="V2537" s="10" t="s">
        <v>49</v>
      </c>
      <c r="W2537" s="10">
        <v>72</v>
      </c>
      <c r="X2537" s="11" t="s">
        <v>37</v>
      </c>
    </row>
    <row r="2538" spans="1:24" x14ac:dyDescent="0.3">
      <c r="A2538" s="4" t="s">
        <v>7735</v>
      </c>
      <c r="B2538" s="5">
        <v>46163</v>
      </c>
      <c r="C2538" s="20" t="str">
        <f>TEXT(Table3[[#This Row],[Transaction_Date]],"dddd")</f>
        <v>Thursday</v>
      </c>
      <c r="D2538" t="s">
        <v>7736</v>
      </c>
      <c r="E2538">
        <f>HOUR(Table3[[#This Row],[Transaction_Time]])</f>
        <v>14</v>
      </c>
      <c r="F2538" s="6" t="s">
        <v>40</v>
      </c>
      <c r="G2538" s="6" t="s">
        <v>7737</v>
      </c>
      <c r="H2538" s="6" t="s">
        <v>26</v>
      </c>
      <c r="I2538" s="6" t="s">
        <v>27</v>
      </c>
      <c r="J2538" s="6" t="s">
        <v>28</v>
      </c>
      <c r="K2538" s="6" t="s">
        <v>65</v>
      </c>
      <c r="L2538" s="6" t="s">
        <v>230</v>
      </c>
      <c r="M2538" s="6" t="s">
        <v>83</v>
      </c>
      <c r="N2538" s="6" t="s">
        <v>59</v>
      </c>
      <c r="O2538" s="6" t="s">
        <v>47</v>
      </c>
      <c r="P2538" s="6" t="s">
        <v>108</v>
      </c>
      <c r="Q2538" s="6">
        <v>204.03</v>
      </c>
      <c r="R2538" s="6">
        <v>0</v>
      </c>
      <c r="S2538" s="6">
        <v>7.44</v>
      </c>
      <c r="T2538" s="6" t="s">
        <v>35</v>
      </c>
      <c r="U2538" s="6"/>
      <c r="V2538" s="6" t="s">
        <v>49</v>
      </c>
      <c r="W2538" s="6">
        <v>10</v>
      </c>
      <c r="X2538" s="7" t="s">
        <v>37</v>
      </c>
    </row>
    <row r="2539" spans="1:24" x14ac:dyDescent="0.3">
      <c r="A2539" s="8" t="s">
        <v>7738</v>
      </c>
      <c r="B2539" s="9">
        <v>46171</v>
      </c>
      <c r="C2539" s="21" t="str">
        <f>TEXT(Table3[[#This Row],[Transaction_Date]],"dddd")</f>
        <v>Friday</v>
      </c>
      <c r="D2539" t="s">
        <v>7739</v>
      </c>
      <c r="E2539">
        <f>HOUR(Table3[[#This Row],[Transaction_Time]])</f>
        <v>22</v>
      </c>
      <c r="F2539" s="10" t="s">
        <v>24</v>
      </c>
      <c r="G2539" s="10" t="s">
        <v>7740</v>
      </c>
      <c r="H2539" s="10" t="s">
        <v>54</v>
      </c>
      <c r="I2539" s="10" t="s">
        <v>42</v>
      </c>
      <c r="J2539" s="10" t="s">
        <v>119</v>
      </c>
      <c r="K2539" s="10" t="s">
        <v>120</v>
      </c>
      <c r="L2539" s="10" t="s">
        <v>113</v>
      </c>
      <c r="M2539" s="10" t="s">
        <v>114</v>
      </c>
      <c r="N2539" s="10" t="s">
        <v>32</v>
      </c>
      <c r="O2539" s="10" t="s">
        <v>47</v>
      </c>
      <c r="P2539" s="10" t="s">
        <v>108</v>
      </c>
      <c r="Q2539" s="10">
        <v>1323.03</v>
      </c>
      <c r="R2539" s="10">
        <v>11.22</v>
      </c>
      <c r="S2539" s="10">
        <v>0</v>
      </c>
      <c r="T2539" s="10" t="s">
        <v>35</v>
      </c>
      <c r="U2539" s="10"/>
      <c r="V2539" s="10" t="s">
        <v>36</v>
      </c>
      <c r="W2539" s="10">
        <v>5</v>
      </c>
      <c r="X2539" s="11" t="s">
        <v>37</v>
      </c>
    </row>
    <row r="2540" spans="1:24" x14ac:dyDescent="0.3">
      <c r="A2540" s="4" t="s">
        <v>7741</v>
      </c>
      <c r="B2540" s="5">
        <v>46165</v>
      </c>
      <c r="C2540" s="20" t="str">
        <f>TEXT(Table3[[#This Row],[Transaction_Date]],"dddd")</f>
        <v>Saturday</v>
      </c>
      <c r="D2540" t="s">
        <v>7742</v>
      </c>
      <c r="E2540">
        <f>HOUR(Table3[[#This Row],[Transaction_Time]])</f>
        <v>17</v>
      </c>
      <c r="F2540" s="6" t="s">
        <v>40</v>
      </c>
      <c r="G2540" s="6" t="s">
        <v>7743</v>
      </c>
      <c r="H2540" s="6" t="s">
        <v>26</v>
      </c>
      <c r="I2540" s="6" t="s">
        <v>27</v>
      </c>
      <c r="J2540" s="6" t="s">
        <v>90</v>
      </c>
      <c r="K2540" s="6" t="s">
        <v>140</v>
      </c>
      <c r="L2540" s="6" t="s">
        <v>424</v>
      </c>
      <c r="M2540" s="6" t="s">
        <v>122</v>
      </c>
      <c r="N2540" s="6" t="s">
        <v>59</v>
      </c>
      <c r="O2540" s="6" t="s">
        <v>47</v>
      </c>
      <c r="P2540" s="6" t="s">
        <v>108</v>
      </c>
      <c r="Q2540" s="6">
        <v>171.09</v>
      </c>
      <c r="R2540" s="6">
        <v>34.26</v>
      </c>
      <c r="S2540" s="6">
        <v>0</v>
      </c>
      <c r="T2540" s="6" t="s">
        <v>35</v>
      </c>
      <c r="U2540" s="6"/>
      <c r="V2540" s="6" t="s">
        <v>49</v>
      </c>
      <c r="W2540" s="6">
        <v>91</v>
      </c>
      <c r="X2540" s="7" t="s">
        <v>37</v>
      </c>
    </row>
    <row r="2541" spans="1:24" x14ac:dyDescent="0.3">
      <c r="A2541" s="8" t="s">
        <v>7744</v>
      </c>
      <c r="B2541" s="9">
        <v>46148</v>
      </c>
      <c r="C2541" s="21" t="str">
        <f>TEXT(Table3[[#This Row],[Transaction_Date]],"dddd")</f>
        <v>Wednesday</v>
      </c>
      <c r="D2541" t="s">
        <v>7745</v>
      </c>
      <c r="E2541">
        <f>HOUR(Table3[[#This Row],[Transaction_Time]])</f>
        <v>20</v>
      </c>
      <c r="F2541" s="10" t="s">
        <v>24</v>
      </c>
      <c r="G2541" s="10" t="s">
        <v>7746</v>
      </c>
      <c r="H2541" s="10" t="s">
        <v>89</v>
      </c>
      <c r="I2541" s="10" t="s">
        <v>42</v>
      </c>
      <c r="J2541" s="10" t="s">
        <v>150</v>
      </c>
      <c r="K2541" s="10" t="s">
        <v>398</v>
      </c>
      <c r="L2541" s="10" t="s">
        <v>286</v>
      </c>
      <c r="M2541" s="10" t="s">
        <v>122</v>
      </c>
      <c r="N2541" s="10" t="s">
        <v>59</v>
      </c>
      <c r="O2541" s="10" t="s">
        <v>47</v>
      </c>
      <c r="P2541" s="10" t="s">
        <v>115</v>
      </c>
      <c r="Q2541" s="10">
        <v>1594.71</v>
      </c>
      <c r="R2541" s="10">
        <v>0</v>
      </c>
      <c r="S2541" s="10">
        <v>0</v>
      </c>
      <c r="T2541" s="10" t="s">
        <v>35</v>
      </c>
      <c r="U2541" s="10"/>
      <c r="V2541" s="10" t="s">
        <v>49</v>
      </c>
      <c r="W2541" s="10">
        <v>80</v>
      </c>
      <c r="X2541" s="11" t="s">
        <v>37</v>
      </c>
    </row>
    <row r="2542" spans="1:24" x14ac:dyDescent="0.3">
      <c r="A2542" s="4" t="s">
        <v>7747</v>
      </c>
      <c r="B2542" s="5">
        <v>46153</v>
      </c>
      <c r="C2542" s="20" t="str">
        <f>TEXT(Table3[[#This Row],[Transaction_Date]],"dddd")</f>
        <v>Monday</v>
      </c>
      <c r="D2542" t="s">
        <v>7748</v>
      </c>
      <c r="E2542">
        <f>HOUR(Table3[[#This Row],[Transaction_Time]])</f>
        <v>8</v>
      </c>
      <c r="F2542" s="6" t="s">
        <v>40</v>
      </c>
      <c r="G2542" s="6" t="s">
        <v>7749</v>
      </c>
      <c r="H2542" s="6" t="s">
        <v>74</v>
      </c>
      <c r="I2542" s="6" t="s">
        <v>27</v>
      </c>
      <c r="J2542" s="6" t="s">
        <v>28</v>
      </c>
      <c r="K2542" s="6" t="s">
        <v>188</v>
      </c>
      <c r="L2542" s="6" t="s">
        <v>634</v>
      </c>
      <c r="M2542" s="6" t="s">
        <v>114</v>
      </c>
      <c r="N2542" s="6" t="s">
        <v>32</v>
      </c>
      <c r="O2542" s="6" t="s">
        <v>141</v>
      </c>
      <c r="P2542" s="6" t="s">
        <v>128</v>
      </c>
      <c r="Q2542" s="6">
        <v>1516.1</v>
      </c>
      <c r="R2542" s="6">
        <v>0</v>
      </c>
      <c r="S2542" s="6">
        <v>7.36</v>
      </c>
      <c r="T2542" s="6" t="s">
        <v>35</v>
      </c>
      <c r="U2542" s="6"/>
      <c r="V2542" s="6" t="s">
        <v>49</v>
      </c>
      <c r="W2542" s="6">
        <v>58</v>
      </c>
      <c r="X2542" s="7" t="s">
        <v>37</v>
      </c>
    </row>
    <row r="2543" spans="1:24" x14ac:dyDescent="0.3">
      <c r="A2543" s="8" t="s">
        <v>7750</v>
      </c>
      <c r="B2543" s="9">
        <v>46147</v>
      </c>
      <c r="C2543" s="21" t="str">
        <f>TEXT(Table3[[#This Row],[Transaction_Date]],"dddd")</f>
        <v>Tuesday</v>
      </c>
      <c r="D2543" t="s">
        <v>7751</v>
      </c>
      <c r="E2543">
        <f>HOUR(Table3[[#This Row],[Transaction_Time]])</f>
        <v>21</v>
      </c>
      <c r="F2543" s="10" t="s">
        <v>24</v>
      </c>
      <c r="G2543" s="10" t="s">
        <v>7752</v>
      </c>
      <c r="H2543" s="10" t="s">
        <v>74</v>
      </c>
      <c r="I2543" s="10" t="s">
        <v>27</v>
      </c>
      <c r="J2543" s="10" t="s">
        <v>55</v>
      </c>
      <c r="K2543" s="10" t="s">
        <v>180</v>
      </c>
      <c r="L2543" s="10" t="s">
        <v>826</v>
      </c>
      <c r="M2543" s="10" t="s">
        <v>101</v>
      </c>
      <c r="N2543" s="10" t="s">
        <v>46</v>
      </c>
      <c r="O2543" s="10" t="s">
        <v>60</v>
      </c>
      <c r="P2543" s="10" t="s">
        <v>108</v>
      </c>
      <c r="Q2543" s="10">
        <v>392.19</v>
      </c>
      <c r="R2543" s="10">
        <v>0</v>
      </c>
      <c r="S2543" s="10">
        <v>0</v>
      </c>
      <c r="T2543" s="10" t="s">
        <v>35</v>
      </c>
      <c r="U2543" s="10"/>
      <c r="V2543" s="10" t="s">
        <v>49</v>
      </c>
      <c r="W2543" s="10">
        <v>69</v>
      </c>
      <c r="X2543" s="11" t="s">
        <v>37</v>
      </c>
    </row>
    <row r="2544" spans="1:24" x14ac:dyDescent="0.3">
      <c r="A2544" s="4" t="s">
        <v>7753</v>
      </c>
      <c r="B2544" s="5">
        <v>46157</v>
      </c>
      <c r="C2544" s="20" t="str">
        <f>TEXT(Table3[[#This Row],[Transaction_Date]],"dddd")</f>
        <v>Friday</v>
      </c>
      <c r="D2544" t="s">
        <v>7754</v>
      </c>
      <c r="E2544">
        <f>HOUR(Table3[[#This Row],[Transaction_Time]])</f>
        <v>16</v>
      </c>
      <c r="F2544" s="6" t="s">
        <v>52</v>
      </c>
      <c r="G2544" s="6" t="s">
        <v>7755</v>
      </c>
      <c r="H2544" s="6" t="s">
        <v>74</v>
      </c>
      <c r="I2544" s="6" t="s">
        <v>27</v>
      </c>
      <c r="J2544" s="6" t="s">
        <v>28</v>
      </c>
      <c r="K2544" s="6" t="s">
        <v>188</v>
      </c>
      <c r="L2544" s="6" t="s">
        <v>500</v>
      </c>
      <c r="M2544" s="6" t="s">
        <v>67</v>
      </c>
      <c r="N2544" s="6" t="s">
        <v>46</v>
      </c>
      <c r="O2544" s="6" t="s">
        <v>141</v>
      </c>
      <c r="P2544" s="6" t="s">
        <v>128</v>
      </c>
      <c r="Q2544" s="6">
        <v>99.6</v>
      </c>
      <c r="R2544" s="6">
        <v>0</v>
      </c>
      <c r="S2544" s="6">
        <v>0</v>
      </c>
      <c r="T2544" s="6" t="s">
        <v>280</v>
      </c>
      <c r="U2544" s="6" t="s">
        <v>402</v>
      </c>
      <c r="V2544" s="6" t="s">
        <v>49</v>
      </c>
      <c r="W2544" s="6">
        <v>70</v>
      </c>
      <c r="X2544" s="7" t="s">
        <v>37</v>
      </c>
    </row>
    <row r="2545" spans="1:24" x14ac:dyDescent="0.3">
      <c r="A2545" s="8" t="s">
        <v>7756</v>
      </c>
      <c r="B2545" s="9">
        <v>46166</v>
      </c>
      <c r="C2545" s="21" t="str">
        <f>TEXT(Table3[[#This Row],[Transaction_Date]],"dddd")</f>
        <v>Sunday</v>
      </c>
      <c r="D2545" t="s">
        <v>7757</v>
      </c>
      <c r="E2545">
        <f>HOUR(Table3[[#This Row],[Transaction_Time]])</f>
        <v>20</v>
      </c>
      <c r="F2545" s="10" t="s">
        <v>40</v>
      </c>
      <c r="G2545" s="10" t="s">
        <v>7758</v>
      </c>
      <c r="H2545" s="10" t="s">
        <v>26</v>
      </c>
      <c r="I2545" s="10" t="s">
        <v>42</v>
      </c>
      <c r="J2545" s="10" t="s">
        <v>75</v>
      </c>
      <c r="K2545" s="10" t="s">
        <v>76</v>
      </c>
      <c r="L2545" s="10" t="s">
        <v>286</v>
      </c>
      <c r="M2545" s="10" t="s">
        <v>122</v>
      </c>
      <c r="N2545" s="10" t="s">
        <v>46</v>
      </c>
      <c r="O2545" s="10" t="s">
        <v>60</v>
      </c>
      <c r="P2545" s="10" t="s">
        <v>115</v>
      </c>
      <c r="Q2545" s="10">
        <v>273.67</v>
      </c>
      <c r="R2545" s="10">
        <v>0</v>
      </c>
      <c r="S2545" s="10">
        <v>0</v>
      </c>
      <c r="T2545" s="10" t="s">
        <v>406</v>
      </c>
      <c r="U2545" s="10" t="s">
        <v>281</v>
      </c>
      <c r="V2545" s="10" t="s">
        <v>49</v>
      </c>
      <c r="W2545" s="10">
        <v>4</v>
      </c>
      <c r="X2545" s="11" t="s">
        <v>37</v>
      </c>
    </row>
    <row r="2546" spans="1:24" x14ac:dyDescent="0.3">
      <c r="A2546" s="4" t="s">
        <v>7759</v>
      </c>
      <c r="B2546" s="5">
        <v>46173</v>
      </c>
      <c r="C2546" s="20" t="str">
        <f>TEXT(Table3[[#This Row],[Transaction_Date]],"dddd")</f>
        <v>Sunday</v>
      </c>
      <c r="D2546" t="s">
        <v>7760</v>
      </c>
      <c r="E2546">
        <f>HOUR(Table3[[#This Row],[Transaction_Time]])</f>
        <v>11</v>
      </c>
      <c r="F2546" s="6" t="s">
        <v>40</v>
      </c>
      <c r="G2546" s="6" t="s">
        <v>7761</v>
      </c>
      <c r="H2546" s="6" t="s">
        <v>26</v>
      </c>
      <c r="I2546" s="6" t="s">
        <v>42</v>
      </c>
      <c r="J2546" s="6" t="s">
        <v>90</v>
      </c>
      <c r="K2546" s="6" t="s">
        <v>572</v>
      </c>
      <c r="L2546" s="6" t="s">
        <v>205</v>
      </c>
      <c r="M2546" s="6" t="s">
        <v>162</v>
      </c>
      <c r="N2546" s="6" t="s">
        <v>272</v>
      </c>
      <c r="O2546" s="6" t="s">
        <v>141</v>
      </c>
      <c r="P2546" s="6" t="s">
        <v>128</v>
      </c>
      <c r="Q2546" s="6">
        <v>819.97</v>
      </c>
      <c r="R2546" s="6">
        <v>0</v>
      </c>
      <c r="S2546" s="6">
        <v>0</v>
      </c>
      <c r="T2546" s="6" t="s">
        <v>35</v>
      </c>
      <c r="U2546" s="6"/>
      <c r="V2546" s="6" t="s">
        <v>49</v>
      </c>
      <c r="W2546" s="6">
        <v>77</v>
      </c>
      <c r="X2546" s="7" t="s">
        <v>37</v>
      </c>
    </row>
    <row r="2547" spans="1:24" x14ac:dyDescent="0.3">
      <c r="A2547" s="8" t="s">
        <v>7762</v>
      </c>
      <c r="B2547" s="9">
        <v>46154</v>
      </c>
      <c r="C2547" s="21" t="str">
        <f>TEXT(Table3[[#This Row],[Transaction_Date]],"dddd")</f>
        <v>Tuesday</v>
      </c>
      <c r="D2547" t="s">
        <v>7763</v>
      </c>
      <c r="E2547">
        <f>HOUR(Table3[[#This Row],[Transaction_Time]])</f>
        <v>14</v>
      </c>
      <c r="F2547" s="10" t="s">
        <v>24</v>
      </c>
      <c r="G2547" s="10" t="s">
        <v>7764</v>
      </c>
      <c r="H2547" s="10" t="s">
        <v>26</v>
      </c>
      <c r="I2547" s="10" t="s">
        <v>27</v>
      </c>
      <c r="J2547" s="10" t="s">
        <v>119</v>
      </c>
      <c r="K2547" s="10" t="s">
        <v>323</v>
      </c>
      <c r="L2547" s="10" t="s">
        <v>77</v>
      </c>
      <c r="M2547" s="10" t="s">
        <v>31</v>
      </c>
      <c r="N2547" s="10" t="s">
        <v>78</v>
      </c>
      <c r="O2547" s="10" t="s">
        <v>47</v>
      </c>
      <c r="P2547" s="10" t="s">
        <v>68</v>
      </c>
      <c r="Q2547" s="10">
        <v>197.9</v>
      </c>
      <c r="R2547" s="10">
        <v>0</v>
      </c>
      <c r="S2547" s="10">
        <v>0</v>
      </c>
      <c r="T2547" s="10" t="s">
        <v>35</v>
      </c>
      <c r="U2547" s="10"/>
      <c r="V2547" s="10" t="s">
        <v>36</v>
      </c>
      <c r="W2547" s="10">
        <v>67</v>
      </c>
      <c r="X2547" s="11" t="s">
        <v>37</v>
      </c>
    </row>
    <row r="2548" spans="1:24" x14ac:dyDescent="0.3">
      <c r="A2548" s="4" t="s">
        <v>7765</v>
      </c>
      <c r="B2548" s="5">
        <v>46161</v>
      </c>
      <c r="C2548" s="20" t="str">
        <f>TEXT(Table3[[#This Row],[Transaction_Date]],"dddd")</f>
        <v>Tuesday</v>
      </c>
      <c r="D2548" t="s">
        <v>7766</v>
      </c>
      <c r="E2548">
        <f>HOUR(Table3[[#This Row],[Transaction_Time]])</f>
        <v>13</v>
      </c>
      <c r="F2548" s="6" t="s">
        <v>87</v>
      </c>
      <c r="G2548" s="6" t="s">
        <v>7767</v>
      </c>
      <c r="H2548" s="6" t="s">
        <v>26</v>
      </c>
      <c r="I2548" s="6" t="s">
        <v>27</v>
      </c>
      <c r="J2548" s="6" t="s">
        <v>105</v>
      </c>
      <c r="K2548" s="6" t="s">
        <v>106</v>
      </c>
      <c r="L2548" s="6" t="s">
        <v>364</v>
      </c>
      <c r="M2548" s="6" t="s">
        <v>114</v>
      </c>
      <c r="N2548" s="6" t="s">
        <v>46</v>
      </c>
      <c r="O2548" s="6" t="s">
        <v>47</v>
      </c>
      <c r="P2548" s="6" t="s">
        <v>128</v>
      </c>
      <c r="Q2548" s="6">
        <v>805.94</v>
      </c>
      <c r="R2548" s="6">
        <v>0</v>
      </c>
      <c r="S2548" s="6">
        <v>0</v>
      </c>
      <c r="T2548" s="6" t="s">
        <v>35</v>
      </c>
      <c r="U2548" s="6"/>
      <c r="V2548" s="6" t="s">
        <v>49</v>
      </c>
      <c r="W2548" s="6">
        <v>29</v>
      </c>
      <c r="X2548" s="7" t="s">
        <v>37</v>
      </c>
    </row>
    <row r="2549" spans="1:24" x14ac:dyDescent="0.3">
      <c r="A2549" s="8" t="s">
        <v>7768</v>
      </c>
      <c r="B2549" s="9">
        <v>46163</v>
      </c>
      <c r="C2549" s="21" t="str">
        <f>TEXT(Table3[[#This Row],[Transaction_Date]],"dddd")</f>
        <v>Thursday</v>
      </c>
      <c r="D2549" t="s">
        <v>7769</v>
      </c>
      <c r="E2549">
        <f>HOUR(Table3[[#This Row],[Transaction_Time]])</f>
        <v>16</v>
      </c>
      <c r="F2549" s="10" t="s">
        <v>24</v>
      </c>
      <c r="G2549" s="10" t="s">
        <v>7770</v>
      </c>
      <c r="H2549" s="10" t="s">
        <v>74</v>
      </c>
      <c r="I2549" s="10" t="s">
        <v>27</v>
      </c>
      <c r="J2549" s="10" t="s">
        <v>105</v>
      </c>
      <c r="K2549" s="10" t="s">
        <v>195</v>
      </c>
      <c r="L2549" s="10" t="s">
        <v>296</v>
      </c>
      <c r="M2549" s="10" t="s">
        <v>146</v>
      </c>
      <c r="N2549" s="10" t="s">
        <v>46</v>
      </c>
      <c r="O2549" s="10" t="s">
        <v>47</v>
      </c>
      <c r="P2549" s="10" t="s">
        <v>68</v>
      </c>
      <c r="Q2549" s="10">
        <v>559.74</v>
      </c>
      <c r="R2549" s="10">
        <v>22.5</v>
      </c>
      <c r="S2549" s="10">
        <v>0</v>
      </c>
      <c r="T2549" s="10" t="s">
        <v>35</v>
      </c>
      <c r="U2549" s="10"/>
      <c r="V2549" s="10" t="s">
        <v>49</v>
      </c>
      <c r="W2549" s="10">
        <v>96</v>
      </c>
      <c r="X2549" s="11" t="s">
        <v>37</v>
      </c>
    </row>
    <row r="2550" spans="1:24" x14ac:dyDescent="0.3">
      <c r="A2550" s="4" t="s">
        <v>7771</v>
      </c>
      <c r="B2550" s="5">
        <v>46154</v>
      </c>
      <c r="C2550" s="20" t="str">
        <f>TEXT(Table3[[#This Row],[Transaction_Date]],"dddd")</f>
        <v>Tuesday</v>
      </c>
      <c r="D2550" t="s">
        <v>7772</v>
      </c>
      <c r="E2550">
        <f>HOUR(Table3[[#This Row],[Transaction_Time]])</f>
        <v>15</v>
      </c>
      <c r="F2550" s="6" t="s">
        <v>24</v>
      </c>
      <c r="G2550" s="6" t="s">
        <v>7773</v>
      </c>
      <c r="H2550" s="6" t="s">
        <v>89</v>
      </c>
      <c r="I2550" s="6" t="s">
        <v>27</v>
      </c>
      <c r="J2550" s="6" t="s">
        <v>98</v>
      </c>
      <c r="K2550" s="6" t="s">
        <v>459</v>
      </c>
      <c r="L2550" s="6" t="s">
        <v>213</v>
      </c>
      <c r="M2550" s="6" t="s">
        <v>214</v>
      </c>
      <c r="N2550" s="6" t="s">
        <v>32</v>
      </c>
      <c r="O2550" s="6" t="s">
        <v>47</v>
      </c>
      <c r="P2550" s="6" t="s">
        <v>68</v>
      </c>
      <c r="Q2550" s="6">
        <v>363.1</v>
      </c>
      <c r="R2550" s="6">
        <v>0</v>
      </c>
      <c r="S2550" s="6">
        <v>0</v>
      </c>
      <c r="T2550" s="6" t="s">
        <v>35</v>
      </c>
      <c r="U2550" s="6"/>
      <c r="V2550" s="6" t="s">
        <v>36</v>
      </c>
      <c r="W2550" s="6">
        <v>48</v>
      </c>
      <c r="X2550" s="7" t="s">
        <v>37</v>
      </c>
    </row>
    <row r="2551" spans="1:24" x14ac:dyDescent="0.3">
      <c r="A2551" s="8" t="s">
        <v>7774</v>
      </c>
      <c r="B2551" s="9">
        <v>46151</v>
      </c>
      <c r="C2551" s="21" t="str">
        <f>TEXT(Table3[[#This Row],[Transaction_Date]],"dddd")</f>
        <v>Saturday</v>
      </c>
      <c r="D2551" t="s">
        <v>7775</v>
      </c>
      <c r="E2551">
        <f>HOUR(Table3[[#This Row],[Transaction_Time]])</f>
        <v>14</v>
      </c>
      <c r="F2551" s="10" t="s">
        <v>24</v>
      </c>
      <c r="G2551" s="10" t="s">
        <v>7776</v>
      </c>
      <c r="H2551" s="10" t="s">
        <v>26</v>
      </c>
      <c r="I2551" s="10" t="s">
        <v>42</v>
      </c>
      <c r="J2551" s="10" t="s">
        <v>43</v>
      </c>
      <c r="K2551" s="10" t="s">
        <v>229</v>
      </c>
      <c r="L2551" s="10" t="s">
        <v>544</v>
      </c>
      <c r="M2551" s="10" t="s">
        <v>114</v>
      </c>
      <c r="N2551" s="10" t="s">
        <v>176</v>
      </c>
      <c r="O2551" s="10" t="s">
        <v>60</v>
      </c>
      <c r="P2551" s="10" t="s">
        <v>34</v>
      </c>
      <c r="Q2551" s="10">
        <v>105.22</v>
      </c>
      <c r="R2551" s="10">
        <v>8.4499999999999993</v>
      </c>
      <c r="S2551" s="10">
        <v>0</v>
      </c>
      <c r="T2551" s="10" t="s">
        <v>35</v>
      </c>
      <c r="U2551" s="10"/>
      <c r="V2551" s="10" t="s">
        <v>49</v>
      </c>
      <c r="W2551" s="10">
        <v>69</v>
      </c>
      <c r="X2551" s="11" t="s">
        <v>37</v>
      </c>
    </row>
    <row r="2552" spans="1:24" x14ac:dyDescent="0.3">
      <c r="A2552" s="4" t="s">
        <v>7777</v>
      </c>
      <c r="B2552" s="5">
        <v>46161</v>
      </c>
      <c r="C2552" s="20" t="str">
        <f>TEXT(Table3[[#This Row],[Transaction_Date]],"dddd")</f>
        <v>Tuesday</v>
      </c>
      <c r="D2552" t="s">
        <v>7778</v>
      </c>
      <c r="E2552">
        <f>HOUR(Table3[[#This Row],[Transaction_Time]])</f>
        <v>20</v>
      </c>
      <c r="F2552" s="6" t="s">
        <v>87</v>
      </c>
      <c r="G2552" s="6" t="s">
        <v>7779</v>
      </c>
      <c r="H2552" s="6" t="s">
        <v>26</v>
      </c>
      <c r="I2552" s="6" t="s">
        <v>27</v>
      </c>
      <c r="J2552" s="6" t="s">
        <v>28</v>
      </c>
      <c r="K2552" s="6" t="s">
        <v>188</v>
      </c>
      <c r="L2552" s="6" t="s">
        <v>290</v>
      </c>
      <c r="M2552" s="6" t="s">
        <v>93</v>
      </c>
      <c r="N2552" s="6" t="s">
        <v>272</v>
      </c>
      <c r="O2552" s="6" t="s">
        <v>60</v>
      </c>
      <c r="P2552" s="10" t="s">
        <v>68</v>
      </c>
      <c r="Q2552" s="6">
        <v>1575.43</v>
      </c>
      <c r="R2552" s="6">
        <v>0</v>
      </c>
      <c r="S2552" s="6">
        <v>0</v>
      </c>
      <c r="T2552" s="6" t="s">
        <v>35</v>
      </c>
      <c r="U2552" s="6"/>
      <c r="V2552" s="6" t="s">
        <v>49</v>
      </c>
      <c r="W2552" s="6">
        <v>61</v>
      </c>
      <c r="X2552" s="7" t="s">
        <v>37</v>
      </c>
    </row>
    <row r="2553" spans="1:24" x14ac:dyDescent="0.3">
      <c r="A2553" s="8" t="s">
        <v>7780</v>
      </c>
      <c r="B2553" s="9">
        <v>46148</v>
      </c>
      <c r="C2553" s="21" t="str">
        <f>TEXT(Table3[[#This Row],[Transaction_Date]],"dddd")</f>
        <v>Wednesday</v>
      </c>
      <c r="D2553" t="s">
        <v>7781</v>
      </c>
      <c r="E2553">
        <f>HOUR(Table3[[#This Row],[Transaction_Time]])</f>
        <v>23</v>
      </c>
      <c r="F2553" s="10" t="s">
        <v>40</v>
      </c>
      <c r="G2553" s="10" t="s">
        <v>7782</v>
      </c>
      <c r="H2553" s="10" t="s">
        <v>89</v>
      </c>
      <c r="I2553" s="10" t="s">
        <v>42</v>
      </c>
      <c r="J2553" s="10" t="s">
        <v>43</v>
      </c>
      <c r="K2553" s="10" t="s">
        <v>229</v>
      </c>
      <c r="L2553" s="10" t="s">
        <v>445</v>
      </c>
      <c r="M2553" s="10" t="s">
        <v>162</v>
      </c>
      <c r="N2553" s="10" t="s">
        <v>46</v>
      </c>
      <c r="O2553" s="10" t="s">
        <v>141</v>
      </c>
      <c r="P2553" s="10" t="s">
        <v>84</v>
      </c>
      <c r="Q2553" s="10">
        <v>1528.4</v>
      </c>
      <c r="R2553" s="10">
        <v>33.99</v>
      </c>
      <c r="S2553" s="10">
        <v>3.21</v>
      </c>
      <c r="T2553" s="10" t="s">
        <v>35</v>
      </c>
      <c r="U2553" s="10"/>
      <c r="V2553" s="10" t="s">
        <v>49</v>
      </c>
      <c r="W2553" s="10">
        <v>73</v>
      </c>
      <c r="X2553" s="11" t="s">
        <v>37</v>
      </c>
    </row>
    <row r="2554" spans="1:24" x14ac:dyDescent="0.3">
      <c r="A2554" s="4" t="s">
        <v>7783</v>
      </c>
      <c r="B2554" s="5">
        <v>46154</v>
      </c>
      <c r="C2554" s="20" t="str">
        <f>TEXT(Table3[[#This Row],[Transaction_Date]],"dddd")</f>
        <v>Tuesday</v>
      </c>
      <c r="D2554" t="s">
        <v>7784</v>
      </c>
      <c r="E2554">
        <f>HOUR(Table3[[#This Row],[Transaction_Time]])</f>
        <v>10</v>
      </c>
      <c r="F2554" s="6" t="s">
        <v>40</v>
      </c>
      <c r="G2554" s="6" t="s">
        <v>7785</v>
      </c>
      <c r="H2554" s="6" t="s">
        <v>74</v>
      </c>
      <c r="I2554" s="6" t="s">
        <v>27</v>
      </c>
      <c r="J2554" s="6" t="s">
        <v>75</v>
      </c>
      <c r="K2554" s="6" t="s">
        <v>212</v>
      </c>
      <c r="L2554" s="6" t="s">
        <v>66</v>
      </c>
      <c r="M2554" s="6" t="s">
        <v>67</v>
      </c>
      <c r="N2554" s="6" t="s">
        <v>59</v>
      </c>
      <c r="O2554" s="6" t="s">
        <v>60</v>
      </c>
      <c r="P2554" s="6" t="s">
        <v>34</v>
      </c>
      <c r="Q2554" s="6">
        <v>472.79</v>
      </c>
      <c r="R2554" s="6">
        <v>0</v>
      </c>
      <c r="S2554" s="6">
        <v>0</v>
      </c>
      <c r="T2554" s="6" t="s">
        <v>35</v>
      </c>
      <c r="U2554" s="6"/>
      <c r="V2554" s="6" t="s">
        <v>36</v>
      </c>
      <c r="W2554" s="6">
        <v>37</v>
      </c>
      <c r="X2554" s="7" t="s">
        <v>37</v>
      </c>
    </row>
    <row r="2555" spans="1:24" x14ac:dyDescent="0.3">
      <c r="A2555" s="8" t="s">
        <v>7786</v>
      </c>
      <c r="B2555" s="9">
        <v>46167</v>
      </c>
      <c r="C2555" s="21" t="str">
        <f>TEXT(Table3[[#This Row],[Transaction_Date]],"dddd")</f>
        <v>Monday</v>
      </c>
      <c r="D2555" t="s">
        <v>7787</v>
      </c>
      <c r="E2555">
        <f>HOUR(Table3[[#This Row],[Transaction_Time]])</f>
        <v>6</v>
      </c>
      <c r="F2555" s="10" t="s">
        <v>24</v>
      </c>
      <c r="G2555" s="10" t="s">
        <v>7788</v>
      </c>
      <c r="H2555" s="10" t="s">
        <v>89</v>
      </c>
      <c r="I2555" s="10" t="s">
        <v>27</v>
      </c>
      <c r="J2555" s="10" t="s">
        <v>119</v>
      </c>
      <c r="K2555" s="10" t="s">
        <v>264</v>
      </c>
      <c r="L2555" s="10" t="s">
        <v>435</v>
      </c>
      <c r="M2555" s="10" t="s">
        <v>101</v>
      </c>
      <c r="N2555" s="10" t="s">
        <v>46</v>
      </c>
      <c r="O2555" s="10" t="s">
        <v>297</v>
      </c>
      <c r="P2555" s="10" t="s">
        <v>128</v>
      </c>
      <c r="Q2555" s="10">
        <v>278.04000000000002</v>
      </c>
      <c r="R2555" s="10">
        <v>0</v>
      </c>
      <c r="S2555" s="10">
        <v>0</v>
      </c>
      <c r="T2555" s="10" t="s">
        <v>35</v>
      </c>
      <c r="U2555" s="10"/>
      <c r="V2555" s="10" t="s">
        <v>36</v>
      </c>
      <c r="W2555" s="10">
        <v>84</v>
      </c>
      <c r="X2555" s="11" t="s">
        <v>37</v>
      </c>
    </row>
    <row r="2556" spans="1:24" x14ac:dyDescent="0.3">
      <c r="A2556" s="4" t="s">
        <v>7789</v>
      </c>
      <c r="B2556" s="5">
        <v>46151</v>
      </c>
      <c r="C2556" s="20" t="str">
        <f>TEXT(Table3[[#This Row],[Transaction_Date]],"dddd")</f>
        <v>Saturday</v>
      </c>
      <c r="D2556" t="s">
        <v>7790</v>
      </c>
      <c r="E2556">
        <f>HOUR(Table3[[#This Row],[Transaction_Time]])</f>
        <v>15</v>
      </c>
      <c r="F2556" s="6" t="s">
        <v>24</v>
      </c>
      <c r="G2556" s="6" t="s">
        <v>7791</v>
      </c>
      <c r="H2556" s="6" t="s">
        <v>26</v>
      </c>
      <c r="I2556" s="6" t="s">
        <v>42</v>
      </c>
      <c r="J2556" s="6" t="s">
        <v>119</v>
      </c>
      <c r="K2556" s="6" t="s">
        <v>323</v>
      </c>
      <c r="L2556" s="6" t="s">
        <v>364</v>
      </c>
      <c r="M2556" s="6" t="s">
        <v>114</v>
      </c>
      <c r="N2556" s="6" t="s">
        <v>176</v>
      </c>
      <c r="O2556" s="6" t="s">
        <v>60</v>
      </c>
      <c r="P2556" s="6" t="s">
        <v>115</v>
      </c>
      <c r="Q2556" s="6">
        <v>1683.38</v>
      </c>
      <c r="R2556" s="6">
        <v>0</v>
      </c>
      <c r="S2556" s="6">
        <v>6.26</v>
      </c>
      <c r="T2556" s="6" t="s">
        <v>35</v>
      </c>
      <c r="U2556" s="6"/>
      <c r="V2556" s="6" t="s">
        <v>49</v>
      </c>
      <c r="W2556" s="6">
        <v>90</v>
      </c>
      <c r="X2556" s="7" t="s">
        <v>37</v>
      </c>
    </row>
    <row r="2557" spans="1:24" x14ac:dyDescent="0.3">
      <c r="A2557" s="8" t="s">
        <v>7792</v>
      </c>
      <c r="B2557" s="9">
        <v>46165</v>
      </c>
      <c r="C2557" s="21" t="str">
        <f>TEXT(Table3[[#This Row],[Transaction_Date]],"dddd")</f>
        <v>Saturday</v>
      </c>
      <c r="D2557" t="s">
        <v>7793</v>
      </c>
      <c r="E2557">
        <f>HOUR(Table3[[#This Row],[Transaction_Time]])</f>
        <v>9</v>
      </c>
      <c r="F2557" s="10" t="s">
        <v>40</v>
      </c>
      <c r="G2557" s="10" t="s">
        <v>7794</v>
      </c>
      <c r="H2557" s="10" t="s">
        <v>54</v>
      </c>
      <c r="I2557" s="10" t="s">
        <v>42</v>
      </c>
      <c r="J2557" s="10" t="s">
        <v>43</v>
      </c>
      <c r="K2557" s="10" t="s">
        <v>285</v>
      </c>
      <c r="L2557" s="10" t="s">
        <v>682</v>
      </c>
      <c r="M2557" s="10" t="s">
        <v>214</v>
      </c>
      <c r="N2557" s="10" t="s">
        <v>32</v>
      </c>
      <c r="O2557" s="10" t="s">
        <v>47</v>
      </c>
      <c r="P2557" s="10" t="s">
        <v>34</v>
      </c>
      <c r="Q2557" s="10">
        <v>499.25</v>
      </c>
      <c r="R2557" s="10">
        <v>0</v>
      </c>
      <c r="S2557" s="10">
        <v>0</v>
      </c>
      <c r="T2557" s="10" t="s">
        <v>35</v>
      </c>
      <c r="U2557" s="10"/>
      <c r="V2557" s="10" t="s">
        <v>49</v>
      </c>
      <c r="W2557" s="10">
        <v>86</v>
      </c>
      <c r="X2557" s="11" t="s">
        <v>37</v>
      </c>
    </row>
    <row r="2558" spans="1:24" x14ac:dyDescent="0.3">
      <c r="A2558" s="4" t="s">
        <v>7795</v>
      </c>
      <c r="B2558" s="5">
        <v>46150</v>
      </c>
      <c r="C2558" s="20" t="str">
        <f>TEXT(Table3[[#This Row],[Transaction_Date]],"dddd")</f>
        <v>Friday</v>
      </c>
      <c r="D2558" t="s">
        <v>7796</v>
      </c>
      <c r="E2558">
        <f>HOUR(Table3[[#This Row],[Transaction_Time]])</f>
        <v>14</v>
      </c>
      <c r="F2558" s="6" t="s">
        <v>40</v>
      </c>
      <c r="G2558" s="6" t="s">
        <v>7797</v>
      </c>
      <c r="H2558" s="6" t="s">
        <v>26</v>
      </c>
      <c r="I2558" s="6" t="s">
        <v>455</v>
      </c>
      <c r="J2558" s="6" t="s">
        <v>98</v>
      </c>
      <c r="K2558" s="6" t="s">
        <v>338</v>
      </c>
      <c r="L2558" s="6" t="s">
        <v>157</v>
      </c>
      <c r="M2558" s="6" t="s">
        <v>83</v>
      </c>
      <c r="N2558" s="6" t="s">
        <v>78</v>
      </c>
      <c r="O2558" s="6" t="s">
        <v>297</v>
      </c>
      <c r="P2558" s="6" t="s">
        <v>115</v>
      </c>
      <c r="Q2558" s="6">
        <v>3822.27</v>
      </c>
      <c r="R2558" s="6">
        <v>0</v>
      </c>
      <c r="S2558" s="6">
        <v>0</v>
      </c>
      <c r="T2558" s="6" t="s">
        <v>35</v>
      </c>
      <c r="U2558" s="6"/>
      <c r="V2558" s="6" t="s">
        <v>49</v>
      </c>
      <c r="W2558" s="6">
        <v>58</v>
      </c>
      <c r="X2558" s="7" t="s">
        <v>37</v>
      </c>
    </row>
    <row r="2559" spans="1:24" x14ac:dyDescent="0.3">
      <c r="A2559" s="8" t="s">
        <v>7798</v>
      </c>
      <c r="B2559" s="9">
        <v>46168</v>
      </c>
      <c r="C2559" s="21" t="str">
        <f>TEXT(Table3[[#This Row],[Transaction_Date]],"dddd")</f>
        <v>Tuesday</v>
      </c>
      <c r="D2559" t="s">
        <v>7799</v>
      </c>
      <c r="E2559">
        <f>HOUR(Table3[[#This Row],[Transaction_Time]])</f>
        <v>19</v>
      </c>
      <c r="F2559" s="10" t="s">
        <v>24</v>
      </c>
      <c r="G2559" s="10" t="s">
        <v>7800</v>
      </c>
      <c r="H2559" s="10" t="s">
        <v>74</v>
      </c>
      <c r="I2559" s="10" t="s">
        <v>42</v>
      </c>
      <c r="J2559" s="10" t="s">
        <v>105</v>
      </c>
      <c r="K2559" s="10" t="s">
        <v>106</v>
      </c>
      <c r="L2559" s="10" t="s">
        <v>537</v>
      </c>
      <c r="M2559" s="10" t="s">
        <v>122</v>
      </c>
      <c r="N2559" s="10" t="s">
        <v>46</v>
      </c>
      <c r="O2559" s="10" t="s">
        <v>47</v>
      </c>
      <c r="P2559" s="10" t="s">
        <v>68</v>
      </c>
      <c r="Q2559" s="10">
        <v>236.58</v>
      </c>
      <c r="R2559" s="10">
        <v>60.37</v>
      </c>
      <c r="S2559" s="10">
        <v>6.87</v>
      </c>
      <c r="T2559" s="10" t="s">
        <v>35</v>
      </c>
      <c r="U2559" s="10"/>
      <c r="V2559" s="10" t="s">
        <v>49</v>
      </c>
      <c r="W2559" s="10">
        <v>79</v>
      </c>
      <c r="X2559" s="11" t="s">
        <v>37</v>
      </c>
    </row>
    <row r="2560" spans="1:24" x14ac:dyDescent="0.3">
      <c r="A2560" s="4" t="s">
        <v>7801</v>
      </c>
      <c r="B2560" s="5">
        <v>46163</v>
      </c>
      <c r="C2560" s="20" t="str">
        <f>TEXT(Table3[[#This Row],[Transaction_Date]],"dddd")</f>
        <v>Thursday</v>
      </c>
      <c r="D2560" t="s">
        <v>7802</v>
      </c>
      <c r="E2560">
        <f>HOUR(Table3[[#This Row],[Transaction_Time]])</f>
        <v>14</v>
      </c>
      <c r="F2560" s="6" t="s">
        <v>24</v>
      </c>
      <c r="G2560" s="6" t="s">
        <v>7803</v>
      </c>
      <c r="H2560" s="6" t="s">
        <v>54</v>
      </c>
      <c r="I2560" s="6" t="s">
        <v>27</v>
      </c>
      <c r="J2560" s="6" t="s">
        <v>75</v>
      </c>
      <c r="K2560" s="6" t="s">
        <v>76</v>
      </c>
      <c r="L2560" s="6" t="s">
        <v>801</v>
      </c>
      <c r="M2560" s="6" t="s">
        <v>58</v>
      </c>
      <c r="N2560" s="6" t="s">
        <v>32</v>
      </c>
      <c r="O2560" s="6" t="s">
        <v>47</v>
      </c>
      <c r="P2560" s="6" t="s">
        <v>108</v>
      </c>
      <c r="Q2560" s="6">
        <v>588.44000000000005</v>
      </c>
      <c r="R2560" s="6">
        <v>0</v>
      </c>
      <c r="S2560" s="6">
        <v>0</v>
      </c>
      <c r="T2560" s="6" t="s">
        <v>35</v>
      </c>
      <c r="U2560" s="6"/>
      <c r="V2560" s="6" t="s">
        <v>49</v>
      </c>
      <c r="W2560" s="6">
        <v>47</v>
      </c>
      <c r="X2560" s="7" t="s">
        <v>37</v>
      </c>
    </row>
    <row r="2561" spans="1:24" x14ac:dyDescent="0.3">
      <c r="A2561" s="8" t="s">
        <v>7804</v>
      </c>
      <c r="B2561" s="9">
        <v>46148</v>
      </c>
      <c r="C2561" s="21" t="str">
        <f>TEXT(Table3[[#This Row],[Transaction_Date]],"dddd")</f>
        <v>Wednesday</v>
      </c>
      <c r="D2561" t="s">
        <v>7805</v>
      </c>
      <c r="E2561">
        <f>HOUR(Table3[[#This Row],[Transaction_Time]])</f>
        <v>16</v>
      </c>
      <c r="F2561" s="10" t="s">
        <v>24</v>
      </c>
      <c r="G2561" s="10" t="s">
        <v>7806</v>
      </c>
      <c r="H2561" s="10" t="s">
        <v>74</v>
      </c>
      <c r="I2561" s="10" t="s">
        <v>27</v>
      </c>
      <c r="J2561" s="10" t="s">
        <v>75</v>
      </c>
      <c r="K2561" s="10" t="s">
        <v>76</v>
      </c>
      <c r="L2561" s="10" t="s">
        <v>428</v>
      </c>
      <c r="M2561" s="10" t="s">
        <v>83</v>
      </c>
      <c r="N2561" s="10" t="s">
        <v>32</v>
      </c>
      <c r="O2561" s="10" t="s">
        <v>60</v>
      </c>
      <c r="P2561" s="10" t="s">
        <v>84</v>
      </c>
      <c r="Q2561" s="10">
        <v>160.22</v>
      </c>
      <c r="R2561" s="10">
        <v>0</v>
      </c>
      <c r="S2561" s="10">
        <v>0</v>
      </c>
      <c r="T2561" s="10" t="s">
        <v>35</v>
      </c>
      <c r="U2561" s="10"/>
      <c r="V2561" s="10" t="s">
        <v>49</v>
      </c>
      <c r="W2561" s="10">
        <v>82</v>
      </c>
      <c r="X2561" s="11" t="s">
        <v>37</v>
      </c>
    </row>
    <row r="2562" spans="1:24" x14ac:dyDescent="0.3">
      <c r="A2562" s="4" t="s">
        <v>7807</v>
      </c>
      <c r="B2562" s="5">
        <v>46158</v>
      </c>
      <c r="C2562" s="20" t="str">
        <f>TEXT(Table3[[#This Row],[Transaction_Date]],"dddd")</f>
        <v>Saturday</v>
      </c>
      <c r="D2562" t="s">
        <v>7808</v>
      </c>
      <c r="E2562">
        <f>HOUR(Table3[[#This Row],[Transaction_Time]])</f>
        <v>15</v>
      </c>
      <c r="F2562" s="6" t="s">
        <v>24</v>
      </c>
      <c r="G2562" s="6" t="s">
        <v>7809</v>
      </c>
      <c r="H2562" s="6" t="s">
        <v>26</v>
      </c>
      <c r="I2562" s="6" t="s">
        <v>27</v>
      </c>
      <c r="J2562" s="6" t="s">
        <v>43</v>
      </c>
      <c r="K2562" s="6" t="s">
        <v>44</v>
      </c>
      <c r="L2562" s="6" t="s">
        <v>342</v>
      </c>
      <c r="M2562" s="6" t="s">
        <v>162</v>
      </c>
      <c r="N2562" s="6" t="s">
        <v>78</v>
      </c>
      <c r="O2562" s="6" t="s">
        <v>47</v>
      </c>
      <c r="P2562" s="6" t="s">
        <v>48</v>
      </c>
      <c r="Q2562" s="6">
        <v>2056.52</v>
      </c>
      <c r="R2562" s="6">
        <v>0</v>
      </c>
      <c r="S2562" s="6">
        <v>0</v>
      </c>
      <c r="T2562" s="6" t="s">
        <v>35</v>
      </c>
      <c r="U2562" s="6"/>
      <c r="V2562" s="6" t="s">
        <v>36</v>
      </c>
      <c r="W2562" s="6">
        <v>44</v>
      </c>
      <c r="X2562" s="7" t="s">
        <v>37</v>
      </c>
    </row>
    <row r="2563" spans="1:24" x14ac:dyDescent="0.3">
      <c r="A2563" s="8" t="s">
        <v>7810</v>
      </c>
      <c r="B2563" s="9">
        <v>46145</v>
      </c>
      <c r="C2563" s="21" t="str">
        <f>TEXT(Table3[[#This Row],[Transaction_Date]],"dddd")</f>
        <v>Sunday</v>
      </c>
      <c r="D2563" t="s">
        <v>7811</v>
      </c>
      <c r="E2563">
        <f>HOUR(Table3[[#This Row],[Transaction_Time]])</f>
        <v>11</v>
      </c>
      <c r="F2563" s="10" t="s">
        <v>24</v>
      </c>
      <c r="G2563" s="10" t="s">
        <v>7812</v>
      </c>
      <c r="H2563" s="10" t="s">
        <v>26</v>
      </c>
      <c r="I2563" s="10" t="s">
        <v>42</v>
      </c>
      <c r="J2563" s="10" t="s">
        <v>105</v>
      </c>
      <c r="K2563" s="10" t="s">
        <v>195</v>
      </c>
      <c r="L2563" s="10" t="s">
        <v>200</v>
      </c>
      <c r="M2563" s="10" t="s">
        <v>146</v>
      </c>
      <c r="N2563" s="10" t="s">
        <v>32</v>
      </c>
      <c r="O2563" s="10" t="s">
        <v>47</v>
      </c>
      <c r="P2563" s="10" t="s">
        <v>48</v>
      </c>
      <c r="Q2563" s="10">
        <v>131.63</v>
      </c>
      <c r="R2563" s="10">
        <v>0</v>
      </c>
      <c r="S2563" s="10">
        <v>0</v>
      </c>
      <c r="T2563" s="10" t="s">
        <v>35</v>
      </c>
      <c r="U2563" s="10"/>
      <c r="V2563" s="10" t="s">
        <v>49</v>
      </c>
      <c r="W2563" s="10">
        <v>2</v>
      </c>
      <c r="X2563" s="11" t="s">
        <v>37</v>
      </c>
    </row>
    <row r="2564" spans="1:24" x14ac:dyDescent="0.3">
      <c r="A2564" s="4" t="s">
        <v>7813</v>
      </c>
      <c r="B2564" s="5">
        <v>46160</v>
      </c>
      <c r="C2564" s="20" t="str">
        <f>TEXT(Table3[[#This Row],[Transaction_Date]],"dddd")</f>
        <v>Monday</v>
      </c>
      <c r="D2564" t="s">
        <v>7814</v>
      </c>
      <c r="E2564">
        <f>HOUR(Table3[[#This Row],[Transaction_Time]])</f>
        <v>17</v>
      </c>
      <c r="F2564" s="6" t="s">
        <v>24</v>
      </c>
      <c r="G2564" s="6" t="s">
        <v>7815</v>
      </c>
      <c r="H2564" s="6" t="s">
        <v>89</v>
      </c>
      <c r="I2564" s="6" t="s">
        <v>27</v>
      </c>
      <c r="J2564" s="6" t="s">
        <v>90</v>
      </c>
      <c r="K2564" s="6" t="s">
        <v>572</v>
      </c>
      <c r="L2564" s="6" t="s">
        <v>647</v>
      </c>
      <c r="M2564" s="6" t="s">
        <v>31</v>
      </c>
      <c r="N2564" s="6" t="s">
        <v>59</v>
      </c>
      <c r="O2564" s="6" t="s">
        <v>60</v>
      </c>
      <c r="P2564" s="6" t="s">
        <v>84</v>
      </c>
      <c r="Q2564" s="6">
        <v>774.45</v>
      </c>
      <c r="R2564" s="6">
        <v>23.79</v>
      </c>
      <c r="S2564" s="6">
        <v>0.35</v>
      </c>
      <c r="T2564" s="6" t="s">
        <v>35</v>
      </c>
      <c r="U2564" s="6"/>
      <c r="V2564" s="6" t="s">
        <v>49</v>
      </c>
      <c r="W2564" s="6">
        <v>94</v>
      </c>
      <c r="X2564" s="7" t="s">
        <v>69</v>
      </c>
    </row>
    <row r="2565" spans="1:24" x14ac:dyDescent="0.3">
      <c r="A2565" s="8" t="s">
        <v>7816</v>
      </c>
      <c r="B2565" s="9">
        <v>46155</v>
      </c>
      <c r="C2565" s="21" t="str">
        <f>TEXT(Table3[[#This Row],[Transaction_Date]],"dddd")</f>
        <v>Wednesday</v>
      </c>
      <c r="D2565" t="s">
        <v>7044</v>
      </c>
      <c r="E2565">
        <f>HOUR(Table3[[#This Row],[Transaction_Time]])</f>
        <v>11</v>
      </c>
      <c r="F2565" s="10" t="s">
        <v>24</v>
      </c>
      <c r="G2565" s="10" t="s">
        <v>7817</v>
      </c>
      <c r="H2565" s="10" t="s">
        <v>26</v>
      </c>
      <c r="I2565" s="10" t="s">
        <v>42</v>
      </c>
      <c r="J2565" s="10" t="s">
        <v>28</v>
      </c>
      <c r="K2565" s="10" t="s">
        <v>65</v>
      </c>
      <c r="L2565" s="10" t="s">
        <v>477</v>
      </c>
      <c r="M2565" s="10" t="s">
        <v>101</v>
      </c>
      <c r="N2565" s="10" t="s">
        <v>32</v>
      </c>
      <c r="O2565" s="10" t="s">
        <v>141</v>
      </c>
      <c r="P2565" s="10" t="s">
        <v>34</v>
      </c>
      <c r="Q2565" s="10">
        <v>760.58</v>
      </c>
      <c r="R2565" s="10">
        <v>0</v>
      </c>
      <c r="S2565" s="10">
        <v>1.96</v>
      </c>
      <c r="T2565" s="10" t="s">
        <v>35</v>
      </c>
      <c r="U2565" s="10"/>
      <c r="V2565" s="10" t="s">
        <v>49</v>
      </c>
      <c r="W2565" s="10">
        <v>18</v>
      </c>
      <c r="X2565" s="11" t="s">
        <v>37</v>
      </c>
    </row>
    <row r="2566" spans="1:24" x14ac:dyDescent="0.3">
      <c r="A2566" s="4" t="s">
        <v>7818</v>
      </c>
      <c r="B2566" s="5">
        <v>46173</v>
      </c>
      <c r="C2566" s="20" t="str">
        <f>TEXT(Table3[[#This Row],[Transaction_Date]],"dddd")</f>
        <v>Sunday</v>
      </c>
      <c r="D2566" t="s">
        <v>7819</v>
      </c>
      <c r="E2566">
        <f>HOUR(Table3[[#This Row],[Transaction_Time]])</f>
        <v>14</v>
      </c>
      <c r="F2566" s="6" t="s">
        <v>24</v>
      </c>
      <c r="G2566" s="6" t="s">
        <v>7820</v>
      </c>
      <c r="H2566" s="6" t="s">
        <v>74</v>
      </c>
      <c r="I2566" s="6" t="s">
        <v>27</v>
      </c>
      <c r="J2566" s="6" t="s">
        <v>75</v>
      </c>
      <c r="K2566" s="6" t="s">
        <v>156</v>
      </c>
      <c r="L2566" s="6" t="s">
        <v>257</v>
      </c>
      <c r="M2566" s="6" t="s">
        <v>93</v>
      </c>
      <c r="N2566" s="6" t="s">
        <v>78</v>
      </c>
      <c r="O2566" s="6" t="s">
        <v>47</v>
      </c>
      <c r="P2566" s="6" t="s">
        <v>115</v>
      </c>
      <c r="Q2566" s="6">
        <v>1320.15</v>
      </c>
      <c r="R2566" s="6">
        <v>29.02</v>
      </c>
      <c r="S2566" s="6">
        <v>0</v>
      </c>
      <c r="T2566" s="6" t="s">
        <v>35</v>
      </c>
      <c r="U2566" s="6"/>
      <c r="V2566" s="6" t="s">
        <v>49</v>
      </c>
      <c r="W2566" s="6">
        <v>17</v>
      </c>
      <c r="X2566" s="7" t="s">
        <v>37</v>
      </c>
    </row>
    <row r="2567" spans="1:24" x14ac:dyDescent="0.3">
      <c r="A2567" s="8" t="s">
        <v>7821</v>
      </c>
      <c r="B2567" s="9">
        <v>46147</v>
      </c>
      <c r="C2567" s="21" t="str">
        <f>TEXT(Table3[[#This Row],[Transaction_Date]],"dddd")</f>
        <v>Tuesday</v>
      </c>
      <c r="D2567" t="s">
        <v>7822</v>
      </c>
      <c r="E2567">
        <f>HOUR(Table3[[#This Row],[Transaction_Time]])</f>
        <v>13</v>
      </c>
      <c r="F2567" s="10" t="s">
        <v>72</v>
      </c>
      <c r="G2567" s="10" t="s">
        <v>7823</v>
      </c>
      <c r="H2567" s="10" t="s">
        <v>26</v>
      </c>
      <c r="I2567" s="10" t="s">
        <v>42</v>
      </c>
      <c r="J2567" s="10" t="s">
        <v>90</v>
      </c>
      <c r="K2567" s="10" t="s">
        <v>91</v>
      </c>
      <c r="L2567" s="10" t="s">
        <v>205</v>
      </c>
      <c r="M2567" s="10" t="s">
        <v>162</v>
      </c>
      <c r="N2567" s="10" t="s">
        <v>46</v>
      </c>
      <c r="O2567" s="10" t="s">
        <v>60</v>
      </c>
      <c r="P2567" s="10" t="s">
        <v>48</v>
      </c>
      <c r="Q2567" s="10">
        <v>271.61</v>
      </c>
      <c r="R2567" s="10">
        <v>0</v>
      </c>
      <c r="S2567" s="10">
        <v>3.99</v>
      </c>
      <c r="T2567" s="10" t="s">
        <v>35</v>
      </c>
      <c r="U2567" s="10"/>
      <c r="V2567" s="10" t="s">
        <v>49</v>
      </c>
      <c r="W2567" s="10">
        <v>92</v>
      </c>
      <c r="X2567" s="11" t="s">
        <v>69</v>
      </c>
    </row>
    <row r="2568" spans="1:24" x14ac:dyDescent="0.3">
      <c r="A2568" s="4" t="s">
        <v>7824</v>
      </c>
      <c r="B2568" s="5">
        <v>46146</v>
      </c>
      <c r="C2568" s="20" t="str">
        <f>TEXT(Table3[[#This Row],[Transaction_Date]],"dddd")</f>
        <v>Monday</v>
      </c>
      <c r="D2568" t="s">
        <v>7825</v>
      </c>
      <c r="E2568">
        <f>HOUR(Table3[[#This Row],[Transaction_Time]])</f>
        <v>15</v>
      </c>
      <c r="F2568" s="6" t="s">
        <v>52</v>
      </c>
      <c r="G2568" s="6" t="s">
        <v>7826</v>
      </c>
      <c r="H2568" s="6" t="s">
        <v>74</v>
      </c>
      <c r="I2568" s="6" t="s">
        <v>27</v>
      </c>
      <c r="J2568" s="6" t="s">
        <v>55</v>
      </c>
      <c r="K2568" s="6" t="s">
        <v>180</v>
      </c>
      <c r="L2568" s="6" t="s">
        <v>801</v>
      </c>
      <c r="M2568" s="6" t="s">
        <v>58</v>
      </c>
      <c r="N2568" s="6" t="s">
        <v>78</v>
      </c>
      <c r="O2568" s="6" t="s">
        <v>47</v>
      </c>
      <c r="P2568" s="6" t="s">
        <v>115</v>
      </c>
      <c r="Q2568" s="6">
        <v>286.73</v>
      </c>
      <c r="R2568" s="6">
        <v>0</v>
      </c>
      <c r="S2568" s="6">
        <v>0</v>
      </c>
      <c r="T2568" s="6" t="s">
        <v>35</v>
      </c>
      <c r="U2568" s="6"/>
      <c r="V2568" s="6" t="s">
        <v>36</v>
      </c>
      <c r="W2568" s="6">
        <v>6</v>
      </c>
      <c r="X2568" s="7" t="s">
        <v>37</v>
      </c>
    </row>
    <row r="2569" spans="1:24" x14ac:dyDescent="0.3">
      <c r="A2569" s="8" t="s">
        <v>7827</v>
      </c>
      <c r="B2569" s="9">
        <v>46172</v>
      </c>
      <c r="C2569" s="21" t="str">
        <f>TEXT(Table3[[#This Row],[Transaction_Date]],"dddd")</f>
        <v>Saturday</v>
      </c>
      <c r="D2569" t="s">
        <v>7828</v>
      </c>
      <c r="E2569">
        <f>HOUR(Table3[[#This Row],[Transaction_Time]])</f>
        <v>17</v>
      </c>
      <c r="F2569" s="10" t="s">
        <v>24</v>
      </c>
      <c r="G2569" s="10" t="s">
        <v>7829</v>
      </c>
      <c r="H2569" s="10" t="s">
        <v>54</v>
      </c>
      <c r="I2569" s="10" t="s">
        <v>42</v>
      </c>
      <c r="J2569" s="10" t="s">
        <v>98</v>
      </c>
      <c r="K2569" s="10" t="s">
        <v>459</v>
      </c>
      <c r="L2569" s="10" t="s">
        <v>161</v>
      </c>
      <c r="M2569" s="10" t="s">
        <v>162</v>
      </c>
      <c r="N2569" s="10" t="s">
        <v>59</v>
      </c>
      <c r="O2569" s="10" t="s">
        <v>47</v>
      </c>
      <c r="P2569" s="10" t="s">
        <v>84</v>
      </c>
      <c r="Q2569" s="10">
        <v>222.27</v>
      </c>
      <c r="R2569" s="10">
        <v>0</v>
      </c>
      <c r="S2569" s="10">
        <v>0</v>
      </c>
      <c r="T2569" s="10" t="s">
        <v>35</v>
      </c>
      <c r="U2569" s="10"/>
      <c r="V2569" s="10" t="s">
        <v>49</v>
      </c>
      <c r="W2569" s="10">
        <v>16</v>
      </c>
      <c r="X2569" s="11" t="s">
        <v>37</v>
      </c>
    </row>
    <row r="2570" spans="1:24" x14ac:dyDescent="0.3">
      <c r="A2570" s="4" t="s">
        <v>7830</v>
      </c>
      <c r="B2570" s="5">
        <v>46166</v>
      </c>
      <c r="C2570" s="20" t="str">
        <f>TEXT(Table3[[#This Row],[Transaction_Date]],"dddd")</f>
        <v>Sunday</v>
      </c>
      <c r="D2570" t="s">
        <v>7831</v>
      </c>
      <c r="E2570">
        <f>HOUR(Table3[[#This Row],[Transaction_Time]])</f>
        <v>10</v>
      </c>
      <c r="F2570" s="6" t="s">
        <v>40</v>
      </c>
      <c r="G2570" s="6" t="s">
        <v>7832</v>
      </c>
      <c r="H2570" s="6" t="s">
        <v>74</v>
      </c>
      <c r="I2570" s="6" t="s">
        <v>42</v>
      </c>
      <c r="J2570" s="6" t="s">
        <v>166</v>
      </c>
      <c r="K2570" s="6" t="s">
        <v>476</v>
      </c>
      <c r="L2570" s="6" t="s">
        <v>647</v>
      </c>
      <c r="M2570" s="6" t="s">
        <v>31</v>
      </c>
      <c r="N2570" s="6" t="s">
        <v>59</v>
      </c>
      <c r="O2570" s="6" t="s">
        <v>141</v>
      </c>
      <c r="P2570" s="10" t="s">
        <v>68</v>
      </c>
      <c r="Q2570" s="6">
        <v>1115.3900000000001</v>
      </c>
      <c r="R2570" s="6">
        <v>0</v>
      </c>
      <c r="S2570" s="6">
        <v>0</v>
      </c>
      <c r="T2570" s="6" t="s">
        <v>35</v>
      </c>
      <c r="U2570" s="6"/>
      <c r="V2570" s="6" t="s">
        <v>36</v>
      </c>
      <c r="W2570" s="6">
        <v>46</v>
      </c>
      <c r="X2570" s="7" t="s">
        <v>37</v>
      </c>
    </row>
    <row r="2571" spans="1:24" x14ac:dyDescent="0.3">
      <c r="A2571" s="8" t="s">
        <v>7833</v>
      </c>
      <c r="B2571" s="9">
        <v>46160</v>
      </c>
      <c r="C2571" s="21" t="str">
        <f>TEXT(Table3[[#This Row],[Transaction_Date]],"dddd")</f>
        <v>Monday</v>
      </c>
      <c r="D2571" t="s">
        <v>7834</v>
      </c>
      <c r="E2571">
        <f>HOUR(Table3[[#This Row],[Transaction_Time]])</f>
        <v>22</v>
      </c>
      <c r="F2571" s="10" t="s">
        <v>72</v>
      </c>
      <c r="G2571" s="10" t="s">
        <v>7835</v>
      </c>
      <c r="H2571" s="10" t="s">
        <v>26</v>
      </c>
      <c r="I2571" s="10" t="s">
        <v>27</v>
      </c>
      <c r="J2571" s="10" t="s">
        <v>98</v>
      </c>
      <c r="K2571" s="10" t="s">
        <v>99</v>
      </c>
      <c r="L2571" s="10" t="s">
        <v>77</v>
      </c>
      <c r="M2571" s="10" t="s">
        <v>31</v>
      </c>
      <c r="N2571" s="10" t="s">
        <v>291</v>
      </c>
      <c r="O2571" s="10" t="s">
        <v>141</v>
      </c>
      <c r="P2571" s="10" t="s">
        <v>68</v>
      </c>
      <c r="Q2571" s="10">
        <v>1325.52</v>
      </c>
      <c r="R2571" s="10">
        <v>60.19</v>
      </c>
      <c r="S2571" s="10">
        <v>0</v>
      </c>
      <c r="T2571" s="10" t="s">
        <v>35</v>
      </c>
      <c r="U2571" s="10"/>
      <c r="V2571" s="10" t="s">
        <v>49</v>
      </c>
      <c r="W2571" s="10">
        <v>29</v>
      </c>
      <c r="X2571" s="11" t="s">
        <v>37</v>
      </c>
    </row>
    <row r="2572" spans="1:24" x14ac:dyDescent="0.3">
      <c r="A2572" s="4" t="s">
        <v>7836</v>
      </c>
      <c r="B2572" s="5">
        <v>46149</v>
      </c>
      <c r="C2572" s="20" t="str">
        <f>TEXT(Table3[[#This Row],[Transaction_Date]],"dddd")</f>
        <v>Thursday</v>
      </c>
      <c r="D2572" t="s">
        <v>7837</v>
      </c>
      <c r="E2572">
        <f>HOUR(Table3[[#This Row],[Transaction_Time]])</f>
        <v>12</v>
      </c>
      <c r="F2572" s="6" t="s">
        <v>24</v>
      </c>
      <c r="G2572" s="6" t="s">
        <v>7838</v>
      </c>
      <c r="H2572" s="6" t="s">
        <v>74</v>
      </c>
      <c r="I2572" s="6" t="s">
        <v>27</v>
      </c>
      <c r="J2572" s="6" t="s">
        <v>90</v>
      </c>
      <c r="K2572" s="6" t="s">
        <v>91</v>
      </c>
      <c r="L2572" s="6" t="s">
        <v>342</v>
      </c>
      <c r="M2572" s="6" t="s">
        <v>162</v>
      </c>
      <c r="N2572" s="6" t="s">
        <v>32</v>
      </c>
      <c r="O2572" s="6" t="s">
        <v>60</v>
      </c>
      <c r="P2572" s="6" t="s">
        <v>128</v>
      </c>
      <c r="Q2572" s="6">
        <v>480.98</v>
      </c>
      <c r="R2572" s="6">
        <v>0</v>
      </c>
      <c r="S2572" s="6">
        <v>0.35</v>
      </c>
      <c r="T2572" s="6" t="s">
        <v>406</v>
      </c>
      <c r="U2572" s="6" t="s">
        <v>496</v>
      </c>
      <c r="V2572" s="6" t="s">
        <v>49</v>
      </c>
      <c r="W2572" s="6">
        <v>15</v>
      </c>
      <c r="X2572" s="7" t="s">
        <v>37</v>
      </c>
    </row>
    <row r="2573" spans="1:24" x14ac:dyDescent="0.3">
      <c r="A2573" s="8" t="s">
        <v>7839</v>
      </c>
      <c r="B2573" s="9">
        <v>46151</v>
      </c>
      <c r="C2573" s="21" t="str">
        <f>TEXT(Table3[[#This Row],[Transaction_Date]],"dddd")</f>
        <v>Saturday</v>
      </c>
      <c r="D2573" t="s">
        <v>7840</v>
      </c>
      <c r="E2573">
        <f>HOUR(Table3[[#This Row],[Transaction_Time]])</f>
        <v>16</v>
      </c>
      <c r="F2573" s="10" t="s">
        <v>24</v>
      </c>
      <c r="G2573" s="10" t="s">
        <v>7841</v>
      </c>
      <c r="H2573" s="10" t="s">
        <v>26</v>
      </c>
      <c r="I2573" s="10" t="s">
        <v>27</v>
      </c>
      <c r="J2573" s="10" t="s">
        <v>28</v>
      </c>
      <c r="K2573" s="10" t="s">
        <v>29</v>
      </c>
      <c r="L2573" s="10" t="s">
        <v>342</v>
      </c>
      <c r="M2573" s="10" t="s">
        <v>162</v>
      </c>
      <c r="N2573" s="10" t="s">
        <v>59</v>
      </c>
      <c r="O2573" s="10" t="s">
        <v>33</v>
      </c>
      <c r="P2573" s="10" t="s">
        <v>128</v>
      </c>
      <c r="Q2573" s="10">
        <v>718.89</v>
      </c>
      <c r="R2573" s="10">
        <v>0</v>
      </c>
      <c r="S2573" s="10">
        <v>0</v>
      </c>
      <c r="T2573" s="10" t="s">
        <v>35</v>
      </c>
      <c r="U2573" s="10"/>
      <c r="V2573" s="10" t="s">
        <v>49</v>
      </c>
      <c r="W2573" s="10">
        <v>38</v>
      </c>
      <c r="X2573" s="11" t="s">
        <v>37</v>
      </c>
    </row>
    <row r="2574" spans="1:24" x14ac:dyDescent="0.3">
      <c r="A2574" s="4" t="s">
        <v>7842</v>
      </c>
      <c r="B2574" s="5">
        <v>46165</v>
      </c>
      <c r="C2574" s="20" t="str">
        <f>TEXT(Table3[[#This Row],[Transaction_Date]],"dddd")</f>
        <v>Saturday</v>
      </c>
      <c r="D2574" t="s">
        <v>7843</v>
      </c>
      <c r="E2574">
        <f>HOUR(Table3[[#This Row],[Transaction_Time]])</f>
        <v>12</v>
      </c>
      <c r="F2574" s="6" t="s">
        <v>52</v>
      </c>
      <c r="G2574" s="6" t="s">
        <v>7844</v>
      </c>
      <c r="H2574" s="6" t="s">
        <v>54</v>
      </c>
      <c r="I2574" s="6" t="s">
        <v>42</v>
      </c>
      <c r="J2574" s="6" t="s">
        <v>43</v>
      </c>
      <c r="K2574" s="6" t="s">
        <v>285</v>
      </c>
      <c r="L2574" s="6" t="s">
        <v>171</v>
      </c>
      <c r="M2574" s="6" t="s">
        <v>67</v>
      </c>
      <c r="N2574" s="6" t="s">
        <v>46</v>
      </c>
      <c r="O2574" s="6" t="s">
        <v>60</v>
      </c>
      <c r="P2574" s="6" t="s">
        <v>34</v>
      </c>
      <c r="Q2574" s="6">
        <v>205.75</v>
      </c>
      <c r="R2574" s="6">
        <v>52.21</v>
      </c>
      <c r="S2574" s="6">
        <v>0</v>
      </c>
      <c r="T2574" s="6" t="s">
        <v>35</v>
      </c>
      <c r="U2574" s="6"/>
      <c r="V2574" s="6" t="s">
        <v>36</v>
      </c>
      <c r="W2574" s="6">
        <v>45</v>
      </c>
      <c r="X2574" s="7" t="s">
        <v>37</v>
      </c>
    </row>
    <row r="2575" spans="1:24" x14ac:dyDescent="0.3">
      <c r="A2575" s="8" t="s">
        <v>7845</v>
      </c>
      <c r="B2575" s="9">
        <v>46148</v>
      </c>
      <c r="C2575" s="21" t="str">
        <f>TEXT(Table3[[#This Row],[Transaction_Date]],"dddd")</f>
        <v>Wednesday</v>
      </c>
      <c r="D2575" t="s">
        <v>7846</v>
      </c>
      <c r="E2575">
        <f>HOUR(Table3[[#This Row],[Transaction_Time]])</f>
        <v>18</v>
      </c>
      <c r="F2575" s="10" t="s">
        <v>24</v>
      </c>
      <c r="G2575" s="10" t="s">
        <v>7847</v>
      </c>
      <c r="H2575" s="10" t="s">
        <v>54</v>
      </c>
      <c r="I2575" s="10" t="s">
        <v>27</v>
      </c>
      <c r="J2575" s="10" t="s">
        <v>43</v>
      </c>
      <c r="K2575" s="10" t="s">
        <v>229</v>
      </c>
      <c r="L2575" s="10" t="s">
        <v>308</v>
      </c>
      <c r="M2575" s="10" t="s">
        <v>58</v>
      </c>
      <c r="N2575" s="10" t="s">
        <v>32</v>
      </c>
      <c r="O2575" s="10" t="s">
        <v>141</v>
      </c>
      <c r="P2575" s="10" t="s">
        <v>84</v>
      </c>
      <c r="Q2575" s="10">
        <v>1591.21</v>
      </c>
      <c r="R2575" s="10">
        <v>0</v>
      </c>
      <c r="S2575" s="10">
        <v>0</v>
      </c>
      <c r="T2575" s="10" t="s">
        <v>35</v>
      </c>
      <c r="U2575" s="10"/>
      <c r="V2575" s="10" t="s">
        <v>49</v>
      </c>
      <c r="W2575" s="10">
        <v>43</v>
      </c>
      <c r="X2575" s="11" t="s">
        <v>37</v>
      </c>
    </row>
    <row r="2576" spans="1:24" x14ac:dyDescent="0.3">
      <c r="A2576" s="4" t="s">
        <v>7848</v>
      </c>
      <c r="B2576" s="5">
        <v>46149</v>
      </c>
      <c r="C2576" s="20" t="str">
        <f>TEXT(Table3[[#This Row],[Transaction_Date]],"dddd")</f>
        <v>Thursday</v>
      </c>
      <c r="D2576" t="s">
        <v>7849</v>
      </c>
      <c r="E2576">
        <f>HOUR(Table3[[#This Row],[Transaction_Time]])</f>
        <v>18</v>
      </c>
      <c r="F2576" s="6" t="s">
        <v>370</v>
      </c>
      <c r="G2576" s="6" t="s">
        <v>7850</v>
      </c>
      <c r="H2576" s="6" t="s">
        <v>54</v>
      </c>
      <c r="I2576" s="6" t="s">
        <v>27</v>
      </c>
      <c r="J2576" s="6" t="s">
        <v>166</v>
      </c>
      <c r="K2576" s="6" t="s">
        <v>204</v>
      </c>
      <c r="L2576" s="6" t="s">
        <v>342</v>
      </c>
      <c r="M2576" s="6" t="s">
        <v>162</v>
      </c>
      <c r="N2576" s="6" t="s">
        <v>46</v>
      </c>
      <c r="O2576" s="6" t="s">
        <v>60</v>
      </c>
      <c r="P2576" s="6" t="s">
        <v>68</v>
      </c>
      <c r="Q2576" s="6">
        <v>582.4</v>
      </c>
      <c r="R2576" s="6">
        <v>0</v>
      </c>
      <c r="S2576" s="6">
        <v>0</v>
      </c>
      <c r="T2576" s="6" t="s">
        <v>35</v>
      </c>
      <c r="U2576" s="6"/>
      <c r="V2576" s="6" t="s">
        <v>49</v>
      </c>
      <c r="W2576" s="6">
        <v>43</v>
      </c>
      <c r="X2576" s="7" t="s">
        <v>37</v>
      </c>
    </row>
    <row r="2577" spans="1:24" x14ac:dyDescent="0.3">
      <c r="A2577" s="8" t="s">
        <v>7851</v>
      </c>
      <c r="B2577" s="9">
        <v>46152</v>
      </c>
      <c r="C2577" s="21" t="str">
        <f>TEXT(Table3[[#This Row],[Transaction_Date]],"dddd")</f>
        <v>Sunday</v>
      </c>
      <c r="D2577" t="s">
        <v>7852</v>
      </c>
      <c r="E2577">
        <f>HOUR(Table3[[#This Row],[Transaction_Time]])</f>
        <v>17</v>
      </c>
      <c r="F2577" s="10" t="s">
        <v>52</v>
      </c>
      <c r="G2577" s="10" t="s">
        <v>7853</v>
      </c>
      <c r="H2577" s="10" t="s">
        <v>89</v>
      </c>
      <c r="I2577" s="10" t="s">
        <v>42</v>
      </c>
      <c r="J2577" s="10" t="s">
        <v>98</v>
      </c>
      <c r="K2577" s="10" t="s">
        <v>126</v>
      </c>
      <c r="L2577" s="10" t="s">
        <v>375</v>
      </c>
      <c r="M2577" s="10" t="s">
        <v>58</v>
      </c>
      <c r="N2577" s="10" t="s">
        <v>78</v>
      </c>
      <c r="O2577" s="10" t="s">
        <v>47</v>
      </c>
      <c r="P2577" s="10" t="s">
        <v>68</v>
      </c>
      <c r="Q2577" s="10">
        <v>347.75</v>
      </c>
      <c r="R2577" s="10">
        <v>0</v>
      </c>
      <c r="S2577" s="10">
        <v>0</v>
      </c>
      <c r="T2577" s="10" t="s">
        <v>35</v>
      </c>
      <c r="U2577" s="10"/>
      <c r="V2577" s="10" t="s">
        <v>36</v>
      </c>
      <c r="W2577" s="10">
        <v>95</v>
      </c>
      <c r="X2577" s="11" t="s">
        <v>37</v>
      </c>
    </row>
    <row r="2578" spans="1:24" x14ac:dyDescent="0.3">
      <c r="A2578" s="4" t="s">
        <v>7854</v>
      </c>
      <c r="B2578" s="5">
        <v>46151</v>
      </c>
      <c r="C2578" s="20" t="str">
        <f>TEXT(Table3[[#This Row],[Transaction_Date]],"dddd")</f>
        <v>Saturday</v>
      </c>
      <c r="D2578" t="s">
        <v>7855</v>
      </c>
      <c r="E2578">
        <f>HOUR(Table3[[#This Row],[Transaction_Time]])</f>
        <v>20</v>
      </c>
      <c r="F2578" s="6" t="s">
        <v>72</v>
      </c>
      <c r="G2578" s="6" t="s">
        <v>7856</v>
      </c>
      <c r="H2578" s="6" t="s">
        <v>26</v>
      </c>
      <c r="I2578" s="6" t="s">
        <v>42</v>
      </c>
      <c r="J2578" s="6" t="s">
        <v>98</v>
      </c>
      <c r="K2578" s="6" t="s">
        <v>126</v>
      </c>
      <c r="L2578" s="6" t="s">
        <v>271</v>
      </c>
      <c r="M2578" s="6" t="s">
        <v>83</v>
      </c>
      <c r="N2578" s="6" t="s">
        <v>78</v>
      </c>
      <c r="O2578" s="6" t="s">
        <v>47</v>
      </c>
      <c r="P2578" s="6" t="s">
        <v>34</v>
      </c>
      <c r="Q2578" s="6">
        <v>1531.49</v>
      </c>
      <c r="R2578" s="6">
        <v>52.57</v>
      </c>
      <c r="S2578" s="6">
        <v>0</v>
      </c>
      <c r="T2578" s="6" t="s">
        <v>35</v>
      </c>
      <c r="U2578" s="6"/>
      <c r="V2578" s="6" t="s">
        <v>49</v>
      </c>
      <c r="W2578" s="6">
        <v>25</v>
      </c>
      <c r="X2578" s="7" t="s">
        <v>37</v>
      </c>
    </row>
    <row r="2579" spans="1:24" x14ac:dyDescent="0.3">
      <c r="A2579" s="8" t="s">
        <v>7857</v>
      </c>
      <c r="B2579" s="9">
        <v>46159</v>
      </c>
      <c r="C2579" s="21" t="str">
        <f>TEXT(Table3[[#This Row],[Transaction_Date]],"dddd")</f>
        <v>Sunday</v>
      </c>
      <c r="D2579" t="s">
        <v>7858</v>
      </c>
      <c r="E2579">
        <f>HOUR(Table3[[#This Row],[Transaction_Time]])</f>
        <v>6</v>
      </c>
      <c r="F2579" s="10" t="s">
        <v>24</v>
      </c>
      <c r="G2579" s="10" t="s">
        <v>7859</v>
      </c>
      <c r="H2579" s="10" t="s">
        <v>89</v>
      </c>
      <c r="I2579" s="10" t="s">
        <v>42</v>
      </c>
      <c r="J2579" s="10" t="s">
        <v>105</v>
      </c>
      <c r="K2579" s="10" t="s">
        <v>675</v>
      </c>
      <c r="L2579" s="10" t="s">
        <v>171</v>
      </c>
      <c r="M2579" s="10" t="s">
        <v>67</v>
      </c>
      <c r="N2579" s="10" t="s">
        <v>32</v>
      </c>
      <c r="O2579" s="10" t="s">
        <v>47</v>
      </c>
      <c r="P2579" s="10" t="s">
        <v>108</v>
      </c>
      <c r="Q2579" s="10">
        <v>73.349999999999994</v>
      </c>
      <c r="R2579" s="10">
        <v>0</v>
      </c>
      <c r="S2579" s="10">
        <v>1.38</v>
      </c>
      <c r="T2579" s="10" t="s">
        <v>35</v>
      </c>
      <c r="U2579" s="10"/>
      <c r="V2579" s="10" t="s">
        <v>49</v>
      </c>
      <c r="W2579" s="10">
        <v>88</v>
      </c>
      <c r="X2579" s="11" t="s">
        <v>37</v>
      </c>
    </row>
    <row r="2580" spans="1:24" x14ac:dyDescent="0.3">
      <c r="A2580" s="4" t="s">
        <v>7860</v>
      </c>
      <c r="B2580" s="5">
        <v>46169</v>
      </c>
      <c r="C2580" s="20" t="str">
        <f>TEXT(Table3[[#This Row],[Transaction_Date]],"dddd")</f>
        <v>Wednesday</v>
      </c>
      <c r="D2580" t="s">
        <v>7861</v>
      </c>
      <c r="E2580">
        <f>HOUR(Table3[[#This Row],[Transaction_Time]])</f>
        <v>20</v>
      </c>
      <c r="F2580" s="6" t="s">
        <v>52</v>
      </c>
      <c r="G2580" s="6" t="s">
        <v>7862</v>
      </c>
      <c r="H2580" s="6" t="s">
        <v>89</v>
      </c>
      <c r="I2580" s="6" t="s">
        <v>27</v>
      </c>
      <c r="J2580" s="6" t="s">
        <v>28</v>
      </c>
      <c r="K2580" s="6" t="s">
        <v>188</v>
      </c>
      <c r="L2580" s="6" t="s">
        <v>435</v>
      </c>
      <c r="M2580" s="6" t="s">
        <v>101</v>
      </c>
      <c r="N2580" s="6" t="s">
        <v>32</v>
      </c>
      <c r="O2580" s="6" t="s">
        <v>141</v>
      </c>
      <c r="P2580" s="6" t="s">
        <v>84</v>
      </c>
      <c r="Q2580" s="6">
        <v>205.66</v>
      </c>
      <c r="R2580" s="6">
        <v>0</v>
      </c>
      <c r="S2580" s="6">
        <v>0</v>
      </c>
      <c r="T2580" s="6" t="s">
        <v>35</v>
      </c>
      <c r="U2580" s="6"/>
      <c r="V2580" s="6" t="s">
        <v>49</v>
      </c>
      <c r="W2580" s="6">
        <v>73</v>
      </c>
      <c r="X2580" s="7" t="s">
        <v>37</v>
      </c>
    </row>
    <row r="2581" spans="1:24" x14ac:dyDescent="0.3">
      <c r="A2581" s="8" t="s">
        <v>7863</v>
      </c>
      <c r="B2581" s="9">
        <v>46143</v>
      </c>
      <c r="C2581" s="21" t="str">
        <f>TEXT(Table3[[#This Row],[Transaction_Date]],"dddd")</f>
        <v>Friday</v>
      </c>
      <c r="D2581" t="s">
        <v>7864</v>
      </c>
      <c r="E2581">
        <f>HOUR(Table3[[#This Row],[Transaction_Time]])</f>
        <v>13</v>
      </c>
      <c r="F2581" s="10" t="s">
        <v>24</v>
      </c>
      <c r="G2581" s="10" t="s">
        <v>7865</v>
      </c>
      <c r="H2581" s="10" t="s">
        <v>26</v>
      </c>
      <c r="I2581" s="10" t="s">
        <v>27</v>
      </c>
      <c r="J2581" s="10" t="s">
        <v>75</v>
      </c>
      <c r="K2581" s="10" t="s">
        <v>156</v>
      </c>
      <c r="L2581" s="10" t="s">
        <v>477</v>
      </c>
      <c r="M2581" s="10" t="s">
        <v>101</v>
      </c>
      <c r="N2581" s="10" t="s">
        <v>78</v>
      </c>
      <c r="O2581" s="10" t="s">
        <v>47</v>
      </c>
      <c r="P2581" s="10" t="s">
        <v>68</v>
      </c>
      <c r="Q2581" s="10">
        <v>209.73</v>
      </c>
      <c r="R2581" s="10">
        <v>0</v>
      </c>
      <c r="S2581" s="10">
        <v>0</v>
      </c>
      <c r="T2581" s="10" t="s">
        <v>35</v>
      </c>
      <c r="U2581" s="10"/>
      <c r="V2581" s="10" t="s">
        <v>49</v>
      </c>
      <c r="W2581" s="10">
        <v>78</v>
      </c>
      <c r="X2581" s="11" t="s">
        <v>37</v>
      </c>
    </row>
    <row r="2582" spans="1:24" x14ac:dyDescent="0.3">
      <c r="A2582" s="4" t="s">
        <v>7866</v>
      </c>
      <c r="B2582" s="5">
        <v>46150</v>
      </c>
      <c r="C2582" s="20" t="str">
        <f>TEXT(Table3[[#This Row],[Transaction_Date]],"dddd")</f>
        <v>Friday</v>
      </c>
      <c r="D2582" t="s">
        <v>7867</v>
      </c>
      <c r="E2582">
        <f>HOUR(Table3[[#This Row],[Transaction_Time]])</f>
        <v>12</v>
      </c>
      <c r="F2582" s="6" t="s">
        <v>24</v>
      </c>
      <c r="G2582" s="6" t="s">
        <v>7868</v>
      </c>
      <c r="H2582" s="6" t="s">
        <v>89</v>
      </c>
      <c r="I2582" s="6" t="s">
        <v>27</v>
      </c>
      <c r="J2582" s="6" t="s">
        <v>166</v>
      </c>
      <c r="K2582" s="6" t="s">
        <v>237</v>
      </c>
      <c r="L2582" s="6" t="s">
        <v>200</v>
      </c>
      <c r="M2582" s="6" t="s">
        <v>146</v>
      </c>
      <c r="N2582" s="6" t="s">
        <v>291</v>
      </c>
      <c r="O2582" s="6" t="s">
        <v>60</v>
      </c>
      <c r="P2582" s="10" t="s">
        <v>68</v>
      </c>
      <c r="Q2582" s="6">
        <v>470.1</v>
      </c>
      <c r="R2582" s="6">
        <v>0</v>
      </c>
      <c r="S2582" s="6">
        <v>0</v>
      </c>
      <c r="T2582" s="6" t="s">
        <v>35</v>
      </c>
      <c r="U2582" s="6"/>
      <c r="V2582" s="6" t="s">
        <v>49</v>
      </c>
      <c r="W2582" s="6">
        <v>85</v>
      </c>
      <c r="X2582" s="7" t="s">
        <v>37</v>
      </c>
    </row>
    <row r="2583" spans="1:24" x14ac:dyDescent="0.3">
      <c r="A2583" s="8" t="s">
        <v>7869</v>
      </c>
      <c r="B2583" s="9">
        <v>46161</v>
      </c>
      <c r="C2583" s="21" t="str">
        <f>TEXT(Table3[[#This Row],[Transaction_Date]],"dddd")</f>
        <v>Tuesday</v>
      </c>
      <c r="D2583" t="s">
        <v>7870</v>
      </c>
      <c r="E2583">
        <f>HOUR(Table3[[#This Row],[Transaction_Time]])</f>
        <v>18</v>
      </c>
      <c r="F2583" s="10" t="s">
        <v>24</v>
      </c>
      <c r="G2583" s="10" t="s">
        <v>7871</v>
      </c>
      <c r="H2583" s="10" t="s">
        <v>54</v>
      </c>
      <c r="I2583" s="10" t="s">
        <v>42</v>
      </c>
      <c r="J2583" s="10" t="s">
        <v>105</v>
      </c>
      <c r="K2583" s="10" t="s">
        <v>675</v>
      </c>
      <c r="L2583" s="10" t="s">
        <v>121</v>
      </c>
      <c r="M2583" s="10" t="s">
        <v>122</v>
      </c>
      <c r="N2583" s="10" t="s">
        <v>176</v>
      </c>
      <c r="O2583" s="10" t="s">
        <v>141</v>
      </c>
      <c r="P2583" s="10" t="s">
        <v>68</v>
      </c>
      <c r="Q2583" s="10">
        <v>290.44</v>
      </c>
      <c r="R2583" s="10">
        <v>0</v>
      </c>
      <c r="S2583" s="10">
        <v>0</v>
      </c>
      <c r="T2583" s="10" t="s">
        <v>35</v>
      </c>
      <c r="U2583" s="10"/>
      <c r="V2583" s="10" t="s">
        <v>49</v>
      </c>
      <c r="W2583" s="10">
        <v>58</v>
      </c>
      <c r="X2583" s="11" t="s">
        <v>37</v>
      </c>
    </row>
    <row r="2584" spans="1:24" x14ac:dyDescent="0.3">
      <c r="A2584" s="4" t="s">
        <v>7872</v>
      </c>
      <c r="B2584" s="5">
        <v>46162</v>
      </c>
      <c r="C2584" s="20" t="str">
        <f>TEXT(Table3[[#This Row],[Transaction_Date]],"dddd")</f>
        <v>Wednesday</v>
      </c>
      <c r="D2584" t="s">
        <v>7873</v>
      </c>
      <c r="E2584">
        <f>HOUR(Table3[[#This Row],[Transaction_Time]])</f>
        <v>12</v>
      </c>
      <c r="F2584" s="6" t="s">
        <v>87</v>
      </c>
      <c r="G2584" s="6" t="s">
        <v>7874</v>
      </c>
      <c r="H2584" s="6" t="s">
        <v>89</v>
      </c>
      <c r="I2584" s="6" t="s">
        <v>27</v>
      </c>
      <c r="J2584" s="6" t="s">
        <v>119</v>
      </c>
      <c r="K2584" s="6" t="s">
        <v>264</v>
      </c>
      <c r="L2584" s="6" t="s">
        <v>132</v>
      </c>
      <c r="M2584" s="6" t="s">
        <v>93</v>
      </c>
      <c r="N2584" s="6" t="s">
        <v>32</v>
      </c>
      <c r="O2584" s="6" t="s">
        <v>60</v>
      </c>
      <c r="P2584" s="6" t="s">
        <v>115</v>
      </c>
      <c r="Q2584" s="6">
        <v>264.07</v>
      </c>
      <c r="R2584" s="6">
        <v>0</v>
      </c>
      <c r="S2584" s="6">
        <v>0</v>
      </c>
      <c r="T2584" s="6" t="s">
        <v>35</v>
      </c>
      <c r="U2584" s="6"/>
      <c r="V2584" s="6" t="s">
        <v>49</v>
      </c>
      <c r="W2584" s="6">
        <v>50</v>
      </c>
      <c r="X2584" s="7" t="s">
        <v>37</v>
      </c>
    </row>
    <row r="2585" spans="1:24" x14ac:dyDescent="0.3">
      <c r="A2585" s="8" t="s">
        <v>7875</v>
      </c>
      <c r="B2585" s="9">
        <v>46153</v>
      </c>
      <c r="C2585" s="21" t="str">
        <f>TEXT(Table3[[#This Row],[Transaction_Date]],"dddd")</f>
        <v>Monday</v>
      </c>
      <c r="D2585" t="s">
        <v>7876</v>
      </c>
      <c r="E2585">
        <f>HOUR(Table3[[#This Row],[Transaction_Time]])</f>
        <v>12</v>
      </c>
      <c r="F2585" s="10" t="s">
        <v>52</v>
      </c>
      <c r="G2585" s="10" t="s">
        <v>7877</v>
      </c>
      <c r="H2585" s="10" t="s">
        <v>26</v>
      </c>
      <c r="I2585" s="10" t="s">
        <v>27</v>
      </c>
      <c r="J2585" s="10" t="s">
        <v>105</v>
      </c>
      <c r="K2585" s="10" t="s">
        <v>195</v>
      </c>
      <c r="L2585" s="10" t="s">
        <v>463</v>
      </c>
      <c r="M2585" s="10" t="s">
        <v>101</v>
      </c>
      <c r="N2585" s="10" t="s">
        <v>176</v>
      </c>
      <c r="O2585" s="10" t="s">
        <v>47</v>
      </c>
      <c r="P2585" s="10" t="s">
        <v>48</v>
      </c>
      <c r="Q2585" s="10">
        <v>142.52000000000001</v>
      </c>
      <c r="R2585" s="10">
        <v>0</v>
      </c>
      <c r="S2585" s="10">
        <v>3.99</v>
      </c>
      <c r="T2585" s="10" t="s">
        <v>35</v>
      </c>
      <c r="U2585" s="10"/>
      <c r="V2585" s="10" t="s">
        <v>36</v>
      </c>
      <c r="W2585" s="10">
        <v>71</v>
      </c>
      <c r="X2585" s="11" t="s">
        <v>37</v>
      </c>
    </row>
    <row r="2586" spans="1:24" x14ac:dyDescent="0.3">
      <c r="A2586" s="4" t="s">
        <v>7878</v>
      </c>
      <c r="B2586" s="5">
        <v>46166</v>
      </c>
      <c r="C2586" s="20" t="str">
        <f>TEXT(Table3[[#This Row],[Transaction_Date]],"dddd")</f>
        <v>Sunday</v>
      </c>
      <c r="D2586" t="s">
        <v>7879</v>
      </c>
      <c r="E2586">
        <f>HOUR(Table3[[#This Row],[Transaction_Time]])</f>
        <v>17</v>
      </c>
      <c r="F2586" s="6" t="s">
        <v>52</v>
      </c>
      <c r="G2586" s="6" t="s">
        <v>7880</v>
      </c>
      <c r="H2586" s="6" t="s">
        <v>74</v>
      </c>
      <c r="I2586" s="6" t="s">
        <v>42</v>
      </c>
      <c r="J2586" s="6" t="s">
        <v>55</v>
      </c>
      <c r="K2586" s="6" t="s">
        <v>56</v>
      </c>
      <c r="L2586" s="6" t="s">
        <v>477</v>
      </c>
      <c r="M2586" s="6" t="s">
        <v>101</v>
      </c>
      <c r="N2586" s="6" t="s">
        <v>32</v>
      </c>
      <c r="O2586" s="6" t="s">
        <v>60</v>
      </c>
      <c r="P2586" s="6" t="s">
        <v>48</v>
      </c>
      <c r="Q2586" s="6">
        <v>661.56</v>
      </c>
      <c r="R2586" s="6">
        <v>0</v>
      </c>
      <c r="S2586" s="6">
        <v>0</v>
      </c>
      <c r="T2586" s="6" t="s">
        <v>35</v>
      </c>
      <c r="U2586" s="6"/>
      <c r="V2586" s="6" t="s">
        <v>49</v>
      </c>
      <c r="W2586" s="6">
        <v>86</v>
      </c>
      <c r="X2586" s="7" t="s">
        <v>37</v>
      </c>
    </row>
    <row r="2587" spans="1:24" x14ac:dyDescent="0.3">
      <c r="A2587" s="8" t="s">
        <v>7881</v>
      </c>
      <c r="B2587" s="9">
        <v>46165</v>
      </c>
      <c r="C2587" s="21" t="str">
        <f>TEXT(Table3[[#This Row],[Transaction_Date]],"dddd")</f>
        <v>Saturday</v>
      </c>
      <c r="D2587" t="s">
        <v>7882</v>
      </c>
      <c r="E2587">
        <f>HOUR(Table3[[#This Row],[Transaction_Time]])</f>
        <v>18</v>
      </c>
      <c r="F2587" s="10" t="s">
        <v>24</v>
      </c>
      <c r="G2587" s="10" t="s">
        <v>7883</v>
      </c>
      <c r="H2587" s="10" t="s">
        <v>26</v>
      </c>
      <c r="I2587" s="10" t="s">
        <v>27</v>
      </c>
      <c r="J2587" s="10" t="s">
        <v>119</v>
      </c>
      <c r="K2587" s="10" t="s">
        <v>264</v>
      </c>
      <c r="L2587" s="10" t="s">
        <v>127</v>
      </c>
      <c r="M2587" s="10" t="s">
        <v>114</v>
      </c>
      <c r="N2587" s="10" t="s">
        <v>46</v>
      </c>
      <c r="O2587" s="10" t="s">
        <v>47</v>
      </c>
      <c r="P2587" s="10" t="s">
        <v>128</v>
      </c>
      <c r="Q2587" s="10">
        <v>289.23</v>
      </c>
      <c r="R2587" s="10">
        <v>0</v>
      </c>
      <c r="S2587" s="10">
        <v>0</v>
      </c>
      <c r="T2587" s="10" t="s">
        <v>406</v>
      </c>
      <c r="U2587" s="10" t="s">
        <v>315</v>
      </c>
      <c r="V2587" s="10" t="s">
        <v>49</v>
      </c>
      <c r="W2587" s="10">
        <v>90</v>
      </c>
      <c r="X2587" s="11" t="s">
        <v>37</v>
      </c>
    </row>
    <row r="2588" spans="1:24" x14ac:dyDescent="0.3">
      <c r="A2588" s="4" t="s">
        <v>7884</v>
      </c>
      <c r="B2588" s="5">
        <v>46152</v>
      </c>
      <c r="C2588" s="20" t="str">
        <f>TEXT(Table3[[#This Row],[Transaction_Date]],"dddd")</f>
        <v>Sunday</v>
      </c>
      <c r="D2588" t="s">
        <v>7885</v>
      </c>
      <c r="E2588">
        <f>HOUR(Table3[[#This Row],[Transaction_Time]])</f>
        <v>19</v>
      </c>
      <c r="F2588" s="6" t="s">
        <v>24</v>
      </c>
      <c r="G2588" s="6" t="s">
        <v>7886</v>
      </c>
      <c r="H2588" s="6" t="s">
        <v>74</v>
      </c>
      <c r="I2588" s="6" t="s">
        <v>27</v>
      </c>
      <c r="J2588" s="6" t="s">
        <v>105</v>
      </c>
      <c r="K2588" s="6" t="s">
        <v>675</v>
      </c>
      <c r="L2588" s="6" t="s">
        <v>286</v>
      </c>
      <c r="M2588" s="6" t="s">
        <v>122</v>
      </c>
      <c r="N2588" s="6" t="s">
        <v>32</v>
      </c>
      <c r="O2588" s="6" t="s">
        <v>297</v>
      </c>
      <c r="P2588" s="6" t="s">
        <v>108</v>
      </c>
      <c r="Q2588" s="6">
        <v>304.18</v>
      </c>
      <c r="R2588" s="6">
        <v>0</v>
      </c>
      <c r="S2588" s="6">
        <v>0</v>
      </c>
      <c r="T2588" s="6" t="s">
        <v>35</v>
      </c>
      <c r="U2588" s="6"/>
      <c r="V2588" s="6" t="s">
        <v>49</v>
      </c>
      <c r="W2588" s="6">
        <v>71</v>
      </c>
      <c r="X2588" s="7" t="s">
        <v>37</v>
      </c>
    </row>
    <row r="2589" spans="1:24" x14ac:dyDescent="0.3">
      <c r="A2589" s="8" t="s">
        <v>7887</v>
      </c>
      <c r="B2589" s="9">
        <v>46167</v>
      </c>
      <c r="C2589" s="21" t="str">
        <f>TEXT(Table3[[#This Row],[Transaction_Date]],"dddd")</f>
        <v>Monday</v>
      </c>
      <c r="D2589" t="s">
        <v>7888</v>
      </c>
      <c r="E2589">
        <f>HOUR(Table3[[#This Row],[Transaction_Time]])</f>
        <v>15</v>
      </c>
      <c r="F2589" s="10" t="s">
        <v>24</v>
      </c>
      <c r="G2589" s="10" t="s">
        <v>7889</v>
      </c>
      <c r="H2589" s="10" t="s">
        <v>54</v>
      </c>
      <c r="I2589" s="10" t="s">
        <v>42</v>
      </c>
      <c r="J2589" s="10" t="s">
        <v>75</v>
      </c>
      <c r="K2589" s="10" t="s">
        <v>212</v>
      </c>
      <c r="L2589" s="10" t="s">
        <v>77</v>
      </c>
      <c r="M2589" s="10" t="s">
        <v>31</v>
      </c>
      <c r="N2589" s="10" t="s">
        <v>46</v>
      </c>
      <c r="O2589" s="10" t="s">
        <v>60</v>
      </c>
      <c r="P2589" s="10" t="s">
        <v>84</v>
      </c>
      <c r="Q2589" s="10">
        <v>3991.9</v>
      </c>
      <c r="R2589" s="10">
        <v>0</v>
      </c>
      <c r="S2589" s="10">
        <v>0</v>
      </c>
      <c r="T2589" s="10" t="s">
        <v>35</v>
      </c>
      <c r="U2589" s="10"/>
      <c r="V2589" s="10" t="s">
        <v>49</v>
      </c>
      <c r="W2589" s="10">
        <v>77</v>
      </c>
      <c r="X2589" s="11" t="s">
        <v>37</v>
      </c>
    </row>
    <row r="2590" spans="1:24" x14ac:dyDescent="0.3">
      <c r="A2590" s="4" t="s">
        <v>7890</v>
      </c>
      <c r="B2590" s="5">
        <v>46168</v>
      </c>
      <c r="C2590" s="20" t="str">
        <f>TEXT(Table3[[#This Row],[Transaction_Date]],"dddd")</f>
        <v>Tuesday</v>
      </c>
      <c r="D2590" t="s">
        <v>7891</v>
      </c>
      <c r="E2590">
        <f>HOUR(Table3[[#This Row],[Transaction_Time]])</f>
        <v>9</v>
      </c>
      <c r="F2590" s="6" t="s">
        <v>72</v>
      </c>
      <c r="G2590" s="6" t="s">
        <v>7892</v>
      </c>
      <c r="H2590" s="6" t="s">
        <v>89</v>
      </c>
      <c r="I2590" s="6" t="s">
        <v>42</v>
      </c>
      <c r="J2590" s="6" t="s">
        <v>28</v>
      </c>
      <c r="K2590" s="6" t="s">
        <v>65</v>
      </c>
      <c r="L2590" s="6" t="s">
        <v>184</v>
      </c>
      <c r="M2590" s="6" t="s">
        <v>146</v>
      </c>
      <c r="N2590" s="6" t="s">
        <v>46</v>
      </c>
      <c r="O2590" s="6" t="s">
        <v>47</v>
      </c>
      <c r="P2590" s="6" t="s">
        <v>115</v>
      </c>
      <c r="Q2590" s="6">
        <v>351.71</v>
      </c>
      <c r="R2590" s="6">
        <v>0</v>
      </c>
      <c r="S2590" s="6">
        <v>0</v>
      </c>
      <c r="T2590" s="6" t="s">
        <v>35</v>
      </c>
      <c r="U2590" s="6"/>
      <c r="V2590" s="6" t="s">
        <v>49</v>
      </c>
      <c r="W2590" s="6">
        <v>2</v>
      </c>
      <c r="X2590" s="7" t="s">
        <v>37</v>
      </c>
    </row>
    <row r="2591" spans="1:24" x14ac:dyDescent="0.3">
      <c r="A2591" s="8" t="s">
        <v>7893</v>
      </c>
      <c r="B2591" s="9">
        <v>46158</v>
      </c>
      <c r="C2591" s="21" t="str">
        <f>TEXT(Table3[[#This Row],[Transaction_Date]],"dddd")</f>
        <v>Saturday</v>
      </c>
      <c r="D2591" t="s">
        <v>7894</v>
      </c>
      <c r="E2591">
        <f>HOUR(Table3[[#This Row],[Transaction_Time]])</f>
        <v>12</v>
      </c>
      <c r="F2591" s="10" t="s">
        <v>24</v>
      </c>
      <c r="G2591" s="10" t="s">
        <v>7895</v>
      </c>
      <c r="H2591" s="10" t="s">
        <v>54</v>
      </c>
      <c r="I2591" s="10" t="s">
        <v>27</v>
      </c>
      <c r="J2591" s="10" t="s">
        <v>166</v>
      </c>
      <c r="K2591" s="10" t="s">
        <v>237</v>
      </c>
      <c r="L2591" s="10" t="s">
        <v>184</v>
      </c>
      <c r="M2591" s="10" t="s">
        <v>146</v>
      </c>
      <c r="N2591" s="10" t="s">
        <v>32</v>
      </c>
      <c r="O2591" s="10" t="s">
        <v>141</v>
      </c>
      <c r="P2591" s="10" t="s">
        <v>108</v>
      </c>
      <c r="Q2591" s="10">
        <v>559.28</v>
      </c>
      <c r="R2591" s="10">
        <v>35.880000000000003</v>
      </c>
      <c r="S2591" s="10">
        <v>6.52</v>
      </c>
      <c r="T2591" s="10" t="s">
        <v>35</v>
      </c>
      <c r="U2591" s="10"/>
      <c r="V2591" s="10" t="s">
        <v>49</v>
      </c>
      <c r="W2591" s="10">
        <v>94</v>
      </c>
      <c r="X2591" s="11" t="s">
        <v>37</v>
      </c>
    </row>
    <row r="2592" spans="1:24" x14ac:dyDescent="0.3">
      <c r="A2592" s="4" t="s">
        <v>7896</v>
      </c>
      <c r="B2592" s="5">
        <v>46147</v>
      </c>
      <c r="C2592" s="20" t="str">
        <f>TEXT(Table3[[#This Row],[Transaction_Date]],"dddd")</f>
        <v>Tuesday</v>
      </c>
      <c r="D2592" t="s">
        <v>7897</v>
      </c>
      <c r="E2592">
        <f>HOUR(Table3[[#This Row],[Transaction_Time]])</f>
        <v>12</v>
      </c>
      <c r="F2592" s="6" t="s">
        <v>24</v>
      </c>
      <c r="G2592" s="6" t="s">
        <v>7898</v>
      </c>
      <c r="H2592" s="6" t="s">
        <v>26</v>
      </c>
      <c r="I2592" s="6" t="s">
        <v>42</v>
      </c>
      <c r="J2592" s="6" t="s">
        <v>90</v>
      </c>
      <c r="K2592" s="6" t="s">
        <v>140</v>
      </c>
      <c r="L2592" s="6" t="s">
        <v>801</v>
      </c>
      <c r="M2592" s="6" t="s">
        <v>58</v>
      </c>
      <c r="N2592" s="6" t="s">
        <v>32</v>
      </c>
      <c r="O2592" s="6" t="s">
        <v>47</v>
      </c>
      <c r="P2592" s="6" t="s">
        <v>108</v>
      </c>
      <c r="Q2592" s="6">
        <v>497.49</v>
      </c>
      <c r="R2592" s="6">
        <v>0</v>
      </c>
      <c r="S2592" s="6">
        <v>0</v>
      </c>
      <c r="T2592" s="6" t="s">
        <v>35</v>
      </c>
      <c r="U2592" s="6"/>
      <c r="V2592" s="6" t="s">
        <v>49</v>
      </c>
      <c r="W2592" s="6">
        <v>35</v>
      </c>
      <c r="X2592" s="7" t="s">
        <v>37</v>
      </c>
    </row>
    <row r="2593" spans="1:24" x14ac:dyDescent="0.3">
      <c r="A2593" s="8" t="s">
        <v>7899</v>
      </c>
      <c r="B2593" s="9">
        <v>46147</v>
      </c>
      <c r="C2593" s="21" t="str">
        <f>TEXT(Table3[[#This Row],[Transaction_Date]],"dddd")</f>
        <v>Tuesday</v>
      </c>
      <c r="D2593" t="s">
        <v>7900</v>
      </c>
      <c r="E2593">
        <f>HOUR(Table3[[#This Row],[Transaction_Time]])</f>
        <v>19</v>
      </c>
      <c r="F2593" s="10" t="s">
        <v>24</v>
      </c>
      <c r="G2593" s="10" t="s">
        <v>7901</v>
      </c>
      <c r="H2593" s="10" t="s">
        <v>26</v>
      </c>
      <c r="I2593" s="10" t="s">
        <v>42</v>
      </c>
      <c r="J2593" s="10" t="s">
        <v>119</v>
      </c>
      <c r="K2593" s="10" t="s">
        <v>264</v>
      </c>
      <c r="L2593" s="10" t="s">
        <v>127</v>
      </c>
      <c r="M2593" s="10" t="s">
        <v>114</v>
      </c>
      <c r="N2593" s="10" t="s">
        <v>59</v>
      </c>
      <c r="O2593" s="10" t="s">
        <v>47</v>
      </c>
      <c r="P2593" s="10" t="s">
        <v>108</v>
      </c>
      <c r="Q2593" s="10">
        <v>558.62</v>
      </c>
      <c r="R2593" s="10">
        <v>0</v>
      </c>
      <c r="S2593" s="10">
        <v>0.61</v>
      </c>
      <c r="T2593" s="10" t="s">
        <v>35</v>
      </c>
      <c r="U2593" s="10"/>
      <c r="V2593" s="10" t="s">
        <v>49</v>
      </c>
      <c r="W2593" s="10">
        <v>70</v>
      </c>
      <c r="X2593" s="11" t="s">
        <v>37</v>
      </c>
    </row>
    <row r="2594" spans="1:24" x14ac:dyDescent="0.3">
      <c r="A2594" s="4" t="s">
        <v>7902</v>
      </c>
      <c r="B2594" s="5">
        <v>46148</v>
      </c>
      <c r="C2594" s="20" t="str">
        <f>TEXT(Table3[[#This Row],[Transaction_Date]],"dddd")</f>
        <v>Wednesday</v>
      </c>
      <c r="D2594" t="s">
        <v>7903</v>
      </c>
      <c r="E2594">
        <f>HOUR(Table3[[#This Row],[Transaction_Time]])</f>
        <v>20</v>
      </c>
      <c r="F2594" s="6" t="s">
        <v>40</v>
      </c>
      <c r="G2594" s="6" t="s">
        <v>7904</v>
      </c>
      <c r="H2594" s="6" t="s">
        <v>26</v>
      </c>
      <c r="I2594" s="6" t="s">
        <v>27</v>
      </c>
      <c r="J2594" s="6" t="s">
        <v>105</v>
      </c>
      <c r="K2594" s="6" t="s">
        <v>106</v>
      </c>
      <c r="L2594" s="6" t="s">
        <v>30</v>
      </c>
      <c r="M2594" s="6" t="s">
        <v>31</v>
      </c>
      <c r="N2594" s="6" t="s">
        <v>272</v>
      </c>
      <c r="O2594" s="6" t="s">
        <v>33</v>
      </c>
      <c r="P2594" s="10" t="s">
        <v>68</v>
      </c>
      <c r="Q2594" s="6">
        <v>682.17</v>
      </c>
      <c r="R2594" s="6">
        <v>18.989999999999998</v>
      </c>
      <c r="S2594" s="6">
        <v>0</v>
      </c>
      <c r="T2594" s="6" t="s">
        <v>35</v>
      </c>
      <c r="U2594" s="6"/>
      <c r="V2594" s="6" t="s">
        <v>49</v>
      </c>
      <c r="W2594" s="6">
        <v>84</v>
      </c>
      <c r="X2594" s="7" t="s">
        <v>37</v>
      </c>
    </row>
    <row r="2595" spans="1:24" x14ac:dyDescent="0.3">
      <c r="A2595" s="8" t="s">
        <v>7905</v>
      </c>
      <c r="B2595" s="9">
        <v>46147</v>
      </c>
      <c r="C2595" s="21" t="str">
        <f>TEXT(Table3[[#This Row],[Transaction_Date]],"dddd")</f>
        <v>Tuesday</v>
      </c>
      <c r="D2595" t="s">
        <v>7906</v>
      </c>
      <c r="E2595">
        <f>HOUR(Table3[[#This Row],[Transaction_Time]])</f>
        <v>18</v>
      </c>
      <c r="F2595" s="10" t="s">
        <v>24</v>
      </c>
      <c r="G2595" s="10" t="s">
        <v>7907</v>
      </c>
      <c r="H2595" s="10" t="s">
        <v>54</v>
      </c>
      <c r="I2595" s="10" t="s">
        <v>42</v>
      </c>
      <c r="J2595" s="10" t="s">
        <v>98</v>
      </c>
      <c r="K2595" s="10" t="s">
        <v>99</v>
      </c>
      <c r="L2595" s="10" t="s">
        <v>77</v>
      </c>
      <c r="M2595" s="10" t="s">
        <v>31</v>
      </c>
      <c r="N2595" s="10" t="s">
        <v>59</v>
      </c>
      <c r="O2595" s="10" t="s">
        <v>47</v>
      </c>
      <c r="P2595" s="10" t="s">
        <v>48</v>
      </c>
      <c r="Q2595" s="10">
        <v>406.72</v>
      </c>
      <c r="R2595" s="10">
        <v>0</v>
      </c>
      <c r="S2595" s="10">
        <v>0</v>
      </c>
      <c r="T2595" s="10" t="s">
        <v>35</v>
      </c>
      <c r="U2595" s="10"/>
      <c r="V2595" s="10" t="s">
        <v>49</v>
      </c>
      <c r="W2595" s="10">
        <v>95</v>
      </c>
      <c r="X2595" s="11" t="s">
        <v>37</v>
      </c>
    </row>
    <row r="2596" spans="1:24" x14ac:dyDescent="0.3">
      <c r="A2596" s="4" t="s">
        <v>7908</v>
      </c>
      <c r="B2596" s="5">
        <v>46162</v>
      </c>
      <c r="C2596" s="20" t="str">
        <f>TEXT(Table3[[#This Row],[Transaction_Date]],"dddd")</f>
        <v>Wednesday</v>
      </c>
      <c r="D2596" t="s">
        <v>7909</v>
      </c>
      <c r="E2596">
        <f>HOUR(Table3[[#This Row],[Transaction_Time]])</f>
        <v>10</v>
      </c>
      <c r="F2596" s="6" t="s">
        <v>40</v>
      </c>
      <c r="G2596" s="6" t="s">
        <v>7910</v>
      </c>
      <c r="H2596" s="6" t="s">
        <v>26</v>
      </c>
      <c r="I2596" s="6" t="s">
        <v>27</v>
      </c>
      <c r="J2596" s="6" t="s">
        <v>166</v>
      </c>
      <c r="K2596" s="6" t="s">
        <v>476</v>
      </c>
      <c r="L2596" s="6" t="s">
        <v>157</v>
      </c>
      <c r="M2596" s="6" t="s">
        <v>83</v>
      </c>
      <c r="N2596" s="6" t="s">
        <v>291</v>
      </c>
      <c r="O2596" s="6" t="s">
        <v>141</v>
      </c>
      <c r="P2596" s="6" t="s">
        <v>128</v>
      </c>
      <c r="Q2596" s="6">
        <v>219.79</v>
      </c>
      <c r="R2596" s="6">
        <v>0</v>
      </c>
      <c r="S2596" s="6">
        <v>0</v>
      </c>
      <c r="T2596" s="6" t="s">
        <v>35</v>
      </c>
      <c r="U2596" s="6"/>
      <c r="V2596" s="6" t="s">
        <v>49</v>
      </c>
      <c r="W2596" s="6">
        <v>46</v>
      </c>
      <c r="X2596" s="7" t="s">
        <v>37</v>
      </c>
    </row>
    <row r="2597" spans="1:24" x14ac:dyDescent="0.3">
      <c r="A2597" s="8" t="s">
        <v>7911</v>
      </c>
      <c r="B2597" s="9">
        <v>46169</v>
      </c>
      <c r="C2597" s="21" t="str">
        <f>TEXT(Table3[[#This Row],[Transaction_Date]],"dddd")</f>
        <v>Wednesday</v>
      </c>
      <c r="D2597" t="s">
        <v>7912</v>
      </c>
      <c r="E2597">
        <f>HOUR(Table3[[#This Row],[Transaction_Time]])</f>
        <v>11</v>
      </c>
      <c r="F2597" s="10" t="s">
        <v>40</v>
      </c>
      <c r="G2597" s="10" t="s">
        <v>7913</v>
      </c>
      <c r="H2597" s="10" t="s">
        <v>89</v>
      </c>
      <c r="I2597" s="10" t="s">
        <v>27</v>
      </c>
      <c r="J2597" s="10" t="s">
        <v>75</v>
      </c>
      <c r="K2597" s="10" t="s">
        <v>295</v>
      </c>
      <c r="L2597" s="10" t="s">
        <v>647</v>
      </c>
      <c r="M2597" s="10" t="s">
        <v>31</v>
      </c>
      <c r="N2597" s="10" t="s">
        <v>176</v>
      </c>
      <c r="O2597" s="10" t="s">
        <v>60</v>
      </c>
      <c r="P2597" s="10" t="s">
        <v>34</v>
      </c>
      <c r="Q2597" s="10">
        <v>1200.06</v>
      </c>
      <c r="R2597" s="10">
        <v>0</v>
      </c>
      <c r="S2597" s="10">
        <v>0</v>
      </c>
      <c r="T2597" s="10" t="s">
        <v>280</v>
      </c>
      <c r="U2597" s="10" t="s">
        <v>402</v>
      </c>
      <c r="V2597" s="10" t="s">
        <v>49</v>
      </c>
      <c r="W2597" s="10">
        <v>91</v>
      </c>
      <c r="X2597" s="11" t="s">
        <v>37</v>
      </c>
    </row>
    <row r="2598" spans="1:24" x14ac:dyDescent="0.3">
      <c r="A2598" s="4" t="s">
        <v>7914</v>
      </c>
      <c r="B2598" s="5">
        <v>46159</v>
      </c>
      <c r="C2598" s="20" t="str">
        <f>TEXT(Table3[[#This Row],[Transaction_Date]],"dddd")</f>
        <v>Sunday</v>
      </c>
      <c r="D2598" t="s">
        <v>7915</v>
      </c>
      <c r="E2598">
        <f>HOUR(Table3[[#This Row],[Transaction_Time]])</f>
        <v>16</v>
      </c>
      <c r="F2598" s="6" t="s">
        <v>24</v>
      </c>
      <c r="G2598" s="6" t="s">
        <v>7916</v>
      </c>
      <c r="H2598" s="6" t="s">
        <v>74</v>
      </c>
      <c r="I2598" s="6" t="s">
        <v>42</v>
      </c>
      <c r="J2598" s="6" t="s">
        <v>90</v>
      </c>
      <c r="K2598" s="6" t="s">
        <v>572</v>
      </c>
      <c r="L2598" s="6" t="s">
        <v>375</v>
      </c>
      <c r="M2598" s="6" t="s">
        <v>58</v>
      </c>
      <c r="N2598" s="6" t="s">
        <v>59</v>
      </c>
      <c r="O2598" s="6" t="s">
        <v>60</v>
      </c>
      <c r="P2598" s="6" t="s">
        <v>68</v>
      </c>
      <c r="Q2598" s="6">
        <v>153.93</v>
      </c>
      <c r="R2598" s="6">
        <v>7.87</v>
      </c>
      <c r="S2598" s="6">
        <v>5.19</v>
      </c>
      <c r="T2598" s="6" t="s">
        <v>35</v>
      </c>
      <c r="U2598" s="6"/>
      <c r="V2598" s="6" t="s">
        <v>49</v>
      </c>
      <c r="W2598" s="6">
        <v>40</v>
      </c>
      <c r="X2598" s="7" t="s">
        <v>37</v>
      </c>
    </row>
    <row r="2599" spans="1:24" x14ac:dyDescent="0.3">
      <c r="A2599" s="8" t="s">
        <v>7917</v>
      </c>
      <c r="B2599" s="9">
        <v>46143</v>
      </c>
      <c r="C2599" s="21" t="str">
        <f>TEXT(Table3[[#This Row],[Transaction_Date]],"dddd")</f>
        <v>Friday</v>
      </c>
      <c r="D2599" t="s">
        <v>7918</v>
      </c>
      <c r="E2599">
        <f>HOUR(Table3[[#This Row],[Transaction_Time]])</f>
        <v>22</v>
      </c>
      <c r="F2599" s="10" t="s">
        <v>24</v>
      </c>
      <c r="G2599" s="10" t="s">
        <v>7919</v>
      </c>
      <c r="H2599" s="10" t="s">
        <v>54</v>
      </c>
      <c r="I2599" s="10" t="s">
        <v>27</v>
      </c>
      <c r="J2599" s="10" t="s">
        <v>55</v>
      </c>
      <c r="K2599" s="10" t="s">
        <v>256</v>
      </c>
      <c r="L2599" s="10" t="s">
        <v>113</v>
      </c>
      <c r="M2599" s="10" t="s">
        <v>114</v>
      </c>
      <c r="N2599" s="10" t="s">
        <v>176</v>
      </c>
      <c r="O2599" s="10" t="s">
        <v>47</v>
      </c>
      <c r="P2599" s="10" t="s">
        <v>115</v>
      </c>
      <c r="Q2599" s="10">
        <v>416.15</v>
      </c>
      <c r="R2599" s="10">
        <v>0</v>
      </c>
      <c r="S2599" s="10">
        <v>0</v>
      </c>
      <c r="T2599" s="10" t="s">
        <v>35</v>
      </c>
      <c r="U2599" s="10"/>
      <c r="V2599" s="10" t="s">
        <v>49</v>
      </c>
      <c r="W2599" s="10">
        <v>20</v>
      </c>
      <c r="X2599" s="11" t="s">
        <v>37</v>
      </c>
    </row>
    <row r="2600" spans="1:24" x14ac:dyDescent="0.3">
      <c r="A2600" s="4" t="s">
        <v>7920</v>
      </c>
      <c r="B2600" s="5">
        <v>46152</v>
      </c>
      <c r="C2600" s="20" t="str">
        <f>TEXT(Table3[[#This Row],[Transaction_Date]],"dddd")</f>
        <v>Sunday</v>
      </c>
      <c r="D2600" t="s">
        <v>7921</v>
      </c>
      <c r="E2600">
        <f>HOUR(Table3[[#This Row],[Transaction_Time]])</f>
        <v>21</v>
      </c>
      <c r="F2600" s="6" t="s">
        <v>40</v>
      </c>
      <c r="G2600" s="6" t="s">
        <v>7922</v>
      </c>
      <c r="H2600" s="6" t="s">
        <v>26</v>
      </c>
      <c r="I2600" s="6" t="s">
        <v>42</v>
      </c>
      <c r="J2600" s="6" t="s">
        <v>28</v>
      </c>
      <c r="K2600" s="6" t="s">
        <v>65</v>
      </c>
      <c r="L2600" s="6" t="s">
        <v>30</v>
      </c>
      <c r="M2600" s="6" t="s">
        <v>31</v>
      </c>
      <c r="N2600" s="6" t="s">
        <v>59</v>
      </c>
      <c r="O2600" s="6" t="s">
        <v>297</v>
      </c>
      <c r="P2600" s="6" t="s">
        <v>34</v>
      </c>
      <c r="Q2600" s="6">
        <v>301.81</v>
      </c>
      <c r="R2600" s="6">
        <v>0</v>
      </c>
      <c r="S2600" s="6">
        <v>0</v>
      </c>
      <c r="T2600" s="6" t="s">
        <v>35</v>
      </c>
      <c r="U2600" s="6"/>
      <c r="V2600" s="6" t="s">
        <v>49</v>
      </c>
      <c r="W2600" s="6">
        <v>17</v>
      </c>
      <c r="X2600" s="7" t="s">
        <v>37</v>
      </c>
    </row>
    <row r="2601" spans="1:24" x14ac:dyDescent="0.3">
      <c r="A2601" s="8" t="s">
        <v>7923</v>
      </c>
      <c r="B2601" s="9">
        <v>46161</v>
      </c>
      <c r="C2601" s="21" t="str">
        <f>TEXT(Table3[[#This Row],[Transaction_Date]],"dddd")</f>
        <v>Tuesday</v>
      </c>
      <c r="D2601" t="s">
        <v>7924</v>
      </c>
      <c r="E2601">
        <f>HOUR(Table3[[#This Row],[Transaction_Time]])</f>
        <v>15</v>
      </c>
      <c r="F2601" s="10" t="s">
        <v>72</v>
      </c>
      <c r="G2601" s="10" t="s">
        <v>7925</v>
      </c>
      <c r="H2601" s="10" t="s">
        <v>26</v>
      </c>
      <c r="I2601" s="10" t="s">
        <v>27</v>
      </c>
      <c r="J2601" s="10" t="s">
        <v>90</v>
      </c>
      <c r="K2601" s="10" t="s">
        <v>572</v>
      </c>
      <c r="L2601" s="10" t="s">
        <v>537</v>
      </c>
      <c r="M2601" s="10" t="s">
        <v>122</v>
      </c>
      <c r="N2601" s="10" t="s">
        <v>46</v>
      </c>
      <c r="O2601" s="10" t="s">
        <v>47</v>
      </c>
      <c r="P2601" s="10" t="s">
        <v>84</v>
      </c>
      <c r="Q2601" s="10">
        <v>274.92</v>
      </c>
      <c r="R2601" s="10">
        <v>0</v>
      </c>
      <c r="S2601" s="10">
        <v>0</v>
      </c>
      <c r="T2601" s="10" t="s">
        <v>406</v>
      </c>
      <c r="U2601" s="10" t="s">
        <v>402</v>
      </c>
      <c r="V2601" s="10" t="s">
        <v>49</v>
      </c>
      <c r="W2601" s="10">
        <v>37</v>
      </c>
      <c r="X2601" s="11" t="s">
        <v>37</v>
      </c>
    </row>
    <row r="2602" spans="1:24" x14ac:dyDescent="0.3">
      <c r="A2602" s="4" t="s">
        <v>7926</v>
      </c>
      <c r="B2602" s="5">
        <v>46167</v>
      </c>
      <c r="C2602" s="20" t="str">
        <f>TEXT(Table3[[#This Row],[Transaction_Date]],"dddd")</f>
        <v>Monday</v>
      </c>
      <c r="D2602" t="s">
        <v>7927</v>
      </c>
      <c r="E2602">
        <f>HOUR(Table3[[#This Row],[Transaction_Time]])</f>
        <v>13</v>
      </c>
      <c r="F2602" s="6" t="s">
        <v>24</v>
      </c>
      <c r="G2602" s="6" t="s">
        <v>7928</v>
      </c>
      <c r="H2602" s="6" t="s">
        <v>54</v>
      </c>
      <c r="I2602" s="6" t="s">
        <v>27</v>
      </c>
      <c r="J2602" s="6" t="s">
        <v>55</v>
      </c>
      <c r="K2602" s="6" t="s">
        <v>56</v>
      </c>
      <c r="L2602" s="6" t="s">
        <v>82</v>
      </c>
      <c r="M2602" s="6" t="s">
        <v>83</v>
      </c>
      <c r="N2602" s="6" t="s">
        <v>46</v>
      </c>
      <c r="O2602" s="6" t="s">
        <v>60</v>
      </c>
      <c r="P2602" s="6" t="s">
        <v>34</v>
      </c>
      <c r="Q2602" s="6">
        <v>210.57</v>
      </c>
      <c r="R2602" s="6">
        <v>0</v>
      </c>
      <c r="S2602" s="6">
        <v>4.33</v>
      </c>
      <c r="T2602" s="6" t="s">
        <v>406</v>
      </c>
      <c r="U2602" s="6" t="s">
        <v>496</v>
      </c>
      <c r="V2602" s="6" t="s">
        <v>49</v>
      </c>
      <c r="W2602" s="6">
        <v>77</v>
      </c>
      <c r="X2602" s="7" t="s">
        <v>37</v>
      </c>
    </row>
    <row r="2603" spans="1:24" x14ac:dyDescent="0.3">
      <c r="A2603" s="8" t="s">
        <v>7929</v>
      </c>
      <c r="B2603" s="9">
        <v>46159</v>
      </c>
      <c r="C2603" s="21" t="str">
        <f>TEXT(Table3[[#This Row],[Transaction_Date]],"dddd")</f>
        <v>Sunday</v>
      </c>
      <c r="D2603" t="s">
        <v>7930</v>
      </c>
      <c r="E2603">
        <f>HOUR(Table3[[#This Row],[Transaction_Time]])</f>
        <v>18</v>
      </c>
      <c r="F2603" s="10" t="s">
        <v>40</v>
      </c>
      <c r="G2603" s="10" t="s">
        <v>7931</v>
      </c>
      <c r="H2603" s="10" t="s">
        <v>54</v>
      </c>
      <c r="I2603" s="10" t="s">
        <v>42</v>
      </c>
      <c r="J2603" s="10" t="s">
        <v>28</v>
      </c>
      <c r="K2603" s="10" t="s">
        <v>29</v>
      </c>
      <c r="L2603" s="10" t="s">
        <v>327</v>
      </c>
      <c r="M2603" s="10" t="s">
        <v>114</v>
      </c>
      <c r="N2603" s="10" t="s">
        <v>291</v>
      </c>
      <c r="O2603" s="10" t="s">
        <v>141</v>
      </c>
      <c r="P2603" s="10" t="s">
        <v>84</v>
      </c>
      <c r="Q2603" s="10">
        <v>548.25</v>
      </c>
      <c r="R2603" s="10">
        <v>0</v>
      </c>
      <c r="S2603" s="10">
        <v>1.99</v>
      </c>
      <c r="T2603" s="10" t="s">
        <v>35</v>
      </c>
      <c r="U2603" s="10"/>
      <c r="V2603" s="10" t="s">
        <v>36</v>
      </c>
      <c r="W2603" s="10">
        <v>23</v>
      </c>
      <c r="X2603" s="11" t="s">
        <v>37</v>
      </c>
    </row>
    <row r="2604" spans="1:24" x14ac:dyDescent="0.3">
      <c r="A2604" s="4" t="s">
        <v>7932</v>
      </c>
      <c r="B2604" s="5">
        <v>46172</v>
      </c>
      <c r="C2604" s="20" t="str">
        <f>TEXT(Table3[[#This Row],[Transaction_Date]],"dddd")</f>
        <v>Saturday</v>
      </c>
      <c r="D2604" t="s">
        <v>7933</v>
      </c>
      <c r="E2604">
        <f>HOUR(Table3[[#This Row],[Transaction_Time]])</f>
        <v>17</v>
      </c>
      <c r="F2604" s="6" t="s">
        <v>24</v>
      </c>
      <c r="G2604" s="6" t="s">
        <v>7934</v>
      </c>
      <c r="H2604" s="6" t="s">
        <v>89</v>
      </c>
      <c r="I2604" s="6" t="s">
        <v>27</v>
      </c>
      <c r="J2604" s="6" t="s">
        <v>55</v>
      </c>
      <c r="K2604" s="6" t="s">
        <v>256</v>
      </c>
      <c r="L2604" s="6" t="s">
        <v>801</v>
      </c>
      <c r="M2604" s="6" t="s">
        <v>58</v>
      </c>
      <c r="N2604" s="6" t="s">
        <v>78</v>
      </c>
      <c r="O2604" s="6" t="s">
        <v>60</v>
      </c>
      <c r="P2604" s="6" t="s">
        <v>68</v>
      </c>
      <c r="Q2604" s="6">
        <v>293.69</v>
      </c>
      <c r="R2604" s="6">
        <v>34.119999999999997</v>
      </c>
      <c r="S2604" s="6">
        <v>2.38</v>
      </c>
      <c r="T2604" s="6" t="s">
        <v>35</v>
      </c>
      <c r="U2604" s="6"/>
      <c r="V2604" s="6" t="s">
        <v>36</v>
      </c>
      <c r="W2604" s="6">
        <v>18</v>
      </c>
      <c r="X2604" s="7" t="s">
        <v>37</v>
      </c>
    </row>
    <row r="2605" spans="1:24" x14ac:dyDescent="0.3">
      <c r="A2605" s="8" t="s">
        <v>7935</v>
      </c>
      <c r="B2605" s="9">
        <v>46168</v>
      </c>
      <c r="C2605" s="21" t="str">
        <f>TEXT(Table3[[#This Row],[Transaction_Date]],"dddd")</f>
        <v>Tuesday</v>
      </c>
      <c r="D2605" t="s">
        <v>7936</v>
      </c>
      <c r="E2605">
        <f>HOUR(Table3[[#This Row],[Transaction_Time]])</f>
        <v>8</v>
      </c>
      <c r="F2605" s="10" t="s">
        <v>24</v>
      </c>
      <c r="G2605" s="10" t="s">
        <v>7937</v>
      </c>
      <c r="H2605" s="10" t="s">
        <v>89</v>
      </c>
      <c r="I2605" s="10" t="s">
        <v>42</v>
      </c>
      <c r="J2605" s="10" t="s">
        <v>75</v>
      </c>
      <c r="K2605" s="10" t="s">
        <v>212</v>
      </c>
      <c r="L2605" s="10" t="s">
        <v>213</v>
      </c>
      <c r="M2605" s="10" t="s">
        <v>214</v>
      </c>
      <c r="N2605" s="10" t="s">
        <v>59</v>
      </c>
      <c r="O2605" s="10" t="s">
        <v>60</v>
      </c>
      <c r="P2605" s="10" t="s">
        <v>68</v>
      </c>
      <c r="Q2605" s="10">
        <v>2621.37</v>
      </c>
      <c r="R2605" s="10">
        <v>0</v>
      </c>
      <c r="S2605" s="10">
        <v>3.46</v>
      </c>
      <c r="T2605" s="10" t="s">
        <v>35</v>
      </c>
      <c r="U2605" s="10"/>
      <c r="V2605" s="10" t="s">
        <v>36</v>
      </c>
      <c r="W2605" s="10">
        <v>50</v>
      </c>
      <c r="X2605" s="11" t="s">
        <v>37</v>
      </c>
    </row>
    <row r="2606" spans="1:24" x14ac:dyDescent="0.3">
      <c r="A2606" s="4" t="s">
        <v>7938</v>
      </c>
      <c r="B2606" s="5">
        <v>46156</v>
      </c>
      <c r="C2606" s="20" t="str">
        <f>TEXT(Table3[[#This Row],[Transaction_Date]],"dddd")</f>
        <v>Thursday</v>
      </c>
      <c r="D2606" t="s">
        <v>7939</v>
      </c>
      <c r="E2606">
        <f>HOUR(Table3[[#This Row],[Transaction_Time]])</f>
        <v>19</v>
      </c>
      <c r="F2606" s="6" t="s">
        <v>370</v>
      </c>
      <c r="G2606" s="6" t="s">
        <v>7940</v>
      </c>
      <c r="H2606" s="6" t="s">
        <v>26</v>
      </c>
      <c r="I2606" s="6" t="s">
        <v>42</v>
      </c>
      <c r="J2606" s="6" t="s">
        <v>55</v>
      </c>
      <c r="K2606" s="6" t="s">
        <v>180</v>
      </c>
      <c r="L2606" s="6" t="s">
        <v>618</v>
      </c>
      <c r="M2606" s="6" t="s">
        <v>214</v>
      </c>
      <c r="N2606" s="6" t="s">
        <v>176</v>
      </c>
      <c r="O2606" s="6" t="s">
        <v>60</v>
      </c>
      <c r="P2606" s="10" t="s">
        <v>68</v>
      </c>
      <c r="Q2606" s="6">
        <v>1318.66</v>
      </c>
      <c r="R2606" s="6">
        <v>0</v>
      </c>
      <c r="S2606" s="6">
        <v>0</v>
      </c>
      <c r="T2606" s="6" t="s">
        <v>35</v>
      </c>
      <c r="U2606" s="6"/>
      <c r="V2606" s="6" t="s">
        <v>36</v>
      </c>
      <c r="W2606" s="6">
        <v>49</v>
      </c>
      <c r="X2606" s="7" t="s">
        <v>37</v>
      </c>
    </row>
    <row r="2607" spans="1:24" x14ac:dyDescent="0.3">
      <c r="A2607" s="8" t="s">
        <v>7941</v>
      </c>
      <c r="B2607" s="9">
        <v>46152</v>
      </c>
      <c r="C2607" s="21" t="str">
        <f>TEXT(Table3[[#This Row],[Transaction_Date]],"dddd")</f>
        <v>Sunday</v>
      </c>
      <c r="D2607" t="s">
        <v>7942</v>
      </c>
      <c r="E2607">
        <f>HOUR(Table3[[#This Row],[Transaction_Time]])</f>
        <v>15</v>
      </c>
      <c r="F2607" s="10" t="s">
        <v>87</v>
      </c>
      <c r="G2607" s="10" t="s">
        <v>7943</v>
      </c>
      <c r="H2607" s="10" t="s">
        <v>89</v>
      </c>
      <c r="I2607" s="10" t="s">
        <v>27</v>
      </c>
      <c r="J2607" s="10" t="s">
        <v>105</v>
      </c>
      <c r="K2607" s="10" t="s">
        <v>195</v>
      </c>
      <c r="L2607" s="10" t="s">
        <v>230</v>
      </c>
      <c r="M2607" s="10" t="s">
        <v>83</v>
      </c>
      <c r="N2607" s="10" t="s">
        <v>78</v>
      </c>
      <c r="O2607" s="10" t="s">
        <v>33</v>
      </c>
      <c r="P2607" s="10" t="s">
        <v>34</v>
      </c>
      <c r="Q2607" s="10">
        <v>1744.55</v>
      </c>
      <c r="R2607" s="10">
        <v>0</v>
      </c>
      <c r="S2607" s="10">
        <v>0</v>
      </c>
      <c r="T2607" s="10" t="s">
        <v>35</v>
      </c>
      <c r="U2607" s="10"/>
      <c r="V2607" s="10" t="s">
        <v>36</v>
      </c>
      <c r="W2607" s="10">
        <v>68</v>
      </c>
      <c r="X2607" s="11" t="s">
        <v>37</v>
      </c>
    </row>
    <row r="2608" spans="1:24" x14ac:dyDescent="0.3">
      <c r="A2608" s="4" t="s">
        <v>7944</v>
      </c>
      <c r="B2608" s="5">
        <v>46169</v>
      </c>
      <c r="C2608" s="20" t="str">
        <f>TEXT(Table3[[#This Row],[Transaction_Date]],"dddd")</f>
        <v>Wednesday</v>
      </c>
      <c r="D2608" t="s">
        <v>7945</v>
      </c>
      <c r="E2608">
        <f>HOUR(Table3[[#This Row],[Transaction_Time]])</f>
        <v>15</v>
      </c>
      <c r="F2608" s="6" t="s">
        <v>370</v>
      </c>
      <c r="G2608" s="6" t="s">
        <v>7946</v>
      </c>
      <c r="H2608" s="6" t="s">
        <v>26</v>
      </c>
      <c r="I2608" s="6" t="s">
        <v>27</v>
      </c>
      <c r="J2608" s="6" t="s">
        <v>119</v>
      </c>
      <c r="K2608" s="6" t="s">
        <v>323</v>
      </c>
      <c r="L2608" s="6" t="s">
        <v>77</v>
      </c>
      <c r="M2608" s="6" t="s">
        <v>31</v>
      </c>
      <c r="N2608" s="6" t="s">
        <v>46</v>
      </c>
      <c r="O2608" s="6" t="s">
        <v>60</v>
      </c>
      <c r="P2608" s="6" t="s">
        <v>48</v>
      </c>
      <c r="Q2608" s="6">
        <v>439.04</v>
      </c>
      <c r="R2608" s="6">
        <v>0</v>
      </c>
      <c r="S2608" s="6">
        <v>6.38</v>
      </c>
      <c r="T2608" s="6" t="s">
        <v>35</v>
      </c>
      <c r="U2608" s="6"/>
      <c r="V2608" s="6" t="s">
        <v>49</v>
      </c>
      <c r="W2608" s="6">
        <v>87</v>
      </c>
      <c r="X2608" s="7" t="s">
        <v>37</v>
      </c>
    </row>
    <row r="2609" spans="1:24" x14ac:dyDescent="0.3">
      <c r="A2609" s="8" t="s">
        <v>7947</v>
      </c>
      <c r="B2609" s="9">
        <v>46149</v>
      </c>
      <c r="C2609" s="21" t="str">
        <f>TEXT(Table3[[#This Row],[Transaction_Date]],"dddd")</f>
        <v>Thursday</v>
      </c>
      <c r="D2609" t="s">
        <v>7948</v>
      </c>
      <c r="E2609">
        <f>HOUR(Table3[[#This Row],[Transaction_Time]])</f>
        <v>16</v>
      </c>
      <c r="F2609" s="10" t="s">
        <v>24</v>
      </c>
      <c r="G2609" s="10" t="s">
        <v>7949</v>
      </c>
      <c r="H2609" s="10" t="s">
        <v>54</v>
      </c>
      <c r="I2609" s="10" t="s">
        <v>42</v>
      </c>
      <c r="J2609" s="10" t="s">
        <v>90</v>
      </c>
      <c r="K2609" s="10" t="s">
        <v>346</v>
      </c>
      <c r="L2609" s="10" t="s">
        <v>500</v>
      </c>
      <c r="M2609" s="10" t="s">
        <v>67</v>
      </c>
      <c r="N2609" s="10" t="s">
        <v>291</v>
      </c>
      <c r="O2609" s="10" t="s">
        <v>47</v>
      </c>
      <c r="P2609" s="10" t="s">
        <v>115</v>
      </c>
      <c r="Q2609" s="10">
        <v>82.1</v>
      </c>
      <c r="R2609" s="10">
        <v>0</v>
      </c>
      <c r="S2609" s="10">
        <v>0</v>
      </c>
      <c r="T2609" s="10" t="s">
        <v>35</v>
      </c>
      <c r="U2609" s="10"/>
      <c r="V2609" s="10" t="s">
        <v>49</v>
      </c>
      <c r="W2609" s="10">
        <v>62</v>
      </c>
      <c r="X2609" s="11" t="s">
        <v>37</v>
      </c>
    </row>
    <row r="2610" spans="1:24" x14ac:dyDescent="0.3">
      <c r="A2610" s="4" t="s">
        <v>7950</v>
      </c>
      <c r="B2610" s="5">
        <v>46156</v>
      </c>
      <c r="C2610" s="20" t="str">
        <f>TEXT(Table3[[#This Row],[Transaction_Date]],"dddd")</f>
        <v>Thursday</v>
      </c>
      <c r="D2610" t="s">
        <v>7951</v>
      </c>
      <c r="E2610">
        <f>HOUR(Table3[[#This Row],[Transaction_Time]])</f>
        <v>18</v>
      </c>
      <c r="F2610" s="6" t="s">
        <v>24</v>
      </c>
      <c r="G2610" s="6" t="s">
        <v>7952</v>
      </c>
      <c r="H2610" s="6" t="s">
        <v>26</v>
      </c>
      <c r="I2610" s="6" t="s">
        <v>27</v>
      </c>
      <c r="J2610" s="6" t="s">
        <v>43</v>
      </c>
      <c r="K2610" s="6" t="s">
        <v>229</v>
      </c>
      <c r="L2610" s="6" t="s">
        <v>503</v>
      </c>
      <c r="M2610" s="6" t="s">
        <v>214</v>
      </c>
      <c r="N2610" s="6" t="s">
        <v>32</v>
      </c>
      <c r="O2610" s="6" t="s">
        <v>33</v>
      </c>
      <c r="P2610" s="6" t="s">
        <v>115</v>
      </c>
      <c r="Q2610" s="6">
        <v>646.97</v>
      </c>
      <c r="R2610" s="6">
        <v>42.41</v>
      </c>
      <c r="S2610" s="6">
        <v>0</v>
      </c>
      <c r="T2610" s="6" t="s">
        <v>35</v>
      </c>
      <c r="U2610" s="6"/>
      <c r="V2610" s="6" t="s">
        <v>49</v>
      </c>
      <c r="W2610" s="6">
        <v>97</v>
      </c>
      <c r="X2610" s="7" t="s">
        <v>37</v>
      </c>
    </row>
    <row r="2611" spans="1:24" x14ac:dyDescent="0.3">
      <c r="A2611" s="8" t="s">
        <v>7953</v>
      </c>
      <c r="B2611" s="9">
        <v>46162</v>
      </c>
      <c r="C2611" s="21" t="str">
        <f>TEXT(Table3[[#This Row],[Transaction_Date]],"dddd")</f>
        <v>Wednesday</v>
      </c>
      <c r="D2611" t="s">
        <v>7954</v>
      </c>
      <c r="E2611">
        <f>HOUR(Table3[[#This Row],[Transaction_Time]])</f>
        <v>10</v>
      </c>
      <c r="F2611" s="10" t="s">
        <v>24</v>
      </c>
      <c r="G2611" s="10" t="s">
        <v>7955</v>
      </c>
      <c r="H2611" s="10" t="s">
        <v>74</v>
      </c>
      <c r="I2611" s="10" t="s">
        <v>42</v>
      </c>
      <c r="J2611" s="10" t="s">
        <v>43</v>
      </c>
      <c r="K2611" s="10" t="s">
        <v>44</v>
      </c>
      <c r="L2611" s="10" t="s">
        <v>241</v>
      </c>
      <c r="M2611" s="10" t="s">
        <v>101</v>
      </c>
      <c r="N2611" s="10" t="s">
        <v>176</v>
      </c>
      <c r="O2611" s="10" t="s">
        <v>47</v>
      </c>
      <c r="P2611" s="10" t="s">
        <v>68</v>
      </c>
      <c r="Q2611" s="10">
        <v>234.4</v>
      </c>
      <c r="R2611" s="10">
        <v>0</v>
      </c>
      <c r="S2611" s="10">
        <v>0</v>
      </c>
      <c r="T2611" s="10" t="s">
        <v>35</v>
      </c>
      <c r="U2611" s="10"/>
      <c r="V2611" s="10" t="s">
        <v>49</v>
      </c>
      <c r="W2611" s="10">
        <v>77</v>
      </c>
      <c r="X2611" s="11" t="s">
        <v>37</v>
      </c>
    </row>
    <row r="2612" spans="1:24" x14ac:dyDescent="0.3">
      <c r="A2612" s="4" t="s">
        <v>7956</v>
      </c>
      <c r="B2612" s="5">
        <v>46161</v>
      </c>
      <c r="C2612" s="20" t="str">
        <f>TEXT(Table3[[#This Row],[Transaction_Date]],"dddd")</f>
        <v>Tuesday</v>
      </c>
      <c r="D2612" t="s">
        <v>7957</v>
      </c>
      <c r="E2612">
        <f>HOUR(Table3[[#This Row],[Transaction_Time]])</f>
        <v>6</v>
      </c>
      <c r="F2612" s="6" t="s">
        <v>52</v>
      </c>
      <c r="G2612" s="6" t="s">
        <v>7958</v>
      </c>
      <c r="H2612" s="6" t="s">
        <v>26</v>
      </c>
      <c r="I2612" s="6" t="s">
        <v>42</v>
      </c>
      <c r="J2612" s="6" t="s">
        <v>55</v>
      </c>
      <c r="K2612" s="6" t="s">
        <v>136</v>
      </c>
      <c r="L2612" s="6" t="s">
        <v>342</v>
      </c>
      <c r="M2612" s="6" t="s">
        <v>162</v>
      </c>
      <c r="N2612" s="6" t="s">
        <v>46</v>
      </c>
      <c r="O2612" s="6" t="s">
        <v>47</v>
      </c>
      <c r="P2612" s="6" t="s">
        <v>68</v>
      </c>
      <c r="Q2612" s="6">
        <v>243.72</v>
      </c>
      <c r="R2612" s="6">
        <v>0</v>
      </c>
      <c r="S2612" s="6">
        <v>1.27</v>
      </c>
      <c r="T2612" s="6" t="s">
        <v>35</v>
      </c>
      <c r="U2612" s="6"/>
      <c r="V2612" s="6" t="s">
        <v>49</v>
      </c>
      <c r="W2612" s="6">
        <v>16</v>
      </c>
      <c r="X2612" s="7" t="s">
        <v>37</v>
      </c>
    </row>
    <row r="2613" spans="1:24" x14ac:dyDescent="0.3">
      <c r="A2613" s="8" t="s">
        <v>7959</v>
      </c>
      <c r="B2613" s="9">
        <v>46146</v>
      </c>
      <c r="C2613" s="21" t="str">
        <f>TEXT(Table3[[#This Row],[Transaction_Date]],"dddd")</f>
        <v>Monday</v>
      </c>
      <c r="D2613" t="s">
        <v>7960</v>
      </c>
      <c r="E2613">
        <f>HOUR(Table3[[#This Row],[Transaction_Time]])</f>
        <v>15</v>
      </c>
      <c r="F2613" s="10" t="s">
        <v>40</v>
      </c>
      <c r="G2613" s="10" t="s">
        <v>7961</v>
      </c>
      <c r="H2613" s="10" t="s">
        <v>26</v>
      </c>
      <c r="I2613" s="10" t="s">
        <v>42</v>
      </c>
      <c r="J2613" s="10" t="s">
        <v>98</v>
      </c>
      <c r="K2613" s="10" t="s">
        <v>459</v>
      </c>
      <c r="L2613" s="10" t="s">
        <v>537</v>
      </c>
      <c r="M2613" s="10" t="s">
        <v>122</v>
      </c>
      <c r="N2613" s="10" t="s">
        <v>46</v>
      </c>
      <c r="O2613" s="10" t="s">
        <v>60</v>
      </c>
      <c r="P2613" s="10" t="s">
        <v>68</v>
      </c>
      <c r="Q2613" s="10">
        <v>79.930000000000007</v>
      </c>
      <c r="R2613" s="10">
        <v>0</v>
      </c>
      <c r="S2613" s="10">
        <v>0</v>
      </c>
      <c r="T2613" s="10" t="s">
        <v>35</v>
      </c>
      <c r="U2613" s="10"/>
      <c r="V2613" s="10" t="s">
        <v>49</v>
      </c>
      <c r="W2613" s="10">
        <v>34</v>
      </c>
      <c r="X2613" s="11" t="s">
        <v>37</v>
      </c>
    </row>
    <row r="2614" spans="1:24" x14ac:dyDescent="0.3">
      <c r="A2614" s="4" t="s">
        <v>7962</v>
      </c>
      <c r="B2614" s="5">
        <v>46150</v>
      </c>
      <c r="C2614" s="20" t="str">
        <f>TEXT(Table3[[#This Row],[Transaction_Date]],"dddd")</f>
        <v>Friday</v>
      </c>
      <c r="D2614" t="s">
        <v>7963</v>
      </c>
      <c r="E2614">
        <f>HOUR(Table3[[#This Row],[Transaction_Time]])</f>
        <v>21</v>
      </c>
      <c r="F2614" s="6" t="s">
        <v>24</v>
      </c>
      <c r="G2614" s="6" t="s">
        <v>7964</v>
      </c>
      <c r="H2614" s="6" t="s">
        <v>26</v>
      </c>
      <c r="I2614" s="6" t="s">
        <v>42</v>
      </c>
      <c r="J2614" s="6" t="s">
        <v>43</v>
      </c>
      <c r="K2614" s="6" t="s">
        <v>44</v>
      </c>
      <c r="L2614" s="6" t="s">
        <v>213</v>
      </c>
      <c r="M2614" s="6" t="s">
        <v>214</v>
      </c>
      <c r="N2614" s="6" t="s">
        <v>46</v>
      </c>
      <c r="O2614" s="6" t="s">
        <v>60</v>
      </c>
      <c r="P2614" s="6" t="s">
        <v>128</v>
      </c>
      <c r="Q2614" s="6">
        <v>178.54</v>
      </c>
      <c r="R2614" s="6">
        <v>0</v>
      </c>
      <c r="S2614" s="6">
        <v>3.27</v>
      </c>
      <c r="T2614" s="6" t="s">
        <v>35</v>
      </c>
      <c r="U2614" s="6"/>
      <c r="V2614" s="6" t="s">
        <v>49</v>
      </c>
      <c r="W2614" s="6">
        <v>15</v>
      </c>
      <c r="X2614" s="7" t="s">
        <v>37</v>
      </c>
    </row>
    <row r="2615" spans="1:24" x14ac:dyDescent="0.3">
      <c r="A2615" s="8" t="s">
        <v>7965</v>
      </c>
      <c r="B2615" s="9">
        <v>46162</v>
      </c>
      <c r="C2615" s="21" t="str">
        <f>TEXT(Table3[[#This Row],[Transaction_Date]],"dddd")</f>
        <v>Wednesday</v>
      </c>
      <c r="D2615" t="s">
        <v>7966</v>
      </c>
      <c r="E2615">
        <f>HOUR(Table3[[#This Row],[Transaction_Time]])</f>
        <v>9</v>
      </c>
      <c r="F2615" s="10" t="s">
        <v>370</v>
      </c>
      <c r="G2615" s="10" t="s">
        <v>7967</v>
      </c>
      <c r="H2615" s="10" t="s">
        <v>89</v>
      </c>
      <c r="I2615" s="10" t="s">
        <v>27</v>
      </c>
      <c r="J2615" s="10" t="s">
        <v>150</v>
      </c>
      <c r="K2615" s="10" t="s">
        <v>319</v>
      </c>
      <c r="L2615" s="10" t="s">
        <v>463</v>
      </c>
      <c r="M2615" s="10" t="s">
        <v>101</v>
      </c>
      <c r="N2615" s="10" t="s">
        <v>291</v>
      </c>
      <c r="O2615" s="10" t="s">
        <v>47</v>
      </c>
      <c r="P2615" s="10" t="s">
        <v>68</v>
      </c>
      <c r="Q2615" s="10">
        <v>1019.23</v>
      </c>
      <c r="R2615" s="10">
        <v>58.69</v>
      </c>
      <c r="S2615" s="10">
        <v>0</v>
      </c>
      <c r="T2615" s="10" t="s">
        <v>35</v>
      </c>
      <c r="U2615" s="10"/>
      <c r="V2615" s="10" t="s">
        <v>36</v>
      </c>
      <c r="W2615" s="10">
        <v>85</v>
      </c>
      <c r="X2615" s="11" t="s">
        <v>37</v>
      </c>
    </row>
    <row r="2616" spans="1:24" x14ac:dyDescent="0.3">
      <c r="A2616" s="4" t="s">
        <v>7968</v>
      </c>
      <c r="B2616" s="5">
        <v>46167</v>
      </c>
      <c r="C2616" s="20" t="str">
        <f>TEXT(Table3[[#This Row],[Transaction_Date]],"dddd")</f>
        <v>Monday</v>
      </c>
      <c r="D2616" t="s">
        <v>7969</v>
      </c>
      <c r="E2616">
        <f>HOUR(Table3[[#This Row],[Transaction_Time]])</f>
        <v>13</v>
      </c>
      <c r="F2616" s="6" t="s">
        <v>370</v>
      </c>
      <c r="G2616" s="6" t="s">
        <v>7970</v>
      </c>
      <c r="H2616" s="6" t="s">
        <v>26</v>
      </c>
      <c r="I2616" s="6" t="s">
        <v>27</v>
      </c>
      <c r="J2616" s="6" t="s">
        <v>166</v>
      </c>
      <c r="K2616" s="6" t="s">
        <v>476</v>
      </c>
      <c r="L2616" s="6" t="s">
        <v>92</v>
      </c>
      <c r="M2616" s="6" t="s">
        <v>93</v>
      </c>
      <c r="N2616" s="6" t="s">
        <v>46</v>
      </c>
      <c r="O2616" s="6" t="s">
        <v>60</v>
      </c>
      <c r="P2616" s="6" t="s">
        <v>48</v>
      </c>
      <c r="Q2616" s="6">
        <v>406.96</v>
      </c>
      <c r="R2616" s="6">
        <v>0</v>
      </c>
      <c r="S2616" s="6">
        <v>0</v>
      </c>
      <c r="T2616" s="6" t="s">
        <v>35</v>
      </c>
      <c r="U2616" s="6"/>
      <c r="V2616" s="6" t="s">
        <v>36</v>
      </c>
      <c r="W2616" s="6">
        <v>30</v>
      </c>
      <c r="X2616" s="7" t="s">
        <v>37</v>
      </c>
    </row>
    <row r="2617" spans="1:24" x14ac:dyDescent="0.3">
      <c r="A2617" s="8" t="s">
        <v>7971</v>
      </c>
      <c r="B2617" s="9">
        <v>46157</v>
      </c>
      <c r="C2617" s="21" t="str">
        <f>TEXT(Table3[[#This Row],[Transaction_Date]],"dddd")</f>
        <v>Friday</v>
      </c>
      <c r="D2617" t="s">
        <v>7972</v>
      </c>
      <c r="E2617">
        <f>HOUR(Table3[[#This Row],[Transaction_Time]])</f>
        <v>17</v>
      </c>
      <c r="F2617" s="10" t="s">
        <v>24</v>
      </c>
      <c r="G2617" s="10" t="s">
        <v>7973</v>
      </c>
      <c r="H2617" s="10" t="s">
        <v>26</v>
      </c>
      <c r="I2617" s="10" t="s">
        <v>42</v>
      </c>
      <c r="J2617" s="10" t="s">
        <v>43</v>
      </c>
      <c r="K2617" s="10" t="s">
        <v>229</v>
      </c>
      <c r="L2617" s="10" t="s">
        <v>127</v>
      </c>
      <c r="M2617" s="10" t="s">
        <v>114</v>
      </c>
      <c r="N2617" s="10" t="s">
        <v>78</v>
      </c>
      <c r="O2617" s="10" t="s">
        <v>47</v>
      </c>
      <c r="P2617" s="10" t="s">
        <v>128</v>
      </c>
      <c r="Q2617" s="10">
        <v>239.64</v>
      </c>
      <c r="R2617" s="10">
        <v>0</v>
      </c>
      <c r="S2617" s="10">
        <v>1.68</v>
      </c>
      <c r="T2617" s="10" t="s">
        <v>35</v>
      </c>
      <c r="U2617" s="10"/>
      <c r="V2617" s="10" t="s">
        <v>49</v>
      </c>
      <c r="W2617" s="10">
        <v>13</v>
      </c>
      <c r="X2617" s="11" t="s">
        <v>37</v>
      </c>
    </row>
    <row r="2618" spans="1:24" x14ac:dyDescent="0.3">
      <c r="A2618" s="4" t="s">
        <v>7974</v>
      </c>
      <c r="B2618" s="5">
        <v>46168</v>
      </c>
      <c r="C2618" s="20" t="str">
        <f>TEXT(Table3[[#This Row],[Transaction_Date]],"dddd")</f>
        <v>Tuesday</v>
      </c>
      <c r="D2618" t="s">
        <v>7975</v>
      </c>
      <c r="E2618">
        <f>HOUR(Table3[[#This Row],[Transaction_Time]])</f>
        <v>12</v>
      </c>
      <c r="F2618" s="6" t="s">
        <v>52</v>
      </c>
      <c r="G2618" s="6" t="s">
        <v>7976</v>
      </c>
      <c r="H2618" s="6" t="s">
        <v>26</v>
      </c>
      <c r="I2618" s="6" t="s">
        <v>42</v>
      </c>
      <c r="J2618" s="6" t="s">
        <v>105</v>
      </c>
      <c r="K2618" s="6" t="s">
        <v>106</v>
      </c>
      <c r="L2618" s="6" t="s">
        <v>271</v>
      </c>
      <c r="M2618" s="6" t="s">
        <v>83</v>
      </c>
      <c r="N2618" s="6" t="s">
        <v>46</v>
      </c>
      <c r="O2618" s="6" t="s">
        <v>60</v>
      </c>
      <c r="P2618" s="10" t="s">
        <v>68</v>
      </c>
      <c r="Q2618" s="6">
        <v>679.41</v>
      </c>
      <c r="R2618" s="6">
        <v>0</v>
      </c>
      <c r="S2618" s="6">
        <v>0</v>
      </c>
      <c r="T2618" s="6" t="s">
        <v>35</v>
      </c>
      <c r="U2618" s="6"/>
      <c r="V2618" s="6" t="s">
        <v>49</v>
      </c>
      <c r="W2618" s="6">
        <v>38</v>
      </c>
      <c r="X2618" s="7" t="s">
        <v>37</v>
      </c>
    </row>
    <row r="2619" spans="1:24" x14ac:dyDescent="0.3">
      <c r="A2619" s="8" t="s">
        <v>7977</v>
      </c>
      <c r="B2619" s="9">
        <v>46158</v>
      </c>
      <c r="C2619" s="21" t="str">
        <f>TEXT(Table3[[#This Row],[Transaction_Date]],"dddd")</f>
        <v>Saturday</v>
      </c>
      <c r="D2619" t="s">
        <v>7978</v>
      </c>
      <c r="E2619">
        <f>HOUR(Table3[[#This Row],[Transaction_Time]])</f>
        <v>19</v>
      </c>
      <c r="F2619" s="10" t="s">
        <v>24</v>
      </c>
      <c r="G2619" s="10" t="s">
        <v>7979</v>
      </c>
      <c r="H2619" s="10" t="s">
        <v>54</v>
      </c>
      <c r="I2619" s="10" t="s">
        <v>27</v>
      </c>
      <c r="J2619" s="10" t="s">
        <v>119</v>
      </c>
      <c r="K2619" s="10" t="s">
        <v>120</v>
      </c>
      <c r="L2619" s="10" t="s">
        <v>290</v>
      </c>
      <c r="M2619" s="10" t="s">
        <v>93</v>
      </c>
      <c r="N2619" s="10" t="s">
        <v>291</v>
      </c>
      <c r="O2619" s="10" t="s">
        <v>60</v>
      </c>
      <c r="P2619" s="10" t="s">
        <v>48</v>
      </c>
      <c r="Q2619" s="10">
        <v>3399.81</v>
      </c>
      <c r="R2619" s="10">
        <v>0</v>
      </c>
      <c r="S2619" s="10">
        <v>7.71</v>
      </c>
      <c r="T2619" s="10" t="s">
        <v>280</v>
      </c>
      <c r="U2619" s="10" t="s">
        <v>281</v>
      </c>
      <c r="V2619" s="10" t="s">
        <v>49</v>
      </c>
      <c r="W2619" s="10">
        <v>70</v>
      </c>
      <c r="X2619" s="11" t="s">
        <v>37</v>
      </c>
    </row>
    <row r="2620" spans="1:24" x14ac:dyDescent="0.3">
      <c r="A2620" s="4" t="s">
        <v>7980</v>
      </c>
      <c r="B2620" s="5">
        <v>46164</v>
      </c>
      <c r="C2620" s="20" t="str">
        <f>TEXT(Table3[[#This Row],[Transaction_Date]],"dddd")</f>
        <v>Friday</v>
      </c>
      <c r="D2620" t="s">
        <v>7981</v>
      </c>
      <c r="E2620">
        <f>HOUR(Table3[[#This Row],[Transaction_Time]])</f>
        <v>17</v>
      </c>
      <c r="F2620" s="6" t="s">
        <v>24</v>
      </c>
      <c r="G2620" s="6" t="s">
        <v>7982</v>
      </c>
      <c r="H2620" s="6" t="s">
        <v>89</v>
      </c>
      <c r="I2620" s="6" t="s">
        <v>42</v>
      </c>
      <c r="J2620" s="6" t="s">
        <v>150</v>
      </c>
      <c r="K2620" s="6" t="s">
        <v>151</v>
      </c>
      <c r="L2620" s="6" t="s">
        <v>463</v>
      </c>
      <c r="M2620" s="6" t="s">
        <v>101</v>
      </c>
      <c r="N2620" s="6" t="s">
        <v>46</v>
      </c>
      <c r="O2620" s="6" t="s">
        <v>60</v>
      </c>
      <c r="P2620" s="6" t="s">
        <v>84</v>
      </c>
      <c r="Q2620" s="6">
        <v>286.01</v>
      </c>
      <c r="R2620" s="6">
        <v>0</v>
      </c>
      <c r="S2620" s="6">
        <v>0</v>
      </c>
      <c r="T2620" s="6" t="s">
        <v>280</v>
      </c>
      <c r="U2620" s="6" t="s">
        <v>385</v>
      </c>
      <c r="V2620" s="6" t="s">
        <v>49</v>
      </c>
      <c r="W2620" s="6">
        <v>71</v>
      </c>
      <c r="X2620" s="7" t="s">
        <v>37</v>
      </c>
    </row>
    <row r="2621" spans="1:24" x14ac:dyDescent="0.3">
      <c r="A2621" s="8" t="s">
        <v>7983</v>
      </c>
      <c r="B2621" s="9">
        <v>46144</v>
      </c>
      <c r="C2621" s="21" t="str">
        <f>TEXT(Table3[[#This Row],[Transaction_Date]],"dddd")</f>
        <v>Saturday</v>
      </c>
      <c r="D2621" t="s">
        <v>7984</v>
      </c>
      <c r="E2621">
        <f>HOUR(Table3[[#This Row],[Transaction_Time]])</f>
        <v>18</v>
      </c>
      <c r="F2621" s="10" t="s">
        <v>24</v>
      </c>
      <c r="G2621" s="10" t="s">
        <v>7985</v>
      </c>
      <c r="H2621" s="10" t="s">
        <v>26</v>
      </c>
      <c r="I2621" s="10" t="s">
        <v>27</v>
      </c>
      <c r="J2621" s="10" t="s">
        <v>43</v>
      </c>
      <c r="K2621" s="10" t="s">
        <v>285</v>
      </c>
      <c r="L2621" s="10" t="s">
        <v>304</v>
      </c>
      <c r="M2621" s="10" t="s">
        <v>31</v>
      </c>
      <c r="N2621" s="10" t="s">
        <v>46</v>
      </c>
      <c r="O2621" s="10" t="s">
        <v>141</v>
      </c>
      <c r="P2621" s="10" t="s">
        <v>68</v>
      </c>
      <c r="Q2621" s="10">
        <v>156.18</v>
      </c>
      <c r="R2621" s="10">
        <v>0</v>
      </c>
      <c r="S2621" s="10">
        <v>2.84</v>
      </c>
      <c r="T2621" s="10" t="s">
        <v>35</v>
      </c>
      <c r="U2621" s="10"/>
      <c r="V2621" s="10" t="s">
        <v>49</v>
      </c>
      <c r="W2621" s="10">
        <v>72</v>
      </c>
      <c r="X2621" s="11" t="s">
        <v>37</v>
      </c>
    </row>
    <row r="2622" spans="1:24" x14ac:dyDescent="0.3">
      <c r="A2622" s="4" t="s">
        <v>7986</v>
      </c>
      <c r="B2622" s="5">
        <v>46145</v>
      </c>
      <c r="C2622" s="20" t="str">
        <f>TEXT(Table3[[#This Row],[Transaction_Date]],"dddd")</f>
        <v>Sunday</v>
      </c>
      <c r="D2622" t="s">
        <v>7987</v>
      </c>
      <c r="E2622">
        <f>HOUR(Table3[[#This Row],[Transaction_Time]])</f>
        <v>18</v>
      </c>
      <c r="F2622" s="6" t="s">
        <v>24</v>
      </c>
      <c r="G2622" s="6" t="s">
        <v>7988</v>
      </c>
      <c r="H2622" s="6" t="s">
        <v>89</v>
      </c>
      <c r="I2622" s="6" t="s">
        <v>42</v>
      </c>
      <c r="J2622" s="6" t="s">
        <v>119</v>
      </c>
      <c r="K2622" s="6" t="s">
        <v>120</v>
      </c>
      <c r="L2622" s="6" t="s">
        <v>100</v>
      </c>
      <c r="M2622" s="6" t="s">
        <v>101</v>
      </c>
      <c r="N2622" s="6" t="s">
        <v>46</v>
      </c>
      <c r="O2622" s="6" t="s">
        <v>141</v>
      </c>
      <c r="P2622" s="6" t="s">
        <v>34</v>
      </c>
      <c r="Q2622" s="6">
        <v>1178.01</v>
      </c>
      <c r="R2622" s="6">
        <v>0</v>
      </c>
      <c r="S2622" s="6">
        <v>0</v>
      </c>
      <c r="T2622" s="6" t="s">
        <v>35</v>
      </c>
      <c r="U2622" s="6"/>
      <c r="V2622" s="6" t="s">
        <v>49</v>
      </c>
      <c r="W2622" s="6">
        <v>47</v>
      </c>
      <c r="X2622" s="7" t="s">
        <v>37</v>
      </c>
    </row>
    <row r="2623" spans="1:24" x14ac:dyDescent="0.3">
      <c r="A2623" s="8" t="s">
        <v>7989</v>
      </c>
      <c r="B2623" s="9">
        <v>46169</v>
      </c>
      <c r="C2623" s="21" t="str">
        <f>TEXT(Table3[[#This Row],[Transaction_Date]],"dddd")</f>
        <v>Wednesday</v>
      </c>
      <c r="D2623" t="s">
        <v>7990</v>
      </c>
      <c r="E2623">
        <f>HOUR(Table3[[#This Row],[Transaction_Time]])</f>
        <v>16</v>
      </c>
      <c r="F2623" s="10" t="s">
        <v>40</v>
      </c>
      <c r="G2623" s="10" t="s">
        <v>7991</v>
      </c>
      <c r="H2623" s="10" t="s">
        <v>54</v>
      </c>
      <c r="I2623" s="10" t="s">
        <v>27</v>
      </c>
      <c r="J2623" s="10" t="s">
        <v>28</v>
      </c>
      <c r="K2623" s="10" t="s">
        <v>29</v>
      </c>
      <c r="L2623" s="10" t="s">
        <v>121</v>
      </c>
      <c r="M2623" s="10" t="s">
        <v>122</v>
      </c>
      <c r="N2623" s="10" t="s">
        <v>32</v>
      </c>
      <c r="O2623" s="10" t="s">
        <v>47</v>
      </c>
      <c r="P2623" s="10" t="s">
        <v>48</v>
      </c>
      <c r="Q2623" s="10">
        <v>310.24</v>
      </c>
      <c r="R2623" s="10">
        <v>0</v>
      </c>
      <c r="S2623" s="10">
        <v>6.3</v>
      </c>
      <c r="T2623" s="10" t="s">
        <v>35</v>
      </c>
      <c r="U2623" s="10"/>
      <c r="V2623" s="10" t="s">
        <v>49</v>
      </c>
      <c r="W2623" s="10">
        <v>44</v>
      </c>
      <c r="X2623" s="11" t="s">
        <v>37</v>
      </c>
    </row>
    <row r="2624" spans="1:24" x14ac:dyDescent="0.3">
      <c r="A2624" s="4" t="s">
        <v>7992</v>
      </c>
      <c r="B2624" s="5">
        <v>46146</v>
      </c>
      <c r="C2624" s="20" t="str">
        <f>TEXT(Table3[[#This Row],[Transaction_Date]],"dddd")</f>
        <v>Monday</v>
      </c>
      <c r="D2624" t="s">
        <v>7993</v>
      </c>
      <c r="E2624">
        <f>HOUR(Table3[[#This Row],[Transaction_Time]])</f>
        <v>23</v>
      </c>
      <c r="F2624" s="6" t="s">
        <v>40</v>
      </c>
      <c r="G2624" s="6" t="s">
        <v>7994</v>
      </c>
      <c r="H2624" s="6" t="s">
        <v>26</v>
      </c>
      <c r="I2624" s="6" t="s">
        <v>27</v>
      </c>
      <c r="J2624" s="6" t="s">
        <v>105</v>
      </c>
      <c r="K2624" s="6" t="s">
        <v>675</v>
      </c>
      <c r="L2624" s="6" t="s">
        <v>205</v>
      </c>
      <c r="M2624" s="6" t="s">
        <v>162</v>
      </c>
      <c r="N2624" s="6" t="s">
        <v>46</v>
      </c>
      <c r="O2624" s="6" t="s">
        <v>47</v>
      </c>
      <c r="P2624" s="6" t="s">
        <v>84</v>
      </c>
      <c r="Q2624" s="6">
        <v>168.29</v>
      </c>
      <c r="R2624" s="6">
        <v>70.7</v>
      </c>
      <c r="S2624" s="6">
        <v>0</v>
      </c>
      <c r="T2624" s="6" t="s">
        <v>35</v>
      </c>
      <c r="U2624" s="6"/>
      <c r="V2624" s="6" t="s">
        <v>49</v>
      </c>
      <c r="W2624" s="6">
        <v>86</v>
      </c>
      <c r="X2624" s="7" t="s">
        <v>37</v>
      </c>
    </row>
    <row r="2625" spans="1:24" x14ac:dyDescent="0.3">
      <c r="A2625" s="8" t="s">
        <v>7995</v>
      </c>
      <c r="B2625" s="9">
        <v>46169</v>
      </c>
      <c r="C2625" s="21" t="str">
        <f>TEXT(Table3[[#This Row],[Transaction_Date]],"dddd")</f>
        <v>Wednesday</v>
      </c>
      <c r="D2625" t="s">
        <v>7996</v>
      </c>
      <c r="E2625">
        <f>HOUR(Table3[[#This Row],[Transaction_Time]])</f>
        <v>5</v>
      </c>
      <c r="F2625" s="10" t="s">
        <v>72</v>
      </c>
      <c r="G2625" s="10" t="s">
        <v>7997</v>
      </c>
      <c r="H2625" s="10" t="s">
        <v>26</v>
      </c>
      <c r="I2625" s="10" t="s">
        <v>27</v>
      </c>
      <c r="J2625" s="10" t="s">
        <v>98</v>
      </c>
      <c r="K2625" s="10" t="s">
        <v>126</v>
      </c>
      <c r="L2625" s="10" t="s">
        <v>445</v>
      </c>
      <c r="M2625" s="10" t="s">
        <v>162</v>
      </c>
      <c r="N2625" s="10" t="s">
        <v>291</v>
      </c>
      <c r="O2625" s="10" t="s">
        <v>47</v>
      </c>
      <c r="P2625" s="10" t="s">
        <v>108</v>
      </c>
      <c r="Q2625" s="10">
        <v>746.82</v>
      </c>
      <c r="R2625" s="10">
        <v>0</v>
      </c>
      <c r="S2625" s="10">
        <v>0</v>
      </c>
      <c r="T2625" s="10" t="s">
        <v>35</v>
      </c>
      <c r="U2625" s="10"/>
      <c r="V2625" s="10" t="s">
        <v>49</v>
      </c>
      <c r="W2625" s="10">
        <v>72</v>
      </c>
      <c r="X2625" s="11" t="s">
        <v>37</v>
      </c>
    </row>
    <row r="2626" spans="1:24" x14ac:dyDescent="0.3">
      <c r="A2626" s="4" t="s">
        <v>7998</v>
      </c>
      <c r="B2626" s="5">
        <v>46171</v>
      </c>
      <c r="C2626" s="20" t="str">
        <f>TEXT(Table3[[#This Row],[Transaction_Date]],"dddd")</f>
        <v>Friday</v>
      </c>
      <c r="D2626" t="s">
        <v>7999</v>
      </c>
      <c r="E2626">
        <f>HOUR(Table3[[#This Row],[Transaction_Time]])</f>
        <v>8</v>
      </c>
      <c r="F2626" s="6" t="s">
        <v>24</v>
      </c>
      <c r="G2626" s="6" t="s">
        <v>8000</v>
      </c>
      <c r="H2626" s="6" t="s">
        <v>54</v>
      </c>
      <c r="I2626" s="6" t="s">
        <v>42</v>
      </c>
      <c r="J2626" s="6" t="s">
        <v>43</v>
      </c>
      <c r="K2626" s="6" t="s">
        <v>44</v>
      </c>
      <c r="L2626" s="6" t="s">
        <v>334</v>
      </c>
      <c r="M2626" s="6" t="s">
        <v>58</v>
      </c>
      <c r="N2626" s="6" t="s">
        <v>78</v>
      </c>
      <c r="O2626" s="6" t="s">
        <v>297</v>
      </c>
      <c r="P2626" s="6" t="s">
        <v>115</v>
      </c>
      <c r="Q2626" s="6">
        <v>845.89</v>
      </c>
      <c r="R2626" s="6">
        <v>0</v>
      </c>
      <c r="S2626" s="6">
        <v>5.16</v>
      </c>
      <c r="T2626" s="6" t="s">
        <v>280</v>
      </c>
      <c r="U2626" s="6" t="s">
        <v>496</v>
      </c>
      <c r="V2626" s="6" t="s">
        <v>49</v>
      </c>
      <c r="W2626" s="6">
        <v>40</v>
      </c>
      <c r="X2626" s="7" t="s">
        <v>37</v>
      </c>
    </row>
    <row r="2627" spans="1:24" x14ac:dyDescent="0.3">
      <c r="A2627" s="8" t="s">
        <v>8001</v>
      </c>
      <c r="B2627" s="9">
        <v>46168</v>
      </c>
      <c r="C2627" s="21" t="str">
        <f>TEXT(Table3[[#This Row],[Transaction_Date]],"dddd")</f>
        <v>Tuesday</v>
      </c>
      <c r="D2627" t="s">
        <v>8002</v>
      </c>
      <c r="E2627">
        <f>HOUR(Table3[[#This Row],[Transaction_Time]])</f>
        <v>16</v>
      </c>
      <c r="F2627" s="10" t="s">
        <v>52</v>
      </c>
      <c r="G2627" s="10" t="s">
        <v>8003</v>
      </c>
      <c r="H2627" s="10" t="s">
        <v>26</v>
      </c>
      <c r="I2627" s="10" t="s">
        <v>42</v>
      </c>
      <c r="J2627" s="10" t="s">
        <v>98</v>
      </c>
      <c r="K2627" s="10" t="s">
        <v>126</v>
      </c>
      <c r="L2627" s="10" t="s">
        <v>271</v>
      </c>
      <c r="M2627" s="10" t="s">
        <v>83</v>
      </c>
      <c r="N2627" s="10" t="s">
        <v>46</v>
      </c>
      <c r="O2627" s="10" t="s">
        <v>47</v>
      </c>
      <c r="P2627" s="10" t="s">
        <v>68</v>
      </c>
      <c r="Q2627" s="10">
        <v>261.58999999999997</v>
      </c>
      <c r="R2627" s="10">
        <v>0</v>
      </c>
      <c r="S2627" s="10">
        <v>0</v>
      </c>
      <c r="T2627" s="10" t="s">
        <v>35</v>
      </c>
      <c r="U2627" s="10"/>
      <c r="V2627" s="10" t="s">
        <v>36</v>
      </c>
      <c r="W2627" s="10">
        <v>31</v>
      </c>
      <c r="X2627" s="11" t="s">
        <v>37</v>
      </c>
    </row>
    <row r="2628" spans="1:24" x14ac:dyDescent="0.3">
      <c r="A2628" s="4" t="s">
        <v>8004</v>
      </c>
      <c r="B2628" s="5">
        <v>46154</v>
      </c>
      <c r="C2628" s="20" t="str">
        <f>TEXT(Table3[[#This Row],[Transaction_Date]],"dddd")</f>
        <v>Tuesday</v>
      </c>
      <c r="D2628" t="s">
        <v>8005</v>
      </c>
      <c r="E2628">
        <f>HOUR(Table3[[#This Row],[Transaction_Time]])</f>
        <v>13</v>
      </c>
      <c r="F2628" s="6" t="s">
        <v>24</v>
      </c>
      <c r="G2628" s="6" t="s">
        <v>8006</v>
      </c>
      <c r="H2628" s="6" t="s">
        <v>89</v>
      </c>
      <c r="I2628" s="6" t="s">
        <v>42</v>
      </c>
      <c r="J2628" s="6" t="s">
        <v>43</v>
      </c>
      <c r="K2628" s="6" t="s">
        <v>285</v>
      </c>
      <c r="L2628" s="6" t="s">
        <v>230</v>
      </c>
      <c r="M2628" s="6" t="s">
        <v>83</v>
      </c>
      <c r="N2628" s="6" t="s">
        <v>46</v>
      </c>
      <c r="O2628" s="6" t="s">
        <v>60</v>
      </c>
      <c r="P2628" s="10" t="s">
        <v>68</v>
      </c>
      <c r="Q2628" s="6">
        <v>498.05</v>
      </c>
      <c r="R2628" s="6">
        <v>0</v>
      </c>
      <c r="S2628" s="6">
        <v>0</v>
      </c>
      <c r="T2628" s="6" t="s">
        <v>35</v>
      </c>
      <c r="U2628" s="6"/>
      <c r="V2628" s="6" t="s">
        <v>49</v>
      </c>
      <c r="W2628" s="6">
        <v>51</v>
      </c>
      <c r="X2628" s="7" t="s">
        <v>37</v>
      </c>
    </row>
    <row r="2629" spans="1:24" x14ac:dyDescent="0.3">
      <c r="A2629" s="8" t="s">
        <v>8007</v>
      </c>
      <c r="B2629" s="9">
        <v>46169</v>
      </c>
      <c r="C2629" s="21" t="str">
        <f>TEXT(Table3[[#This Row],[Transaction_Date]],"dddd")</f>
        <v>Wednesday</v>
      </c>
      <c r="D2629" t="s">
        <v>8008</v>
      </c>
      <c r="E2629">
        <f>HOUR(Table3[[#This Row],[Transaction_Time]])</f>
        <v>12</v>
      </c>
      <c r="F2629" s="10" t="s">
        <v>52</v>
      </c>
      <c r="G2629" s="10" t="s">
        <v>8009</v>
      </c>
      <c r="H2629" s="10" t="s">
        <v>89</v>
      </c>
      <c r="I2629" s="10" t="s">
        <v>42</v>
      </c>
      <c r="J2629" s="10" t="s">
        <v>105</v>
      </c>
      <c r="K2629" s="10" t="s">
        <v>106</v>
      </c>
      <c r="L2629" s="10" t="s">
        <v>445</v>
      </c>
      <c r="M2629" s="10" t="s">
        <v>162</v>
      </c>
      <c r="N2629" s="10" t="s">
        <v>59</v>
      </c>
      <c r="O2629" s="10" t="s">
        <v>60</v>
      </c>
      <c r="P2629" s="10" t="s">
        <v>84</v>
      </c>
      <c r="Q2629" s="10">
        <v>826.61</v>
      </c>
      <c r="R2629" s="10">
        <v>0</v>
      </c>
      <c r="S2629" s="10">
        <v>0</v>
      </c>
      <c r="T2629" s="10" t="s">
        <v>35</v>
      </c>
      <c r="U2629" s="10"/>
      <c r="V2629" s="10" t="s">
        <v>49</v>
      </c>
      <c r="W2629" s="10">
        <v>54</v>
      </c>
      <c r="X2629" s="11" t="s">
        <v>37</v>
      </c>
    </row>
    <row r="2630" spans="1:24" x14ac:dyDescent="0.3">
      <c r="A2630" s="4" t="s">
        <v>8010</v>
      </c>
      <c r="B2630" s="5">
        <v>46170</v>
      </c>
      <c r="C2630" s="20" t="str">
        <f>TEXT(Table3[[#This Row],[Transaction_Date]],"dddd")</f>
        <v>Thursday</v>
      </c>
      <c r="D2630" t="s">
        <v>8011</v>
      </c>
      <c r="E2630">
        <f>HOUR(Table3[[#This Row],[Transaction_Time]])</f>
        <v>17</v>
      </c>
      <c r="F2630" s="6" t="s">
        <v>52</v>
      </c>
      <c r="G2630" s="6" t="s">
        <v>8012</v>
      </c>
      <c r="H2630" s="6" t="s">
        <v>26</v>
      </c>
      <c r="I2630" s="6" t="s">
        <v>42</v>
      </c>
      <c r="J2630" s="6" t="s">
        <v>105</v>
      </c>
      <c r="K2630" s="6" t="s">
        <v>675</v>
      </c>
      <c r="L2630" s="6" t="s">
        <v>364</v>
      </c>
      <c r="M2630" s="6" t="s">
        <v>114</v>
      </c>
      <c r="N2630" s="6" t="s">
        <v>272</v>
      </c>
      <c r="O2630" s="6" t="s">
        <v>33</v>
      </c>
      <c r="P2630" s="6" t="s">
        <v>115</v>
      </c>
      <c r="Q2630" s="6">
        <v>245.98</v>
      </c>
      <c r="R2630" s="6">
        <v>0</v>
      </c>
      <c r="S2630" s="6">
        <v>0</v>
      </c>
      <c r="T2630" s="6" t="s">
        <v>35</v>
      </c>
      <c r="U2630" s="6"/>
      <c r="V2630" s="6" t="s">
        <v>49</v>
      </c>
      <c r="W2630" s="6">
        <v>84</v>
      </c>
      <c r="X2630" s="7" t="s">
        <v>37</v>
      </c>
    </row>
    <row r="2631" spans="1:24" x14ac:dyDescent="0.3">
      <c r="A2631" s="8" t="s">
        <v>8013</v>
      </c>
      <c r="B2631" s="9">
        <v>46167</v>
      </c>
      <c r="C2631" s="21" t="str">
        <f>TEXT(Table3[[#This Row],[Transaction_Date]],"dddd")</f>
        <v>Monday</v>
      </c>
      <c r="D2631" t="s">
        <v>8014</v>
      </c>
      <c r="E2631">
        <f>HOUR(Table3[[#This Row],[Transaction_Time]])</f>
        <v>18</v>
      </c>
      <c r="F2631" s="10" t="s">
        <v>24</v>
      </c>
      <c r="G2631" s="10" t="s">
        <v>8015</v>
      </c>
      <c r="H2631" s="10" t="s">
        <v>74</v>
      </c>
      <c r="I2631" s="10" t="s">
        <v>27</v>
      </c>
      <c r="J2631" s="10" t="s">
        <v>55</v>
      </c>
      <c r="K2631" s="10" t="s">
        <v>180</v>
      </c>
      <c r="L2631" s="10" t="s">
        <v>342</v>
      </c>
      <c r="M2631" s="10" t="s">
        <v>162</v>
      </c>
      <c r="N2631" s="10" t="s">
        <v>78</v>
      </c>
      <c r="O2631" s="10" t="s">
        <v>141</v>
      </c>
      <c r="P2631" s="10" t="s">
        <v>48</v>
      </c>
      <c r="Q2631" s="10">
        <v>479.84</v>
      </c>
      <c r="R2631" s="10">
        <v>0</v>
      </c>
      <c r="S2631" s="10">
        <v>0</v>
      </c>
      <c r="T2631" s="10" t="s">
        <v>280</v>
      </c>
      <c r="U2631" s="10" t="s">
        <v>496</v>
      </c>
      <c r="V2631" s="10" t="s">
        <v>49</v>
      </c>
      <c r="W2631" s="10">
        <v>53</v>
      </c>
      <c r="X2631" s="11" t="s">
        <v>37</v>
      </c>
    </row>
    <row r="2632" spans="1:24" x14ac:dyDescent="0.3">
      <c r="A2632" s="4" t="s">
        <v>8016</v>
      </c>
      <c r="B2632" s="5">
        <v>46153</v>
      </c>
      <c r="C2632" s="20" t="str">
        <f>TEXT(Table3[[#This Row],[Transaction_Date]],"dddd")</f>
        <v>Monday</v>
      </c>
      <c r="D2632" t="s">
        <v>8017</v>
      </c>
      <c r="E2632">
        <f>HOUR(Table3[[#This Row],[Transaction_Time]])</f>
        <v>21</v>
      </c>
      <c r="F2632" s="6" t="s">
        <v>24</v>
      </c>
      <c r="G2632" s="6" t="s">
        <v>8018</v>
      </c>
      <c r="H2632" s="6" t="s">
        <v>54</v>
      </c>
      <c r="I2632" s="6" t="s">
        <v>27</v>
      </c>
      <c r="J2632" s="6" t="s">
        <v>43</v>
      </c>
      <c r="K2632" s="6" t="s">
        <v>229</v>
      </c>
      <c r="L2632" s="6" t="s">
        <v>435</v>
      </c>
      <c r="M2632" s="6" t="s">
        <v>101</v>
      </c>
      <c r="N2632" s="6" t="s">
        <v>176</v>
      </c>
      <c r="O2632" s="6" t="s">
        <v>47</v>
      </c>
      <c r="P2632" s="6" t="s">
        <v>68</v>
      </c>
      <c r="Q2632" s="6">
        <v>150.51</v>
      </c>
      <c r="R2632" s="6">
        <v>50.66</v>
      </c>
      <c r="S2632" s="6">
        <v>1.02</v>
      </c>
      <c r="T2632" s="6" t="s">
        <v>35</v>
      </c>
      <c r="U2632" s="6"/>
      <c r="V2632" s="6" t="s">
        <v>49</v>
      </c>
      <c r="W2632" s="6">
        <v>61</v>
      </c>
      <c r="X2632" s="7" t="s">
        <v>37</v>
      </c>
    </row>
    <row r="2633" spans="1:24" x14ac:dyDescent="0.3">
      <c r="A2633" s="8" t="s">
        <v>8019</v>
      </c>
      <c r="B2633" s="9">
        <v>46159</v>
      </c>
      <c r="C2633" s="21" t="str">
        <f>TEXT(Table3[[#This Row],[Transaction_Date]],"dddd")</f>
        <v>Sunday</v>
      </c>
      <c r="D2633" t="s">
        <v>8020</v>
      </c>
      <c r="E2633">
        <f>HOUR(Table3[[#This Row],[Transaction_Time]])</f>
        <v>18</v>
      </c>
      <c r="F2633" s="10" t="s">
        <v>40</v>
      </c>
      <c r="G2633" s="10" t="s">
        <v>8021</v>
      </c>
      <c r="H2633" s="10" t="s">
        <v>54</v>
      </c>
      <c r="I2633" s="10" t="s">
        <v>27</v>
      </c>
      <c r="J2633" s="10" t="s">
        <v>75</v>
      </c>
      <c r="K2633" s="10" t="s">
        <v>156</v>
      </c>
      <c r="L2633" s="10" t="s">
        <v>127</v>
      </c>
      <c r="M2633" s="10" t="s">
        <v>114</v>
      </c>
      <c r="N2633" s="10" t="s">
        <v>32</v>
      </c>
      <c r="O2633" s="10" t="s">
        <v>60</v>
      </c>
      <c r="P2633" s="10" t="s">
        <v>68</v>
      </c>
      <c r="Q2633" s="10">
        <v>1895.13</v>
      </c>
      <c r="R2633" s="10">
        <v>0</v>
      </c>
      <c r="S2633" s="10">
        <v>3.79</v>
      </c>
      <c r="T2633" s="10" t="s">
        <v>35</v>
      </c>
      <c r="U2633" s="10"/>
      <c r="V2633" s="10" t="s">
        <v>49</v>
      </c>
      <c r="W2633" s="10">
        <v>18</v>
      </c>
      <c r="X2633" s="11" t="s">
        <v>37</v>
      </c>
    </row>
    <row r="2634" spans="1:24" x14ac:dyDescent="0.3">
      <c r="A2634" s="4" t="s">
        <v>8022</v>
      </c>
      <c r="B2634" s="5">
        <v>46144</v>
      </c>
      <c r="C2634" s="20" t="str">
        <f>TEXT(Table3[[#This Row],[Transaction_Date]],"dddd")</f>
        <v>Saturday</v>
      </c>
      <c r="D2634" t="s">
        <v>8023</v>
      </c>
      <c r="E2634">
        <f>HOUR(Table3[[#This Row],[Transaction_Time]])</f>
        <v>20</v>
      </c>
      <c r="F2634" s="6" t="s">
        <v>40</v>
      </c>
      <c r="G2634" s="6" t="s">
        <v>8024</v>
      </c>
      <c r="H2634" s="6" t="s">
        <v>54</v>
      </c>
      <c r="I2634" s="6" t="s">
        <v>42</v>
      </c>
      <c r="J2634" s="6" t="s">
        <v>43</v>
      </c>
      <c r="K2634" s="6" t="s">
        <v>285</v>
      </c>
      <c r="L2634" s="6" t="s">
        <v>257</v>
      </c>
      <c r="M2634" s="6" t="s">
        <v>93</v>
      </c>
      <c r="N2634" s="6" t="s">
        <v>176</v>
      </c>
      <c r="O2634" s="6" t="s">
        <v>33</v>
      </c>
      <c r="P2634" s="6" t="s">
        <v>34</v>
      </c>
      <c r="Q2634" s="6">
        <v>477.93</v>
      </c>
      <c r="R2634" s="6">
        <v>50.52</v>
      </c>
      <c r="S2634" s="6">
        <v>3.65</v>
      </c>
      <c r="T2634" s="6" t="s">
        <v>35</v>
      </c>
      <c r="U2634" s="6"/>
      <c r="V2634" s="6" t="s">
        <v>49</v>
      </c>
      <c r="W2634" s="6">
        <v>61</v>
      </c>
      <c r="X2634" s="7" t="s">
        <v>37</v>
      </c>
    </row>
    <row r="2635" spans="1:24" x14ac:dyDescent="0.3">
      <c r="A2635" s="8" t="s">
        <v>8025</v>
      </c>
      <c r="B2635" s="9">
        <v>46167</v>
      </c>
      <c r="C2635" s="21" t="str">
        <f>TEXT(Table3[[#This Row],[Transaction_Date]],"dddd")</f>
        <v>Monday</v>
      </c>
      <c r="D2635" t="s">
        <v>8026</v>
      </c>
      <c r="E2635">
        <f>HOUR(Table3[[#This Row],[Transaction_Time]])</f>
        <v>18</v>
      </c>
      <c r="F2635" s="10" t="s">
        <v>52</v>
      </c>
      <c r="G2635" s="10" t="s">
        <v>8027</v>
      </c>
      <c r="H2635" s="10" t="s">
        <v>97</v>
      </c>
      <c r="I2635" s="10" t="s">
        <v>42</v>
      </c>
      <c r="J2635" s="10" t="s">
        <v>43</v>
      </c>
      <c r="K2635" s="10" t="s">
        <v>112</v>
      </c>
      <c r="L2635" s="10" t="s">
        <v>241</v>
      </c>
      <c r="M2635" s="10" t="s">
        <v>101</v>
      </c>
      <c r="N2635" s="10" t="s">
        <v>46</v>
      </c>
      <c r="O2635" s="10" t="s">
        <v>60</v>
      </c>
      <c r="P2635" s="10" t="s">
        <v>128</v>
      </c>
      <c r="Q2635" s="10">
        <v>784.27</v>
      </c>
      <c r="R2635" s="10">
        <v>0</v>
      </c>
      <c r="S2635" s="10">
        <v>6.2</v>
      </c>
      <c r="T2635" s="10" t="s">
        <v>35</v>
      </c>
      <c r="U2635" s="10"/>
      <c r="V2635" s="10" t="s">
        <v>49</v>
      </c>
      <c r="W2635" s="10">
        <v>1</v>
      </c>
      <c r="X2635" s="11" t="s">
        <v>37</v>
      </c>
    </row>
    <row r="2636" spans="1:24" x14ac:dyDescent="0.3">
      <c r="A2636" s="4" t="s">
        <v>8028</v>
      </c>
      <c r="B2636" s="5">
        <v>46167</v>
      </c>
      <c r="C2636" s="20" t="str">
        <f>TEXT(Table3[[#This Row],[Transaction_Date]],"dddd")</f>
        <v>Monday</v>
      </c>
      <c r="D2636" t="s">
        <v>8029</v>
      </c>
      <c r="E2636">
        <f>HOUR(Table3[[#This Row],[Transaction_Time]])</f>
        <v>17</v>
      </c>
      <c r="F2636" s="6" t="s">
        <v>52</v>
      </c>
      <c r="G2636" s="6" t="s">
        <v>8030</v>
      </c>
      <c r="H2636" s="6" t="s">
        <v>54</v>
      </c>
      <c r="I2636" s="6" t="s">
        <v>42</v>
      </c>
      <c r="J2636" s="6" t="s">
        <v>75</v>
      </c>
      <c r="K2636" s="6" t="s">
        <v>212</v>
      </c>
      <c r="L2636" s="6" t="s">
        <v>157</v>
      </c>
      <c r="M2636" s="6" t="s">
        <v>83</v>
      </c>
      <c r="N2636" s="6" t="s">
        <v>32</v>
      </c>
      <c r="O2636" s="6" t="s">
        <v>33</v>
      </c>
      <c r="P2636" s="6" t="s">
        <v>48</v>
      </c>
      <c r="Q2636" s="6">
        <v>340.12</v>
      </c>
      <c r="R2636" s="6">
        <v>0</v>
      </c>
      <c r="S2636" s="6">
        <v>0</v>
      </c>
      <c r="T2636" s="6" t="s">
        <v>280</v>
      </c>
      <c r="U2636" s="6" t="s">
        <v>281</v>
      </c>
      <c r="V2636" s="6" t="s">
        <v>49</v>
      </c>
      <c r="W2636" s="6">
        <v>6</v>
      </c>
      <c r="X2636" s="7" t="s">
        <v>37</v>
      </c>
    </row>
    <row r="2637" spans="1:24" x14ac:dyDescent="0.3">
      <c r="A2637" s="8" t="s">
        <v>8031</v>
      </c>
      <c r="B2637" s="9">
        <v>46159</v>
      </c>
      <c r="C2637" s="21" t="str">
        <f>TEXT(Table3[[#This Row],[Transaction_Date]],"dddd")</f>
        <v>Sunday</v>
      </c>
      <c r="D2637" t="s">
        <v>8032</v>
      </c>
      <c r="E2637">
        <f>HOUR(Table3[[#This Row],[Transaction_Time]])</f>
        <v>9</v>
      </c>
      <c r="F2637" s="10" t="s">
        <v>370</v>
      </c>
      <c r="G2637" s="10" t="s">
        <v>8033</v>
      </c>
      <c r="H2637" s="10" t="s">
        <v>26</v>
      </c>
      <c r="I2637" s="10" t="s">
        <v>27</v>
      </c>
      <c r="J2637" s="10" t="s">
        <v>43</v>
      </c>
      <c r="K2637" s="10" t="s">
        <v>229</v>
      </c>
      <c r="L2637" s="10" t="s">
        <v>200</v>
      </c>
      <c r="M2637" s="10" t="s">
        <v>146</v>
      </c>
      <c r="N2637" s="10" t="s">
        <v>59</v>
      </c>
      <c r="O2637" s="10" t="s">
        <v>47</v>
      </c>
      <c r="P2637" s="10" t="s">
        <v>34</v>
      </c>
      <c r="Q2637" s="10">
        <v>654.33000000000004</v>
      </c>
      <c r="R2637" s="10">
        <v>0</v>
      </c>
      <c r="S2637" s="10">
        <v>0</v>
      </c>
      <c r="T2637" s="10" t="s">
        <v>35</v>
      </c>
      <c r="U2637" s="10"/>
      <c r="V2637" s="10" t="s">
        <v>49</v>
      </c>
      <c r="W2637" s="10">
        <v>94</v>
      </c>
      <c r="X2637" s="11" t="s">
        <v>37</v>
      </c>
    </row>
    <row r="2638" spans="1:24" x14ac:dyDescent="0.3">
      <c r="A2638" s="4" t="s">
        <v>8034</v>
      </c>
      <c r="B2638" s="5">
        <v>46153</v>
      </c>
      <c r="C2638" s="20" t="str">
        <f>TEXT(Table3[[#This Row],[Transaction_Date]],"dddd")</f>
        <v>Monday</v>
      </c>
      <c r="D2638" t="s">
        <v>8035</v>
      </c>
      <c r="E2638">
        <f>HOUR(Table3[[#This Row],[Transaction_Time]])</f>
        <v>12</v>
      </c>
      <c r="F2638" s="6" t="s">
        <v>40</v>
      </c>
      <c r="G2638" s="6" t="s">
        <v>8036</v>
      </c>
      <c r="H2638" s="6" t="s">
        <v>54</v>
      </c>
      <c r="I2638" s="6" t="s">
        <v>42</v>
      </c>
      <c r="J2638" s="6" t="s">
        <v>90</v>
      </c>
      <c r="K2638" s="6" t="s">
        <v>346</v>
      </c>
      <c r="L2638" s="6" t="s">
        <v>152</v>
      </c>
      <c r="M2638" s="6" t="s">
        <v>93</v>
      </c>
      <c r="N2638" s="6" t="s">
        <v>46</v>
      </c>
      <c r="O2638" s="6" t="s">
        <v>33</v>
      </c>
      <c r="P2638" s="6" t="s">
        <v>68</v>
      </c>
      <c r="Q2638" s="6">
        <v>230.01</v>
      </c>
      <c r="R2638" s="6">
        <v>27.32</v>
      </c>
      <c r="S2638" s="6">
        <v>0</v>
      </c>
      <c r="T2638" s="6" t="s">
        <v>35</v>
      </c>
      <c r="U2638" s="6"/>
      <c r="V2638" s="6" t="s">
        <v>36</v>
      </c>
      <c r="W2638" s="6">
        <v>21</v>
      </c>
      <c r="X2638" s="7" t="s">
        <v>37</v>
      </c>
    </row>
    <row r="2639" spans="1:24" x14ac:dyDescent="0.3">
      <c r="A2639" s="8" t="s">
        <v>8037</v>
      </c>
      <c r="B2639" s="9">
        <v>46168</v>
      </c>
      <c r="C2639" s="21" t="str">
        <f>TEXT(Table3[[#This Row],[Transaction_Date]],"dddd")</f>
        <v>Tuesday</v>
      </c>
      <c r="D2639" t="s">
        <v>8038</v>
      </c>
      <c r="E2639">
        <f>HOUR(Table3[[#This Row],[Transaction_Time]])</f>
        <v>9</v>
      </c>
      <c r="F2639" s="10" t="s">
        <v>24</v>
      </c>
      <c r="G2639" s="10" t="s">
        <v>8039</v>
      </c>
      <c r="H2639" s="10" t="s">
        <v>26</v>
      </c>
      <c r="I2639" s="10" t="s">
        <v>27</v>
      </c>
      <c r="J2639" s="10" t="s">
        <v>166</v>
      </c>
      <c r="K2639" s="10" t="s">
        <v>204</v>
      </c>
      <c r="L2639" s="10" t="s">
        <v>500</v>
      </c>
      <c r="M2639" s="10" t="s">
        <v>67</v>
      </c>
      <c r="N2639" s="10" t="s">
        <v>46</v>
      </c>
      <c r="O2639" s="10" t="s">
        <v>47</v>
      </c>
      <c r="P2639" s="10" t="s">
        <v>68</v>
      </c>
      <c r="Q2639" s="10">
        <v>431.58</v>
      </c>
      <c r="R2639" s="10">
        <v>0</v>
      </c>
      <c r="S2639" s="10">
        <v>0</v>
      </c>
      <c r="T2639" s="10" t="s">
        <v>280</v>
      </c>
      <c r="U2639" s="10" t="s">
        <v>281</v>
      </c>
      <c r="V2639" s="10" t="s">
        <v>49</v>
      </c>
      <c r="W2639" s="10">
        <v>80</v>
      </c>
      <c r="X2639" s="11" t="s">
        <v>37</v>
      </c>
    </row>
    <row r="2640" spans="1:24" x14ac:dyDescent="0.3">
      <c r="A2640" s="4" t="s">
        <v>8040</v>
      </c>
      <c r="B2640" s="5">
        <v>46163</v>
      </c>
      <c r="C2640" s="20" t="str">
        <f>TEXT(Table3[[#This Row],[Transaction_Date]],"dddd")</f>
        <v>Thursday</v>
      </c>
      <c r="D2640" t="s">
        <v>8041</v>
      </c>
      <c r="E2640">
        <f>HOUR(Table3[[#This Row],[Transaction_Time]])</f>
        <v>23</v>
      </c>
      <c r="F2640" s="6" t="s">
        <v>40</v>
      </c>
      <c r="G2640" s="6" t="s">
        <v>8042</v>
      </c>
      <c r="H2640" s="6" t="s">
        <v>74</v>
      </c>
      <c r="I2640" s="6" t="s">
        <v>42</v>
      </c>
      <c r="J2640" s="6" t="s">
        <v>90</v>
      </c>
      <c r="K2640" s="6" t="s">
        <v>572</v>
      </c>
      <c r="L2640" s="6" t="s">
        <v>57</v>
      </c>
      <c r="M2640" s="6" t="s">
        <v>58</v>
      </c>
      <c r="N2640" s="6" t="s">
        <v>78</v>
      </c>
      <c r="O2640" s="6" t="s">
        <v>60</v>
      </c>
      <c r="P2640" s="6" t="s">
        <v>128</v>
      </c>
      <c r="Q2640" s="6">
        <v>893.04</v>
      </c>
      <c r="R2640" s="6">
        <v>0</v>
      </c>
      <c r="S2640" s="6">
        <v>0</v>
      </c>
      <c r="T2640" s="6" t="s">
        <v>406</v>
      </c>
      <c r="U2640" s="6" t="s">
        <v>385</v>
      </c>
      <c r="V2640" s="6" t="s">
        <v>49</v>
      </c>
      <c r="W2640" s="6">
        <v>6</v>
      </c>
      <c r="X2640" s="7" t="s">
        <v>37</v>
      </c>
    </row>
    <row r="2641" spans="1:24" x14ac:dyDescent="0.3">
      <c r="A2641" s="8" t="s">
        <v>8043</v>
      </c>
      <c r="B2641" s="9">
        <v>46143</v>
      </c>
      <c r="C2641" s="21" t="str">
        <f>TEXT(Table3[[#This Row],[Transaction_Date]],"dddd")</f>
        <v>Friday</v>
      </c>
      <c r="D2641" t="s">
        <v>8044</v>
      </c>
      <c r="E2641">
        <f>HOUR(Table3[[#This Row],[Transaction_Time]])</f>
        <v>18</v>
      </c>
      <c r="F2641" s="10" t="s">
        <v>72</v>
      </c>
      <c r="G2641" s="10" t="s">
        <v>8045</v>
      </c>
      <c r="H2641" s="10" t="s">
        <v>26</v>
      </c>
      <c r="I2641" s="10" t="s">
        <v>27</v>
      </c>
      <c r="J2641" s="10" t="s">
        <v>98</v>
      </c>
      <c r="K2641" s="10" t="s">
        <v>459</v>
      </c>
      <c r="L2641" s="10" t="s">
        <v>82</v>
      </c>
      <c r="M2641" s="10" t="s">
        <v>83</v>
      </c>
      <c r="N2641" s="10" t="s">
        <v>46</v>
      </c>
      <c r="O2641" s="10" t="s">
        <v>47</v>
      </c>
      <c r="P2641" s="10" t="s">
        <v>84</v>
      </c>
      <c r="Q2641" s="10">
        <v>1129.26</v>
      </c>
      <c r="R2641" s="10">
        <v>0</v>
      </c>
      <c r="S2641" s="10">
        <v>0</v>
      </c>
      <c r="T2641" s="10" t="s">
        <v>35</v>
      </c>
      <c r="U2641" s="10"/>
      <c r="V2641" s="10" t="s">
        <v>49</v>
      </c>
      <c r="W2641" s="10">
        <v>17</v>
      </c>
      <c r="X2641" s="11" t="s">
        <v>37</v>
      </c>
    </row>
    <row r="2642" spans="1:24" x14ac:dyDescent="0.3">
      <c r="A2642" s="4" t="s">
        <v>8046</v>
      </c>
      <c r="B2642" s="5">
        <v>46156</v>
      </c>
      <c r="C2642" s="20" t="str">
        <f>TEXT(Table3[[#This Row],[Transaction_Date]],"dddd")</f>
        <v>Thursday</v>
      </c>
      <c r="D2642" t="s">
        <v>8047</v>
      </c>
      <c r="E2642">
        <f>HOUR(Table3[[#This Row],[Transaction_Time]])</f>
        <v>19</v>
      </c>
      <c r="F2642" s="6" t="s">
        <v>72</v>
      </c>
      <c r="G2642" s="6" t="s">
        <v>8048</v>
      </c>
      <c r="H2642" s="6" t="s">
        <v>26</v>
      </c>
      <c r="I2642" s="6" t="s">
        <v>27</v>
      </c>
      <c r="J2642" s="6" t="s">
        <v>150</v>
      </c>
      <c r="K2642" s="6" t="s">
        <v>319</v>
      </c>
      <c r="L2642" s="6" t="s">
        <v>157</v>
      </c>
      <c r="M2642" s="6" t="s">
        <v>83</v>
      </c>
      <c r="N2642" s="6" t="s">
        <v>46</v>
      </c>
      <c r="O2642" s="6" t="s">
        <v>141</v>
      </c>
      <c r="P2642" s="6" t="s">
        <v>34</v>
      </c>
      <c r="Q2642" s="6">
        <v>441.18</v>
      </c>
      <c r="R2642" s="6">
        <v>0</v>
      </c>
      <c r="S2642" s="6">
        <v>0</v>
      </c>
      <c r="T2642" s="6" t="s">
        <v>35</v>
      </c>
      <c r="U2642" s="6"/>
      <c r="V2642" s="6" t="s">
        <v>49</v>
      </c>
      <c r="W2642" s="6">
        <v>100</v>
      </c>
      <c r="X2642" s="7" t="s">
        <v>69</v>
      </c>
    </row>
    <row r="2643" spans="1:24" x14ac:dyDescent="0.3">
      <c r="A2643" s="8" t="s">
        <v>8049</v>
      </c>
      <c r="B2643" s="9">
        <v>46148</v>
      </c>
      <c r="C2643" s="21" t="str">
        <f>TEXT(Table3[[#This Row],[Transaction_Date]],"dddd")</f>
        <v>Wednesday</v>
      </c>
      <c r="D2643" t="s">
        <v>8050</v>
      </c>
      <c r="E2643">
        <f>HOUR(Table3[[#This Row],[Transaction_Time]])</f>
        <v>19</v>
      </c>
      <c r="F2643" s="10" t="s">
        <v>24</v>
      </c>
      <c r="G2643" s="10" t="s">
        <v>8051</v>
      </c>
      <c r="H2643" s="10" t="s">
        <v>54</v>
      </c>
      <c r="I2643" s="10" t="s">
        <v>42</v>
      </c>
      <c r="J2643" s="10" t="s">
        <v>55</v>
      </c>
      <c r="K2643" s="10" t="s">
        <v>256</v>
      </c>
      <c r="L2643" s="10" t="s">
        <v>618</v>
      </c>
      <c r="M2643" s="10" t="s">
        <v>214</v>
      </c>
      <c r="N2643" s="10" t="s">
        <v>59</v>
      </c>
      <c r="O2643" s="10" t="s">
        <v>141</v>
      </c>
      <c r="P2643" s="10" t="s">
        <v>68</v>
      </c>
      <c r="Q2643" s="10">
        <v>337.89</v>
      </c>
      <c r="R2643" s="10">
        <v>0</v>
      </c>
      <c r="S2643" s="10">
        <v>0</v>
      </c>
      <c r="T2643" s="10" t="s">
        <v>406</v>
      </c>
      <c r="U2643" s="10" t="s">
        <v>315</v>
      </c>
      <c r="V2643" s="10" t="s">
        <v>49</v>
      </c>
      <c r="W2643" s="10">
        <v>60</v>
      </c>
      <c r="X2643" s="11" t="s">
        <v>37</v>
      </c>
    </row>
    <row r="2644" spans="1:24" x14ac:dyDescent="0.3">
      <c r="A2644" s="4" t="s">
        <v>8052</v>
      </c>
      <c r="B2644" s="5">
        <v>46166</v>
      </c>
      <c r="C2644" s="20" t="str">
        <f>TEXT(Table3[[#This Row],[Transaction_Date]],"dddd")</f>
        <v>Sunday</v>
      </c>
      <c r="D2644" t="s">
        <v>8053</v>
      </c>
      <c r="E2644">
        <f>HOUR(Table3[[#This Row],[Transaction_Time]])</f>
        <v>8</v>
      </c>
      <c r="F2644" s="6" t="s">
        <v>40</v>
      </c>
      <c r="G2644" s="6" t="s">
        <v>8054</v>
      </c>
      <c r="H2644" s="6" t="s">
        <v>74</v>
      </c>
      <c r="I2644" s="6" t="s">
        <v>27</v>
      </c>
      <c r="J2644" s="6" t="s">
        <v>90</v>
      </c>
      <c r="K2644" s="6" t="s">
        <v>91</v>
      </c>
      <c r="L2644" s="6" t="s">
        <v>290</v>
      </c>
      <c r="M2644" s="6" t="s">
        <v>93</v>
      </c>
      <c r="N2644" s="6" t="s">
        <v>46</v>
      </c>
      <c r="O2644" s="6" t="s">
        <v>33</v>
      </c>
      <c r="P2644" s="6" t="s">
        <v>68</v>
      </c>
      <c r="Q2644" s="6">
        <v>247.5</v>
      </c>
      <c r="R2644" s="6">
        <v>0</v>
      </c>
      <c r="S2644" s="6">
        <v>3.75</v>
      </c>
      <c r="T2644" s="6" t="s">
        <v>35</v>
      </c>
      <c r="U2644" s="6"/>
      <c r="V2644" s="6" t="s">
        <v>49</v>
      </c>
      <c r="W2644" s="6">
        <v>91</v>
      </c>
      <c r="X2644" s="7" t="s">
        <v>37</v>
      </c>
    </row>
    <row r="2645" spans="1:24" x14ac:dyDescent="0.3">
      <c r="A2645" s="8" t="s">
        <v>8055</v>
      </c>
      <c r="B2645" s="9">
        <v>46147</v>
      </c>
      <c r="C2645" s="21" t="str">
        <f>TEXT(Table3[[#This Row],[Transaction_Date]],"dddd")</f>
        <v>Tuesday</v>
      </c>
      <c r="D2645" t="s">
        <v>8056</v>
      </c>
      <c r="E2645">
        <f>HOUR(Table3[[#This Row],[Transaction_Time]])</f>
        <v>23</v>
      </c>
      <c r="F2645" s="10" t="s">
        <v>40</v>
      </c>
      <c r="G2645" s="10" t="s">
        <v>8057</v>
      </c>
      <c r="H2645" s="10" t="s">
        <v>54</v>
      </c>
      <c r="I2645" s="10" t="s">
        <v>27</v>
      </c>
      <c r="J2645" s="10" t="s">
        <v>90</v>
      </c>
      <c r="K2645" s="10" t="s">
        <v>91</v>
      </c>
      <c r="L2645" s="10" t="s">
        <v>184</v>
      </c>
      <c r="M2645" s="10" t="s">
        <v>146</v>
      </c>
      <c r="N2645" s="10" t="s">
        <v>291</v>
      </c>
      <c r="O2645" s="10" t="s">
        <v>60</v>
      </c>
      <c r="P2645" s="10" t="s">
        <v>68</v>
      </c>
      <c r="Q2645" s="10">
        <v>575.73</v>
      </c>
      <c r="R2645" s="10">
        <v>0</v>
      </c>
      <c r="S2645" s="10">
        <v>0</v>
      </c>
      <c r="T2645" s="10" t="s">
        <v>35</v>
      </c>
      <c r="U2645" s="10"/>
      <c r="V2645" s="10" t="s">
        <v>49</v>
      </c>
      <c r="W2645" s="10">
        <v>83</v>
      </c>
      <c r="X2645" s="11" t="s">
        <v>37</v>
      </c>
    </row>
    <row r="2646" spans="1:24" x14ac:dyDescent="0.3">
      <c r="A2646" s="4" t="s">
        <v>8058</v>
      </c>
      <c r="B2646" s="5">
        <v>46151</v>
      </c>
      <c r="C2646" s="20" t="str">
        <f>TEXT(Table3[[#This Row],[Transaction_Date]],"dddd")</f>
        <v>Saturday</v>
      </c>
      <c r="D2646" t="s">
        <v>8059</v>
      </c>
      <c r="E2646">
        <f>HOUR(Table3[[#This Row],[Transaction_Time]])</f>
        <v>12</v>
      </c>
      <c r="F2646" s="6" t="s">
        <v>24</v>
      </c>
      <c r="G2646" s="6" t="s">
        <v>8060</v>
      </c>
      <c r="H2646" s="6" t="s">
        <v>26</v>
      </c>
      <c r="I2646" s="6" t="s">
        <v>27</v>
      </c>
      <c r="J2646" s="6" t="s">
        <v>119</v>
      </c>
      <c r="K2646" s="6" t="s">
        <v>276</v>
      </c>
      <c r="L2646" s="6" t="s">
        <v>57</v>
      </c>
      <c r="M2646" s="6" t="s">
        <v>58</v>
      </c>
      <c r="N2646" s="6" t="s">
        <v>46</v>
      </c>
      <c r="O2646" s="6" t="s">
        <v>47</v>
      </c>
      <c r="P2646" s="6" t="s">
        <v>34</v>
      </c>
      <c r="Q2646" s="6">
        <v>787.97</v>
      </c>
      <c r="R2646" s="6">
        <v>0</v>
      </c>
      <c r="S2646" s="6">
        <v>0</v>
      </c>
      <c r="T2646" s="6" t="s">
        <v>35</v>
      </c>
      <c r="U2646" s="6"/>
      <c r="V2646" s="6" t="s">
        <v>49</v>
      </c>
      <c r="W2646" s="6">
        <v>92</v>
      </c>
      <c r="X2646" s="7" t="s">
        <v>37</v>
      </c>
    </row>
    <row r="2647" spans="1:24" x14ac:dyDescent="0.3">
      <c r="A2647" s="8" t="s">
        <v>8061</v>
      </c>
      <c r="B2647" s="9">
        <v>46143</v>
      </c>
      <c r="C2647" s="21" t="str">
        <f>TEXT(Table3[[#This Row],[Transaction_Date]],"dddd")</f>
        <v>Friday</v>
      </c>
      <c r="D2647" t="s">
        <v>8062</v>
      </c>
      <c r="E2647">
        <f>HOUR(Table3[[#This Row],[Transaction_Time]])</f>
        <v>15</v>
      </c>
      <c r="F2647" s="10" t="s">
        <v>24</v>
      </c>
      <c r="G2647" s="10" t="s">
        <v>8063</v>
      </c>
      <c r="H2647" s="10" t="s">
        <v>89</v>
      </c>
      <c r="I2647" s="10" t="s">
        <v>42</v>
      </c>
      <c r="J2647" s="10" t="s">
        <v>28</v>
      </c>
      <c r="K2647" s="10" t="s">
        <v>188</v>
      </c>
      <c r="L2647" s="10" t="s">
        <v>92</v>
      </c>
      <c r="M2647" s="10" t="s">
        <v>93</v>
      </c>
      <c r="N2647" s="10" t="s">
        <v>78</v>
      </c>
      <c r="O2647" s="10" t="s">
        <v>141</v>
      </c>
      <c r="P2647" s="10" t="s">
        <v>34</v>
      </c>
      <c r="Q2647" s="10">
        <v>3363.38</v>
      </c>
      <c r="R2647" s="10">
        <v>0</v>
      </c>
      <c r="S2647" s="10">
        <v>0</v>
      </c>
      <c r="T2647" s="10" t="s">
        <v>35</v>
      </c>
      <c r="U2647" s="10"/>
      <c r="V2647" s="10" t="s">
        <v>49</v>
      </c>
      <c r="W2647" s="10">
        <v>90</v>
      </c>
      <c r="X2647" s="11" t="s">
        <v>37</v>
      </c>
    </row>
    <row r="2648" spans="1:24" x14ac:dyDescent="0.3">
      <c r="A2648" s="4" t="s">
        <v>8064</v>
      </c>
      <c r="B2648" s="5">
        <v>46144</v>
      </c>
      <c r="C2648" s="20" t="str">
        <f>TEXT(Table3[[#This Row],[Transaction_Date]],"dddd")</f>
        <v>Saturday</v>
      </c>
      <c r="D2648" t="s">
        <v>8065</v>
      </c>
      <c r="E2648">
        <f>HOUR(Table3[[#This Row],[Transaction_Time]])</f>
        <v>17</v>
      </c>
      <c r="F2648" s="6" t="s">
        <v>40</v>
      </c>
      <c r="G2648" s="6" t="s">
        <v>8066</v>
      </c>
      <c r="H2648" s="6" t="s">
        <v>54</v>
      </c>
      <c r="I2648" s="6" t="s">
        <v>42</v>
      </c>
      <c r="J2648" s="6" t="s">
        <v>90</v>
      </c>
      <c r="K2648" s="6" t="s">
        <v>346</v>
      </c>
      <c r="L2648" s="6" t="s">
        <v>161</v>
      </c>
      <c r="M2648" s="6" t="s">
        <v>162</v>
      </c>
      <c r="N2648" s="6" t="s">
        <v>46</v>
      </c>
      <c r="O2648" s="6" t="s">
        <v>297</v>
      </c>
      <c r="P2648" s="6" t="s">
        <v>128</v>
      </c>
      <c r="Q2648" s="6">
        <v>1091.47</v>
      </c>
      <c r="R2648" s="6">
        <v>0</v>
      </c>
      <c r="S2648" s="6">
        <v>4.72</v>
      </c>
      <c r="T2648" s="6" t="s">
        <v>35</v>
      </c>
      <c r="U2648" s="6"/>
      <c r="V2648" s="6" t="s">
        <v>49</v>
      </c>
      <c r="W2648" s="6">
        <v>3</v>
      </c>
      <c r="X2648" s="7" t="s">
        <v>37</v>
      </c>
    </row>
    <row r="2649" spans="1:24" x14ac:dyDescent="0.3">
      <c r="A2649" s="8" t="s">
        <v>8067</v>
      </c>
      <c r="B2649" s="9">
        <v>46157</v>
      </c>
      <c r="C2649" s="21" t="str">
        <f>TEXT(Table3[[#This Row],[Transaction_Date]],"dddd")</f>
        <v>Friday</v>
      </c>
      <c r="D2649" t="s">
        <v>8068</v>
      </c>
      <c r="E2649">
        <f>HOUR(Table3[[#This Row],[Transaction_Time]])</f>
        <v>15</v>
      </c>
      <c r="F2649" s="10" t="s">
        <v>40</v>
      </c>
      <c r="G2649" s="10" t="s">
        <v>8069</v>
      </c>
      <c r="H2649" s="10" t="s">
        <v>26</v>
      </c>
      <c r="I2649" s="10" t="s">
        <v>42</v>
      </c>
      <c r="J2649" s="10" t="s">
        <v>166</v>
      </c>
      <c r="K2649" s="10" t="s">
        <v>167</v>
      </c>
      <c r="L2649" s="10" t="s">
        <v>364</v>
      </c>
      <c r="M2649" s="10" t="s">
        <v>114</v>
      </c>
      <c r="N2649" s="10" t="s">
        <v>272</v>
      </c>
      <c r="O2649" s="10" t="s">
        <v>60</v>
      </c>
      <c r="P2649" s="10" t="s">
        <v>68</v>
      </c>
      <c r="Q2649" s="10">
        <v>1242.68</v>
      </c>
      <c r="R2649" s="10">
        <v>0</v>
      </c>
      <c r="S2649" s="10">
        <v>0.65</v>
      </c>
      <c r="T2649" s="10" t="s">
        <v>35</v>
      </c>
      <c r="U2649" s="10"/>
      <c r="V2649" s="10" t="s">
        <v>49</v>
      </c>
      <c r="W2649" s="10">
        <v>25</v>
      </c>
      <c r="X2649" s="11" t="s">
        <v>37</v>
      </c>
    </row>
    <row r="2650" spans="1:24" x14ac:dyDescent="0.3">
      <c r="A2650" s="4" t="s">
        <v>8070</v>
      </c>
      <c r="B2650" s="5">
        <v>46157</v>
      </c>
      <c r="C2650" s="20" t="str">
        <f>TEXT(Table3[[#This Row],[Transaction_Date]],"dddd")</f>
        <v>Friday</v>
      </c>
      <c r="D2650" t="s">
        <v>8071</v>
      </c>
      <c r="E2650">
        <f>HOUR(Table3[[#This Row],[Transaction_Time]])</f>
        <v>19</v>
      </c>
      <c r="F2650" s="6" t="s">
        <v>24</v>
      </c>
      <c r="G2650" s="6" t="s">
        <v>8072</v>
      </c>
      <c r="H2650" s="6" t="s">
        <v>54</v>
      </c>
      <c r="I2650" s="6" t="s">
        <v>42</v>
      </c>
      <c r="J2650" s="6" t="s">
        <v>90</v>
      </c>
      <c r="K2650" s="6" t="s">
        <v>572</v>
      </c>
      <c r="L2650" s="6" t="s">
        <v>30</v>
      </c>
      <c r="M2650" s="6" t="s">
        <v>31</v>
      </c>
      <c r="N2650" s="6" t="s">
        <v>176</v>
      </c>
      <c r="O2650" s="6" t="s">
        <v>60</v>
      </c>
      <c r="P2650" s="6" t="s">
        <v>84</v>
      </c>
      <c r="Q2650" s="6">
        <v>242.51</v>
      </c>
      <c r="R2650" s="6">
        <v>0</v>
      </c>
      <c r="S2650" s="6">
        <v>0</v>
      </c>
      <c r="T2650" s="6" t="s">
        <v>35</v>
      </c>
      <c r="U2650" s="6"/>
      <c r="V2650" s="6" t="s">
        <v>49</v>
      </c>
      <c r="W2650" s="6">
        <v>53</v>
      </c>
      <c r="X2650" s="7" t="s">
        <v>37</v>
      </c>
    </row>
    <row r="2651" spans="1:24" x14ac:dyDescent="0.3">
      <c r="A2651" s="8" t="s">
        <v>8073</v>
      </c>
      <c r="B2651" s="9">
        <v>46157</v>
      </c>
      <c r="C2651" s="21" t="str">
        <f>TEXT(Table3[[#This Row],[Transaction_Date]],"dddd")</f>
        <v>Friday</v>
      </c>
      <c r="D2651" t="s">
        <v>8074</v>
      </c>
      <c r="E2651">
        <f>HOUR(Table3[[#This Row],[Transaction_Time]])</f>
        <v>18</v>
      </c>
      <c r="F2651" s="10" t="s">
        <v>52</v>
      </c>
      <c r="G2651" s="10" t="s">
        <v>8075</v>
      </c>
      <c r="H2651" s="10" t="s">
        <v>89</v>
      </c>
      <c r="I2651" s="10" t="s">
        <v>27</v>
      </c>
      <c r="J2651" s="10" t="s">
        <v>90</v>
      </c>
      <c r="K2651" s="10" t="s">
        <v>140</v>
      </c>
      <c r="L2651" s="10" t="s">
        <v>342</v>
      </c>
      <c r="M2651" s="10" t="s">
        <v>162</v>
      </c>
      <c r="N2651" s="10" t="s">
        <v>46</v>
      </c>
      <c r="O2651" s="10" t="s">
        <v>60</v>
      </c>
      <c r="P2651" s="10" t="s">
        <v>115</v>
      </c>
      <c r="Q2651" s="10">
        <v>352.98</v>
      </c>
      <c r="R2651" s="10">
        <v>0</v>
      </c>
      <c r="S2651" s="10">
        <v>0</v>
      </c>
      <c r="T2651" s="10" t="s">
        <v>35</v>
      </c>
      <c r="U2651" s="10"/>
      <c r="V2651" s="10" t="s">
        <v>49</v>
      </c>
      <c r="W2651" s="10">
        <v>4</v>
      </c>
      <c r="X2651" s="11" t="s">
        <v>37</v>
      </c>
    </row>
    <row r="2652" spans="1:24" x14ac:dyDescent="0.3">
      <c r="A2652" s="4" t="s">
        <v>8076</v>
      </c>
      <c r="B2652" s="5">
        <v>46173</v>
      </c>
      <c r="C2652" s="20" t="str">
        <f>TEXT(Table3[[#This Row],[Transaction_Date]],"dddd")</f>
        <v>Sunday</v>
      </c>
      <c r="D2652" t="s">
        <v>8077</v>
      </c>
      <c r="E2652">
        <f>HOUR(Table3[[#This Row],[Transaction_Time]])</f>
        <v>18</v>
      </c>
      <c r="F2652" s="6" t="s">
        <v>40</v>
      </c>
      <c r="G2652" s="6" t="s">
        <v>8078</v>
      </c>
      <c r="H2652" s="6" t="s">
        <v>26</v>
      </c>
      <c r="I2652" s="6" t="s">
        <v>27</v>
      </c>
      <c r="J2652" s="6" t="s">
        <v>43</v>
      </c>
      <c r="K2652" s="6" t="s">
        <v>285</v>
      </c>
      <c r="L2652" s="6" t="s">
        <v>225</v>
      </c>
      <c r="M2652" s="6" t="s">
        <v>214</v>
      </c>
      <c r="N2652" s="6" t="s">
        <v>32</v>
      </c>
      <c r="O2652" s="6" t="s">
        <v>47</v>
      </c>
      <c r="P2652" s="6" t="s">
        <v>48</v>
      </c>
      <c r="Q2652" s="6">
        <v>636.86</v>
      </c>
      <c r="R2652" s="6">
        <v>0</v>
      </c>
      <c r="S2652" s="6">
        <v>4.2</v>
      </c>
      <c r="T2652" s="6" t="s">
        <v>35</v>
      </c>
      <c r="U2652" s="6"/>
      <c r="V2652" s="6" t="s">
        <v>49</v>
      </c>
      <c r="W2652" s="6">
        <v>47</v>
      </c>
      <c r="X2652" s="7" t="s">
        <v>37</v>
      </c>
    </row>
    <row r="2653" spans="1:24" x14ac:dyDescent="0.3">
      <c r="A2653" s="8" t="s">
        <v>8079</v>
      </c>
      <c r="B2653" s="9">
        <v>46159</v>
      </c>
      <c r="C2653" s="21" t="str">
        <f>TEXT(Table3[[#This Row],[Transaction_Date]],"dddd")</f>
        <v>Sunday</v>
      </c>
      <c r="D2653" t="s">
        <v>8080</v>
      </c>
      <c r="E2653">
        <f>HOUR(Table3[[#This Row],[Transaction_Time]])</f>
        <v>9</v>
      </c>
      <c r="F2653" s="10" t="s">
        <v>24</v>
      </c>
      <c r="G2653" s="10" t="s">
        <v>8081</v>
      </c>
      <c r="H2653" s="10" t="s">
        <v>74</v>
      </c>
      <c r="I2653" s="10" t="s">
        <v>27</v>
      </c>
      <c r="J2653" s="10" t="s">
        <v>75</v>
      </c>
      <c r="K2653" s="10" t="s">
        <v>76</v>
      </c>
      <c r="L2653" s="10" t="s">
        <v>435</v>
      </c>
      <c r="M2653" s="10" t="s">
        <v>101</v>
      </c>
      <c r="N2653" s="10" t="s">
        <v>32</v>
      </c>
      <c r="O2653" s="10" t="s">
        <v>47</v>
      </c>
      <c r="P2653" s="10" t="s">
        <v>128</v>
      </c>
      <c r="Q2653" s="10">
        <v>72.489999999999995</v>
      </c>
      <c r="R2653" s="10">
        <v>0</v>
      </c>
      <c r="S2653" s="10">
        <v>0</v>
      </c>
      <c r="T2653" s="10" t="s">
        <v>35</v>
      </c>
      <c r="U2653" s="10"/>
      <c r="V2653" s="10" t="s">
        <v>49</v>
      </c>
      <c r="W2653" s="10">
        <v>52</v>
      </c>
      <c r="X2653" s="11" t="s">
        <v>37</v>
      </c>
    </row>
    <row r="2654" spans="1:24" x14ac:dyDescent="0.3">
      <c r="A2654" s="4" t="s">
        <v>8082</v>
      </c>
      <c r="B2654" s="5">
        <v>46168</v>
      </c>
      <c r="C2654" s="20" t="str">
        <f>TEXT(Table3[[#This Row],[Transaction_Date]],"dddd")</f>
        <v>Tuesday</v>
      </c>
      <c r="D2654" t="s">
        <v>8083</v>
      </c>
      <c r="E2654">
        <f>HOUR(Table3[[#This Row],[Transaction_Time]])</f>
        <v>12</v>
      </c>
      <c r="F2654" s="6" t="s">
        <v>87</v>
      </c>
      <c r="G2654" s="6" t="s">
        <v>8084</v>
      </c>
      <c r="H2654" s="6" t="s">
        <v>89</v>
      </c>
      <c r="I2654" s="6" t="s">
        <v>27</v>
      </c>
      <c r="J2654" s="6" t="s">
        <v>28</v>
      </c>
      <c r="K2654" s="6" t="s">
        <v>65</v>
      </c>
      <c r="L2654" s="6" t="s">
        <v>327</v>
      </c>
      <c r="M2654" s="6" t="s">
        <v>114</v>
      </c>
      <c r="N2654" s="6" t="s">
        <v>78</v>
      </c>
      <c r="O2654" s="6" t="s">
        <v>47</v>
      </c>
      <c r="P2654" s="6" t="s">
        <v>48</v>
      </c>
      <c r="Q2654" s="6">
        <v>125.19</v>
      </c>
      <c r="R2654" s="6">
        <v>0</v>
      </c>
      <c r="S2654" s="6">
        <v>4.78</v>
      </c>
      <c r="T2654" s="6" t="s">
        <v>35</v>
      </c>
      <c r="U2654" s="6"/>
      <c r="V2654" s="6" t="s">
        <v>49</v>
      </c>
      <c r="W2654" s="6">
        <v>14</v>
      </c>
      <c r="X2654" s="7" t="s">
        <v>37</v>
      </c>
    </row>
    <row r="2655" spans="1:24" x14ac:dyDescent="0.3">
      <c r="A2655" s="8" t="s">
        <v>8085</v>
      </c>
      <c r="B2655" s="9">
        <v>46157</v>
      </c>
      <c r="C2655" s="21" t="str">
        <f>TEXT(Table3[[#This Row],[Transaction_Date]],"dddd")</f>
        <v>Friday</v>
      </c>
      <c r="D2655" t="s">
        <v>8086</v>
      </c>
      <c r="E2655">
        <f>HOUR(Table3[[#This Row],[Transaction_Time]])</f>
        <v>20</v>
      </c>
      <c r="F2655" s="10" t="s">
        <v>24</v>
      </c>
      <c r="G2655" s="10" t="s">
        <v>8087</v>
      </c>
      <c r="H2655" s="10" t="s">
        <v>54</v>
      </c>
      <c r="I2655" s="10" t="s">
        <v>27</v>
      </c>
      <c r="J2655" s="10" t="s">
        <v>43</v>
      </c>
      <c r="K2655" s="10" t="s">
        <v>229</v>
      </c>
      <c r="L2655" s="10" t="s">
        <v>92</v>
      </c>
      <c r="M2655" s="10" t="s">
        <v>93</v>
      </c>
      <c r="N2655" s="10" t="s">
        <v>78</v>
      </c>
      <c r="O2655" s="10" t="s">
        <v>297</v>
      </c>
      <c r="P2655" s="10" t="s">
        <v>68</v>
      </c>
      <c r="Q2655" s="10">
        <v>1871.14</v>
      </c>
      <c r="R2655" s="10">
        <v>0</v>
      </c>
      <c r="S2655" s="10">
        <v>0</v>
      </c>
      <c r="T2655" s="10" t="s">
        <v>35</v>
      </c>
      <c r="U2655" s="10"/>
      <c r="V2655" s="10" t="s">
        <v>49</v>
      </c>
      <c r="W2655" s="10">
        <v>72</v>
      </c>
      <c r="X2655" s="11" t="s">
        <v>37</v>
      </c>
    </row>
    <row r="2656" spans="1:24" x14ac:dyDescent="0.3">
      <c r="A2656" s="4" t="s">
        <v>8088</v>
      </c>
      <c r="B2656" s="5">
        <v>46144</v>
      </c>
      <c r="C2656" s="20" t="str">
        <f>TEXT(Table3[[#This Row],[Transaction_Date]],"dddd")</f>
        <v>Saturday</v>
      </c>
      <c r="D2656" t="s">
        <v>8089</v>
      </c>
      <c r="E2656">
        <f>HOUR(Table3[[#This Row],[Transaction_Time]])</f>
        <v>17</v>
      </c>
      <c r="F2656" s="6" t="s">
        <v>24</v>
      </c>
      <c r="G2656" s="6" t="s">
        <v>8090</v>
      </c>
      <c r="H2656" s="6" t="s">
        <v>26</v>
      </c>
      <c r="I2656" s="6" t="s">
        <v>27</v>
      </c>
      <c r="J2656" s="6" t="s">
        <v>90</v>
      </c>
      <c r="K2656" s="6" t="s">
        <v>140</v>
      </c>
      <c r="L2656" s="6" t="s">
        <v>161</v>
      </c>
      <c r="M2656" s="6" t="s">
        <v>162</v>
      </c>
      <c r="N2656" s="6" t="s">
        <v>78</v>
      </c>
      <c r="O2656" s="6" t="s">
        <v>47</v>
      </c>
      <c r="P2656" s="6" t="s">
        <v>84</v>
      </c>
      <c r="Q2656" s="6">
        <v>1232.95</v>
      </c>
      <c r="R2656" s="6">
        <v>0</v>
      </c>
      <c r="S2656" s="6">
        <v>0</v>
      </c>
      <c r="T2656" s="6" t="s">
        <v>35</v>
      </c>
      <c r="U2656" s="6"/>
      <c r="V2656" s="6" t="s">
        <v>49</v>
      </c>
      <c r="W2656" s="6">
        <v>11</v>
      </c>
      <c r="X2656" s="7" t="s">
        <v>37</v>
      </c>
    </row>
    <row r="2657" spans="1:24" x14ac:dyDescent="0.3">
      <c r="A2657" s="8" t="s">
        <v>8091</v>
      </c>
      <c r="B2657" s="9">
        <v>46172</v>
      </c>
      <c r="C2657" s="21" t="str">
        <f>TEXT(Table3[[#This Row],[Transaction_Date]],"dddd")</f>
        <v>Saturday</v>
      </c>
      <c r="D2657" t="s">
        <v>8092</v>
      </c>
      <c r="E2657">
        <f>HOUR(Table3[[#This Row],[Transaction_Time]])</f>
        <v>18</v>
      </c>
      <c r="F2657" s="10" t="s">
        <v>40</v>
      </c>
      <c r="G2657" s="10" t="s">
        <v>8093</v>
      </c>
      <c r="H2657" s="10" t="s">
        <v>26</v>
      </c>
      <c r="I2657" s="10" t="s">
        <v>27</v>
      </c>
      <c r="J2657" s="10" t="s">
        <v>55</v>
      </c>
      <c r="K2657" s="10" t="s">
        <v>256</v>
      </c>
      <c r="L2657" s="10" t="s">
        <v>221</v>
      </c>
      <c r="M2657" s="10" t="s">
        <v>67</v>
      </c>
      <c r="N2657" s="10" t="s">
        <v>59</v>
      </c>
      <c r="O2657" s="10" t="s">
        <v>33</v>
      </c>
      <c r="P2657" s="10" t="s">
        <v>115</v>
      </c>
      <c r="Q2657" s="10">
        <v>252.91</v>
      </c>
      <c r="R2657" s="10">
        <v>0</v>
      </c>
      <c r="S2657" s="10">
        <v>3.49</v>
      </c>
      <c r="T2657" s="10" t="s">
        <v>280</v>
      </c>
      <c r="U2657" s="10" t="s">
        <v>315</v>
      </c>
      <c r="V2657" s="10" t="s">
        <v>49</v>
      </c>
      <c r="W2657" s="10">
        <v>51</v>
      </c>
      <c r="X2657" s="11" t="s">
        <v>37</v>
      </c>
    </row>
    <row r="2658" spans="1:24" x14ac:dyDescent="0.3">
      <c r="A2658" s="4" t="s">
        <v>8094</v>
      </c>
      <c r="B2658" s="5">
        <v>46158</v>
      </c>
      <c r="C2658" s="20" t="str">
        <f>TEXT(Table3[[#This Row],[Transaction_Date]],"dddd")</f>
        <v>Saturday</v>
      </c>
      <c r="D2658" t="s">
        <v>8095</v>
      </c>
      <c r="E2658">
        <f>HOUR(Table3[[#This Row],[Transaction_Time]])</f>
        <v>18</v>
      </c>
      <c r="F2658" s="6" t="s">
        <v>40</v>
      </c>
      <c r="G2658" s="6" t="s">
        <v>8096</v>
      </c>
      <c r="H2658" s="6" t="s">
        <v>26</v>
      </c>
      <c r="I2658" s="6" t="s">
        <v>27</v>
      </c>
      <c r="J2658" s="6" t="s">
        <v>90</v>
      </c>
      <c r="K2658" s="6" t="s">
        <v>346</v>
      </c>
      <c r="L2658" s="6" t="s">
        <v>171</v>
      </c>
      <c r="M2658" s="6" t="s">
        <v>67</v>
      </c>
      <c r="N2658" s="6" t="s">
        <v>46</v>
      </c>
      <c r="O2658" s="6" t="s">
        <v>60</v>
      </c>
      <c r="P2658" s="6" t="s">
        <v>128</v>
      </c>
      <c r="Q2658" s="6">
        <v>396.66</v>
      </c>
      <c r="R2658" s="6">
        <v>0</v>
      </c>
      <c r="S2658" s="6">
        <v>0</v>
      </c>
      <c r="T2658" s="6" t="s">
        <v>280</v>
      </c>
      <c r="U2658" s="6" t="s">
        <v>402</v>
      </c>
      <c r="V2658" s="6" t="s">
        <v>36</v>
      </c>
      <c r="W2658" s="6">
        <v>97</v>
      </c>
      <c r="X2658" s="7" t="s">
        <v>69</v>
      </c>
    </row>
    <row r="2659" spans="1:24" x14ac:dyDescent="0.3">
      <c r="A2659" s="8" t="s">
        <v>8097</v>
      </c>
      <c r="B2659" s="9">
        <v>46158</v>
      </c>
      <c r="C2659" s="21" t="str">
        <f>TEXT(Table3[[#This Row],[Transaction_Date]],"dddd")</f>
        <v>Saturday</v>
      </c>
      <c r="D2659" t="s">
        <v>8098</v>
      </c>
      <c r="E2659">
        <f>HOUR(Table3[[#This Row],[Transaction_Time]])</f>
        <v>17</v>
      </c>
      <c r="F2659" s="10" t="s">
        <v>52</v>
      </c>
      <c r="G2659" s="10" t="s">
        <v>8099</v>
      </c>
      <c r="H2659" s="10" t="s">
        <v>26</v>
      </c>
      <c r="I2659" s="10" t="s">
        <v>42</v>
      </c>
      <c r="J2659" s="10" t="s">
        <v>105</v>
      </c>
      <c r="K2659" s="10" t="s">
        <v>106</v>
      </c>
      <c r="L2659" s="10" t="s">
        <v>286</v>
      </c>
      <c r="M2659" s="10" t="s">
        <v>122</v>
      </c>
      <c r="N2659" s="10" t="s">
        <v>46</v>
      </c>
      <c r="O2659" s="10" t="s">
        <v>47</v>
      </c>
      <c r="P2659" s="10" t="s">
        <v>34</v>
      </c>
      <c r="Q2659" s="10">
        <v>359.5</v>
      </c>
      <c r="R2659" s="10">
        <v>0</v>
      </c>
      <c r="S2659" s="10">
        <v>0</v>
      </c>
      <c r="T2659" s="10" t="s">
        <v>35</v>
      </c>
      <c r="U2659" s="10"/>
      <c r="V2659" s="10" t="s">
        <v>49</v>
      </c>
      <c r="W2659" s="10">
        <v>77</v>
      </c>
      <c r="X2659" s="11" t="s">
        <v>37</v>
      </c>
    </row>
    <row r="2660" spans="1:24" x14ac:dyDescent="0.3">
      <c r="A2660" s="4" t="s">
        <v>8100</v>
      </c>
      <c r="B2660" s="5">
        <v>46173</v>
      </c>
      <c r="C2660" s="20" t="str">
        <f>TEXT(Table3[[#This Row],[Transaction_Date]],"dddd")</f>
        <v>Sunday</v>
      </c>
      <c r="D2660" t="s">
        <v>8101</v>
      </c>
      <c r="E2660">
        <f>HOUR(Table3[[#This Row],[Transaction_Time]])</f>
        <v>21</v>
      </c>
      <c r="F2660" s="6" t="s">
        <v>24</v>
      </c>
      <c r="G2660" s="6" t="s">
        <v>8102</v>
      </c>
      <c r="H2660" s="6" t="s">
        <v>89</v>
      </c>
      <c r="I2660" s="6" t="s">
        <v>27</v>
      </c>
      <c r="J2660" s="6" t="s">
        <v>166</v>
      </c>
      <c r="K2660" s="6" t="s">
        <v>204</v>
      </c>
      <c r="L2660" s="6" t="s">
        <v>196</v>
      </c>
      <c r="M2660" s="6" t="s">
        <v>83</v>
      </c>
      <c r="N2660" s="6" t="s">
        <v>59</v>
      </c>
      <c r="O2660" s="6" t="s">
        <v>47</v>
      </c>
      <c r="P2660" s="6" t="s">
        <v>68</v>
      </c>
      <c r="Q2660" s="6">
        <v>360.4</v>
      </c>
      <c r="R2660" s="6">
        <v>0</v>
      </c>
      <c r="S2660" s="6">
        <v>4.32</v>
      </c>
      <c r="T2660" s="6" t="s">
        <v>35</v>
      </c>
      <c r="U2660" s="6"/>
      <c r="V2660" s="6" t="s">
        <v>36</v>
      </c>
      <c r="W2660" s="6">
        <v>30</v>
      </c>
      <c r="X2660" s="7" t="s">
        <v>37</v>
      </c>
    </row>
    <row r="2661" spans="1:24" x14ac:dyDescent="0.3">
      <c r="A2661" s="8" t="s">
        <v>8103</v>
      </c>
      <c r="B2661" s="9">
        <v>46170</v>
      </c>
      <c r="C2661" s="21" t="str">
        <f>TEXT(Table3[[#This Row],[Transaction_Date]],"dddd")</f>
        <v>Thursday</v>
      </c>
      <c r="D2661" t="s">
        <v>8104</v>
      </c>
      <c r="E2661">
        <f>HOUR(Table3[[#This Row],[Transaction_Time]])</f>
        <v>14</v>
      </c>
      <c r="F2661" s="10" t="s">
        <v>40</v>
      </c>
      <c r="G2661" s="10" t="s">
        <v>8105</v>
      </c>
      <c r="H2661" s="10" t="s">
        <v>54</v>
      </c>
      <c r="I2661" s="10" t="s">
        <v>42</v>
      </c>
      <c r="J2661" s="10" t="s">
        <v>119</v>
      </c>
      <c r="K2661" s="10" t="s">
        <v>120</v>
      </c>
      <c r="L2661" s="10" t="s">
        <v>213</v>
      </c>
      <c r="M2661" s="10" t="s">
        <v>214</v>
      </c>
      <c r="N2661" s="10" t="s">
        <v>46</v>
      </c>
      <c r="O2661" s="10" t="s">
        <v>297</v>
      </c>
      <c r="P2661" s="10" t="s">
        <v>128</v>
      </c>
      <c r="Q2661" s="10">
        <v>4367.28</v>
      </c>
      <c r="R2661" s="10">
        <v>0</v>
      </c>
      <c r="S2661" s="10">
        <v>0</v>
      </c>
      <c r="T2661" s="10" t="s">
        <v>35</v>
      </c>
      <c r="U2661" s="10"/>
      <c r="V2661" s="10" t="s">
        <v>49</v>
      </c>
      <c r="W2661" s="10">
        <v>55</v>
      </c>
      <c r="X2661" s="11" t="s">
        <v>37</v>
      </c>
    </row>
    <row r="2662" spans="1:24" x14ac:dyDescent="0.3">
      <c r="A2662" s="4" t="s">
        <v>8106</v>
      </c>
      <c r="B2662" s="5">
        <v>46165</v>
      </c>
      <c r="C2662" s="20" t="str">
        <f>TEXT(Table3[[#This Row],[Transaction_Date]],"dddd")</f>
        <v>Saturday</v>
      </c>
      <c r="D2662" t="s">
        <v>8107</v>
      </c>
      <c r="E2662">
        <f>HOUR(Table3[[#This Row],[Transaction_Time]])</f>
        <v>19</v>
      </c>
      <c r="F2662" s="6" t="s">
        <v>24</v>
      </c>
      <c r="G2662" s="6" t="s">
        <v>8108</v>
      </c>
      <c r="H2662" s="6" t="s">
        <v>89</v>
      </c>
      <c r="I2662" s="6" t="s">
        <v>27</v>
      </c>
      <c r="J2662" s="6" t="s">
        <v>150</v>
      </c>
      <c r="K2662" s="6" t="s">
        <v>175</v>
      </c>
      <c r="L2662" s="6" t="s">
        <v>171</v>
      </c>
      <c r="M2662" s="6" t="s">
        <v>67</v>
      </c>
      <c r="N2662" s="6" t="s">
        <v>272</v>
      </c>
      <c r="O2662" s="6" t="s">
        <v>47</v>
      </c>
      <c r="P2662" s="6" t="s">
        <v>34</v>
      </c>
      <c r="Q2662" s="6">
        <v>241.13</v>
      </c>
      <c r="R2662" s="6">
        <v>0</v>
      </c>
      <c r="S2662" s="6">
        <v>0</v>
      </c>
      <c r="T2662" s="6" t="s">
        <v>35</v>
      </c>
      <c r="U2662" s="6"/>
      <c r="V2662" s="6" t="s">
        <v>49</v>
      </c>
      <c r="W2662" s="6">
        <v>16</v>
      </c>
      <c r="X2662" s="7" t="s">
        <v>37</v>
      </c>
    </row>
    <row r="2663" spans="1:24" x14ac:dyDescent="0.3">
      <c r="A2663" s="8" t="s">
        <v>8109</v>
      </c>
      <c r="B2663" s="9">
        <v>46166</v>
      </c>
      <c r="C2663" s="21" t="str">
        <f>TEXT(Table3[[#This Row],[Transaction_Date]],"dddd")</f>
        <v>Sunday</v>
      </c>
      <c r="D2663" t="s">
        <v>8110</v>
      </c>
      <c r="E2663">
        <f>HOUR(Table3[[#This Row],[Transaction_Time]])</f>
        <v>16</v>
      </c>
      <c r="F2663" s="10" t="s">
        <v>24</v>
      </c>
      <c r="G2663" s="10" t="s">
        <v>8111</v>
      </c>
      <c r="H2663" s="10" t="s">
        <v>89</v>
      </c>
      <c r="I2663" s="10" t="s">
        <v>42</v>
      </c>
      <c r="J2663" s="10" t="s">
        <v>55</v>
      </c>
      <c r="K2663" s="10" t="s">
        <v>256</v>
      </c>
      <c r="L2663" s="10" t="s">
        <v>92</v>
      </c>
      <c r="M2663" s="10" t="s">
        <v>93</v>
      </c>
      <c r="N2663" s="10" t="s">
        <v>46</v>
      </c>
      <c r="O2663" s="10" t="s">
        <v>47</v>
      </c>
      <c r="P2663" s="10" t="s">
        <v>48</v>
      </c>
      <c r="Q2663" s="10">
        <v>535.61</v>
      </c>
      <c r="R2663" s="10">
        <v>0</v>
      </c>
      <c r="S2663" s="10">
        <v>0</v>
      </c>
      <c r="T2663" s="10" t="s">
        <v>35</v>
      </c>
      <c r="U2663" s="10"/>
      <c r="V2663" s="10" t="s">
        <v>36</v>
      </c>
      <c r="W2663" s="10">
        <v>54</v>
      </c>
      <c r="X2663" s="11" t="s">
        <v>37</v>
      </c>
    </row>
    <row r="2664" spans="1:24" x14ac:dyDescent="0.3">
      <c r="A2664" s="4" t="s">
        <v>8112</v>
      </c>
      <c r="B2664" s="5">
        <v>46162</v>
      </c>
      <c r="C2664" s="20" t="str">
        <f>TEXT(Table3[[#This Row],[Transaction_Date]],"dddd")</f>
        <v>Wednesday</v>
      </c>
      <c r="D2664" t="s">
        <v>8113</v>
      </c>
      <c r="E2664">
        <f>HOUR(Table3[[#This Row],[Transaction_Time]])</f>
        <v>21</v>
      </c>
      <c r="F2664" s="6" t="s">
        <v>72</v>
      </c>
      <c r="G2664" s="6" t="s">
        <v>8114</v>
      </c>
      <c r="H2664" s="6" t="s">
        <v>26</v>
      </c>
      <c r="I2664" s="6" t="s">
        <v>27</v>
      </c>
      <c r="J2664" s="6" t="s">
        <v>98</v>
      </c>
      <c r="K2664" s="6" t="s">
        <v>99</v>
      </c>
      <c r="L2664" s="6" t="s">
        <v>647</v>
      </c>
      <c r="M2664" s="6" t="s">
        <v>31</v>
      </c>
      <c r="N2664" s="6" t="s">
        <v>78</v>
      </c>
      <c r="O2664" s="6" t="s">
        <v>141</v>
      </c>
      <c r="P2664" s="6" t="s">
        <v>48</v>
      </c>
      <c r="Q2664" s="6">
        <v>556.52</v>
      </c>
      <c r="R2664" s="6">
        <v>0</v>
      </c>
      <c r="S2664" s="6">
        <v>0</v>
      </c>
      <c r="T2664" s="6" t="s">
        <v>35</v>
      </c>
      <c r="U2664" s="6"/>
      <c r="V2664" s="6" t="s">
        <v>49</v>
      </c>
      <c r="W2664" s="6">
        <v>57</v>
      </c>
      <c r="X2664" s="7" t="s">
        <v>37</v>
      </c>
    </row>
    <row r="2665" spans="1:24" x14ac:dyDescent="0.3">
      <c r="A2665" s="8" t="s">
        <v>8115</v>
      </c>
      <c r="B2665" s="9">
        <v>46158</v>
      </c>
      <c r="C2665" s="21" t="str">
        <f>TEXT(Table3[[#This Row],[Transaction_Date]],"dddd")</f>
        <v>Saturday</v>
      </c>
      <c r="D2665" t="s">
        <v>8116</v>
      </c>
      <c r="E2665">
        <f>HOUR(Table3[[#This Row],[Transaction_Time]])</f>
        <v>15</v>
      </c>
      <c r="F2665" s="10" t="s">
        <v>24</v>
      </c>
      <c r="G2665" s="10" t="s">
        <v>8117</v>
      </c>
      <c r="H2665" s="10" t="s">
        <v>89</v>
      </c>
      <c r="I2665" s="10" t="s">
        <v>42</v>
      </c>
      <c r="J2665" s="10" t="s">
        <v>166</v>
      </c>
      <c r="K2665" s="10" t="s">
        <v>167</v>
      </c>
      <c r="L2665" s="10" t="s">
        <v>127</v>
      </c>
      <c r="M2665" s="10" t="s">
        <v>114</v>
      </c>
      <c r="N2665" s="10" t="s">
        <v>46</v>
      </c>
      <c r="O2665" s="10" t="s">
        <v>47</v>
      </c>
      <c r="P2665" s="10" t="s">
        <v>128</v>
      </c>
      <c r="Q2665" s="10">
        <v>409.25</v>
      </c>
      <c r="R2665" s="10">
        <v>0</v>
      </c>
      <c r="S2665" s="10">
        <v>0</v>
      </c>
      <c r="T2665" s="10" t="s">
        <v>35</v>
      </c>
      <c r="U2665" s="10"/>
      <c r="V2665" s="10" t="s">
        <v>49</v>
      </c>
      <c r="W2665" s="10">
        <v>61</v>
      </c>
      <c r="X2665" s="11" t="s">
        <v>37</v>
      </c>
    </row>
    <row r="2666" spans="1:24" x14ac:dyDescent="0.3">
      <c r="A2666" s="4" t="s">
        <v>8118</v>
      </c>
      <c r="B2666" s="5">
        <v>46172</v>
      </c>
      <c r="C2666" s="20" t="str">
        <f>TEXT(Table3[[#This Row],[Transaction_Date]],"dddd")</f>
        <v>Saturday</v>
      </c>
      <c r="D2666" t="s">
        <v>8119</v>
      </c>
      <c r="E2666">
        <f>HOUR(Table3[[#This Row],[Transaction_Time]])</f>
        <v>21</v>
      </c>
      <c r="F2666" s="6" t="s">
        <v>24</v>
      </c>
      <c r="G2666" s="6" t="s">
        <v>8120</v>
      </c>
      <c r="H2666" s="6" t="s">
        <v>74</v>
      </c>
      <c r="I2666" s="6" t="s">
        <v>27</v>
      </c>
      <c r="J2666" s="6" t="s">
        <v>166</v>
      </c>
      <c r="K2666" s="6" t="s">
        <v>237</v>
      </c>
      <c r="L2666" s="6" t="s">
        <v>503</v>
      </c>
      <c r="M2666" s="6" t="s">
        <v>214</v>
      </c>
      <c r="N2666" s="6" t="s">
        <v>59</v>
      </c>
      <c r="O2666" s="6" t="s">
        <v>33</v>
      </c>
      <c r="P2666" s="6" t="s">
        <v>48</v>
      </c>
      <c r="Q2666" s="6">
        <v>618.07000000000005</v>
      </c>
      <c r="R2666" s="6">
        <v>0</v>
      </c>
      <c r="S2666" s="6">
        <v>0</v>
      </c>
      <c r="T2666" s="6" t="s">
        <v>280</v>
      </c>
      <c r="U2666" s="6" t="s">
        <v>496</v>
      </c>
      <c r="V2666" s="6" t="s">
        <v>49</v>
      </c>
      <c r="W2666" s="6">
        <v>43</v>
      </c>
      <c r="X2666" s="7" t="s">
        <v>37</v>
      </c>
    </row>
    <row r="2667" spans="1:24" x14ac:dyDescent="0.3">
      <c r="A2667" s="8" t="s">
        <v>8121</v>
      </c>
      <c r="B2667" s="9">
        <v>46143</v>
      </c>
      <c r="C2667" s="21" t="str">
        <f>TEXT(Table3[[#This Row],[Transaction_Date]],"dddd")</f>
        <v>Friday</v>
      </c>
      <c r="D2667" t="s">
        <v>8122</v>
      </c>
      <c r="E2667">
        <f>HOUR(Table3[[#This Row],[Transaction_Time]])</f>
        <v>18</v>
      </c>
      <c r="F2667" s="10" t="s">
        <v>24</v>
      </c>
      <c r="G2667" s="10" t="s">
        <v>8123</v>
      </c>
      <c r="H2667" s="10" t="s">
        <v>26</v>
      </c>
      <c r="I2667" s="10" t="s">
        <v>42</v>
      </c>
      <c r="J2667" s="10" t="s">
        <v>43</v>
      </c>
      <c r="K2667" s="10" t="s">
        <v>229</v>
      </c>
      <c r="L2667" s="10" t="s">
        <v>66</v>
      </c>
      <c r="M2667" s="10" t="s">
        <v>67</v>
      </c>
      <c r="N2667" s="10" t="s">
        <v>46</v>
      </c>
      <c r="O2667" s="10" t="s">
        <v>60</v>
      </c>
      <c r="P2667" s="10" t="s">
        <v>34</v>
      </c>
      <c r="Q2667" s="10">
        <v>908.83</v>
      </c>
      <c r="R2667" s="10">
        <v>0</v>
      </c>
      <c r="S2667" s="10">
        <v>0</v>
      </c>
      <c r="T2667" s="10" t="s">
        <v>35</v>
      </c>
      <c r="U2667" s="10"/>
      <c r="V2667" s="10" t="s">
        <v>49</v>
      </c>
      <c r="W2667" s="10">
        <v>29</v>
      </c>
      <c r="X2667" s="11" t="s">
        <v>37</v>
      </c>
    </row>
    <row r="2668" spans="1:24" x14ac:dyDescent="0.3">
      <c r="A2668" s="4" t="s">
        <v>8124</v>
      </c>
      <c r="B2668" s="5">
        <v>46172</v>
      </c>
      <c r="C2668" s="20" t="str">
        <f>TEXT(Table3[[#This Row],[Transaction_Date]],"dddd")</f>
        <v>Saturday</v>
      </c>
      <c r="D2668" t="s">
        <v>8125</v>
      </c>
      <c r="E2668">
        <f>HOUR(Table3[[#This Row],[Transaction_Time]])</f>
        <v>17</v>
      </c>
      <c r="F2668" s="6" t="s">
        <v>40</v>
      </c>
      <c r="G2668" s="6" t="s">
        <v>8126</v>
      </c>
      <c r="H2668" s="6" t="s">
        <v>74</v>
      </c>
      <c r="I2668" s="6" t="s">
        <v>42</v>
      </c>
      <c r="J2668" s="6" t="s">
        <v>28</v>
      </c>
      <c r="K2668" s="6" t="s">
        <v>65</v>
      </c>
      <c r="L2668" s="6" t="s">
        <v>152</v>
      </c>
      <c r="M2668" s="6" t="s">
        <v>93</v>
      </c>
      <c r="N2668" s="6" t="s">
        <v>46</v>
      </c>
      <c r="O2668" s="6" t="s">
        <v>47</v>
      </c>
      <c r="P2668" s="6" t="s">
        <v>115</v>
      </c>
      <c r="Q2668" s="6">
        <v>955.3</v>
      </c>
      <c r="R2668" s="6">
        <v>0</v>
      </c>
      <c r="S2668" s="6">
        <v>3.63</v>
      </c>
      <c r="T2668" s="6" t="s">
        <v>35</v>
      </c>
      <c r="U2668" s="6"/>
      <c r="V2668" s="6" t="s">
        <v>49</v>
      </c>
      <c r="W2668" s="6">
        <v>75</v>
      </c>
      <c r="X2668" s="7" t="s">
        <v>37</v>
      </c>
    </row>
    <row r="2669" spans="1:24" x14ac:dyDescent="0.3">
      <c r="A2669" s="8" t="s">
        <v>8127</v>
      </c>
      <c r="B2669" s="9">
        <v>46152</v>
      </c>
      <c r="C2669" s="21" t="str">
        <f>TEXT(Table3[[#This Row],[Transaction_Date]],"dddd")</f>
        <v>Sunday</v>
      </c>
      <c r="D2669" t="s">
        <v>8128</v>
      </c>
      <c r="E2669">
        <f>HOUR(Table3[[#This Row],[Transaction_Time]])</f>
        <v>13</v>
      </c>
      <c r="F2669" s="10" t="s">
        <v>40</v>
      </c>
      <c r="G2669" s="10" t="s">
        <v>8129</v>
      </c>
      <c r="H2669" s="10" t="s">
        <v>26</v>
      </c>
      <c r="I2669" s="10" t="s">
        <v>42</v>
      </c>
      <c r="J2669" s="10" t="s">
        <v>75</v>
      </c>
      <c r="K2669" s="10" t="s">
        <v>212</v>
      </c>
      <c r="L2669" s="10" t="s">
        <v>225</v>
      </c>
      <c r="M2669" s="10" t="s">
        <v>214</v>
      </c>
      <c r="N2669" s="10" t="s">
        <v>176</v>
      </c>
      <c r="O2669" s="10" t="s">
        <v>47</v>
      </c>
      <c r="P2669" s="10" t="s">
        <v>34</v>
      </c>
      <c r="Q2669" s="10">
        <v>924.34</v>
      </c>
      <c r="R2669" s="10">
        <v>0</v>
      </c>
      <c r="S2669" s="10">
        <v>0</v>
      </c>
      <c r="T2669" s="10" t="s">
        <v>35</v>
      </c>
      <c r="U2669" s="10"/>
      <c r="V2669" s="10" t="s">
        <v>49</v>
      </c>
      <c r="W2669" s="10">
        <v>87</v>
      </c>
      <c r="X2669" s="11" t="s">
        <v>37</v>
      </c>
    </row>
    <row r="2670" spans="1:24" x14ac:dyDescent="0.3">
      <c r="A2670" s="4" t="s">
        <v>8130</v>
      </c>
      <c r="B2670" s="5">
        <v>46167</v>
      </c>
      <c r="C2670" s="20" t="str">
        <f>TEXT(Table3[[#This Row],[Transaction_Date]],"dddd")</f>
        <v>Monday</v>
      </c>
      <c r="D2670" t="s">
        <v>8131</v>
      </c>
      <c r="E2670">
        <f>HOUR(Table3[[#This Row],[Transaction_Time]])</f>
        <v>9</v>
      </c>
      <c r="F2670" s="6" t="s">
        <v>52</v>
      </c>
      <c r="G2670" s="6" t="s">
        <v>8132</v>
      </c>
      <c r="H2670" s="6" t="s">
        <v>26</v>
      </c>
      <c r="I2670" s="6" t="s">
        <v>27</v>
      </c>
      <c r="J2670" s="6" t="s">
        <v>90</v>
      </c>
      <c r="K2670" s="6" t="s">
        <v>346</v>
      </c>
      <c r="L2670" s="6" t="s">
        <v>171</v>
      </c>
      <c r="M2670" s="6" t="s">
        <v>67</v>
      </c>
      <c r="N2670" s="6" t="s">
        <v>46</v>
      </c>
      <c r="O2670" s="6" t="s">
        <v>47</v>
      </c>
      <c r="P2670" s="10" t="s">
        <v>68</v>
      </c>
      <c r="Q2670" s="6">
        <v>498.35</v>
      </c>
      <c r="R2670" s="6">
        <v>0</v>
      </c>
      <c r="S2670" s="6">
        <v>0</v>
      </c>
      <c r="T2670" s="6" t="s">
        <v>406</v>
      </c>
      <c r="U2670" s="6" t="s">
        <v>402</v>
      </c>
      <c r="V2670" s="6" t="s">
        <v>49</v>
      </c>
      <c r="W2670" s="6">
        <v>22</v>
      </c>
      <c r="X2670" s="7" t="s">
        <v>37</v>
      </c>
    </row>
    <row r="2671" spans="1:24" x14ac:dyDescent="0.3">
      <c r="A2671" s="8" t="s">
        <v>8133</v>
      </c>
      <c r="B2671" s="9">
        <v>46171</v>
      </c>
      <c r="C2671" s="21" t="str">
        <f>TEXT(Table3[[#This Row],[Transaction_Date]],"dddd")</f>
        <v>Friday</v>
      </c>
      <c r="D2671" t="s">
        <v>2007</v>
      </c>
      <c r="E2671">
        <f>HOUR(Table3[[#This Row],[Transaction_Time]])</f>
        <v>19</v>
      </c>
      <c r="F2671" s="10" t="s">
        <v>24</v>
      </c>
      <c r="G2671" s="10" t="s">
        <v>8134</v>
      </c>
      <c r="H2671" s="10" t="s">
        <v>89</v>
      </c>
      <c r="I2671" s="10" t="s">
        <v>27</v>
      </c>
      <c r="J2671" s="10" t="s">
        <v>55</v>
      </c>
      <c r="K2671" s="10" t="s">
        <v>136</v>
      </c>
      <c r="L2671" s="10" t="s">
        <v>296</v>
      </c>
      <c r="M2671" s="10" t="s">
        <v>146</v>
      </c>
      <c r="N2671" s="10" t="s">
        <v>32</v>
      </c>
      <c r="O2671" s="10" t="s">
        <v>141</v>
      </c>
      <c r="P2671" s="10" t="s">
        <v>34</v>
      </c>
      <c r="Q2671" s="10">
        <v>292.75</v>
      </c>
      <c r="R2671" s="10">
        <v>0</v>
      </c>
      <c r="S2671" s="10">
        <v>0</v>
      </c>
      <c r="T2671" s="10" t="s">
        <v>35</v>
      </c>
      <c r="U2671" s="10"/>
      <c r="V2671" s="10" t="s">
        <v>49</v>
      </c>
      <c r="W2671" s="10">
        <v>7</v>
      </c>
      <c r="X2671" s="11" t="s">
        <v>37</v>
      </c>
    </row>
    <row r="2672" spans="1:24" x14ac:dyDescent="0.3">
      <c r="A2672" s="4" t="s">
        <v>8135</v>
      </c>
      <c r="B2672" s="5">
        <v>46165</v>
      </c>
      <c r="C2672" s="20" t="str">
        <f>TEXT(Table3[[#This Row],[Transaction_Date]],"dddd")</f>
        <v>Saturday</v>
      </c>
      <c r="D2672" t="s">
        <v>8136</v>
      </c>
      <c r="E2672">
        <f>HOUR(Table3[[#This Row],[Transaction_Time]])</f>
        <v>10</v>
      </c>
      <c r="F2672" s="6" t="s">
        <v>24</v>
      </c>
      <c r="G2672" s="6" t="s">
        <v>8137</v>
      </c>
      <c r="H2672" s="6" t="s">
        <v>89</v>
      </c>
      <c r="I2672" s="6" t="s">
        <v>27</v>
      </c>
      <c r="J2672" s="6" t="s">
        <v>43</v>
      </c>
      <c r="K2672" s="6" t="s">
        <v>112</v>
      </c>
      <c r="L2672" s="6" t="s">
        <v>357</v>
      </c>
      <c r="M2672" s="6" t="s">
        <v>122</v>
      </c>
      <c r="N2672" s="6" t="s">
        <v>46</v>
      </c>
      <c r="O2672" s="6" t="s">
        <v>141</v>
      </c>
      <c r="P2672" s="6" t="s">
        <v>34</v>
      </c>
      <c r="Q2672" s="6">
        <v>238.7</v>
      </c>
      <c r="R2672" s="6">
        <v>0</v>
      </c>
      <c r="S2672" s="6">
        <v>0</v>
      </c>
      <c r="T2672" s="6" t="s">
        <v>35</v>
      </c>
      <c r="U2672" s="6"/>
      <c r="V2672" s="6" t="s">
        <v>36</v>
      </c>
      <c r="W2672" s="6">
        <v>51</v>
      </c>
      <c r="X2672" s="7" t="s">
        <v>37</v>
      </c>
    </row>
    <row r="2673" spans="1:24" x14ac:dyDescent="0.3">
      <c r="A2673" s="8" t="s">
        <v>8138</v>
      </c>
      <c r="B2673" s="9">
        <v>46159</v>
      </c>
      <c r="C2673" s="21" t="str">
        <f>TEXT(Table3[[#This Row],[Transaction_Date]],"dddd")</f>
        <v>Sunday</v>
      </c>
      <c r="D2673" t="s">
        <v>8139</v>
      </c>
      <c r="E2673">
        <f>HOUR(Table3[[#This Row],[Transaction_Time]])</f>
        <v>18</v>
      </c>
      <c r="F2673" s="10" t="s">
        <v>370</v>
      </c>
      <c r="G2673" s="10" t="s">
        <v>8140</v>
      </c>
      <c r="H2673" s="10" t="s">
        <v>26</v>
      </c>
      <c r="I2673" s="10" t="s">
        <v>42</v>
      </c>
      <c r="J2673" s="10" t="s">
        <v>75</v>
      </c>
      <c r="K2673" s="10" t="s">
        <v>76</v>
      </c>
      <c r="L2673" s="10" t="s">
        <v>424</v>
      </c>
      <c r="M2673" s="10" t="s">
        <v>122</v>
      </c>
      <c r="N2673" s="10" t="s">
        <v>291</v>
      </c>
      <c r="O2673" s="10" t="s">
        <v>60</v>
      </c>
      <c r="P2673" s="10" t="s">
        <v>84</v>
      </c>
      <c r="Q2673" s="10">
        <v>663.81</v>
      </c>
      <c r="R2673" s="10">
        <v>0</v>
      </c>
      <c r="S2673" s="10">
        <v>0</v>
      </c>
      <c r="T2673" s="10" t="s">
        <v>35</v>
      </c>
      <c r="U2673" s="10"/>
      <c r="V2673" s="10" t="s">
        <v>49</v>
      </c>
      <c r="W2673" s="10">
        <v>27</v>
      </c>
      <c r="X2673" s="11" t="s">
        <v>37</v>
      </c>
    </row>
    <row r="2674" spans="1:24" x14ac:dyDescent="0.3">
      <c r="A2674" s="4" t="s">
        <v>8141</v>
      </c>
      <c r="B2674" s="5">
        <v>46170</v>
      </c>
      <c r="C2674" s="20" t="str">
        <f>TEXT(Table3[[#This Row],[Transaction_Date]],"dddd")</f>
        <v>Thursday</v>
      </c>
      <c r="D2674" t="s">
        <v>8142</v>
      </c>
      <c r="E2674">
        <f>HOUR(Table3[[#This Row],[Transaction_Time]])</f>
        <v>14</v>
      </c>
      <c r="F2674" s="6" t="s">
        <v>24</v>
      </c>
      <c r="G2674" s="6" t="s">
        <v>8143</v>
      </c>
      <c r="H2674" s="6" t="s">
        <v>26</v>
      </c>
      <c r="I2674" s="6" t="s">
        <v>27</v>
      </c>
      <c r="J2674" s="6" t="s">
        <v>98</v>
      </c>
      <c r="K2674" s="6" t="s">
        <v>126</v>
      </c>
      <c r="L2674" s="6" t="s">
        <v>826</v>
      </c>
      <c r="M2674" s="6" t="s">
        <v>101</v>
      </c>
      <c r="N2674" s="6" t="s">
        <v>272</v>
      </c>
      <c r="O2674" s="6" t="s">
        <v>47</v>
      </c>
      <c r="P2674" s="6" t="s">
        <v>115</v>
      </c>
      <c r="Q2674" s="6">
        <v>106.97</v>
      </c>
      <c r="R2674" s="6">
        <v>0</v>
      </c>
      <c r="S2674" s="6">
        <v>0</v>
      </c>
      <c r="T2674" s="6" t="s">
        <v>35</v>
      </c>
      <c r="U2674" s="6"/>
      <c r="V2674" s="6" t="s">
        <v>49</v>
      </c>
      <c r="W2674" s="6">
        <v>46</v>
      </c>
      <c r="X2674" s="7" t="s">
        <v>37</v>
      </c>
    </row>
    <row r="2675" spans="1:24" x14ac:dyDescent="0.3">
      <c r="A2675" s="8" t="s">
        <v>8144</v>
      </c>
      <c r="B2675" s="9">
        <v>46144</v>
      </c>
      <c r="C2675" s="21" t="str">
        <f>TEXT(Table3[[#This Row],[Transaction_Date]],"dddd")</f>
        <v>Saturday</v>
      </c>
      <c r="D2675" t="s">
        <v>2952</v>
      </c>
      <c r="E2675">
        <f>HOUR(Table3[[#This Row],[Transaction_Time]])</f>
        <v>18</v>
      </c>
      <c r="F2675" s="10" t="s">
        <v>40</v>
      </c>
      <c r="G2675" s="10" t="s">
        <v>8145</v>
      </c>
      <c r="H2675" s="10" t="s">
        <v>26</v>
      </c>
      <c r="I2675" s="10" t="s">
        <v>42</v>
      </c>
      <c r="J2675" s="10" t="s">
        <v>28</v>
      </c>
      <c r="K2675" s="10" t="s">
        <v>188</v>
      </c>
      <c r="L2675" s="10" t="s">
        <v>196</v>
      </c>
      <c r="M2675" s="10" t="s">
        <v>83</v>
      </c>
      <c r="N2675" s="10" t="s">
        <v>32</v>
      </c>
      <c r="O2675" s="10" t="s">
        <v>47</v>
      </c>
      <c r="P2675" s="10" t="s">
        <v>68</v>
      </c>
      <c r="Q2675" s="10">
        <v>82.95</v>
      </c>
      <c r="R2675" s="10">
        <v>0</v>
      </c>
      <c r="S2675" s="10">
        <v>6.65</v>
      </c>
      <c r="T2675" s="10" t="s">
        <v>35</v>
      </c>
      <c r="U2675" s="10"/>
      <c r="V2675" s="10" t="s">
        <v>49</v>
      </c>
      <c r="W2675" s="10">
        <v>80</v>
      </c>
      <c r="X2675" s="11" t="s">
        <v>37</v>
      </c>
    </row>
    <row r="2676" spans="1:24" x14ac:dyDescent="0.3">
      <c r="A2676" s="4" t="s">
        <v>8146</v>
      </c>
      <c r="B2676" s="5">
        <v>46157</v>
      </c>
      <c r="C2676" s="20" t="str">
        <f>TEXT(Table3[[#This Row],[Transaction_Date]],"dddd")</f>
        <v>Friday</v>
      </c>
      <c r="D2676" t="s">
        <v>8147</v>
      </c>
      <c r="E2676">
        <f>HOUR(Table3[[#This Row],[Transaction_Time]])</f>
        <v>20</v>
      </c>
      <c r="F2676" s="6" t="s">
        <v>24</v>
      </c>
      <c r="G2676" s="6" t="s">
        <v>8148</v>
      </c>
      <c r="H2676" s="6" t="s">
        <v>26</v>
      </c>
      <c r="I2676" s="6" t="s">
        <v>42</v>
      </c>
      <c r="J2676" s="6" t="s">
        <v>75</v>
      </c>
      <c r="K2676" s="6" t="s">
        <v>295</v>
      </c>
      <c r="L2676" s="6" t="s">
        <v>225</v>
      </c>
      <c r="M2676" s="6" t="s">
        <v>214</v>
      </c>
      <c r="N2676" s="6" t="s">
        <v>46</v>
      </c>
      <c r="O2676" s="6" t="s">
        <v>47</v>
      </c>
      <c r="P2676" s="6" t="s">
        <v>48</v>
      </c>
      <c r="Q2676" s="6">
        <v>2176.94</v>
      </c>
      <c r="R2676" s="6">
        <v>0</v>
      </c>
      <c r="S2676" s="6">
        <v>1.66</v>
      </c>
      <c r="T2676" s="6" t="s">
        <v>35</v>
      </c>
      <c r="U2676" s="6"/>
      <c r="V2676" s="6" t="s">
        <v>49</v>
      </c>
      <c r="W2676" s="6">
        <v>60</v>
      </c>
      <c r="X2676" s="7" t="s">
        <v>37</v>
      </c>
    </row>
    <row r="2677" spans="1:24" x14ac:dyDescent="0.3">
      <c r="A2677" s="8" t="s">
        <v>8149</v>
      </c>
      <c r="B2677" s="9">
        <v>46173</v>
      </c>
      <c r="C2677" s="21" t="str">
        <f>TEXT(Table3[[#This Row],[Transaction_Date]],"dddd")</f>
        <v>Sunday</v>
      </c>
      <c r="D2677" t="s">
        <v>8150</v>
      </c>
      <c r="E2677">
        <f>HOUR(Table3[[#This Row],[Transaction_Time]])</f>
        <v>11</v>
      </c>
      <c r="F2677" s="10" t="s">
        <v>72</v>
      </c>
      <c r="G2677" s="10" t="s">
        <v>8151</v>
      </c>
      <c r="H2677" s="10" t="s">
        <v>26</v>
      </c>
      <c r="I2677" s="10" t="s">
        <v>42</v>
      </c>
      <c r="J2677" s="10" t="s">
        <v>75</v>
      </c>
      <c r="K2677" s="10" t="s">
        <v>295</v>
      </c>
      <c r="L2677" s="10" t="s">
        <v>618</v>
      </c>
      <c r="M2677" s="10" t="s">
        <v>214</v>
      </c>
      <c r="N2677" s="10" t="s">
        <v>59</v>
      </c>
      <c r="O2677" s="10" t="s">
        <v>297</v>
      </c>
      <c r="P2677" s="10" t="s">
        <v>34</v>
      </c>
      <c r="Q2677" s="10">
        <v>994.07</v>
      </c>
      <c r="R2677" s="10">
        <v>0</v>
      </c>
      <c r="S2677" s="10">
        <v>0</v>
      </c>
      <c r="T2677" s="10" t="s">
        <v>35</v>
      </c>
      <c r="U2677" s="10"/>
      <c r="V2677" s="10" t="s">
        <v>49</v>
      </c>
      <c r="W2677" s="10">
        <v>18</v>
      </c>
      <c r="X2677" s="11" t="s">
        <v>37</v>
      </c>
    </row>
    <row r="2678" spans="1:24" x14ac:dyDescent="0.3">
      <c r="A2678" s="4" t="s">
        <v>8152</v>
      </c>
      <c r="B2678" s="5">
        <v>46150</v>
      </c>
      <c r="C2678" s="20" t="str">
        <f>TEXT(Table3[[#This Row],[Transaction_Date]],"dddd")</f>
        <v>Friday</v>
      </c>
      <c r="D2678" t="s">
        <v>8153</v>
      </c>
      <c r="E2678">
        <f>HOUR(Table3[[#This Row],[Transaction_Time]])</f>
        <v>7</v>
      </c>
      <c r="F2678" s="6" t="s">
        <v>40</v>
      </c>
      <c r="G2678" s="6" t="s">
        <v>8154</v>
      </c>
      <c r="H2678" s="6" t="s">
        <v>26</v>
      </c>
      <c r="I2678" s="6" t="s">
        <v>27</v>
      </c>
      <c r="J2678" s="6" t="s">
        <v>28</v>
      </c>
      <c r="K2678" s="6" t="s">
        <v>188</v>
      </c>
      <c r="L2678" s="6" t="s">
        <v>221</v>
      </c>
      <c r="M2678" s="6" t="s">
        <v>67</v>
      </c>
      <c r="N2678" s="6" t="s">
        <v>46</v>
      </c>
      <c r="O2678" s="6" t="s">
        <v>47</v>
      </c>
      <c r="P2678" s="6" t="s">
        <v>128</v>
      </c>
      <c r="Q2678" s="6">
        <v>1358.31</v>
      </c>
      <c r="R2678" s="6">
        <v>0</v>
      </c>
      <c r="S2678" s="6">
        <v>0</v>
      </c>
      <c r="T2678" s="6" t="s">
        <v>35</v>
      </c>
      <c r="U2678" s="6"/>
      <c r="V2678" s="6" t="s">
        <v>49</v>
      </c>
      <c r="W2678" s="6">
        <v>7</v>
      </c>
      <c r="X2678" s="7" t="s">
        <v>37</v>
      </c>
    </row>
    <row r="2679" spans="1:24" x14ac:dyDescent="0.3">
      <c r="A2679" s="8" t="s">
        <v>8155</v>
      </c>
      <c r="B2679" s="9">
        <v>46147</v>
      </c>
      <c r="C2679" s="21" t="str">
        <f>TEXT(Table3[[#This Row],[Transaction_Date]],"dddd")</f>
        <v>Tuesday</v>
      </c>
      <c r="D2679" t="s">
        <v>8156</v>
      </c>
      <c r="E2679">
        <f>HOUR(Table3[[#This Row],[Transaction_Time]])</f>
        <v>15</v>
      </c>
      <c r="F2679" s="10" t="s">
        <v>370</v>
      </c>
      <c r="G2679" s="10" t="s">
        <v>8157</v>
      </c>
      <c r="H2679" s="10" t="s">
        <v>26</v>
      </c>
      <c r="I2679" s="10" t="s">
        <v>42</v>
      </c>
      <c r="J2679" s="10" t="s">
        <v>75</v>
      </c>
      <c r="K2679" s="10" t="s">
        <v>295</v>
      </c>
      <c r="L2679" s="10" t="s">
        <v>200</v>
      </c>
      <c r="M2679" s="10" t="s">
        <v>146</v>
      </c>
      <c r="N2679" s="10" t="s">
        <v>272</v>
      </c>
      <c r="O2679" s="10" t="s">
        <v>141</v>
      </c>
      <c r="P2679" s="10" t="s">
        <v>115</v>
      </c>
      <c r="Q2679" s="10">
        <v>295.87</v>
      </c>
      <c r="R2679" s="10">
        <v>0</v>
      </c>
      <c r="S2679" s="10">
        <v>4.28</v>
      </c>
      <c r="T2679" s="10" t="s">
        <v>35</v>
      </c>
      <c r="U2679" s="10"/>
      <c r="V2679" s="10" t="s">
        <v>49</v>
      </c>
      <c r="W2679" s="10">
        <v>68</v>
      </c>
      <c r="X2679" s="11" t="s">
        <v>37</v>
      </c>
    </row>
    <row r="2680" spans="1:24" x14ac:dyDescent="0.3">
      <c r="A2680" s="4" t="s">
        <v>8158</v>
      </c>
      <c r="B2680" s="5">
        <v>46158</v>
      </c>
      <c r="C2680" s="20" t="str">
        <f>TEXT(Table3[[#This Row],[Transaction_Date]],"dddd")</f>
        <v>Saturday</v>
      </c>
      <c r="D2680" t="s">
        <v>8159</v>
      </c>
      <c r="E2680">
        <f>HOUR(Table3[[#This Row],[Transaction_Time]])</f>
        <v>16</v>
      </c>
      <c r="F2680" s="6" t="s">
        <v>24</v>
      </c>
      <c r="G2680" s="6" t="s">
        <v>8160</v>
      </c>
      <c r="H2680" s="6" t="s">
        <v>74</v>
      </c>
      <c r="I2680" s="6" t="s">
        <v>42</v>
      </c>
      <c r="J2680" s="6" t="s">
        <v>150</v>
      </c>
      <c r="K2680" s="6" t="s">
        <v>151</v>
      </c>
      <c r="L2680" s="6" t="s">
        <v>364</v>
      </c>
      <c r="M2680" s="6" t="s">
        <v>114</v>
      </c>
      <c r="N2680" s="6" t="s">
        <v>46</v>
      </c>
      <c r="O2680" s="6" t="s">
        <v>47</v>
      </c>
      <c r="P2680" s="6" t="s">
        <v>115</v>
      </c>
      <c r="Q2680" s="6">
        <v>1155.82</v>
      </c>
      <c r="R2680" s="6">
        <v>0</v>
      </c>
      <c r="S2680" s="6">
        <v>0</v>
      </c>
      <c r="T2680" s="6" t="s">
        <v>35</v>
      </c>
      <c r="U2680" s="6"/>
      <c r="V2680" s="6" t="s">
        <v>49</v>
      </c>
      <c r="W2680" s="6">
        <v>12</v>
      </c>
      <c r="X2680" s="7" t="s">
        <v>37</v>
      </c>
    </row>
    <row r="2681" spans="1:24" x14ac:dyDescent="0.3">
      <c r="A2681" s="8" t="s">
        <v>8161</v>
      </c>
      <c r="B2681" s="9">
        <v>46171</v>
      </c>
      <c r="C2681" s="21" t="str">
        <f>TEXT(Table3[[#This Row],[Transaction_Date]],"dddd")</f>
        <v>Friday</v>
      </c>
      <c r="D2681" t="s">
        <v>8162</v>
      </c>
      <c r="E2681">
        <f>HOUR(Table3[[#This Row],[Transaction_Time]])</f>
        <v>16</v>
      </c>
      <c r="F2681" s="10" t="s">
        <v>40</v>
      </c>
      <c r="G2681" s="10" t="s">
        <v>8163</v>
      </c>
      <c r="H2681" s="10" t="s">
        <v>26</v>
      </c>
      <c r="I2681" s="10" t="s">
        <v>42</v>
      </c>
      <c r="J2681" s="10" t="s">
        <v>90</v>
      </c>
      <c r="K2681" s="10" t="s">
        <v>346</v>
      </c>
      <c r="L2681" s="10" t="s">
        <v>241</v>
      </c>
      <c r="M2681" s="10" t="s">
        <v>101</v>
      </c>
      <c r="N2681" s="10" t="s">
        <v>46</v>
      </c>
      <c r="O2681" s="10" t="s">
        <v>47</v>
      </c>
      <c r="P2681" s="10" t="s">
        <v>84</v>
      </c>
      <c r="Q2681" s="10">
        <v>1173.77</v>
      </c>
      <c r="R2681" s="10">
        <v>0</v>
      </c>
      <c r="S2681" s="10">
        <v>0</v>
      </c>
      <c r="T2681" s="10" t="s">
        <v>35</v>
      </c>
      <c r="U2681" s="10"/>
      <c r="V2681" s="10" t="s">
        <v>36</v>
      </c>
      <c r="W2681" s="10">
        <v>93</v>
      </c>
      <c r="X2681" s="11" t="s">
        <v>69</v>
      </c>
    </row>
    <row r="2682" spans="1:24" x14ac:dyDescent="0.3">
      <c r="A2682" s="4" t="s">
        <v>8164</v>
      </c>
      <c r="B2682" s="5">
        <v>46164</v>
      </c>
      <c r="C2682" s="20" t="str">
        <f>TEXT(Table3[[#This Row],[Transaction_Date]],"dddd")</f>
        <v>Friday</v>
      </c>
      <c r="D2682" t="s">
        <v>8165</v>
      </c>
      <c r="E2682">
        <f>HOUR(Table3[[#This Row],[Transaction_Time]])</f>
        <v>15</v>
      </c>
      <c r="F2682" s="6" t="s">
        <v>40</v>
      </c>
      <c r="G2682" s="6" t="s">
        <v>8166</v>
      </c>
      <c r="H2682" s="6" t="s">
        <v>89</v>
      </c>
      <c r="I2682" s="6" t="s">
        <v>27</v>
      </c>
      <c r="J2682" s="6" t="s">
        <v>166</v>
      </c>
      <c r="K2682" s="6" t="s">
        <v>237</v>
      </c>
      <c r="L2682" s="6" t="s">
        <v>364</v>
      </c>
      <c r="M2682" s="6" t="s">
        <v>114</v>
      </c>
      <c r="N2682" s="6" t="s">
        <v>46</v>
      </c>
      <c r="O2682" s="6" t="s">
        <v>141</v>
      </c>
      <c r="P2682" s="6" t="s">
        <v>108</v>
      </c>
      <c r="Q2682" s="6">
        <v>135.55000000000001</v>
      </c>
      <c r="R2682" s="6">
        <v>0</v>
      </c>
      <c r="S2682" s="6">
        <v>0</v>
      </c>
      <c r="T2682" s="6" t="s">
        <v>35</v>
      </c>
      <c r="U2682" s="6"/>
      <c r="V2682" s="6" t="s">
        <v>49</v>
      </c>
      <c r="W2682" s="6">
        <v>78</v>
      </c>
      <c r="X2682" s="7" t="s">
        <v>37</v>
      </c>
    </row>
    <row r="2683" spans="1:24" x14ac:dyDescent="0.3">
      <c r="A2683" s="8" t="s">
        <v>8167</v>
      </c>
      <c r="B2683" s="9">
        <v>46148</v>
      </c>
      <c r="C2683" s="21" t="str">
        <f>TEXT(Table3[[#This Row],[Transaction_Date]],"dddd")</f>
        <v>Wednesday</v>
      </c>
      <c r="D2683" t="s">
        <v>8168</v>
      </c>
      <c r="E2683">
        <f>HOUR(Table3[[#This Row],[Transaction_Time]])</f>
        <v>13</v>
      </c>
      <c r="F2683" s="10" t="s">
        <v>24</v>
      </c>
      <c r="G2683" s="10" t="s">
        <v>8169</v>
      </c>
      <c r="H2683" s="10" t="s">
        <v>26</v>
      </c>
      <c r="I2683" s="10" t="s">
        <v>27</v>
      </c>
      <c r="J2683" s="10" t="s">
        <v>90</v>
      </c>
      <c r="K2683" s="10" t="s">
        <v>140</v>
      </c>
      <c r="L2683" s="10" t="s">
        <v>92</v>
      </c>
      <c r="M2683" s="10" t="s">
        <v>93</v>
      </c>
      <c r="N2683" s="10" t="s">
        <v>46</v>
      </c>
      <c r="O2683" s="10" t="s">
        <v>47</v>
      </c>
      <c r="P2683" s="10" t="s">
        <v>84</v>
      </c>
      <c r="Q2683" s="10">
        <v>132.27000000000001</v>
      </c>
      <c r="R2683" s="10">
        <v>0</v>
      </c>
      <c r="S2683" s="10">
        <v>0</v>
      </c>
      <c r="T2683" s="10" t="s">
        <v>35</v>
      </c>
      <c r="U2683" s="10"/>
      <c r="V2683" s="10" t="s">
        <v>49</v>
      </c>
      <c r="W2683" s="10">
        <v>77</v>
      </c>
      <c r="X2683" s="11" t="s">
        <v>37</v>
      </c>
    </row>
    <row r="2684" spans="1:24" x14ac:dyDescent="0.3">
      <c r="A2684" s="4" t="s">
        <v>8170</v>
      </c>
      <c r="B2684" s="5">
        <v>46167</v>
      </c>
      <c r="C2684" s="20" t="str">
        <f>TEXT(Table3[[#This Row],[Transaction_Date]],"dddd")</f>
        <v>Monday</v>
      </c>
      <c r="D2684" t="s">
        <v>8171</v>
      </c>
      <c r="E2684">
        <f>HOUR(Table3[[#This Row],[Transaction_Time]])</f>
        <v>18</v>
      </c>
      <c r="F2684" s="6" t="s">
        <v>370</v>
      </c>
      <c r="G2684" s="6" t="s">
        <v>8172</v>
      </c>
      <c r="H2684" s="6" t="s">
        <v>26</v>
      </c>
      <c r="I2684" s="6" t="s">
        <v>27</v>
      </c>
      <c r="J2684" s="6" t="s">
        <v>105</v>
      </c>
      <c r="K2684" s="6" t="s">
        <v>675</v>
      </c>
      <c r="L2684" s="6" t="s">
        <v>113</v>
      </c>
      <c r="M2684" s="6" t="s">
        <v>114</v>
      </c>
      <c r="N2684" s="6" t="s">
        <v>46</v>
      </c>
      <c r="O2684" s="6" t="s">
        <v>297</v>
      </c>
      <c r="P2684" s="6" t="s">
        <v>108</v>
      </c>
      <c r="Q2684" s="6">
        <v>741.07</v>
      </c>
      <c r="R2684" s="6">
        <v>0</v>
      </c>
      <c r="S2684" s="6">
        <v>0</v>
      </c>
      <c r="T2684" s="6" t="s">
        <v>35</v>
      </c>
      <c r="U2684" s="6"/>
      <c r="V2684" s="6" t="s">
        <v>49</v>
      </c>
      <c r="W2684" s="6">
        <v>34</v>
      </c>
      <c r="X2684" s="7" t="s">
        <v>37</v>
      </c>
    </row>
    <row r="2685" spans="1:24" x14ac:dyDescent="0.3">
      <c r="A2685" s="8" t="s">
        <v>8173</v>
      </c>
      <c r="B2685" s="9">
        <v>46164</v>
      </c>
      <c r="C2685" s="21" t="str">
        <f>TEXT(Table3[[#This Row],[Transaction_Date]],"dddd")</f>
        <v>Friday</v>
      </c>
      <c r="D2685" t="s">
        <v>8174</v>
      </c>
      <c r="E2685">
        <f>HOUR(Table3[[#This Row],[Transaction_Time]])</f>
        <v>11</v>
      </c>
      <c r="F2685" s="10" t="s">
        <v>40</v>
      </c>
      <c r="G2685" s="10" t="s">
        <v>8175</v>
      </c>
      <c r="H2685" s="10" t="s">
        <v>74</v>
      </c>
      <c r="I2685" s="10" t="s">
        <v>27</v>
      </c>
      <c r="J2685" s="10" t="s">
        <v>166</v>
      </c>
      <c r="K2685" s="10" t="s">
        <v>167</v>
      </c>
      <c r="L2685" s="10" t="s">
        <v>435</v>
      </c>
      <c r="M2685" s="10" t="s">
        <v>101</v>
      </c>
      <c r="N2685" s="10" t="s">
        <v>32</v>
      </c>
      <c r="O2685" s="10" t="s">
        <v>47</v>
      </c>
      <c r="P2685" s="10" t="s">
        <v>34</v>
      </c>
      <c r="Q2685" s="10">
        <v>566.79999999999995</v>
      </c>
      <c r="R2685" s="10">
        <v>0</v>
      </c>
      <c r="S2685" s="10">
        <v>0</v>
      </c>
      <c r="T2685" s="10" t="s">
        <v>35</v>
      </c>
      <c r="U2685" s="10"/>
      <c r="V2685" s="10" t="s">
        <v>49</v>
      </c>
      <c r="W2685" s="10">
        <v>43</v>
      </c>
      <c r="X2685" s="11" t="s">
        <v>37</v>
      </c>
    </row>
    <row r="2686" spans="1:24" x14ac:dyDescent="0.3">
      <c r="A2686" s="4" t="s">
        <v>8176</v>
      </c>
      <c r="B2686" s="5">
        <v>46170</v>
      </c>
      <c r="C2686" s="20" t="str">
        <f>TEXT(Table3[[#This Row],[Transaction_Date]],"dddd")</f>
        <v>Thursday</v>
      </c>
      <c r="D2686" t="s">
        <v>8177</v>
      </c>
      <c r="E2686">
        <f>HOUR(Table3[[#This Row],[Transaction_Time]])</f>
        <v>16</v>
      </c>
      <c r="F2686" s="6" t="s">
        <v>40</v>
      </c>
      <c r="G2686" s="6" t="s">
        <v>8178</v>
      </c>
      <c r="H2686" s="6" t="s">
        <v>26</v>
      </c>
      <c r="I2686" s="6" t="s">
        <v>27</v>
      </c>
      <c r="J2686" s="6" t="s">
        <v>150</v>
      </c>
      <c r="K2686" s="6" t="s">
        <v>245</v>
      </c>
      <c r="L2686" s="6" t="s">
        <v>424</v>
      </c>
      <c r="M2686" s="6" t="s">
        <v>122</v>
      </c>
      <c r="N2686" s="6" t="s">
        <v>46</v>
      </c>
      <c r="O2686" s="6" t="s">
        <v>141</v>
      </c>
      <c r="P2686" s="10" t="s">
        <v>68</v>
      </c>
      <c r="Q2686" s="6">
        <v>164.99</v>
      </c>
      <c r="R2686" s="6">
        <v>0</v>
      </c>
      <c r="S2686" s="6">
        <v>3.35</v>
      </c>
      <c r="T2686" s="6" t="s">
        <v>35</v>
      </c>
      <c r="U2686" s="6"/>
      <c r="V2686" s="6" t="s">
        <v>49</v>
      </c>
      <c r="W2686" s="6">
        <v>48</v>
      </c>
      <c r="X2686" s="7" t="s">
        <v>37</v>
      </c>
    </row>
    <row r="2687" spans="1:24" x14ac:dyDescent="0.3">
      <c r="A2687" s="8" t="s">
        <v>8179</v>
      </c>
      <c r="B2687" s="9">
        <v>46152</v>
      </c>
      <c r="C2687" s="21" t="str">
        <f>TEXT(Table3[[#This Row],[Transaction_Date]],"dddd")</f>
        <v>Sunday</v>
      </c>
      <c r="D2687" t="s">
        <v>8180</v>
      </c>
      <c r="E2687">
        <f>HOUR(Table3[[#This Row],[Transaction_Time]])</f>
        <v>20</v>
      </c>
      <c r="F2687" s="10" t="s">
        <v>40</v>
      </c>
      <c r="G2687" s="10" t="s">
        <v>8181</v>
      </c>
      <c r="H2687" s="10" t="s">
        <v>26</v>
      </c>
      <c r="I2687" s="10" t="s">
        <v>42</v>
      </c>
      <c r="J2687" s="10" t="s">
        <v>43</v>
      </c>
      <c r="K2687" s="10" t="s">
        <v>285</v>
      </c>
      <c r="L2687" s="10" t="s">
        <v>157</v>
      </c>
      <c r="M2687" s="10" t="s">
        <v>83</v>
      </c>
      <c r="N2687" s="10" t="s">
        <v>46</v>
      </c>
      <c r="O2687" s="10" t="s">
        <v>33</v>
      </c>
      <c r="P2687" s="10" t="s">
        <v>68</v>
      </c>
      <c r="Q2687" s="10">
        <v>2243.62</v>
      </c>
      <c r="R2687" s="10">
        <v>0</v>
      </c>
      <c r="S2687" s="10">
        <v>6.13</v>
      </c>
      <c r="T2687" s="10" t="s">
        <v>35</v>
      </c>
      <c r="U2687" s="10"/>
      <c r="V2687" s="10" t="s">
        <v>49</v>
      </c>
      <c r="W2687" s="10">
        <v>39</v>
      </c>
      <c r="X2687" s="11" t="s">
        <v>37</v>
      </c>
    </row>
    <row r="2688" spans="1:24" x14ac:dyDescent="0.3">
      <c r="A2688" s="4" t="s">
        <v>8182</v>
      </c>
      <c r="B2688" s="5">
        <v>46147</v>
      </c>
      <c r="C2688" s="20" t="str">
        <f>TEXT(Table3[[#This Row],[Transaction_Date]],"dddd")</f>
        <v>Tuesday</v>
      </c>
      <c r="D2688" t="s">
        <v>8183</v>
      </c>
      <c r="E2688">
        <f>HOUR(Table3[[#This Row],[Transaction_Time]])</f>
        <v>17</v>
      </c>
      <c r="F2688" s="6" t="s">
        <v>52</v>
      </c>
      <c r="G2688" s="6" t="s">
        <v>8184</v>
      </c>
      <c r="H2688" s="6" t="s">
        <v>54</v>
      </c>
      <c r="I2688" s="6" t="s">
        <v>42</v>
      </c>
      <c r="J2688" s="6" t="s">
        <v>105</v>
      </c>
      <c r="K2688" s="6" t="s">
        <v>106</v>
      </c>
      <c r="L2688" s="6" t="s">
        <v>157</v>
      </c>
      <c r="M2688" s="6" t="s">
        <v>83</v>
      </c>
      <c r="N2688" s="6" t="s">
        <v>176</v>
      </c>
      <c r="O2688" s="6" t="s">
        <v>47</v>
      </c>
      <c r="P2688" s="6" t="s">
        <v>34</v>
      </c>
      <c r="Q2688" s="6">
        <v>376.03</v>
      </c>
      <c r="R2688" s="6">
        <v>0</v>
      </c>
      <c r="S2688" s="6">
        <v>0</v>
      </c>
      <c r="T2688" s="6" t="s">
        <v>35</v>
      </c>
      <c r="U2688" s="6"/>
      <c r="V2688" s="6" t="s">
        <v>49</v>
      </c>
      <c r="W2688" s="6">
        <v>83</v>
      </c>
      <c r="X2688" s="7" t="s">
        <v>37</v>
      </c>
    </row>
    <row r="2689" spans="1:24" x14ac:dyDescent="0.3">
      <c r="A2689" s="8" t="s">
        <v>8185</v>
      </c>
      <c r="B2689" s="9">
        <v>46156</v>
      </c>
      <c r="C2689" s="21" t="str">
        <f>TEXT(Table3[[#This Row],[Transaction_Date]],"dddd")</f>
        <v>Thursday</v>
      </c>
      <c r="D2689" t="s">
        <v>8186</v>
      </c>
      <c r="E2689">
        <f>HOUR(Table3[[#This Row],[Transaction_Time]])</f>
        <v>8</v>
      </c>
      <c r="F2689" s="10" t="s">
        <v>72</v>
      </c>
      <c r="G2689" s="10" t="s">
        <v>8187</v>
      </c>
      <c r="H2689" s="10" t="s">
        <v>26</v>
      </c>
      <c r="I2689" s="10" t="s">
        <v>27</v>
      </c>
      <c r="J2689" s="10" t="s">
        <v>28</v>
      </c>
      <c r="K2689" s="10" t="s">
        <v>29</v>
      </c>
      <c r="L2689" s="10" t="s">
        <v>375</v>
      </c>
      <c r="M2689" s="10" t="s">
        <v>58</v>
      </c>
      <c r="N2689" s="10" t="s">
        <v>46</v>
      </c>
      <c r="O2689" s="10" t="s">
        <v>47</v>
      </c>
      <c r="P2689" s="10" t="s">
        <v>115</v>
      </c>
      <c r="Q2689" s="10">
        <v>267.36</v>
      </c>
      <c r="R2689" s="10">
        <v>0</v>
      </c>
      <c r="S2689" s="10">
        <v>0</v>
      </c>
      <c r="T2689" s="10" t="s">
        <v>35</v>
      </c>
      <c r="U2689" s="10"/>
      <c r="V2689" s="10" t="s">
        <v>36</v>
      </c>
      <c r="W2689" s="10">
        <v>68</v>
      </c>
      <c r="X2689" s="11" t="s">
        <v>37</v>
      </c>
    </row>
    <row r="2690" spans="1:24" x14ac:dyDescent="0.3">
      <c r="A2690" s="4" t="s">
        <v>8188</v>
      </c>
      <c r="B2690" s="5">
        <v>46163</v>
      </c>
      <c r="C2690" s="20" t="str">
        <f>TEXT(Table3[[#This Row],[Transaction_Date]],"dddd")</f>
        <v>Thursday</v>
      </c>
      <c r="D2690" t="s">
        <v>4806</v>
      </c>
      <c r="E2690">
        <f>HOUR(Table3[[#This Row],[Transaction_Time]])</f>
        <v>18</v>
      </c>
      <c r="F2690" s="6" t="s">
        <v>40</v>
      </c>
      <c r="G2690" s="6" t="s">
        <v>8189</v>
      </c>
      <c r="H2690" s="6" t="s">
        <v>54</v>
      </c>
      <c r="I2690" s="6" t="s">
        <v>27</v>
      </c>
      <c r="J2690" s="6" t="s">
        <v>98</v>
      </c>
      <c r="K2690" s="6" t="s">
        <v>99</v>
      </c>
      <c r="L2690" s="6" t="s">
        <v>184</v>
      </c>
      <c r="M2690" s="6" t="s">
        <v>146</v>
      </c>
      <c r="N2690" s="6" t="s">
        <v>46</v>
      </c>
      <c r="O2690" s="6" t="s">
        <v>47</v>
      </c>
      <c r="P2690" s="10" t="s">
        <v>68</v>
      </c>
      <c r="Q2690" s="6">
        <v>157.63999999999999</v>
      </c>
      <c r="R2690" s="6">
        <v>0</v>
      </c>
      <c r="S2690" s="6">
        <v>0</v>
      </c>
      <c r="T2690" s="6" t="s">
        <v>35</v>
      </c>
      <c r="U2690" s="6"/>
      <c r="V2690" s="6" t="s">
        <v>49</v>
      </c>
      <c r="W2690" s="6">
        <v>9</v>
      </c>
      <c r="X2690" s="7" t="s">
        <v>37</v>
      </c>
    </row>
    <row r="2691" spans="1:24" x14ac:dyDescent="0.3">
      <c r="A2691" s="8" t="s">
        <v>8190</v>
      </c>
      <c r="B2691" s="9">
        <v>46157</v>
      </c>
      <c r="C2691" s="21" t="str">
        <f>TEXT(Table3[[#This Row],[Transaction_Date]],"dddd")</f>
        <v>Friday</v>
      </c>
      <c r="D2691" t="s">
        <v>8191</v>
      </c>
      <c r="E2691">
        <f>HOUR(Table3[[#This Row],[Transaction_Time]])</f>
        <v>20</v>
      </c>
      <c r="F2691" s="10" t="s">
        <v>24</v>
      </c>
      <c r="G2691" s="10" t="s">
        <v>8192</v>
      </c>
      <c r="H2691" s="10" t="s">
        <v>26</v>
      </c>
      <c r="I2691" s="10" t="s">
        <v>42</v>
      </c>
      <c r="J2691" s="10" t="s">
        <v>43</v>
      </c>
      <c r="K2691" s="10" t="s">
        <v>44</v>
      </c>
      <c r="L2691" s="10" t="s">
        <v>200</v>
      </c>
      <c r="M2691" s="10" t="s">
        <v>146</v>
      </c>
      <c r="N2691" s="10" t="s">
        <v>176</v>
      </c>
      <c r="O2691" s="10" t="s">
        <v>47</v>
      </c>
      <c r="P2691" s="10" t="s">
        <v>84</v>
      </c>
      <c r="Q2691" s="10">
        <v>697.19</v>
      </c>
      <c r="R2691" s="10">
        <v>0</v>
      </c>
      <c r="S2691" s="10">
        <v>0</v>
      </c>
      <c r="T2691" s="10" t="s">
        <v>35</v>
      </c>
      <c r="U2691" s="10"/>
      <c r="V2691" s="10" t="s">
        <v>49</v>
      </c>
      <c r="W2691" s="10">
        <v>11</v>
      </c>
      <c r="X2691" s="11" t="s">
        <v>37</v>
      </c>
    </row>
    <row r="2692" spans="1:24" x14ac:dyDescent="0.3">
      <c r="A2692" s="4" t="s">
        <v>8193</v>
      </c>
      <c r="B2692" s="5">
        <v>46159</v>
      </c>
      <c r="C2692" s="20" t="str">
        <f>TEXT(Table3[[#This Row],[Transaction_Date]],"dddd")</f>
        <v>Sunday</v>
      </c>
      <c r="D2692" t="s">
        <v>2793</v>
      </c>
      <c r="E2692">
        <f>HOUR(Table3[[#This Row],[Transaction_Time]])</f>
        <v>18</v>
      </c>
      <c r="F2692" s="6" t="s">
        <v>24</v>
      </c>
      <c r="G2692" s="6" t="s">
        <v>8194</v>
      </c>
      <c r="H2692" s="6" t="s">
        <v>26</v>
      </c>
      <c r="I2692" s="6" t="s">
        <v>42</v>
      </c>
      <c r="J2692" s="6" t="s">
        <v>43</v>
      </c>
      <c r="K2692" s="6" t="s">
        <v>112</v>
      </c>
      <c r="L2692" s="6" t="s">
        <v>428</v>
      </c>
      <c r="M2692" s="6" t="s">
        <v>83</v>
      </c>
      <c r="N2692" s="6" t="s">
        <v>46</v>
      </c>
      <c r="O2692" s="6" t="s">
        <v>47</v>
      </c>
      <c r="P2692" s="6" t="s">
        <v>48</v>
      </c>
      <c r="Q2692" s="6">
        <v>2366.5</v>
      </c>
      <c r="R2692" s="6">
        <v>0</v>
      </c>
      <c r="S2692" s="6">
        <v>0</v>
      </c>
      <c r="T2692" s="6" t="s">
        <v>35</v>
      </c>
      <c r="U2692" s="6"/>
      <c r="V2692" s="6" t="s">
        <v>36</v>
      </c>
      <c r="W2692" s="6">
        <v>55</v>
      </c>
      <c r="X2692" s="7" t="s">
        <v>37</v>
      </c>
    </row>
    <row r="2693" spans="1:24" x14ac:dyDescent="0.3">
      <c r="A2693" s="8" t="s">
        <v>8195</v>
      </c>
      <c r="B2693" s="9">
        <v>46158</v>
      </c>
      <c r="C2693" s="21" t="str">
        <f>TEXT(Table3[[#This Row],[Transaction_Date]],"dddd")</f>
        <v>Saturday</v>
      </c>
      <c r="D2693" t="s">
        <v>8196</v>
      </c>
      <c r="E2693">
        <f>HOUR(Table3[[#This Row],[Transaction_Time]])</f>
        <v>10</v>
      </c>
      <c r="F2693" s="10" t="s">
        <v>24</v>
      </c>
      <c r="G2693" s="10" t="s">
        <v>8197</v>
      </c>
      <c r="H2693" s="10" t="s">
        <v>54</v>
      </c>
      <c r="I2693" s="10" t="s">
        <v>27</v>
      </c>
      <c r="J2693" s="10" t="s">
        <v>28</v>
      </c>
      <c r="K2693" s="10" t="s">
        <v>29</v>
      </c>
      <c r="L2693" s="10" t="s">
        <v>428</v>
      </c>
      <c r="M2693" s="10" t="s">
        <v>83</v>
      </c>
      <c r="N2693" s="10" t="s">
        <v>46</v>
      </c>
      <c r="O2693" s="10" t="s">
        <v>60</v>
      </c>
      <c r="P2693" s="10" t="s">
        <v>68</v>
      </c>
      <c r="Q2693" s="10">
        <v>95.88</v>
      </c>
      <c r="R2693" s="10">
        <v>0</v>
      </c>
      <c r="S2693" s="10">
        <v>1.41</v>
      </c>
      <c r="T2693" s="10" t="s">
        <v>35</v>
      </c>
      <c r="U2693" s="10"/>
      <c r="V2693" s="10" t="s">
        <v>36</v>
      </c>
      <c r="W2693" s="10">
        <v>46</v>
      </c>
      <c r="X2693" s="11" t="s">
        <v>37</v>
      </c>
    </row>
    <row r="2694" spans="1:24" x14ac:dyDescent="0.3">
      <c r="A2694" s="4" t="s">
        <v>8198</v>
      </c>
      <c r="B2694" s="5">
        <v>46161</v>
      </c>
      <c r="C2694" s="20" t="str">
        <f>TEXT(Table3[[#This Row],[Transaction_Date]],"dddd")</f>
        <v>Tuesday</v>
      </c>
      <c r="D2694" t="s">
        <v>8199</v>
      </c>
      <c r="E2694">
        <f>HOUR(Table3[[#This Row],[Transaction_Time]])</f>
        <v>12</v>
      </c>
      <c r="F2694" s="6" t="s">
        <v>24</v>
      </c>
      <c r="G2694" s="6" t="s">
        <v>8200</v>
      </c>
      <c r="H2694" s="6" t="s">
        <v>74</v>
      </c>
      <c r="I2694" s="6" t="s">
        <v>42</v>
      </c>
      <c r="J2694" s="6" t="s">
        <v>166</v>
      </c>
      <c r="K2694" s="6" t="s">
        <v>476</v>
      </c>
      <c r="L2694" s="6" t="s">
        <v>544</v>
      </c>
      <c r="M2694" s="6" t="s">
        <v>114</v>
      </c>
      <c r="N2694" s="6" t="s">
        <v>32</v>
      </c>
      <c r="O2694" s="6" t="s">
        <v>60</v>
      </c>
      <c r="P2694" s="6" t="s">
        <v>128</v>
      </c>
      <c r="Q2694" s="6">
        <v>509.36</v>
      </c>
      <c r="R2694" s="6">
        <v>0</v>
      </c>
      <c r="S2694" s="6">
        <v>0</v>
      </c>
      <c r="T2694" s="6" t="s">
        <v>35</v>
      </c>
      <c r="U2694" s="6"/>
      <c r="V2694" s="6" t="s">
        <v>49</v>
      </c>
      <c r="W2694" s="6">
        <v>78</v>
      </c>
      <c r="X2694" s="7" t="s">
        <v>37</v>
      </c>
    </row>
    <row r="2695" spans="1:24" x14ac:dyDescent="0.3">
      <c r="A2695" s="8" t="s">
        <v>8201</v>
      </c>
      <c r="B2695" s="9">
        <v>46157</v>
      </c>
      <c r="C2695" s="21" t="str">
        <f>TEXT(Table3[[#This Row],[Transaction_Date]],"dddd")</f>
        <v>Friday</v>
      </c>
      <c r="D2695" t="s">
        <v>8202</v>
      </c>
      <c r="E2695">
        <f>HOUR(Table3[[#This Row],[Transaction_Time]])</f>
        <v>15</v>
      </c>
      <c r="F2695" s="10" t="s">
        <v>24</v>
      </c>
      <c r="G2695" s="10" t="s">
        <v>8203</v>
      </c>
      <c r="H2695" s="10" t="s">
        <v>89</v>
      </c>
      <c r="I2695" s="10" t="s">
        <v>27</v>
      </c>
      <c r="J2695" s="10" t="s">
        <v>43</v>
      </c>
      <c r="K2695" s="10" t="s">
        <v>112</v>
      </c>
      <c r="L2695" s="10" t="s">
        <v>205</v>
      </c>
      <c r="M2695" s="10" t="s">
        <v>162</v>
      </c>
      <c r="N2695" s="10" t="s">
        <v>32</v>
      </c>
      <c r="O2695" s="10" t="s">
        <v>47</v>
      </c>
      <c r="P2695" s="10" t="s">
        <v>84</v>
      </c>
      <c r="Q2695" s="10">
        <v>2425.6</v>
      </c>
      <c r="R2695" s="10">
        <v>0</v>
      </c>
      <c r="S2695" s="10">
        <v>5.86</v>
      </c>
      <c r="T2695" s="10" t="s">
        <v>35</v>
      </c>
      <c r="U2695" s="10"/>
      <c r="V2695" s="10" t="s">
        <v>49</v>
      </c>
      <c r="W2695" s="10">
        <v>70</v>
      </c>
      <c r="X2695" s="11" t="s">
        <v>37</v>
      </c>
    </row>
    <row r="2696" spans="1:24" x14ac:dyDescent="0.3">
      <c r="A2696" s="4" t="s">
        <v>8204</v>
      </c>
      <c r="B2696" s="5">
        <v>46143</v>
      </c>
      <c r="C2696" s="20" t="str">
        <f>TEXT(Table3[[#This Row],[Transaction_Date]],"dddd")</f>
        <v>Friday</v>
      </c>
      <c r="D2696" t="s">
        <v>8205</v>
      </c>
      <c r="E2696">
        <f>HOUR(Table3[[#This Row],[Transaction_Time]])</f>
        <v>17</v>
      </c>
      <c r="F2696" s="6" t="s">
        <v>24</v>
      </c>
      <c r="G2696" s="6" t="s">
        <v>8206</v>
      </c>
      <c r="H2696" s="6" t="s">
        <v>54</v>
      </c>
      <c r="I2696" s="6" t="s">
        <v>27</v>
      </c>
      <c r="J2696" s="6" t="s">
        <v>98</v>
      </c>
      <c r="K2696" s="6" t="s">
        <v>99</v>
      </c>
      <c r="L2696" s="6" t="s">
        <v>230</v>
      </c>
      <c r="M2696" s="6" t="s">
        <v>83</v>
      </c>
      <c r="N2696" s="6" t="s">
        <v>32</v>
      </c>
      <c r="O2696" s="6" t="s">
        <v>47</v>
      </c>
      <c r="P2696" s="6" t="s">
        <v>34</v>
      </c>
      <c r="Q2696" s="6">
        <v>1098.3599999999999</v>
      </c>
      <c r="R2696" s="6">
        <v>0</v>
      </c>
      <c r="S2696" s="6">
        <v>3.29</v>
      </c>
      <c r="T2696" s="6" t="s">
        <v>35</v>
      </c>
      <c r="U2696" s="6"/>
      <c r="V2696" s="6" t="s">
        <v>49</v>
      </c>
      <c r="W2696" s="6">
        <v>50</v>
      </c>
      <c r="X2696" s="7" t="s">
        <v>37</v>
      </c>
    </row>
    <row r="2697" spans="1:24" x14ac:dyDescent="0.3">
      <c r="A2697" s="8" t="s">
        <v>8207</v>
      </c>
      <c r="B2697" s="9">
        <v>46170</v>
      </c>
      <c r="C2697" s="21" t="str">
        <f>TEXT(Table3[[#This Row],[Transaction_Date]],"dddd")</f>
        <v>Thursday</v>
      </c>
      <c r="D2697" t="s">
        <v>8208</v>
      </c>
      <c r="E2697">
        <f>HOUR(Table3[[#This Row],[Transaction_Time]])</f>
        <v>9</v>
      </c>
      <c r="F2697" s="10" t="s">
        <v>24</v>
      </c>
      <c r="G2697" s="10" t="s">
        <v>8209</v>
      </c>
      <c r="H2697" s="10" t="s">
        <v>54</v>
      </c>
      <c r="I2697" s="10" t="s">
        <v>27</v>
      </c>
      <c r="J2697" s="10" t="s">
        <v>105</v>
      </c>
      <c r="K2697" s="10" t="s">
        <v>195</v>
      </c>
      <c r="L2697" s="10" t="s">
        <v>184</v>
      </c>
      <c r="M2697" s="10" t="s">
        <v>146</v>
      </c>
      <c r="N2697" s="10" t="s">
        <v>32</v>
      </c>
      <c r="O2697" s="10" t="s">
        <v>60</v>
      </c>
      <c r="P2697" s="10" t="s">
        <v>84</v>
      </c>
      <c r="Q2697" s="10">
        <v>355.87</v>
      </c>
      <c r="R2697" s="10">
        <v>35.15</v>
      </c>
      <c r="S2697" s="10">
        <v>0</v>
      </c>
      <c r="T2697" s="10" t="s">
        <v>35</v>
      </c>
      <c r="U2697" s="10"/>
      <c r="V2697" s="10" t="s">
        <v>36</v>
      </c>
      <c r="W2697" s="10">
        <v>24</v>
      </c>
      <c r="X2697" s="11" t="s">
        <v>37</v>
      </c>
    </row>
    <row r="2698" spans="1:24" x14ac:dyDescent="0.3">
      <c r="A2698" s="4" t="s">
        <v>8210</v>
      </c>
      <c r="B2698" s="5">
        <v>46143</v>
      </c>
      <c r="C2698" s="20" t="str">
        <f>TEXT(Table3[[#This Row],[Transaction_Date]],"dddd")</f>
        <v>Friday</v>
      </c>
      <c r="D2698" t="s">
        <v>8211</v>
      </c>
      <c r="E2698">
        <f>HOUR(Table3[[#This Row],[Transaction_Time]])</f>
        <v>19</v>
      </c>
      <c r="F2698" s="6" t="s">
        <v>24</v>
      </c>
      <c r="G2698" s="6" t="s">
        <v>8212</v>
      </c>
      <c r="H2698" s="6" t="s">
        <v>26</v>
      </c>
      <c r="I2698" s="6" t="s">
        <v>42</v>
      </c>
      <c r="J2698" s="6" t="s">
        <v>150</v>
      </c>
      <c r="K2698" s="6" t="s">
        <v>151</v>
      </c>
      <c r="L2698" s="6" t="s">
        <v>100</v>
      </c>
      <c r="M2698" s="6" t="s">
        <v>101</v>
      </c>
      <c r="N2698" s="6" t="s">
        <v>46</v>
      </c>
      <c r="O2698" s="6" t="s">
        <v>47</v>
      </c>
      <c r="P2698" s="6" t="s">
        <v>128</v>
      </c>
      <c r="Q2698" s="6">
        <v>246.13</v>
      </c>
      <c r="R2698" s="6">
        <v>0</v>
      </c>
      <c r="S2698" s="6">
        <v>0</v>
      </c>
      <c r="T2698" s="6" t="s">
        <v>35</v>
      </c>
      <c r="U2698" s="6"/>
      <c r="V2698" s="6" t="s">
        <v>49</v>
      </c>
      <c r="W2698" s="6">
        <v>47</v>
      </c>
      <c r="X2698" s="7" t="s">
        <v>37</v>
      </c>
    </row>
    <row r="2699" spans="1:24" x14ac:dyDescent="0.3">
      <c r="A2699" s="8" t="s">
        <v>8213</v>
      </c>
      <c r="B2699" s="9">
        <v>46146</v>
      </c>
      <c r="C2699" s="21" t="str">
        <f>TEXT(Table3[[#This Row],[Transaction_Date]],"dddd")</f>
        <v>Monday</v>
      </c>
      <c r="D2699" t="s">
        <v>8214</v>
      </c>
      <c r="E2699">
        <f>HOUR(Table3[[#This Row],[Transaction_Time]])</f>
        <v>19</v>
      </c>
      <c r="F2699" s="10" t="s">
        <v>24</v>
      </c>
      <c r="G2699" s="10" t="s">
        <v>8215</v>
      </c>
      <c r="H2699" s="10" t="s">
        <v>26</v>
      </c>
      <c r="I2699" s="10" t="s">
        <v>42</v>
      </c>
      <c r="J2699" s="10" t="s">
        <v>119</v>
      </c>
      <c r="K2699" s="10" t="s">
        <v>276</v>
      </c>
      <c r="L2699" s="10" t="s">
        <v>304</v>
      </c>
      <c r="M2699" s="10" t="s">
        <v>31</v>
      </c>
      <c r="N2699" s="10" t="s">
        <v>59</v>
      </c>
      <c r="O2699" s="10" t="s">
        <v>47</v>
      </c>
      <c r="P2699" s="10" t="s">
        <v>108</v>
      </c>
      <c r="Q2699" s="10">
        <v>455.57</v>
      </c>
      <c r="R2699" s="10">
        <v>0</v>
      </c>
      <c r="S2699" s="10">
        <v>2.15</v>
      </c>
      <c r="T2699" s="10" t="s">
        <v>35</v>
      </c>
      <c r="U2699" s="10"/>
      <c r="V2699" s="10" t="s">
        <v>36</v>
      </c>
      <c r="W2699" s="10">
        <v>30</v>
      </c>
      <c r="X2699" s="11" t="s">
        <v>37</v>
      </c>
    </row>
    <row r="2700" spans="1:24" x14ac:dyDescent="0.3">
      <c r="A2700" s="4" t="s">
        <v>8216</v>
      </c>
      <c r="B2700" s="5">
        <v>46145</v>
      </c>
      <c r="C2700" s="20" t="str">
        <f>TEXT(Table3[[#This Row],[Transaction_Date]],"dddd")</f>
        <v>Sunday</v>
      </c>
      <c r="D2700" t="s">
        <v>8217</v>
      </c>
      <c r="E2700">
        <f>HOUR(Table3[[#This Row],[Transaction_Time]])</f>
        <v>19</v>
      </c>
      <c r="F2700" s="6" t="s">
        <v>24</v>
      </c>
      <c r="G2700" s="6" t="s">
        <v>8218</v>
      </c>
      <c r="H2700" s="6" t="s">
        <v>54</v>
      </c>
      <c r="I2700" s="6" t="s">
        <v>27</v>
      </c>
      <c r="J2700" s="6" t="s">
        <v>90</v>
      </c>
      <c r="K2700" s="6" t="s">
        <v>346</v>
      </c>
      <c r="L2700" s="6" t="s">
        <v>230</v>
      </c>
      <c r="M2700" s="6" t="s">
        <v>83</v>
      </c>
      <c r="N2700" s="6" t="s">
        <v>59</v>
      </c>
      <c r="O2700" s="6" t="s">
        <v>141</v>
      </c>
      <c r="P2700" s="6" t="s">
        <v>128</v>
      </c>
      <c r="Q2700" s="6">
        <v>1218.21</v>
      </c>
      <c r="R2700" s="6">
        <v>0</v>
      </c>
      <c r="S2700" s="6">
        <v>7.63</v>
      </c>
      <c r="T2700" s="6" t="s">
        <v>35</v>
      </c>
      <c r="U2700" s="6"/>
      <c r="V2700" s="6" t="s">
        <v>36</v>
      </c>
      <c r="W2700" s="6">
        <v>94</v>
      </c>
      <c r="X2700" s="7" t="s">
        <v>37</v>
      </c>
    </row>
    <row r="2701" spans="1:24" x14ac:dyDescent="0.3">
      <c r="A2701" s="8" t="s">
        <v>8219</v>
      </c>
      <c r="B2701" s="9">
        <v>46168</v>
      </c>
      <c r="C2701" s="21" t="str">
        <f>TEXT(Table3[[#This Row],[Transaction_Date]],"dddd")</f>
        <v>Tuesday</v>
      </c>
      <c r="D2701" t="s">
        <v>8220</v>
      </c>
      <c r="E2701">
        <f>HOUR(Table3[[#This Row],[Transaction_Time]])</f>
        <v>14</v>
      </c>
      <c r="F2701" s="10" t="s">
        <v>24</v>
      </c>
      <c r="G2701" s="10" t="s">
        <v>8221</v>
      </c>
      <c r="H2701" s="10" t="s">
        <v>54</v>
      </c>
      <c r="I2701" s="10" t="s">
        <v>42</v>
      </c>
      <c r="J2701" s="10" t="s">
        <v>166</v>
      </c>
      <c r="K2701" s="10" t="s">
        <v>476</v>
      </c>
      <c r="L2701" s="10" t="s">
        <v>30</v>
      </c>
      <c r="M2701" s="10" t="s">
        <v>31</v>
      </c>
      <c r="N2701" s="10" t="s">
        <v>32</v>
      </c>
      <c r="O2701" s="10" t="s">
        <v>47</v>
      </c>
      <c r="P2701" s="10" t="s">
        <v>108</v>
      </c>
      <c r="Q2701" s="10">
        <v>571.72</v>
      </c>
      <c r="R2701" s="10">
        <v>0</v>
      </c>
      <c r="S2701" s="10">
        <v>6.08</v>
      </c>
      <c r="T2701" s="10" t="s">
        <v>35</v>
      </c>
      <c r="U2701" s="10"/>
      <c r="V2701" s="10" t="s">
        <v>36</v>
      </c>
      <c r="W2701" s="10">
        <v>24</v>
      </c>
      <c r="X2701" s="11" t="s">
        <v>37</v>
      </c>
    </row>
    <row r="2702" spans="1:24" x14ac:dyDescent="0.3">
      <c r="A2702" s="4" t="s">
        <v>8222</v>
      </c>
      <c r="B2702" s="5">
        <v>46156</v>
      </c>
      <c r="C2702" s="20" t="str">
        <f>TEXT(Table3[[#This Row],[Transaction_Date]],"dddd")</f>
        <v>Thursday</v>
      </c>
      <c r="D2702" t="s">
        <v>8223</v>
      </c>
      <c r="E2702">
        <f>HOUR(Table3[[#This Row],[Transaction_Time]])</f>
        <v>17</v>
      </c>
      <c r="F2702" s="6" t="s">
        <v>52</v>
      </c>
      <c r="G2702" s="6" t="s">
        <v>8224</v>
      </c>
      <c r="H2702" s="6" t="s">
        <v>54</v>
      </c>
      <c r="I2702" s="6" t="s">
        <v>27</v>
      </c>
      <c r="J2702" s="6" t="s">
        <v>119</v>
      </c>
      <c r="K2702" s="6" t="s">
        <v>323</v>
      </c>
      <c r="L2702" s="6" t="s">
        <v>113</v>
      </c>
      <c r="M2702" s="6" t="s">
        <v>114</v>
      </c>
      <c r="N2702" s="6" t="s">
        <v>32</v>
      </c>
      <c r="O2702" s="6" t="s">
        <v>47</v>
      </c>
      <c r="P2702" s="6" t="s">
        <v>34</v>
      </c>
      <c r="Q2702" s="6">
        <v>877.95</v>
      </c>
      <c r="R2702" s="6">
        <v>0</v>
      </c>
      <c r="S2702" s="6">
        <v>0</v>
      </c>
      <c r="T2702" s="6" t="s">
        <v>35</v>
      </c>
      <c r="U2702" s="6"/>
      <c r="V2702" s="6" t="s">
        <v>49</v>
      </c>
      <c r="W2702" s="6">
        <v>63</v>
      </c>
      <c r="X2702" s="7" t="s">
        <v>37</v>
      </c>
    </row>
    <row r="2703" spans="1:24" x14ac:dyDescent="0.3">
      <c r="A2703" s="8" t="s">
        <v>8225</v>
      </c>
      <c r="B2703" s="9">
        <v>46166</v>
      </c>
      <c r="C2703" s="21" t="str">
        <f>TEXT(Table3[[#This Row],[Transaction_Date]],"dddd")</f>
        <v>Sunday</v>
      </c>
      <c r="D2703" t="s">
        <v>8226</v>
      </c>
      <c r="E2703">
        <f>HOUR(Table3[[#This Row],[Transaction_Time]])</f>
        <v>19</v>
      </c>
      <c r="F2703" s="10" t="s">
        <v>40</v>
      </c>
      <c r="G2703" s="10" t="s">
        <v>8227</v>
      </c>
      <c r="H2703" s="10" t="s">
        <v>26</v>
      </c>
      <c r="I2703" s="10" t="s">
        <v>27</v>
      </c>
      <c r="J2703" s="10" t="s">
        <v>166</v>
      </c>
      <c r="K2703" s="10" t="s">
        <v>237</v>
      </c>
      <c r="L2703" s="10" t="s">
        <v>152</v>
      </c>
      <c r="M2703" s="10" t="s">
        <v>93</v>
      </c>
      <c r="N2703" s="10" t="s">
        <v>291</v>
      </c>
      <c r="O2703" s="10" t="s">
        <v>60</v>
      </c>
      <c r="P2703" s="10" t="s">
        <v>68</v>
      </c>
      <c r="Q2703" s="10">
        <v>92.56</v>
      </c>
      <c r="R2703" s="10">
        <v>1.96</v>
      </c>
      <c r="S2703" s="10">
        <v>0</v>
      </c>
      <c r="T2703" s="10" t="s">
        <v>35</v>
      </c>
      <c r="U2703" s="10"/>
      <c r="V2703" s="10" t="s">
        <v>49</v>
      </c>
      <c r="W2703" s="10">
        <v>19</v>
      </c>
      <c r="X2703" s="11" t="s">
        <v>37</v>
      </c>
    </row>
    <row r="2704" spans="1:24" x14ac:dyDescent="0.3">
      <c r="A2704" s="4" t="s">
        <v>8228</v>
      </c>
      <c r="B2704" s="5">
        <v>46167</v>
      </c>
      <c r="C2704" s="20" t="str">
        <f>TEXT(Table3[[#This Row],[Transaction_Date]],"dddd")</f>
        <v>Monday</v>
      </c>
      <c r="D2704" t="s">
        <v>8229</v>
      </c>
      <c r="E2704">
        <f>HOUR(Table3[[#This Row],[Transaction_Time]])</f>
        <v>19</v>
      </c>
      <c r="F2704" s="6" t="s">
        <v>40</v>
      </c>
      <c r="G2704" s="6" t="s">
        <v>8230</v>
      </c>
      <c r="H2704" s="6" t="s">
        <v>74</v>
      </c>
      <c r="I2704" s="6" t="s">
        <v>42</v>
      </c>
      <c r="J2704" s="6" t="s">
        <v>75</v>
      </c>
      <c r="K2704" s="6" t="s">
        <v>156</v>
      </c>
      <c r="L2704" s="6" t="s">
        <v>200</v>
      </c>
      <c r="M2704" s="6" t="s">
        <v>146</v>
      </c>
      <c r="N2704" s="6" t="s">
        <v>46</v>
      </c>
      <c r="O2704" s="6" t="s">
        <v>47</v>
      </c>
      <c r="P2704" s="6" t="s">
        <v>108</v>
      </c>
      <c r="Q2704" s="6">
        <v>142.06</v>
      </c>
      <c r="R2704" s="6">
        <v>0</v>
      </c>
      <c r="S2704" s="6">
        <v>0</v>
      </c>
      <c r="T2704" s="6" t="s">
        <v>35</v>
      </c>
      <c r="U2704" s="6"/>
      <c r="V2704" s="6" t="s">
        <v>49</v>
      </c>
      <c r="W2704" s="6">
        <v>42</v>
      </c>
      <c r="X2704" s="7" t="s">
        <v>37</v>
      </c>
    </row>
    <row r="2705" spans="1:24" x14ac:dyDescent="0.3">
      <c r="A2705" s="8" t="s">
        <v>8231</v>
      </c>
      <c r="B2705" s="9">
        <v>46150</v>
      </c>
      <c r="C2705" s="21" t="str">
        <f>TEXT(Table3[[#This Row],[Transaction_Date]],"dddd")</f>
        <v>Friday</v>
      </c>
      <c r="D2705" t="s">
        <v>8232</v>
      </c>
      <c r="E2705">
        <f>HOUR(Table3[[#This Row],[Transaction_Time]])</f>
        <v>13</v>
      </c>
      <c r="F2705" s="10" t="s">
        <v>416</v>
      </c>
      <c r="G2705" s="10" t="s">
        <v>8233</v>
      </c>
      <c r="H2705" s="10" t="s">
        <v>26</v>
      </c>
      <c r="I2705" s="10" t="s">
        <v>27</v>
      </c>
      <c r="J2705" s="10" t="s">
        <v>55</v>
      </c>
      <c r="K2705" s="10" t="s">
        <v>256</v>
      </c>
      <c r="L2705" s="10" t="s">
        <v>342</v>
      </c>
      <c r="M2705" s="10" t="s">
        <v>162</v>
      </c>
      <c r="N2705" s="10" t="s">
        <v>59</v>
      </c>
      <c r="O2705" s="10" t="s">
        <v>60</v>
      </c>
      <c r="P2705" s="10" t="s">
        <v>34</v>
      </c>
      <c r="Q2705" s="10">
        <v>686.83</v>
      </c>
      <c r="R2705" s="10">
        <v>0</v>
      </c>
      <c r="S2705" s="10">
        <v>0</v>
      </c>
      <c r="T2705" s="10" t="s">
        <v>280</v>
      </c>
      <c r="U2705" s="10" t="s">
        <v>402</v>
      </c>
      <c r="V2705" s="10" t="s">
        <v>49</v>
      </c>
      <c r="W2705" s="10">
        <v>16</v>
      </c>
      <c r="X2705" s="11" t="s">
        <v>37</v>
      </c>
    </row>
    <row r="2706" spans="1:24" x14ac:dyDescent="0.3">
      <c r="A2706" s="4" t="s">
        <v>8234</v>
      </c>
      <c r="B2706" s="5">
        <v>46168</v>
      </c>
      <c r="C2706" s="20" t="str">
        <f>TEXT(Table3[[#This Row],[Transaction_Date]],"dddd")</f>
        <v>Tuesday</v>
      </c>
      <c r="D2706" t="s">
        <v>8235</v>
      </c>
      <c r="E2706">
        <f>HOUR(Table3[[#This Row],[Transaction_Time]])</f>
        <v>10</v>
      </c>
      <c r="F2706" s="6" t="s">
        <v>370</v>
      </c>
      <c r="G2706" s="6" t="s">
        <v>8236</v>
      </c>
      <c r="H2706" s="6" t="s">
        <v>54</v>
      </c>
      <c r="I2706" s="6" t="s">
        <v>42</v>
      </c>
      <c r="J2706" s="6" t="s">
        <v>90</v>
      </c>
      <c r="K2706" s="6" t="s">
        <v>140</v>
      </c>
      <c r="L2706" s="6" t="s">
        <v>257</v>
      </c>
      <c r="M2706" s="6" t="s">
        <v>93</v>
      </c>
      <c r="N2706" s="6" t="s">
        <v>176</v>
      </c>
      <c r="O2706" s="6" t="s">
        <v>60</v>
      </c>
      <c r="P2706" s="6" t="s">
        <v>48</v>
      </c>
      <c r="Q2706" s="6">
        <v>1470.12</v>
      </c>
      <c r="R2706" s="6">
        <v>0</v>
      </c>
      <c r="S2706" s="6">
        <v>0</v>
      </c>
      <c r="T2706" s="6" t="s">
        <v>35</v>
      </c>
      <c r="U2706" s="6"/>
      <c r="V2706" s="6" t="s">
        <v>49</v>
      </c>
      <c r="W2706" s="6">
        <v>48</v>
      </c>
      <c r="X2706" s="7" t="s">
        <v>37</v>
      </c>
    </row>
    <row r="2707" spans="1:24" x14ac:dyDescent="0.3">
      <c r="A2707" s="8" t="s">
        <v>8237</v>
      </c>
      <c r="B2707" s="9">
        <v>46157</v>
      </c>
      <c r="C2707" s="21" t="str">
        <f>TEXT(Table3[[#This Row],[Transaction_Date]],"dddd")</f>
        <v>Friday</v>
      </c>
      <c r="D2707" t="s">
        <v>8238</v>
      </c>
      <c r="E2707">
        <f>HOUR(Table3[[#This Row],[Transaction_Time]])</f>
        <v>18</v>
      </c>
      <c r="F2707" s="10" t="s">
        <v>370</v>
      </c>
      <c r="G2707" s="10" t="s">
        <v>8239</v>
      </c>
      <c r="H2707" s="10" t="s">
        <v>26</v>
      </c>
      <c r="I2707" s="10" t="s">
        <v>27</v>
      </c>
      <c r="J2707" s="10" t="s">
        <v>150</v>
      </c>
      <c r="K2707" s="10" t="s">
        <v>319</v>
      </c>
      <c r="L2707" s="10" t="s">
        <v>826</v>
      </c>
      <c r="M2707" s="10" t="s">
        <v>101</v>
      </c>
      <c r="N2707" s="10" t="s">
        <v>59</v>
      </c>
      <c r="O2707" s="10" t="s">
        <v>60</v>
      </c>
      <c r="P2707" s="10" t="s">
        <v>48</v>
      </c>
      <c r="Q2707" s="10">
        <v>403.27</v>
      </c>
      <c r="R2707" s="10">
        <v>0</v>
      </c>
      <c r="S2707" s="10">
        <v>0</v>
      </c>
      <c r="T2707" s="10" t="s">
        <v>35</v>
      </c>
      <c r="U2707" s="10"/>
      <c r="V2707" s="10" t="s">
        <v>49</v>
      </c>
      <c r="W2707" s="10">
        <v>32</v>
      </c>
      <c r="X2707" s="11" t="s">
        <v>37</v>
      </c>
    </row>
    <row r="2708" spans="1:24" x14ac:dyDescent="0.3">
      <c r="A2708" s="4" t="s">
        <v>8240</v>
      </c>
      <c r="B2708" s="5">
        <v>46173</v>
      </c>
      <c r="C2708" s="20" t="str">
        <f>TEXT(Table3[[#This Row],[Transaction_Date]],"dddd")</f>
        <v>Sunday</v>
      </c>
      <c r="D2708" t="s">
        <v>8241</v>
      </c>
      <c r="E2708">
        <f>HOUR(Table3[[#This Row],[Transaction_Time]])</f>
        <v>14</v>
      </c>
      <c r="F2708" s="6" t="s">
        <v>40</v>
      </c>
      <c r="G2708" s="6" t="s">
        <v>8242</v>
      </c>
      <c r="H2708" s="6" t="s">
        <v>89</v>
      </c>
      <c r="I2708" s="6" t="s">
        <v>42</v>
      </c>
      <c r="J2708" s="6" t="s">
        <v>28</v>
      </c>
      <c r="K2708" s="6" t="s">
        <v>188</v>
      </c>
      <c r="L2708" s="6" t="s">
        <v>537</v>
      </c>
      <c r="M2708" s="6" t="s">
        <v>122</v>
      </c>
      <c r="N2708" s="6" t="s">
        <v>46</v>
      </c>
      <c r="O2708" s="6" t="s">
        <v>60</v>
      </c>
      <c r="P2708" s="6" t="s">
        <v>48</v>
      </c>
      <c r="Q2708" s="6">
        <v>1599.22</v>
      </c>
      <c r="R2708" s="6">
        <v>0</v>
      </c>
      <c r="S2708" s="6">
        <v>0</v>
      </c>
      <c r="T2708" s="6" t="s">
        <v>35</v>
      </c>
      <c r="U2708" s="6"/>
      <c r="V2708" s="6" t="s">
        <v>49</v>
      </c>
      <c r="W2708" s="6">
        <v>73</v>
      </c>
      <c r="X2708" s="7" t="s">
        <v>37</v>
      </c>
    </row>
    <row r="2709" spans="1:24" x14ac:dyDescent="0.3">
      <c r="A2709" s="8" t="s">
        <v>8243</v>
      </c>
      <c r="B2709" s="9">
        <v>46149</v>
      </c>
      <c r="C2709" s="21" t="str">
        <f>TEXT(Table3[[#This Row],[Transaction_Date]],"dddd")</f>
        <v>Thursday</v>
      </c>
      <c r="D2709" t="s">
        <v>8244</v>
      </c>
      <c r="E2709">
        <f>HOUR(Table3[[#This Row],[Transaction_Time]])</f>
        <v>8</v>
      </c>
      <c r="F2709" s="10" t="s">
        <v>52</v>
      </c>
      <c r="G2709" s="10" t="s">
        <v>8245</v>
      </c>
      <c r="H2709" s="10" t="s">
        <v>54</v>
      </c>
      <c r="I2709" s="10" t="s">
        <v>42</v>
      </c>
      <c r="J2709" s="10" t="s">
        <v>166</v>
      </c>
      <c r="K2709" s="10" t="s">
        <v>237</v>
      </c>
      <c r="L2709" s="10" t="s">
        <v>184</v>
      </c>
      <c r="M2709" s="10" t="s">
        <v>146</v>
      </c>
      <c r="N2709" s="10" t="s">
        <v>46</v>
      </c>
      <c r="O2709" s="10" t="s">
        <v>297</v>
      </c>
      <c r="P2709" s="10" t="s">
        <v>84</v>
      </c>
      <c r="Q2709" s="10">
        <v>358.09</v>
      </c>
      <c r="R2709" s="10">
        <v>0</v>
      </c>
      <c r="S2709" s="10">
        <v>0</v>
      </c>
      <c r="T2709" s="10" t="s">
        <v>35</v>
      </c>
      <c r="U2709" s="10"/>
      <c r="V2709" s="10" t="s">
        <v>36</v>
      </c>
      <c r="W2709" s="10">
        <v>67</v>
      </c>
      <c r="X2709" s="11" t="s">
        <v>37</v>
      </c>
    </row>
    <row r="2710" spans="1:24" x14ac:dyDescent="0.3">
      <c r="A2710" s="4" t="s">
        <v>8246</v>
      </c>
      <c r="B2710" s="5">
        <v>46171</v>
      </c>
      <c r="C2710" s="20" t="str">
        <f>TEXT(Table3[[#This Row],[Transaction_Date]],"dddd")</f>
        <v>Friday</v>
      </c>
      <c r="D2710" t="s">
        <v>8247</v>
      </c>
      <c r="E2710">
        <f>HOUR(Table3[[#This Row],[Transaction_Time]])</f>
        <v>20</v>
      </c>
      <c r="F2710" s="6" t="s">
        <v>40</v>
      </c>
      <c r="G2710" s="6" t="s">
        <v>8248</v>
      </c>
      <c r="H2710" s="6" t="s">
        <v>89</v>
      </c>
      <c r="I2710" s="6" t="s">
        <v>27</v>
      </c>
      <c r="J2710" s="6" t="s">
        <v>166</v>
      </c>
      <c r="K2710" s="6" t="s">
        <v>204</v>
      </c>
      <c r="L2710" s="6" t="s">
        <v>647</v>
      </c>
      <c r="M2710" s="6" t="s">
        <v>31</v>
      </c>
      <c r="N2710" s="6" t="s">
        <v>46</v>
      </c>
      <c r="O2710" s="6" t="s">
        <v>47</v>
      </c>
      <c r="P2710" s="6" t="s">
        <v>108</v>
      </c>
      <c r="Q2710" s="6">
        <v>1237.68</v>
      </c>
      <c r="R2710" s="6">
        <v>0</v>
      </c>
      <c r="S2710" s="6">
        <v>0</v>
      </c>
      <c r="T2710" s="6" t="s">
        <v>35</v>
      </c>
      <c r="U2710" s="6"/>
      <c r="V2710" s="6" t="s">
        <v>36</v>
      </c>
      <c r="W2710" s="6">
        <v>84</v>
      </c>
      <c r="X2710" s="7" t="s">
        <v>37</v>
      </c>
    </row>
    <row r="2711" spans="1:24" x14ac:dyDescent="0.3">
      <c r="A2711" s="8" t="s">
        <v>8249</v>
      </c>
      <c r="B2711" s="9">
        <v>46170</v>
      </c>
      <c r="C2711" s="21" t="str">
        <f>TEXT(Table3[[#This Row],[Transaction_Date]],"dddd")</f>
        <v>Thursday</v>
      </c>
      <c r="D2711" t="s">
        <v>8250</v>
      </c>
      <c r="E2711">
        <f>HOUR(Table3[[#This Row],[Transaction_Time]])</f>
        <v>19</v>
      </c>
      <c r="F2711" s="10" t="s">
        <v>24</v>
      </c>
      <c r="G2711" s="10" t="s">
        <v>8251</v>
      </c>
      <c r="H2711" s="10" t="s">
        <v>89</v>
      </c>
      <c r="I2711" s="10" t="s">
        <v>42</v>
      </c>
      <c r="J2711" s="10" t="s">
        <v>55</v>
      </c>
      <c r="K2711" s="10" t="s">
        <v>136</v>
      </c>
      <c r="L2711" s="10" t="s">
        <v>334</v>
      </c>
      <c r="M2711" s="10" t="s">
        <v>58</v>
      </c>
      <c r="N2711" s="10" t="s">
        <v>291</v>
      </c>
      <c r="O2711" s="10" t="s">
        <v>60</v>
      </c>
      <c r="P2711" s="10" t="s">
        <v>48</v>
      </c>
      <c r="Q2711" s="10">
        <v>2754.27</v>
      </c>
      <c r="R2711" s="10">
        <v>0</v>
      </c>
      <c r="S2711" s="10">
        <v>1.38</v>
      </c>
      <c r="T2711" s="10" t="s">
        <v>35</v>
      </c>
      <c r="U2711" s="10"/>
      <c r="V2711" s="10" t="s">
        <v>49</v>
      </c>
      <c r="W2711" s="10">
        <v>15</v>
      </c>
      <c r="X2711" s="11" t="s">
        <v>37</v>
      </c>
    </row>
    <row r="2712" spans="1:24" x14ac:dyDescent="0.3">
      <c r="A2712" s="4" t="s">
        <v>8252</v>
      </c>
      <c r="B2712" s="5">
        <v>46163</v>
      </c>
      <c r="C2712" s="20" t="str">
        <f>TEXT(Table3[[#This Row],[Transaction_Date]],"dddd")</f>
        <v>Thursday</v>
      </c>
      <c r="D2712" t="s">
        <v>8253</v>
      </c>
      <c r="E2712">
        <f>HOUR(Table3[[#This Row],[Transaction_Time]])</f>
        <v>15</v>
      </c>
      <c r="F2712" s="6" t="s">
        <v>24</v>
      </c>
      <c r="G2712" s="6" t="s">
        <v>8254</v>
      </c>
      <c r="H2712" s="6" t="s">
        <v>97</v>
      </c>
      <c r="I2712" s="6" t="s">
        <v>27</v>
      </c>
      <c r="J2712" s="6" t="s">
        <v>43</v>
      </c>
      <c r="K2712" s="6" t="s">
        <v>229</v>
      </c>
      <c r="L2712" s="6" t="s">
        <v>121</v>
      </c>
      <c r="M2712" s="6" t="s">
        <v>122</v>
      </c>
      <c r="N2712" s="6" t="s">
        <v>59</v>
      </c>
      <c r="O2712" s="6" t="s">
        <v>47</v>
      </c>
      <c r="P2712" s="6" t="s">
        <v>34</v>
      </c>
      <c r="Q2712" s="6">
        <v>1269.3900000000001</v>
      </c>
      <c r="R2712" s="6">
        <v>0</v>
      </c>
      <c r="S2712" s="6">
        <v>0</v>
      </c>
      <c r="T2712" s="6" t="s">
        <v>35</v>
      </c>
      <c r="U2712" s="6"/>
      <c r="V2712" s="6" t="s">
        <v>49</v>
      </c>
      <c r="W2712" s="6">
        <v>70</v>
      </c>
      <c r="X2712" s="7" t="s">
        <v>37</v>
      </c>
    </row>
    <row r="2713" spans="1:24" x14ac:dyDescent="0.3">
      <c r="A2713" s="8" t="s">
        <v>8255</v>
      </c>
      <c r="B2713" s="9">
        <v>46165</v>
      </c>
      <c r="C2713" s="21" t="str">
        <f>TEXT(Table3[[#This Row],[Transaction_Date]],"dddd")</f>
        <v>Saturday</v>
      </c>
      <c r="D2713" t="s">
        <v>8256</v>
      </c>
      <c r="E2713">
        <f>HOUR(Table3[[#This Row],[Transaction_Time]])</f>
        <v>11</v>
      </c>
      <c r="F2713" s="10" t="s">
        <v>52</v>
      </c>
      <c r="G2713" s="10" t="s">
        <v>8257</v>
      </c>
      <c r="H2713" s="10" t="s">
        <v>54</v>
      </c>
      <c r="I2713" s="10" t="s">
        <v>42</v>
      </c>
      <c r="J2713" s="10" t="s">
        <v>150</v>
      </c>
      <c r="K2713" s="10" t="s">
        <v>245</v>
      </c>
      <c r="L2713" s="10" t="s">
        <v>205</v>
      </c>
      <c r="M2713" s="10" t="s">
        <v>162</v>
      </c>
      <c r="N2713" s="10" t="s">
        <v>46</v>
      </c>
      <c r="O2713" s="10" t="s">
        <v>47</v>
      </c>
      <c r="P2713" s="10" t="s">
        <v>48</v>
      </c>
      <c r="Q2713" s="10">
        <v>383.18</v>
      </c>
      <c r="R2713" s="10">
        <v>0</v>
      </c>
      <c r="S2713" s="10">
        <v>0</v>
      </c>
      <c r="T2713" s="10" t="s">
        <v>280</v>
      </c>
      <c r="U2713" s="10" t="s">
        <v>385</v>
      </c>
      <c r="V2713" s="10" t="s">
        <v>49</v>
      </c>
      <c r="W2713" s="10">
        <v>58</v>
      </c>
      <c r="X2713" s="11" t="s">
        <v>37</v>
      </c>
    </row>
    <row r="2714" spans="1:24" x14ac:dyDescent="0.3">
      <c r="A2714" s="4" t="s">
        <v>8258</v>
      </c>
      <c r="B2714" s="5">
        <v>46155</v>
      </c>
      <c r="C2714" s="20" t="str">
        <f>TEXT(Table3[[#This Row],[Transaction_Date]],"dddd")</f>
        <v>Wednesday</v>
      </c>
      <c r="D2714" t="s">
        <v>8259</v>
      </c>
      <c r="E2714">
        <f>HOUR(Table3[[#This Row],[Transaction_Time]])</f>
        <v>18</v>
      </c>
      <c r="F2714" s="6" t="s">
        <v>52</v>
      </c>
      <c r="G2714" s="6" t="s">
        <v>8260</v>
      </c>
      <c r="H2714" s="6" t="s">
        <v>26</v>
      </c>
      <c r="I2714" s="6" t="s">
        <v>42</v>
      </c>
      <c r="J2714" s="6" t="s">
        <v>43</v>
      </c>
      <c r="K2714" s="6" t="s">
        <v>229</v>
      </c>
      <c r="L2714" s="6" t="s">
        <v>196</v>
      </c>
      <c r="M2714" s="6" t="s">
        <v>83</v>
      </c>
      <c r="N2714" s="6" t="s">
        <v>46</v>
      </c>
      <c r="O2714" s="6" t="s">
        <v>47</v>
      </c>
      <c r="P2714" s="6" t="s">
        <v>115</v>
      </c>
      <c r="Q2714" s="6">
        <v>540.79999999999995</v>
      </c>
      <c r="R2714" s="6">
        <v>0</v>
      </c>
      <c r="S2714" s="6">
        <v>0</v>
      </c>
      <c r="T2714" s="6" t="s">
        <v>35</v>
      </c>
      <c r="U2714" s="6"/>
      <c r="V2714" s="6" t="s">
        <v>36</v>
      </c>
      <c r="W2714" s="6">
        <v>12</v>
      </c>
      <c r="X2714" s="7" t="s">
        <v>37</v>
      </c>
    </row>
    <row r="2715" spans="1:24" x14ac:dyDescent="0.3">
      <c r="A2715" s="8" t="s">
        <v>8261</v>
      </c>
      <c r="B2715" s="9">
        <v>46165</v>
      </c>
      <c r="C2715" s="21" t="str">
        <f>TEXT(Table3[[#This Row],[Transaction_Date]],"dddd")</f>
        <v>Saturday</v>
      </c>
      <c r="D2715" t="s">
        <v>8262</v>
      </c>
      <c r="E2715">
        <f>HOUR(Table3[[#This Row],[Transaction_Time]])</f>
        <v>14</v>
      </c>
      <c r="F2715" s="10" t="s">
        <v>24</v>
      </c>
      <c r="G2715" s="10" t="s">
        <v>8263</v>
      </c>
      <c r="H2715" s="10" t="s">
        <v>54</v>
      </c>
      <c r="I2715" s="10" t="s">
        <v>27</v>
      </c>
      <c r="J2715" s="10" t="s">
        <v>150</v>
      </c>
      <c r="K2715" s="10" t="s">
        <v>175</v>
      </c>
      <c r="L2715" s="10" t="s">
        <v>221</v>
      </c>
      <c r="M2715" s="10" t="s">
        <v>67</v>
      </c>
      <c r="N2715" s="10" t="s">
        <v>46</v>
      </c>
      <c r="O2715" s="10" t="s">
        <v>297</v>
      </c>
      <c r="P2715" s="10" t="s">
        <v>108</v>
      </c>
      <c r="Q2715" s="10">
        <v>196.77</v>
      </c>
      <c r="R2715" s="10">
        <v>31.69</v>
      </c>
      <c r="S2715" s="10">
        <v>0.51</v>
      </c>
      <c r="T2715" s="10" t="s">
        <v>35</v>
      </c>
      <c r="U2715" s="10"/>
      <c r="V2715" s="10" t="s">
        <v>49</v>
      </c>
      <c r="W2715" s="10">
        <v>31</v>
      </c>
      <c r="X2715" s="11" t="s">
        <v>37</v>
      </c>
    </row>
    <row r="2716" spans="1:24" x14ac:dyDescent="0.3">
      <c r="A2716" s="4" t="s">
        <v>8264</v>
      </c>
      <c r="B2716" s="5">
        <v>46166</v>
      </c>
      <c r="C2716" s="20" t="str">
        <f>TEXT(Table3[[#This Row],[Transaction_Date]],"dddd")</f>
        <v>Sunday</v>
      </c>
      <c r="D2716" t="s">
        <v>8265</v>
      </c>
      <c r="E2716">
        <f>HOUR(Table3[[#This Row],[Transaction_Time]])</f>
        <v>19</v>
      </c>
      <c r="F2716" s="6" t="s">
        <v>52</v>
      </c>
      <c r="G2716" s="6" t="s">
        <v>8266</v>
      </c>
      <c r="H2716" s="6" t="s">
        <v>54</v>
      </c>
      <c r="I2716" s="6" t="s">
        <v>42</v>
      </c>
      <c r="J2716" s="6" t="s">
        <v>150</v>
      </c>
      <c r="K2716" s="6" t="s">
        <v>151</v>
      </c>
      <c r="L2716" s="6" t="s">
        <v>205</v>
      </c>
      <c r="M2716" s="6" t="s">
        <v>162</v>
      </c>
      <c r="N2716" s="6" t="s">
        <v>78</v>
      </c>
      <c r="O2716" s="6" t="s">
        <v>47</v>
      </c>
      <c r="P2716" s="6" t="s">
        <v>68</v>
      </c>
      <c r="Q2716" s="6">
        <v>1228.52</v>
      </c>
      <c r="R2716" s="6">
        <v>0</v>
      </c>
      <c r="S2716" s="6">
        <v>4.32</v>
      </c>
      <c r="T2716" s="6" t="s">
        <v>35</v>
      </c>
      <c r="U2716" s="6"/>
      <c r="V2716" s="6" t="s">
        <v>49</v>
      </c>
      <c r="W2716" s="6">
        <v>92</v>
      </c>
      <c r="X2716" s="7" t="s">
        <v>37</v>
      </c>
    </row>
    <row r="2717" spans="1:24" x14ac:dyDescent="0.3">
      <c r="A2717" s="8" t="s">
        <v>8267</v>
      </c>
      <c r="B2717" s="9">
        <v>46166</v>
      </c>
      <c r="C2717" s="21" t="str">
        <f>TEXT(Table3[[#This Row],[Transaction_Date]],"dddd")</f>
        <v>Sunday</v>
      </c>
      <c r="D2717" t="s">
        <v>8268</v>
      </c>
      <c r="E2717">
        <f>HOUR(Table3[[#This Row],[Transaction_Time]])</f>
        <v>11</v>
      </c>
      <c r="F2717" s="10" t="s">
        <v>40</v>
      </c>
      <c r="G2717" s="10" t="s">
        <v>8269</v>
      </c>
      <c r="H2717" s="10" t="s">
        <v>26</v>
      </c>
      <c r="I2717" s="10" t="s">
        <v>27</v>
      </c>
      <c r="J2717" s="10" t="s">
        <v>55</v>
      </c>
      <c r="K2717" s="10" t="s">
        <v>180</v>
      </c>
      <c r="L2717" s="10" t="s">
        <v>503</v>
      </c>
      <c r="M2717" s="10" t="s">
        <v>214</v>
      </c>
      <c r="N2717" s="10" t="s">
        <v>46</v>
      </c>
      <c r="O2717" s="10" t="s">
        <v>47</v>
      </c>
      <c r="P2717" s="10" t="s">
        <v>68</v>
      </c>
      <c r="Q2717" s="10">
        <v>248.4</v>
      </c>
      <c r="R2717" s="10">
        <v>0</v>
      </c>
      <c r="S2717" s="10">
        <v>0</v>
      </c>
      <c r="T2717" s="10" t="s">
        <v>35</v>
      </c>
      <c r="U2717" s="10"/>
      <c r="V2717" s="10" t="s">
        <v>49</v>
      </c>
      <c r="W2717" s="10">
        <v>81</v>
      </c>
      <c r="X2717" s="11" t="s">
        <v>37</v>
      </c>
    </row>
    <row r="2718" spans="1:24" x14ac:dyDescent="0.3">
      <c r="A2718" s="4" t="s">
        <v>8270</v>
      </c>
      <c r="B2718" s="5">
        <v>46145</v>
      </c>
      <c r="C2718" s="20" t="str">
        <f>TEXT(Table3[[#This Row],[Transaction_Date]],"dddd")</f>
        <v>Sunday</v>
      </c>
      <c r="D2718" t="s">
        <v>8271</v>
      </c>
      <c r="E2718">
        <f>HOUR(Table3[[#This Row],[Transaction_Time]])</f>
        <v>16</v>
      </c>
      <c r="F2718" s="6" t="s">
        <v>40</v>
      </c>
      <c r="G2718" s="6" t="s">
        <v>8272</v>
      </c>
      <c r="H2718" s="6" t="s">
        <v>89</v>
      </c>
      <c r="I2718" s="6" t="s">
        <v>27</v>
      </c>
      <c r="J2718" s="6" t="s">
        <v>28</v>
      </c>
      <c r="K2718" s="6" t="s">
        <v>29</v>
      </c>
      <c r="L2718" s="6" t="s">
        <v>375</v>
      </c>
      <c r="M2718" s="6" t="s">
        <v>58</v>
      </c>
      <c r="N2718" s="6" t="s">
        <v>46</v>
      </c>
      <c r="O2718" s="6" t="s">
        <v>33</v>
      </c>
      <c r="P2718" s="6" t="s">
        <v>48</v>
      </c>
      <c r="Q2718" s="6">
        <v>214.47</v>
      </c>
      <c r="R2718" s="6">
        <v>0</v>
      </c>
      <c r="S2718" s="6">
        <v>0</v>
      </c>
      <c r="T2718" s="6" t="s">
        <v>35</v>
      </c>
      <c r="U2718" s="6"/>
      <c r="V2718" s="6" t="s">
        <v>49</v>
      </c>
      <c r="W2718" s="6">
        <v>48</v>
      </c>
      <c r="X2718" s="7" t="s">
        <v>37</v>
      </c>
    </row>
    <row r="2719" spans="1:24" x14ac:dyDescent="0.3">
      <c r="A2719" s="8" t="s">
        <v>8273</v>
      </c>
      <c r="B2719" s="9">
        <v>46147</v>
      </c>
      <c r="C2719" s="21" t="str">
        <f>TEXT(Table3[[#This Row],[Transaction_Date]],"dddd")</f>
        <v>Tuesday</v>
      </c>
      <c r="D2719" t="s">
        <v>8274</v>
      </c>
      <c r="E2719">
        <f>HOUR(Table3[[#This Row],[Transaction_Time]])</f>
        <v>21</v>
      </c>
      <c r="F2719" s="10" t="s">
        <v>40</v>
      </c>
      <c r="G2719" s="10" t="s">
        <v>8275</v>
      </c>
      <c r="H2719" s="10" t="s">
        <v>54</v>
      </c>
      <c r="I2719" s="10" t="s">
        <v>42</v>
      </c>
      <c r="J2719" s="10" t="s">
        <v>119</v>
      </c>
      <c r="K2719" s="10" t="s">
        <v>264</v>
      </c>
      <c r="L2719" s="10" t="s">
        <v>375</v>
      </c>
      <c r="M2719" s="10" t="s">
        <v>58</v>
      </c>
      <c r="N2719" s="10" t="s">
        <v>46</v>
      </c>
      <c r="O2719" s="10" t="s">
        <v>47</v>
      </c>
      <c r="P2719" s="10" t="s">
        <v>68</v>
      </c>
      <c r="Q2719" s="10">
        <v>201.05</v>
      </c>
      <c r="R2719" s="10">
        <v>0</v>
      </c>
      <c r="S2719" s="10">
        <v>0</v>
      </c>
      <c r="T2719" s="10" t="s">
        <v>35</v>
      </c>
      <c r="U2719" s="10"/>
      <c r="V2719" s="10" t="s">
        <v>49</v>
      </c>
      <c r="W2719" s="10">
        <v>99</v>
      </c>
      <c r="X2719" s="11" t="s">
        <v>37</v>
      </c>
    </row>
    <row r="2720" spans="1:24" x14ac:dyDescent="0.3">
      <c r="A2720" s="4" t="s">
        <v>8276</v>
      </c>
      <c r="B2720" s="5">
        <v>46160</v>
      </c>
      <c r="C2720" s="20" t="str">
        <f>TEXT(Table3[[#This Row],[Transaction_Date]],"dddd")</f>
        <v>Monday</v>
      </c>
      <c r="D2720" t="s">
        <v>8277</v>
      </c>
      <c r="E2720">
        <f>HOUR(Table3[[#This Row],[Transaction_Time]])</f>
        <v>8</v>
      </c>
      <c r="F2720" s="6" t="s">
        <v>40</v>
      </c>
      <c r="G2720" s="6" t="s">
        <v>8278</v>
      </c>
      <c r="H2720" s="6" t="s">
        <v>54</v>
      </c>
      <c r="I2720" s="6" t="s">
        <v>27</v>
      </c>
      <c r="J2720" s="6" t="s">
        <v>98</v>
      </c>
      <c r="K2720" s="6" t="s">
        <v>338</v>
      </c>
      <c r="L2720" s="6" t="s">
        <v>290</v>
      </c>
      <c r="M2720" s="6" t="s">
        <v>93</v>
      </c>
      <c r="N2720" s="6" t="s">
        <v>78</v>
      </c>
      <c r="O2720" s="6" t="s">
        <v>47</v>
      </c>
      <c r="P2720" s="6" t="s">
        <v>108</v>
      </c>
      <c r="Q2720" s="6">
        <v>256.27999999999997</v>
      </c>
      <c r="R2720" s="6">
        <v>9.51</v>
      </c>
      <c r="S2720" s="6">
        <v>1.37</v>
      </c>
      <c r="T2720" s="6" t="s">
        <v>35</v>
      </c>
      <c r="U2720" s="6"/>
      <c r="V2720" s="6" t="s">
        <v>36</v>
      </c>
      <c r="W2720" s="6">
        <v>37</v>
      </c>
      <c r="X2720" s="7" t="s">
        <v>37</v>
      </c>
    </row>
    <row r="2721" spans="1:24" x14ac:dyDescent="0.3">
      <c r="A2721" s="8" t="s">
        <v>8279</v>
      </c>
      <c r="B2721" s="9">
        <v>46167</v>
      </c>
      <c r="C2721" s="21" t="str">
        <f>TEXT(Table3[[#This Row],[Transaction_Date]],"dddd")</f>
        <v>Monday</v>
      </c>
      <c r="D2721" t="s">
        <v>8280</v>
      </c>
      <c r="E2721">
        <f>HOUR(Table3[[#This Row],[Transaction_Time]])</f>
        <v>15</v>
      </c>
      <c r="F2721" s="10" t="s">
        <v>24</v>
      </c>
      <c r="G2721" s="10" t="s">
        <v>8281</v>
      </c>
      <c r="H2721" s="10" t="s">
        <v>26</v>
      </c>
      <c r="I2721" s="10" t="s">
        <v>42</v>
      </c>
      <c r="J2721" s="10" t="s">
        <v>75</v>
      </c>
      <c r="K2721" s="10" t="s">
        <v>156</v>
      </c>
      <c r="L2721" s="10" t="s">
        <v>145</v>
      </c>
      <c r="M2721" s="10" t="s">
        <v>146</v>
      </c>
      <c r="N2721" s="10" t="s">
        <v>46</v>
      </c>
      <c r="O2721" s="10" t="s">
        <v>47</v>
      </c>
      <c r="P2721" s="10" t="s">
        <v>34</v>
      </c>
      <c r="Q2721" s="10">
        <v>1281.4000000000001</v>
      </c>
      <c r="R2721" s="10">
        <v>0</v>
      </c>
      <c r="S2721" s="10">
        <v>0</v>
      </c>
      <c r="T2721" s="10" t="s">
        <v>35</v>
      </c>
      <c r="U2721" s="10"/>
      <c r="V2721" s="10" t="s">
        <v>49</v>
      </c>
      <c r="W2721" s="10">
        <v>28</v>
      </c>
      <c r="X2721" s="11" t="s">
        <v>37</v>
      </c>
    </row>
    <row r="2722" spans="1:24" x14ac:dyDescent="0.3">
      <c r="A2722" s="4" t="s">
        <v>8282</v>
      </c>
      <c r="B2722" s="5">
        <v>46166</v>
      </c>
      <c r="C2722" s="20" t="str">
        <f>TEXT(Table3[[#This Row],[Transaction_Date]],"dddd")</f>
        <v>Sunday</v>
      </c>
      <c r="D2722" t="s">
        <v>8283</v>
      </c>
      <c r="E2722">
        <f>HOUR(Table3[[#This Row],[Transaction_Time]])</f>
        <v>19</v>
      </c>
      <c r="F2722" s="6" t="s">
        <v>40</v>
      </c>
      <c r="G2722" s="6" t="s">
        <v>8284</v>
      </c>
      <c r="H2722" s="6" t="s">
        <v>74</v>
      </c>
      <c r="I2722" s="6" t="s">
        <v>27</v>
      </c>
      <c r="J2722" s="6" t="s">
        <v>28</v>
      </c>
      <c r="K2722" s="6" t="s">
        <v>29</v>
      </c>
      <c r="L2722" s="6" t="s">
        <v>171</v>
      </c>
      <c r="M2722" s="6" t="s">
        <v>67</v>
      </c>
      <c r="N2722" s="6" t="s">
        <v>176</v>
      </c>
      <c r="O2722" s="6" t="s">
        <v>47</v>
      </c>
      <c r="P2722" s="6" t="s">
        <v>48</v>
      </c>
      <c r="Q2722" s="6">
        <v>24.76</v>
      </c>
      <c r="R2722" s="6">
        <v>0</v>
      </c>
      <c r="S2722" s="6">
        <v>3.43</v>
      </c>
      <c r="T2722" s="6" t="s">
        <v>35</v>
      </c>
      <c r="U2722" s="6"/>
      <c r="V2722" s="6" t="s">
        <v>36</v>
      </c>
      <c r="W2722" s="6">
        <v>84</v>
      </c>
      <c r="X2722" s="7" t="s">
        <v>37</v>
      </c>
    </row>
    <row r="2723" spans="1:24" x14ac:dyDescent="0.3">
      <c r="A2723" s="8" t="s">
        <v>8285</v>
      </c>
      <c r="B2723" s="9">
        <v>46151</v>
      </c>
      <c r="C2723" s="21" t="str">
        <f>TEXT(Table3[[#This Row],[Transaction_Date]],"dddd")</f>
        <v>Saturday</v>
      </c>
      <c r="D2723" t="s">
        <v>8286</v>
      </c>
      <c r="E2723">
        <f>HOUR(Table3[[#This Row],[Transaction_Time]])</f>
        <v>14</v>
      </c>
      <c r="F2723" s="10" t="s">
        <v>24</v>
      </c>
      <c r="G2723" s="10" t="s">
        <v>8287</v>
      </c>
      <c r="H2723" s="10" t="s">
        <v>89</v>
      </c>
      <c r="I2723" s="10" t="s">
        <v>27</v>
      </c>
      <c r="J2723" s="10" t="s">
        <v>90</v>
      </c>
      <c r="K2723" s="10" t="s">
        <v>91</v>
      </c>
      <c r="L2723" s="10" t="s">
        <v>145</v>
      </c>
      <c r="M2723" s="10" t="s">
        <v>146</v>
      </c>
      <c r="N2723" s="10" t="s">
        <v>78</v>
      </c>
      <c r="O2723" s="10" t="s">
        <v>47</v>
      </c>
      <c r="P2723" s="10" t="s">
        <v>84</v>
      </c>
      <c r="Q2723" s="10">
        <v>857.51</v>
      </c>
      <c r="R2723" s="10">
        <v>0</v>
      </c>
      <c r="S2723" s="10">
        <v>7.36</v>
      </c>
      <c r="T2723" s="10" t="s">
        <v>35</v>
      </c>
      <c r="U2723" s="10"/>
      <c r="V2723" s="10" t="s">
        <v>49</v>
      </c>
      <c r="W2723" s="10">
        <v>66</v>
      </c>
      <c r="X2723" s="11" t="s">
        <v>37</v>
      </c>
    </row>
    <row r="2724" spans="1:24" x14ac:dyDescent="0.3">
      <c r="A2724" s="4" t="s">
        <v>8288</v>
      </c>
      <c r="B2724" s="5">
        <v>46149</v>
      </c>
      <c r="C2724" s="20" t="str">
        <f>TEXT(Table3[[#This Row],[Transaction_Date]],"dddd")</f>
        <v>Thursday</v>
      </c>
      <c r="D2724" t="s">
        <v>8289</v>
      </c>
      <c r="E2724">
        <f>HOUR(Table3[[#This Row],[Transaction_Time]])</f>
        <v>11</v>
      </c>
      <c r="F2724" s="6" t="s">
        <v>52</v>
      </c>
      <c r="G2724" s="6" t="s">
        <v>8290</v>
      </c>
      <c r="H2724" s="6" t="s">
        <v>26</v>
      </c>
      <c r="I2724" s="6" t="s">
        <v>42</v>
      </c>
      <c r="J2724" s="6" t="s">
        <v>98</v>
      </c>
      <c r="K2724" s="6" t="s">
        <v>99</v>
      </c>
      <c r="L2724" s="6" t="s">
        <v>375</v>
      </c>
      <c r="M2724" s="6" t="s">
        <v>58</v>
      </c>
      <c r="N2724" s="6" t="s">
        <v>272</v>
      </c>
      <c r="O2724" s="6" t="s">
        <v>47</v>
      </c>
      <c r="P2724" s="10" t="s">
        <v>68</v>
      </c>
      <c r="Q2724" s="6">
        <v>278.45</v>
      </c>
      <c r="R2724" s="6">
        <v>0</v>
      </c>
      <c r="S2724" s="6">
        <v>3.08</v>
      </c>
      <c r="T2724" s="6" t="s">
        <v>35</v>
      </c>
      <c r="U2724" s="6"/>
      <c r="V2724" s="6" t="s">
        <v>49</v>
      </c>
      <c r="W2724" s="6">
        <v>87</v>
      </c>
      <c r="X2724" s="7" t="s">
        <v>37</v>
      </c>
    </row>
    <row r="2725" spans="1:24" x14ac:dyDescent="0.3">
      <c r="A2725" s="8" t="s">
        <v>8291</v>
      </c>
      <c r="B2725" s="9">
        <v>46165</v>
      </c>
      <c r="C2725" s="21" t="str">
        <f>TEXT(Table3[[#This Row],[Transaction_Date]],"dddd")</f>
        <v>Saturday</v>
      </c>
      <c r="D2725" t="s">
        <v>8292</v>
      </c>
      <c r="E2725">
        <f>HOUR(Table3[[#This Row],[Transaction_Time]])</f>
        <v>17</v>
      </c>
      <c r="F2725" s="10" t="s">
        <v>40</v>
      </c>
      <c r="G2725" s="10" t="s">
        <v>8293</v>
      </c>
      <c r="H2725" s="10" t="s">
        <v>26</v>
      </c>
      <c r="I2725" s="10" t="s">
        <v>27</v>
      </c>
      <c r="J2725" s="10" t="s">
        <v>166</v>
      </c>
      <c r="K2725" s="10" t="s">
        <v>476</v>
      </c>
      <c r="L2725" s="10" t="s">
        <v>145</v>
      </c>
      <c r="M2725" s="10" t="s">
        <v>146</v>
      </c>
      <c r="N2725" s="10" t="s">
        <v>272</v>
      </c>
      <c r="O2725" s="10" t="s">
        <v>47</v>
      </c>
      <c r="P2725" s="10" t="s">
        <v>68</v>
      </c>
      <c r="Q2725" s="10">
        <v>846.64</v>
      </c>
      <c r="R2725" s="10">
        <v>0</v>
      </c>
      <c r="S2725" s="10">
        <v>4.9400000000000004</v>
      </c>
      <c r="T2725" s="10" t="s">
        <v>35</v>
      </c>
      <c r="U2725" s="10"/>
      <c r="V2725" s="10" t="s">
        <v>36</v>
      </c>
      <c r="W2725" s="10">
        <v>79</v>
      </c>
      <c r="X2725" s="11" t="s">
        <v>37</v>
      </c>
    </row>
    <row r="2726" spans="1:24" x14ac:dyDescent="0.3">
      <c r="A2726" s="4" t="s">
        <v>8294</v>
      </c>
      <c r="B2726" s="5">
        <v>46156</v>
      </c>
      <c r="C2726" s="20" t="str">
        <f>TEXT(Table3[[#This Row],[Transaction_Date]],"dddd")</f>
        <v>Thursday</v>
      </c>
      <c r="D2726" t="s">
        <v>8295</v>
      </c>
      <c r="E2726">
        <f>HOUR(Table3[[#This Row],[Transaction_Time]])</f>
        <v>22</v>
      </c>
      <c r="F2726" s="6" t="s">
        <v>40</v>
      </c>
      <c r="G2726" s="6" t="s">
        <v>8296</v>
      </c>
      <c r="H2726" s="6" t="s">
        <v>54</v>
      </c>
      <c r="I2726" s="6" t="s">
        <v>27</v>
      </c>
      <c r="J2726" s="6" t="s">
        <v>75</v>
      </c>
      <c r="K2726" s="6" t="s">
        <v>295</v>
      </c>
      <c r="L2726" s="6" t="s">
        <v>127</v>
      </c>
      <c r="M2726" s="6" t="s">
        <v>114</v>
      </c>
      <c r="N2726" s="6" t="s">
        <v>59</v>
      </c>
      <c r="O2726" s="6" t="s">
        <v>60</v>
      </c>
      <c r="P2726" s="6" t="s">
        <v>68</v>
      </c>
      <c r="Q2726" s="6">
        <v>878.16</v>
      </c>
      <c r="R2726" s="6">
        <v>0</v>
      </c>
      <c r="S2726" s="6">
        <v>0</v>
      </c>
      <c r="T2726" s="6" t="s">
        <v>35</v>
      </c>
      <c r="U2726" s="6"/>
      <c r="V2726" s="6" t="s">
        <v>49</v>
      </c>
      <c r="W2726" s="6">
        <v>26</v>
      </c>
      <c r="X2726" s="7" t="s">
        <v>37</v>
      </c>
    </row>
    <row r="2727" spans="1:24" x14ac:dyDescent="0.3">
      <c r="A2727" s="8" t="s">
        <v>8297</v>
      </c>
      <c r="B2727" s="9">
        <v>46159</v>
      </c>
      <c r="C2727" s="21" t="str">
        <f>TEXT(Table3[[#This Row],[Transaction_Date]],"dddd")</f>
        <v>Sunday</v>
      </c>
      <c r="D2727" t="s">
        <v>8298</v>
      </c>
      <c r="E2727">
        <f>HOUR(Table3[[#This Row],[Transaction_Time]])</f>
        <v>15</v>
      </c>
      <c r="F2727" s="10" t="s">
        <v>40</v>
      </c>
      <c r="G2727" s="10" t="s">
        <v>8299</v>
      </c>
      <c r="H2727" s="10" t="s">
        <v>26</v>
      </c>
      <c r="I2727" s="10" t="s">
        <v>42</v>
      </c>
      <c r="J2727" s="10" t="s">
        <v>166</v>
      </c>
      <c r="K2727" s="10" t="s">
        <v>237</v>
      </c>
      <c r="L2727" s="10" t="s">
        <v>424</v>
      </c>
      <c r="M2727" s="10" t="s">
        <v>122</v>
      </c>
      <c r="N2727" s="10" t="s">
        <v>176</v>
      </c>
      <c r="O2727" s="10" t="s">
        <v>47</v>
      </c>
      <c r="P2727" s="10" t="s">
        <v>68</v>
      </c>
      <c r="Q2727" s="10">
        <v>294.81</v>
      </c>
      <c r="R2727" s="10">
        <v>0</v>
      </c>
      <c r="S2727" s="10">
        <v>3.05</v>
      </c>
      <c r="T2727" s="10" t="s">
        <v>35</v>
      </c>
      <c r="U2727" s="10"/>
      <c r="V2727" s="10" t="s">
        <v>36</v>
      </c>
      <c r="W2727" s="10">
        <v>57</v>
      </c>
      <c r="X2727" s="11" t="s">
        <v>37</v>
      </c>
    </row>
    <row r="2728" spans="1:24" x14ac:dyDescent="0.3">
      <c r="A2728" s="4" t="s">
        <v>8300</v>
      </c>
      <c r="B2728" s="5">
        <v>46143</v>
      </c>
      <c r="C2728" s="20" t="str">
        <f>TEXT(Table3[[#This Row],[Transaction_Date]],"dddd")</f>
        <v>Friday</v>
      </c>
      <c r="D2728" t="s">
        <v>8301</v>
      </c>
      <c r="E2728">
        <f>HOUR(Table3[[#This Row],[Transaction_Time]])</f>
        <v>11</v>
      </c>
      <c r="F2728" s="6" t="s">
        <v>24</v>
      </c>
      <c r="G2728" s="6" t="s">
        <v>8302</v>
      </c>
      <c r="H2728" s="6" t="s">
        <v>54</v>
      </c>
      <c r="I2728" s="6" t="s">
        <v>27</v>
      </c>
      <c r="J2728" s="6" t="s">
        <v>150</v>
      </c>
      <c r="K2728" s="6" t="s">
        <v>398</v>
      </c>
      <c r="L2728" s="6" t="s">
        <v>184</v>
      </c>
      <c r="M2728" s="6" t="s">
        <v>146</v>
      </c>
      <c r="N2728" s="6" t="s">
        <v>46</v>
      </c>
      <c r="O2728" s="6" t="s">
        <v>47</v>
      </c>
      <c r="P2728" s="6" t="s">
        <v>68</v>
      </c>
      <c r="Q2728" s="6">
        <v>49.86</v>
      </c>
      <c r="R2728" s="6">
        <v>0</v>
      </c>
      <c r="S2728" s="6">
        <v>0</v>
      </c>
      <c r="T2728" s="6" t="s">
        <v>35</v>
      </c>
      <c r="U2728" s="6"/>
      <c r="V2728" s="6" t="s">
        <v>49</v>
      </c>
      <c r="W2728" s="6">
        <v>60</v>
      </c>
      <c r="X2728" s="7" t="s">
        <v>37</v>
      </c>
    </row>
    <row r="2729" spans="1:24" x14ac:dyDescent="0.3">
      <c r="A2729" s="8" t="s">
        <v>8303</v>
      </c>
      <c r="B2729" s="9">
        <v>46144</v>
      </c>
      <c r="C2729" s="21" t="str">
        <f>TEXT(Table3[[#This Row],[Transaction_Date]],"dddd")</f>
        <v>Saturday</v>
      </c>
      <c r="D2729" t="s">
        <v>8304</v>
      </c>
      <c r="E2729">
        <f>HOUR(Table3[[#This Row],[Transaction_Time]])</f>
        <v>9</v>
      </c>
      <c r="F2729" s="10" t="s">
        <v>370</v>
      </c>
      <c r="G2729" s="10" t="s">
        <v>8305</v>
      </c>
      <c r="H2729" s="10" t="s">
        <v>26</v>
      </c>
      <c r="I2729" s="10" t="s">
        <v>27</v>
      </c>
      <c r="J2729" s="10" t="s">
        <v>166</v>
      </c>
      <c r="K2729" s="10" t="s">
        <v>204</v>
      </c>
      <c r="L2729" s="10" t="s">
        <v>246</v>
      </c>
      <c r="M2729" s="10" t="s">
        <v>214</v>
      </c>
      <c r="N2729" s="10" t="s">
        <v>272</v>
      </c>
      <c r="O2729" s="10" t="s">
        <v>60</v>
      </c>
      <c r="P2729" s="10" t="s">
        <v>68</v>
      </c>
      <c r="Q2729" s="10">
        <v>268.14999999999998</v>
      </c>
      <c r="R2729" s="10">
        <v>0</v>
      </c>
      <c r="S2729" s="10">
        <v>0</v>
      </c>
      <c r="T2729" s="10" t="s">
        <v>35</v>
      </c>
      <c r="U2729" s="10"/>
      <c r="V2729" s="10" t="s">
        <v>36</v>
      </c>
      <c r="W2729" s="10">
        <v>58</v>
      </c>
      <c r="X2729" s="11" t="s">
        <v>37</v>
      </c>
    </row>
    <row r="2730" spans="1:24" x14ac:dyDescent="0.3">
      <c r="A2730" s="4" t="s">
        <v>8306</v>
      </c>
      <c r="B2730" s="5">
        <v>46170</v>
      </c>
      <c r="C2730" s="20" t="str">
        <f>TEXT(Table3[[#This Row],[Transaction_Date]],"dddd")</f>
        <v>Thursday</v>
      </c>
      <c r="D2730" t="s">
        <v>8307</v>
      </c>
      <c r="E2730">
        <f>HOUR(Table3[[#This Row],[Transaction_Time]])</f>
        <v>20</v>
      </c>
      <c r="F2730" s="6" t="s">
        <v>416</v>
      </c>
      <c r="G2730" s="6" t="s">
        <v>8308</v>
      </c>
      <c r="H2730" s="6" t="s">
        <v>26</v>
      </c>
      <c r="I2730" s="6" t="s">
        <v>27</v>
      </c>
      <c r="J2730" s="6" t="s">
        <v>105</v>
      </c>
      <c r="K2730" s="6" t="s">
        <v>675</v>
      </c>
      <c r="L2730" s="6" t="s">
        <v>364</v>
      </c>
      <c r="M2730" s="6" t="s">
        <v>114</v>
      </c>
      <c r="N2730" s="6" t="s">
        <v>32</v>
      </c>
      <c r="O2730" s="6" t="s">
        <v>141</v>
      </c>
      <c r="P2730" s="6" t="s">
        <v>48</v>
      </c>
      <c r="Q2730" s="6">
        <v>552.37</v>
      </c>
      <c r="R2730" s="6">
        <v>0</v>
      </c>
      <c r="S2730" s="6">
        <v>0</v>
      </c>
      <c r="T2730" s="6" t="s">
        <v>35</v>
      </c>
      <c r="U2730" s="6"/>
      <c r="V2730" s="6" t="s">
        <v>49</v>
      </c>
      <c r="W2730" s="6">
        <v>36</v>
      </c>
      <c r="X2730" s="7" t="s">
        <v>37</v>
      </c>
    </row>
    <row r="2731" spans="1:24" x14ac:dyDescent="0.3">
      <c r="A2731" s="8" t="s">
        <v>8309</v>
      </c>
      <c r="B2731" s="9">
        <v>46158</v>
      </c>
      <c r="C2731" s="21" t="str">
        <f>TEXT(Table3[[#This Row],[Transaction_Date]],"dddd")</f>
        <v>Saturday</v>
      </c>
      <c r="D2731" t="s">
        <v>8310</v>
      </c>
      <c r="E2731">
        <f>HOUR(Table3[[#This Row],[Transaction_Time]])</f>
        <v>15</v>
      </c>
      <c r="F2731" s="10" t="s">
        <v>416</v>
      </c>
      <c r="G2731" s="10" t="s">
        <v>8311</v>
      </c>
      <c r="H2731" s="10" t="s">
        <v>54</v>
      </c>
      <c r="I2731" s="10" t="s">
        <v>42</v>
      </c>
      <c r="J2731" s="10" t="s">
        <v>119</v>
      </c>
      <c r="K2731" s="10" t="s">
        <v>120</v>
      </c>
      <c r="L2731" s="10" t="s">
        <v>121</v>
      </c>
      <c r="M2731" s="10" t="s">
        <v>122</v>
      </c>
      <c r="N2731" s="10" t="s">
        <v>46</v>
      </c>
      <c r="O2731" s="10" t="s">
        <v>60</v>
      </c>
      <c r="P2731" s="10" t="s">
        <v>84</v>
      </c>
      <c r="Q2731" s="10">
        <v>489.74</v>
      </c>
      <c r="R2731" s="10">
        <v>0</v>
      </c>
      <c r="S2731" s="10">
        <v>0</v>
      </c>
      <c r="T2731" s="10" t="s">
        <v>35</v>
      </c>
      <c r="U2731" s="10"/>
      <c r="V2731" s="10" t="s">
        <v>49</v>
      </c>
      <c r="W2731" s="10">
        <v>20</v>
      </c>
      <c r="X2731" s="11" t="s">
        <v>37</v>
      </c>
    </row>
    <row r="2732" spans="1:24" x14ac:dyDescent="0.3">
      <c r="A2732" s="4" t="s">
        <v>8312</v>
      </c>
      <c r="B2732" s="5">
        <v>46157</v>
      </c>
      <c r="C2732" s="20" t="str">
        <f>TEXT(Table3[[#This Row],[Transaction_Date]],"dddd")</f>
        <v>Friday</v>
      </c>
      <c r="D2732" t="s">
        <v>8313</v>
      </c>
      <c r="E2732">
        <f>HOUR(Table3[[#This Row],[Transaction_Time]])</f>
        <v>20</v>
      </c>
      <c r="F2732" s="6" t="s">
        <v>52</v>
      </c>
      <c r="G2732" s="6" t="s">
        <v>8314</v>
      </c>
      <c r="H2732" s="6" t="s">
        <v>54</v>
      </c>
      <c r="I2732" s="6" t="s">
        <v>27</v>
      </c>
      <c r="J2732" s="6" t="s">
        <v>55</v>
      </c>
      <c r="K2732" s="6" t="s">
        <v>56</v>
      </c>
      <c r="L2732" s="6" t="s">
        <v>161</v>
      </c>
      <c r="M2732" s="6" t="s">
        <v>162</v>
      </c>
      <c r="N2732" s="6" t="s">
        <v>32</v>
      </c>
      <c r="O2732" s="6" t="s">
        <v>60</v>
      </c>
      <c r="P2732" s="6" t="s">
        <v>108</v>
      </c>
      <c r="Q2732" s="6">
        <v>6535.03</v>
      </c>
      <c r="R2732" s="6">
        <v>0</v>
      </c>
      <c r="S2732" s="6">
        <v>3.77</v>
      </c>
      <c r="T2732" s="6" t="s">
        <v>35</v>
      </c>
      <c r="U2732" s="6"/>
      <c r="V2732" s="6" t="s">
        <v>49</v>
      </c>
      <c r="W2732" s="6">
        <v>49</v>
      </c>
      <c r="X2732" s="7" t="s">
        <v>37</v>
      </c>
    </row>
    <row r="2733" spans="1:24" x14ac:dyDescent="0.3">
      <c r="A2733" s="8" t="s">
        <v>8315</v>
      </c>
      <c r="B2733" s="9">
        <v>46150</v>
      </c>
      <c r="C2733" s="21" t="str">
        <f>TEXT(Table3[[#This Row],[Transaction_Date]],"dddd")</f>
        <v>Friday</v>
      </c>
      <c r="D2733" t="s">
        <v>8316</v>
      </c>
      <c r="E2733">
        <f>HOUR(Table3[[#This Row],[Transaction_Time]])</f>
        <v>13</v>
      </c>
      <c r="F2733" s="10" t="s">
        <v>52</v>
      </c>
      <c r="G2733" s="10" t="s">
        <v>8317</v>
      </c>
      <c r="H2733" s="10" t="s">
        <v>89</v>
      </c>
      <c r="I2733" s="10" t="s">
        <v>42</v>
      </c>
      <c r="J2733" s="10" t="s">
        <v>75</v>
      </c>
      <c r="K2733" s="10" t="s">
        <v>212</v>
      </c>
      <c r="L2733" s="10" t="s">
        <v>184</v>
      </c>
      <c r="M2733" s="10" t="s">
        <v>146</v>
      </c>
      <c r="N2733" s="10" t="s">
        <v>32</v>
      </c>
      <c r="O2733" s="10" t="s">
        <v>60</v>
      </c>
      <c r="P2733" s="10" t="s">
        <v>128</v>
      </c>
      <c r="Q2733" s="10">
        <v>146.79</v>
      </c>
      <c r="R2733" s="10">
        <v>53.05</v>
      </c>
      <c r="S2733" s="10">
        <v>0</v>
      </c>
      <c r="T2733" s="10" t="s">
        <v>35</v>
      </c>
      <c r="U2733" s="10"/>
      <c r="V2733" s="10" t="s">
        <v>49</v>
      </c>
      <c r="W2733" s="10">
        <v>67</v>
      </c>
      <c r="X2733" s="11" t="s">
        <v>37</v>
      </c>
    </row>
    <row r="2734" spans="1:24" x14ac:dyDescent="0.3">
      <c r="A2734" s="4" t="s">
        <v>8318</v>
      </c>
      <c r="B2734" s="5">
        <v>46165</v>
      </c>
      <c r="C2734" s="20" t="str">
        <f>TEXT(Table3[[#This Row],[Transaction_Date]],"dddd")</f>
        <v>Saturday</v>
      </c>
      <c r="D2734" t="s">
        <v>8319</v>
      </c>
      <c r="E2734">
        <f>HOUR(Table3[[#This Row],[Transaction_Time]])</f>
        <v>12</v>
      </c>
      <c r="F2734" s="6" t="s">
        <v>24</v>
      </c>
      <c r="G2734" s="6" t="s">
        <v>8320</v>
      </c>
      <c r="H2734" s="6" t="s">
        <v>97</v>
      </c>
      <c r="I2734" s="6" t="s">
        <v>42</v>
      </c>
      <c r="J2734" s="6" t="s">
        <v>150</v>
      </c>
      <c r="K2734" s="6" t="s">
        <v>151</v>
      </c>
      <c r="L2734" s="6" t="s">
        <v>57</v>
      </c>
      <c r="M2734" s="6" t="s">
        <v>58</v>
      </c>
      <c r="N2734" s="6" t="s">
        <v>32</v>
      </c>
      <c r="O2734" s="6" t="s">
        <v>60</v>
      </c>
      <c r="P2734" s="10" t="s">
        <v>68</v>
      </c>
      <c r="Q2734" s="6">
        <v>2200.38</v>
      </c>
      <c r="R2734" s="6">
        <v>0</v>
      </c>
      <c r="S2734" s="6">
        <v>0</v>
      </c>
      <c r="T2734" s="6" t="s">
        <v>35</v>
      </c>
      <c r="U2734" s="6"/>
      <c r="V2734" s="6" t="s">
        <v>36</v>
      </c>
      <c r="W2734" s="6">
        <v>62</v>
      </c>
      <c r="X2734" s="7" t="s">
        <v>37</v>
      </c>
    </row>
    <row r="2735" spans="1:24" x14ac:dyDescent="0.3">
      <c r="A2735" s="8" t="s">
        <v>8321</v>
      </c>
      <c r="B2735" s="9">
        <v>46157</v>
      </c>
      <c r="C2735" s="21" t="str">
        <f>TEXT(Table3[[#This Row],[Transaction_Date]],"dddd")</f>
        <v>Friday</v>
      </c>
      <c r="D2735" t="s">
        <v>8322</v>
      </c>
      <c r="E2735">
        <f>HOUR(Table3[[#This Row],[Transaction_Time]])</f>
        <v>20</v>
      </c>
      <c r="F2735" s="10" t="s">
        <v>24</v>
      </c>
      <c r="G2735" s="10" t="s">
        <v>8323</v>
      </c>
      <c r="H2735" s="10" t="s">
        <v>89</v>
      </c>
      <c r="I2735" s="10" t="s">
        <v>27</v>
      </c>
      <c r="J2735" s="10" t="s">
        <v>75</v>
      </c>
      <c r="K2735" s="10" t="s">
        <v>76</v>
      </c>
      <c r="L2735" s="10" t="s">
        <v>132</v>
      </c>
      <c r="M2735" s="10" t="s">
        <v>93</v>
      </c>
      <c r="N2735" s="10" t="s">
        <v>46</v>
      </c>
      <c r="O2735" s="10" t="s">
        <v>47</v>
      </c>
      <c r="P2735" s="10" t="s">
        <v>68</v>
      </c>
      <c r="Q2735" s="10">
        <v>393.47</v>
      </c>
      <c r="R2735" s="10">
        <v>0</v>
      </c>
      <c r="S2735" s="10">
        <v>0</v>
      </c>
      <c r="T2735" s="10" t="s">
        <v>35</v>
      </c>
      <c r="U2735" s="10"/>
      <c r="V2735" s="10" t="s">
        <v>49</v>
      </c>
      <c r="W2735" s="10">
        <v>83</v>
      </c>
      <c r="X2735" s="11" t="s">
        <v>37</v>
      </c>
    </row>
    <row r="2736" spans="1:24" x14ac:dyDescent="0.3">
      <c r="A2736" s="4" t="s">
        <v>8324</v>
      </c>
      <c r="B2736" s="5">
        <v>46144</v>
      </c>
      <c r="C2736" s="20" t="str">
        <f>TEXT(Table3[[#This Row],[Transaction_Date]],"dddd")</f>
        <v>Saturday</v>
      </c>
      <c r="D2736" t="s">
        <v>8325</v>
      </c>
      <c r="E2736">
        <f>HOUR(Table3[[#This Row],[Transaction_Time]])</f>
        <v>9</v>
      </c>
      <c r="F2736" s="6" t="s">
        <v>24</v>
      </c>
      <c r="G2736" s="6" t="s">
        <v>8326</v>
      </c>
      <c r="H2736" s="6" t="s">
        <v>26</v>
      </c>
      <c r="I2736" s="6" t="s">
        <v>42</v>
      </c>
      <c r="J2736" s="6" t="s">
        <v>90</v>
      </c>
      <c r="K2736" s="6" t="s">
        <v>346</v>
      </c>
      <c r="L2736" s="6" t="s">
        <v>77</v>
      </c>
      <c r="M2736" s="6" t="s">
        <v>31</v>
      </c>
      <c r="N2736" s="6" t="s">
        <v>46</v>
      </c>
      <c r="O2736" s="6" t="s">
        <v>141</v>
      </c>
      <c r="P2736" s="6" t="s">
        <v>34</v>
      </c>
      <c r="Q2736" s="6">
        <v>267.14999999999998</v>
      </c>
      <c r="R2736" s="6">
        <v>36.4</v>
      </c>
      <c r="S2736" s="6">
        <v>5.97</v>
      </c>
      <c r="T2736" s="6" t="s">
        <v>35</v>
      </c>
      <c r="U2736" s="6"/>
      <c r="V2736" s="6" t="s">
        <v>49</v>
      </c>
      <c r="W2736" s="6">
        <v>25</v>
      </c>
      <c r="X2736" s="7" t="s">
        <v>37</v>
      </c>
    </row>
    <row r="2737" spans="1:24" x14ac:dyDescent="0.3">
      <c r="A2737" s="8" t="s">
        <v>8327</v>
      </c>
      <c r="B2737" s="9">
        <v>46151</v>
      </c>
      <c r="C2737" s="21" t="str">
        <f>TEXT(Table3[[#This Row],[Transaction_Date]],"dddd")</f>
        <v>Saturday</v>
      </c>
      <c r="D2737" t="s">
        <v>8328</v>
      </c>
      <c r="E2737">
        <f>HOUR(Table3[[#This Row],[Transaction_Time]])</f>
        <v>16</v>
      </c>
      <c r="F2737" s="10" t="s">
        <v>24</v>
      </c>
      <c r="G2737" s="10" t="s">
        <v>8329</v>
      </c>
      <c r="H2737" s="10" t="s">
        <v>74</v>
      </c>
      <c r="I2737" s="10" t="s">
        <v>42</v>
      </c>
      <c r="J2737" s="10" t="s">
        <v>55</v>
      </c>
      <c r="K2737" s="10" t="s">
        <v>256</v>
      </c>
      <c r="L2737" s="10" t="s">
        <v>66</v>
      </c>
      <c r="M2737" s="10" t="s">
        <v>67</v>
      </c>
      <c r="N2737" s="10" t="s">
        <v>46</v>
      </c>
      <c r="O2737" s="10" t="s">
        <v>47</v>
      </c>
      <c r="P2737" s="10" t="s">
        <v>128</v>
      </c>
      <c r="Q2737" s="10">
        <v>99.31</v>
      </c>
      <c r="R2737" s="10">
        <v>0</v>
      </c>
      <c r="S2737" s="10">
        <v>0</v>
      </c>
      <c r="T2737" s="10" t="s">
        <v>35</v>
      </c>
      <c r="U2737" s="10"/>
      <c r="V2737" s="10" t="s">
        <v>49</v>
      </c>
      <c r="W2737" s="10">
        <v>91</v>
      </c>
      <c r="X2737" s="11" t="s">
        <v>37</v>
      </c>
    </row>
    <row r="2738" spans="1:24" x14ac:dyDescent="0.3">
      <c r="A2738" s="4" t="s">
        <v>8330</v>
      </c>
      <c r="B2738" s="5">
        <v>46168</v>
      </c>
      <c r="C2738" s="20" t="str">
        <f>TEXT(Table3[[#This Row],[Transaction_Date]],"dddd")</f>
        <v>Tuesday</v>
      </c>
      <c r="D2738" t="s">
        <v>8331</v>
      </c>
      <c r="E2738">
        <f>HOUR(Table3[[#This Row],[Transaction_Time]])</f>
        <v>7</v>
      </c>
      <c r="F2738" s="6" t="s">
        <v>24</v>
      </c>
      <c r="G2738" s="6" t="s">
        <v>8332</v>
      </c>
      <c r="H2738" s="6" t="s">
        <v>97</v>
      </c>
      <c r="I2738" s="6" t="s">
        <v>42</v>
      </c>
      <c r="J2738" s="6" t="s">
        <v>150</v>
      </c>
      <c r="K2738" s="6" t="s">
        <v>175</v>
      </c>
      <c r="L2738" s="6" t="s">
        <v>45</v>
      </c>
      <c r="M2738" s="6" t="s">
        <v>31</v>
      </c>
      <c r="N2738" s="6" t="s">
        <v>59</v>
      </c>
      <c r="O2738" s="6" t="s">
        <v>47</v>
      </c>
      <c r="P2738" s="6" t="s">
        <v>84</v>
      </c>
      <c r="Q2738" s="6">
        <v>153.91999999999999</v>
      </c>
      <c r="R2738" s="6">
        <v>0</v>
      </c>
      <c r="S2738" s="6">
        <v>0</v>
      </c>
      <c r="T2738" s="6" t="s">
        <v>35</v>
      </c>
      <c r="U2738" s="6"/>
      <c r="V2738" s="6" t="s">
        <v>49</v>
      </c>
      <c r="W2738" s="6">
        <v>36</v>
      </c>
      <c r="X2738" s="7" t="s">
        <v>37</v>
      </c>
    </row>
    <row r="2739" spans="1:24" x14ac:dyDescent="0.3">
      <c r="A2739" s="8" t="s">
        <v>8333</v>
      </c>
      <c r="B2739" s="9">
        <v>46171</v>
      </c>
      <c r="C2739" s="21" t="str">
        <f>TEXT(Table3[[#This Row],[Transaction_Date]],"dddd")</f>
        <v>Friday</v>
      </c>
      <c r="D2739" t="s">
        <v>8334</v>
      </c>
      <c r="E2739">
        <f>HOUR(Table3[[#This Row],[Transaction_Time]])</f>
        <v>9</v>
      </c>
      <c r="F2739" s="10" t="s">
        <v>72</v>
      </c>
      <c r="G2739" s="10" t="s">
        <v>8335</v>
      </c>
      <c r="H2739" s="10" t="s">
        <v>26</v>
      </c>
      <c r="I2739" s="10" t="s">
        <v>42</v>
      </c>
      <c r="J2739" s="10" t="s">
        <v>75</v>
      </c>
      <c r="K2739" s="10" t="s">
        <v>76</v>
      </c>
      <c r="L2739" s="10" t="s">
        <v>682</v>
      </c>
      <c r="M2739" s="10" t="s">
        <v>214</v>
      </c>
      <c r="N2739" s="10" t="s">
        <v>46</v>
      </c>
      <c r="O2739" s="10" t="s">
        <v>47</v>
      </c>
      <c r="P2739" s="10" t="s">
        <v>84</v>
      </c>
      <c r="Q2739" s="10">
        <v>56.8</v>
      </c>
      <c r="R2739" s="10">
        <v>0</v>
      </c>
      <c r="S2739" s="10">
        <v>5.08</v>
      </c>
      <c r="T2739" s="10" t="s">
        <v>35</v>
      </c>
      <c r="U2739" s="10"/>
      <c r="V2739" s="10" t="s">
        <v>36</v>
      </c>
      <c r="W2739" s="10">
        <v>72</v>
      </c>
      <c r="X2739" s="11" t="s">
        <v>37</v>
      </c>
    </row>
    <row r="2740" spans="1:24" x14ac:dyDescent="0.3">
      <c r="A2740" s="4" t="s">
        <v>8336</v>
      </c>
      <c r="B2740" s="5">
        <v>46160</v>
      </c>
      <c r="C2740" s="20" t="str">
        <f>TEXT(Table3[[#This Row],[Transaction_Date]],"dddd")</f>
        <v>Monday</v>
      </c>
      <c r="D2740" t="s">
        <v>8337</v>
      </c>
      <c r="E2740">
        <f>HOUR(Table3[[#This Row],[Transaction_Time]])</f>
        <v>15</v>
      </c>
      <c r="F2740" s="6" t="s">
        <v>24</v>
      </c>
      <c r="G2740" s="6" t="s">
        <v>8338</v>
      </c>
      <c r="H2740" s="6" t="s">
        <v>74</v>
      </c>
      <c r="I2740" s="6" t="s">
        <v>27</v>
      </c>
      <c r="J2740" s="6" t="s">
        <v>28</v>
      </c>
      <c r="K2740" s="6" t="s">
        <v>188</v>
      </c>
      <c r="L2740" s="6" t="s">
        <v>205</v>
      </c>
      <c r="M2740" s="6" t="s">
        <v>162</v>
      </c>
      <c r="N2740" s="6" t="s">
        <v>32</v>
      </c>
      <c r="O2740" s="6" t="s">
        <v>141</v>
      </c>
      <c r="P2740" s="6" t="s">
        <v>128</v>
      </c>
      <c r="Q2740" s="6">
        <v>1738.48</v>
      </c>
      <c r="R2740" s="6">
        <v>0</v>
      </c>
      <c r="S2740" s="6">
        <v>0</v>
      </c>
      <c r="T2740" s="6" t="s">
        <v>35</v>
      </c>
      <c r="U2740" s="6"/>
      <c r="V2740" s="6" t="s">
        <v>49</v>
      </c>
      <c r="W2740" s="6">
        <v>86</v>
      </c>
      <c r="X2740" s="7" t="s">
        <v>37</v>
      </c>
    </row>
    <row r="2741" spans="1:24" x14ac:dyDescent="0.3">
      <c r="A2741" s="8" t="s">
        <v>8339</v>
      </c>
      <c r="B2741" s="9">
        <v>46164</v>
      </c>
      <c r="C2741" s="21" t="str">
        <f>TEXT(Table3[[#This Row],[Transaction_Date]],"dddd")</f>
        <v>Friday</v>
      </c>
      <c r="D2741" t="s">
        <v>8340</v>
      </c>
      <c r="E2741">
        <f>HOUR(Table3[[#This Row],[Transaction_Time]])</f>
        <v>14</v>
      </c>
      <c r="F2741" s="10" t="s">
        <v>24</v>
      </c>
      <c r="G2741" s="10" t="s">
        <v>8341</v>
      </c>
      <c r="H2741" s="10" t="s">
        <v>89</v>
      </c>
      <c r="I2741" s="10" t="s">
        <v>27</v>
      </c>
      <c r="J2741" s="10" t="s">
        <v>55</v>
      </c>
      <c r="K2741" s="10" t="s">
        <v>256</v>
      </c>
      <c r="L2741" s="10" t="s">
        <v>257</v>
      </c>
      <c r="M2741" s="10" t="s">
        <v>93</v>
      </c>
      <c r="N2741" s="10" t="s">
        <v>32</v>
      </c>
      <c r="O2741" s="10" t="s">
        <v>47</v>
      </c>
      <c r="P2741" s="10" t="s">
        <v>48</v>
      </c>
      <c r="Q2741" s="10">
        <v>144.65</v>
      </c>
      <c r="R2741" s="10">
        <v>56.19</v>
      </c>
      <c r="S2741" s="10">
        <v>0</v>
      </c>
      <c r="T2741" s="10" t="s">
        <v>35</v>
      </c>
      <c r="U2741" s="10"/>
      <c r="V2741" s="10" t="s">
        <v>49</v>
      </c>
      <c r="W2741" s="10">
        <v>57</v>
      </c>
      <c r="X2741" s="11" t="s">
        <v>37</v>
      </c>
    </row>
    <row r="2742" spans="1:24" x14ac:dyDescent="0.3">
      <c r="A2742" s="4" t="s">
        <v>8342</v>
      </c>
      <c r="B2742" s="5">
        <v>46171</v>
      </c>
      <c r="C2742" s="20" t="str">
        <f>TEXT(Table3[[#This Row],[Transaction_Date]],"dddd")</f>
        <v>Friday</v>
      </c>
      <c r="D2742" t="s">
        <v>8343</v>
      </c>
      <c r="E2742">
        <f>HOUR(Table3[[#This Row],[Transaction_Time]])</f>
        <v>20</v>
      </c>
      <c r="F2742" s="6" t="s">
        <v>52</v>
      </c>
      <c r="G2742" s="6" t="s">
        <v>8344</v>
      </c>
      <c r="H2742" s="6" t="s">
        <v>26</v>
      </c>
      <c r="I2742" s="6" t="s">
        <v>42</v>
      </c>
      <c r="J2742" s="6" t="s">
        <v>28</v>
      </c>
      <c r="K2742" s="6" t="s">
        <v>29</v>
      </c>
      <c r="L2742" s="6" t="s">
        <v>477</v>
      </c>
      <c r="M2742" s="6" t="s">
        <v>101</v>
      </c>
      <c r="N2742" s="6" t="s">
        <v>59</v>
      </c>
      <c r="O2742" s="6" t="s">
        <v>60</v>
      </c>
      <c r="P2742" s="6" t="s">
        <v>34</v>
      </c>
      <c r="Q2742" s="6">
        <v>2434.48</v>
      </c>
      <c r="R2742" s="6">
        <v>0</v>
      </c>
      <c r="S2742" s="6">
        <v>0</v>
      </c>
      <c r="T2742" s="6" t="s">
        <v>35</v>
      </c>
      <c r="U2742" s="6"/>
      <c r="V2742" s="6" t="s">
        <v>49</v>
      </c>
      <c r="W2742" s="6">
        <v>96</v>
      </c>
      <c r="X2742" s="7" t="s">
        <v>37</v>
      </c>
    </row>
    <row r="2743" spans="1:24" x14ac:dyDescent="0.3">
      <c r="A2743" s="8" t="s">
        <v>8345</v>
      </c>
      <c r="B2743" s="9">
        <v>46155</v>
      </c>
      <c r="C2743" s="21" t="str">
        <f>TEXT(Table3[[#This Row],[Transaction_Date]],"dddd")</f>
        <v>Wednesday</v>
      </c>
      <c r="D2743" t="s">
        <v>8346</v>
      </c>
      <c r="E2743">
        <f>HOUR(Table3[[#This Row],[Transaction_Time]])</f>
        <v>9</v>
      </c>
      <c r="F2743" s="10" t="s">
        <v>52</v>
      </c>
      <c r="G2743" s="10" t="s">
        <v>8347</v>
      </c>
      <c r="H2743" s="10" t="s">
        <v>26</v>
      </c>
      <c r="I2743" s="10" t="s">
        <v>42</v>
      </c>
      <c r="J2743" s="10" t="s">
        <v>119</v>
      </c>
      <c r="K2743" s="10" t="s">
        <v>323</v>
      </c>
      <c r="L2743" s="10" t="s">
        <v>205</v>
      </c>
      <c r="M2743" s="10" t="s">
        <v>162</v>
      </c>
      <c r="N2743" s="10" t="s">
        <v>78</v>
      </c>
      <c r="O2743" s="10" t="s">
        <v>47</v>
      </c>
      <c r="P2743" s="10" t="s">
        <v>68</v>
      </c>
      <c r="Q2743" s="10">
        <v>408.74</v>
      </c>
      <c r="R2743" s="10">
        <v>0</v>
      </c>
      <c r="S2743" s="10">
        <v>1.04</v>
      </c>
      <c r="T2743" s="10" t="s">
        <v>35</v>
      </c>
      <c r="U2743" s="10"/>
      <c r="V2743" s="10" t="s">
        <v>49</v>
      </c>
      <c r="W2743" s="10">
        <v>99</v>
      </c>
      <c r="X2743" s="11" t="s">
        <v>69</v>
      </c>
    </row>
    <row r="2744" spans="1:24" x14ac:dyDescent="0.3">
      <c r="A2744" s="4" t="s">
        <v>8348</v>
      </c>
      <c r="B2744" s="5">
        <v>46148</v>
      </c>
      <c r="C2744" s="20" t="str">
        <f>TEXT(Table3[[#This Row],[Transaction_Date]],"dddd")</f>
        <v>Wednesday</v>
      </c>
      <c r="D2744" t="s">
        <v>8349</v>
      </c>
      <c r="E2744">
        <f>HOUR(Table3[[#This Row],[Transaction_Time]])</f>
        <v>11</v>
      </c>
      <c r="F2744" s="6" t="s">
        <v>24</v>
      </c>
      <c r="G2744" s="6" t="s">
        <v>8350</v>
      </c>
      <c r="H2744" s="6" t="s">
        <v>89</v>
      </c>
      <c r="I2744" s="6" t="s">
        <v>42</v>
      </c>
      <c r="J2744" s="6" t="s">
        <v>166</v>
      </c>
      <c r="K2744" s="6" t="s">
        <v>167</v>
      </c>
      <c r="L2744" s="6" t="s">
        <v>225</v>
      </c>
      <c r="M2744" s="6" t="s">
        <v>214</v>
      </c>
      <c r="N2744" s="6" t="s">
        <v>32</v>
      </c>
      <c r="O2744" s="6" t="s">
        <v>47</v>
      </c>
      <c r="P2744" s="10" t="s">
        <v>68</v>
      </c>
      <c r="Q2744" s="6">
        <v>853.35</v>
      </c>
      <c r="R2744" s="6">
        <v>2.11</v>
      </c>
      <c r="S2744" s="6">
        <v>0</v>
      </c>
      <c r="T2744" s="6" t="s">
        <v>35</v>
      </c>
      <c r="U2744" s="6"/>
      <c r="V2744" s="6" t="s">
        <v>49</v>
      </c>
      <c r="W2744" s="6">
        <v>20</v>
      </c>
      <c r="X2744" s="7" t="s">
        <v>37</v>
      </c>
    </row>
    <row r="2745" spans="1:24" x14ac:dyDescent="0.3">
      <c r="A2745" s="8" t="s">
        <v>8351</v>
      </c>
      <c r="B2745" s="9">
        <v>46146</v>
      </c>
      <c r="C2745" s="21" t="str">
        <f>TEXT(Table3[[#This Row],[Transaction_Date]],"dddd")</f>
        <v>Monday</v>
      </c>
      <c r="D2745" t="s">
        <v>8352</v>
      </c>
      <c r="E2745">
        <f>HOUR(Table3[[#This Row],[Transaction_Time]])</f>
        <v>11</v>
      </c>
      <c r="F2745" s="10" t="s">
        <v>24</v>
      </c>
      <c r="G2745" s="10" t="s">
        <v>8353</v>
      </c>
      <c r="H2745" s="10" t="s">
        <v>26</v>
      </c>
      <c r="I2745" s="10" t="s">
        <v>27</v>
      </c>
      <c r="J2745" s="10" t="s">
        <v>28</v>
      </c>
      <c r="K2745" s="10" t="s">
        <v>65</v>
      </c>
      <c r="L2745" s="10" t="s">
        <v>221</v>
      </c>
      <c r="M2745" s="10" t="s">
        <v>67</v>
      </c>
      <c r="N2745" s="10" t="s">
        <v>32</v>
      </c>
      <c r="O2745" s="10" t="s">
        <v>60</v>
      </c>
      <c r="P2745" s="10" t="s">
        <v>115</v>
      </c>
      <c r="Q2745" s="10">
        <v>454.41</v>
      </c>
      <c r="R2745" s="10">
        <v>0</v>
      </c>
      <c r="S2745" s="10">
        <v>0</v>
      </c>
      <c r="T2745" s="10" t="s">
        <v>35</v>
      </c>
      <c r="U2745" s="10"/>
      <c r="V2745" s="10" t="s">
        <v>36</v>
      </c>
      <c r="W2745" s="10">
        <v>44</v>
      </c>
      <c r="X2745" s="11" t="s">
        <v>37</v>
      </c>
    </row>
    <row r="2746" spans="1:24" x14ac:dyDescent="0.3">
      <c r="A2746" s="4" t="s">
        <v>8354</v>
      </c>
      <c r="B2746" s="5">
        <v>46147</v>
      </c>
      <c r="C2746" s="20" t="str">
        <f>TEXT(Table3[[#This Row],[Transaction_Date]],"dddd")</f>
        <v>Tuesday</v>
      </c>
      <c r="D2746" t="s">
        <v>8355</v>
      </c>
      <c r="E2746">
        <f>HOUR(Table3[[#This Row],[Transaction_Time]])</f>
        <v>9</v>
      </c>
      <c r="F2746" s="6" t="s">
        <v>24</v>
      </c>
      <c r="G2746" s="6" t="s">
        <v>8356</v>
      </c>
      <c r="H2746" s="6" t="s">
        <v>74</v>
      </c>
      <c r="I2746" s="6" t="s">
        <v>42</v>
      </c>
      <c r="J2746" s="6" t="s">
        <v>75</v>
      </c>
      <c r="K2746" s="6" t="s">
        <v>212</v>
      </c>
      <c r="L2746" s="6" t="s">
        <v>200</v>
      </c>
      <c r="M2746" s="6" t="s">
        <v>146</v>
      </c>
      <c r="N2746" s="6" t="s">
        <v>78</v>
      </c>
      <c r="O2746" s="6" t="s">
        <v>60</v>
      </c>
      <c r="P2746" s="10" t="s">
        <v>68</v>
      </c>
      <c r="Q2746" s="6">
        <v>752.47</v>
      </c>
      <c r="R2746" s="6">
        <v>0</v>
      </c>
      <c r="S2746" s="6">
        <v>3.22</v>
      </c>
      <c r="T2746" s="6" t="s">
        <v>35</v>
      </c>
      <c r="U2746" s="6"/>
      <c r="V2746" s="6" t="s">
        <v>49</v>
      </c>
      <c r="W2746" s="6">
        <v>5</v>
      </c>
      <c r="X2746" s="7" t="s">
        <v>37</v>
      </c>
    </row>
    <row r="2747" spans="1:24" x14ac:dyDescent="0.3">
      <c r="A2747" s="8" t="s">
        <v>8357</v>
      </c>
      <c r="B2747" s="9">
        <v>46147</v>
      </c>
      <c r="C2747" s="21" t="str">
        <f>TEXT(Table3[[#This Row],[Transaction_Date]],"dddd")</f>
        <v>Tuesday</v>
      </c>
      <c r="D2747" t="s">
        <v>8358</v>
      </c>
      <c r="E2747">
        <f>HOUR(Table3[[#This Row],[Transaction_Time]])</f>
        <v>8</v>
      </c>
      <c r="F2747" s="10" t="s">
        <v>40</v>
      </c>
      <c r="G2747" s="10" t="s">
        <v>8359</v>
      </c>
      <c r="H2747" s="10" t="s">
        <v>54</v>
      </c>
      <c r="I2747" s="10" t="s">
        <v>27</v>
      </c>
      <c r="J2747" s="10" t="s">
        <v>43</v>
      </c>
      <c r="K2747" s="10" t="s">
        <v>285</v>
      </c>
      <c r="L2747" s="10" t="s">
        <v>308</v>
      </c>
      <c r="M2747" s="10" t="s">
        <v>58</v>
      </c>
      <c r="N2747" s="10" t="s">
        <v>32</v>
      </c>
      <c r="O2747" s="10" t="s">
        <v>47</v>
      </c>
      <c r="P2747" s="10" t="s">
        <v>115</v>
      </c>
      <c r="Q2747" s="10">
        <v>2740.97</v>
      </c>
      <c r="R2747" s="10">
        <v>0</v>
      </c>
      <c r="S2747" s="10">
        <v>0</v>
      </c>
      <c r="T2747" s="10" t="s">
        <v>35</v>
      </c>
      <c r="U2747" s="10"/>
      <c r="V2747" s="10" t="s">
        <v>36</v>
      </c>
      <c r="W2747" s="10">
        <v>78</v>
      </c>
      <c r="X2747" s="11" t="s">
        <v>37</v>
      </c>
    </row>
    <row r="2748" spans="1:24" x14ac:dyDescent="0.3">
      <c r="A2748" s="4" t="s">
        <v>8360</v>
      </c>
      <c r="B2748" s="5">
        <v>46158</v>
      </c>
      <c r="C2748" s="20" t="str">
        <f>TEXT(Table3[[#This Row],[Transaction_Date]],"dddd")</f>
        <v>Saturday</v>
      </c>
      <c r="D2748" t="s">
        <v>8361</v>
      </c>
      <c r="E2748">
        <f>HOUR(Table3[[#This Row],[Transaction_Time]])</f>
        <v>11</v>
      </c>
      <c r="F2748" s="6" t="s">
        <v>24</v>
      </c>
      <c r="G2748" s="6" t="s">
        <v>8362</v>
      </c>
      <c r="H2748" s="6" t="s">
        <v>54</v>
      </c>
      <c r="I2748" s="6" t="s">
        <v>27</v>
      </c>
      <c r="J2748" s="6" t="s">
        <v>28</v>
      </c>
      <c r="K2748" s="6" t="s">
        <v>65</v>
      </c>
      <c r="L2748" s="6" t="s">
        <v>225</v>
      </c>
      <c r="M2748" s="6" t="s">
        <v>214</v>
      </c>
      <c r="N2748" s="6" t="s">
        <v>59</v>
      </c>
      <c r="O2748" s="6" t="s">
        <v>60</v>
      </c>
      <c r="P2748" s="6" t="s">
        <v>68</v>
      </c>
      <c r="Q2748" s="6">
        <v>53.78</v>
      </c>
      <c r="R2748" s="6">
        <v>0</v>
      </c>
      <c r="S2748" s="6">
        <v>0</v>
      </c>
      <c r="T2748" s="6" t="s">
        <v>35</v>
      </c>
      <c r="U2748" s="6"/>
      <c r="V2748" s="6" t="s">
        <v>49</v>
      </c>
      <c r="W2748" s="6">
        <v>21</v>
      </c>
      <c r="X2748" s="7" t="s">
        <v>37</v>
      </c>
    </row>
    <row r="2749" spans="1:24" x14ac:dyDescent="0.3">
      <c r="A2749" s="8" t="s">
        <v>8363</v>
      </c>
      <c r="B2749" s="9">
        <v>46158</v>
      </c>
      <c r="C2749" s="21" t="str">
        <f>TEXT(Table3[[#This Row],[Transaction_Date]],"dddd")</f>
        <v>Saturday</v>
      </c>
      <c r="D2749" t="s">
        <v>8364</v>
      </c>
      <c r="E2749">
        <f>HOUR(Table3[[#This Row],[Transaction_Time]])</f>
        <v>10</v>
      </c>
      <c r="F2749" s="10" t="s">
        <v>370</v>
      </c>
      <c r="G2749" s="10" t="s">
        <v>8365</v>
      </c>
      <c r="H2749" s="10" t="s">
        <v>54</v>
      </c>
      <c r="I2749" s="10" t="s">
        <v>42</v>
      </c>
      <c r="J2749" s="10" t="s">
        <v>166</v>
      </c>
      <c r="K2749" s="10" t="s">
        <v>204</v>
      </c>
      <c r="L2749" s="10" t="s">
        <v>92</v>
      </c>
      <c r="M2749" s="10" t="s">
        <v>93</v>
      </c>
      <c r="N2749" s="10" t="s">
        <v>176</v>
      </c>
      <c r="O2749" s="10" t="s">
        <v>60</v>
      </c>
      <c r="P2749" s="10" t="s">
        <v>84</v>
      </c>
      <c r="Q2749" s="10">
        <v>919.84</v>
      </c>
      <c r="R2749" s="10">
        <v>0</v>
      </c>
      <c r="S2749" s="10">
        <v>6.21</v>
      </c>
      <c r="T2749" s="10" t="s">
        <v>35</v>
      </c>
      <c r="U2749" s="10"/>
      <c r="V2749" s="10" t="s">
        <v>36</v>
      </c>
      <c r="W2749" s="10">
        <v>14</v>
      </c>
      <c r="X2749" s="11" t="s">
        <v>37</v>
      </c>
    </row>
    <row r="2750" spans="1:24" x14ac:dyDescent="0.3">
      <c r="A2750" s="4" t="s">
        <v>8366</v>
      </c>
      <c r="B2750" s="5">
        <v>46164</v>
      </c>
      <c r="C2750" s="20" t="str">
        <f>TEXT(Table3[[#This Row],[Transaction_Date]],"dddd")</f>
        <v>Friday</v>
      </c>
      <c r="D2750" t="s">
        <v>8367</v>
      </c>
      <c r="E2750">
        <f>HOUR(Table3[[#This Row],[Transaction_Time]])</f>
        <v>15</v>
      </c>
      <c r="F2750" s="6" t="s">
        <v>24</v>
      </c>
      <c r="G2750" s="6" t="s">
        <v>8368</v>
      </c>
      <c r="H2750" s="6" t="s">
        <v>54</v>
      </c>
      <c r="I2750" s="6" t="s">
        <v>27</v>
      </c>
      <c r="J2750" s="6" t="s">
        <v>75</v>
      </c>
      <c r="K2750" s="6" t="s">
        <v>76</v>
      </c>
      <c r="L2750" s="6" t="s">
        <v>463</v>
      </c>
      <c r="M2750" s="6" t="s">
        <v>101</v>
      </c>
      <c r="N2750" s="6" t="s">
        <v>46</v>
      </c>
      <c r="O2750" s="6" t="s">
        <v>60</v>
      </c>
      <c r="P2750" s="6" t="s">
        <v>108</v>
      </c>
      <c r="Q2750" s="6">
        <v>2403.1999999999998</v>
      </c>
      <c r="R2750" s="6">
        <v>0</v>
      </c>
      <c r="S2750" s="6">
        <v>0</v>
      </c>
      <c r="T2750" s="6" t="s">
        <v>35</v>
      </c>
      <c r="U2750" s="6"/>
      <c r="V2750" s="6" t="s">
        <v>49</v>
      </c>
      <c r="W2750" s="6">
        <v>65</v>
      </c>
      <c r="X2750" s="7" t="s">
        <v>37</v>
      </c>
    </row>
    <row r="2751" spans="1:24" x14ac:dyDescent="0.3">
      <c r="A2751" s="8" t="s">
        <v>8369</v>
      </c>
      <c r="B2751" s="9">
        <v>46165</v>
      </c>
      <c r="C2751" s="21" t="str">
        <f>TEXT(Table3[[#This Row],[Transaction_Date]],"dddd")</f>
        <v>Saturday</v>
      </c>
      <c r="D2751" t="s">
        <v>8370</v>
      </c>
      <c r="E2751">
        <f>HOUR(Table3[[#This Row],[Transaction_Time]])</f>
        <v>13</v>
      </c>
      <c r="F2751" s="10" t="s">
        <v>87</v>
      </c>
      <c r="G2751" s="10" t="s">
        <v>8371</v>
      </c>
      <c r="H2751" s="10" t="s">
        <v>54</v>
      </c>
      <c r="I2751" s="10" t="s">
        <v>42</v>
      </c>
      <c r="J2751" s="10" t="s">
        <v>55</v>
      </c>
      <c r="K2751" s="10" t="s">
        <v>180</v>
      </c>
      <c r="L2751" s="10" t="s">
        <v>445</v>
      </c>
      <c r="M2751" s="10" t="s">
        <v>162</v>
      </c>
      <c r="N2751" s="10" t="s">
        <v>32</v>
      </c>
      <c r="O2751" s="10" t="s">
        <v>141</v>
      </c>
      <c r="P2751" s="10" t="s">
        <v>48</v>
      </c>
      <c r="Q2751" s="10">
        <v>4138.43</v>
      </c>
      <c r="R2751" s="10">
        <v>0</v>
      </c>
      <c r="S2751" s="10">
        <v>2.21</v>
      </c>
      <c r="T2751" s="10" t="s">
        <v>406</v>
      </c>
      <c r="U2751" s="10" t="s">
        <v>496</v>
      </c>
      <c r="V2751" s="10" t="s">
        <v>49</v>
      </c>
      <c r="W2751" s="10">
        <v>82</v>
      </c>
      <c r="X2751" s="11" t="s">
        <v>37</v>
      </c>
    </row>
    <row r="2752" spans="1:24" x14ac:dyDescent="0.3">
      <c r="A2752" s="4" t="s">
        <v>8372</v>
      </c>
      <c r="B2752" s="5">
        <v>46162</v>
      </c>
      <c r="C2752" s="20" t="str">
        <f>TEXT(Table3[[#This Row],[Transaction_Date]],"dddd")</f>
        <v>Wednesday</v>
      </c>
      <c r="D2752" t="s">
        <v>8373</v>
      </c>
      <c r="E2752">
        <f>HOUR(Table3[[#This Row],[Transaction_Time]])</f>
        <v>13</v>
      </c>
      <c r="F2752" s="6" t="s">
        <v>72</v>
      </c>
      <c r="G2752" s="6" t="s">
        <v>8374</v>
      </c>
      <c r="H2752" s="6" t="s">
        <v>26</v>
      </c>
      <c r="I2752" s="6" t="s">
        <v>27</v>
      </c>
      <c r="J2752" s="6" t="s">
        <v>150</v>
      </c>
      <c r="K2752" s="6" t="s">
        <v>319</v>
      </c>
      <c r="L2752" s="6" t="s">
        <v>145</v>
      </c>
      <c r="M2752" s="6" t="s">
        <v>146</v>
      </c>
      <c r="N2752" s="6" t="s">
        <v>32</v>
      </c>
      <c r="O2752" s="6" t="s">
        <v>47</v>
      </c>
      <c r="P2752" s="6" t="s">
        <v>84</v>
      </c>
      <c r="Q2752" s="6">
        <v>332.59</v>
      </c>
      <c r="R2752" s="6">
        <v>0</v>
      </c>
      <c r="S2752" s="6">
        <v>0</v>
      </c>
      <c r="T2752" s="6" t="s">
        <v>35</v>
      </c>
      <c r="U2752" s="6"/>
      <c r="V2752" s="6" t="s">
        <v>49</v>
      </c>
      <c r="W2752" s="6">
        <v>78</v>
      </c>
      <c r="X2752" s="7" t="s">
        <v>37</v>
      </c>
    </row>
    <row r="2753" spans="1:24" x14ac:dyDescent="0.3">
      <c r="A2753" s="8" t="s">
        <v>8375</v>
      </c>
      <c r="B2753" s="9">
        <v>46148</v>
      </c>
      <c r="C2753" s="21" t="str">
        <f>TEXT(Table3[[#This Row],[Transaction_Date]],"dddd")</f>
        <v>Wednesday</v>
      </c>
      <c r="D2753" t="s">
        <v>2775</v>
      </c>
      <c r="E2753">
        <f>HOUR(Table3[[#This Row],[Transaction_Time]])</f>
        <v>17</v>
      </c>
      <c r="F2753" s="10" t="s">
        <v>40</v>
      </c>
      <c r="G2753" s="10" t="s">
        <v>8376</v>
      </c>
      <c r="H2753" s="10" t="s">
        <v>26</v>
      </c>
      <c r="I2753" s="10" t="s">
        <v>42</v>
      </c>
      <c r="J2753" s="10" t="s">
        <v>75</v>
      </c>
      <c r="K2753" s="10" t="s">
        <v>212</v>
      </c>
      <c r="L2753" s="10" t="s">
        <v>57</v>
      </c>
      <c r="M2753" s="10" t="s">
        <v>58</v>
      </c>
      <c r="N2753" s="10" t="s">
        <v>32</v>
      </c>
      <c r="O2753" s="10" t="s">
        <v>60</v>
      </c>
      <c r="P2753" s="10" t="s">
        <v>34</v>
      </c>
      <c r="Q2753" s="10">
        <v>2028.21</v>
      </c>
      <c r="R2753" s="10">
        <v>42.47</v>
      </c>
      <c r="S2753" s="10">
        <v>0</v>
      </c>
      <c r="T2753" s="10" t="s">
        <v>35</v>
      </c>
      <c r="U2753" s="10"/>
      <c r="V2753" s="10" t="s">
        <v>49</v>
      </c>
      <c r="W2753" s="10">
        <v>34</v>
      </c>
      <c r="X2753" s="11" t="s">
        <v>37</v>
      </c>
    </row>
    <row r="2754" spans="1:24" x14ac:dyDescent="0.3">
      <c r="A2754" s="4" t="s">
        <v>8377</v>
      </c>
      <c r="B2754" s="5">
        <v>46158</v>
      </c>
      <c r="C2754" s="20" t="str">
        <f>TEXT(Table3[[#This Row],[Transaction_Date]],"dddd")</f>
        <v>Saturday</v>
      </c>
      <c r="D2754" t="s">
        <v>8378</v>
      </c>
      <c r="E2754">
        <f>HOUR(Table3[[#This Row],[Transaction_Time]])</f>
        <v>9</v>
      </c>
      <c r="F2754" s="6" t="s">
        <v>24</v>
      </c>
      <c r="G2754" s="6" t="s">
        <v>8379</v>
      </c>
      <c r="H2754" s="6" t="s">
        <v>54</v>
      </c>
      <c r="I2754" s="6" t="s">
        <v>42</v>
      </c>
      <c r="J2754" s="6" t="s">
        <v>75</v>
      </c>
      <c r="K2754" s="6" t="s">
        <v>295</v>
      </c>
      <c r="L2754" s="6" t="s">
        <v>308</v>
      </c>
      <c r="M2754" s="6" t="s">
        <v>58</v>
      </c>
      <c r="N2754" s="6" t="s">
        <v>32</v>
      </c>
      <c r="O2754" s="6" t="s">
        <v>60</v>
      </c>
      <c r="P2754" s="6" t="s">
        <v>115</v>
      </c>
      <c r="Q2754" s="6">
        <v>215.19</v>
      </c>
      <c r="R2754" s="6">
        <v>0</v>
      </c>
      <c r="S2754" s="6">
        <v>0</v>
      </c>
      <c r="T2754" s="6" t="s">
        <v>35</v>
      </c>
      <c r="U2754" s="6"/>
      <c r="V2754" s="6" t="s">
        <v>49</v>
      </c>
      <c r="W2754" s="6">
        <v>14</v>
      </c>
      <c r="X2754" s="7" t="s">
        <v>37</v>
      </c>
    </row>
    <row r="2755" spans="1:24" x14ac:dyDescent="0.3">
      <c r="A2755" s="8" t="s">
        <v>8380</v>
      </c>
      <c r="B2755" s="9">
        <v>46147</v>
      </c>
      <c r="C2755" s="21" t="str">
        <f>TEXT(Table3[[#This Row],[Transaction_Date]],"dddd")</f>
        <v>Tuesday</v>
      </c>
      <c r="D2755" t="s">
        <v>8381</v>
      </c>
      <c r="E2755">
        <f>HOUR(Table3[[#This Row],[Transaction_Time]])</f>
        <v>14</v>
      </c>
      <c r="F2755" s="10" t="s">
        <v>24</v>
      </c>
      <c r="G2755" s="10" t="s">
        <v>8382</v>
      </c>
      <c r="H2755" s="10" t="s">
        <v>54</v>
      </c>
      <c r="I2755" s="10" t="s">
        <v>27</v>
      </c>
      <c r="J2755" s="10" t="s">
        <v>105</v>
      </c>
      <c r="K2755" s="10" t="s">
        <v>195</v>
      </c>
      <c r="L2755" s="10" t="s">
        <v>132</v>
      </c>
      <c r="M2755" s="10" t="s">
        <v>93</v>
      </c>
      <c r="N2755" s="10" t="s">
        <v>176</v>
      </c>
      <c r="O2755" s="10" t="s">
        <v>47</v>
      </c>
      <c r="P2755" s="10" t="s">
        <v>108</v>
      </c>
      <c r="Q2755" s="10">
        <v>1933.93</v>
      </c>
      <c r="R2755" s="10">
        <v>0</v>
      </c>
      <c r="S2755" s="10">
        <v>0</v>
      </c>
      <c r="T2755" s="10" t="s">
        <v>35</v>
      </c>
      <c r="U2755" s="10"/>
      <c r="V2755" s="10" t="s">
        <v>36</v>
      </c>
      <c r="W2755" s="10">
        <v>20</v>
      </c>
      <c r="X2755" s="11" t="s">
        <v>37</v>
      </c>
    </row>
    <row r="2756" spans="1:24" x14ac:dyDescent="0.3">
      <c r="A2756" s="4" t="s">
        <v>8383</v>
      </c>
      <c r="B2756" s="5">
        <v>46145</v>
      </c>
      <c r="C2756" s="20" t="str">
        <f>TEXT(Table3[[#This Row],[Transaction_Date]],"dddd")</f>
        <v>Sunday</v>
      </c>
      <c r="D2756" t="s">
        <v>8384</v>
      </c>
      <c r="E2756">
        <f>HOUR(Table3[[#This Row],[Transaction_Time]])</f>
        <v>11</v>
      </c>
      <c r="F2756" s="6" t="s">
        <v>24</v>
      </c>
      <c r="G2756" s="6" t="s">
        <v>8385</v>
      </c>
      <c r="H2756" s="6" t="s">
        <v>89</v>
      </c>
      <c r="I2756" s="6" t="s">
        <v>42</v>
      </c>
      <c r="J2756" s="6" t="s">
        <v>105</v>
      </c>
      <c r="K2756" s="6" t="s">
        <v>675</v>
      </c>
      <c r="L2756" s="6" t="s">
        <v>205</v>
      </c>
      <c r="M2756" s="6" t="s">
        <v>162</v>
      </c>
      <c r="N2756" s="6" t="s">
        <v>59</v>
      </c>
      <c r="O2756" s="6" t="s">
        <v>141</v>
      </c>
      <c r="P2756" s="6" t="s">
        <v>84</v>
      </c>
      <c r="Q2756" s="6">
        <v>1232.2</v>
      </c>
      <c r="R2756" s="6">
        <v>68.59</v>
      </c>
      <c r="S2756" s="6">
        <v>0</v>
      </c>
      <c r="T2756" s="6" t="s">
        <v>35</v>
      </c>
      <c r="U2756" s="6"/>
      <c r="V2756" s="6" t="s">
        <v>49</v>
      </c>
      <c r="W2756" s="6">
        <v>9</v>
      </c>
      <c r="X2756" s="7" t="s">
        <v>37</v>
      </c>
    </row>
    <row r="2757" spans="1:24" x14ac:dyDescent="0.3">
      <c r="A2757" s="8" t="s">
        <v>8386</v>
      </c>
      <c r="B2757" s="9">
        <v>46164</v>
      </c>
      <c r="C2757" s="21" t="str">
        <f>TEXT(Table3[[#This Row],[Transaction_Date]],"dddd")</f>
        <v>Friday</v>
      </c>
      <c r="D2757" t="s">
        <v>8387</v>
      </c>
      <c r="E2757">
        <f>HOUR(Table3[[#This Row],[Transaction_Time]])</f>
        <v>10</v>
      </c>
      <c r="F2757" s="10" t="s">
        <v>52</v>
      </c>
      <c r="G2757" s="10" t="s">
        <v>8388</v>
      </c>
      <c r="H2757" s="10" t="s">
        <v>54</v>
      </c>
      <c r="I2757" s="10" t="s">
        <v>42</v>
      </c>
      <c r="J2757" s="10" t="s">
        <v>105</v>
      </c>
      <c r="K2757" s="10" t="s">
        <v>195</v>
      </c>
      <c r="L2757" s="10" t="s">
        <v>445</v>
      </c>
      <c r="M2757" s="10" t="s">
        <v>162</v>
      </c>
      <c r="N2757" s="10" t="s">
        <v>46</v>
      </c>
      <c r="O2757" s="10" t="s">
        <v>47</v>
      </c>
      <c r="P2757" s="10" t="s">
        <v>48</v>
      </c>
      <c r="Q2757" s="10">
        <v>1884.73</v>
      </c>
      <c r="R2757" s="10">
        <v>0</v>
      </c>
      <c r="S2757" s="10">
        <v>0</v>
      </c>
      <c r="T2757" s="10" t="s">
        <v>35</v>
      </c>
      <c r="U2757" s="10"/>
      <c r="V2757" s="10" t="s">
        <v>49</v>
      </c>
      <c r="W2757" s="10">
        <v>74</v>
      </c>
      <c r="X2757" s="11" t="s">
        <v>37</v>
      </c>
    </row>
    <row r="2758" spans="1:24" x14ac:dyDescent="0.3">
      <c r="A2758" s="4" t="s">
        <v>8389</v>
      </c>
      <c r="B2758" s="5">
        <v>46170</v>
      </c>
      <c r="C2758" s="20" t="str">
        <f>TEXT(Table3[[#This Row],[Transaction_Date]],"dddd")</f>
        <v>Thursday</v>
      </c>
      <c r="D2758" t="s">
        <v>2567</v>
      </c>
      <c r="E2758">
        <f>HOUR(Table3[[#This Row],[Transaction_Time]])</f>
        <v>21</v>
      </c>
      <c r="F2758" s="6" t="s">
        <v>40</v>
      </c>
      <c r="G2758" s="6" t="s">
        <v>8390</v>
      </c>
      <c r="H2758" s="6" t="s">
        <v>54</v>
      </c>
      <c r="I2758" s="6" t="s">
        <v>42</v>
      </c>
      <c r="J2758" s="6" t="s">
        <v>119</v>
      </c>
      <c r="K2758" s="6" t="s">
        <v>276</v>
      </c>
      <c r="L2758" s="6" t="s">
        <v>171</v>
      </c>
      <c r="M2758" s="6" t="s">
        <v>67</v>
      </c>
      <c r="N2758" s="6" t="s">
        <v>176</v>
      </c>
      <c r="O2758" s="6" t="s">
        <v>141</v>
      </c>
      <c r="P2758" s="6" t="s">
        <v>84</v>
      </c>
      <c r="Q2758" s="6">
        <v>108.22</v>
      </c>
      <c r="R2758" s="6">
        <v>0</v>
      </c>
      <c r="S2758" s="6">
        <v>0</v>
      </c>
      <c r="T2758" s="6" t="s">
        <v>35</v>
      </c>
      <c r="U2758" s="6"/>
      <c r="V2758" s="6" t="s">
        <v>49</v>
      </c>
      <c r="W2758" s="6">
        <v>81</v>
      </c>
      <c r="X2758" s="7" t="s">
        <v>37</v>
      </c>
    </row>
    <row r="2759" spans="1:24" x14ac:dyDescent="0.3">
      <c r="A2759" s="8" t="s">
        <v>8391</v>
      </c>
      <c r="B2759" s="9">
        <v>46145</v>
      </c>
      <c r="C2759" s="21" t="str">
        <f>TEXT(Table3[[#This Row],[Transaction_Date]],"dddd")</f>
        <v>Sunday</v>
      </c>
      <c r="D2759" t="s">
        <v>8392</v>
      </c>
      <c r="E2759">
        <f>HOUR(Table3[[#This Row],[Transaction_Time]])</f>
        <v>17</v>
      </c>
      <c r="F2759" s="10" t="s">
        <v>24</v>
      </c>
      <c r="G2759" s="10" t="s">
        <v>8393</v>
      </c>
      <c r="H2759" s="10" t="s">
        <v>74</v>
      </c>
      <c r="I2759" s="10" t="s">
        <v>27</v>
      </c>
      <c r="J2759" s="10" t="s">
        <v>55</v>
      </c>
      <c r="K2759" s="10" t="s">
        <v>136</v>
      </c>
      <c r="L2759" s="10" t="s">
        <v>107</v>
      </c>
      <c r="M2759" s="10" t="s">
        <v>93</v>
      </c>
      <c r="N2759" s="10" t="s">
        <v>291</v>
      </c>
      <c r="O2759" s="10" t="s">
        <v>141</v>
      </c>
      <c r="P2759" s="10" t="s">
        <v>128</v>
      </c>
      <c r="Q2759" s="10">
        <v>164.68</v>
      </c>
      <c r="R2759" s="10">
        <v>58.83</v>
      </c>
      <c r="S2759" s="10">
        <v>6.32</v>
      </c>
      <c r="T2759" s="10" t="s">
        <v>35</v>
      </c>
      <c r="U2759" s="10"/>
      <c r="V2759" s="10" t="s">
        <v>49</v>
      </c>
      <c r="W2759" s="10">
        <v>26</v>
      </c>
      <c r="X2759" s="11" t="s">
        <v>37</v>
      </c>
    </row>
    <row r="2760" spans="1:24" x14ac:dyDescent="0.3">
      <c r="A2760" s="4" t="s">
        <v>8394</v>
      </c>
      <c r="B2760" s="5">
        <v>46150</v>
      </c>
      <c r="C2760" s="20" t="str">
        <f>TEXT(Table3[[#This Row],[Transaction_Date]],"dddd")</f>
        <v>Friday</v>
      </c>
      <c r="D2760" t="s">
        <v>8395</v>
      </c>
      <c r="E2760">
        <f>HOUR(Table3[[#This Row],[Transaction_Time]])</f>
        <v>11</v>
      </c>
      <c r="F2760" s="6" t="s">
        <v>24</v>
      </c>
      <c r="G2760" s="6" t="s">
        <v>8396</v>
      </c>
      <c r="H2760" s="6" t="s">
        <v>26</v>
      </c>
      <c r="I2760" s="6" t="s">
        <v>42</v>
      </c>
      <c r="J2760" s="6" t="s">
        <v>28</v>
      </c>
      <c r="K2760" s="6" t="s">
        <v>29</v>
      </c>
      <c r="L2760" s="6" t="s">
        <v>121</v>
      </c>
      <c r="M2760" s="6" t="s">
        <v>122</v>
      </c>
      <c r="N2760" s="6" t="s">
        <v>46</v>
      </c>
      <c r="O2760" s="6" t="s">
        <v>297</v>
      </c>
      <c r="P2760" s="6" t="s">
        <v>68</v>
      </c>
      <c r="Q2760" s="6">
        <v>923.01</v>
      </c>
      <c r="R2760" s="6">
        <v>0</v>
      </c>
      <c r="S2760" s="6">
        <v>5.5</v>
      </c>
      <c r="T2760" s="6" t="s">
        <v>35</v>
      </c>
      <c r="U2760" s="6"/>
      <c r="V2760" s="6" t="s">
        <v>49</v>
      </c>
      <c r="W2760" s="6">
        <v>59</v>
      </c>
      <c r="X2760" s="7" t="s">
        <v>37</v>
      </c>
    </row>
    <row r="2761" spans="1:24" x14ac:dyDescent="0.3">
      <c r="A2761" s="8" t="s">
        <v>8397</v>
      </c>
      <c r="B2761" s="9">
        <v>46157</v>
      </c>
      <c r="C2761" s="21" t="str">
        <f>TEXT(Table3[[#This Row],[Transaction_Date]],"dddd")</f>
        <v>Friday</v>
      </c>
      <c r="D2761" t="s">
        <v>8398</v>
      </c>
      <c r="E2761">
        <f>HOUR(Table3[[#This Row],[Transaction_Time]])</f>
        <v>16</v>
      </c>
      <c r="F2761" s="10" t="s">
        <v>52</v>
      </c>
      <c r="G2761" s="10" t="s">
        <v>8399</v>
      </c>
      <c r="H2761" s="10" t="s">
        <v>54</v>
      </c>
      <c r="I2761" s="10" t="s">
        <v>27</v>
      </c>
      <c r="J2761" s="10" t="s">
        <v>28</v>
      </c>
      <c r="K2761" s="10" t="s">
        <v>188</v>
      </c>
      <c r="L2761" s="10" t="s">
        <v>121</v>
      </c>
      <c r="M2761" s="10" t="s">
        <v>122</v>
      </c>
      <c r="N2761" s="10" t="s">
        <v>46</v>
      </c>
      <c r="O2761" s="10" t="s">
        <v>141</v>
      </c>
      <c r="P2761" s="10" t="s">
        <v>48</v>
      </c>
      <c r="Q2761" s="10">
        <v>1305.99</v>
      </c>
      <c r="R2761" s="10">
        <v>0</v>
      </c>
      <c r="S2761" s="10">
        <v>0</v>
      </c>
      <c r="T2761" s="10" t="s">
        <v>35</v>
      </c>
      <c r="U2761" s="10"/>
      <c r="V2761" s="10" t="s">
        <v>49</v>
      </c>
      <c r="W2761" s="10">
        <v>45</v>
      </c>
      <c r="X2761" s="11" t="s">
        <v>37</v>
      </c>
    </row>
    <row r="2762" spans="1:24" x14ac:dyDescent="0.3">
      <c r="A2762" s="4" t="s">
        <v>8400</v>
      </c>
      <c r="B2762" s="5">
        <v>46152</v>
      </c>
      <c r="C2762" s="20" t="str">
        <f>TEXT(Table3[[#This Row],[Transaction_Date]],"dddd")</f>
        <v>Sunday</v>
      </c>
      <c r="D2762" t="s">
        <v>8401</v>
      </c>
      <c r="E2762">
        <f>HOUR(Table3[[#This Row],[Transaction_Time]])</f>
        <v>17</v>
      </c>
      <c r="F2762" s="6" t="s">
        <v>52</v>
      </c>
      <c r="G2762" s="6" t="s">
        <v>8402</v>
      </c>
      <c r="H2762" s="6" t="s">
        <v>26</v>
      </c>
      <c r="I2762" s="6" t="s">
        <v>42</v>
      </c>
      <c r="J2762" s="6" t="s">
        <v>55</v>
      </c>
      <c r="K2762" s="6" t="s">
        <v>56</v>
      </c>
      <c r="L2762" s="6" t="s">
        <v>342</v>
      </c>
      <c r="M2762" s="6" t="s">
        <v>162</v>
      </c>
      <c r="N2762" s="6" t="s">
        <v>32</v>
      </c>
      <c r="O2762" s="6" t="s">
        <v>47</v>
      </c>
      <c r="P2762" s="6" t="s">
        <v>34</v>
      </c>
      <c r="Q2762" s="6">
        <v>184.61</v>
      </c>
      <c r="R2762" s="6">
        <v>0</v>
      </c>
      <c r="S2762" s="6">
        <v>1.77</v>
      </c>
      <c r="T2762" s="6" t="s">
        <v>35</v>
      </c>
      <c r="U2762" s="6"/>
      <c r="V2762" s="6" t="s">
        <v>49</v>
      </c>
      <c r="W2762" s="6">
        <v>22</v>
      </c>
      <c r="X2762" s="7" t="s">
        <v>37</v>
      </c>
    </row>
    <row r="2763" spans="1:24" x14ac:dyDescent="0.3">
      <c r="A2763" s="8" t="s">
        <v>8403</v>
      </c>
      <c r="B2763" s="9">
        <v>46143</v>
      </c>
      <c r="C2763" s="21" t="str">
        <f>TEXT(Table3[[#This Row],[Transaction_Date]],"dddd")</f>
        <v>Friday</v>
      </c>
      <c r="D2763" t="s">
        <v>8404</v>
      </c>
      <c r="E2763">
        <f>HOUR(Table3[[#This Row],[Transaction_Time]])</f>
        <v>12</v>
      </c>
      <c r="F2763" s="10" t="s">
        <v>52</v>
      </c>
      <c r="G2763" s="10" t="s">
        <v>8405</v>
      </c>
      <c r="H2763" s="10" t="s">
        <v>97</v>
      </c>
      <c r="I2763" s="10" t="s">
        <v>27</v>
      </c>
      <c r="J2763" s="10" t="s">
        <v>98</v>
      </c>
      <c r="K2763" s="10" t="s">
        <v>338</v>
      </c>
      <c r="L2763" s="10" t="s">
        <v>157</v>
      </c>
      <c r="M2763" s="10" t="s">
        <v>83</v>
      </c>
      <c r="N2763" s="10" t="s">
        <v>32</v>
      </c>
      <c r="O2763" s="10" t="s">
        <v>60</v>
      </c>
      <c r="P2763" s="10" t="s">
        <v>48</v>
      </c>
      <c r="Q2763" s="10">
        <v>3648.32</v>
      </c>
      <c r="R2763" s="10">
        <v>8.48</v>
      </c>
      <c r="S2763" s="10">
        <v>3.96</v>
      </c>
      <c r="T2763" s="10" t="s">
        <v>35</v>
      </c>
      <c r="U2763" s="10"/>
      <c r="V2763" s="10" t="s">
        <v>36</v>
      </c>
      <c r="W2763" s="10">
        <v>82</v>
      </c>
      <c r="X2763" s="11" t="s">
        <v>37</v>
      </c>
    </row>
    <row r="2764" spans="1:24" x14ac:dyDescent="0.3">
      <c r="A2764" s="4" t="s">
        <v>8406</v>
      </c>
      <c r="B2764" s="5">
        <v>46156</v>
      </c>
      <c r="C2764" s="20" t="str">
        <f>TEXT(Table3[[#This Row],[Transaction_Date]],"dddd")</f>
        <v>Thursday</v>
      </c>
      <c r="D2764" t="s">
        <v>8407</v>
      </c>
      <c r="E2764">
        <f>HOUR(Table3[[#This Row],[Transaction_Time]])</f>
        <v>18</v>
      </c>
      <c r="F2764" s="6" t="s">
        <v>52</v>
      </c>
      <c r="G2764" s="6" t="s">
        <v>8408</v>
      </c>
      <c r="H2764" s="6" t="s">
        <v>26</v>
      </c>
      <c r="I2764" s="6" t="s">
        <v>42</v>
      </c>
      <c r="J2764" s="6" t="s">
        <v>55</v>
      </c>
      <c r="K2764" s="6" t="s">
        <v>56</v>
      </c>
      <c r="L2764" s="6" t="s">
        <v>205</v>
      </c>
      <c r="M2764" s="6" t="s">
        <v>162</v>
      </c>
      <c r="N2764" s="6" t="s">
        <v>32</v>
      </c>
      <c r="O2764" s="6" t="s">
        <v>141</v>
      </c>
      <c r="P2764" s="6" t="s">
        <v>34</v>
      </c>
      <c r="Q2764" s="6">
        <v>4368.34</v>
      </c>
      <c r="R2764" s="6">
        <v>0</v>
      </c>
      <c r="S2764" s="6">
        <v>7.47</v>
      </c>
      <c r="T2764" s="6" t="s">
        <v>35</v>
      </c>
      <c r="U2764" s="6"/>
      <c r="V2764" s="6" t="s">
        <v>49</v>
      </c>
      <c r="W2764" s="6">
        <v>13</v>
      </c>
      <c r="X2764" s="7" t="s">
        <v>37</v>
      </c>
    </row>
    <row r="2765" spans="1:24" x14ac:dyDescent="0.3">
      <c r="A2765" s="8" t="s">
        <v>8409</v>
      </c>
      <c r="B2765" s="9">
        <v>46163</v>
      </c>
      <c r="C2765" s="21" t="str">
        <f>TEXT(Table3[[#This Row],[Transaction_Date]],"dddd")</f>
        <v>Thursday</v>
      </c>
      <c r="D2765" t="s">
        <v>4352</v>
      </c>
      <c r="E2765">
        <f>HOUR(Table3[[#This Row],[Transaction_Time]])</f>
        <v>13</v>
      </c>
      <c r="F2765" s="10" t="s">
        <v>24</v>
      </c>
      <c r="G2765" s="10" t="s">
        <v>8410</v>
      </c>
      <c r="H2765" s="10" t="s">
        <v>89</v>
      </c>
      <c r="I2765" s="10" t="s">
        <v>27</v>
      </c>
      <c r="J2765" s="10" t="s">
        <v>150</v>
      </c>
      <c r="K2765" s="10" t="s">
        <v>151</v>
      </c>
      <c r="L2765" s="10" t="s">
        <v>184</v>
      </c>
      <c r="M2765" s="10" t="s">
        <v>146</v>
      </c>
      <c r="N2765" s="10" t="s">
        <v>46</v>
      </c>
      <c r="O2765" s="10" t="s">
        <v>47</v>
      </c>
      <c r="P2765" s="10" t="s">
        <v>115</v>
      </c>
      <c r="Q2765" s="10">
        <v>825.51</v>
      </c>
      <c r="R2765" s="10">
        <v>0</v>
      </c>
      <c r="S2765" s="10">
        <v>0</v>
      </c>
      <c r="T2765" s="10" t="s">
        <v>35</v>
      </c>
      <c r="U2765" s="10"/>
      <c r="V2765" s="10" t="s">
        <v>49</v>
      </c>
      <c r="W2765" s="10">
        <v>46</v>
      </c>
      <c r="X2765" s="11" t="s">
        <v>37</v>
      </c>
    </row>
    <row r="2766" spans="1:24" x14ac:dyDescent="0.3">
      <c r="A2766" s="4" t="s">
        <v>8411</v>
      </c>
      <c r="B2766" s="5">
        <v>46162</v>
      </c>
      <c r="C2766" s="20" t="str">
        <f>TEXT(Table3[[#This Row],[Transaction_Date]],"dddd")</f>
        <v>Wednesday</v>
      </c>
      <c r="D2766" t="s">
        <v>8412</v>
      </c>
      <c r="E2766">
        <f>HOUR(Table3[[#This Row],[Transaction_Time]])</f>
        <v>20</v>
      </c>
      <c r="F2766" s="6" t="s">
        <v>40</v>
      </c>
      <c r="G2766" s="6" t="s">
        <v>8413</v>
      </c>
      <c r="H2766" s="6" t="s">
        <v>89</v>
      </c>
      <c r="I2766" s="6" t="s">
        <v>27</v>
      </c>
      <c r="J2766" s="6" t="s">
        <v>55</v>
      </c>
      <c r="K2766" s="6" t="s">
        <v>180</v>
      </c>
      <c r="L2766" s="6" t="s">
        <v>161</v>
      </c>
      <c r="M2766" s="6" t="s">
        <v>162</v>
      </c>
      <c r="N2766" s="6" t="s">
        <v>59</v>
      </c>
      <c r="O2766" s="6" t="s">
        <v>141</v>
      </c>
      <c r="P2766" s="10" t="s">
        <v>68</v>
      </c>
      <c r="Q2766" s="6">
        <v>2609.69</v>
      </c>
      <c r="R2766" s="6">
        <v>0</v>
      </c>
      <c r="S2766" s="6">
        <v>0</v>
      </c>
      <c r="T2766" s="6" t="s">
        <v>406</v>
      </c>
      <c r="U2766" s="6" t="s">
        <v>407</v>
      </c>
      <c r="V2766" s="6" t="s">
        <v>49</v>
      </c>
      <c r="W2766" s="6">
        <v>81</v>
      </c>
      <c r="X2766" s="7" t="s">
        <v>37</v>
      </c>
    </row>
    <row r="2767" spans="1:24" x14ac:dyDescent="0.3">
      <c r="A2767" s="8" t="s">
        <v>8414</v>
      </c>
      <c r="B2767" s="9">
        <v>46173</v>
      </c>
      <c r="C2767" s="21" t="str">
        <f>TEXT(Table3[[#This Row],[Transaction_Date]],"dddd")</f>
        <v>Sunday</v>
      </c>
      <c r="D2767" t="s">
        <v>8415</v>
      </c>
      <c r="E2767">
        <f>HOUR(Table3[[#This Row],[Transaction_Time]])</f>
        <v>20</v>
      </c>
      <c r="F2767" s="10" t="s">
        <v>24</v>
      </c>
      <c r="G2767" s="10" t="s">
        <v>8416</v>
      </c>
      <c r="H2767" s="10" t="s">
        <v>89</v>
      </c>
      <c r="I2767" s="10" t="s">
        <v>42</v>
      </c>
      <c r="J2767" s="10" t="s">
        <v>105</v>
      </c>
      <c r="K2767" s="10" t="s">
        <v>106</v>
      </c>
      <c r="L2767" s="10" t="s">
        <v>157</v>
      </c>
      <c r="M2767" s="10" t="s">
        <v>83</v>
      </c>
      <c r="N2767" s="10" t="s">
        <v>78</v>
      </c>
      <c r="O2767" s="10" t="s">
        <v>47</v>
      </c>
      <c r="P2767" s="10" t="s">
        <v>115</v>
      </c>
      <c r="Q2767" s="10">
        <v>1213.6199999999999</v>
      </c>
      <c r="R2767" s="10">
        <v>49.69</v>
      </c>
      <c r="S2767" s="10">
        <v>0</v>
      </c>
      <c r="T2767" s="10" t="s">
        <v>35</v>
      </c>
      <c r="U2767" s="10"/>
      <c r="V2767" s="10" t="s">
        <v>49</v>
      </c>
      <c r="W2767" s="10">
        <v>86</v>
      </c>
      <c r="X2767" s="11" t="s">
        <v>37</v>
      </c>
    </row>
    <row r="2768" spans="1:24" x14ac:dyDescent="0.3">
      <c r="A2768" s="4" t="s">
        <v>8417</v>
      </c>
      <c r="B2768" s="5">
        <v>46161</v>
      </c>
      <c r="C2768" s="20" t="str">
        <f>TEXT(Table3[[#This Row],[Transaction_Date]],"dddd")</f>
        <v>Tuesday</v>
      </c>
      <c r="D2768" t="s">
        <v>8418</v>
      </c>
      <c r="E2768">
        <f>HOUR(Table3[[#This Row],[Transaction_Time]])</f>
        <v>14</v>
      </c>
      <c r="F2768" s="6" t="s">
        <v>24</v>
      </c>
      <c r="G2768" s="6" t="s">
        <v>8419</v>
      </c>
      <c r="H2768" s="6" t="s">
        <v>26</v>
      </c>
      <c r="I2768" s="6" t="s">
        <v>27</v>
      </c>
      <c r="J2768" s="6" t="s">
        <v>28</v>
      </c>
      <c r="K2768" s="6" t="s">
        <v>29</v>
      </c>
      <c r="L2768" s="6" t="s">
        <v>113</v>
      </c>
      <c r="M2768" s="6" t="s">
        <v>114</v>
      </c>
      <c r="N2768" s="6" t="s">
        <v>32</v>
      </c>
      <c r="O2768" s="6" t="s">
        <v>47</v>
      </c>
      <c r="P2768" s="6" t="s">
        <v>108</v>
      </c>
      <c r="Q2768" s="6">
        <v>742.94</v>
      </c>
      <c r="R2768" s="6">
        <v>0</v>
      </c>
      <c r="S2768" s="6">
        <v>0</v>
      </c>
      <c r="T2768" s="6" t="s">
        <v>35</v>
      </c>
      <c r="U2768" s="6"/>
      <c r="V2768" s="6" t="s">
        <v>36</v>
      </c>
      <c r="W2768" s="6">
        <v>2</v>
      </c>
      <c r="X2768" s="7" t="s">
        <v>37</v>
      </c>
    </row>
    <row r="2769" spans="1:24" x14ac:dyDescent="0.3">
      <c r="A2769" s="8" t="s">
        <v>8420</v>
      </c>
      <c r="B2769" s="9">
        <v>46162</v>
      </c>
      <c r="C2769" s="21" t="str">
        <f>TEXT(Table3[[#This Row],[Transaction_Date]],"dddd")</f>
        <v>Wednesday</v>
      </c>
      <c r="D2769" t="s">
        <v>8421</v>
      </c>
      <c r="E2769">
        <f>HOUR(Table3[[#This Row],[Transaction_Time]])</f>
        <v>22</v>
      </c>
      <c r="F2769" s="10" t="s">
        <v>24</v>
      </c>
      <c r="G2769" s="10" t="s">
        <v>8422</v>
      </c>
      <c r="H2769" s="10" t="s">
        <v>54</v>
      </c>
      <c r="I2769" s="10" t="s">
        <v>27</v>
      </c>
      <c r="J2769" s="10" t="s">
        <v>55</v>
      </c>
      <c r="K2769" s="10" t="s">
        <v>136</v>
      </c>
      <c r="L2769" s="10" t="s">
        <v>537</v>
      </c>
      <c r="M2769" s="10" t="s">
        <v>122</v>
      </c>
      <c r="N2769" s="10" t="s">
        <v>176</v>
      </c>
      <c r="O2769" s="10" t="s">
        <v>47</v>
      </c>
      <c r="P2769" s="10" t="s">
        <v>34</v>
      </c>
      <c r="Q2769" s="10">
        <v>482.21</v>
      </c>
      <c r="R2769" s="10">
        <v>0</v>
      </c>
      <c r="S2769" s="10">
        <v>0</v>
      </c>
      <c r="T2769" s="10" t="s">
        <v>35</v>
      </c>
      <c r="U2769" s="10"/>
      <c r="V2769" s="10" t="s">
        <v>49</v>
      </c>
      <c r="W2769" s="10">
        <v>96</v>
      </c>
      <c r="X2769" s="11" t="s">
        <v>37</v>
      </c>
    </row>
    <row r="2770" spans="1:24" x14ac:dyDescent="0.3">
      <c r="A2770" s="4" t="s">
        <v>8423</v>
      </c>
      <c r="B2770" s="5">
        <v>46157</v>
      </c>
      <c r="C2770" s="20" t="str">
        <f>TEXT(Table3[[#This Row],[Transaction_Date]],"dddd")</f>
        <v>Friday</v>
      </c>
      <c r="D2770" t="s">
        <v>8424</v>
      </c>
      <c r="E2770">
        <f>HOUR(Table3[[#This Row],[Transaction_Time]])</f>
        <v>16</v>
      </c>
      <c r="F2770" s="6" t="s">
        <v>40</v>
      </c>
      <c r="G2770" s="6" t="s">
        <v>8425</v>
      </c>
      <c r="H2770" s="6" t="s">
        <v>26</v>
      </c>
      <c r="I2770" s="6" t="s">
        <v>455</v>
      </c>
      <c r="J2770" s="6" t="s">
        <v>43</v>
      </c>
      <c r="K2770" s="6" t="s">
        <v>112</v>
      </c>
      <c r="L2770" s="6" t="s">
        <v>424</v>
      </c>
      <c r="M2770" s="6" t="s">
        <v>122</v>
      </c>
      <c r="N2770" s="6" t="s">
        <v>78</v>
      </c>
      <c r="O2770" s="6" t="s">
        <v>47</v>
      </c>
      <c r="P2770" s="6" t="s">
        <v>48</v>
      </c>
      <c r="Q2770" s="6">
        <v>76.010000000000005</v>
      </c>
      <c r="R2770" s="6">
        <v>0</v>
      </c>
      <c r="S2770" s="6">
        <v>0</v>
      </c>
      <c r="T2770" s="6" t="s">
        <v>35</v>
      </c>
      <c r="U2770" s="6"/>
      <c r="V2770" s="6" t="s">
        <v>49</v>
      </c>
      <c r="W2770" s="6">
        <v>59</v>
      </c>
      <c r="X2770" s="7" t="s">
        <v>37</v>
      </c>
    </row>
    <row r="2771" spans="1:24" x14ac:dyDescent="0.3">
      <c r="A2771" s="8" t="s">
        <v>8426</v>
      </c>
      <c r="B2771" s="9">
        <v>46150</v>
      </c>
      <c r="C2771" s="21" t="str">
        <f>TEXT(Table3[[#This Row],[Transaction_Date]],"dddd")</f>
        <v>Friday</v>
      </c>
      <c r="D2771" t="s">
        <v>8427</v>
      </c>
      <c r="E2771">
        <f>HOUR(Table3[[#This Row],[Transaction_Time]])</f>
        <v>14</v>
      </c>
      <c r="F2771" s="10" t="s">
        <v>24</v>
      </c>
      <c r="G2771" s="10" t="s">
        <v>8428</v>
      </c>
      <c r="H2771" s="10" t="s">
        <v>74</v>
      </c>
      <c r="I2771" s="10" t="s">
        <v>27</v>
      </c>
      <c r="J2771" s="10" t="s">
        <v>150</v>
      </c>
      <c r="K2771" s="10" t="s">
        <v>319</v>
      </c>
      <c r="L2771" s="10" t="s">
        <v>304</v>
      </c>
      <c r="M2771" s="10" t="s">
        <v>31</v>
      </c>
      <c r="N2771" s="10" t="s">
        <v>78</v>
      </c>
      <c r="O2771" s="10" t="s">
        <v>60</v>
      </c>
      <c r="P2771" s="10" t="s">
        <v>108</v>
      </c>
      <c r="Q2771" s="10">
        <v>463.79</v>
      </c>
      <c r="R2771" s="10">
        <v>0</v>
      </c>
      <c r="S2771" s="10">
        <v>0</v>
      </c>
      <c r="T2771" s="10" t="s">
        <v>35</v>
      </c>
      <c r="U2771" s="10"/>
      <c r="V2771" s="10" t="s">
        <v>49</v>
      </c>
      <c r="W2771" s="10">
        <v>16</v>
      </c>
      <c r="X2771" s="11" t="s">
        <v>37</v>
      </c>
    </row>
    <row r="2772" spans="1:24" x14ac:dyDescent="0.3">
      <c r="A2772" s="4" t="s">
        <v>8429</v>
      </c>
      <c r="B2772" s="5">
        <v>46164</v>
      </c>
      <c r="C2772" s="20" t="str">
        <f>TEXT(Table3[[#This Row],[Transaction_Date]],"dddd")</f>
        <v>Friday</v>
      </c>
      <c r="D2772" t="s">
        <v>8430</v>
      </c>
      <c r="E2772">
        <f>HOUR(Table3[[#This Row],[Transaction_Time]])</f>
        <v>18</v>
      </c>
      <c r="F2772" s="6" t="s">
        <v>24</v>
      </c>
      <c r="G2772" s="6" t="s">
        <v>8431</v>
      </c>
      <c r="H2772" s="6" t="s">
        <v>54</v>
      </c>
      <c r="I2772" s="6" t="s">
        <v>42</v>
      </c>
      <c r="J2772" s="6" t="s">
        <v>75</v>
      </c>
      <c r="K2772" s="6" t="s">
        <v>295</v>
      </c>
      <c r="L2772" s="6" t="s">
        <v>271</v>
      </c>
      <c r="M2772" s="6" t="s">
        <v>83</v>
      </c>
      <c r="N2772" s="6" t="s">
        <v>59</v>
      </c>
      <c r="O2772" s="6" t="s">
        <v>141</v>
      </c>
      <c r="P2772" s="6" t="s">
        <v>84</v>
      </c>
      <c r="Q2772" s="6">
        <v>2032.32</v>
      </c>
      <c r="R2772" s="6">
        <v>0</v>
      </c>
      <c r="S2772" s="6">
        <v>7.07</v>
      </c>
      <c r="T2772" s="6" t="s">
        <v>280</v>
      </c>
      <c r="U2772" s="6" t="s">
        <v>281</v>
      </c>
      <c r="V2772" s="6" t="s">
        <v>49</v>
      </c>
      <c r="W2772" s="6">
        <v>36</v>
      </c>
      <c r="X2772" s="7" t="s">
        <v>37</v>
      </c>
    </row>
    <row r="2773" spans="1:24" x14ac:dyDescent="0.3">
      <c r="A2773" s="8" t="s">
        <v>8432</v>
      </c>
      <c r="B2773" s="9">
        <v>46167</v>
      </c>
      <c r="C2773" s="21" t="str">
        <f>TEXT(Table3[[#This Row],[Transaction_Date]],"dddd")</f>
        <v>Monday</v>
      </c>
      <c r="D2773" t="s">
        <v>8433</v>
      </c>
      <c r="E2773">
        <f>HOUR(Table3[[#This Row],[Transaction_Time]])</f>
        <v>15</v>
      </c>
      <c r="F2773" s="10" t="s">
        <v>52</v>
      </c>
      <c r="G2773" s="10" t="s">
        <v>8434</v>
      </c>
      <c r="H2773" s="10" t="s">
        <v>54</v>
      </c>
      <c r="I2773" s="10" t="s">
        <v>42</v>
      </c>
      <c r="J2773" s="10" t="s">
        <v>119</v>
      </c>
      <c r="K2773" s="10" t="s">
        <v>323</v>
      </c>
      <c r="L2773" s="10" t="s">
        <v>286</v>
      </c>
      <c r="M2773" s="10" t="s">
        <v>122</v>
      </c>
      <c r="N2773" s="10" t="s">
        <v>59</v>
      </c>
      <c r="O2773" s="10" t="s">
        <v>47</v>
      </c>
      <c r="P2773" s="10" t="s">
        <v>48</v>
      </c>
      <c r="Q2773" s="10">
        <v>187.79</v>
      </c>
      <c r="R2773" s="10">
        <v>70.61</v>
      </c>
      <c r="S2773" s="10">
        <v>0</v>
      </c>
      <c r="T2773" s="10" t="s">
        <v>35</v>
      </c>
      <c r="U2773" s="10"/>
      <c r="V2773" s="10" t="s">
        <v>49</v>
      </c>
      <c r="W2773" s="10">
        <v>100</v>
      </c>
      <c r="X2773" s="11" t="s">
        <v>37</v>
      </c>
    </row>
    <row r="2774" spans="1:24" x14ac:dyDescent="0.3">
      <c r="A2774" s="4" t="s">
        <v>8435</v>
      </c>
      <c r="B2774" s="5">
        <v>46163</v>
      </c>
      <c r="C2774" s="20" t="str">
        <f>TEXT(Table3[[#This Row],[Transaction_Date]],"dddd")</f>
        <v>Thursday</v>
      </c>
      <c r="D2774" t="s">
        <v>3345</v>
      </c>
      <c r="E2774">
        <f>HOUR(Table3[[#This Row],[Transaction_Time]])</f>
        <v>19</v>
      </c>
      <c r="F2774" s="6" t="s">
        <v>24</v>
      </c>
      <c r="G2774" s="6" t="s">
        <v>8436</v>
      </c>
      <c r="H2774" s="6" t="s">
        <v>26</v>
      </c>
      <c r="I2774" s="6" t="s">
        <v>27</v>
      </c>
      <c r="J2774" s="6" t="s">
        <v>75</v>
      </c>
      <c r="K2774" s="6" t="s">
        <v>212</v>
      </c>
      <c r="L2774" s="6" t="s">
        <v>308</v>
      </c>
      <c r="M2774" s="6" t="s">
        <v>58</v>
      </c>
      <c r="N2774" s="6" t="s">
        <v>59</v>
      </c>
      <c r="O2774" s="6" t="s">
        <v>60</v>
      </c>
      <c r="P2774" s="6" t="s">
        <v>108</v>
      </c>
      <c r="Q2774" s="6">
        <v>608.04</v>
      </c>
      <c r="R2774" s="6">
        <v>28.38</v>
      </c>
      <c r="S2774" s="6">
        <v>0</v>
      </c>
      <c r="T2774" s="6" t="s">
        <v>35</v>
      </c>
      <c r="U2774" s="6"/>
      <c r="V2774" s="6" t="s">
        <v>49</v>
      </c>
      <c r="W2774" s="6">
        <v>31</v>
      </c>
      <c r="X2774" s="7" t="s">
        <v>37</v>
      </c>
    </row>
    <row r="2775" spans="1:24" x14ac:dyDescent="0.3">
      <c r="A2775" s="8" t="s">
        <v>8437</v>
      </c>
      <c r="B2775" s="9">
        <v>46158</v>
      </c>
      <c r="C2775" s="21" t="str">
        <f>TEXT(Table3[[#This Row],[Transaction_Date]],"dddd")</f>
        <v>Saturday</v>
      </c>
      <c r="D2775" t="s">
        <v>8438</v>
      </c>
      <c r="E2775">
        <f>HOUR(Table3[[#This Row],[Transaction_Time]])</f>
        <v>14</v>
      </c>
      <c r="F2775" s="10" t="s">
        <v>24</v>
      </c>
      <c r="G2775" s="10" t="s">
        <v>8439</v>
      </c>
      <c r="H2775" s="10" t="s">
        <v>74</v>
      </c>
      <c r="I2775" s="10" t="s">
        <v>27</v>
      </c>
      <c r="J2775" s="10" t="s">
        <v>55</v>
      </c>
      <c r="K2775" s="10" t="s">
        <v>256</v>
      </c>
      <c r="L2775" s="10" t="s">
        <v>92</v>
      </c>
      <c r="M2775" s="10" t="s">
        <v>93</v>
      </c>
      <c r="N2775" s="10" t="s">
        <v>32</v>
      </c>
      <c r="O2775" s="10" t="s">
        <v>47</v>
      </c>
      <c r="P2775" s="10" t="s">
        <v>48</v>
      </c>
      <c r="Q2775" s="10">
        <v>541.09</v>
      </c>
      <c r="R2775" s="10">
        <v>0</v>
      </c>
      <c r="S2775" s="10">
        <v>0</v>
      </c>
      <c r="T2775" s="10" t="s">
        <v>35</v>
      </c>
      <c r="U2775" s="10"/>
      <c r="V2775" s="10" t="s">
        <v>49</v>
      </c>
      <c r="W2775" s="10">
        <v>55</v>
      </c>
      <c r="X2775" s="11" t="s">
        <v>37</v>
      </c>
    </row>
    <row r="2776" spans="1:24" x14ac:dyDescent="0.3">
      <c r="A2776" s="4" t="s">
        <v>8440</v>
      </c>
      <c r="B2776" s="5">
        <v>46163</v>
      </c>
      <c r="C2776" s="20" t="str">
        <f>TEXT(Table3[[#This Row],[Transaction_Date]],"dddd")</f>
        <v>Thursday</v>
      </c>
      <c r="D2776" t="s">
        <v>8441</v>
      </c>
      <c r="E2776">
        <f>HOUR(Table3[[#This Row],[Transaction_Time]])</f>
        <v>13</v>
      </c>
      <c r="F2776" s="6" t="s">
        <v>24</v>
      </c>
      <c r="G2776" s="6" t="s">
        <v>8442</v>
      </c>
      <c r="H2776" s="6" t="s">
        <v>26</v>
      </c>
      <c r="I2776" s="6" t="s">
        <v>27</v>
      </c>
      <c r="J2776" s="6" t="s">
        <v>166</v>
      </c>
      <c r="K2776" s="6" t="s">
        <v>167</v>
      </c>
      <c r="L2776" s="6" t="s">
        <v>152</v>
      </c>
      <c r="M2776" s="6" t="s">
        <v>93</v>
      </c>
      <c r="N2776" s="6" t="s">
        <v>59</v>
      </c>
      <c r="O2776" s="6" t="s">
        <v>141</v>
      </c>
      <c r="P2776" s="6" t="s">
        <v>115</v>
      </c>
      <c r="Q2776" s="6">
        <v>254.46</v>
      </c>
      <c r="R2776" s="6">
        <v>0</v>
      </c>
      <c r="S2776" s="6">
        <v>0</v>
      </c>
      <c r="T2776" s="6" t="s">
        <v>280</v>
      </c>
      <c r="U2776" s="6" t="s">
        <v>402</v>
      </c>
      <c r="V2776" s="6" t="s">
        <v>49</v>
      </c>
      <c r="W2776" s="6">
        <v>43</v>
      </c>
      <c r="X2776" s="7" t="s">
        <v>37</v>
      </c>
    </row>
    <row r="2777" spans="1:24" x14ac:dyDescent="0.3">
      <c r="A2777" s="8" t="s">
        <v>8443</v>
      </c>
      <c r="B2777" s="9">
        <v>46164</v>
      </c>
      <c r="C2777" s="21" t="str">
        <f>TEXT(Table3[[#This Row],[Transaction_Date]],"dddd")</f>
        <v>Friday</v>
      </c>
      <c r="D2777" t="s">
        <v>8444</v>
      </c>
      <c r="E2777">
        <f>HOUR(Table3[[#This Row],[Transaction_Time]])</f>
        <v>23</v>
      </c>
      <c r="F2777" s="10" t="s">
        <v>87</v>
      </c>
      <c r="G2777" s="10" t="s">
        <v>8445</v>
      </c>
      <c r="H2777" s="10" t="s">
        <v>97</v>
      </c>
      <c r="I2777" s="10" t="s">
        <v>42</v>
      </c>
      <c r="J2777" s="10" t="s">
        <v>90</v>
      </c>
      <c r="K2777" s="10" t="s">
        <v>572</v>
      </c>
      <c r="L2777" s="10" t="s">
        <v>826</v>
      </c>
      <c r="M2777" s="10" t="s">
        <v>101</v>
      </c>
      <c r="N2777" s="10" t="s">
        <v>46</v>
      </c>
      <c r="O2777" s="10" t="s">
        <v>297</v>
      </c>
      <c r="P2777" s="10" t="s">
        <v>115</v>
      </c>
      <c r="Q2777" s="10">
        <v>132.43</v>
      </c>
      <c r="R2777" s="10">
        <v>0</v>
      </c>
      <c r="S2777" s="10">
        <v>4.18</v>
      </c>
      <c r="T2777" s="10" t="s">
        <v>35</v>
      </c>
      <c r="U2777" s="10"/>
      <c r="V2777" s="10" t="s">
        <v>49</v>
      </c>
      <c r="W2777" s="10">
        <v>11</v>
      </c>
      <c r="X2777" s="11" t="s">
        <v>37</v>
      </c>
    </row>
    <row r="2778" spans="1:24" x14ac:dyDescent="0.3">
      <c r="A2778" s="4" t="s">
        <v>8446</v>
      </c>
      <c r="B2778" s="5">
        <v>46167</v>
      </c>
      <c r="C2778" s="20" t="str">
        <f>TEXT(Table3[[#This Row],[Transaction_Date]],"dddd")</f>
        <v>Monday</v>
      </c>
      <c r="D2778" t="s">
        <v>8447</v>
      </c>
      <c r="E2778">
        <f>HOUR(Table3[[#This Row],[Transaction_Time]])</f>
        <v>18</v>
      </c>
      <c r="F2778" s="6" t="s">
        <v>24</v>
      </c>
      <c r="G2778" s="6" t="s">
        <v>8448</v>
      </c>
      <c r="H2778" s="6" t="s">
        <v>26</v>
      </c>
      <c r="I2778" s="6" t="s">
        <v>42</v>
      </c>
      <c r="J2778" s="6" t="s">
        <v>43</v>
      </c>
      <c r="K2778" s="6" t="s">
        <v>229</v>
      </c>
      <c r="L2778" s="6" t="s">
        <v>544</v>
      </c>
      <c r="M2778" s="6" t="s">
        <v>114</v>
      </c>
      <c r="N2778" s="6" t="s">
        <v>59</v>
      </c>
      <c r="O2778" s="6" t="s">
        <v>47</v>
      </c>
      <c r="P2778" s="6" t="s">
        <v>34</v>
      </c>
      <c r="Q2778" s="6">
        <v>839.73</v>
      </c>
      <c r="R2778" s="6">
        <v>0</v>
      </c>
      <c r="S2778" s="6">
        <v>0.53</v>
      </c>
      <c r="T2778" s="6" t="s">
        <v>35</v>
      </c>
      <c r="U2778" s="6"/>
      <c r="V2778" s="6" t="s">
        <v>49</v>
      </c>
      <c r="W2778" s="6">
        <v>10</v>
      </c>
      <c r="X2778" s="7" t="s">
        <v>37</v>
      </c>
    </row>
    <row r="2779" spans="1:24" x14ac:dyDescent="0.3">
      <c r="A2779" s="8" t="s">
        <v>8449</v>
      </c>
      <c r="B2779" s="9">
        <v>46146</v>
      </c>
      <c r="C2779" s="21" t="str">
        <f>TEXT(Table3[[#This Row],[Transaction_Date]],"dddd")</f>
        <v>Monday</v>
      </c>
      <c r="D2779" t="s">
        <v>8450</v>
      </c>
      <c r="E2779">
        <f>HOUR(Table3[[#This Row],[Transaction_Time]])</f>
        <v>15</v>
      </c>
      <c r="F2779" s="10" t="s">
        <v>52</v>
      </c>
      <c r="G2779" s="10" t="s">
        <v>8451</v>
      </c>
      <c r="H2779" s="10" t="s">
        <v>89</v>
      </c>
      <c r="I2779" s="10" t="s">
        <v>27</v>
      </c>
      <c r="J2779" s="10" t="s">
        <v>105</v>
      </c>
      <c r="K2779" s="10" t="s">
        <v>195</v>
      </c>
      <c r="L2779" s="10" t="s">
        <v>66</v>
      </c>
      <c r="M2779" s="10" t="s">
        <v>67</v>
      </c>
      <c r="N2779" s="10" t="s">
        <v>46</v>
      </c>
      <c r="O2779" s="10" t="s">
        <v>47</v>
      </c>
      <c r="P2779" s="10" t="s">
        <v>108</v>
      </c>
      <c r="Q2779" s="10">
        <v>450.54</v>
      </c>
      <c r="R2779" s="10">
        <v>22.01</v>
      </c>
      <c r="S2779" s="10">
        <v>0</v>
      </c>
      <c r="T2779" s="10" t="s">
        <v>35</v>
      </c>
      <c r="U2779" s="10"/>
      <c r="V2779" s="10" t="s">
        <v>49</v>
      </c>
      <c r="W2779" s="10">
        <v>84</v>
      </c>
      <c r="X2779" s="11" t="s">
        <v>37</v>
      </c>
    </row>
    <row r="2780" spans="1:24" x14ac:dyDescent="0.3">
      <c r="A2780" s="4" t="s">
        <v>8452</v>
      </c>
      <c r="B2780" s="5">
        <v>46143</v>
      </c>
      <c r="C2780" s="20" t="str">
        <f>TEXT(Table3[[#This Row],[Transaction_Date]],"dddd")</f>
        <v>Friday</v>
      </c>
      <c r="D2780" t="s">
        <v>8453</v>
      </c>
      <c r="E2780">
        <f>HOUR(Table3[[#This Row],[Transaction_Time]])</f>
        <v>17</v>
      </c>
      <c r="F2780" s="6" t="s">
        <v>24</v>
      </c>
      <c r="G2780" s="6" t="s">
        <v>8454</v>
      </c>
      <c r="H2780" s="6" t="s">
        <v>89</v>
      </c>
      <c r="I2780" s="6" t="s">
        <v>42</v>
      </c>
      <c r="J2780" s="6" t="s">
        <v>98</v>
      </c>
      <c r="K2780" s="6" t="s">
        <v>126</v>
      </c>
      <c r="L2780" s="6" t="s">
        <v>357</v>
      </c>
      <c r="M2780" s="6" t="s">
        <v>122</v>
      </c>
      <c r="N2780" s="6" t="s">
        <v>46</v>
      </c>
      <c r="O2780" s="6" t="s">
        <v>47</v>
      </c>
      <c r="P2780" s="6" t="s">
        <v>68</v>
      </c>
      <c r="Q2780" s="6">
        <v>490.25</v>
      </c>
      <c r="R2780" s="6">
        <v>0</v>
      </c>
      <c r="S2780" s="6">
        <v>0</v>
      </c>
      <c r="T2780" s="6" t="s">
        <v>35</v>
      </c>
      <c r="U2780" s="6"/>
      <c r="V2780" s="6" t="s">
        <v>49</v>
      </c>
      <c r="W2780" s="6">
        <v>45</v>
      </c>
      <c r="X2780" s="7" t="s">
        <v>37</v>
      </c>
    </row>
    <row r="2781" spans="1:24" x14ac:dyDescent="0.3">
      <c r="A2781" s="8" t="s">
        <v>8455</v>
      </c>
      <c r="B2781" s="9">
        <v>46172</v>
      </c>
      <c r="C2781" s="21" t="str">
        <f>TEXT(Table3[[#This Row],[Transaction_Date]],"dddd")</f>
        <v>Saturday</v>
      </c>
      <c r="D2781" t="s">
        <v>8456</v>
      </c>
      <c r="E2781">
        <f>HOUR(Table3[[#This Row],[Transaction_Time]])</f>
        <v>19</v>
      </c>
      <c r="F2781" s="10" t="s">
        <v>24</v>
      </c>
      <c r="G2781" s="10" t="s">
        <v>8457</v>
      </c>
      <c r="H2781" s="10" t="s">
        <v>89</v>
      </c>
      <c r="I2781" s="10" t="s">
        <v>42</v>
      </c>
      <c r="J2781" s="10" t="s">
        <v>55</v>
      </c>
      <c r="K2781" s="10" t="s">
        <v>180</v>
      </c>
      <c r="L2781" s="10" t="s">
        <v>428</v>
      </c>
      <c r="M2781" s="10" t="s">
        <v>83</v>
      </c>
      <c r="N2781" s="10" t="s">
        <v>46</v>
      </c>
      <c r="O2781" s="10" t="s">
        <v>47</v>
      </c>
      <c r="P2781" s="10" t="s">
        <v>68</v>
      </c>
      <c r="Q2781" s="10">
        <v>309.20999999999998</v>
      </c>
      <c r="R2781" s="10">
        <v>0</v>
      </c>
      <c r="S2781" s="10">
        <v>0</v>
      </c>
      <c r="T2781" s="10" t="s">
        <v>35</v>
      </c>
      <c r="U2781" s="10"/>
      <c r="V2781" s="10" t="s">
        <v>49</v>
      </c>
      <c r="W2781" s="10">
        <v>52</v>
      </c>
      <c r="X2781" s="11" t="s">
        <v>37</v>
      </c>
    </row>
    <row r="2782" spans="1:24" x14ac:dyDescent="0.3">
      <c r="A2782" s="4" t="s">
        <v>8458</v>
      </c>
      <c r="B2782" s="5">
        <v>46172</v>
      </c>
      <c r="C2782" s="20" t="str">
        <f>TEXT(Table3[[#This Row],[Transaction_Date]],"dddd")</f>
        <v>Saturday</v>
      </c>
      <c r="D2782" t="s">
        <v>8459</v>
      </c>
      <c r="E2782">
        <f>HOUR(Table3[[#This Row],[Transaction_Time]])</f>
        <v>14</v>
      </c>
      <c r="F2782" s="6" t="s">
        <v>72</v>
      </c>
      <c r="G2782" s="6" t="s">
        <v>8460</v>
      </c>
      <c r="H2782" s="6" t="s">
        <v>74</v>
      </c>
      <c r="I2782" s="6" t="s">
        <v>27</v>
      </c>
      <c r="J2782" s="6" t="s">
        <v>55</v>
      </c>
      <c r="K2782" s="6" t="s">
        <v>136</v>
      </c>
      <c r="L2782" s="6" t="s">
        <v>544</v>
      </c>
      <c r="M2782" s="6" t="s">
        <v>114</v>
      </c>
      <c r="N2782" s="6" t="s">
        <v>59</v>
      </c>
      <c r="O2782" s="6" t="s">
        <v>47</v>
      </c>
      <c r="P2782" s="6" t="s">
        <v>108</v>
      </c>
      <c r="Q2782" s="6">
        <v>1078.3</v>
      </c>
      <c r="R2782" s="6">
        <v>0</v>
      </c>
      <c r="S2782" s="6">
        <v>2.38</v>
      </c>
      <c r="T2782" s="6" t="s">
        <v>35</v>
      </c>
      <c r="U2782" s="6"/>
      <c r="V2782" s="6" t="s">
        <v>49</v>
      </c>
      <c r="W2782" s="6">
        <v>9</v>
      </c>
      <c r="X2782" s="7" t="s">
        <v>37</v>
      </c>
    </row>
    <row r="2783" spans="1:24" x14ac:dyDescent="0.3">
      <c r="A2783" s="8" t="s">
        <v>8461</v>
      </c>
      <c r="B2783" s="9">
        <v>46144</v>
      </c>
      <c r="C2783" s="21" t="str">
        <f>TEXT(Table3[[#This Row],[Transaction_Date]],"dddd")</f>
        <v>Saturday</v>
      </c>
      <c r="D2783" t="s">
        <v>8462</v>
      </c>
      <c r="E2783">
        <f>HOUR(Table3[[#This Row],[Transaction_Time]])</f>
        <v>13</v>
      </c>
      <c r="F2783" s="10" t="s">
        <v>24</v>
      </c>
      <c r="G2783" s="10" t="s">
        <v>8463</v>
      </c>
      <c r="H2783" s="10" t="s">
        <v>74</v>
      </c>
      <c r="I2783" s="10" t="s">
        <v>27</v>
      </c>
      <c r="J2783" s="10" t="s">
        <v>75</v>
      </c>
      <c r="K2783" s="10" t="s">
        <v>295</v>
      </c>
      <c r="L2783" s="10" t="s">
        <v>445</v>
      </c>
      <c r="M2783" s="10" t="s">
        <v>162</v>
      </c>
      <c r="N2783" s="10" t="s">
        <v>291</v>
      </c>
      <c r="O2783" s="10" t="s">
        <v>47</v>
      </c>
      <c r="P2783" s="10" t="s">
        <v>48</v>
      </c>
      <c r="Q2783" s="10">
        <v>1220.02</v>
      </c>
      <c r="R2783" s="10">
        <v>6.61</v>
      </c>
      <c r="S2783" s="10">
        <v>0</v>
      </c>
      <c r="T2783" s="10" t="s">
        <v>35</v>
      </c>
      <c r="U2783" s="10"/>
      <c r="V2783" s="10" t="s">
        <v>49</v>
      </c>
      <c r="W2783" s="10">
        <v>48</v>
      </c>
      <c r="X2783" s="11" t="s">
        <v>37</v>
      </c>
    </row>
    <row r="2784" spans="1:24" x14ac:dyDescent="0.3">
      <c r="A2784" s="4" t="s">
        <v>8464</v>
      </c>
      <c r="B2784" s="5">
        <v>46155</v>
      </c>
      <c r="C2784" s="20" t="str">
        <f>TEXT(Table3[[#This Row],[Transaction_Date]],"dddd")</f>
        <v>Wednesday</v>
      </c>
      <c r="D2784" t="s">
        <v>8465</v>
      </c>
      <c r="E2784">
        <f>HOUR(Table3[[#This Row],[Transaction_Time]])</f>
        <v>17</v>
      </c>
      <c r="F2784" s="6" t="s">
        <v>40</v>
      </c>
      <c r="G2784" s="6" t="s">
        <v>8466</v>
      </c>
      <c r="H2784" s="6" t="s">
        <v>74</v>
      </c>
      <c r="I2784" s="6" t="s">
        <v>27</v>
      </c>
      <c r="J2784" s="6" t="s">
        <v>150</v>
      </c>
      <c r="K2784" s="6" t="s">
        <v>398</v>
      </c>
      <c r="L2784" s="6" t="s">
        <v>286</v>
      </c>
      <c r="M2784" s="6" t="s">
        <v>122</v>
      </c>
      <c r="N2784" s="6" t="s">
        <v>32</v>
      </c>
      <c r="O2784" s="6" t="s">
        <v>141</v>
      </c>
      <c r="P2784" s="6" t="s">
        <v>84</v>
      </c>
      <c r="Q2784" s="6">
        <v>1713.47</v>
      </c>
      <c r="R2784" s="6">
        <v>0</v>
      </c>
      <c r="S2784" s="6">
        <v>0</v>
      </c>
      <c r="T2784" s="6" t="s">
        <v>35</v>
      </c>
      <c r="U2784" s="6"/>
      <c r="V2784" s="6" t="s">
        <v>36</v>
      </c>
      <c r="W2784" s="6">
        <v>59</v>
      </c>
      <c r="X2784" s="7" t="s">
        <v>37</v>
      </c>
    </row>
    <row r="2785" spans="1:24" x14ac:dyDescent="0.3">
      <c r="A2785" s="8" t="s">
        <v>8467</v>
      </c>
      <c r="B2785" s="9">
        <v>46162</v>
      </c>
      <c r="C2785" s="21" t="str">
        <f>TEXT(Table3[[#This Row],[Transaction_Date]],"dddd")</f>
        <v>Wednesday</v>
      </c>
      <c r="D2785" t="s">
        <v>8468</v>
      </c>
      <c r="E2785">
        <f>HOUR(Table3[[#This Row],[Transaction_Time]])</f>
        <v>9</v>
      </c>
      <c r="F2785" s="10" t="s">
        <v>370</v>
      </c>
      <c r="G2785" s="10" t="s">
        <v>8469</v>
      </c>
      <c r="H2785" s="10" t="s">
        <v>54</v>
      </c>
      <c r="I2785" s="10" t="s">
        <v>42</v>
      </c>
      <c r="J2785" s="10" t="s">
        <v>105</v>
      </c>
      <c r="K2785" s="10" t="s">
        <v>106</v>
      </c>
      <c r="L2785" s="10" t="s">
        <v>171</v>
      </c>
      <c r="M2785" s="10" t="s">
        <v>67</v>
      </c>
      <c r="N2785" s="10" t="s">
        <v>46</v>
      </c>
      <c r="O2785" s="10" t="s">
        <v>141</v>
      </c>
      <c r="P2785" s="10" t="s">
        <v>84</v>
      </c>
      <c r="Q2785" s="10">
        <v>1324.13</v>
      </c>
      <c r="R2785" s="10">
        <v>0</v>
      </c>
      <c r="S2785" s="10">
        <v>0</v>
      </c>
      <c r="T2785" s="10" t="s">
        <v>35</v>
      </c>
      <c r="U2785" s="10"/>
      <c r="V2785" s="10" t="s">
        <v>49</v>
      </c>
      <c r="W2785" s="10">
        <v>83</v>
      </c>
      <c r="X2785" s="11" t="s">
        <v>37</v>
      </c>
    </row>
    <row r="2786" spans="1:24" x14ac:dyDescent="0.3">
      <c r="A2786" s="4" t="s">
        <v>8470</v>
      </c>
      <c r="B2786" s="5">
        <v>46172</v>
      </c>
      <c r="C2786" s="20" t="str">
        <f>TEXT(Table3[[#This Row],[Transaction_Date]],"dddd")</f>
        <v>Saturday</v>
      </c>
      <c r="D2786" t="s">
        <v>8471</v>
      </c>
      <c r="E2786">
        <f>HOUR(Table3[[#This Row],[Transaction_Time]])</f>
        <v>13</v>
      </c>
      <c r="F2786" s="6" t="s">
        <v>40</v>
      </c>
      <c r="G2786" s="6" t="s">
        <v>8472</v>
      </c>
      <c r="H2786" s="6" t="s">
        <v>26</v>
      </c>
      <c r="I2786" s="6" t="s">
        <v>27</v>
      </c>
      <c r="J2786" s="6" t="s">
        <v>90</v>
      </c>
      <c r="K2786" s="6" t="s">
        <v>140</v>
      </c>
      <c r="L2786" s="6" t="s">
        <v>334</v>
      </c>
      <c r="M2786" s="6" t="s">
        <v>58</v>
      </c>
      <c r="N2786" s="6" t="s">
        <v>272</v>
      </c>
      <c r="O2786" s="6" t="s">
        <v>141</v>
      </c>
      <c r="P2786" s="6" t="s">
        <v>128</v>
      </c>
      <c r="Q2786" s="6">
        <v>2065.5</v>
      </c>
      <c r="R2786" s="6">
        <v>0</v>
      </c>
      <c r="S2786" s="6">
        <v>0</v>
      </c>
      <c r="T2786" s="6" t="s">
        <v>35</v>
      </c>
      <c r="U2786" s="6"/>
      <c r="V2786" s="6" t="s">
        <v>49</v>
      </c>
      <c r="W2786" s="6">
        <v>12</v>
      </c>
      <c r="X2786" s="7" t="s">
        <v>37</v>
      </c>
    </row>
    <row r="2787" spans="1:24" x14ac:dyDescent="0.3">
      <c r="A2787" s="8" t="s">
        <v>8473</v>
      </c>
      <c r="B2787" s="9">
        <v>46149</v>
      </c>
      <c r="C2787" s="21" t="str">
        <f>TEXT(Table3[[#This Row],[Transaction_Date]],"dddd")</f>
        <v>Thursday</v>
      </c>
      <c r="D2787" t="s">
        <v>8474</v>
      </c>
      <c r="E2787">
        <f>HOUR(Table3[[#This Row],[Transaction_Time]])</f>
        <v>14</v>
      </c>
      <c r="F2787" s="10" t="s">
        <v>24</v>
      </c>
      <c r="G2787" s="10" t="s">
        <v>8475</v>
      </c>
      <c r="H2787" s="10" t="s">
        <v>97</v>
      </c>
      <c r="I2787" s="10" t="s">
        <v>27</v>
      </c>
      <c r="J2787" s="10" t="s">
        <v>166</v>
      </c>
      <c r="K2787" s="10" t="s">
        <v>204</v>
      </c>
      <c r="L2787" s="10" t="s">
        <v>342</v>
      </c>
      <c r="M2787" s="10" t="s">
        <v>162</v>
      </c>
      <c r="N2787" s="10" t="s">
        <v>32</v>
      </c>
      <c r="O2787" s="10" t="s">
        <v>47</v>
      </c>
      <c r="P2787" s="10" t="s">
        <v>108</v>
      </c>
      <c r="Q2787" s="10">
        <v>201.85</v>
      </c>
      <c r="R2787" s="10">
        <v>0</v>
      </c>
      <c r="S2787" s="10">
        <v>0.77</v>
      </c>
      <c r="T2787" s="10" t="s">
        <v>35</v>
      </c>
      <c r="U2787" s="10"/>
      <c r="V2787" s="10" t="s">
        <v>36</v>
      </c>
      <c r="W2787" s="10">
        <v>40</v>
      </c>
      <c r="X2787" s="11" t="s">
        <v>37</v>
      </c>
    </row>
    <row r="2788" spans="1:24" x14ac:dyDescent="0.3">
      <c r="A2788" s="4" t="s">
        <v>8476</v>
      </c>
      <c r="B2788" s="5">
        <v>46143</v>
      </c>
      <c r="C2788" s="20" t="str">
        <f>TEXT(Table3[[#This Row],[Transaction_Date]],"dddd")</f>
        <v>Friday</v>
      </c>
      <c r="D2788" t="s">
        <v>8477</v>
      </c>
      <c r="E2788">
        <f>HOUR(Table3[[#This Row],[Transaction_Time]])</f>
        <v>21</v>
      </c>
      <c r="F2788" s="6" t="s">
        <v>40</v>
      </c>
      <c r="G2788" s="6" t="s">
        <v>8478</v>
      </c>
      <c r="H2788" s="6" t="s">
        <v>26</v>
      </c>
      <c r="I2788" s="6" t="s">
        <v>27</v>
      </c>
      <c r="J2788" s="6" t="s">
        <v>119</v>
      </c>
      <c r="K2788" s="6" t="s">
        <v>120</v>
      </c>
      <c r="L2788" s="6" t="s">
        <v>342</v>
      </c>
      <c r="M2788" s="6" t="s">
        <v>162</v>
      </c>
      <c r="N2788" s="6" t="s">
        <v>78</v>
      </c>
      <c r="O2788" s="6" t="s">
        <v>47</v>
      </c>
      <c r="P2788" s="6" t="s">
        <v>128</v>
      </c>
      <c r="Q2788" s="6">
        <v>452.78</v>
      </c>
      <c r="R2788" s="6">
        <v>0</v>
      </c>
      <c r="S2788" s="6">
        <v>0</v>
      </c>
      <c r="T2788" s="6" t="s">
        <v>35</v>
      </c>
      <c r="U2788" s="6"/>
      <c r="V2788" s="6" t="s">
        <v>49</v>
      </c>
      <c r="W2788" s="6">
        <v>53</v>
      </c>
      <c r="X2788" s="7" t="s">
        <v>37</v>
      </c>
    </row>
    <row r="2789" spans="1:24" x14ac:dyDescent="0.3">
      <c r="A2789" s="8" t="s">
        <v>8479</v>
      </c>
      <c r="B2789" s="9">
        <v>46155</v>
      </c>
      <c r="C2789" s="21" t="str">
        <f>TEXT(Table3[[#This Row],[Transaction_Date]],"dddd")</f>
        <v>Wednesday</v>
      </c>
      <c r="D2789" t="s">
        <v>8480</v>
      </c>
      <c r="E2789">
        <f>HOUR(Table3[[#This Row],[Transaction_Time]])</f>
        <v>19</v>
      </c>
      <c r="F2789" s="10" t="s">
        <v>24</v>
      </c>
      <c r="G2789" s="10" t="s">
        <v>8481</v>
      </c>
      <c r="H2789" s="10" t="s">
        <v>89</v>
      </c>
      <c r="I2789" s="10" t="s">
        <v>27</v>
      </c>
      <c r="J2789" s="10" t="s">
        <v>55</v>
      </c>
      <c r="K2789" s="10" t="s">
        <v>136</v>
      </c>
      <c r="L2789" s="10" t="s">
        <v>127</v>
      </c>
      <c r="M2789" s="10" t="s">
        <v>114</v>
      </c>
      <c r="N2789" s="10" t="s">
        <v>46</v>
      </c>
      <c r="O2789" s="10" t="s">
        <v>141</v>
      </c>
      <c r="P2789" s="10" t="s">
        <v>34</v>
      </c>
      <c r="Q2789" s="10">
        <v>251.17</v>
      </c>
      <c r="R2789" s="10">
        <v>6.83</v>
      </c>
      <c r="S2789" s="10">
        <v>0</v>
      </c>
      <c r="T2789" s="10" t="s">
        <v>35</v>
      </c>
      <c r="U2789" s="10"/>
      <c r="V2789" s="10" t="s">
        <v>49</v>
      </c>
      <c r="W2789" s="10">
        <v>86</v>
      </c>
      <c r="X2789" s="11" t="s">
        <v>37</v>
      </c>
    </row>
    <row r="2790" spans="1:24" x14ac:dyDescent="0.3">
      <c r="A2790" s="4" t="s">
        <v>8482</v>
      </c>
      <c r="B2790" s="5">
        <v>46162</v>
      </c>
      <c r="C2790" s="20" t="str">
        <f>TEXT(Table3[[#This Row],[Transaction_Date]],"dddd")</f>
        <v>Wednesday</v>
      </c>
      <c r="D2790" t="s">
        <v>8483</v>
      </c>
      <c r="E2790">
        <f>HOUR(Table3[[#This Row],[Transaction_Time]])</f>
        <v>9</v>
      </c>
      <c r="F2790" s="6" t="s">
        <v>52</v>
      </c>
      <c r="G2790" s="6" t="s">
        <v>8484</v>
      </c>
      <c r="H2790" s="6" t="s">
        <v>89</v>
      </c>
      <c r="I2790" s="6" t="s">
        <v>42</v>
      </c>
      <c r="J2790" s="6" t="s">
        <v>150</v>
      </c>
      <c r="K2790" s="6" t="s">
        <v>151</v>
      </c>
      <c r="L2790" s="6" t="s">
        <v>184</v>
      </c>
      <c r="M2790" s="6" t="s">
        <v>146</v>
      </c>
      <c r="N2790" s="6" t="s">
        <v>176</v>
      </c>
      <c r="O2790" s="6" t="s">
        <v>297</v>
      </c>
      <c r="P2790" s="6" t="s">
        <v>84</v>
      </c>
      <c r="Q2790" s="6">
        <v>332.97</v>
      </c>
      <c r="R2790" s="6">
        <v>0</v>
      </c>
      <c r="S2790" s="6">
        <v>0</v>
      </c>
      <c r="T2790" s="6" t="s">
        <v>35</v>
      </c>
      <c r="U2790" s="6"/>
      <c r="V2790" s="6" t="s">
        <v>49</v>
      </c>
      <c r="W2790" s="6">
        <v>47</v>
      </c>
      <c r="X2790" s="7" t="s">
        <v>37</v>
      </c>
    </row>
    <row r="2791" spans="1:24" x14ac:dyDescent="0.3">
      <c r="A2791" s="8" t="s">
        <v>8485</v>
      </c>
      <c r="B2791" s="9">
        <v>46166</v>
      </c>
      <c r="C2791" s="21" t="str">
        <f>TEXT(Table3[[#This Row],[Transaction_Date]],"dddd")</f>
        <v>Sunday</v>
      </c>
      <c r="D2791" t="s">
        <v>8486</v>
      </c>
      <c r="E2791">
        <f>HOUR(Table3[[#This Row],[Transaction_Time]])</f>
        <v>18</v>
      </c>
      <c r="F2791" s="10" t="s">
        <v>72</v>
      </c>
      <c r="G2791" s="10" t="s">
        <v>8487</v>
      </c>
      <c r="H2791" s="10" t="s">
        <v>89</v>
      </c>
      <c r="I2791" s="10" t="s">
        <v>27</v>
      </c>
      <c r="J2791" s="10" t="s">
        <v>75</v>
      </c>
      <c r="K2791" s="10" t="s">
        <v>156</v>
      </c>
      <c r="L2791" s="10" t="s">
        <v>184</v>
      </c>
      <c r="M2791" s="10" t="s">
        <v>146</v>
      </c>
      <c r="N2791" s="10" t="s">
        <v>59</v>
      </c>
      <c r="O2791" s="10" t="s">
        <v>141</v>
      </c>
      <c r="P2791" s="10" t="s">
        <v>48</v>
      </c>
      <c r="Q2791" s="10">
        <v>1871.07</v>
      </c>
      <c r="R2791" s="10">
        <v>0</v>
      </c>
      <c r="S2791" s="10">
        <v>0</v>
      </c>
      <c r="T2791" s="10" t="s">
        <v>35</v>
      </c>
      <c r="U2791" s="10"/>
      <c r="V2791" s="10" t="s">
        <v>49</v>
      </c>
      <c r="W2791" s="10">
        <v>82</v>
      </c>
      <c r="X2791" s="11" t="s">
        <v>37</v>
      </c>
    </row>
    <row r="2792" spans="1:24" x14ac:dyDescent="0.3">
      <c r="A2792" s="4" t="s">
        <v>8488</v>
      </c>
      <c r="B2792" s="5">
        <v>46151</v>
      </c>
      <c r="C2792" s="20" t="str">
        <f>TEXT(Table3[[#This Row],[Transaction_Date]],"dddd")</f>
        <v>Saturday</v>
      </c>
      <c r="D2792" t="s">
        <v>8489</v>
      </c>
      <c r="E2792">
        <f>HOUR(Table3[[#This Row],[Transaction_Time]])</f>
        <v>21</v>
      </c>
      <c r="F2792" s="6" t="s">
        <v>40</v>
      </c>
      <c r="G2792" s="6" t="s">
        <v>8490</v>
      </c>
      <c r="H2792" s="6" t="s">
        <v>54</v>
      </c>
      <c r="I2792" s="6" t="s">
        <v>27</v>
      </c>
      <c r="J2792" s="6" t="s">
        <v>90</v>
      </c>
      <c r="K2792" s="6" t="s">
        <v>140</v>
      </c>
      <c r="L2792" s="6" t="s">
        <v>257</v>
      </c>
      <c r="M2792" s="6" t="s">
        <v>93</v>
      </c>
      <c r="N2792" s="6" t="s">
        <v>176</v>
      </c>
      <c r="O2792" s="6" t="s">
        <v>60</v>
      </c>
      <c r="P2792" s="6" t="s">
        <v>108</v>
      </c>
      <c r="Q2792" s="6">
        <v>1058.49</v>
      </c>
      <c r="R2792" s="6">
        <v>0</v>
      </c>
      <c r="S2792" s="6">
        <v>0</v>
      </c>
      <c r="T2792" s="6" t="s">
        <v>35</v>
      </c>
      <c r="U2792" s="6"/>
      <c r="V2792" s="6" t="s">
        <v>49</v>
      </c>
      <c r="W2792" s="6">
        <v>13</v>
      </c>
      <c r="X2792" s="7" t="s">
        <v>37</v>
      </c>
    </row>
    <row r="2793" spans="1:24" x14ac:dyDescent="0.3">
      <c r="A2793" s="8" t="s">
        <v>8491</v>
      </c>
      <c r="B2793" s="9">
        <v>46157</v>
      </c>
      <c r="C2793" s="21" t="str">
        <f>TEXT(Table3[[#This Row],[Transaction_Date]],"dddd")</f>
        <v>Friday</v>
      </c>
      <c r="D2793" t="s">
        <v>5552</v>
      </c>
      <c r="E2793">
        <f>HOUR(Table3[[#This Row],[Transaction_Time]])</f>
        <v>20</v>
      </c>
      <c r="F2793" s="10" t="s">
        <v>40</v>
      </c>
      <c r="G2793" s="10" t="s">
        <v>8492</v>
      </c>
      <c r="H2793" s="10" t="s">
        <v>26</v>
      </c>
      <c r="I2793" s="10" t="s">
        <v>42</v>
      </c>
      <c r="J2793" s="10" t="s">
        <v>150</v>
      </c>
      <c r="K2793" s="10" t="s">
        <v>175</v>
      </c>
      <c r="L2793" s="10" t="s">
        <v>375</v>
      </c>
      <c r="M2793" s="10" t="s">
        <v>58</v>
      </c>
      <c r="N2793" s="10" t="s">
        <v>46</v>
      </c>
      <c r="O2793" s="10" t="s">
        <v>60</v>
      </c>
      <c r="P2793" s="10" t="s">
        <v>34</v>
      </c>
      <c r="Q2793" s="10">
        <v>525.02</v>
      </c>
      <c r="R2793" s="10">
        <v>0</v>
      </c>
      <c r="S2793" s="10">
        <v>0</v>
      </c>
      <c r="T2793" s="10" t="s">
        <v>35</v>
      </c>
      <c r="U2793" s="10"/>
      <c r="V2793" s="10" t="s">
        <v>49</v>
      </c>
      <c r="W2793" s="10">
        <v>35</v>
      </c>
      <c r="X2793" s="11" t="s">
        <v>37</v>
      </c>
    </row>
    <row r="2794" spans="1:24" x14ac:dyDescent="0.3">
      <c r="A2794" s="4" t="s">
        <v>8493</v>
      </c>
      <c r="B2794" s="5">
        <v>46168</v>
      </c>
      <c r="C2794" s="20" t="str">
        <f>TEXT(Table3[[#This Row],[Transaction_Date]],"dddd")</f>
        <v>Tuesday</v>
      </c>
      <c r="D2794" t="s">
        <v>8494</v>
      </c>
      <c r="E2794">
        <f>HOUR(Table3[[#This Row],[Transaction_Time]])</f>
        <v>13</v>
      </c>
      <c r="F2794" s="6" t="s">
        <v>52</v>
      </c>
      <c r="G2794" s="6" t="s">
        <v>8495</v>
      </c>
      <c r="H2794" s="6" t="s">
        <v>89</v>
      </c>
      <c r="I2794" s="6" t="s">
        <v>27</v>
      </c>
      <c r="J2794" s="6" t="s">
        <v>98</v>
      </c>
      <c r="K2794" s="6" t="s">
        <v>99</v>
      </c>
      <c r="L2794" s="6" t="s">
        <v>537</v>
      </c>
      <c r="M2794" s="6" t="s">
        <v>122</v>
      </c>
      <c r="N2794" s="6" t="s">
        <v>32</v>
      </c>
      <c r="O2794" s="6" t="s">
        <v>47</v>
      </c>
      <c r="P2794" s="6" t="s">
        <v>34</v>
      </c>
      <c r="Q2794" s="6">
        <v>169.03</v>
      </c>
      <c r="R2794" s="6">
        <v>0</v>
      </c>
      <c r="S2794" s="6">
        <v>1.18</v>
      </c>
      <c r="T2794" s="6" t="s">
        <v>35</v>
      </c>
      <c r="U2794" s="6"/>
      <c r="V2794" s="6" t="s">
        <v>36</v>
      </c>
      <c r="W2794" s="6">
        <v>42</v>
      </c>
      <c r="X2794" s="7" t="s">
        <v>37</v>
      </c>
    </row>
    <row r="2795" spans="1:24" x14ac:dyDescent="0.3">
      <c r="A2795" s="8" t="s">
        <v>8496</v>
      </c>
      <c r="B2795" s="9">
        <v>46170</v>
      </c>
      <c r="C2795" s="21" t="str">
        <f>TEXT(Table3[[#This Row],[Transaction_Date]],"dddd")</f>
        <v>Thursday</v>
      </c>
      <c r="D2795" t="s">
        <v>8497</v>
      </c>
      <c r="E2795">
        <f>HOUR(Table3[[#This Row],[Transaction_Time]])</f>
        <v>13</v>
      </c>
      <c r="F2795" s="10" t="s">
        <v>24</v>
      </c>
      <c r="G2795" s="10" t="s">
        <v>8498</v>
      </c>
      <c r="H2795" s="10" t="s">
        <v>26</v>
      </c>
      <c r="I2795" s="10" t="s">
        <v>42</v>
      </c>
      <c r="J2795" s="10" t="s">
        <v>119</v>
      </c>
      <c r="K2795" s="10" t="s">
        <v>264</v>
      </c>
      <c r="L2795" s="10" t="s">
        <v>66</v>
      </c>
      <c r="M2795" s="10" t="s">
        <v>67</v>
      </c>
      <c r="N2795" s="10" t="s">
        <v>176</v>
      </c>
      <c r="O2795" s="10" t="s">
        <v>47</v>
      </c>
      <c r="P2795" s="10" t="s">
        <v>84</v>
      </c>
      <c r="Q2795" s="10">
        <v>171.4</v>
      </c>
      <c r="R2795" s="10">
        <v>0</v>
      </c>
      <c r="S2795" s="10">
        <v>0</v>
      </c>
      <c r="T2795" s="10" t="s">
        <v>35</v>
      </c>
      <c r="U2795" s="10"/>
      <c r="V2795" s="10" t="s">
        <v>36</v>
      </c>
      <c r="W2795" s="10">
        <v>55</v>
      </c>
      <c r="X2795" s="11" t="s">
        <v>37</v>
      </c>
    </row>
    <row r="2796" spans="1:24" x14ac:dyDescent="0.3">
      <c r="A2796" s="4" t="s">
        <v>8499</v>
      </c>
      <c r="B2796" s="5">
        <v>46172</v>
      </c>
      <c r="C2796" s="20" t="str">
        <f>TEXT(Table3[[#This Row],[Transaction_Date]],"dddd")</f>
        <v>Saturday</v>
      </c>
      <c r="D2796" t="s">
        <v>8500</v>
      </c>
      <c r="E2796">
        <f>HOUR(Table3[[#This Row],[Transaction_Time]])</f>
        <v>16</v>
      </c>
      <c r="F2796" s="6" t="s">
        <v>24</v>
      </c>
      <c r="G2796" s="6" t="s">
        <v>8501</v>
      </c>
      <c r="H2796" s="6" t="s">
        <v>74</v>
      </c>
      <c r="I2796" s="6" t="s">
        <v>27</v>
      </c>
      <c r="J2796" s="6" t="s">
        <v>75</v>
      </c>
      <c r="K2796" s="6" t="s">
        <v>295</v>
      </c>
      <c r="L2796" s="6" t="s">
        <v>145</v>
      </c>
      <c r="M2796" s="6" t="s">
        <v>146</v>
      </c>
      <c r="N2796" s="6" t="s">
        <v>59</v>
      </c>
      <c r="O2796" s="6" t="s">
        <v>60</v>
      </c>
      <c r="P2796" s="6" t="s">
        <v>108</v>
      </c>
      <c r="Q2796" s="6">
        <v>282.95</v>
      </c>
      <c r="R2796" s="6">
        <v>0</v>
      </c>
      <c r="S2796" s="6">
        <v>5.16</v>
      </c>
      <c r="T2796" s="6" t="s">
        <v>35</v>
      </c>
      <c r="U2796" s="6"/>
      <c r="V2796" s="6" t="s">
        <v>49</v>
      </c>
      <c r="W2796" s="6">
        <v>39</v>
      </c>
      <c r="X2796" s="7" t="s">
        <v>37</v>
      </c>
    </row>
    <row r="2797" spans="1:24" x14ac:dyDescent="0.3">
      <c r="A2797" s="8" t="s">
        <v>8502</v>
      </c>
      <c r="B2797" s="9">
        <v>46151</v>
      </c>
      <c r="C2797" s="21" t="str">
        <f>TEXT(Table3[[#This Row],[Transaction_Date]],"dddd")</f>
        <v>Saturday</v>
      </c>
      <c r="D2797" t="s">
        <v>8503</v>
      </c>
      <c r="E2797">
        <f>HOUR(Table3[[#This Row],[Transaction_Time]])</f>
        <v>18</v>
      </c>
      <c r="F2797" s="10" t="s">
        <v>24</v>
      </c>
      <c r="G2797" s="10" t="s">
        <v>8504</v>
      </c>
      <c r="H2797" s="10" t="s">
        <v>54</v>
      </c>
      <c r="I2797" s="10" t="s">
        <v>42</v>
      </c>
      <c r="J2797" s="10" t="s">
        <v>43</v>
      </c>
      <c r="K2797" s="10" t="s">
        <v>112</v>
      </c>
      <c r="L2797" s="10" t="s">
        <v>132</v>
      </c>
      <c r="M2797" s="10" t="s">
        <v>93</v>
      </c>
      <c r="N2797" s="10" t="s">
        <v>32</v>
      </c>
      <c r="O2797" s="10" t="s">
        <v>60</v>
      </c>
      <c r="P2797" s="10" t="s">
        <v>34</v>
      </c>
      <c r="Q2797" s="10">
        <v>1363.99</v>
      </c>
      <c r="R2797" s="10">
        <v>0</v>
      </c>
      <c r="S2797" s="10">
        <v>5.08</v>
      </c>
      <c r="T2797" s="10" t="s">
        <v>406</v>
      </c>
      <c r="U2797" s="10" t="s">
        <v>281</v>
      </c>
      <c r="V2797" s="10" t="s">
        <v>49</v>
      </c>
      <c r="W2797" s="10">
        <v>54</v>
      </c>
      <c r="X2797" s="11" t="s">
        <v>37</v>
      </c>
    </row>
    <row r="2798" spans="1:24" x14ac:dyDescent="0.3">
      <c r="A2798" s="4" t="s">
        <v>8505</v>
      </c>
      <c r="B2798" s="5">
        <v>46158</v>
      </c>
      <c r="C2798" s="20" t="str">
        <f>TEXT(Table3[[#This Row],[Transaction_Date]],"dddd")</f>
        <v>Saturday</v>
      </c>
      <c r="D2798" t="s">
        <v>8506</v>
      </c>
      <c r="E2798">
        <f>HOUR(Table3[[#This Row],[Transaction_Time]])</f>
        <v>22</v>
      </c>
      <c r="F2798" s="6" t="s">
        <v>52</v>
      </c>
      <c r="G2798" s="6" t="s">
        <v>4233</v>
      </c>
      <c r="H2798" s="6" t="s">
        <v>89</v>
      </c>
      <c r="I2798" s="6" t="s">
        <v>42</v>
      </c>
      <c r="J2798" s="6" t="s">
        <v>166</v>
      </c>
      <c r="K2798" s="6" t="s">
        <v>237</v>
      </c>
      <c r="L2798" s="6" t="s">
        <v>221</v>
      </c>
      <c r="M2798" s="6" t="s">
        <v>67</v>
      </c>
      <c r="N2798" s="6" t="s">
        <v>59</v>
      </c>
      <c r="O2798" s="6" t="s">
        <v>60</v>
      </c>
      <c r="P2798" s="6" t="s">
        <v>68</v>
      </c>
      <c r="Q2798" s="6">
        <v>215.94</v>
      </c>
      <c r="R2798" s="6">
        <v>0</v>
      </c>
      <c r="S2798" s="6">
        <v>0.92</v>
      </c>
      <c r="T2798" s="6" t="s">
        <v>35</v>
      </c>
      <c r="U2798" s="6"/>
      <c r="V2798" s="6" t="s">
        <v>49</v>
      </c>
      <c r="W2798" s="6">
        <v>32</v>
      </c>
      <c r="X2798" s="7" t="s">
        <v>37</v>
      </c>
    </row>
    <row r="2799" spans="1:24" x14ac:dyDescent="0.3">
      <c r="A2799" s="8" t="s">
        <v>8507</v>
      </c>
      <c r="B2799" s="9">
        <v>46144</v>
      </c>
      <c r="C2799" s="21" t="str">
        <f>TEXT(Table3[[#This Row],[Transaction_Date]],"dddd")</f>
        <v>Saturday</v>
      </c>
      <c r="D2799" t="s">
        <v>8508</v>
      </c>
      <c r="E2799">
        <f>HOUR(Table3[[#This Row],[Transaction_Time]])</f>
        <v>9</v>
      </c>
      <c r="F2799" s="10" t="s">
        <v>24</v>
      </c>
      <c r="G2799" s="10" t="s">
        <v>8509</v>
      </c>
      <c r="H2799" s="10" t="s">
        <v>54</v>
      </c>
      <c r="I2799" s="10" t="s">
        <v>27</v>
      </c>
      <c r="J2799" s="10" t="s">
        <v>55</v>
      </c>
      <c r="K2799" s="10" t="s">
        <v>56</v>
      </c>
      <c r="L2799" s="10" t="s">
        <v>290</v>
      </c>
      <c r="M2799" s="10" t="s">
        <v>93</v>
      </c>
      <c r="N2799" s="10" t="s">
        <v>59</v>
      </c>
      <c r="O2799" s="10" t="s">
        <v>33</v>
      </c>
      <c r="P2799" s="10" t="s">
        <v>34</v>
      </c>
      <c r="Q2799" s="10">
        <v>603.35</v>
      </c>
      <c r="R2799" s="10">
        <v>59.67</v>
      </c>
      <c r="S2799" s="10">
        <v>0</v>
      </c>
      <c r="T2799" s="10" t="s">
        <v>35</v>
      </c>
      <c r="U2799" s="10"/>
      <c r="V2799" s="10" t="s">
        <v>36</v>
      </c>
      <c r="W2799" s="10">
        <v>29</v>
      </c>
      <c r="X2799" s="11" t="s">
        <v>37</v>
      </c>
    </row>
    <row r="2800" spans="1:24" x14ac:dyDescent="0.3">
      <c r="A2800" s="4" t="s">
        <v>8510</v>
      </c>
      <c r="B2800" s="5">
        <v>46167</v>
      </c>
      <c r="C2800" s="20" t="str">
        <f>TEXT(Table3[[#This Row],[Transaction_Date]],"dddd")</f>
        <v>Monday</v>
      </c>
      <c r="D2800" t="s">
        <v>8511</v>
      </c>
      <c r="E2800">
        <f>HOUR(Table3[[#This Row],[Transaction_Time]])</f>
        <v>21</v>
      </c>
      <c r="F2800" s="6" t="s">
        <v>24</v>
      </c>
      <c r="G2800" s="6" t="s">
        <v>8512</v>
      </c>
      <c r="H2800" s="6" t="s">
        <v>26</v>
      </c>
      <c r="I2800" s="6" t="s">
        <v>27</v>
      </c>
      <c r="J2800" s="6" t="s">
        <v>55</v>
      </c>
      <c r="K2800" s="6" t="s">
        <v>136</v>
      </c>
      <c r="L2800" s="6" t="s">
        <v>246</v>
      </c>
      <c r="M2800" s="6" t="s">
        <v>214</v>
      </c>
      <c r="N2800" s="6" t="s">
        <v>32</v>
      </c>
      <c r="O2800" s="6" t="s">
        <v>47</v>
      </c>
      <c r="P2800" s="6" t="s">
        <v>128</v>
      </c>
      <c r="Q2800" s="6">
        <v>399.35</v>
      </c>
      <c r="R2800" s="6">
        <v>0</v>
      </c>
      <c r="S2800" s="6">
        <v>0</v>
      </c>
      <c r="T2800" s="6" t="s">
        <v>35</v>
      </c>
      <c r="U2800" s="6"/>
      <c r="V2800" s="6" t="s">
        <v>49</v>
      </c>
      <c r="W2800" s="6">
        <v>85</v>
      </c>
      <c r="X2800" s="7" t="s">
        <v>37</v>
      </c>
    </row>
    <row r="2801" spans="1:24" x14ac:dyDescent="0.3">
      <c r="A2801" s="8" t="s">
        <v>8513</v>
      </c>
      <c r="B2801" s="9">
        <v>46146</v>
      </c>
      <c r="C2801" s="21" t="str">
        <f>TEXT(Table3[[#This Row],[Transaction_Date]],"dddd")</f>
        <v>Monday</v>
      </c>
      <c r="D2801" t="s">
        <v>8514</v>
      </c>
      <c r="E2801">
        <f>HOUR(Table3[[#This Row],[Transaction_Time]])</f>
        <v>21</v>
      </c>
      <c r="F2801" s="10" t="s">
        <v>24</v>
      </c>
      <c r="G2801" s="10" t="s">
        <v>8515</v>
      </c>
      <c r="H2801" s="10" t="s">
        <v>54</v>
      </c>
      <c r="I2801" s="10" t="s">
        <v>27</v>
      </c>
      <c r="J2801" s="10" t="s">
        <v>43</v>
      </c>
      <c r="K2801" s="10" t="s">
        <v>44</v>
      </c>
      <c r="L2801" s="10" t="s">
        <v>463</v>
      </c>
      <c r="M2801" s="10" t="s">
        <v>101</v>
      </c>
      <c r="N2801" s="10" t="s">
        <v>32</v>
      </c>
      <c r="O2801" s="10" t="s">
        <v>33</v>
      </c>
      <c r="P2801" s="10" t="s">
        <v>68</v>
      </c>
      <c r="Q2801" s="10">
        <v>1175.19</v>
      </c>
      <c r="R2801" s="10">
        <v>41.72</v>
      </c>
      <c r="S2801" s="10">
        <v>0</v>
      </c>
      <c r="T2801" s="10" t="s">
        <v>35</v>
      </c>
      <c r="U2801" s="10"/>
      <c r="V2801" s="10" t="s">
        <v>36</v>
      </c>
      <c r="W2801" s="10">
        <v>70</v>
      </c>
      <c r="X2801" s="11" t="s">
        <v>37</v>
      </c>
    </row>
    <row r="2802" spans="1:24" x14ac:dyDescent="0.3">
      <c r="A2802" s="4" t="s">
        <v>8516</v>
      </c>
      <c r="B2802" s="5">
        <v>46165</v>
      </c>
      <c r="C2802" s="20" t="str">
        <f>TEXT(Table3[[#This Row],[Transaction_Date]],"dddd")</f>
        <v>Saturday</v>
      </c>
      <c r="D2802" t="s">
        <v>8517</v>
      </c>
      <c r="E2802">
        <f>HOUR(Table3[[#This Row],[Transaction_Time]])</f>
        <v>19</v>
      </c>
      <c r="F2802" s="6" t="s">
        <v>72</v>
      </c>
      <c r="G2802" s="6" t="s">
        <v>8518</v>
      </c>
      <c r="H2802" s="6" t="s">
        <v>97</v>
      </c>
      <c r="I2802" s="6" t="s">
        <v>27</v>
      </c>
      <c r="J2802" s="6" t="s">
        <v>105</v>
      </c>
      <c r="K2802" s="6" t="s">
        <v>675</v>
      </c>
      <c r="L2802" s="6" t="s">
        <v>92</v>
      </c>
      <c r="M2802" s="6" t="s">
        <v>93</v>
      </c>
      <c r="N2802" s="6" t="s">
        <v>46</v>
      </c>
      <c r="O2802" s="6" t="s">
        <v>47</v>
      </c>
      <c r="P2802" s="6" t="s">
        <v>48</v>
      </c>
      <c r="Q2802" s="6">
        <v>276.35000000000002</v>
      </c>
      <c r="R2802" s="6">
        <v>0</v>
      </c>
      <c r="S2802" s="6">
        <v>0</v>
      </c>
      <c r="T2802" s="6" t="s">
        <v>35</v>
      </c>
      <c r="U2802" s="6"/>
      <c r="V2802" s="6" t="s">
        <v>36</v>
      </c>
      <c r="W2802" s="6">
        <v>54</v>
      </c>
      <c r="X2802" s="7" t="s">
        <v>37</v>
      </c>
    </row>
    <row r="2803" spans="1:24" x14ac:dyDescent="0.3">
      <c r="A2803" s="8" t="s">
        <v>8519</v>
      </c>
      <c r="B2803" s="9">
        <v>46152</v>
      </c>
      <c r="C2803" s="21" t="str">
        <f>TEXT(Table3[[#This Row],[Transaction_Date]],"dddd")</f>
        <v>Sunday</v>
      </c>
      <c r="D2803" t="s">
        <v>8520</v>
      </c>
      <c r="E2803">
        <f>HOUR(Table3[[#This Row],[Transaction_Time]])</f>
        <v>13</v>
      </c>
      <c r="F2803" s="10" t="s">
        <v>40</v>
      </c>
      <c r="G2803" s="10" t="s">
        <v>8521</v>
      </c>
      <c r="H2803" s="10" t="s">
        <v>74</v>
      </c>
      <c r="I2803" s="10" t="s">
        <v>42</v>
      </c>
      <c r="J2803" s="10" t="s">
        <v>90</v>
      </c>
      <c r="K2803" s="10" t="s">
        <v>91</v>
      </c>
      <c r="L2803" s="10" t="s">
        <v>92</v>
      </c>
      <c r="M2803" s="10" t="s">
        <v>93</v>
      </c>
      <c r="N2803" s="10" t="s">
        <v>32</v>
      </c>
      <c r="O2803" s="10" t="s">
        <v>47</v>
      </c>
      <c r="P2803" s="10" t="s">
        <v>68</v>
      </c>
      <c r="Q2803" s="10">
        <v>451.14</v>
      </c>
      <c r="R2803" s="10">
        <v>0</v>
      </c>
      <c r="S2803" s="10">
        <v>0</v>
      </c>
      <c r="T2803" s="10" t="s">
        <v>35</v>
      </c>
      <c r="U2803" s="10"/>
      <c r="V2803" s="10" t="s">
        <v>36</v>
      </c>
      <c r="W2803" s="10">
        <v>74</v>
      </c>
      <c r="X2803" s="11" t="s">
        <v>37</v>
      </c>
    </row>
    <row r="2804" spans="1:24" x14ac:dyDescent="0.3">
      <c r="A2804" s="4" t="s">
        <v>8522</v>
      </c>
      <c r="B2804" s="5">
        <v>46143</v>
      </c>
      <c r="C2804" s="20" t="str">
        <f>TEXT(Table3[[#This Row],[Transaction_Date]],"dddd")</f>
        <v>Friday</v>
      </c>
      <c r="D2804" t="s">
        <v>8523</v>
      </c>
      <c r="E2804">
        <f>HOUR(Table3[[#This Row],[Transaction_Time]])</f>
        <v>18</v>
      </c>
      <c r="F2804" s="6" t="s">
        <v>24</v>
      </c>
      <c r="G2804" s="6" t="s">
        <v>8524</v>
      </c>
      <c r="H2804" s="6" t="s">
        <v>54</v>
      </c>
      <c r="I2804" s="6" t="s">
        <v>42</v>
      </c>
      <c r="J2804" s="6" t="s">
        <v>105</v>
      </c>
      <c r="K2804" s="6" t="s">
        <v>106</v>
      </c>
      <c r="L2804" s="6" t="s">
        <v>161</v>
      </c>
      <c r="M2804" s="6" t="s">
        <v>162</v>
      </c>
      <c r="N2804" s="6" t="s">
        <v>46</v>
      </c>
      <c r="O2804" s="6" t="s">
        <v>47</v>
      </c>
      <c r="P2804" s="10" t="s">
        <v>68</v>
      </c>
      <c r="Q2804" s="6">
        <v>757.41</v>
      </c>
      <c r="R2804" s="6">
        <v>0</v>
      </c>
      <c r="S2804" s="6">
        <v>0</v>
      </c>
      <c r="T2804" s="6" t="s">
        <v>35</v>
      </c>
      <c r="U2804" s="6"/>
      <c r="V2804" s="6" t="s">
        <v>49</v>
      </c>
      <c r="W2804" s="6">
        <v>13</v>
      </c>
      <c r="X2804" s="7" t="s">
        <v>37</v>
      </c>
    </row>
    <row r="2805" spans="1:24" x14ac:dyDescent="0.3">
      <c r="A2805" s="8" t="s">
        <v>8525</v>
      </c>
      <c r="B2805" s="9">
        <v>46161</v>
      </c>
      <c r="C2805" s="21" t="str">
        <f>TEXT(Table3[[#This Row],[Transaction_Date]],"dddd")</f>
        <v>Tuesday</v>
      </c>
      <c r="D2805" t="s">
        <v>8526</v>
      </c>
      <c r="E2805">
        <f>HOUR(Table3[[#This Row],[Transaction_Time]])</f>
        <v>8</v>
      </c>
      <c r="F2805" s="10" t="s">
        <v>52</v>
      </c>
      <c r="G2805" s="10" t="s">
        <v>8527</v>
      </c>
      <c r="H2805" s="10" t="s">
        <v>54</v>
      </c>
      <c r="I2805" s="10" t="s">
        <v>27</v>
      </c>
      <c r="J2805" s="10" t="s">
        <v>119</v>
      </c>
      <c r="K2805" s="10" t="s">
        <v>323</v>
      </c>
      <c r="L2805" s="10" t="s">
        <v>225</v>
      </c>
      <c r="M2805" s="10" t="s">
        <v>214</v>
      </c>
      <c r="N2805" s="10" t="s">
        <v>46</v>
      </c>
      <c r="O2805" s="10" t="s">
        <v>60</v>
      </c>
      <c r="P2805" s="10" t="s">
        <v>128</v>
      </c>
      <c r="Q2805" s="10">
        <v>93.08</v>
      </c>
      <c r="R2805" s="10">
        <v>0</v>
      </c>
      <c r="S2805" s="10">
        <v>6.53</v>
      </c>
      <c r="T2805" s="10" t="s">
        <v>35</v>
      </c>
      <c r="U2805" s="10"/>
      <c r="V2805" s="10" t="s">
        <v>49</v>
      </c>
      <c r="W2805" s="10">
        <v>38</v>
      </c>
      <c r="X2805" s="11" t="s">
        <v>37</v>
      </c>
    </row>
    <row r="2806" spans="1:24" x14ac:dyDescent="0.3">
      <c r="A2806" s="4" t="s">
        <v>8528</v>
      </c>
      <c r="B2806" s="5">
        <v>46149</v>
      </c>
      <c r="C2806" s="20" t="str">
        <f>TEXT(Table3[[#This Row],[Transaction_Date]],"dddd")</f>
        <v>Thursday</v>
      </c>
      <c r="D2806" t="s">
        <v>8529</v>
      </c>
      <c r="E2806">
        <f>HOUR(Table3[[#This Row],[Transaction_Time]])</f>
        <v>15</v>
      </c>
      <c r="F2806" s="6" t="s">
        <v>24</v>
      </c>
      <c r="G2806" s="6" t="s">
        <v>8530</v>
      </c>
      <c r="H2806" s="6" t="s">
        <v>74</v>
      </c>
      <c r="I2806" s="6" t="s">
        <v>27</v>
      </c>
      <c r="J2806" s="6" t="s">
        <v>119</v>
      </c>
      <c r="K2806" s="6" t="s">
        <v>264</v>
      </c>
      <c r="L2806" s="6" t="s">
        <v>445</v>
      </c>
      <c r="M2806" s="6" t="s">
        <v>162</v>
      </c>
      <c r="N2806" s="6" t="s">
        <v>46</v>
      </c>
      <c r="O2806" s="6" t="s">
        <v>60</v>
      </c>
      <c r="P2806" s="6" t="s">
        <v>34</v>
      </c>
      <c r="Q2806" s="6">
        <v>419.26</v>
      </c>
      <c r="R2806" s="6">
        <v>0</v>
      </c>
      <c r="S2806" s="6">
        <v>0</v>
      </c>
      <c r="T2806" s="6" t="s">
        <v>280</v>
      </c>
      <c r="U2806" s="6" t="s">
        <v>402</v>
      </c>
      <c r="V2806" s="6" t="s">
        <v>49</v>
      </c>
      <c r="W2806" s="6">
        <v>21</v>
      </c>
      <c r="X2806" s="7" t="s">
        <v>37</v>
      </c>
    </row>
    <row r="2807" spans="1:24" x14ac:dyDescent="0.3">
      <c r="A2807" s="8" t="s">
        <v>8531</v>
      </c>
      <c r="B2807" s="9">
        <v>46157</v>
      </c>
      <c r="C2807" s="21" t="str">
        <f>TEXT(Table3[[#This Row],[Transaction_Date]],"dddd")</f>
        <v>Friday</v>
      </c>
      <c r="D2807" t="s">
        <v>8532</v>
      </c>
      <c r="E2807">
        <f>HOUR(Table3[[#This Row],[Transaction_Time]])</f>
        <v>10</v>
      </c>
      <c r="F2807" s="10" t="s">
        <v>24</v>
      </c>
      <c r="G2807" s="10" t="s">
        <v>8533</v>
      </c>
      <c r="H2807" s="10" t="s">
        <v>89</v>
      </c>
      <c r="I2807" s="10" t="s">
        <v>27</v>
      </c>
      <c r="J2807" s="10" t="s">
        <v>75</v>
      </c>
      <c r="K2807" s="10" t="s">
        <v>295</v>
      </c>
      <c r="L2807" s="10" t="s">
        <v>221</v>
      </c>
      <c r="M2807" s="10" t="s">
        <v>67</v>
      </c>
      <c r="N2807" s="10" t="s">
        <v>32</v>
      </c>
      <c r="O2807" s="10" t="s">
        <v>60</v>
      </c>
      <c r="P2807" s="10" t="s">
        <v>108</v>
      </c>
      <c r="Q2807" s="10">
        <v>442.71</v>
      </c>
      <c r="R2807" s="10">
        <v>0</v>
      </c>
      <c r="S2807" s="10">
        <v>6.1</v>
      </c>
      <c r="T2807" s="10" t="s">
        <v>35</v>
      </c>
      <c r="U2807" s="10"/>
      <c r="V2807" s="10" t="s">
        <v>36</v>
      </c>
      <c r="W2807" s="10">
        <v>25</v>
      </c>
      <c r="X2807" s="11" t="s">
        <v>37</v>
      </c>
    </row>
    <row r="2808" spans="1:24" x14ac:dyDescent="0.3">
      <c r="A2808" s="4" t="s">
        <v>8534</v>
      </c>
      <c r="B2808" s="5">
        <v>46163</v>
      </c>
      <c r="C2808" s="20" t="str">
        <f>TEXT(Table3[[#This Row],[Transaction_Date]],"dddd")</f>
        <v>Thursday</v>
      </c>
      <c r="D2808" t="s">
        <v>8535</v>
      </c>
      <c r="E2808">
        <f>HOUR(Table3[[#This Row],[Transaction_Time]])</f>
        <v>18</v>
      </c>
      <c r="F2808" s="6" t="s">
        <v>40</v>
      </c>
      <c r="G2808" s="6" t="s">
        <v>8536</v>
      </c>
      <c r="H2808" s="6" t="s">
        <v>89</v>
      </c>
      <c r="I2808" s="6" t="s">
        <v>27</v>
      </c>
      <c r="J2808" s="6" t="s">
        <v>75</v>
      </c>
      <c r="K2808" s="6" t="s">
        <v>156</v>
      </c>
      <c r="L2808" s="6" t="s">
        <v>424</v>
      </c>
      <c r="M2808" s="6" t="s">
        <v>122</v>
      </c>
      <c r="N2808" s="6" t="s">
        <v>272</v>
      </c>
      <c r="O2808" s="6" t="s">
        <v>297</v>
      </c>
      <c r="P2808" s="6" t="s">
        <v>128</v>
      </c>
      <c r="Q2808" s="6">
        <v>33.979999999999997</v>
      </c>
      <c r="R2808" s="6">
        <v>49.63</v>
      </c>
      <c r="S2808" s="6">
        <v>0</v>
      </c>
      <c r="T2808" s="6" t="s">
        <v>35</v>
      </c>
      <c r="U2808" s="6"/>
      <c r="V2808" s="6" t="s">
        <v>49</v>
      </c>
      <c r="W2808" s="6">
        <v>28</v>
      </c>
      <c r="X2808" s="7" t="s">
        <v>37</v>
      </c>
    </row>
    <row r="2809" spans="1:24" x14ac:dyDescent="0.3">
      <c r="A2809" s="8" t="s">
        <v>8537</v>
      </c>
      <c r="B2809" s="9">
        <v>46146</v>
      </c>
      <c r="C2809" s="21" t="str">
        <f>TEXT(Table3[[#This Row],[Transaction_Date]],"dddd")</f>
        <v>Monday</v>
      </c>
      <c r="D2809" t="s">
        <v>8538</v>
      </c>
      <c r="E2809">
        <f>HOUR(Table3[[#This Row],[Transaction_Time]])</f>
        <v>12</v>
      </c>
      <c r="F2809" s="10" t="s">
        <v>72</v>
      </c>
      <c r="G2809" s="10" t="s">
        <v>8539</v>
      </c>
      <c r="H2809" s="10" t="s">
        <v>74</v>
      </c>
      <c r="I2809" s="10" t="s">
        <v>42</v>
      </c>
      <c r="J2809" s="10" t="s">
        <v>119</v>
      </c>
      <c r="K2809" s="10" t="s">
        <v>120</v>
      </c>
      <c r="L2809" s="10" t="s">
        <v>257</v>
      </c>
      <c r="M2809" s="10" t="s">
        <v>93</v>
      </c>
      <c r="N2809" s="10" t="s">
        <v>46</v>
      </c>
      <c r="O2809" s="10" t="s">
        <v>297</v>
      </c>
      <c r="P2809" s="10" t="s">
        <v>108</v>
      </c>
      <c r="Q2809" s="10">
        <v>333.85</v>
      </c>
      <c r="R2809" s="10">
        <v>13.89</v>
      </c>
      <c r="S2809" s="10">
        <v>3.26</v>
      </c>
      <c r="T2809" s="10" t="s">
        <v>35</v>
      </c>
      <c r="U2809" s="10"/>
      <c r="V2809" s="10" t="s">
        <v>49</v>
      </c>
      <c r="W2809" s="10">
        <v>43</v>
      </c>
      <c r="X2809" s="11" t="s">
        <v>37</v>
      </c>
    </row>
    <row r="2810" spans="1:24" x14ac:dyDescent="0.3">
      <c r="A2810" s="4" t="s">
        <v>8540</v>
      </c>
      <c r="B2810" s="5">
        <v>46144</v>
      </c>
      <c r="C2810" s="20" t="str">
        <f>TEXT(Table3[[#This Row],[Transaction_Date]],"dddd")</f>
        <v>Saturday</v>
      </c>
      <c r="D2810" t="s">
        <v>8541</v>
      </c>
      <c r="E2810">
        <f>HOUR(Table3[[#This Row],[Transaction_Time]])</f>
        <v>19</v>
      </c>
      <c r="F2810" s="6" t="s">
        <v>370</v>
      </c>
      <c r="G2810" s="6" t="s">
        <v>8542</v>
      </c>
      <c r="H2810" s="6" t="s">
        <v>54</v>
      </c>
      <c r="I2810" s="6" t="s">
        <v>27</v>
      </c>
      <c r="J2810" s="6" t="s">
        <v>166</v>
      </c>
      <c r="K2810" s="6" t="s">
        <v>476</v>
      </c>
      <c r="L2810" s="6" t="s">
        <v>327</v>
      </c>
      <c r="M2810" s="6" t="s">
        <v>114</v>
      </c>
      <c r="N2810" s="6" t="s">
        <v>272</v>
      </c>
      <c r="O2810" s="6" t="s">
        <v>297</v>
      </c>
      <c r="P2810" s="6" t="s">
        <v>34</v>
      </c>
      <c r="Q2810" s="6">
        <v>1097.17</v>
      </c>
      <c r="R2810" s="6">
        <v>0</v>
      </c>
      <c r="S2810" s="6">
        <v>2.88</v>
      </c>
      <c r="T2810" s="6" t="s">
        <v>35</v>
      </c>
      <c r="U2810" s="6"/>
      <c r="V2810" s="6" t="s">
        <v>49</v>
      </c>
      <c r="W2810" s="6">
        <v>17</v>
      </c>
      <c r="X2810" s="7" t="s">
        <v>37</v>
      </c>
    </row>
    <row r="2811" spans="1:24" x14ac:dyDescent="0.3">
      <c r="A2811" s="8" t="s">
        <v>8543</v>
      </c>
      <c r="B2811" s="9">
        <v>46147</v>
      </c>
      <c r="C2811" s="21" t="str">
        <f>TEXT(Table3[[#This Row],[Transaction_Date]],"dddd")</f>
        <v>Tuesday</v>
      </c>
      <c r="D2811" t="s">
        <v>8544</v>
      </c>
      <c r="E2811">
        <f>HOUR(Table3[[#This Row],[Transaction_Time]])</f>
        <v>22</v>
      </c>
      <c r="F2811" s="10" t="s">
        <v>24</v>
      </c>
      <c r="G2811" s="10" t="s">
        <v>8545</v>
      </c>
      <c r="H2811" s="10" t="s">
        <v>89</v>
      </c>
      <c r="I2811" s="10" t="s">
        <v>27</v>
      </c>
      <c r="J2811" s="10" t="s">
        <v>28</v>
      </c>
      <c r="K2811" s="10" t="s">
        <v>188</v>
      </c>
      <c r="L2811" s="10" t="s">
        <v>30</v>
      </c>
      <c r="M2811" s="10" t="s">
        <v>31</v>
      </c>
      <c r="N2811" s="10" t="s">
        <v>46</v>
      </c>
      <c r="O2811" s="10" t="s">
        <v>33</v>
      </c>
      <c r="P2811" s="10" t="s">
        <v>68</v>
      </c>
      <c r="Q2811" s="10">
        <v>98.66</v>
      </c>
      <c r="R2811" s="10">
        <v>0</v>
      </c>
      <c r="S2811" s="10">
        <v>0</v>
      </c>
      <c r="T2811" s="10" t="s">
        <v>35</v>
      </c>
      <c r="U2811" s="10"/>
      <c r="V2811" s="10" t="s">
        <v>36</v>
      </c>
      <c r="W2811" s="10">
        <v>26</v>
      </c>
      <c r="X2811" s="11" t="s">
        <v>37</v>
      </c>
    </row>
    <row r="2812" spans="1:24" x14ac:dyDescent="0.3">
      <c r="A2812" s="4" t="s">
        <v>8546</v>
      </c>
      <c r="B2812" s="5">
        <v>46158</v>
      </c>
      <c r="C2812" s="20" t="str">
        <f>TEXT(Table3[[#This Row],[Transaction_Date]],"dddd")</f>
        <v>Saturday</v>
      </c>
      <c r="D2812" t="s">
        <v>8547</v>
      </c>
      <c r="E2812">
        <f>HOUR(Table3[[#This Row],[Transaction_Time]])</f>
        <v>11</v>
      </c>
      <c r="F2812" s="6" t="s">
        <v>40</v>
      </c>
      <c r="G2812" s="6" t="s">
        <v>8548</v>
      </c>
      <c r="H2812" s="6" t="s">
        <v>54</v>
      </c>
      <c r="I2812" s="6" t="s">
        <v>27</v>
      </c>
      <c r="J2812" s="6" t="s">
        <v>43</v>
      </c>
      <c r="K2812" s="6" t="s">
        <v>285</v>
      </c>
      <c r="L2812" s="6" t="s">
        <v>257</v>
      </c>
      <c r="M2812" s="6" t="s">
        <v>93</v>
      </c>
      <c r="N2812" s="6" t="s">
        <v>32</v>
      </c>
      <c r="O2812" s="6" t="s">
        <v>60</v>
      </c>
      <c r="P2812" s="6" t="s">
        <v>68</v>
      </c>
      <c r="Q2812" s="6">
        <v>1195.79</v>
      </c>
      <c r="R2812" s="6">
        <v>57.8</v>
      </c>
      <c r="S2812" s="6">
        <v>0</v>
      </c>
      <c r="T2812" s="6" t="s">
        <v>35</v>
      </c>
      <c r="U2812" s="6"/>
      <c r="V2812" s="6" t="s">
        <v>49</v>
      </c>
      <c r="W2812" s="6">
        <v>86</v>
      </c>
      <c r="X2812" s="7" t="s">
        <v>37</v>
      </c>
    </row>
    <row r="2813" spans="1:24" x14ac:dyDescent="0.3">
      <c r="A2813" s="8" t="s">
        <v>8549</v>
      </c>
      <c r="B2813" s="9">
        <v>46151</v>
      </c>
      <c r="C2813" s="21" t="str">
        <f>TEXT(Table3[[#This Row],[Transaction_Date]],"dddd")</f>
        <v>Saturday</v>
      </c>
      <c r="D2813" t="s">
        <v>8550</v>
      </c>
      <c r="E2813">
        <f>HOUR(Table3[[#This Row],[Transaction_Time]])</f>
        <v>9</v>
      </c>
      <c r="F2813" s="10" t="s">
        <v>72</v>
      </c>
      <c r="G2813" s="10" t="s">
        <v>8551</v>
      </c>
      <c r="H2813" s="10" t="s">
        <v>26</v>
      </c>
      <c r="I2813" s="10" t="s">
        <v>27</v>
      </c>
      <c r="J2813" s="10" t="s">
        <v>28</v>
      </c>
      <c r="K2813" s="10" t="s">
        <v>188</v>
      </c>
      <c r="L2813" s="10" t="s">
        <v>364</v>
      </c>
      <c r="M2813" s="10" t="s">
        <v>114</v>
      </c>
      <c r="N2813" s="10" t="s">
        <v>32</v>
      </c>
      <c r="O2813" s="10" t="s">
        <v>60</v>
      </c>
      <c r="P2813" s="10" t="s">
        <v>115</v>
      </c>
      <c r="Q2813" s="10">
        <v>1077.1500000000001</v>
      </c>
      <c r="R2813" s="10">
        <v>0</v>
      </c>
      <c r="S2813" s="10">
        <v>0</v>
      </c>
      <c r="T2813" s="10" t="s">
        <v>35</v>
      </c>
      <c r="U2813" s="10"/>
      <c r="V2813" s="10" t="s">
        <v>49</v>
      </c>
      <c r="W2813" s="10">
        <v>87</v>
      </c>
      <c r="X2813" s="11" t="s">
        <v>37</v>
      </c>
    </row>
    <row r="2814" spans="1:24" x14ac:dyDescent="0.3">
      <c r="A2814" s="4" t="s">
        <v>8552</v>
      </c>
      <c r="B2814" s="5">
        <v>46150</v>
      </c>
      <c r="C2814" s="20" t="str">
        <f>TEXT(Table3[[#This Row],[Transaction_Date]],"dddd")</f>
        <v>Friday</v>
      </c>
      <c r="D2814" t="s">
        <v>8553</v>
      </c>
      <c r="E2814">
        <f>HOUR(Table3[[#This Row],[Transaction_Time]])</f>
        <v>10</v>
      </c>
      <c r="F2814" s="6" t="s">
        <v>24</v>
      </c>
      <c r="G2814" s="6" t="s">
        <v>8554</v>
      </c>
      <c r="H2814" s="6" t="s">
        <v>97</v>
      </c>
      <c r="I2814" s="6" t="s">
        <v>42</v>
      </c>
      <c r="J2814" s="6" t="s">
        <v>75</v>
      </c>
      <c r="K2814" s="6" t="s">
        <v>212</v>
      </c>
      <c r="L2814" s="6" t="s">
        <v>171</v>
      </c>
      <c r="M2814" s="6" t="s">
        <v>67</v>
      </c>
      <c r="N2814" s="6" t="s">
        <v>32</v>
      </c>
      <c r="O2814" s="6" t="s">
        <v>60</v>
      </c>
      <c r="P2814" s="6" t="s">
        <v>68</v>
      </c>
      <c r="Q2814" s="6">
        <v>1088.92</v>
      </c>
      <c r="R2814" s="6">
        <v>44.92</v>
      </c>
      <c r="S2814" s="6">
        <v>0</v>
      </c>
      <c r="T2814" s="6" t="s">
        <v>35</v>
      </c>
      <c r="U2814" s="6"/>
      <c r="V2814" s="6" t="s">
        <v>49</v>
      </c>
      <c r="W2814" s="6">
        <v>77</v>
      </c>
      <c r="X2814" s="7" t="s">
        <v>37</v>
      </c>
    </row>
    <row r="2815" spans="1:24" x14ac:dyDescent="0.3">
      <c r="A2815" s="8" t="s">
        <v>8555</v>
      </c>
      <c r="B2815" s="9">
        <v>46161</v>
      </c>
      <c r="C2815" s="21" t="str">
        <f>TEXT(Table3[[#This Row],[Transaction_Date]],"dddd")</f>
        <v>Tuesday</v>
      </c>
      <c r="D2815" t="s">
        <v>8556</v>
      </c>
      <c r="E2815">
        <f>HOUR(Table3[[#This Row],[Transaction_Time]])</f>
        <v>10</v>
      </c>
      <c r="F2815" s="10" t="s">
        <v>52</v>
      </c>
      <c r="G2815" s="10" t="s">
        <v>8557</v>
      </c>
      <c r="H2815" s="10" t="s">
        <v>54</v>
      </c>
      <c r="I2815" s="10" t="s">
        <v>42</v>
      </c>
      <c r="J2815" s="10" t="s">
        <v>28</v>
      </c>
      <c r="K2815" s="10" t="s">
        <v>29</v>
      </c>
      <c r="L2815" s="10" t="s">
        <v>271</v>
      </c>
      <c r="M2815" s="10" t="s">
        <v>83</v>
      </c>
      <c r="N2815" s="10" t="s">
        <v>46</v>
      </c>
      <c r="O2815" s="10" t="s">
        <v>47</v>
      </c>
      <c r="P2815" s="10" t="s">
        <v>48</v>
      </c>
      <c r="Q2815" s="10">
        <v>462.27</v>
      </c>
      <c r="R2815" s="10">
        <v>0</v>
      </c>
      <c r="S2815" s="10">
        <v>0</v>
      </c>
      <c r="T2815" s="10" t="s">
        <v>35</v>
      </c>
      <c r="U2815" s="10"/>
      <c r="V2815" s="10" t="s">
        <v>36</v>
      </c>
      <c r="W2815" s="10">
        <v>72</v>
      </c>
      <c r="X2815" s="11" t="s">
        <v>37</v>
      </c>
    </row>
    <row r="2816" spans="1:24" x14ac:dyDescent="0.3">
      <c r="A2816" s="4" t="s">
        <v>8558</v>
      </c>
      <c r="B2816" s="5">
        <v>46146</v>
      </c>
      <c r="C2816" s="20" t="str">
        <f>TEXT(Table3[[#This Row],[Transaction_Date]],"dddd")</f>
        <v>Monday</v>
      </c>
      <c r="D2816" t="s">
        <v>8559</v>
      </c>
      <c r="E2816">
        <f>HOUR(Table3[[#This Row],[Transaction_Time]])</f>
        <v>10</v>
      </c>
      <c r="F2816" s="6" t="s">
        <v>24</v>
      </c>
      <c r="G2816" s="6" t="s">
        <v>8560</v>
      </c>
      <c r="H2816" s="6" t="s">
        <v>89</v>
      </c>
      <c r="I2816" s="6" t="s">
        <v>42</v>
      </c>
      <c r="J2816" s="6" t="s">
        <v>75</v>
      </c>
      <c r="K2816" s="6" t="s">
        <v>76</v>
      </c>
      <c r="L2816" s="6" t="s">
        <v>537</v>
      </c>
      <c r="M2816" s="6" t="s">
        <v>122</v>
      </c>
      <c r="N2816" s="6" t="s">
        <v>59</v>
      </c>
      <c r="O2816" s="6" t="s">
        <v>297</v>
      </c>
      <c r="P2816" s="6" t="s">
        <v>84</v>
      </c>
      <c r="Q2816" s="6">
        <v>361.52</v>
      </c>
      <c r="R2816" s="6">
        <v>0</v>
      </c>
      <c r="S2816" s="6">
        <v>3.12</v>
      </c>
      <c r="T2816" s="6" t="s">
        <v>35</v>
      </c>
      <c r="U2816" s="6"/>
      <c r="V2816" s="6" t="s">
        <v>49</v>
      </c>
      <c r="W2816" s="6">
        <v>96</v>
      </c>
      <c r="X2816" s="7" t="s">
        <v>69</v>
      </c>
    </row>
    <row r="2817" spans="1:24" x14ac:dyDescent="0.3">
      <c r="A2817" s="8" t="s">
        <v>8561</v>
      </c>
      <c r="B2817" s="9">
        <v>46147</v>
      </c>
      <c r="C2817" s="21" t="str">
        <f>TEXT(Table3[[#This Row],[Transaction_Date]],"dddd")</f>
        <v>Tuesday</v>
      </c>
      <c r="D2817" t="s">
        <v>8562</v>
      </c>
      <c r="E2817">
        <f>HOUR(Table3[[#This Row],[Transaction_Time]])</f>
        <v>11</v>
      </c>
      <c r="F2817" s="10" t="s">
        <v>24</v>
      </c>
      <c r="G2817" s="10" t="s">
        <v>8563</v>
      </c>
      <c r="H2817" s="10" t="s">
        <v>26</v>
      </c>
      <c r="I2817" s="10" t="s">
        <v>27</v>
      </c>
      <c r="J2817" s="10" t="s">
        <v>28</v>
      </c>
      <c r="K2817" s="10" t="s">
        <v>65</v>
      </c>
      <c r="L2817" s="10" t="s">
        <v>350</v>
      </c>
      <c r="M2817" s="10" t="s">
        <v>31</v>
      </c>
      <c r="N2817" s="10" t="s">
        <v>176</v>
      </c>
      <c r="O2817" s="10" t="s">
        <v>47</v>
      </c>
      <c r="P2817" s="10" t="s">
        <v>68</v>
      </c>
      <c r="Q2817" s="10">
        <v>582.61</v>
      </c>
      <c r="R2817" s="10">
        <v>0</v>
      </c>
      <c r="S2817" s="10">
        <v>0</v>
      </c>
      <c r="T2817" s="10" t="s">
        <v>35</v>
      </c>
      <c r="U2817" s="10"/>
      <c r="V2817" s="10" t="s">
        <v>36</v>
      </c>
      <c r="W2817" s="10">
        <v>100</v>
      </c>
      <c r="X2817" s="11" t="s">
        <v>37</v>
      </c>
    </row>
    <row r="2818" spans="1:24" x14ac:dyDescent="0.3">
      <c r="A2818" s="4" t="s">
        <v>8564</v>
      </c>
      <c r="B2818" s="5">
        <v>46145</v>
      </c>
      <c r="C2818" s="20" t="str">
        <f>TEXT(Table3[[#This Row],[Transaction_Date]],"dddd")</f>
        <v>Sunday</v>
      </c>
      <c r="D2818" t="s">
        <v>8565</v>
      </c>
      <c r="E2818">
        <f>HOUR(Table3[[#This Row],[Transaction_Time]])</f>
        <v>12</v>
      </c>
      <c r="F2818" s="6" t="s">
        <v>40</v>
      </c>
      <c r="G2818" s="6" t="s">
        <v>8566</v>
      </c>
      <c r="H2818" s="6" t="s">
        <v>89</v>
      </c>
      <c r="I2818" s="6" t="s">
        <v>27</v>
      </c>
      <c r="J2818" s="6" t="s">
        <v>150</v>
      </c>
      <c r="K2818" s="6" t="s">
        <v>245</v>
      </c>
      <c r="L2818" s="6" t="s">
        <v>107</v>
      </c>
      <c r="M2818" s="6" t="s">
        <v>93</v>
      </c>
      <c r="N2818" s="6" t="s">
        <v>59</v>
      </c>
      <c r="O2818" s="6" t="s">
        <v>60</v>
      </c>
      <c r="P2818" s="6" t="s">
        <v>68</v>
      </c>
      <c r="Q2818" s="6">
        <v>2183.23</v>
      </c>
      <c r="R2818" s="6">
        <v>0</v>
      </c>
      <c r="S2818" s="6">
        <v>0</v>
      </c>
      <c r="T2818" s="6" t="s">
        <v>280</v>
      </c>
      <c r="U2818" s="6" t="s">
        <v>407</v>
      </c>
      <c r="V2818" s="6" t="s">
        <v>49</v>
      </c>
      <c r="W2818" s="6">
        <v>55</v>
      </c>
      <c r="X2818" s="7" t="s">
        <v>37</v>
      </c>
    </row>
    <row r="2819" spans="1:24" x14ac:dyDescent="0.3">
      <c r="A2819" s="8" t="s">
        <v>8567</v>
      </c>
      <c r="B2819" s="9">
        <v>46171</v>
      </c>
      <c r="C2819" s="21" t="str">
        <f>TEXT(Table3[[#This Row],[Transaction_Date]],"dddd")</f>
        <v>Friday</v>
      </c>
      <c r="D2819" t="s">
        <v>1257</v>
      </c>
      <c r="E2819">
        <f>HOUR(Table3[[#This Row],[Transaction_Time]])</f>
        <v>21</v>
      </c>
      <c r="F2819" s="10" t="s">
        <v>24</v>
      </c>
      <c r="G2819" s="10" t="s">
        <v>8568</v>
      </c>
      <c r="H2819" s="10" t="s">
        <v>26</v>
      </c>
      <c r="I2819" s="10" t="s">
        <v>42</v>
      </c>
      <c r="J2819" s="10" t="s">
        <v>75</v>
      </c>
      <c r="K2819" s="10" t="s">
        <v>156</v>
      </c>
      <c r="L2819" s="10" t="s">
        <v>225</v>
      </c>
      <c r="M2819" s="10" t="s">
        <v>214</v>
      </c>
      <c r="N2819" s="10" t="s">
        <v>46</v>
      </c>
      <c r="O2819" s="10" t="s">
        <v>47</v>
      </c>
      <c r="P2819" s="10" t="s">
        <v>128</v>
      </c>
      <c r="Q2819" s="10">
        <v>2177.54</v>
      </c>
      <c r="R2819" s="10">
        <v>0</v>
      </c>
      <c r="S2819" s="10">
        <v>0</v>
      </c>
      <c r="T2819" s="10" t="s">
        <v>35</v>
      </c>
      <c r="U2819" s="10"/>
      <c r="V2819" s="10" t="s">
        <v>49</v>
      </c>
      <c r="W2819" s="10">
        <v>50</v>
      </c>
      <c r="X2819" s="11" t="s">
        <v>37</v>
      </c>
    </row>
    <row r="2820" spans="1:24" x14ac:dyDescent="0.3">
      <c r="A2820" s="4" t="s">
        <v>8569</v>
      </c>
      <c r="B2820" s="5">
        <v>46152</v>
      </c>
      <c r="C2820" s="20" t="str">
        <f>TEXT(Table3[[#This Row],[Transaction_Date]],"dddd")</f>
        <v>Sunday</v>
      </c>
      <c r="D2820" t="s">
        <v>8570</v>
      </c>
      <c r="E2820">
        <f>HOUR(Table3[[#This Row],[Transaction_Time]])</f>
        <v>14</v>
      </c>
      <c r="F2820" s="6" t="s">
        <v>52</v>
      </c>
      <c r="G2820" s="6" t="s">
        <v>8571</v>
      </c>
      <c r="H2820" s="6" t="s">
        <v>54</v>
      </c>
      <c r="I2820" s="6" t="s">
        <v>42</v>
      </c>
      <c r="J2820" s="6" t="s">
        <v>90</v>
      </c>
      <c r="K2820" s="6" t="s">
        <v>91</v>
      </c>
      <c r="L2820" s="6" t="s">
        <v>350</v>
      </c>
      <c r="M2820" s="6" t="s">
        <v>31</v>
      </c>
      <c r="N2820" s="6" t="s">
        <v>46</v>
      </c>
      <c r="O2820" s="6" t="s">
        <v>141</v>
      </c>
      <c r="P2820" s="6" t="s">
        <v>34</v>
      </c>
      <c r="Q2820" s="6">
        <v>2946.11</v>
      </c>
      <c r="R2820" s="6">
        <v>0</v>
      </c>
      <c r="S2820" s="6">
        <v>0</v>
      </c>
      <c r="T2820" s="6" t="s">
        <v>280</v>
      </c>
      <c r="U2820" s="6" t="s">
        <v>402</v>
      </c>
      <c r="V2820" s="6" t="s">
        <v>36</v>
      </c>
      <c r="W2820" s="6">
        <v>19</v>
      </c>
      <c r="X2820" s="7" t="s">
        <v>37</v>
      </c>
    </row>
    <row r="2821" spans="1:24" x14ac:dyDescent="0.3">
      <c r="A2821" s="8" t="s">
        <v>8572</v>
      </c>
      <c r="B2821" s="9">
        <v>46161</v>
      </c>
      <c r="C2821" s="21" t="str">
        <f>TEXT(Table3[[#This Row],[Transaction_Date]],"dddd")</f>
        <v>Tuesday</v>
      </c>
      <c r="D2821" t="s">
        <v>8573</v>
      </c>
      <c r="E2821">
        <f>HOUR(Table3[[#This Row],[Transaction_Time]])</f>
        <v>7</v>
      </c>
      <c r="F2821" s="10" t="s">
        <v>24</v>
      </c>
      <c r="G2821" s="10" t="s">
        <v>8574</v>
      </c>
      <c r="H2821" s="10" t="s">
        <v>26</v>
      </c>
      <c r="I2821" s="10" t="s">
        <v>42</v>
      </c>
      <c r="J2821" s="10" t="s">
        <v>75</v>
      </c>
      <c r="K2821" s="10" t="s">
        <v>212</v>
      </c>
      <c r="L2821" s="10" t="s">
        <v>184</v>
      </c>
      <c r="M2821" s="10" t="s">
        <v>146</v>
      </c>
      <c r="N2821" s="10" t="s">
        <v>46</v>
      </c>
      <c r="O2821" s="10" t="s">
        <v>141</v>
      </c>
      <c r="P2821" s="10" t="s">
        <v>68</v>
      </c>
      <c r="Q2821" s="10">
        <v>806.41</v>
      </c>
      <c r="R2821" s="10">
        <v>0</v>
      </c>
      <c r="S2821" s="10">
        <v>0</v>
      </c>
      <c r="T2821" s="10" t="s">
        <v>35</v>
      </c>
      <c r="U2821" s="10"/>
      <c r="V2821" s="10" t="s">
        <v>49</v>
      </c>
      <c r="W2821" s="10">
        <v>8</v>
      </c>
      <c r="X2821" s="11" t="s">
        <v>37</v>
      </c>
    </row>
    <row r="2822" spans="1:24" x14ac:dyDescent="0.3">
      <c r="A2822" s="4" t="s">
        <v>8575</v>
      </c>
      <c r="B2822" s="5">
        <v>46158</v>
      </c>
      <c r="C2822" s="20" t="str">
        <f>TEXT(Table3[[#This Row],[Transaction_Date]],"dddd")</f>
        <v>Saturday</v>
      </c>
      <c r="D2822" t="s">
        <v>8576</v>
      </c>
      <c r="E2822">
        <f>HOUR(Table3[[#This Row],[Transaction_Time]])</f>
        <v>7</v>
      </c>
      <c r="F2822" s="6" t="s">
        <v>40</v>
      </c>
      <c r="G2822" s="6" t="s">
        <v>8577</v>
      </c>
      <c r="H2822" s="6" t="s">
        <v>74</v>
      </c>
      <c r="I2822" s="6" t="s">
        <v>42</v>
      </c>
      <c r="J2822" s="6" t="s">
        <v>119</v>
      </c>
      <c r="K2822" s="6" t="s">
        <v>264</v>
      </c>
      <c r="L2822" s="6" t="s">
        <v>92</v>
      </c>
      <c r="M2822" s="6" t="s">
        <v>93</v>
      </c>
      <c r="N2822" s="6" t="s">
        <v>59</v>
      </c>
      <c r="O2822" s="6" t="s">
        <v>47</v>
      </c>
      <c r="P2822" s="6" t="s">
        <v>48</v>
      </c>
      <c r="Q2822" s="6">
        <v>142.09</v>
      </c>
      <c r="R2822" s="6">
        <v>0</v>
      </c>
      <c r="S2822" s="6">
        <v>0</v>
      </c>
      <c r="T2822" s="6" t="s">
        <v>35</v>
      </c>
      <c r="U2822" s="6"/>
      <c r="V2822" s="6" t="s">
        <v>49</v>
      </c>
      <c r="W2822" s="6">
        <v>64</v>
      </c>
      <c r="X2822" s="7" t="s">
        <v>37</v>
      </c>
    </row>
    <row r="2823" spans="1:24" x14ac:dyDescent="0.3">
      <c r="A2823" s="8" t="s">
        <v>8578</v>
      </c>
      <c r="B2823" s="9">
        <v>46153</v>
      </c>
      <c r="C2823" s="21" t="str">
        <f>TEXT(Table3[[#This Row],[Transaction_Date]],"dddd")</f>
        <v>Monday</v>
      </c>
      <c r="D2823" t="s">
        <v>8579</v>
      </c>
      <c r="E2823">
        <f>HOUR(Table3[[#This Row],[Transaction_Time]])</f>
        <v>19</v>
      </c>
      <c r="F2823" s="10" t="s">
        <v>24</v>
      </c>
      <c r="G2823" s="10" t="s">
        <v>8580</v>
      </c>
      <c r="H2823" s="10" t="s">
        <v>54</v>
      </c>
      <c r="I2823" s="10" t="s">
        <v>42</v>
      </c>
      <c r="J2823" s="10" t="s">
        <v>90</v>
      </c>
      <c r="K2823" s="10" t="s">
        <v>346</v>
      </c>
      <c r="L2823" s="10" t="s">
        <v>304</v>
      </c>
      <c r="M2823" s="10" t="s">
        <v>31</v>
      </c>
      <c r="N2823" s="10" t="s">
        <v>176</v>
      </c>
      <c r="O2823" s="10" t="s">
        <v>60</v>
      </c>
      <c r="P2823" s="10" t="s">
        <v>84</v>
      </c>
      <c r="Q2823" s="10">
        <v>372.16</v>
      </c>
      <c r="R2823" s="10">
        <v>0</v>
      </c>
      <c r="S2823" s="10">
        <v>2.0299999999999998</v>
      </c>
      <c r="T2823" s="10" t="s">
        <v>35</v>
      </c>
      <c r="U2823" s="10"/>
      <c r="V2823" s="10" t="s">
        <v>49</v>
      </c>
      <c r="W2823" s="10">
        <v>42</v>
      </c>
      <c r="X2823" s="11" t="s">
        <v>37</v>
      </c>
    </row>
    <row r="2824" spans="1:24" x14ac:dyDescent="0.3">
      <c r="A2824" s="4" t="s">
        <v>8581</v>
      </c>
      <c r="B2824" s="5">
        <v>46166</v>
      </c>
      <c r="C2824" s="20" t="str">
        <f>TEXT(Table3[[#This Row],[Transaction_Date]],"dddd")</f>
        <v>Sunday</v>
      </c>
      <c r="D2824" t="s">
        <v>8582</v>
      </c>
      <c r="E2824">
        <f>HOUR(Table3[[#This Row],[Transaction_Time]])</f>
        <v>13</v>
      </c>
      <c r="F2824" s="6" t="s">
        <v>24</v>
      </c>
      <c r="G2824" s="6" t="s">
        <v>8583</v>
      </c>
      <c r="H2824" s="6" t="s">
        <v>74</v>
      </c>
      <c r="I2824" s="6" t="s">
        <v>27</v>
      </c>
      <c r="J2824" s="6" t="s">
        <v>75</v>
      </c>
      <c r="K2824" s="6" t="s">
        <v>156</v>
      </c>
      <c r="L2824" s="6" t="s">
        <v>334</v>
      </c>
      <c r="M2824" s="6" t="s">
        <v>58</v>
      </c>
      <c r="N2824" s="6" t="s">
        <v>291</v>
      </c>
      <c r="O2824" s="6" t="s">
        <v>60</v>
      </c>
      <c r="P2824" s="6" t="s">
        <v>84</v>
      </c>
      <c r="Q2824" s="6">
        <v>1945.31</v>
      </c>
      <c r="R2824" s="6">
        <v>0</v>
      </c>
      <c r="S2824" s="6">
        <v>1.62</v>
      </c>
      <c r="T2824" s="6" t="s">
        <v>406</v>
      </c>
      <c r="U2824" s="6" t="s">
        <v>315</v>
      </c>
      <c r="V2824" s="6" t="s">
        <v>36</v>
      </c>
      <c r="W2824" s="6">
        <v>30</v>
      </c>
      <c r="X2824" s="7" t="s">
        <v>37</v>
      </c>
    </row>
    <row r="2825" spans="1:24" x14ac:dyDescent="0.3">
      <c r="A2825" s="8" t="s">
        <v>8584</v>
      </c>
      <c r="B2825" s="9">
        <v>46156</v>
      </c>
      <c r="C2825" s="21" t="str">
        <f>TEXT(Table3[[#This Row],[Transaction_Date]],"dddd")</f>
        <v>Thursday</v>
      </c>
      <c r="D2825" t="s">
        <v>8585</v>
      </c>
      <c r="E2825">
        <f>HOUR(Table3[[#This Row],[Transaction_Time]])</f>
        <v>18</v>
      </c>
      <c r="F2825" s="10" t="s">
        <v>52</v>
      </c>
      <c r="G2825" s="10" t="s">
        <v>8586</v>
      </c>
      <c r="H2825" s="10" t="s">
        <v>89</v>
      </c>
      <c r="I2825" s="10" t="s">
        <v>27</v>
      </c>
      <c r="J2825" s="10" t="s">
        <v>90</v>
      </c>
      <c r="K2825" s="10" t="s">
        <v>91</v>
      </c>
      <c r="L2825" s="10" t="s">
        <v>500</v>
      </c>
      <c r="M2825" s="10" t="s">
        <v>67</v>
      </c>
      <c r="N2825" s="10" t="s">
        <v>176</v>
      </c>
      <c r="O2825" s="10" t="s">
        <v>47</v>
      </c>
      <c r="P2825" s="10" t="s">
        <v>128</v>
      </c>
      <c r="Q2825" s="10">
        <v>1724.91</v>
      </c>
      <c r="R2825" s="10">
        <v>0</v>
      </c>
      <c r="S2825" s="10">
        <v>7.46</v>
      </c>
      <c r="T2825" s="10" t="s">
        <v>35</v>
      </c>
      <c r="U2825" s="10"/>
      <c r="V2825" s="10" t="s">
        <v>49</v>
      </c>
      <c r="W2825" s="10">
        <v>17</v>
      </c>
      <c r="X2825" s="11" t="s">
        <v>37</v>
      </c>
    </row>
    <row r="2826" spans="1:24" x14ac:dyDescent="0.3">
      <c r="A2826" s="4" t="s">
        <v>8587</v>
      </c>
      <c r="B2826" s="5">
        <v>46172</v>
      </c>
      <c r="C2826" s="20" t="str">
        <f>TEXT(Table3[[#This Row],[Transaction_Date]],"dddd")</f>
        <v>Saturday</v>
      </c>
      <c r="D2826" t="s">
        <v>8588</v>
      </c>
      <c r="E2826">
        <f>HOUR(Table3[[#This Row],[Transaction_Time]])</f>
        <v>15</v>
      </c>
      <c r="F2826" s="6" t="s">
        <v>24</v>
      </c>
      <c r="G2826" s="6" t="s">
        <v>8589</v>
      </c>
      <c r="H2826" s="6" t="s">
        <v>54</v>
      </c>
      <c r="I2826" s="6" t="s">
        <v>27</v>
      </c>
      <c r="J2826" s="6" t="s">
        <v>150</v>
      </c>
      <c r="K2826" s="6" t="s">
        <v>175</v>
      </c>
      <c r="L2826" s="6" t="s">
        <v>100</v>
      </c>
      <c r="M2826" s="6" t="s">
        <v>101</v>
      </c>
      <c r="N2826" s="6" t="s">
        <v>32</v>
      </c>
      <c r="O2826" s="6" t="s">
        <v>141</v>
      </c>
      <c r="P2826" s="6" t="s">
        <v>84</v>
      </c>
      <c r="Q2826" s="6">
        <v>341.43</v>
      </c>
      <c r="R2826" s="6">
        <v>0</v>
      </c>
      <c r="S2826" s="6">
        <v>0</v>
      </c>
      <c r="T2826" s="6" t="s">
        <v>35</v>
      </c>
      <c r="U2826" s="6"/>
      <c r="V2826" s="6" t="s">
        <v>49</v>
      </c>
      <c r="W2826" s="6">
        <v>46</v>
      </c>
      <c r="X2826" s="7" t="s">
        <v>37</v>
      </c>
    </row>
    <row r="2827" spans="1:24" x14ac:dyDescent="0.3">
      <c r="A2827" s="8" t="s">
        <v>8590</v>
      </c>
      <c r="B2827" s="9">
        <v>46163</v>
      </c>
      <c r="C2827" s="21" t="str">
        <f>TEXT(Table3[[#This Row],[Transaction_Date]],"dddd")</f>
        <v>Thursday</v>
      </c>
      <c r="D2827" t="s">
        <v>8591</v>
      </c>
      <c r="E2827">
        <f>HOUR(Table3[[#This Row],[Transaction_Time]])</f>
        <v>16</v>
      </c>
      <c r="F2827" s="10" t="s">
        <v>24</v>
      </c>
      <c r="G2827" s="10" t="s">
        <v>8592</v>
      </c>
      <c r="H2827" s="10" t="s">
        <v>26</v>
      </c>
      <c r="I2827" s="10" t="s">
        <v>27</v>
      </c>
      <c r="J2827" s="10" t="s">
        <v>166</v>
      </c>
      <c r="K2827" s="10" t="s">
        <v>476</v>
      </c>
      <c r="L2827" s="10" t="s">
        <v>200</v>
      </c>
      <c r="M2827" s="10" t="s">
        <v>146</v>
      </c>
      <c r="N2827" s="10" t="s">
        <v>46</v>
      </c>
      <c r="O2827" s="10" t="s">
        <v>33</v>
      </c>
      <c r="P2827" s="10" t="s">
        <v>115</v>
      </c>
      <c r="Q2827" s="10">
        <v>811.7</v>
      </c>
      <c r="R2827" s="10">
        <v>0</v>
      </c>
      <c r="S2827" s="10">
        <v>6.03</v>
      </c>
      <c r="T2827" s="10" t="s">
        <v>35</v>
      </c>
      <c r="U2827" s="10"/>
      <c r="V2827" s="10" t="s">
        <v>49</v>
      </c>
      <c r="W2827" s="10">
        <v>6</v>
      </c>
      <c r="X2827" s="11" t="s">
        <v>37</v>
      </c>
    </row>
    <row r="2828" spans="1:24" x14ac:dyDescent="0.3">
      <c r="A2828" s="4" t="s">
        <v>8593</v>
      </c>
      <c r="B2828" s="5">
        <v>46152</v>
      </c>
      <c r="C2828" s="20" t="str">
        <f>TEXT(Table3[[#This Row],[Transaction_Date]],"dddd")</f>
        <v>Sunday</v>
      </c>
      <c r="D2828" t="s">
        <v>8594</v>
      </c>
      <c r="E2828">
        <f>HOUR(Table3[[#This Row],[Transaction_Time]])</f>
        <v>15</v>
      </c>
      <c r="F2828" s="6" t="s">
        <v>72</v>
      </c>
      <c r="G2828" s="6" t="s">
        <v>8595</v>
      </c>
      <c r="H2828" s="6" t="s">
        <v>54</v>
      </c>
      <c r="I2828" s="6" t="s">
        <v>42</v>
      </c>
      <c r="J2828" s="6" t="s">
        <v>119</v>
      </c>
      <c r="K2828" s="6" t="s">
        <v>120</v>
      </c>
      <c r="L2828" s="6" t="s">
        <v>57</v>
      </c>
      <c r="M2828" s="6" t="s">
        <v>58</v>
      </c>
      <c r="N2828" s="6" t="s">
        <v>176</v>
      </c>
      <c r="O2828" s="6" t="s">
        <v>60</v>
      </c>
      <c r="P2828" s="6" t="s">
        <v>115</v>
      </c>
      <c r="Q2828" s="6">
        <v>436.88</v>
      </c>
      <c r="R2828" s="6">
        <v>0</v>
      </c>
      <c r="S2828" s="6">
        <v>0</v>
      </c>
      <c r="T2828" s="6" t="s">
        <v>35</v>
      </c>
      <c r="U2828" s="6"/>
      <c r="V2828" s="6" t="s">
        <v>49</v>
      </c>
      <c r="W2828" s="6">
        <v>22</v>
      </c>
      <c r="X2828" s="7" t="s">
        <v>37</v>
      </c>
    </row>
    <row r="2829" spans="1:24" x14ac:dyDescent="0.3">
      <c r="A2829" s="8" t="s">
        <v>8596</v>
      </c>
      <c r="B2829" s="9">
        <v>46151</v>
      </c>
      <c r="C2829" s="21" t="str">
        <f>TEXT(Table3[[#This Row],[Transaction_Date]],"dddd")</f>
        <v>Saturday</v>
      </c>
      <c r="D2829" t="s">
        <v>3862</v>
      </c>
      <c r="E2829">
        <f>HOUR(Table3[[#This Row],[Transaction_Time]])</f>
        <v>20</v>
      </c>
      <c r="F2829" s="10" t="s">
        <v>370</v>
      </c>
      <c r="G2829" s="10" t="s">
        <v>8597</v>
      </c>
      <c r="H2829" s="10" t="s">
        <v>26</v>
      </c>
      <c r="I2829" s="10" t="s">
        <v>42</v>
      </c>
      <c r="J2829" s="10" t="s">
        <v>98</v>
      </c>
      <c r="K2829" s="10" t="s">
        <v>459</v>
      </c>
      <c r="L2829" s="10" t="s">
        <v>375</v>
      </c>
      <c r="M2829" s="10" t="s">
        <v>58</v>
      </c>
      <c r="N2829" s="10" t="s">
        <v>46</v>
      </c>
      <c r="O2829" s="10" t="s">
        <v>47</v>
      </c>
      <c r="P2829" s="10" t="s">
        <v>68</v>
      </c>
      <c r="Q2829" s="10">
        <v>5317.84</v>
      </c>
      <c r="R2829" s="10">
        <v>0</v>
      </c>
      <c r="S2829" s="10">
        <v>0</v>
      </c>
      <c r="T2829" s="10" t="s">
        <v>35</v>
      </c>
      <c r="U2829" s="10"/>
      <c r="V2829" s="10" t="s">
        <v>36</v>
      </c>
      <c r="W2829" s="10">
        <v>67</v>
      </c>
      <c r="X2829" s="11" t="s">
        <v>37</v>
      </c>
    </row>
    <row r="2830" spans="1:24" x14ac:dyDescent="0.3">
      <c r="A2830" s="4" t="s">
        <v>8598</v>
      </c>
      <c r="B2830" s="5">
        <v>46157</v>
      </c>
      <c r="C2830" s="20" t="str">
        <f>TEXT(Table3[[#This Row],[Transaction_Date]],"dddd")</f>
        <v>Friday</v>
      </c>
      <c r="D2830" t="s">
        <v>8599</v>
      </c>
      <c r="E2830">
        <f>HOUR(Table3[[#This Row],[Transaction_Time]])</f>
        <v>19</v>
      </c>
      <c r="F2830" s="6" t="s">
        <v>40</v>
      </c>
      <c r="G2830" s="6" t="s">
        <v>8600</v>
      </c>
      <c r="H2830" s="6" t="s">
        <v>54</v>
      </c>
      <c r="I2830" s="6" t="s">
        <v>42</v>
      </c>
      <c r="J2830" s="6" t="s">
        <v>90</v>
      </c>
      <c r="K2830" s="6" t="s">
        <v>140</v>
      </c>
      <c r="L2830" s="6" t="s">
        <v>364</v>
      </c>
      <c r="M2830" s="6" t="s">
        <v>114</v>
      </c>
      <c r="N2830" s="6" t="s">
        <v>78</v>
      </c>
      <c r="O2830" s="6" t="s">
        <v>60</v>
      </c>
      <c r="P2830" s="6" t="s">
        <v>128</v>
      </c>
      <c r="Q2830" s="6">
        <v>167.51</v>
      </c>
      <c r="R2830" s="6">
        <v>0</v>
      </c>
      <c r="S2830" s="6">
        <v>0</v>
      </c>
      <c r="T2830" s="6" t="s">
        <v>35</v>
      </c>
      <c r="U2830" s="6"/>
      <c r="V2830" s="6" t="s">
        <v>49</v>
      </c>
      <c r="W2830" s="6">
        <v>51</v>
      </c>
      <c r="X2830" s="7" t="s">
        <v>37</v>
      </c>
    </row>
    <row r="2831" spans="1:24" x14ac:dyDescent="0.3">
      <c r="A2831" s="8" t="s">
        <v>8601</v>
      </c>
      <c r="B2831" s="9">
        <v>46158</v>
      </c>
      <c r="C2831" s="21" t="str">
        <f>TEXT(Table3[[#This Row],[Transaction_Date]],"dddd")</f>
        <v>Saturday</v>
      </c>
      <c r="D2831" t="s">
        <v>8602</v>
      </c>
      <c r="E2831">
        <f>HOUR(Table3[[#This Row],[Transaction_Time]])</f>
        <v>13</v>
      </c>
      <c r="F2831" s="10" t="s">
        <v>40</v>
      </c>
      <c r="G2831" s="10" t="s">
        <v>8603</v>
      </c>
      <c r="H2831" s="10" t="s">
        <v>26</v>
      </c>
      <c r="I2831" s="10" t="s">
        <v>27</v>
      </c>
      <c r="J2831" s="10" t="s">
        <v>150</v>
      </c>
      <c r="K2831" s="10" t="s">
        <v>319</v>
      </c>
      <c r="L2831" s="10" t="s">
        <v>445</v>
      </c>
      <c r="M2831" s="10" t="s">
        <v>162</v>
      </c>
      <c r="N2831" s="10" t="s">
        <v>78</v>
      </c>
      <c r="O2831" s="10" t="s">
        <v>47</v>
      </c>
      <c r="P2831" s="10" t="s">
        <v>34</v>
      </c>
      <c r="Q2831" s="10">
        <v>643.01</v>
      </c>
      <c r="R2831" s="10">
        <v>0</v>
      </c>
      <c r="S2831" s="10">
        <v>0</v>
      </c>
      <c r="T2831" s="10" t="s">
        <v>35</v>
      </c>
      <c r="U2831" s="10"/>
      <c r="V2831" s="10" t="s">
        <v>36</v>
      </c>
      <c r="W2831" s="10">
        <v>3</v>
      </c>
      <c r="X2831" s="11" t="s">
        <v>37</v>
      </c>
    </row>
    <row r="2832" spans="1:24" x14ac:dyDescent="0.3">
      <c r="A2832" s="4" t="s">
        <v>8604</v>
      </c>
      <c r="B2832" s="5">
        <v>46153</v>
      </c>
      <c r="C2832" s="20" t="str">
        <f>TEXT(Table3[[#This Row],[Transaction_Date]],"dddd")</f>
        <v>Monday</v>
      </c>
      <c r="D2832" t="s">
        <v>8605</v>
      </c>
      <c r="E2832">
        <f>HOUR(Table3[[#This Row],[Transaction_Time]])</f>
        <v>20</v>
      </c>
      <c r="F2832" s="6" t="s">
        <v>40</v>
      </c>
      <c r="G2832" s="6" t="s">
        <v>8606</v>
      </c>
      <c r="H2832" s="6" t="s">
        <v>54</v>
      </c>
      <c r="I2832" s="6" t="s">
        <v>27</v>
      </c>
      <c r="J2832" s="6" t="s">
        <v>28</v>
      </c>
      <c r="K2832" s="6" t="s">
        <v>65</v>
      </c>
      <c r="L2832" s="6" t="s">
        <v>801</v>
      </c>
      <c r="M2832" s="6" t="s">
        <v>58</v>
      </c>
      <c r="N2832" s="6" t="s">
        <v>46</v>
      </c>
      <c r="O2832" s="6" t="s">
        <v>47</v>
      </c>
      <c r="P2832" s="6" t="s">
        <v>34</v>
      </c>
      <c r="Q2832" s="6">
        <v>457.37</v>
      </c>
      <c r="R2832" s="6">
        <v>49.53</v>
      </c>
      <c r="S2832" s="6">
        <v>7.24</v>
      </c>
      <c r="T2832" s="6" t="s">
        <v>35</v>
      </c>
      <c r="U2832" s="6"/>
      <c r="V2832" s="6" t="s">
        <v>49</v>
      </c>
      <c r="W2832" s="6">
        <v>9</v>
      </c>
      <c r="X2832" s="7" t="s">
        <v>37</v>
      </c>
    </row>
    <row r="2833" spans="1:24" x14ac:dyDescent="0.3">
      <c r="A2833" s="8" t="s">
        <v>8607</v>
      </c>
      <c r="B2833" s="9">
        <v>46159</v>
      </c>
      <c r="C2833" s="21" t="str">
        <f>TEXT(Table3[[#This Row],[Transaction_Date]],"dddd")</f>
        <v>Sunday</v>
      </c>
      <c r="D2833" t="s">
        <v>8608</v>
      </c>
      <c r="E2833">
        <f>HOUR(Table3[[#This Row],[Transaction_Time]])</f>
        <v>12</v>
      </c>
      <c r="F2833" s="10" t="s">
        <v>24</v>
      </c>
      <c r="G2833" s="10" t="s">
        <v>8609</v>
      </c>
      <c r="H2833" s="10" t="s">
        <v>26</v>
      </c>
      <c r="I2833" s="10" t="s">
        <v>27</v>
      </c>
      <c r="J2833" s="10" t="s">
        <v>55</v>
      </c>
      <c r="K2833" s="10" t="s">
        <v>56</v>
      </c>
      <c r="L2833" s="10" t="s">
        <v>435</v>
      </c>
      <c r="M2833" s="10" t="s">
        <v>101</v>
      </c>
      <c r="N2833" s="10" t="s">
        <v>78</v>
      </c>
      <c r="O2833" s="10" t="s">
        <v>297</v>
      </c>
      <c r="P2833" s="10" t="s">
        <v>108</v>
      </c>
      <c r="Q2833" s="10">
        <v>2056.27</v>
      </c>
      <c r="R2833" s="10">
        <v>0</v>
      </c>
      <c r="S2833" s="10">
        <v>0</v>
      </c>
      <c r="T2833" s="10" t="s">
        <v>35</v>
      </c>
      <c r="U2833" s="10"/>
      <c r="V2833" s="10" t="s">
        <v>49</v>
      </c>
      <c r="W2833" s="10">
        <v>22</v>
      </c>
      <c r="X2833" s="11" t="s">
        <v>37</v>
      </c>
    </row>
    <row r="2834" spans="1:24" x14ac:dyDescent="0.3">
      <c r="A2834" s="4" t="s">
        <v>8610</v>
      </c>
      <c r="B2834" s="5">
        <v>46154</v>
      </c>
      <c r="C2834" s="20" t="str">
        <f>TEXT(Table3[[#This Row],[Transaction_Date]],"dddd")</f>
        <v>Tuesday</v>
      </c>
      <c r="D2834" t="s">
        <v>8611</v>
      </c>
      <c r="E2834">
        <f>HOUR(Table3[[#This Row],[Transaction_Time]])</f>
        <v>20</v>
      </c>
      <c r="F2834" s="6" t="s">
        <v>40</v>
      </c>
      <c r="G2834" s="6" t="s">
        <v>8612</v>
      </c>
      <c r="H2834" s="6" t="s">
        <v>54</v>
      </c>
      <c r="I2834" s="6" t="s">
        <v>27</v>
      </c>
      <c r="J2834" s="6" t="s">
        <v>105</v>
      </c>
      <c r="K2834" s="6" t="s">
        <v>106</v>
      </c>
      <c r="L2834" s="6" t="s">
        <v>296</v>
      </c>
      <c r="M2834" s="6" t="s">
        <v>146</v>
      </c>
      <c r="N2834" s="6" t="s">
        <v>32</v>
      </c>
      <c r="O2834" s="6" t="s">
        <v>47</v>
      </c>
      <c r="P2834" s="6" t="s">
        <v>68</v>
      </c>
      <c r="Q2834" s="6">
        <v>1752.63</v>
      </c>
      <c r="R2834" s="6">
        <v>0</v>
      </c>
      <c r="S2834" s="6">
        <v>0</v>
      </c>
      <c r="T2834" s="6" t="s">
        <v>280</v>
      </c>
      <c r="U2834" s="6" t="s">
        <v>402</v>
      </c>
      <c r="V2834" s="6" t="s">
        <v>49</v>
      </c>
      <c r="W2834" s="6">
        <v>38</v>
      </c>
      <c r="X2834" s="7" t="s">
        <v>37</v>
      </c>
    </row>
    <row r="2835" spans="1:24" x14ac:dyDescent="0.3">
      <c r="A2835" s="8" t="s">
        <v>8613</v>
      </c>
      <c r="B2835" s="9">
        <v>46153</v>
      </c>
      <c r="C2835" s="21" t="str">
        <f>TEXT(Table3[[#This Row],[Transaction_Date]],"dddd")</f>
        <v>Monday</v>
      </c>
      <c r="D2835" t="s">
        <v>8614</v>
      </c>
      <c r="E2835">
        <f>HOUR(Table3[[#This Row],[Transaction_Time]])</f>
        <v>12</v>
      </c>
      <c r="F2835" s="10" t="s">
        <v>24</v>
      </c>
      <c r="G2835" s="10" t="s">
        <v>8615</v>
      </c>
      <c r="H2835" s="10" t="s">
        <v>74</v>
      </c>
      <c r="I2835" s="10" t="s">
        <v>42</v>
      </c>
      <c r="J2835" s="10" t="s">
        <v>28</v>
      </c>
      <c r="K2835" s="10" t="s">
        <v>29</v>
      </c>
      <c r="L2835" s="10" t="s">
        <v>221</v>
      </c>
      <c r="M2835" s="10" t="s">
        <v>67</v>
      </c>
      <c r="N2835" s="10" t="s">
        <v>46</v>
      </c>
      <c r="O2835" s="10" t="s">
        <v>47</v>
      </c>
      <c r="P2835" s="10" t="s">
        <v>68</v>
      </c>
      <c r="Q2835" s="10">
        <v>2707.6</v>
      </c>
      <c r="R2835" s="10">
        <v>0</v>
      </c>
      <c r="S2835" s="10">
        <v>0</v>
      </c>
      <c r="T2835" s="10" t="s">
        <v>35</v>
      </c>
      <c r="U2835" s="10"/>
      <c r="V2835" s="10" t="s">
        <v>49</v>
      </c>
      <c r="W2835" s="10">
        <v>28</v>
      </c>
      <c r="X2835" s="11" t="s">
        <v>37</v>
      </c>
    </row>
    <row r="2836" spans="1:24" x14ac:dyDescent="0.3">
      <c r="A2836" s="4" t="s">
        <v>8616</v>
      </c>
      <c r="B2836" s="5">
        <v>46150</v>
      </c>
      <c r="C2836" s="20" t="str">
        <f>TEXT(Table3[[#This Row],[Transaction_Date]],"dddd")</f>
        <v>Friday</v>
      </c>
      <c r="D2836" t="s">
        <v>8617</v>
      </c>
      <c r="E2836">
        <f>HOUR(Table3[[#This Row],[Transaction_Time]])</f>
        <v>18</v>
      </c>
      <c r="F2836" s="6" t="s">
        <v>24</v>
      </c>
      <c r="G2836" s="6" t="s">
        <v>8618</v>
      </c>
      <c r="H2836" s="6" t="s">
        <v>26</v>
      </c>
      <c r="I2836" s="6" t="s">
        <v>27</v>
      </c>
      <c r="J2836" s="6" t="s">
        <v>105</v>
      </c>
      <c r="K2836" s="6" t="s">
        <v>195</v>
      </c>
      <c r="L2836" s="6" t="s">
        <v>200</v>
      </c>
      <c r="M2836" s="6" t="s">
        <v>146</v>
      </c>
      <c r="N2836" s="6" t="s">
        <v>46</v>
      </c>
      <c r="O2836" s="6" t="s">
        <v>141</v>
      </c>
      <c r="P2836" s="6" t="s">
        <v>68</v>
      </c>
      <c r="Q2836" s="6">
        <v>324.85000000000002</v>
      </c>
      <c r="R2836" s="6">
        <v>0</v>
      </c>
      <c r="S2836" s="6">
        <v>0</v>
      </c>
      <c r="T2836" s="6" t="s">
        <v>35</v>
      </c>
      <c r="U2836" s="6"/>
      <c r="V2836" s="6" t="s">
        <v>49</v>
      </c>
      <c r="W2836" s="6">
        <v>90</v>
      </c>
      <c r="X2836" s="7" t="s">
        <v>37</v>
      </c>
    </row>
    <row r="2837" spans="1:24" x14ac:dyDescent="0.3">
      <c r="A2837" s="8" t="s">
        <v>8619</v>
      </c>
      <c r="B2837" s="9">
        <v>46152</v>
      </c>
      <c r="C2837" s="21" t="str">
        <f>TEXT(Table3[[#This Row],[Transaction_Date]],"dddd")</f>
        <v>Sunday</v>
      </c>
      <c r="D2837" t="s">
        <v>8620</v>
      </c>
      <c r="E2837">
        <f>HOUR(Table3[[#This Row],[Transaction_Time]])</f>
        <v>19</v>
      </c>
      <c r="F2837" s="10" t="s">
        <v>24</v>
      </c>
      <c r="G2837" s="10" t="s">
        <v>8621</v>
      </c>
      <c r="H2837" s="10" t="s">
        <v>26</v>
      </c>
      <c r="I2837" s="10" t="s">
        <v>27</v>
      </c>
      <c r="J2837" s="10" t="s">
        <v>105</v>
      </c>
      <c r="K2837" s="10" t="s">
        <v>195</v>
      </c>
      <c r="L2837" s="10" t="s">
        <v>157</v>
      </c>
      <c r="M2837" s="10" t="s">
        <v>83</v>
      </c>
      <c r="N2837" s="10" t="s">
        <v>46</v>
      </c>
      <c r="O2837" s="10" t="s">
        <v>47</v>
      </c>
      <c r="P2837" s="10" t="s">
        <v>68</v>
      </c>
      <c r="Q2837" s="10">
        <v>469.32</v>
      </c>
      <c r="R2837" s="10">
        <v>52.81</v>
      </c>
      <c r="S2837" s="10">
        <v>0</v>
      </c>
      <c r="T2837" s="10" t="s">
        <v>35</v>
      </c>
      <c r="U2837" s="10"/>
      <c r="V2837" s="10" t="s">
        <v>49</v>
      </c>
      <c r="W2837" s="10">
        <v>87</v>
      </c>
      <c r="X2837" s="11" t="s">
        <v>37</v>
      </c>
    </row>
    <row r="2838" spans="1:24" x14ac:dyDescent="0.3">
      <c r="A2838" s="4" t="s">
        <v>8622</v>
      </c>
      <c r="B2838" s="5">
        <v>46155</v>
      </c>
      <c r="C2838" s="20" t="str">
        <f>TEXT(Table3[[#This Row],[Transaction_Date]],"dddd")</f>
        <v>Wednesday</v>
      </c>
      <c r="D2838" t="s">
        <v>1905</v>
      </c>
      <c r="E2838">
        <f>HOUR(Table3[[#This Row],[Transaction_Time]])</f>
        <v>9</v>
      </c>
      <c r="F2838" s="6" t="s">
        <v>72</v>
      </c>
      <c r="G2838" s="6" t="s">
        <v>8623</v>
      </c>
      <c r="H2838" s="6" t="s">
        <v>26</v>
      </c>
      <c r="I2838" s="6" t="s">
        <v>27</v>
      </c>
      <c r="J2838" s="6" t="s">
        <v>55</v>
      </c>
      <c r="K2838" s="6" t="s">
        <v>180</v>
      </c>
      <c r="L2838" s="6" t="s">
        <v>92</v>
      </c>
      <c r="M2838" s="6" t="s">
        <v>93</v>
      </c>
      <c r="N2838" s="6" t="s">
        <v>46</v>
      </c>
      <c r="O2838" s="6" t="s">
        <v>47</v>
      </c>
      <c r="P2838" s="10" t="s">
        <v>68</v>
      </c>
      <c r="Q2838" s="6">
        <v>289.79000000000002</v>
      </c>
      <c r="R2838" s="6">
        <v>20.14</v>
      </c>
      <c r="S2838" s="6">
        <v>0</v>
      </c>
      <c r="T2838" s="6" t="s">
        <v>35</v>
      </c>
      <c r="U2838" s="6"/>
      <c r="V2838" s="6" t="s">
        <v>49</v>
      </c>
      <c r="W2838" s="6">
        <v>28</v>
      </c>
      <c r="X2838" s="7" t="s">
        <v>37</v>
      </c>
    </row>
    <row r="2839" spans="1:24" x14ac:dyDescent="0.3">
      <c r="A2839" s="8" t="s">
        <v>8624</v>
      </c>
      <c r="B2839" s="9">
        <v>46167</v>
      </c>
      <c r="C2839" s="21" t="str">
        <f>TEXT(Table3[[#This Row],[Transaction_Date]],"dddd")</f>
        <v>Monday</v>
      </c>
      <c r="D2839" t="s">
        <v>8625</v>
      </c>
      <c r="E2839">
        <f>HOUR(Table3[[#This Row],[Transaction_Time]])</f>
        <v>10</v>
      </c>
      <c r="F2839" s="10" t="s">
        <v>24</v>
      </c>
      <c r="G2839" s="10" t="s">
        <v>8626</v>
      </c>
      <c r="H2839" s="10" t="s">
        <v>97</v>
      </c>
      <c r="I2839" s="10" t="s">
        <v>27</v>
      </c>
      <c r="J2839" s="10" t="s">
        <v>55</v>
      </c>
      <c r="K2839" s="10" t="s">
        <v>136</v>
      </c>
      <c r="L2839" s="10" t="s">
        <v>45</v>
      </c>
      <c r="M2839" s="10" t="s">
        <v>31</v>
      </c>
      <c r="N2839" s="10" t="s">
        <v>46</v>
      </c>
      <c r="O2839" s="10" t="s">
        <v>47</v>
      </c>
      <c r="P2839" s="10" t="s">
        <v>115</v>
      </c>
      <c r="Q2839" s="10">
        <v>296.67</v>
      </c>
      <c r="R2839" s="10">
        <v>66.41</v>
      </c>
      <c r="S2839" s="10">
        <v>0</v>
      </c>
      <c r="T2839" s="10" t="s">
        <v>35</v>
      </c>
      <c r="U2839" s="10"/>
      <c r="V2839" s="10" t="s">
        <v>49</v>
      </c>
      <c r="W2839" s="10">
        <v>77</v>
      </c>
      <c r="X2839" s="11" t="s">
        <v>37</v>
      </c>
    </row>
    <row r="2840" spans="1:24" x14ac:dyDescent="0.3">
      <c r="A2840" s="4" t="s">
        <v>8627</v>
      </c>
      <c r="B2840" s="5">
        <v>46152</v>
      </c>
      <c r="C2840" s="20" t="str">
        <f>TEXT(Table3[[#This Row],[Transaction_Date]],"dddd")</f>
        <v>Sunday</v>
      </c>
      <c r="D2840" t="s">
        <v>8628</v>
      </c>
      <c r="E2840">
        <f>HOUR(Table3[[#This Row],[Transaction_Time]])</f>
        <v>11</v>
      </c>
      <c r="F2840" s="6" t="s">
        <v>24</v>
      </c>
      <c r="G2840" s="6" t="s">
        <v>8629</v>
      </c>
      <c r="H2840" s="6" t="s">
        <v>54</v>
      </c>
      <c r="I2840" s="6" t="s">
        <v>27</v>
      </c>
      <c r="J2840" s="6" t="s">
        <v>119</v>
      </c>
      <c r="K2840" s="6" t="s">
        <v>120</v>
      </c>
      <c r="L2840" s="6" t="s">
        <v>296</v>
      </c>
      <c r="M2840" s="6" t="s">
        <v>146</v>
      </c>
      <c r="N2840" s="6" t="s">
        <v>46</v>
      </c>
      <c r="O2840" s="6" t="s">
        <v>141</v>
      </c>
      <c r="P2840" s="6" t="s">
        <v>108</v>
      </c>
      <c r="Q2840" s="6">
        <v>714.09</v>
      </c>
      <c r="R2840" s="6">
        <v>0</v>
      </c>
      <c r="S2840" s="6">
        <v>0</v>
      </c>
      <c r="T2840" s="6" t="s">
        <v>35</v>
      </c>
      <c r="U2840" s="6"/>
      <c r="V2840" s="6" t="s">
        <v>36</v>
      </c>
      <c r="W2840" s="6">
        <v>12</v>
      </c>
      <c r="X2840" s="7" t="s">
        <v>37</v>
      </c>
    </row>
    <row r="2841" spans="1:24" x14ac:dyDescent="0.3">
      <c r="A2841" s="8" t="s">
        <v>8630</v>
      </c>
      <c r="B2841" s="9">
        <v>46162</v>
      </c>
      <c r="C2841" s="21" t="str">
        <f>TEXT(Table3[[#This Row],[Transaction_Date]],"dddd")</f>
        <v>Wednesday</v>
      </c>
      <c r="D2841" t="s">
        <v>8631</v>
      </c>
      <c r="E2841">
        <f>HOUR(Table3[[#This Row],[Transaction_Time]])</f>
        <v>8</v>
      </c>
      <c r="F2841" s="10" t="s">
        <v>87</v>
      </c>
      <c r="G2841" s="10" t="s">
        <v>8632</v>
      </c>
      <c r="H2841" s="10" t="s">
        <v>54</v>
      </c>
      <c r="I2841" s="10" t="s">
        <v>27</v>
      </c>
      <c r="J2841" s="10" t="s">
        <v>98</v>
      </c>
      <c r="K2841" s="10" t="s">
        <v>126</v>
      </c>
      <c r="L2841" s="10" t="s">
        <v>225</v>
      </c>
      <c r="M2841" s="10" t="s">
        <v>214</v>
      </c>
      <c r="N2841" s="10" t="s">
        <v>46</v>
      </c>
      <c r="O2841" s="10" t="s">
        <v>297</v>
      </c>
      <c r="P2841" s="10" t="s">
        <v>48</v>
      </c>
      <c r="Q2841" s="10">
        <v>2829.25</v>
      </c>
      <c r="R2841" s="10">
        <v>0</v>
      </c>
      <c r="S2841" s="10">
        <v>0</v>
      </c>
      <c r="T2841" s="10" t="s">
        <v>35</v>
      </c>
      <c r="U2841" s="10"/>
      <c r="V2841" s="10" t="s">
        <v>49</v>
      </c>
      <c r="W2841" s="10">
        <v>67</v>
      </c>
      <c r="X2841" s="11" t="s">
        <v>37</v>
      </c>
    </row>
    <row r="2842" spans="1:24" x14ac:dyDescent="0.3">
      <c r="A2842" s="4" t="s">
        <v>8633</v>
      </c>
      <c r="B2842" s="5">
        <v>46162</v>
      </c>
      <c r="C2842" s="20" t="str">
        <f>TEXT(Table3[[#This Row],[Transaction_Date]],"dddd")</f>
        <v>Wednesday</v>
      </c>
      <c r="D2842" t="s">
        <v>8634</v>
      </c>
      <c r="E2842">
        <f>HOUR(Table3[[#This Row],[Transaction_Time]])</f>
        <v>10</v>
      </c>
      <c r="F2842" s="6" t="s">
        <v>24</v>
      </c>
      <c r="G2842" s="6" t="s">
        <v>8635</v>
      </c>
      <c r="H2842" s="6" t="s">
        <v>26</v>
      </c>
      <c r="I2842" s="6" t="s">
        <v>27</v>
      </c>
      <c r="J2842" s="6" t="s">
        <v>75</v>
      </c>
      <c r="K2842" s="6" t="s">
        <v>295</v>
      </c>
      <c r="L2842" s="6" t="s">
        <v>618</v>
      </c>
      <c r="M2842" s="6" t="s">
        <v>214</v>
      </c>
      <c r="N2842" s="6" t="s">
        <v>176</v>
      </c>
      <c r="O2842" s="6" t="s">
        <v>60</v>
      </c>
      <c r="P2842" s="10" t="s">
        <v>68</v>
      </c>
      <c r="Q2842" s="6">
        <v>266.64</v>
      </c>
      <c r="R2842" s="6">
        <v>0</v>
      </c>
      <c r="S2842" s="6">
        <v>0</v>
      </c>
      <c r="T2842" s="6" t="s">
        <v>35</v>
      </c>
      <c r="U2842" s="6"/>
      <c r="V2842" s="6" t="s">
        <v>49</v>
      </c>
      <c r="W2842" s="6">
        <v>60</v>
      </c>
      <c r="X2842" s="7" t="s">
        <v>37</v>
      </c>
    </row>
    <row r="2843" spans="1:24" x14ac:dyDescent="0.3">
      <c r="A2843" s="8" t="s">
        <v>8636</v>
      </c>
      <c r="B2843" s="9">
        <v>46168</v>
      </c>
      <c r="C2843" s="21" t="str">
        <f>TEXT(Table3[[#This Row],[Transaction_Date]],"dddd")</f>
        <v>Tuesday</v>
      </c>
      <c r="D2843" t="s">
        <v>8637</v>
      </c>
      <c r="E2843">
        <f>HOUR(Table3[[#This Row],[Transaction_Time]])</f>
        <v>22</v>
      </c>
      <c r="F2843" s="10" t="s">
        <v>416</v>
      </c>
      <c r="G2843" s="10" t="s">
        <v>8638</v>
      </c>
      <c r="H2843" s="10" t="s">
        <v>26</v>
      </c>
      <c r="I2843" s="10" t="s">
        <v>27</v>
      </c>
      <c r="J2843" s="10" t="s">
        <v>105</v>
      </c>
      <c r="K2843" s="10" t="s">
        <v>106</v>
      </c>
      <c r="L2843" s="10" t="s">
        <v>357</v>
      </c>
      <c r="M2843" s="10" t="s">
        <v>122</v>
      </c>
      <c r="N2843" s="10" t="s">
        <v>46</v>
      </c>
      <c r="O2843" s="10" t="s">
        <v>60</v>
      </c>
      <c r="P2843" s="10" t="s">
        <v>68</v>
      </c>
      <c r="Q2843" s="10">
        <v>305.49</v>
      </c>
      <c r="R2843" s="10">
        <v>0</v>
      </c>
      <c r="S2843" s="10">
        <v>2.84</v>
      </c>
      <c r="T2843" s="10" t="s">
        <v>35</v>
      </c>
      <c r="U2843" s="10"/>
      <c r="V2843" s="10" t="s">
        <v>49</v>
      </c>
      <c r="W2843" s="10">
        <v>37</v>
      </c>
      <c r="X2843" s="11" t="s">
        <v>37</v>
      </c>
    </row>
    <row r="2844" spans="1:24" x14ac:dyDescent="0.3">
      <c r="A2844" s="4" t="s">
        <v>8639</v>
      </c>
      <c r="B2844" s="5">
        <v>46151</v>
      </c>
      <c r="C2844" s="20" t="str">
        <f>TEXT(Table3[[#This Row],[Transaction_Date]],"dddd")</f>
        <v>Saturday</v>
      </c>
      <c r="D2844" t="s">
        <v>8640</v>
      </c>
      <c r="E2844">
        <f>HOUR(Table3[[#This Row],[Transaction_Time]])</f>
        <v>10</v>
      </c>
      <c r="F2844" s="6" t="s">
        <v>40</v>
      </c>
      <c r="G2844" s="6" t="s">
        <v>8641</v>
      </c>
      <c r="H2844" s="6" t="s">
        <v>89</v>
      </c>
      <c r="I2844" s="6" t="s">
        <v>27</v>
      </c>
      <c r="J2844" s="6" t="s">
        <v>119</v>
      </c>
      <c r="K2844" s="6" t="s">
        <v>276</v>
      </c>
      <c r="L2844" s="6" t="s">
        <v>100</v>
      </c>
      <c r="M2844" s="6" t="s">
        <v>101</v>
      </c>
      <c r="N2844" s="6" t="s">
        <v>176</v>
      </c>
      <c r="O2844" s="6" t="s">
        <v>47</v>
      </c>
      <c r="P2844" s="6" t="s">
        <v>48</v>
      </c>
      <c r="Q2844" s="6">
        <v>118.84</v>
      </c>
      <c r="R2844" s="6">
        <v>64.66</v>
      </c>
      <c r="S2844" s="6">
        <v>1</v>
      </c>
      <c r="T2844" s="6" t="s">
        <v>35</v>
      </c>
      <c r="U2844" s="6"/>
      <c r="V2844" s="6" t="s">
        <v>49</v>
      </c>
      <c r="W2844" s="6">
        <v>64</v>
      </c>
      <c r="X2844" s="7" t="s">
        <v>37</v>
      </c>
    </row>
    <row r="2845" spans="1:24" x14ac:dyDescent="0.3">
      <c r="A2845" s="8" t="s">
        <v>8642</v>
      </c>
      <c r="B2845" s="9">
        <v>46158</v>
      </c>
      <c r="C2845" s="21" t="str">
        <f>TEXT(Table3[[#This Row],[Transaction_Date]],"dddd")</f>
        <v>Saturday</v>
      </c>
      <c r="D2845" t="s">
        <v>8643</v>
      </c>
      <c r="E2845">
        <f>HOUR(Table3[[#This Row],[Transaction_Time]])</f>
        <v>21</v>
      </c>
      <c r="F2845" s="10" t="s">
        <v>24</v>
      </c>
      <c r="G2845" s="10" t="s">
        <v>8644</v>
      </c>
      <c r="H2845" s="10" t="s">
        <v>54</v>
      </c>
      <c r="I2845" s="10" t="s">
        <v>27</v>
      </c>
      <c r="J2845" s="10" t="s">
        <v>150</v>
      </c>
      <c r="K2845" s="10" t="s">
        <v>175</v>
      </c>
      <c r="L2845" s="10" t="s">
        <v>45</v>
      </c>
      <c r="M2845" s="10" t="s">
        <v>31</v>
      </c>
      <c r="N2845" s="10" t="s">
        <v>176</v>
      </c>
      <c r="O2845" s="10" t="s">
        <v>60</v>
      </c>
      <c r="P2845" s="10" t="s">
        <v>84</v>
      </c>
      <c r="Q2845" s="10">
        <v>98.74</v>
      </c>
      <c r="R2845" s="10">
        <v>0</v>
      </c>
      <c r="S2845" s="10">
        <v>0</v>
      </c>
      <c r="T2845" s="10" t="s">
        <v>35</v>
      </c>
      <c r="U2845" s="10"/>
      <c r="V2845" s="10" t="s">
        <v>36</v>
      </c>
      <c r="W2845" s="10">
        <v>65</v>
      </c>
      <c r="X2845" s="11" t="s">
        <v>37</v>
      </c>
    </row>
    <row r="2846" spans="1:24" x14ac:dyDescent="0.3">
      <c r="A2846" s="4" t="s">
        <v>8645</v>
      </c>
      <c r="B2846" s="5">
        <v>46149</v>
      </c>
      <c r="C2846" s="20" t="str">
        <f>TEXT(Table3[[#This Row],[Transaction_Date]],"dddd")</f>
        <v>Thursday</v>
      </c>
      <c r="D2846" t="s">
        <v>8646</v>
      </c>
      <c r="E2846">
        <f>HOUR(Table3[[#This Row],[Transaction_Time]])</f>
        <v>21</v>
      </c>
      <c r="F2846" s="6" t="s">
        <v>52</v>
      </c>
      <c r="G2846" s="6" t="s">
        <v>8647</v>
      </c>
      <c r="H2846" s="6" t="s">
        <v>89</v>
      </c>
      <c r="I2846" s="6" t="s">
        <v>27</v>
      </c>
      <c r="J2846" s="6" t="s">
        <v>166</v>
      </c>
      <c r="K2846" s="6" t="s">
        <v>237</v>
      </c>
      <c r="L2846" s="6" t="s">
        <v>296</v>
      </c>
      <c r="M2846" s="6" t="s">
        <v>146</v>
      </c>
      <c r="N2846" s="6" t="s">
        <v>272</v>
      </c>
      <c r="O2846" s="6" t="s">
        <v>60</v>
      </c>
      <c r="P2846" s="10" t="s">
        <v>68</v>
      </c>
      <c r="Q2846" s="6">
        <v>458.63</v>
      </c>
      <c r="R2846" s="6">
        <v>0</v>
      </c>
      <c r="S2846" s="6">
        <v>0</v>
      </c>
      <c r="T2846" s="6" t="s">
        <v>35</v>
      </c>
      <c r="U2846" s="6"/>
      <c r="V2846" s="6" t="s">
        <v>49</v>
      </c>
      <c r="W2846" s="6">
        <v>58</v>
      </c>
      <c r="X2846" s="7" t="s">
        <v>37</v>
      </c>
    </row>
    <row r="2847" spans="1:24" x14ac:dyDescent="0.3">
      <c r="A2847" s="8" t="s">
        <v>8648</v>
      </c>
      <c r="B2847" s="9">
        <v>46147</v>
      </c>
      <c r="C2847" s="21" t="str">
        <f>TEXT(Table3[[#This Row],[Transaction_Date]],"dddd")</f>
        <v>Tuesday</v>
      </c>
      <c r="D2847" t="s">
        <v>8649</v>
      </c>
      <c r="E2847">
        <f>HOUR(Table3[[#This Row],[Transaction_Time]])</f>
        <v>10</v>
      </c>
      <c r="F2847" s="10" t="s">
        <v>24</v>
      </c>
      <c r="G2847" s="10" t="s">
        <v>8650</v>
      </c>
      <c r="H2847" s="10" t="s">
        <v>97</v>
      </c>
      <c r="I2847" s="10" t="s">
        <v>27</v>
      </c>
      <c r="J2847" s="10" t="s">
        <v>43</v>
      </c>
      <c r="K2847" s="10" t="s">
        <v>229</v>
      </c>
      <c r="L2847" s="10" t="s">
        <v>132</v>
      </c>
      <c r="M2847" s="10" t="s">
        <v>93</v>
      </c>
      <c r="N2847" s="10" t="s">
        <v>46</v>
      </c>
      <c r="O2847" s="10" t="s">
        <v>60</v>
      </c>
      <c r="P2847" s="10" t="s">
        <v>84</v>
      </c>
      <c r="Q2847" s="10">
        <v>1458.77</v>
      </c>
      <c r="R2847" s="10">
        <v>0</v>
      </c>
      <c r="S2847" s="10">
        <v>0</v>
      </c>
      <c r="T2847" s="10" t="s">
        <v>35</v>
      </c>
      <c r="U2847" s="10"/>
      <c r="V2847" s="10" t="s">
        <v>49</v>
      </c>
      <c r="W2847" s="10">
        <v>100</v>
      </c>
      <c r="X2847" s="11" t="s">
        <v>69</v>
      </c>
    </row>
    <row r="2848" spans="1:24" x14ac:dyDescent="0.3">
      <c r="A2848" s="4" t="s">
        <v>8651</v>
      </c>
      <c r="B2848" s="5">
        <v>46170</v>
      </c>
      <c r="C2848" s="20" t="str">
        <f>TEXT(Table3[[#This Row],[Transaction_Date]],"dddd")</f>
        <v>Thursday</v>
      </c>
      <c r="D2848" t="s">
        <v>8652</v>
      </c>
      <c r="E2848">
        <f>HOUR(Table3[[#This Row],[Transaction_Time]])</f>
        <v>22</v>
      </c>
      <c r="F2848" s="6" t="s">
        <v>40</v>
      </c>
      <c r="G2848" s="6" t="s">
        <v>8653</v>
      </c>
      <c r="H2848" s="6" t="s">
        <v>54</v>
      </c>
      <c r="I2848" s="6" t="s">
        <v>27</v>
      </c>
      <c r="J2848" s="6" t="s">
        <v>166</v>
      </c>
      <c r="K2848" s="6" t="s">
        <v>237</v>
      </c>
      <c r="L2848" s="6" t="s">
        <v>445</v>
      </c>
      <c r="M2848" s="6" t="s">
        <v>162</v>
      </c>
      <c r="N2848" s="6" t="s">
        <v>59</v>
      </c>
      <c r="O2848" s="6" t="s">
        <v>141</v>
      </c>
      <c r="P2848" s="6" t="s">
        <v>115</v>
      </c>
      <c r="Q2848" s="6">
        <v>1971.57</v>
      </c>
      <c r="R2848" s="6">
        <v>49.8</v>
      </c>
      <c r="S2848" s="6">
        <v>0</v>
      </c>
      <c r="T2848" s="6" t="s">
        <v>35</v>
      </c>
      <c r="U2848" s="6"/>
      <c r="V2848" s="6" t="s">
        <v>49</v>
      </c>
      <c r="W2848" s="6">
        <v>66</v>
      </c>
      <c r="X2848" s="7" t="s">
        <v>37</v>
      </c>
    </row>
    <row r="2849" spans="1:24" x14ac:dyDescent="0.3">
      <c r="A2849" s="8" t="s">
        <v>8654</v>
      </c>
      <c r="B2849" s="9">
        <v>46144</v>
      </c>
      <c r="C2849" s="21" t="str">
        <f>TEXT(Table3[[#This Row],[Transaction_Date]],"dddd")</f>
        <v>Saturday</v>
      </c>
      <c r="D2849" t="s">
        <v>8655</v>
      </c>
      <c r="E2849">
        <f>HOUR(Table3[[#This Row],[Transaction_Time]])</f>
        <v>18</v>
      </c>
      <c r="F2849" s="10" t="s">
        <v>370</v>
      </c>
      <c r="G2849" s="10" t="s">
        <v>8656</v>
      </c>
      <c r="H2849" s="10" t="s">
        <v>89</v>
      </c>
      <c r="I2849" s="10" t="s">
        <v>27</v>
      </c>
      <c r="J2849" s="10" t="s">
        <v>166</v>
      </c>
      <c r="K2849" s="10" t="s">
        <v>237</v>
      </c>
      <c r="L2849" s="10" t="s">
        <v>200</v>
      </c>
      <c r="M2849" s="10" t="s">
        <v>146</v>
      </c>
      <c r="N2849" s="10" t="s">
        <v>32</v>
      </c>
      <c r="O2849" s="10" t="s">
        <v>33</v>
      </c>
      <c r="P2849" s="10" t="s">
        <v>68</v>
      </c>
      <c r="Q2849" s="10">
        <v>155.59</v>
      </c>
      <c r="R2849" s="10">
        <v>0</v>
      </c>
      <c r="S2849" s="10">
        <v>0</v>
      </c>
      <c r="T2849" s="10" t="s">
        <v>35</v>
      </c>
      <c r="U2849" s="10"/>
      <c r="V2849" s="10" t="s">
        <v>49</v>
      </c>
      <c r="W2849" s="10">
        <v>19</v>
      </c>
      <c r="X2849" s="11" t="s">
        <v>37</v>
      </c>
    </row>
    <row r="2850" spans="1:24" x14ac:dyDescent="0.3">
      <c r="A2850" s="4" t="s">
        <v>8657</v>
      </c>
      <c r="B2850" s="5">
        <v>46144</v>
      </c>
      <c r="C2850" s="20" t="str">
        <f>TEXT(Table3[[#This Row],[Transaction_Date]],"dddd")</f>
        <v>Saturday</v>
      </c>
      <c r="D2850" t="s">
        <v>8658</v>
      </c>
      <c r="E2850">
        <f>HOUR(Table3[[#This Row],[Transaction_Time]])</f>
        <v>12</v>
      </c>
      <c r="F2850" s="6" t="s">
        <v>40</v>
      </c>
      <c r="G2850" s="6" t="s">
        <v>8659</v>
      </c>
      <c r="H2850" s="6" t="s">
        <v>74</v>
      </c>
      <c r="I2850" s="6" t="s">
        <v>27</v>
      </c>
      <c r="J2850" s="6" t="s">
        <v>43</v>
      </c>
      <c r="K2850" s="6" t="s">
        <v>112</v>
      </c>
      <c r="L2850" s="6" t="s">
        <v>145</v>
      </c>
      <c r="M2850" s="6" t="s">
        <v>146</v>
      </c>
      <c r="N2850" s="6" t="s">
        <v>46</v>
      </c>
      <c r="O2850" s="6" t="s">
        <v>47</v>
      </c>
      <c r="P2850" s="6" t="s">
        <v>48</v>
      </c>
      <c r="Q2850" s="6">
        <v>3900.61</v>
      </c>
      <c r="R2850" s="6">
        <v>60.56</v>
      </c>
      <c r="S2850" s="6">
        <v>0</v>
      </c>
      <c r="T2850" s="6" t="s">
        <v>35</v>
      </c>
      <c r="U2850" s="6"/>
      <c r="V2850" s="6" t="s">
        <v>49</v>
      </c>
      <c r="W2850" s="6">
        <v>66</v>
      </c>
      <c r="X2850" s="7" t="s">
        <v>37</v>
      </c>
    </row>
    <row r="2851" spans="1:24" x14ac:dyDescent="0.3">
      <c r="A2851" s="8" t="s">
        <v>8660</v>
      </c>
      <c r="B2851" s="9">
        <v>46169</v>
      </c>
      <c r="C2851" s="21" t="str">
        <f>TEXT(Table3[[#This Row],[Transaction_Date]],"dddd")</f>
        <v>Wednesday</v>
      </c>
      <c r="D2851" t="s">
        <v>8661</v>
      </c>
      <c r="E2851">
        <f>HOUR(Table3[[#This Row],[Transaction_Time]])</f>
        <v>18</v>
      </c>
      <c r="F2851" s="10" t="s">
        <v>24</v>
      </c>
      <c r="G2851" s="10" t="s">
        <v>8662</v>
      </c>
      <c r="H2851" s="10" t="s">
        <v>26</v>
      </c>
      <c r="I2851" s="10" t="s">
        <v>27</v>
      </c>
      <c r="J2851" s="10" t="s">
        <v>119</v>
      </c>
      <c r="K2851" s="10" t="s">
        <v>323</v>
      </c>
      <c r="L2851" s="10" t="s">
        <v>428</v>
      </c>
      <c r="M2851" s="10" t="s">
        <v>83</v>
      </c>
      <c r="N2851" s="10" t="s">
        <v>32</v>
      </c>
      <c r="O2851" s="10" t="s">
        <v>141</v>
      </c>
      <c r="P2851" s="10" t="s">
        <v>108</v>
      </c>
      <c r="Q2851" s="10">
        <v>195.39</v>
      </c>
      <c r="R2851" s="10">
        <v>0</v>
      </c>
      <c r="S2851" s="10">
        <v>0</v>
      </c>
      <c r="T2851" s="10" t="s">
        <v>35</v>
      </c>
      <c r="U2851" s="10"/>
      <c r="V2851" s="10" t="s">
        <v>49</v>
      </c>
      <c r="W2851" s="10">
        <v>89</v>
      </c>
      <c r="X2851" s="11" t="s">
        <v>37</v>
      </c>
    </row>
    <row r="2852" spans="1:24" x14ac:dyDescent="0.3">
      <c r="A2852" s="4" t="s">
        <v>8663</v>
      </c>
      <c r="B2852" s="5">
        <v>46149</v>
      </c>
      <c r="C2852" s="20" t="str">
        <f>TEXT(Table3[[#This Row],[Transaction_Date]],"dddd")</f>
        <v>Thursday</v>
      </c>
      <c r="D2852" t="s">
        <v>8664</v>
      </c>
      <c r="E2852">
        <f>HOUR(Table3[[#This Row],[Transaction_Time]])</f>
        <v>18</v>
      </c>
      <c r="F2852" s="6" t="s">
        <v>52</v>
      </c>
      <c r="G2852" s="6" t="s">
        <v>8665</v>
      </c>
      <c r="H2852" s="6" t="s">
        <v>54</v>
      </c>
      <c r="I2852" s="6" t="s">
        <v>27</v>
      </c>
      <c r="J2852" s="6" t="s">
        <v>150</v>
      </c>
      <c r="K2852" s="6" t="s">
        <v>245</v>
      </c>
      <c r="L2852" s="6" t="s">
        <v>196</v>
      </c>
      <c r="M2852" s="6" t="s">
        <v>83</v>
      </c>
      <c r="N2852" s="6" t="s">
        <v>291</v>
      </c>
      <c r="O2852" s="6" t="s">
        <v>141</v>
      </c>
      <c r="P2852" s="6" t="s">
        <v>84</v>
      </c>
      <c r="Q2852" s="6">
        <v>2224.9899999999998</v>
      </c>
      <c r="R2852" s="6">
        <v>0</v>
      </c>
      <c r="S2852" s="6">
        <v>1.58</v>
      </c>
      <c r="T2852" s="6" t="s">
        <v>35</v>
      </c>
      <c r="U2852" s="6"/>
      <c r="V2852" s="6" t="s">
        <v>49</v>
      </c>
      <c r="W2852" s="6">
        <v>19</v>
      </c>
      <c r="X2852" s="7" t="s">
        <v>37</v>
      </c>
    </row>
    <row r="2853" spans="1:24" x14ac:dyDescent="0.3">
      <c r="A2853" s="8" t="s">
        <v>8666</v>
      </c>
      <c r="B2853" s="9">
        <v>46168</v>
      </c>
      <c r="C2853" s="21" t="str">
        <f>TEXT(Table3[[#This Row],[Transaction_Date]],"dddd")</f>
        <v>Tuesday</v>
      </c>
      <c r="D2853" t="s">
        <v>8667</v>
      </c>
      <c r="E2853">
        <f>HOUR(Table3[[#This Row],[Transaction_Time]])</f>
        <v>13</v>
      </c>
      <c r="F2853" s="10" t="s">
        <v>24</v>
      </c>
      <c r="G2853" s="10" t="s">
        <v>8668</v>
      </c>
      <c r="H2853" s="10" t="s">
        <v>54</v>
      </c>
      <c r="I2853" s="10" t="s">
        <v>27</v>
      </c>
      <c r="J2853" s="10" t="s">
        <v>166</v>
      </c>
      <c r="K2853" s="10" t="s">
        <v>167</v>
      </c>
      <c r="L2853" s="10" t="s">
        <v>132</v>
      </c>
      <c r="M2853" s="10" t="s">
        <v>93</v>
      </c>
      <c r="N2853" s="10" t="s">
        <v>32</v>
      </c>
      <c r="O2853" s="10" t="s">
        <v>60</v>
      </c>
      <c r="P2853" s="10" t="s">
        <v>48</v>
      </c>
      <c r="Q2853" s="10">
        <v>479.75</v>
      </c>
      <c r="R2853" s="10">
        <v>0</v>
      </c>
      <c r="S2853" s="10">
        <v>0.45</v>
      </c>
      <c r="T2853" s="10" t="s">
        <v>35</v>
      </c>
      <c r="U2853" s="10"/>
      <c r="V2853" s="10" t="s">
        <v>49</v>
      </c>
      <c r="W2853" s="10">
        <v>64</v>
      </c>
      <c r="X2853" s="11" t="s">
        <v>37</v>
      </c>
    </row>
    <row r="2854" spans="1:24" x14ac:dyDescent="0.3">
      <c r="A2854" s="4" t="s">
        <v>8669</v>
      </c>
      <c r="B2854" s="5">
        <v>46159</v>
      </c>
      <c r="C2854" s="20" t="str">
        <f>TEXT(Table3[[#This Row],[Transaction_Date]],"dddd")</f>
        <v>Sunday</v>
      </c>
      <c r="D2854" t="s">
        <v>8670</v>
      </c>
      <c r="E2854">
        <f>HOUR(Table3[[#This Row],[Transaction_Time]])</f>
        <v>15</v>
      </c>
      <c r="F2854" s="6" t="s">
        <v>24</v>
      </c>
      <c r="G2854" s="6" t="s">
        <v>8671</v>
      </c>
      <c r="H2854" s="6" t="s">
        <v>89</v>
      </c>
      <c r="I2854" s="6" t="s">
        <v>42</v>
      </c>
      <c r="J2854" s="6" t="s">
        <v>75</v>
      </c>
      <c r="K2854" s="6" t="s">
        <v>156</v>
      </c>
      <c r="L2854" s="6" t="s">
        <v>45</v>
      </c>
      <c r="M2854" s="6" t="s">
        <v>31</v>
      </c>
      <c r="N2854" s="6" t="s">
        <v>176</v>
      </c>
      <c r="O2854" s="6" t="s">
        <v>47</v>
      </c>
      <c r="P2854" s="6" t="s">
        <v>108</v>
      </c>
      <c r="Q2854" s="6">
        <v>431.74</v>
      </c>
      <c r="R2854" s="6">
        <v>0</v>
      </c>
      <c r="S2854" s="6">
        <v>0</v>
      </c>
      <c r="T2854" s="6" t="s">
        <v>35</v>
      </c>
      <c r="U2854" s="6"/>
      <c r="V2854" s="6" t="s">
        <v>36</v>
      </c>
      <c r="W2854" s="6">
        <v>89</v>
      </c>
      <c r="X2854" s="7" t="s">
        <v>37</v>
      </c>
    </row>
    <row r="2855" spans="1:24" x14ac:dyDescent="0.3">
      <c r="A2855" s="8" t="s">
        <v>8672</v>
      </c>
      <c r="B2855" s="9">
        <v>46158</v>
      </c>
      <c r="C2855" s="21" t="str">
        <f>TEXT(Table3[[#This Row],[Transaction_Date]],"dddd")</f>
        <v>Saturday</v>
      </c>
      <c r="D2855" t="s">
        <v>6967</v>
      </c>
      <c r="E2855">
        <f>HOUR(Table3[[#This Row],[Transaction_Time]])</f>
        <v>18</v>
      </c>
      <c r="F2855" s="10" t="s">
        <v>24</v>
      </c>
      <c r="G2855" s="10" t="s">
        <v>8673</v>
      </c>
      <c r="H2855" s="10" t="s">
        <v>26</v>
      </c>
      <c r="I2855" s="10" t="s">
        <v>42</v>
      </c>
      <c r="J2855" s="10" t="s">
        <v>43</v>
      </c>
      <c r="K2855" s="10" t="s">
        <v>285</v>
      </c>
      <c r="L2855" s="10" t="s">
        <v>286</v>
      </c>
      <c r="M2855" s="10" t="s">
        <v>122</v>
      </c>
      <c r="N2855" s="10" t="s">
        <v>46</v>
      </c>
      <c r="O2855" s="10" t="s">
        <v>141</v>
      </c>
      <c r="P2855" s="10" t="s">
        <v>128</v>
      </c>
      <c r="Q2855" s="10">
        <v>336.71</v>
      </c>
      <c r="R2855" s="10">
        <v>0</v>
      </c>
      <c r="S2855" s="10">
        <v>0</v>
      </c>
      <c r="T2855" s="10" t="s">
        <v>35</v>
      </c>
      <c r="U2855" s="10"/>
      <c r="V2855" s="10" t="s">
        <v>49</v>
      </c>
      <c r="W2855" s="10">
        <v>60</v>
      </c>
      <c r="X2855" s="11" t="s">
        <v>37</v>
      </c>
    </row>
    <row r="2856" spans="1:24" x14ac:dyDescent="0.3">
      <c r="A2856" s="4" t="s">
        <v>8674</v>
      </c>
      <c r="B2856" s="5">
        <v>46144</v>
      </c>
      <c r="C2856" s="20" t="str">
        <f>TEXT(Table3[[#This Row],[Transaction_Date]],"dddd")</f>
        <v>Saturday</v>
      </c>
      <c r="D2856" t="s">
        <v>8675</v>
      </c>
      <c r="E2856">
        <f>HOUR(Table3[[#This Row],[Transaction_Time]])</f>
        <v>7</v>
      </c>
      <c r="F2856" s="6" t="s">
        <v>52</v>
      </c>
      <c r="G2856" s="6" t="s">
        <v>8676</v>
      </c>
      <c r="H2856" s="6" t="s">
        <v>54</v>
      </c>
      <c r="I2856" s="6" t="s">
        <v>42</v>
      </c>
      <c r="J2856" s="6" t="s">
        <v>119</v>
      </c>
      <c r="K2856" s="6" t="s">
        <v>120</v>
      </c>
      <c r="L2856" s="6" t="s">
        <v>57</v>
      </c>
      <c r="M2856" s="6" t="s">
        <v>58</v>
      </c>
      <c r="N2856" s="6" t="s">
        <v>46</v>
      </c>
      <c r="O2856" s="6" t="s">
        <v>297</v>
      </c>
      <c r="P2856" s="6" t="s">
        <v>108</v>
      </c>
      <c r="Q2856" s="6">
        <v>543.76</v>
      </c>
      <c r="R2856" s="6">
        <v>0</v>
      </c>
      <c r="S2856" s="6">
        <v>0</v>
      </c>
      <c r="T2856" s="6" t="s">
        <v>35</v>
      </c>
      <c r="U2856" s="6"/>
      <c r="V2856" s="6" t="s">
        <v>49</v>
      </c>
      <c r="W2856" s="6">
        <v>12</v>
      </c>
      <c r="X2856" s="7" t="s">
        <v>37</v>
      </c>
    </row>
    <row r="2857" spans="1:24" x14ac:dyDescent="0.3">
      <c r="A2857" s="8" t="s">
        <v>8677</v>
      </c>
      <c r="B2857" s="9">
        <v>46159</v>
      </c>
      <c r="C2857" s="21" t="str">
        <f>TEXT(Table3[[#This Row],[Transaction_Date]],"dddd")</f>
        <v>Sunday</v>
      </c>
      <c r="D2857" t="s">
        <v>8678</v>
      </c>
      <c r="E2857">
        <f>HOUR(Table3[[#This Row],[Transaction_Time]])</f>
        <v>11</v>
      </c>
      <c r="F2857" s="10" t="s">
        <v>24</v>
      </c>
      <c r="G2857" s="10" t="s">
        <v>8679</v>
      </c>
      <c r="H2857" s="10" t="s">
        <v>54</v>
      </c>
      <c r="I2857" s="10" t="s">
        <v>27</v>
      </c>
      <c r="J2857" s="10" t="s">
        <v>150</v>
      </c>
      <c r="K2857" s="10" t="s">
        <v>245</v>
      </c>
      <c r="L2857" s="10" t="s">
        <v>92</v>
      </c>
      <c r="M2857" s="10" t="s">
        <v>93</v>
      </c>
      <c r="N2857" s="10" t="s">
        <v>78</v>
      </c>
      <c r="O2857" s="10" t="s">
        <v>60</v>
      </c>
      <c r="P2857" s="10" t="s">
        <v>68</v>
      </c>
      <c r="Q2857" s="10">
        <v>545.37</v>
      </c>
      <c r="R2857" s="10">
        <v>0</v>
      </c>
      <c r="S2857" s="10">
        <v>0</v>
      </c>
      <c r="T2857" s="10" t="s">
        <v>280</v>
      </c>
      <c r="U2857" s="10" t="s">
        <v>402</v>
      </c>
      <c r="V2857" s="10" t="s">
        <v>49</v>
      </c>
      <c r="W2857" s="10">
        <v>35</v>
      </c>
      <c r="X2857" s="11" t="s">
        <v>37</v>
      </c>
    </row>
    <row r="2858" spans="1:24" x14ac:dyDescent="0.3">
      <c r="A2858" s="4" t="s">
        <v>8680</v>
      </c>
      <c r="B2858" s="5">
        <v>46166</v>
      </c>
      <c r="C2858" s="20" t="str">
        <f>TEXT(Table3[[#This Row],[Transaction_Date]],"dddd")</f>
        <v>Sunday</v>
      </c>
      <c r="D2858" t="s">
        <v>8681</v>
      </c>
      <c r="E2858">
        <f>HOUR(Table3[[#This Row],[Transaction_Time]])</f>
        <v>13</v>
      </c>
      <c r="F2858" s="6" t="s">
        <v>24</v>
      </c>
      <c r="G2858" s="6" t="s">
        <v>8682</v>
      </c>
      <c r="H2858" s="6" t="s">
        <v>54</v>
      </c>
      <c r="I2858" s="6" t="s">
        <v>27</v>
      </c>
      <c r="J2858" s="6" t="s">
        <v>28</v>
      </c>
      <c r="K2858" s="6" t="s">
        <v>188</v>
      </c>
      <c r="L2858" s="6" t="s">
        <v>304</v>
      </c>
      <c r="M2858" s="6" t="s">
        <v>31</v>
      </c>
      <c r="N2858" s="6" t="s">
        <v>46</v>
      </c>
      <c r="O2858" s="6" t="s">
        <v>33</v>
      </c>
      <c r="P2858" s="6" t="s">
        <v>108</v>
      </c>
      <c r="Q2858" s="6">
        <v>1690.17</v>
      </c>
      <c r="R2858" s="6">
        <v>0</v>
      </c>
      <c r="S2858" s="6">
        <v>0</v>
      </c>
      <c r="T2858" s="6" t="s">
        <v>35</v>
      </c>
      <c r="U2858" s="6"/>
      <c r="V2858" s="6" t="s">
        <v>49</v>
      </c>
      <c r="W2858" s="6">
        <v>15</v>
      </c>
      <c r="X2858" s="7" t="s">
        <v>37</v>
      </c>
    </row>
    <row r="2859" spans="1:24" x14ac:dyDescent="0.3">
      <c r="A2859" s="8" t="s">
        <v>8683</v>
      </c>
      <c r="B2859" s="9">
        <v>46173</v>
      </c>
      <c r="C2859" s="21" t="str">
        <f>TEXT(Table3[[#This Row],[Transaction_Date]],"dddd")</f>
        <v>Sunday</v>
      </c>
      <c r="D2859" t="s">
        <v>8684</v>
      </c>
      <c r="E2859">
        <f>HOUR(Table3[[#This Row],[Transaction_Time]])</f>
        <v>11</v>
      </c>
      <c r="F2859" s="10" t="s">
        <v>24</v>
      </c>
      <c r="G2859" s="10" t="s">
        <v>8685</v>
      </c>
      <c r="H2859" s="10" t="s">
        <v>89</v>
      </c>
      <c r="I2859" s="10" t="s">
        <v>42</v>
      </c>
      <c r="J2859" s="10" t="s">
        <v>43</v>
      </c>
      <c r="K2859" s="10" t="s">
        <v>229</v>
      </c>
      <c r="L2859" s="10" t="s">
        <v>342</v>
      </c>
      <c r="M2859" s="10" t="s">
        <v>162</v>
      </c>
      <c r="N2859" s="10" t="s">
        <v>176</v>
      </c>
      <c r="O2859" s="10" t="s">
        <v>33</v>
      </c>
      <c r="P2859" s="10" t="s">
        <v>84</v>
      </c>
      <c r="Q2859" s="10">
        <v>149.91</v>
      </c>
      <c r="R2859" s="10">
        <v>31.49</v>
      </c>
      <c r="S2859" s="10">
        <v>0</v>
      </c>
      <c r="T2859" s="10" t="s">
        <v>35</v>
      </c>
      <c r="U2859" s="10"/>
      <c r="V2859" s="10" t="s">
        <v>49</v>
      </c>
      <c r="W2859" s="10">
        <v>7</v>
      </c>
      <c r="X2859" s="11" t="s">
        <v>37</v>
      </c>
    </row>
    <row r="2860" spans="1:24" x14ac:dyDescent="0.3">
      <c r="A2860" s="4" t="s">
        <v>8686</v>
      </c>
      <c r="B2860" s="5">
        <v>46148</v>
      </c>
      <c r="C2860" s="20" t="str">
        <f>TEXT(Table3[[#This Row],[Transaction_Date]],"dddd")</f>
        <v>Wednesday</v>
      </c>
      <c r="D2860" t="s">
        <v>8687</v>
      </c>
      <c r="E2860">
        <f>HOUR(Table3[[#This Row],[Transaction_Time]])</f>
        <v>19</v>
      </c>
      <c r="F2860" s="6" t="s">
        <v>24</v>
      </c>
      <c r="G2860" s="6" t="s">
        <v>8688</v>
      </c>
      <c r="H2860" s="6" t="s">
        <v>74</v>
      </c>
      <c r="I2860" s="6" t="s">
        <v>42</v>
      </c>
      <c r="J2860" s="6" t="s">
        <v>28</v>
      </c>
      <c r="K2860" s="6" t="s">
        <v>65</v>
      </c>
      <c r="L2860" s="6" t="s">
        <v>241</v>
      </c>
      <c r="M2860" s="6" t="s">
        <v>101</v>
      </c>
      <c r="N2860" s="6" t="s">
        <v>46</v>
      </c>
      <c r="O2860" s="6" t="s">
        <v>141</v>
      </c>
      <c r="P2860" s="6" t="s">
        <v>128</v>
      </c>
      <c r="Q2860" s="6">
        <v>853.47</v>
      </c>
      <c r="R2860" s="6">
        <v>59.25</v>
      </c>
      <c r="S2860" s="6">
        <v>0</v>
      </c>
      <c r="T2860" s="6" t="s">
        <v>35</v>
      </c>
      <c r="U2860" s="6"/>
      <c r="V2860" s="6" t="s">
        <v>49</v>
      </c>
      <c r="W2860" s="6">
        <v>91</v>
      </c>
      <c r="X2860" s="7" t="s">
        <v>37</v>
      </c>
    </row>
    <row r="2861" spans="1:24" x14ac:dyDescent="0.3">
      <c r="A2861" s="8" t="s">
        <v>8689</v>
      </c>
      <c r="B2861" s="9">
        <v>46143</v>
      </c>
      <c r="C2861" s="21" t="str">
        <f>TEXT(Table3[[#This Row],[Transaction_Date]],"dddd")</f>
        <v>Friday</v>
      </c>
      <c r="D2861" t="s">
        <v>8690</v>
      </c>
      <c r="E2861">
        <f>HOUR(Table3[[#This Row],[Transaction_Time]])</f>
        <v>11</v>
      </c>
      <c r="F2861" s="10" t="s">
        <v>72</v>
      </c>
      <c r="G2861" s="10" t="s">
        <v>8691</v>
      </c>
      <c r="H2861" s="10" t="s">
        <v>26</v>
      </c>
      <c r="I2861" s="10" t="s">
        <v>27</v>
      </c>
      <c r="J2861" s="10" t="s">
        <v>43</v>
      </c>
      <c r="K2861" s="10" t="s">
        <v>285</v>
      </c>
      <c r="L2861" s="10" t="s">
        <v>113</v>
      </c>
      <c r="M2861" s="10" t="s">
        <v>114</v>
      </c>
      <c r="N2861" s="10" t="s">
        <v>291</v>
      </c>
      <c r="O2861" s="10" t="s">
        <v>47</v>
      </c>
      <c r="P2861" s="10" t="s">
        <v>68</v>
      </c>
      <c r="Q2861" s="10">
        <v>168.84</v>
      </c>
      <c r="R2861" s="10">
        <v>0</v>
      </c>
      <c r="S2861" s="10">
        <v>0</v>
      </c>
      <c r="T2861" s="10" t="s">
        <v>35</v>
      </c>
      <c r="U2861" s="10"/>
      <c r="V2861" s="10" t="s">
        <v>49</v>
      </c>
      <c r="W2861" s="10">
        <v>59</v>
      </c>
      <c r="X2861" s="11" t="s">
        <v>37</v>
      </c>
    </row>
    <row r="2862" spans="1:24" x14ac:dyDescent="0.3">
      <c r="A2862" s="4" t="s">
        <v>8692</v>
      </c>
      <c r="B2862" s="5">
        <v>46165</v>
      </c>
      <c r="C2862" s="20" t="str">
        <f>TEXT(Table3[[#This Row],[Transaction_Date]],"dddd")</f>
        <v>Saturday</v>
      </c>
      <c r="D2862" t="s">
        <v>8693</v>
      </c>
      <c r="E2862">
        <f>HOUR(Table3[[#This Row],[Transaction_Time]])</f>
        <v>20</v>
      </c>
      <c r="F2862" s="6" t="s">
        <v>24</v>
      </c>
      <c r="G2862" s="6" t="s">
        <v>8694</v>
      </c>
      <c r="H2862" s="6" t="s">
        <v>54</v>
      </c>
      <c r="I2862" s="6" t="s">
        <v>27</v>
      </c>
      <c r="J2862" s="6" t="s">
        <v>150</v>
      </c>
      <c r="K2862" s="6" t="s">
        <v>175</v>
      </c>
      <c r="L2862" s="6" t="s">
        <v>257</v>
      </c>
      <c r="M2862" s="6" t="s">
        <v>93</v>
      </c>
      <c r="N2862" s="6" t="s">
        <v>32</v>
      </c>
      <c r="O2862" s="6" t="s">
        <v>141</v>
      </c>
      <c r="P2862" s="6" t="s">
        <v>34</v>
      </c>
      <c r="Q2862" s="6">
        <v>567.19000000000005</v>
      </c>
      <c r="R2862" s="6">
        <v>0</v>
      </c>
      <c r="S2862" s="6">
        <v>0</v>
      </c>
      <c r="T2862" s="6" t="s">
        <v>35</v>
      </c>
      <c r="U2862" s="6"/>
      <c r="V2862" s="6" t="s">
        <v>49</v>
      </c>
      <c r="W2862" s="6">
        <v>92</v>
      </c>
      <c r="X2862" s="7" t="s">
        <v>69</v>
      </c>
    </row>
    <row r="2863" spans="1:24" x14ac:dyDescent="0.3">
      <c r="A2863" s="8" t="s">
        <v>8695</v>
      </c>
      <c r="B2863" s="9">
        <v>46168</v>
      </c>
      <c r="C2863" s="21" t="str">
        <f>TEXT(Table3[[#This Row],[Transaction_Date]],"dddd")</f>
        <v>Tuesday</v>
      </c>
      <c r="D2863" t="s">
        <v>8696</v>
      </c>
      <c r="E2863">
        <f>HOUR(Table3[[#This Row],[Transaction_Time]])</f>
        <v>21</v>
      </c>
      <c r="F2863" s="10" t="s">
        <v>24</v>
      </c>
      <c r="G2863" s="10" t="s">
        <v>8697</v>
      </c>
      <c r="H2863" s="10" t="s">
        <v>26</v>
      </c>
      <c r="I2863" s="10" t="s">
        <v>27</v>
      </c>
      <c r="J2863" s="10" t="s">
        <v>75</v>
      </c>
      <c r="K2863" s="10" t="s">
        <v>212</v>
      </c>
      <c r="L2863" s="10" t="s">
        <v>230</v>
      </c>
      <c r="M2863" s="10" t="s">
        <v>83</v>
      </c>
      <c r="N2863" s="10" t="s">
        <v>32</v>
      </c>
      <c r="O2863" s="10" t="s">
        <v>297</v>
      </c>
      <c r="P2863" s="10" t="s">
        <v>115</v>
      </c>
      <c r="Q2863" s="10">
        <v>703.44</v>
      </c>
      <c r="R2863" s="10">
        <v>0</v>
      </c>
      <c r="S2863" s="10">
        <v>0</v>
      </c>
      <c r="T2863" s="10" t="s">
        <v>280</v>
      </c>
      <c r="U2863" s="10" t="s">
        <v>281</v>
      </c>
      <c r="V2863" s="10" t="s">
        <v>49</v>
      </c>
      <c r="W2863" s="10">
        <v>99</v>
      </c>
      <c r="X2863" s="11" t="s">
        <v>69</v>
      </c>
    </row>
    <row r="2864" spans="1:24" x14ac:dyDescent="0.3">
      <c r="A2864" s="4" t="s">
        <v>8698</v>
      </c>
      <c r="B2864" s="5">
        <v>46167</v>
      </c>
      <c r="C2864" s="20" t="str">
        <f>TEXT(Table3[[#This Row],[Transaction_Date]],"dddd")</f>
        <v>Monday</v>
      </c>
      <c r="D2864" t="s">
        <v>8699</v>
      </c>
      <c r="E2864">
        <f>HOUR(Table3[[#This Row],[Transaction_Time]])</f>
        <v>11</v>
      </c>
      <c r="F2864" s="6" t="s">
        <v>24</v>
      </c>
      <c r="G2864" s="6" t="s">
        <v>8700</v>
      </c>
      <c r="H2864" s="6" t="s">
        <v>26</v>
      </c>
      <c r="I2864" s="6" t="s">
        <v>42</v>
      </c>
      <c r="J2864" s="6" t="s">
        <v>105</v>
      </c>
      <c r="K2864" s="6" t="s">
        <v>195</v>
      </c>
      <c r="L2864" s="6" t="s">
        <v>304</v>
      </c>
      <c r="M2864" s="6" t="s">
        <v>31</v>
      </c>
      <c r="N2864" s="6" t="s">
        <v>32</v>
      </c>
      <c r="O2864" s="6" t="s">
        <v>60</v>
      </c>
      <c r="P2864" s="10" t="s">
        <v>68</v>
      </c>
      <c r="Q2864" s="6">
        <v>333.6</v>
      </c>
      <c r="R2864" s="6">
        <v>0</v>
      </c>
      <c r="S2864" s="6">
        <v>0.27</v>
      </c>
      <c r="T2864" s="6" t="s">
        <v>35</v>
      </c>
      <c r="U2864" s="6"/>
      <c r="V2864" s="6" t="s">
        <v>49</v>
      </c>
      <c r="W2864" s="6">
        <v>81</v>
      </c>
      <c r="X2864" s="7" t="s">
        <v>37</v>
      </c>
    </row>
    <row r="2865" spans="1:24" x14ac:dyDescent="0.3">
      <c r="A2865" s="8" t="s">
        <v>8701</v>
      </c>
      <c r="B2865" s="9">
        <v>46169</v>
      </c>
      <c r="C2865" s="21" t="str">
        <f>TEXT(Table3[[#This Row],[Transaction_Date]],"dddd")</f>
        <v>Wednesday</v>
      </c>
      <c r="D2865" t="s">
        <v>8702</v>
      </c>
      <c r="E2865">
        <f>HOUR(Table3[[#This Row],[Transaction_Time]])</f>
        <v>17</v>
      </c>
      <c r="F2865" s="10" t="s">
        <v>72</v>
      </c>
      <c r="G2865" s="10" t="s">
        <v>8703</v>
      </c>
      <c r="H2865" s="10" t="s">
        <v>26</v>
      </c>
      <c r="I2865" s="10" t="s">
        <v>27</v>
      </c>
      <c r="J2865" s="10" t="s">
        <v>75</v>
      </c>
      <c r="K2865" s="10" t="s">
        <v>76</v>
      </c>
      <c r="L2865" s="10" t="s">
        <v>92</v>
      </c>
      <c r="M2865" s="10" t="s">
        <v>93</v>
      </c>
      <c r="N2865" s="10" t="s">
        <v>78</v>
      </c>
      <c r="O2865" s="10" t="s">
        <v>33</v>
      </c>
      <c r="P2865" s="10" t="s">
        <v>84</v>
      </c>
      <c r="Q2865" s="10">
        <v>1170.03</v>
      </c>
      <c r="R2865" s="10">
        <v>5.32</v>
      </c>
      <c r="S2865" s="10">
        <v>4.6100000000000003</v>
      </c>
      <c r="T2865" s="10" t="s">
        <v>35</v>
      </c>
      <c r="U2865" s="10"/>
      <c r="V2865" s="10" t="s">
        <v>49</v>
      </c>
      <c r="W2865" s="10">
        <v>28</v>
      </c>
      <c r="X2865" s="11" t="s">
        <v>37</v>
      </c>
    </row>
    <row r="2866" spans="1:24" x14ac:dyDescent="0.3">
      <c r="A2866" s="4" t="s">
        <v>8704</v>
      </c>
      <c r="B2866" s="5">
        <v>46147</v>
      </c>
      <c r="C2866" s="20" t="str">
        <f>TEXT(Table3[[#This Row],[Transaction_Date]],"dddd")</f>
        <v>Tuesday</v>
      </c>
      <c r="D2866" t="s">
        <v>8705</v>
      </c>
      <c r="E2866">
        <f>HOUR(Table3[[#This Row],[Transaction_Time]])</f>
        <v>18</v>
      </c>
      <c r="F2866" s="6" t="s">
        <v>40</v>
      </c>
      <c r="G2866" s="6" t="s">
        <v>8706</v>
      </c>
      <c r="H2866" s="6" t="s">
        <v>54</v>
      </c>
      <c r="I2866" s="6" t="s">
        <v>42</v>
      </c>
      <c r="J2866" s="6" t="s">
        <v>98</v>
      </c>
      <c r="K2866" s="6" t="s">
        <v>126</v>
      </c>
      <c r="L2866" s="6" t="s">
        <v>157</v>
      </c>
      <c r="M2866" s="6" t="s">
        <v>83</v>
      </c>
      <c r="N2866" s="6" t="s">
        <v>32</v>
      </c>
      <c r="O2866" s="6" t="s">
        <v>60</v>
      </c>
      <c r="P2866" s="10" t="s">
        <v>68</v>
      </c>
      <c r="Q2866" s="6">
        <v>493.52</v>
      </c>
      <c r="R2866" s="6">
        <v>23.46</v>
      </c>
      <c r="S2866" s="6">
        <v>6.32</v>
      </c>
      <c r="T2866" s="6" t="s">
        <v>35</v>
      </c>
      <c r="U2866" s="6"/>
      <c r="V2866" s="6" t="s">
        <v>49</v>
      </c>
      <c r="W2866" s="6">
        <v>69</v>
      </c>
      <c r="X2866" s="7" t="s">
        <v>37</v>
      </c>
    </row>
    <row r="2867" spans="1:24" x14ac:dyDescent="0.3">
      <c r="A2867" s="8" t="s">
        <v>8707</v>
      </c>
      <c r="B2867" s="9">
        <v>46151</v>
      </c>
      <c r="C2867" s="21" t="str">
        <f>TEXT(Table3[[#This Row],[Transaction_Date]],"dddd")</f>
        <v>Saturday</v>
      </c>
      <c r="D2867" t="s">
        <v>8708</v>
      </c>
      <c r="E2867">
        <f>HOUR(Table3[[#This Row],[Transaction_Time]])</f>
        <v>18</v>
      </c>
      <c r="F2867" s="10" t="s">
        <v>40</v>
      </c>
      <c r="G2867" s="10" t="s">
        <v>8709</v>
      </c>
      <c r="H2867" s="10" t="s">
        <v>97</v>
      </c>
      <c r="I2867" s="10" t="s">
        <v>42</v>
      </c>
      <c r="J2867" s="10" t="s">
        <v>105</v>
      </c>
      <c r="K2867" s="10" t="s">
        <v>106</v>
      </c>
      <c r="L2867" s="10" t="s">
        <v>246</v>
      </c>
      <c r="M2867" s="10" t="s">
        <v>214</v>
      </c>
      <c r="N2867" s="10" t="s">
        <v>272</v>
      </c>
      <c r="O2867" s="10" t="s">
        <v>141</v>
      </c>
      <c r="P2867" s="10" t="s">
        <v>68</v>
      </c>
      <c r="Q2867" s="10">
        <v>515.37</v>
      </c>
      <c r="R2867" s="10">
        <v>0</v>
      </c>
      <c r="S2867" s="10">
        <v>0</v>
      </c>
      <c r="T2867" s="10" t="s">
        <v>406</v>
      </c>
      <c r="U2867" s="10" t="s">
        <v>281</v>
      </c>
      <c r="V2867" s="10" t="s">
        <v>49</v>
      </c>
      <c r="W2867" s="10">
        <v>91</v>
      </c>
      <c r="X2867" s="11" t="s">
        <v>37</v>
      </c>
    </row>
    <row r="2868" spans="1:24" x14ac:dyDescent="0.3">
      <c r="A2868" s="4" t="s">
        <v>8710</v>
      </c>
      <c r="B2868" s="5">
        <v>46160</v>
      </c>
      <c r="C2868" s="20" t="str">
        <f>TEXT(Table3[[#This Row],[Transaction_Date]],"dddd")</f>
        <v>Monday</v>
      </c>
      <c r="D2868" t="s">
        <v>8711</v>
      </c>
      <c r="E2868">
        <f>HOUR(Table3[[#This Row],[Transaction_Time]])</f>
        <v>14</v>
      </c>
      <c r="F2868" s="6" t="s">
        <v>24</v>
      </c>
      <c r="G2868" s="6" t="s">
        <v>8712</v>
      </c>
      <c r="H2868" s="6" t="s">
        <v>89</v>
      </c>
      <c r="I2868" s="6" t="s">
        <v>27</v>
      </c>
      <c r="J2868" s="6" t="s">
        <v>28</v>
      </c>
      <c r="K2868" s="6" t="s">
        <v>188</v>
      </c>
      <c r="L2868" s="6" t="s">
        <v>171</v>
      </c>
      <c r="M2868" s="6" t="s">
        <v>67</v>
      </c>
      <c r="N2868" s="6" t="s">
        <v>46</v>
      </c>
      <c r="O2868" s="6" t="s">
        <v>141</v>
      </c>
      <c r="P2868" s="6" t="s">
        <v>128</v>
      </c>
      <c r="Q2868" s="6">
        <v>2040</v>
      </c>
      <c r="R2868" s="6">
        <v>0</v>
      </c>
      <c r="S2868" s="6">
        <v>0</v>
      </c>
      <c r="T2868" s="6" t="s">
        <v>35</v>
      </c>
      <c r="U2868" s="6"/>
      <c r="V2868" s="6" t="s">
        <v>49</v>
      </c>
      <c r="W2868" s="6">
        <v>69</v>
      </c>
      <c r="X2868" s="7" t="s">
        <v>37</v>
      </c>
    </row>
    <row r="2869" spans="1:24" x14ac:dyDescent="0.3">
      <c r="A2869" s="8" t="s">
        <v>8713</v>
      </c>
      <c r="B2869" s="9">
        <v>46162</v>
      </c>
      <c r="C2869" s="21" t="str">
        <f>TEXT(Table3[[#This Row],[Transaction_Date]],"dddd")</f>
        <v>Wednesday</v>
      </c>
      <c r="D2869" t="s">
        <v>8714</v>
      </c>
      <c r="E2869">
        <f>HOUR(Table3[[#This Row],[Transaction_Time]])</f>
        <v>13</v>
      </c>
      <c r="F2869" s="10" t="s">
        <v>40</v>
      </c>
      <c r="G2869" s="10" t="s">
        <v>8715</v>
      </c>
      <c r="H2869" s="10" t="s">
        <v>26</v>
      </c>
      <c r="I2869" s="10" t="s">
        <v>42</v>
      </c>
      <c r="J2869" s="10" t="s">
        <v>75</v>
      </c>
      <c r="K2869" s="10" t="s">
        <v>76</v>
      </c>
      <c r="L2869" s="10" t="s">
        <v>230</v>
      </c>
      <c r="M2869" s="10" t="s">
        <v>83</v>
      </c>
      <c r="N2869" s="10" t="s">
        <v>176</v>
      </c>
      <c r="O2869" s="10" t="s">
        <v>47</v>
      </c>
      <c r="P2869" s="10" t="s">
        <v>115</v>
      </c>
      <c r="Q2869" s="10">
        <v>526.05999999999995</v>
      </c>
      <c r="R2869" s="10">
        <v>0</v>
      </c>
      <c r="S2869" s="10">
        <v>0</v>
      </c>
      <c r="T2869" s="10" t="s">
        <v>35</v>
      </c>
      <c r="U2869" s="10"/>
      <c r="V2869" s="10" t="s">
        <v>36</v>
      </c>
      <c r="W2869" s="10">
        <v>100</v>
      </c>
      <c r="X2869" s="11" t="s">
        <v>37</v>
      </c>
    </row>
    <row r="2870" spans="1:24" x14ac:dyDescent="0.3">
      <c r="A2870" s="4" t="s">
        <v>8716</v>
      </c>
      <c r="B2870" s="5">
        <v>46147</v>
      </c>
      <c r="C2870" s="20" t="str">
        <f>TEXT(Table3[[#This Row],[Transaction_Date]],"dddd")</f>
        <v>Tuesday</v>
      </c>
      <c r="D2870" t="s">
        <v>8717</v>
      </c>
      <c r="E2870">
        <f>HOUR(Table3[[#This Row],[Transaction_Time]])</f>
        <v>20</v>
      </c>
      <c r="F2870" s="6" t="s">
        <v>24</v>
      </c>
      <c r="G2870" s="6" t="s">
        <v>8718</v>
      </c>
      <c r="H2870" s="6" t="s">
        <v>54</v>
      </c>
      <c r="I2870" s="6" t="s">
        <v>27</v>
      </c>
      <c r="J2870" s="6" t="s">
        <v>166</v>
      </c>
      <c r="K2870" s="6" t="s">
        <v>204</v>
      </c>
      <c r="L2870" s="6" t="s">
        <v>544</v>
      </c>
      <c r="M2870" s="6" t="s">
        <v>114</v>
      </c>
      <c r="N2870" s="6" t="s">
        <v>46</v>
      </c>
      <c r="O2870" s="6" t="s">
        <v>141</v>
      </c>
      <c r="P2870" s="6" t="s">
        <v>48</v>
      </c>
      <c r="Q2870" s="6">
        <v>395.2</v>
      </c>
      <c r="R2870" s="6">
        <v>0</v>
      </c>
      <c r="S2870" s="6">
        <v>0</v>
      </c>
      <c r="T2870" s="6" t="s">
        <v>406</v>
      </c>
      <c r="U2870" s="6" t="s">
        <v>402</v>
      </c>
      <c r="V2870" s="6" t="s">
        <v>36</v>
      </c>
      <c r="W2870" s="6">
        <v>45</v>
      </c>
      <c r="X2870" s="7" t="s">
        <v>37</v>
      </c>
    </row>
    <row r="2871" spans="1:24" x14ac:dyDescent="0.3">
      <c r="A2871" s="8" t="s">
        <v>8719</v>
      </c>
      <c r="B2871" s="9">
        <v>46147</v>
      </c>
      <c r="C2871" s="21" t="str">
        <f>TEXT(Table3[[#This Row],[Transaction_Date]],"dddd")</f>
        <v>Tuesday</v>
      </c>
      <c r="D2871" t="s">
        <v>8720</v>
      </c>
      <c r="E2871">
        <f>HOUR(Table3[[#This Row],[Transaction_Time]])</f>
        <v>18</v>
      </c>
      <c r="F2871" s="10" t="s">
        <v>24</v>
      </c>
      <c r="G2871" s="10" t="s">
        <v>8721</v>
      </c>
      <c r="H2871" s="10" t="s">
        <v>54</v>
      </c>
      <c r="I2871" s="10" t="s">
        <v>27</v>
      </c>
      <c r="J2871" s="10" t="s">
        <v>119</v>
      </c>
      <c r="K2871" s="10" t="s">
        <v>276</v>
      </c>
      <c r="L2871" s="10" t="s">
        <v>57</v>
      </c>
      <c r="M2871" s="10" t="s">
        <v>58</v>
      </c>
      <c r="N2871" s="10" t="s">
        <v>291</v>
      </c>
      <c r="O2871" s="10" t="s">
        <v>47</v>
      </c>
      <c r="P2871" s="10" t="s">
        <v>68</v>
      </c>
      <c r="Q2871" s="10">
        <v>1947.24</v>
      </c>
      <c r="R2871" s="10">
        <v>14.87</v>
      </c>
      <c r="S2871" s="10">
        <v>0</v>
      </c>
      <c r="T2871" s="10" t="s">
        <v>35</v>
      </c>
      <c r="U2871" s="10"/>
      <c r="V2871" s="10" t="s">
        <v>49</v>
      </c>
      <c r="W2871" s="10">
        <v>25</v>
      </c>
      <c r="X2871" s="11" t="s">
        <v>37</v>
      </c>
    </row>
    <row r="2872" spans="1:24" x14ac:dyDescent="0.3">
      <c r="A2872" s="4" t="s">
        <v>8722</v>
      </c>
      <c r="B2872" s="5">
        <v>46160</v>
      </c>
      <c r="C2872" s="20" t="str">
        <f>TEXT(Table3[[#This Row],[Transaction_Date]],"dddd")</f>
        <v>Monday</v>
      </c>
      <c r="D2872" t="s">
        <v>8723</v>
      </c>
      <c r="E2872">
        <f>HOUR(Table3[[#This Row],[Transaction_Time]])</f>
        <v>22</v>
      </c>
      <c r="F2872" s="6" t="s">
        <v>40</v>
      </c>
      <c r="G2872" s="6" t="s">
        <v>8724</v>
      </c>
      <c r="H2872" s="6" t="s">
        <v>26</v>
      </c>
      <c r="I2872" s="6" t="s">
        <v>27</v>
      </c>
      <c r="J2872" s="6" t="s">
        <v>90</v>
      </c>
      <c r="K2872" s="6" t="s">
        <v>140</v>
      </c>
      <c r="L2872" s="6" t="s">
        <v>296</v>
      </c>
      <c r="M2872" s="6" t="s">
        <v>146</v>
      </c>
      <c r="N2872" s="6" t="s">
        <v>291</v>
      </c>
      <c r="O2872" s="6" t="s">
        <v>141</v>
      </c>
      <c r="P2872" s="6" t="s">
        <v>115</v>
      </c>
      <c r="Q2872" s="6">
        <v>247.04</v>
      </c>
      <c r="R2872" s="6">
        <v>61.16</v>
      </c>
      <c r="S2872" s="6">
        <v>4.95</v>
      </c>
      <c r="T2872" s="6" t="s">
        <v>35</v>
      </c>
      <c r="U2872" s="6"/>
      <c r="V2872" s="6" t="s">
        <v>36</v>
      </c>
      <c r="W2872" s="6">
        <v>87</v>
      </c>
      <c r="X2872" s="7" t="s">
        <v>37</v>
      </c>
    </row>
    <row r="2873" spans="1:24" x14ac:dyDescent="0.3">
      <c r="A2873" s="8" t="s">
        <v>8725</v>
      </c>
      <c r="B2873" s="9">
        <v>46166</v>
      </c>
      <c r="C2873" s="21" t="str">
        <f>TEXT(Table3[[#This Row],[Transaction_Date]],"dddd")</f>
        <v>Sunday</v>
      </c>
      <c r="D2873" t="s">
        <v>8726</v>
      </c>
      <c r="E2873">
        <f>HOUR(Table3[[#This Row],[Transaction_Time]])</f>
        <v>12</v>
      </c>
      <c r="F2873" s="10" t="s">
        <v>24</v>
      </c>
      <c r="G2873" s="10" t="s">
        <v>8727</v>
      </c>
      <c r="H2873" s="10" t="s">
        <v>54</v>
      </c>
      <c r="I2873" s="10" t="s">
        <v>42</v>
      </c>
      <c r="J2873" s="10" t="s">
        <v>105</v>
      </c>
      <c r="K2873" s="10" t="s">
        <v>195</v>
      </c>
      <c r="L2873" s="10" t="s">
        <v>801</v>
      </c>
      <c r="M2873" s="10" t="s">
        <v>58</v>
      </c>
      <c r="N2873" s="10" t="s">
        <v>78</v>
      </c>
      <c r="O2873" s="10" t="s">
        <v>47</v>
      </c>
      <c r="P2873" s="10" t="s">
        <v>115</v>
      </c>
      <c r="Q2873" s="10">
        <v>1005.12</v>
      </c>
      <c r="R2873" s="10">
        <v>0</v>
      </c>
      <c r="S2873" s="10">
        <v>0</v>
      </c>
      <c r="T2873" s="10" t="s">
        <v>35</v>
      </c>
      <c r="U2873" s="10"/>
      <c r="V2873" s="10" t="s">
        <v>49</v>
      </c>
      <c r="W2873" s="10">
        <v>98</v>
      </c>
      <c r="X2873" s="11" t="s">
        <v>69</v>
      </c>
    </row>
    <row r="2874" spans="1:24" x14ac:dyDescent="0.3">
      <c r="A2874" s="4" t="s">
        <v>8728</v>
      </c>
      <c r="B2874" s="5">
        <v>46170</v>
      </c>
      <c r="C2874" s="20" t="str">
        <f>TEXT(Table3[[#This Row],[Transaction_Date]],"dddd")</f>
        <v>Thursday</v>
      </c>
      <c r="D2874" t="s">
        <v>8729</v>
      </c>
      <c r="E2874">
        <f>HOUR(Table3[[#This Row],[Transaction_Time]])</f>
        <v>21</v>
      </c>
      <c r="F2874" s="6" t="s">
        <v>370</v>
      </c>
      <c r="G2874" s="6" t="s">
        <v>8730</v>
      </c>
      <c r="H2874" s="6" t="s">
        <v>26</v>
      </c>
      <c r="I2874" s="6" t="s">
        <v>42</v>
      </c>
      <c r="J2874" s="6" t="s">
        <v>150</v>
      </c>
      <c r="K2874" s="6" t="s">
        <v>319</v>
      </c>
      <c r="L2874" s="6" t="s">
        <v>308</v>
      </c>
      <c r="M2874" s="6" t="s">
        <v>58</v>
      </c>
      <c r="N2874" s="6" t="s">
        <v>272</v>
      </c>
      <c r="O2874" s="6" t="s">
        <v>141</v>
      </c>
      <c r="P2874" s="6" t="s">
        <v>68</v>
      </c>
      <c r="Q2874" s="6">
        <v>212.76</v>
      </c>
      <c r="R2874" s="6">
        <v>0</v>
      </c>
      <c r="S2874" s="6">
        <v>0</v>
      </c>
      <c r="T2874" s="6" t="s">
        <v>35</v>
      </c>
      <c r="U2874" s="6"/>
      <c r="V2874" s="6" t="s">
        <v>49</v>
      </c>
      <c r="W2874" s="6">
        <v>100</v>
      </c>
      <c r="X2874" s="7" t="s">
        <v>69</v>
      </c>
    </row>
    <row r="2875" spans="1:24" x14ac:dyDescent="0.3">
      <c r="A2875" s="8" t="s">
        <v>8731</v>
      </c>
      <c r="B2875" s="9">
        <v>46145</v>
      </c>
      <c r="C2875" s="21" t="str">
        <f>TEXT(Table3[[#This Row],[Transaction_Date]],"dddd")</f>
        <v>Sunday</v>
      </c>
      <c r="D2875" t="s">
        <v>8732</v>
      </c>
      <c r="E2875">
        <f>HOUR(Table3[[#This Row],[Transaction_Time]])</f>
        <v>20</v>
      </c>
      <c r="F2875" s="10" t="s">
        <v>24</v>
      </c>
      <c r="G2875" s="10" t="s">
        <v>8733</v>
      </c>
      <c r="H2875" s="10" t="s">
        <v>74</v>
      </c>
      <c r="I2875" s="10" t="s">
        <v>27</v>
      </c>
      <c r="J2875" s="10" t="s">
        <v>166</v>
      </c>
      <c r="K2875" s="10" t="s">
        <v>237</v>
      </c>
      <c r="L2875" s="10" t="s">
        <v>286</v>
      </c>
      <c r="M2875" s="10" t="s">
        <v>122</v>
      </c>
      <c r="N2875" s="10" t="s">
        <v>46</v>
      </c>
      <c r="O2875" s="10" t="s">
        <v>47</v>
      </c>
      <c r="P2875" s="10" t="s">
        <v>115</v>
      </c>
      <c r="Q2875" s="10">
        <v>240.53</v>
      </c>
      <c r="R2875" s="10">
        <v>0</v>
      </c>
      <c r="S2875" s="10">
        <v>0</v>
      </c>
      <c r="T2875" s="10" t="s">
        <v>35</v>
      </c>
      <c r="U2875" s="10"/>
      <c r="V2875" s="10" t="s">
        <v>49</v>
      </c>
      <c r="W2875" s="10">
        <v>34</v>
      </c>
      <c r="X2875" s="11" t="s">
        <v>37</v>
      </c>
    </row>
    <row r="2876" spans="1:24" x14ac:dyDescent="0.3">
      <c r="A2876" s="4" t="s">
        <v>8734</v>
      </c>
      <c r="B2876" s="5">
        <v>46157</v>
      </c>
      <c r="C2876" s="20" t="str">
        <f>TEXT(Table3[[#This Row],[Transaction_Date]],"dddd")</f>
        <v>Friday</v>
      </c>
      <c r="D2876" t="s">
        <v>8735</v>
      </c>
      <c r="E2876">
        <f>HOUR(Table3[[#This Row],[Transaction_Time]])</f>
        <v>17</v>
      </c>
      <c r="F2876" s="6" t="s">
        <v>24</v>
      </c>
      <c r="G2876" s="6" t="s">
        <v>8736</v>
      </c>
      <c r="H2876" s="6" t="s">
        <v>54</v>
      </c>
      <c r="I2876" s="6" t="s">
        <v>27</v>
      </c>
      <c r="J2876" s="6" t="s">
        <v>55</v>
      </c>
      <c r="K2876" s="6" t="s">
        <v>56</v>
      </c>
      <c r="L2876" s="6" t="s">
        <v>225</v>
      </c>
      <c r="M2876" s="6" t="s">
        <v>214</v>
      </c>
      <c r="N2876" s="6" t="s">
        <v>59</v>
      </c>
      <c r="O2876" s="6" t="s">
        <v>33</v>
      </c>
      <c r="P2876" s="6" t="s">
        <v>115</v>
      </c>
      <c r="Q2876" s="6">
        <v>447.09</v>
      </c>
      <c r="R2876" s="6">
        <v>0</v>
      </c>
      <c r="S2876" s="6">
        <v>0</v>
      </c>
      <c r="T2876" s="6" t="s">
        <v>35</v>
      </c>
      <c r="U2876" s="6"/>
      <c r="V2876" s="6" t="s">
        <v>36</v>
      </c>
      <c r="W2876" s="6">
        <v>78</v>
      </c>
      <c r="X2876" s="7" t="s">
        <v>37</v>
      </c>
    </row>
    <row r="2877" spans="1:24" x14ac:dyDescent="0.3">
      <c r="A2877" s="8" t="s">
        <v>8737</v>
      </c>
      <c r="B2877" s="9">
        <v>46161</v>
      </c>
      <c r="C2877" s="21" t="str">
        <f>TEXT(Table3[[#This Row],[Transaction_Date]],"dddd")</f>
        <v>Tuesday</v>
      </c>
      <c r="D2877" t="s">
        <v>8738</v>
      </c>
      <c r="E2877">
        <f>HOUR(Table3[[#This Row],[Transaction_Time]])</f>
        <v>11</v>
      </c>
      <c r="F2877" s="10" t="s">
        <v>40</v>
      </c>
      <c r="G2877" s="10" t="s">
        <v>8739</v>
      </c>
      <c r="H2877" s="10" t="s">
        <v>26</v>
      </c>
      <c r="I2877" s="10" t="s">
        <v>27</v>
      </c>
      <c r="J2877" s="10" t="s">
        <v>55</v>
      </c>
      <c r="K2877" s="10" t="s">
        <v>180</v>
      </c>
      <c r="L2877" s="10" t="s">
        <v>826</v>
      </c>
      <c r="M2877" s="10" t="s">
        <v>101</v>
      </c>
      <c r="N2877" s="10" t="s">
        <v>291</v>
      </c>
      <c r="O2877" s="10" t="s">
        <v>47</v>
      </c>
      <c r="P2877" s="10" t="s">
        <v>68</v>
      </c>
      <c r="Q2877" s="10">
        <v>784.5</v>
      </c>
      <c r="R2877" s="10">
        <v>0</v>
      </c>
      <c r="S2877" s="10">
        <v>0</v>
      </c>
      <c r="T2877" s="10" t="s">
        <v>35</v>
      </c>
      <c r="U2877" s="10"/>
      <c r="V2877" s="10" t="s">
        <v>49</v>
      </c>
      <c r="W2877" s="10">
        <v>49</v>
      </c>
      <c r="X2877" s="11" t="s">
        <v>37</v>
      </c>
    </row>
    <row r="2878" spans="1:24" x14ac:dyDescent="0.3">
      <c r="A2878" s="4" t="s">
        <v>8740</v>
      </c>
      <c r="B2878" s="5">
        <v>46167</v>
      </c>
      <c r="C2878" s="20" t="str">
        <f>TEXT(Table3[[#This Row],[Transaction_Date]],"dddd")</f>
        <v>Monday</v>
      </c>
      <c r="D2878" t="s">
        <v>8741</v>
      </c>
      <c r="E2878">
        <f>HOUR(Table3[[#This Row],[Transaction_Time]])</f>
        <v>16</v>
      </c>
      <c r="F2878" s="6" t="s">
        <v>24</v>
      </c>
      <c r="G2878" s="6" t="s">
        <v>8742</v>
      </c>
      <c r="H2878" s="6" t="s">
        <v>26</v>
      </c>
      <c r="I2878" s="6" t="s">
        <v>27</v>
      </c>
      <c r="J2878" s="6" t="s">
        <v>98</v>
      </c>
      <c r="K2878" s="6" t="s">
        <v>459</v>
      </c>
      <c r="L2878" s="6" t="s">
        <v>77</v>
      </c>
      <c r="M2878" s="6" t="s">
        <v>31</v>
      </c>
      <c r="N2878" s="6" t="s">
        <v>176</v>
      </c>
      <c r="O2878" s="6" t="s">
        <v>60</v>
      </c>
      <c r="P2878" s="10" t="s">
        <v>68</v>
      </c>
      <c r="Q2878" s="6">
        <v>705.9</v>
      </c>
      <c r="R2878" s="6">
        <v>0</v>
      </c>
      <c r="S2878" s="6">
        <v>5.08</v>
      </c>
      <c r="T2878" s="6" t="s">
        <v>35</v>
      </c>
      <c r="U2878" s="6"/>
      <c r="V2878" s="6" t="s">
        <v>49</v>
      </c>
      <c r="W2878" s="6">
        <v>41</v>
      </c>
      <c r="X2878" s="7" t="s">
        <v>37</v>
      </c>
    </row>
    <row r="2879" spans="1:24" x14ac:dyDescent="0.3">
      <c r="A2879" s="8" t="s">
        <v>8743</v>
      </c>
      <c r="B2879" s="9">
        <v>46143</v>
      </c>
      <c r="C2879" s="21" t="str">
        <f>TEXT(Table3[[#This Row],[Transaction_Date]],"dddd")</f>
        <v>Friday</v>
      </c>
      <c r="D2879" t="s">
        <v>8744</v>
      </c>
      <c r="E2879">
        <f>HOUR(Table3[[#This Row],[Transaction_Time]])</f>
        <v>21</v>
      </c>
      <c r="F2879" s="10" t="s">
        <v>24</v>
      </c>
      <c r="G2879" s="10" t="s">
        <v>8745</v>
      </c>
      <c r="H2879" s="10" t="s">
        <v>26</v>
      </c>
      <c r="I2879" s="10" t="s">
        <v>42</v>
      </c>
      <c r="J2879" s="10" t="s">
        <v>28</v>
      </c>
      <c r="K2879" s="10" t="s">
        <v>65</v>
      </c>
      <c r="L2879" s="10" t="s">
        <v>801</v>
      </c>
      <c r="M2879" s="10" t="s">
        <v>58</v>
      </c>
      <c r="N2879" s="10" t="s">
        <v>59</v>
      </c>
      <c r="O2879" s="10" t="s">
        <v>141</v>
      </c>
      <c r="P2879" s="10" t="s">
        <v>68</v>
      </c>
      <c r="Q2879" s="10">
        <v>3160.94</v>
      </c>
      <c r="R2879" s="10">
        <v>0</v>
      </c>
      <c r="S2879" s="10">
        <v>5.29</v>
      </c>
      <c r="T2879" s="10" t="s">
        <v>35</v>
      </c>
      <c r="U2879" s="10"/>
      <c r="V2879" s="10" t="s">
        <v>49</v>
      </c>
      <c r="W2879" s="10">
        <v>76</v>
      </c>
      <c r="X2879" s="11" t="s">
        <v>37</v>
      </c>
    </row>
    <row r="2880" spans="1:24" x14ac:dyDescent="0.3">
      <c r="A2880" s="4" t="s">
        <v>8746</v>
      </c>
      <c r="B2880" s="5">
        <v>46145</v>
      </c>
      <c r="C2880" s="20" t="str">
        <f>TEXT(Table3[[#This Row],[Transaction_Date]],"dddd")</f>
        <v>Sunday</v>
      </c>
      <c r="D2880" t="s">
        <v>8747</v>
      </c>
      <c r="E2880">
        <f>HOUR(Table3[[#This Row],[Transaction_Time]])</f>
        <v>13</v>
      </c>
      <c r="F2880" s="6" t="s">
        <v>40</v>
      </c>
      <c r="G2880" s="6" t="s">
        <v>8748</v>
      </c>
      <c r="H2880" s="6" t="s">
        <v>89</v>
      </c>
      <c r="I2880" s="6" t="s">
        <v>42</v>
      </c>
      <c r="J2880" s="6" t="s">
        <v>119</v>
      </c>
      <c r="K2880" s="6" t="s">
        <v>276</v>
      </c>
      <c r="L2880" s="6" t="s">
        <v>350</v>
      </c>
      <c r="M2880" s="6" t="s">
        <v>31</v>
      </c>
      <c r="N2880" s="6" t="s">
        <v>59</v>
      </c>
      <c r="O2880" s="6" t="s">
        <v>141</v>
      </c>
      <c r="P2880" s="6" t="s">
        <v>48</v>
      </c>
      <c r="Q2880" s="6">
        <v>442.2</v>
      </c>
      <c r="R2880" s="6">
        <v>0</v>
      </c>
      <c r="S2880" s="6">
        <v>2.14</v>
      </c>
      <c r="T2880" s="6" t="s">
        <v>35</v>
      </c>
      <c r="U2880" s="6"/>
      <c r="V2880" s="6" t="s">
        <v>49</v>
      </c>
      <c r="W2880" s="6">
        <v>21</v>
      </c>
      <c r="X2880" s="7" t="s">
        <v>37</v>
      </c>
    </row>
    <row r="2881" spans="1:24" x14ac:dyDescent="0.3">
      <c r="A2881" s="8" t="s">
        <v>8749</v>
      </c>
      <c r="B2881" s="9">
        <v>46171</v>
      </c>
      <c r="C2881" s="21" t="str">
        <f>TEXT(Table3[[#This Row],[Transaction_Date]],"dddd")</f>
        <v>Friday</v>
      </c>
      <c r="D2881" t="s">
        <v>8750</v>
      </c>
      <c r="E2881">
        <f>HOUR(Table3[[#This Row],[Transaction_Time]])</f>
        <v>17</v>
      </c>
      <c r="F2881" s="10" t="s">
        <v>24</v>
      </c>
      <c r="G2881" s="10" t="s">
        <v>8751</v>
      </c>
      <c r="H2881" s="10" t="s">
        <v>26</v>
      </c>
      <c r="I2881" s="10" t="s">
        <v>27</v>
      </c>
      <c r="J2881" s="10" t="s">
        <v>90</v>
      </c>
      <c r="K2881" s="10" t="s">
        <v>91</v>
      </c>
      <c r="L2881" s="10" t="s">
        <v>145</v>
      </c>
      <c r="M2881" s="10" t="s">
        <v>146</v>
      </c>
      <c r="N2881" s="10" t="s">
        <v>46</v>
      </c>
      <c r="O2881" s="10" t="s">
        <v>60</v>
      </c>
      <c r="P2881" s="10" t="s">
        <v>68</v>
      </c>
      <c r="Q2881" s="10">
        <v>329.32</v>
      </c>
      <c r="R2881" s="10">
        <v>0</v>
      </c>
      <c r="S2881" s="10">
        <v>0</v>
      </c>
      <c r="T2881" s="10" t="s">
        <v>280</v>
      </c>
      <c r="U2881" s="10" t="s">
        <v>315</v>
      </c>
      <c r="V2881" s="10" t="s">
        <v>49</v>
      </c>
      <c r="W2881" s="10">
        <v>41</v>
      </c>
      <c r="X2881" s="11" t="s">
        <v>37</v>
      </c>
    </row>
    <row r="2882" spans="1:24" x14ac:dyDescent="0.3">
      <c r="A2882" s="4" t="s">
        <v>8752</v>
      </c>
      <c r="B2882" s="5">
        <v>46169</v>
      </c>
      <c r="C2882" s="20" t="str">
        <f>TEXT(Table3[[#This Row],[Transaction_Date]],"dddd")</f>
        <v>Wednesday</v>
      </c>
      <c r="D2882" t="s">
        <v>5597</v>
      </c>
      <c r="E2882">
        <f>HOUR(Table3[[#This Row],[Transaction_Time]])</f>
        <v>10</v>
      </c>
      <c r="F2882" s="6" t="s">
        <v>24</v>
      </c>
      <c r="G2882" s="6" t="s">
        <v>8753</v>
      </c>
      <c r="H2882" s="6" t="s">
        <v>26</v>
      </c>
      <c r="I2882" s="6" t="s">
        <v>42</v>
      </c>
      <c r="J2882" s="6" t="s">
        <v>43</v>
      </c>
      <c r="K2882" s="6" t="s">
        <v>285</v>
      </c>
      <c r="L2882" s="6" t="s">
        <v>537</v>
      </c>
      <c r="M2882" s="6" t="s">
        <v>122</v>
      </c>
      <c r="N2882" s="6" t="s">
        <v>291</v>
      </c>
      <c r="O2882" s="6" t="s">
        <v>141</v>
      </c>
      <c r="P2882" s="6" t="s">
        <v>34</v>
      </c>
      <c r="Q2882" s="6">
        <v>629.91</v>
      </c>
      <c r="R2882" s="6">
        <v>0</v>
      </c>
      <c r="S2882" s="6">
        <v>0</v>
      </c>
      <c r="T2882" s="6" t="s">
        <v>280</v>
      </c>
      <c r="U2882" s="6" t="s">
        <v>402</v>
      </c>
      <c r="V2882" s="6" t="s">
        <v>49</v>
      </c>
      <c r="W2882" s="6">
        <v>59</v>
      </c>
      <c r="X2882" s="7" t="s">
        <v>37</v>
      </c>
    </row>
    <row r="2883" spans="1:24" x14ac:dyDescent="0.3">
      <c r="A2883" s="8" t="s">
        <v>8754</v>
      </c>
      <c r="B2883" s="9">
        <v>46152</v>
      </c>
      <c r="C2883" s="21" t="str">
        <f>TEXT(Table3[[#This Row],[Transaction_Date]],"dddd")</f>
        <v>Sunday</v>
      </c>
      <c r="D2883" t="s">
        <v>8755</v>
      </c>
      <c r="E2883">
        <f>HOUR(Table3[[#This Row],[Transaction_Time]])</f>
        <v>17</v>
      </c>
      <c r="F2883" s="10" t="s">
        <v>40</v>
      </c>
      <c r="G2883" s="10" t="s">
        <v>8756</v>
      </c>
      <c r="H2883" s="10" t="s">
        <v>54</v>
      </c>
      <c r="I2883" s="10" t="s">
        <v>27</v>
      </c>
      <c r="J2883" s="10" t="s">
        <v>105</v>
      </c>
      <c r="K2883" s="10" t="s">
        <v>195</v>
      </c>
      <c r="L2883" s="10" t="s">
        <v>100</v>
      </c>
      <c r="M2883" s="10" t="s">
        <v>101</v>
      </c>
      <c r="N2883" s="10" t="s">
        <v>78</v>
      </c>
      <c r="O2883" s="10" t="s">
        <v>33</v>
      </c>
      <c r="P2883" s="10" t="s">
        <v>68</v>
      </c>
      <c r="Q2883" s="10">
        <v>486.17</v>
      </c>
      <c r="R2883" s="10">
        <v>0</v>
      </c>
      <c r="S2883" s="10">
        <v>0</v>
      </c>
      <c r="T2883" s="10" t="s">
        <v>35</v>
      </c>
      <c r="U2883" s="10"/>
      <c r="V2883" s="10" t="s">
        <v>49</v>
      </c>
      <c r="W2883" s="10">
        <v>52</v>
      </c>
      <c r="X2883" s="11" t="s">
        <v>37</v>
      </c>
    </row>
    <row r="2884" spans="1:24" x14ac:dyDescent="0.3">
      <c r="A2884" s="4" t="s">
        <v>8757</v>
      </c>
      <c r="B2884" s="5">
        <v>46157</v>
      </c>
      <c r="C2884" s="20" t="str">
        <f>TEXT(Table3[[#This Row],[Transaction_Date]],"dddd")</f>
        <v>Friday</v>
      </c>
      <c r="D2884" t="s">
        <v>8758</v>
      </c>
      <c r="E2884">
        <f>HOUR(Table3[[#This Row],[Transaction_Time]])</f>
        <v>11</v>
      </c>
      <c r="F2884" s="6" t="s">
        <v>40</v>
      </c>
      <c r="G2884" s="6" t="s">
        <v>8759</v>
      </c>
      <c r="H2884" s="6" t="s">
        <v>54</v>
      </c>
      <c r="I2884" s="6" t="s">
        <v>42</v>
      </c>
      <c r="J2884" s="6" t="s">
        <v>28</v>
      </c>
      <c r="K2884" s="6" t="s">
        <v>29</v>
      </c>
      <c r="L2884" s="6" t="s">
        <v>428</v>
      </c>
      <c r="M2884" s="6" t="s">
        <v>83</v>
      </c>
      <c r="N2884" s="6" t="s">
        <v>32</v>
      </c>
      <c r="O2884" s="6" t="s">
        <v>47</v>
      </c>
      <c r="P2884" s="6" t="s">
        <v>108</v>
      </c>
      <c r="Q2884" s="6">
        <v>272.08999999999997</v>
      </c>
      <c r="R2884" s="6">
        <v>0</v>
      </c>
      <c r="S2884" s="6">
        <v>0</v>
      </c>
      <c r="T2884" s="6" t="s">
        <v>406</v>
      </c>
      <c r="U2884" s="6" t="s">
        <v>407</v>
      </c>
      <c r="V2884" s="6" t="s">
        <v>49</v>
      </c>
      <c r="W2884" s="6">
        <v>18</v>
      </c>
      <c r="X2884" s="7" t="s">
        <v>37</v>
      </c>
    </row>
    <row r="2885" spans="1:24" x14ac:dyDescent="0.3">
      <c r="A2885" s="8" t="s">
        <v>8760</v>
      </c>
      <c r="B2885" s="9">
        <v>46173</v>
      </c>
      <c r="C2885" s="21" t="str">
        <f>TEXT(Table3[[#This Row],[Transaction_Date]],"dddd")</f>
        <v>Sunday</v>
      </c>
      <c r="D2885" t="s">
        <v>8761</v>
      </c>
      <c r="E2885">
        <f>HOUR(Table3[[#This Row],[Transaction_Time]])</f>
        <v>12</v>
      </c>
      <c r="F2885" s="10" t="s">
        <v>24</v>
      </c>
      <c r="G2885" s="10" t="s">
        <v>8762</v>
      </c>
      <c r="H2885" s="10" t="s">
        <v>89</v>
      </c>
      <c r="I2885" s="10" t="s">
        <v>27</v>
      </c>
      <c r="J2885" s="10" t="s">
        <v>55</v>
      </c>
      <c r="K2885" s="10" t="s">
        <v>256</v>
      </c>
      <c r="L2885" s="10" t="s">
        <v>271</v>
      </c>
      <c r="M2885" s="10" t="s">
        <v>83</v>
      </c>
      <c r="N2885" s="10" t="s">
        <v>32</v>
      </c>
      <c r="O2885" s="10" t="s">
        <v>60</v>
      </c>
      <c r="P2885" s="10" t="s">
        <v>68</v>
      </c>
      <c r="Q2885" s="10">
        <v>893.39</v>
      </c>
      <c r="R2885" s="10">
        <v>31.05</v>
      </c>
      <c r="S2885" s="10">
        <v>0</v>
      </c>
      <c r="T2885" s="10" t="s">
        <v>35</v>
      </c>
      <c r="U2885" s="10"/>
      <c r="V2885" s="10" t="s">
        <v>49</v>
      </c>
      <c r="W2885" s="10">
        <v>9</v>
      </c>
      <c r="X2885" s="11" t="s">
        <v>37</v>
      </c>
    </row>
    <row r="2886" spans="1:24" x14ac:dyDescent="0.3">
      <c r="A2886" s="4" t="s">
        <v>8763</v>
      </c>
      <c r="B2886" s="5">
        <v>46163</v>
      </c>
      <c r="C2886" s="20" t="str">
        <f>TEXT(Table3[[#This Row],[Transaction_Date]],"dddd")</f>
        <v>Thursday</v>
      </c>
      <c r="D2886" t="s">
        <v>5366</v>
      </c>
      <c r="E2886">
        <f>HOUR(Table3[[#This Row],[Transaction_Time]])</f>
        <v>19</v>
      </c>
      <c r="F2886" s="6" t="s">
        <v>52</v>
      </c>
      <c r="G2886" s="6" t="s">
        <v>8764</v>
      </c>
      <c r="H2886" s="6" t="s">
        <v>89</v>
      </c>
      <c r="I2886" s="6" t="s">
        <v>27</v>
      </c>
      <c r="J2886" s="6" t="s">
        <v>90</v>
      </c>
      <c r="K2886" s="6" t="s">
        <v>91</v>
      </c>
      <c r="L2886" s="6" t="s">
        <v>145</v>
      </c>
      <c r="M2886" s="6" t="s">
        <v>146</v>
      </c>
      <c r="N2886" s="6" t="s">
        <v>46</v>
      </c>
      <c r="O2886" s="6" t="s">
        <v>47</v>
      </c>
      <c r="P2886" s="6" t="s">
        <v>108</v>
      </c>
      <c r="Q2886" s="6">
        <v>1686.14</v>
      </c>
      <c r="R2886" s="6">
        <v>0</v>
      </c>
      <c r="S2886" s="6">
        <v>0</v>
      </c>
      <c r="T2886" s="6" t="s">
        <v>35</v>
      </c>
      <c r="U2886" s="6"/>
      <c r="V2886" s="6" t="s">
        <v>36</v>
      </c>
      <c r="W2886" s="6">
        <v>45</v>
      </c>
      <c r="X2886" s="7" t="s">
        <v>37</v>
      </c>
    </row>
    <row r="2887" spans="1:24" x14ac:dyDescent="0.3">
      <c r="A2887" s="8" t="s">
        <v>8765</v>
      </c>
      <c r="B2887" s="9">
        <v>46146</v>
      </c>
      <c r="C2887" s="21" t="str">
        <f>TEXT(Table3[[#This Row],[Transaction_Date]],"dddd")</f>
        <v>Monday</v>
      </c>
      <c r="D2887" t="s">
        <v>8766</v>
      </c>
      <c r="E2887">
        <f>HOUR(Table3[[#This Row],[Transaction_Time]])</f>
        <v>17</v>
      </c>
      <c r="F2887" s="10" t="s">
        <v>24</v>
      </c>
      <c r="G2887" s="10" t="s">
        <v>8767</v>
      </c>
      <c r="H2887" s="10" t="s">
        <v>89</v>
      </c>
      <c r="I2887" s="10" t="s">
        <v>27</v>
      </c>
      <c r="J2887" s="10" t="s">
        <v>150</v>
      </c>
      <c r="K2887" s="10" t="s">
        <v>319</v>
      </c>
      <c r="L2887" s="10" t="s">
        <v>290</v>
      </c>
      <c r="M2887" s="10" t="s">
        <v>93</v>
      </c>
      <c r="N2887" s="10" t="s">
        <v>32</v>
      </c>
      <c r="O2887" s="10" t="s">
        <v>60</v>
      </c>
      <c r="P2887" s="10" t="s">
        <v>115</v>
      </c>
      <c r="Q2887" s="10">
        <v>495.61</v>
      </c>
      <c r="R2887" s="10">
        <v>0</v>
      </c>
      <c r="S2887" s="10">
        <v>0</v>
      </c>
      <c r="T2887" s="10" t="s">
        <v>35</v>
      </c>
      <c r="U2887" s="10"/>
      <c r="V2887" s="10" t="s">
        <v>49</v>
      </c>
      <c r="W2887" s="10">
        <v>15</v>
      </c>
      <c r="X2887" s="11" t="s">
        <v>37</v>
      </c>
    </row>
    <row r="2888" spans="1:24" x14ac:dyDescent="0.3">
      <c r="A2888" s="4" t="s">
        <v>8768</v>
      </c>
      <c r="B2888" s="5">
        <v>46172</v>
      </c>
      <c r="C2888" s="20" t="str">
        <f>TEXT(Table3[[#This Row],[Transaction_Date]],"dddd")</f>
        <v>Saturday</v>
      </c>
      <c r="D2888" t="s">
        <v>8769</v>
      </c>
      <c r="E2888">
        <f>HOUR(Table3[[#This Row],[Transaction_Time]])</f>
        <v>19</v>
      </c>
      <c r="F2888" s="6" t="s">
        <v>40</v>
      </c>
      <c r="G2888" s="6" t="s">
        <v>8770</v>
      </c>
      <c r="H2888" s="6" t="s">
        <v>54</v>
      </c>
      <c r="I2888" s="6" t="s">
        <v>27</v>
      </c>
      <c r="J2888" s="6" t="s">
        <v>55</v>
      </c>
      <c r="K2888" s="6" t="s">
        <v>180</v>
      </c>
      <c r="L2888" s="6" t="s">
        <v>428</v>
      </c>
      <c r="M2888" s="6" t="s">
        <v>83</v>
      </c>
      <c r="N2888" s="6" t="s">
        <v>46</v>
      </c>
      <c r="O2888" s="6" t="s">
        <v>60</v>
      </c>
      <c r="P2888" s="6" t="s">
        <v>84</v>
      </c>
      <c r="Q2888" s="6">
        <v>434.46</v>
      </c>
      <c r="R2888" s="6">
        <v>0</v>
      </c>
      <c r="S2888" s="6">
        <v>0</v>
      </c>
      <c r="T2888" s="6" t="s">
        <v>35</v>
      </c>
      <c r="U2888" s="6"/>
      <c r="V2888" s="6" t="s">
        <v>36</v>
      </c>
      <c r="W2888" s="6">
        <v>23</v>
      </c>
      <c r="X2888" s="7" t="s">
        <v>37</v>
      </c>
    </row>
    <row r="2889" spans="1:24" x14ac:dyDescent="0.3">
      <c r="A2889" s="8" t="s">
        <v>8771</v>
      </c>
      <c r="B2889" s="9">
        <v>46171</v>
      </c>
      <c r="C2889" s="21" t="str">
        <f>TEXT(Table3[[#This Row],[Transaction_Date]],"dddd")</f>
        <v>Friday</v>
      </c>
      <c r="D2889" t="s">
        <v>8772</v>
      </c>
      <c r="E2889">
        <f>HOUR(Table3[[#This Row],[Transaction_Time]])</f>
        <v>19</v>
      </c>
      <c r="F2889" s="10" t="s">
        <v>24</v>
      </c>
      <c r="G2889" s="10" t="s">
        <v>8773</v>
      </c>
      <c r="H2889" s="10" t="s">
        <v>54</v>
      </c>
      <c r="I2889" s="10" t="s">
        <v>27</v>
      </c>
      <c r="J2889" s="10" t="s">
        <v>105</v>
      </c>
      <c r="K2889" s="10" t="s">
        <v>675</v>
      </c>
      <c r="L2889" s="10" t="s">
        <v>45</v>
      </c>
      <c r="M2889" s="10" t="s">
        <v>31</v>
      </c>
      <c r="N2889" s="10" t="s">
        <v>32</v>
      </c>
      <c r="O2889" s="10" t="s">
        <v>297</v>
      </c>
      <c r="P2889" s="10" t="s">
        <v>34</v>
      </c>
      <c r="Q2889" s="10">
        <v>1024.9100000000001</v>
      </c>
      <c r="R2889" s="10">
        <v>0</v>
      </c>
      <c r="S2889" s="10">
        <v>7.45</v>
      </c>
      <c r="T2889" s="10" t="s">
        <v>35</v>
      </c>
      <c r="U2889" s="10"/>
      <c r="V2889" s="10" t="s">
        <v>49</v>
      </c>
      <c r="W2889" s="10">
        <v>63</v>
      </c>
      <c r="X2889" s="11" t="s">
        <v>37</v>
      </c>
    </row>
    <row r="2890" spans="1:24" x14ac:dyDescent="0.3">
      <c r="A2890" s="4" t="s">
        <v>8774</v>
      </c>
      <c r="B2890" s="5">
        <v>46159</v>
      </c>
      <c r="C2890" s="20" t="str">
        <f>TEXT(Table3[[#This Row],[Transaction_Date]],"dddd")</f>
        <v>Sunday</v>
      </c>
      <c r="D2890" t="s">
        <v>182</v>
      </c>
      <c r="E2890">
        <f>HOUR(Table3[[#This Row],[Transaction_Time]])</f>
        <v>12</v>
      </c>
      <c r="F2890" s="6" t="s">
        <v>24</v>
      </c>
      <c r="G2890" s="6" t="s">
        <v>8775</v>
      </c>
      <c r="H2890" s="6" t="s">
        <v>26</v>
      </c>
      <c r="I2890" s="6" t="s">
        <v>27</v>
      </c>
      <c r="J2890" s="6" t="s">
        <v>166</v>
      </c>
      <c r="K2890" s="6" t="s">
        <v>167</v>
      </c>
      <c r="L2890" s="6" t="s">
        <v>618</v>
      </c>
      <c r="M2890" s="6" t="s">
        <v>214</v>
      </c>
      <c r="N2890" s="6" t="s">
        <v>32</v>
      </c>
      <c r="O2890" s="6" t="s">
        <v>47</v>
      </c>
      <c r="P2890" s="6" t="s">
        <v>115</v>
      </c>
      <c r="Q2890" s="6">
        <v>2067.6</v>
      </c>
      <c r="R2890" s="6">
        <v>0</v>
      </c>
      <c r="S2890" s="6">
        <v>0</v>
      </c>
      <c r="T2890" s="6" t="s">
        <v>35</v>
      </c>
      <c r="U2890" s="6"/>
      <c r="V2890" s="6" t="s">
        <v>49</v>
      </c>
      <c r="W2890" s="6">
        <v>14</v>
      </c>
      <c r="X2890" s="7" t="s">
        <v>37</v>
      </c>
    </row>
    <row r="2891" spans="1:24" x14ac:dyDescent="0.3">
      <c r="A2891" s="8" t="s">
        <v>8776</v>
      </c>
      <c r="B2891" s="9">
        <v>46169</v>
      </c>
      <c r="C2891" s="21" t="str">
        <f>TEXT(Table3[[#This Row],[Transaction_Date]],"dddd")</f>
        <v>Wednesday</v>
      </c>
      <c r="D2891" t="s">
        <v>8777</v>
      </c>
      <c r="E2891">
        <f>HOUR(Table3[[#This Row],[Transaction_Time]])</f>
        <v>17</v>
      </c>
      <c r="F2891" s="10" t="s">
        <v>24</v>
      </c>
      <c r="G2891" s="10" t="s">
        <v>8778</v>
      </c>
      <c r="H2891" s="10" t="s">
        <v>26</v>
      </c>
      <c r="I2891" s="10" t="s">
        <v>42</v>
      </c>
      <c r="J2891" s="10" t="s">
        <v>75</v>
      </c>
      <c r="K2891" s="10" t="s">
        <v>295</v>
      </c>
      <c r="L2891" s="10" t="s">
        <v>221</v>
      </c>
      <c r="M2891" s="10" t="s">
        <v>67</v>
      </c>
      <c r="N2891" s="10" t="s">
        <v>176</v>
      </c>
      <c r="O2891" s="10" t="s">
        <v>60</v>
      </c>
      <c r="P2891" s="10" t="s">
        <v>128</v>
      </c>
      <c r="Q2891" s="10">
        <v>2735.01</v>
      </c>
      <c r="R2891" s="10">
        <v>0</v>
      </c>
      <c r="S2891" s="10">
        <v>0</v>
      </c>
      <c r="T2891" s="10" t="s">
        <v>35</v>
      </c>
      <c r="U2891" s="10"/>
      <c r="V2891" s="10" t="s">
        <v>49</v>
      </c>
      <c r="W2891" s="10">
        <v>79</v>
      </c>
      <c r="X2891" s="11" t="s">
        <v>37</v>
      </c>
    </row>
    <row r="2892" spans="1:24" x14ac:dyDescent="0.3">
      <c r="A2892" s="4" t="s">
        <v>8779</v>
      </c>
      <c r="B2892" s="5">
        <v>46158</v>
      </c>
      <c r="C2892" s="20" t="str">
        <f>TEXT(Table3[[#This Row],[Transaction_Date]],"dddd")</f>
        <v>Saturday</v>
      </c>
      <c r="D2892" t="s">
        <v>8780</v>
      </c>
      <c r="E2892">
        <f>HOUR(Table3[[#This Row],[Transaction_Time]])</f>
        <v>18</v>
      </c>
      <c r="F2892" s="6" t="s">
        <v>87</v>
      </c>
      <c r="G2892" s="6" t="s">
        <v>8781</v>
      </c>
      <c r="H2892" s="6" t="s">
        <v>54</v>
      </c>
      <c r="I2892" s="6" t="s">
        <v>27</v>
      </c>
      <c r="J2892" s="6" t="s">
        <v>28</v>
      </c>
      <c r="K2892" s="6" t="s">
        <v>188</v>
      </c>
      <c r="L2892" s="6" t="s">
        <v>127</v>
      </c>
      <c r="M2892" s="6" t="s">
        <v>114</v>
      </c>
      <c r="N2892" s="6" t="s">
        <v>46</v>
      </c>
      <c r="O2892" s="6" t="s">
        <v>60</v>
      </c>
      <c r="P2892" s="6" t="s">
        <v>115</v>
      </c>
      <c r="Q2892" s="6">
        <v>653.91</v>
      </c>
      <c r="R2892" s="6">
        <v>0</v>
      </c>
      <c r="S2892" s="6">
        <v>3.91</v>
      </c>
      <c r="T2892" s="6" t="s">
        <v>35</v>
      </c>
      <c r="U2892" s="6"/>
      <c r="V2892" s="6" t="s">
        <v>49</v>
      </c>
      <c r="W2892" s="6">
        <v>37</v>
      </c>
      <c r="X2892" s="7" t="s">
        <v>37</v>
      </c>
    </row>
    <row r="2893" spans="1:24" x14ac:dyDescent="0.3">
      <c r="A2893" s="8" t="s">
        <v>8782</v>
      </c>
      <c r="B2893" s="9">
        <v>46151</v>
      </c>
      <c r="C2893" s="21" t="str">
        <f>TEXT(Table3[[#This Row],[Transaction_Date]],"dddd")</f>
        <v>Saturday</v>
      </c>
      <c r="D2893" t="s">
        <v>8783</v>
      </c>
      <c r="E2893">
        <f>HOUR(Table3[[#This Row],[Transaction_Time]])</f>
        <v>11</v>
      </c>
      <c r="F2893" s="10" t="s">
        <v>24</v>
      </c>
      <c r="G2893" s="10" t="s">
        <v>8784</v>
      </c>
      <c r="H2893" s="10" t="s">
        <v>54</v>
      </c>
      <c r="I2893" s="10" t="s">
        <v>27</v>
      </c>
      <c r="J2893" s="10" t="s">
        <v>28</v>
      </c>
      <c r="K2893" s="10" t="s">
        <v>65</v>
      </c>
      <c r="L2893" s="10" t="s">
        <v>500</v>
      </c>
      <c r="M2893" s="10" t="s">
        <v>67</v>
      </c>
      <c r="N2893" s="10" t="s">
        <v>59</v>
      </c>
      <c r="O2893" s="10" t="s">
        <v>47</v>
      </c>
      <c r="P2893" s="10" t="s">
        <v>84</v>
      </c>
      <c r="Q2893" s="10">
        <v>125.48</v>
      </c>
      <c r="R2893" s="10">
        <v>33.97</v>
      </c>
      <c r="S2893" s="10">
        <v>0</v>
      </c>
      <c r="T2893" s="10" t="s">
        <v>35</v>
      </c>
      <c r="U2893" s="10"/>
      <c r="V2893" s="10" t="s">
        <v>49</v>
      </c>
      <c r="W2893" s="10">
        <v>25</v>
      </c>
      <c r="X2893" s="11" t="s">
        <v>37</v>
      </c>
    </row>
    <row r="2894" spans="1:24" x14ac:dyDescent="0.3">
      <c r="A2894" s="4" t="s">
        <v>8785</v>
      </c>
      <c r="B2894" s="5">
        <v>46143</v>
      </c>
      <c r="C2894" s="20" t="str">
        <f>TEXT(Table3[[#This Row],[Transaction_Date]],"dddd")</f>
        <v>Friday</v>
      </c>
      <c r="D2894" t="s">
        <v>8786</v>
      </c>
      <c r="E2894">
        <f>HOUR(Table3[[#This Row],[Transaction_Time]])</f>
        <v>18</v>
      </c>
      <c r="F2894" s="6" t="s">
        <v>40</v>
      </c>
      <c r="G2894" s="6" t="s">
        <v>8787</v>
      </c>
      <c r="H2894" s="6" t="s">
        <v>89</v>
      </c>
      <c r="I2894" s="6" t="s">
        <v>27</v>
      </c>
      <c r="J2894" s="6" t="s">
        <v>119</v>
      </c>
      <c r="K2894" s="6" t="s">
        <v>120</v>
      </c>
      <c r="L2894" s="6" t="s">
        <v>296</v>
      </c>
      <c r="M2894" s="6" t="s">
        <v>146</v>
      </c>
      <c r="N2894" s="6" t="s">
        <v>32</v>
      </c>
      <c r="O2894" s="6" t="s">
        <v>33</v>
      </c>
      <c r="P2894" s="6" t="s">
        <v>34</v>
      </c>
      <c r="Q2894" s="6">
        <v>255.25</v>
      </c>
      <c r="R2894" s="6">
        <v>0</v>
      </c>
      <c r="S2894" s="6">
        <v>0</v>
      </c>
      <c r="T2894" s="6" t="s">
        <v>35</v>
      </c>
      <c r="U2894" s="6"/>
      <c r="V2894" s="6" t="s">
        <v>49</v>
      </c>
      <c r="W2894" s="6">
        <v>59</v>
      </c>
      <c r="X2894" s="7" t="s">
        <v>37</v>
      </c>
    </row>
    <row r="2895" spans="1:24" x14ac:dyDescent="0.3">
      <c r="A2895" s="8" t="s">
        <v>8788</v>
      </c>
      <c r="B2895" s="9">
        <v>46168</v>
      </c>
      <c r="C2895" s="21" t="str">
        <f>TEXT(Table3[[#This Row],[Transaction_Date]],"dddd")</f>
        <v>Tuesday</v>
      </c>
      <c r="D2895" t="s">
        <v>8789</v>
      </c>
      <c r="E2895">
        <f>HOUR(Table3[[#This Row],[Transaction_Time]])</f>
        <v>19</v>
      </c>
      <c r="F2895" s="10" t="s">
        <v>24</v>
      </c>
      <c r="G2895" s="10" t="s">
        <v>8790</v>
      </c>
      <c r="H2895" s="10" t="s">
        <v>74</v>
      </c>
      <c r="I2895" s="10" t="s">
        <v>27</v>
      </c>
      <c r="J2895" s="10" t="s">
        <v>150</v>
      </c>
      <c r="K2895" s="10" t="s">
        <v>319</v>
      </c>
      <c r="L2895" s="10" t="s">
        <v>477</v>
      </c>
      <c r="M2895" s="10" t="s">
        <v>101</v>
      </c>
      <c r="N2895" s="10" t="s">
        <v>32</v>
      </c>
      <c r="O2895" s="10" t="s">
        <v>141</v>
      </c>
      <c r="P2895" s="10" t="s">
        <v>128</v>
      </c>
      <c r="Q2895" s="10">
        <v>307.56</v>
      </c>
      <c r="R2895" s="10">
        <v>9.82</v>
      </c>
      <c r="S2895" s="10">
        <v>0</v>
      </c>
      <c r="T2895" s="10" t="s">
        <v>35</v>
      </c>
      <c r="U2895" s="10"/>
      <c r="V2895" s="10" t="s">
        <v>49</v>
      </c>
      <c r="W2895" s="10">
        <v>16</v>
      </c>
      <c r="X2895" s="11" t="s">
        <v>37</v>
      </c>
    </row>
    <row r="2896" spans="1:24" x14ac:dyDescent="0.3">
      <c r="A2896" s="4" t="s">
        <v>8791</v>
      </c>
      <c r="B2896" s="5">
        <v>46150</v>
      </c>
      <c r="C2896" s="20" t="str">
        <f>TEXT(Table3[[#This Row],[Transaction_Date]],"dddd")</f>
        <v>Friday</v>
      </c>
      <c r="D2896" t="s">
        <v>8792</v>
      </c>
      <c r="E2896">
        <f>HOUR(Table3[[#This Row],[Transaction_Time]])</f>
        <v>17</v>
      </c>
      <c r="F2896" s="6" t="s">
        <v>416</v>
      </c>
      <c r="G2896" s="6" t="s">
        <v>8793</v>
      </c>
      <c r="H2896" s="6" t="s">
        <v>89</v>
      </c>
      <c r="I2896" s="6" t="s">
        <v>27</v>
      </c>
      <c r="J2896" s="6" t="s">
        <v>28</v>
      </c>
      <c r="K2896" s="6" t="s">
        <v>188</v>
      </c>
      <c r="L2896" s="6" t="s">
        <v>801</v>
      </c>
      <c r="M2896" s="6" t="s">
        <v>58</v>
      </c>
      <c r="N2896" s="6" t="s">
        <v>46</v>
      </c>
      <c r="O2896" s="6" t="s">
        <v>47</v>
      </c>
      <c r="P2896" s="6" t="s">
        <v>84</v>
      </c>
      <c r="Q2896" s="6">
        <v>830.08</v>
      </c>
      <c r="R2896" s="6">
        <v>0</v>
      </c>
      <c r="S2896" s="6">
        <v>0</v>
      </c>
      <c r="T2896" s="6" t="s">
        <v>280</v>
      </c>
      <c r="U2896" s="6" t="s">
        <v>402</v>
      </c>
      <c r="V2896" s="6" t="s">
        <v>36</v>
      </c>
      <c r="W2896" s="6">
        <v>58</v>
      </c>
      <c r="X2896" s="7" t="s">
        <v>37</v>
      </c>
    </row>
    <row r="2897" spans="1:24" x14ac:dyDescent="0.3">
      <c r="A2897" s="8" t="s">
        <v>8794</v>
      </c>
      <c r="B2897" s="9">
        <v>46161</v>
      </c>
      <c r="C2897" s="21" t="str">
        <f>TEXT(Table3[[#This Row],[Transaction_Date]],"dddd")</f>
        <v>Tuesday</v>
      </c>
      <c r="D2897" t="s">
        <v>8795</v>
      </c>
      <c r="E2897">
        <f>HOUR(Table3[[#This Row],[Transaction_Time]])</f>
        <v>15</v>
      </c>
      <c r="F2897" s="10" t="s">
        <v>40</v>
      </c>
      <c r="G2897" s="10" t="s">
        <v>8796</v>
      </c>
      <c r="H2897" s="10" t="s">
        <v>89</v>
      </c>
      <c r="I2897" s="10" t="s">
        <v>42</v>
      </c>
      <c r="J2897" s="10" t="s">
        <v>119</v>
      </c>
      <c r="K2897" s="10" t="s">
        <v>120</v>
      </c>
      <c r="L2897" s="10" t="s">
        <v>503</v>
      </c>
      <c r="M2897" s="10" t="s">
        <v>214</v>
      </c>
      <c r="N2897" s="10" t="s">
        <v>46</v>
      </c>
      <c r="O2897" s="10" t="s">
        <v>60</v>
      </c>
      <c r="P2897" s="10" t="s">
        <v>108</v>
      </c>
      <c r="Q2897" s="10">
        <v>1781.87</v>
      </c>
      <c r="R2897" s="10">
        <v>0</v>
      </c>
      <c r="S2897" s="10">
        <v>0</v>
      </c>
      <c r="T2897" s="10" t="s">
        <v>35</v>
      </c>
      <c r="U2897" s="10"/>
      <c r="V2897" s="10" t="s">
        <v>49</v>
      </c>
      <c r="W2897" s="10">
        <v>43</v>
      </c>
      <c r="X2897" s="11" t="s">
        <v>37</v>
      </c>
    </row>
    <row r="2898" spans="1:24" x14ac:dyDescent="0.3">
      <c r="A2898" s="4" t="s">
        <v>8797</v>
      </c>
      <c r="B2898" s="5">
        <v>46170</v>
      </c>
      <c r="C2898" s="20" t="str">
        <f>TEXT(Table3[[#This Row],[Transaction_Date]],"dddd")</f>
        <v>Thursday</v>
      </c>
      <c r="D2898" t="s">
        <v>8798</v>
      </c>
      <c r="E2898">
        <f>HOUR(Table3[[#This Row],[Transaction_Time]])</f>
        <v>12</v>
      </c>
      <c r="F2898" s="6" t="s">
        <v>24</v>
      </c>
      <c r="G2898" s="6" t="s">
        <v>8799</v>
      </c>
      <c r="H2898" s="6" t="s">
        <v>54</v>
      </c>
      <c r="I2898" s="6" t="s">
        <v>42</v>
      </c>
      <c r="J2898" s="6" t="s">
        <v>28</v>
      </c>
      <c r="K2898" s="6" t="s">
        <v>65</v>
      </c>
      <c r="L2898" s="6" t="s">
        <v>634</v>
      </c>
      <c r="M2898" s="6" t="s">
        <v>114</v>
      </c>
      <c r="N2898" s="6" t="s">
        <v>32</v>
      </c>
      <c r="O2898" s="6" t="s">
        <v>47</v>
      </c>
      <c r="P2898" s="6" t="s">
        <v>34</v>
      </c>
      <c r="Q2898" s="6">
        <v>155.31</v>
      </c>
      <c r="R2898" s="6">
        <v>66.03</v>
      </c>
      <c r="S2898" s="6">
        <v>0</v>
      </c>
      <c r="T2898" s="6" t="s">
        <v>35</v>
      </c>
      <c r="U2898" s="6"/>
      <c r="V2898" s="6" t="s">
        <v>49</v>
      </c>
      <c r="W2898" s="6">
        <v>45</v>
      </c>
      <c r="X2898" s="7" t="s">
        <v>37</v>
      </c>
    </row>
    <row r="2899" spans="1:24" x14ac:dyDescent="0.3">
      <c r="A2899" s="8" t="s">
        <v>8800</v>
      </c>
      <c r="B2899" s="9">
        <v>46171</v>
      </c>
      <c r="C2899" s="21" t="str">
        <f>TEXT(Table3[[#This Row],[Transaction_Date]],"dddd")</f>
        <v>Friday</v>
      </c>
      <c r="D2899" t="s">
        <v>8801</v>
      </c>
      <c r="E2899">
        <f>HOUR(Table3[[#This Row],[Transaction_Time]])</f>
        <v>22</v>
      </c>
      <c r="F2899" s="10" t="s">
        <v>24</v>
      </c>
      <c r="G2899" s="10" t="s">
        <v>8802</v>
      </c>
      <c r="H2899" s="10" t="s">
        <v>26</v>
      </c>
      <c r="I2899" s="10" t="s">
        <v>42</v>
      </c>
      <c r="J2899" s="10" t="s">
        <v>150</v>
      </c>
      <c r="K2899" s="10" t="s">
        <v>245</v>
      </c>
      <c r="L2899" s="10" t="s">
        <v>537</v>
      </c>
      <c r="M2899" s="10" t="s">
        <v>122</v>
      </c>
      <c r="N2899" s="10" t="s">
        <v>59</v>
      </c>
      <c r="O2899" s="10" t="s">
        <v>60</v>
      </c>
      <c r="P2899" s="10" t="s">
        <v>128</v>
      </c>
      <c r="Q2899" s="10">
        <v>357.19</v>
      </c>
      <c r="R2899" s="10">
        <v>0</v>
      </c>
      <c r="S2899" s="10">
        <v>0.43</v>
      </c>
      <c r="T2899" s="10" t="s">
        <v>35</v>
      </c>
      <c r="U2899" s="10"/>
      <c r="V2899" s="10" t="s">
        <v>49</v>
      </c>
      <c r="W2899" s="10">
        <v>45</v>
      </c>
      <c r="X2899" s="11" t="s">
        <v>37</v>
      </c>
    </row>
    <row r="2900" spans="1:24" x14ac:dyDescent="0.3">
      <c r="A2900" s="4" t="s">
        <v>8803</v>
      </c>
      <c r="B2900" s="5">
        <v>46163</v>
      </c>
      <c r="C2900" s="20" t="str">
        <f>TEXT(Table3[[#This Row],[Transaction_Date]],"dddd")</f>
        <v>Thursday</v>
      </c>
      <c r="D2900" t="s">
        <v>8804</v>
      </c>
      <c r="E2900">
        <f>HOUR(Table3[[#This Row],[Transaction_Time]])</f>
        <v>13</v>
      </c>
      <c r="F2900" s="6" t="s">
        <v>24</v>
      </c>
      <c r="G2900" s="6" t="s">
        <v>8805</v>
      </c>
      <c r="H2900" s="6" t="s">
        <v>26</v>
      </c>
      <c r="I2900" s="6" t="s">
        <v>27</v>
      </c>
      <c r="J2900" s="6" t="s">
        <v>98</v>
      </c>
      <c r="K2900" s="6" t="s">
        <v>126</v>
      </c>
      <c r="L2900" s="6" t="s">
        <v>304</v>
      </c>
      <c r="M2900" s="6" t="s">
        <v>31</v>
      </c>
      <c r="N2900" s="6" t="s">
        <v>272</v>
      </c>
      <c r="O2900" s="6" t="s">
        <v>141</v>
      </c>
      <c r="P2900" s="10" t="s">
        <v>68</v>
      </c>
      <c r="Q2900" s="6">
        <v>1373.9</v>
      </c>
      <c r="R2900" s="6">
        <v>0</v>
      </c>
      <c r="S2900" s="6">
        <v>3.65</v>
      </c>
      <c r="T2900" s="6" t="s">
        <v>35</v>
      </c>
      <c r="U2900" s="6"/>
      <c r="V2900" s="6" t="s">
        <v>49</v>
      </c>
      <c r="W2900" s="6">
        <v>91</v>
      </c>
      <c r="X2900" s="7" t="s">
        <v>37</v>
      </c>
    </row>
    <row r="2901" spans="1:24" x14ac:dyDescent="0.3">
      <c r="A2901" s="8" t="s">
        <v>8806</v>
      </c>
      <c r="B2901" s="9">
        <v>46149</v>
      </c>
      <c r="C2901" s="21" t="str">
        <f>TEXT(Table3[[#This Row],[Transaction_Date]],"dddd")</f>
        <v>Thursday</v>
      </c>
      <c r="D2901" t="s">
        <v>8807</v>
      </c>
      <c r="E2901">
        <f>HOUR(Table3[[#This Row],[Transaction_Time]])</f>
        <v>6</v>
      </c>
      <c r="F2901" s="10" t="s">
        <v>24</v>
      </c>
      <c r="G2901" s="10" t="s">
        <v>8808</v>
      </c>
      <c r="H2901" s="10" t="s">
        <v>26</v>
      </c>
      <c r="I2901" s="10" t="s">
        <v>27</v>
      </c>
      <c r="J2901" s="10" t="s">
        <v>43</v>
      </c>
      <c r="K2901" s="10" t="s">
        <v>44</v>
      </c>
      <c r="L2901" s="10" t="s">
        <v>286</v>
      </c>
      <c r="M2901" s="10" t="s">
        <v>122</v>
      </c>
      <c r="N2901" s="10" t="s">
        <v>78</v>
      </c>
      <c r="O2901" s="10" t="s">
        <v>297</v>
      </c>
      <c r="P2901" s="10" t="s">
        <v>48</v>
      </c>
      <c r="Q2901" s="10">
        <v>896.07</v>
      </c>
      <c r="R2901" s="10">
        <v>0</v>
      </c>
      <c r="S2901" s="10">
        <v>3.06</v>
      </c>
      <c r="T2901" s="10" t="s">
        <v>35</v>
      </c>
      <c r="U2901" s="10"/>
      <c r="V2901" s="10" t="s">
        <v>49</v>
      </c>
      <c r="W2901" s="10">
        <v>71</v>
      </c>
      <c r="X2901" s="11" t="s">
        <v>37</v>
      </c>
    </row>
    <row r="2902" spans="1:24" x14ac:dyDescent="0.3">
      <c r="A2902" s="4" t="s">
        <v>8809</v>
      </c>
      <c r="B2902" s="5">
        <v>46172</v>
      </c>
      <c r="C2902" s="20" t="str">
        <f>TEXT(Table3[[#This Row],[Transaction_Date]],"dddd")</f>
        <v>Saturday</v>
      </c>
      <c r="D2902" t="s">
        <v>8810</v>
      </c>
      <c r="E2902">
        <f>HOUR(Table3[[#This Row],[Transaction_Time]])</f>
        <v>17</v>
      </c>
      <c r="F2902" s="6" t="s">
        <v>24</v>
      </c>
      <c r="G2902" s="6" t="s">
        <v>8811</v>
      </c>
      <c r="H2902" s="6" t="s">
        <v>26</v>
      </c>
      <c r="I2902" s="6" t="s">
        <v>27</v>
      </c>
      <c r="J2902" s="6" t="s">
        <v>105</v>
      </c>
      <c r="K2902" s="6" t="s">
        <v>195</v>
      </c>
      <c r="L2902" s="6" t="s">
        <v>121</v>
      </c>
      <c r="M2902" s="6" t="s">
        <v>122</v>
      </c>
      <c r="N2902" s="6" t="s">
        <v>46</v>
      </c>
      <c r="O2902" s="6" t="s">
        <v>47</v>
      </c>
      <c r="P2902" s="10" t="s">
        <v>68</v>
      </c>
      <c r="Q2902" s="6">
        <v>1225.45</v>
      </c>
      <c r="R2902" s="6">
        <v>0</v>
      </c>
      <c r="S2902" s="6">
        <v>0</v>
      </c>
      <c r="T2902" s="6" t="s">
        <v>35</v>
      </c>
      <c r="U2902" s="6"/>
      <c r="V2902" s="6" t="s">
        <v>36</v>
      </c>
      <c r="W2902" s="6">
        <v>81</v>
      </c>
      <c r="X2902" s="7" t="s">
        <v>37</v>
      </c>
    </row>
    <row r="2903" spans="1:24" x14ac:dyDescent="0.3">
      <c r="A2903" s="8" t="s">
        <v>8812</v>
      </c>
      <c r="B2903" s="9">
        <v>46146</v>
      </c>
      <c r="C2903" s="21" t="str">
        <f>TEXT(Table3[[#This Row],[Transaction_Date]],"dddd")</f>
        <v>Monday</v>
      </c>
      <c r="D2903" t="s">
        <v>8813</v>
      </c>
      <c r="E2903">
        <f>HOUR(Table3[[#This Row],[Transaction_Time]])</f>
        <v>15</v>
      </c>
      <c r="F2903" s="10" t="s">
        <v>52</v>
      </c>
      <c r="G2903" s="10" t="s">
        <v>8814</v>
      </c>
      <c r="H2903" s="10" t="s">
        <v>89</v>
      </c>
      <c r="I2903" s="10" t="s">
        <v>27</v>
      </c>
      <c r="J2903" s="10" t="s">
        <v>75</v>
      </c>
      <c r="K2903" s="10" t="s">
        <v>156</v>
      </c>
      <c r="L2903" s="10" t="s">
        <v>184</v>
      </c>
      <c r="M2903" s="10" t="s">
        <v>146</v>
      </c>
      <c r="N2903" s="10" t="s">
        <v>32</v>
      </c>
      <c r="O2903" s="10" t="s">
        <v>47</v>
      </c>
      <c r="P2903" s="10" t="s">
        <v>34</v>
      </c>
      <c r="Q2903" s="10">
        <v>723.64</v>
      </c>
      <c r="R2903" s="10">
        <v>14.04</v>
      </c>
      <c r="S2903" s="10">
        <v>0</v>
      </c>
      <c r="T2903" s="10" t="s">
        <v>35</v>
      </c>
      <c r="U2903" s="10"/>
      <c r="V2903" s="10" t="s">
        <v>49</v>
      </c>
      <c r="W2903" s="10">
        <v>17</v>
      </c>
      <c r="X2903" s="11" t="s">
        <v>37</v>
      </c>
    </row>
    <row r="2904" spans="1:24" x14ac:dyDescent="0.3">
      <c r="A2904" s="4" t="s">
        <v>8815</v>
      </c>
      <c r="B2904" s="5">
        <v>46171</v>
      </c>
      <c r="C2904" s="20" t="str">
        <f>TEXT(Table3[[#This Row],[Transaction_Date]],"dddd")</f>
        <v>Friday</v>
      </c>
      <c r="D2904" t="s">
        <v>8816</v>
      </c>
      <c r="E2904">
        <f>HOUR(Table3[[#This Row],[Transaction_Time]])</f>
        <v>13</v>
      </c>
      <c r="F2904" s="6" t="s">
        <v>24</v>
      </c>
      <c r="G2904" s="6" t="s">
        <v>8817</v>
      </c>
      <c r="H2904" s="6" t="s">
        <v>26</v>
      </c>
      <c r="I2904" s="6" t="s">
        <v>27</v>
      </c>
      <c r="J2904" s="6" t="s">
        <v>43</v>
      </c>
      <c r="K2904" s="6" t="s">
        <v>229</v>
      </c>
      <c r="L2904" s="6" t="s">
        <v>286</v>
      </c>
      <c r="M2904" s="6" t="s">
        <v>122</v>
      </c>
      <c r="N2904" s="6" t="s">
        <v>46</v>
      </c>
      <c r="O2904" s="6" t="s">
        <v>60</v>
      </c>
      <c r="P2904" s="10" t="s">
        <v>68</v>
      </c>
      <c r="Q2904" s="6">
        <v>956.57</v>
      </c>
      <c r="R2904" s="6">
        <v>33.43</v>
      </c>
      <c r="S2904" s="6">
        <v>0</v>
      </c>
      <c r="T2904" s="6" t="s">
        <v>35</v>
      </c>
      <c r="U2904" s="6"/>
      <c r="V2904" s="6" t="s">
        <v>36</v>
      </c>
      <c r="W2904" s="6">
        <v>38</v>
      </c>
      <c r="X2904" s="7" t="s">
        <v>37</v>
      </c>
    </row>
    <row r="2905" spans="1:24" x14ac:dyDescent="0.3">
      <c r="A2905" s="8" t="s">
        <v>8818</v>
      </c>
      <c r="B2905" s="9">
        <v>46155</v>
      </c>
      <c r="C2905" s="21" t="str">
        <f>TEXT(Table3[[#This Row],[Transaction_Date]],"dddd")</f>
        <v>Wednesday</v>
      </c>
      <c r="D2905" t="s">
        <v>8819</v>
      </c>
      <c r="E2905">
        <f>HOUR(Table3[[#This Row],[Transaction_Time]])</f>
        <v>13</v>
      </c>
      <c r="F2905" s="10" t="s">
        <v>24</v>
      </c>
      <c r="G2905" s="10" t="s">
        <v>8820</v>
      </c>
      <c r="H2905" s="10" t="s">
        <v>74</v>
      </c>
      <c r="I2905" s="10" t="s">
        <v>27</v>
      </c>
      <c r="J2905" s="10" t="s">
        <v>166</v>
      </c>
      <c r="K2905" s="10" t="s">
        <v>204</v>
      </c>
      <c r="L2905" s="10" t="s">
        <v>334</v>
      </c>
      <c r="M2905" s="10" t="s">
        <v>58</v>
      </c>
      <c r="N2905" s="10" t="s">
        <v>78</v>
      </c>
      <c r="O2905" s="10" t="s">
        <v>33</v>
      </c>
      <c r="P2905" s="10" t="s">
        <v>108</v>
      </c>
      <c r="Q2905" s="10">
        <v>201.43</v>
      </c>
      <c r="R2905" s="10">
        <v>43.87</v>
      </c>
      <c r="S2905" s="10">
        <v>0</v>
      </c>
      <c r="T2905" s="10" t="s">
        <v>35</v>
      </c>
      <c r="U2905" s="10"/>
      <c r="V2905" s="10" t="s">
        <v>49</v>
      </c>
      <c r="W2905" s="10">
        <v>48</v>
      </c>
      <c r="X2905" s="11" t="s">
        <v>37</v>
      </c>
    </row>
    <row r="2906" spans="1:24" x14ac:dyDescent="0.3">
      <c r="A2906" s="4" t="s">
        <v>8821</v>
      </c>
      <c r="B2906" s="5">
        <v>46167</v>
      </c>
      <c r="C2906" s="20" t="str">
        <f>TEXT(Table3[[#This Row],[Transaction_Date]],"dddd")</f>
        <v>Monday</v>
      </c>
      <c r="D2906" t="s">
        <v>8822</v>
      </c>
      <c r="E2906">
        <f>HOUR(Table3[[#This Row],[Transaction_Time]])</f>
        <v>21</v>
      </c>
      <c r="F2906" s="6" t="s">
        <v>24</v>
      </c>
      <c r="G2906" s="6" t="s">
        <v>8823</v>
      </c>
      <c r="H2906" s="6" t="s">
        <v>89</v>
      </c>
      <c r="I2906" s="6" t="s">
        <v>27</v>
      </c>
      <c r="J2906" s="6" t="s">
        <v>75</v>
      </c>
      <c r="K2906" s="6" t="s">
        <v>295</v>
      </c>
      <c r="L2906" s="6" t="s">
        <v>435</v>
      </c>
      <c r="M2906" s="6" t="s">
        <v>101</v>
      </c>
      <c r="N2906" s="6" t="s">
        <v>32</v>
      </c>
      <c r="O2906" s="6" t="s">
        <v>33</v>
      </c>
      <c r="P2906" s="6" t="s">
        <v>48</v>
      </c>
      <c r="Q2906" s="6">
        <v>1025.49</v>
      </c>
      <c r="R2906" s="6">
        <v>46.23</v>
      </c>
      <c r="S2906" s="6">
        <v>0</v>
      </c>
      <c r="T2906" s="6" t="s">
        <v>35</v>
      </c>
      <c r="U2906" s="6"/>
      <c r="V2906" s="6" t="s">
        <v>49</v>
      </c>
      <c r="W2906" s="6">
        <v>77</v>
      </c>
      <c r="X2906" s="7" t="s">
        <v>37</v>
      </c>
    </row>
    <row r="2907" spans="1:24" x14ac:dyDescent="0.3">
      <c r="A2907" s="8" t="s">
        <v>8824</v>
      </c>
      <c r="B2907" s="9">
        <v>46144</v>
      </c>
      <c r="C2907" s="21" t="str">
        <f>TEXT(Table3[[#This Row],[Transaction_Date]],"dddd")</f>
        <v>Saturday</v>
      </c>
      <c r="D2907" t="s">
        <v>8825</v>
      </c>
      <c r="E2907">
        <f>HOUR(Table3[[#This Row],[Transaction_Time]])</f>
        <v>12</v>
      </c>
      <c r="F2907" s="10" t="s">
        <v>24</v>
      </c>
      <c r="G2907" s="10" t="s">
        <v>8826</v>
      </c>
      <c r="H2907" s="10" t="s">
        <v>54</v>
      </c>
      <c r="I2907" s="10" t="s">
        <v>42</v>
      </c>
      <c r="J2907" s="10" t="s">
        <v>150</v>
      </c>
      <c r="K2907" s="10" t="s">
        <v>175</v>
      </c>
      <c r="L2907" s="10" t="s">
        <v>357</v>
      </c>
      <c r="M2907" s="10" t="s">
        <v>122</v>
      </c>
      <c r="N2907" s="10" t="s">
        <v>46</v>
      </c>
      <c r="O2907" s="10" t="s">
        <v>141</v>
      </c>
      <c r="P2907" s="10" t="s">
        <v>68</v>
      </c>
      <c r="Q2907" s="10">
        <v>659.97</v>
      </c>
      <c r="R2907" s="10">
        <v>0</v>
      </c>
      <c r="S2907" s="10">
        <v>0</v>
      </c>
      <c r="T2907" s="10" t="s">
        <v>35</v>
      </c>
      <c r="U2907" s="10"/>
      <c r="V2907" s="10" t="s">
        <v>49</v>
      </c>
      <c r="W2907" s="10">
        <v>44</v>
      </c>
      <c r="X2907" s="11" t="s">
        <v>37</v>
      </c>
    </row>
    <row r="2908" spans="1:24" x14ac:dyDescent="0.3">
      <c r="A2908" s="4" t="s">
        <v>8827</v>
      </c>
      <c r="B2908" s="5">
        <v>46155</v>
      </c>
      <c r="C2908" s="20" t="str">
        <f>TEXT(Table3[[#This Row],[Transaction_Date]],"dddd")</f>
        <v>Wednesday</v>
      </c>
      <c r="D2908" t="s">
        <v>8828</v>
      </c>
      <c r="E2908">
        <f>HOUR(Table3[[#This Row],[Transaction_Time]])</f>
        <v>9</v>
      </c>
      <c r="F2908" s="6" t="s">
        <v>40</v>
      </c>
      <c r="G2908" s="6" t="s">
        <v>8829</v>
      </c>
      <c r="H2908" s="6" t="s">
        <v>74</v>
      </c>
      <c r="I2908" s="6" t="s">
        <v>42</v>
      </c>
      <c r="J2908" s="6" t="s">
        <v>119</v>
      </c>
      <c r="K2908" s="6" t="s">
        <v>276</v>
      </c>
      <c r="L2908" s="6" t="s">
        <v>157</v>
      </c>
      <c r="M2908" s="6" t="s">
        <v>83</v>
      </c>
      <c r="N2908" s="6" t="s">
        <v>78</v>
      </c>
      <c r="O2908" s="6" t="s">
        <v>47</v>
      </c>
      <c r="P2908" s="6" t="s">
        <v>34</v>
      </c>
      <c r="Q2908" s="6">
        <v>122.34</v>
      </c>
      <c r="R2908" s="6">
        <v>0</v>
      </c>
      <c r="S2908" s="6">
        <v>0.4</v>
      </c>
      <c r="T2908" s="6" t="s">
        <v>35</v>
      </c>
      <c r="U2908" s="6"/>
      <c r="V2908" s="6" t="s">
        <v>49</v>
      </c>
      <c r="W2908" s="6">
        <v>23</v>
      </c>
      <c r="X2908" s="7" t="s">
        <v>37</v>
      </c>
    </row>
    <row r="2909" spans="1:24" x14ac:dyDescent="0.3">
      <c r="A2909" s="8" t="s">
        <v>8830</v>
      </c>
      <c r="B2909" s="9">
        <v>46155</v>
      </c>
      <c r="C2909" s="21" t="str">
        <f>TEXT(Table3[[#This Row],[Transaction_Date]],"dddd")</f>
        <v>Wednesday</v>
      </c>
      <c r="D2909" t="s">
        <v>8831</v>
      </c>
      <c r="E2909">
        <f>HOUR(Table3[[#This Row],[Transaction_Time]])</f>
        <v>17</v>
      </c>
      <c r="F2909" s="10" t="s">
        <v>52</v>
      </c>
      <c r="G2909" s="10" t="s">
        <v>8832</v>
      </c>
      <c r="H2909" s="10" t="s">
        <v>26</v>
      </c>
      <c r="I2909" s="10" t="s">
        <v>27</v>
      </c>
      <c r="J2909" s="10" t="s">
        <v>90</v>
      </c>
      <c r="K2909" s="10" t="s">
        <v>572</v>
      </c>
      <c r="L2909" s="10" t="s">
        <v>171</v>
      </c>
      <c r="M2909" s="10" t="s">
        <v>67</v>
      </c>
      <c r="N2909" s="10" t="s">
        <v>176</v>
      </c>
      <c r="O2909" s="10" t="s">
        <v>60</v>
      </c>
      <c r="P2909" s="10" t="s">
        <v>115</v>
      </c>
      <c r="Q2909" s="10">
        <v>257.39</v>
      </c>
      <c r="R2909" s="10">
        <v>0</v>
      </c>
      <c r="S2909" s="10">
        <v>0</v>
      </c>
      <c r="T2909" s="10" t="s">
        <v>35</v>
      </c>
      <c r="U2909" s="10"/>
      <c r="V2909" s="10" t="s">
        <v>49</v>
      </c>
      <c r="W2909" s="10">
        <v>19</v>
      </c>
      <c r="X2909" s="11" t="s">
        <v>37</v>
      </c>
    </row>
    <row r="2910" spans="1:24" x14ac:dyDescent="0.3">
      <c r="A2910" s="4" t="s">
        <v>8833</v>
      </c>
      <c r="B2910" s="5">
        <v>46163</v>
      </c>
      <c r="C2910" s="20" t="str">
        <f>TEXT(Table3[[#This Row],[Transaction_Date]],"dddd")</f>
        <v>Thursday</v>
      </c>
      <c r="D2910" t="s">
        <v>198</v>
      </c>
      <c r="E2910">
        <f>HOUR(Table3[[#This Row],[Transaction_Time]])</f>
        <v>17</v>
      </c>
      <c r="F2910" s="6" t="s">
        <v>87</v>
      </c>
      <c r="G2910" s="6" t="s">
        <v>8834</v>
      </c>
      <c r="H2910" s="6" t="s">
        <v>26</v>
      </c>
      <c r="I2910" s="6" t="s">
        <v>27</v>
      </c>
      <c r="J2910" s="6" t="s">
        <v>43</v>
      </c>
      <c r="K2910" s="6" t="s">
        <v>112</v>
      </c>
      <c r="L2910" s="6" t="s">
        <v>375</v>
      </c>
      <c r="M2910" s="6" t="s">
        <v>58</v>
      </c>
      <c r="N2910" s="6" t="s">
        <v>32</v>
      </c>
      <c r="O2910" s="6" t="s">
        <v>297</v>
      </c>
      <c r="P2910" s="6" t="s">
        <v>128</v>
      </c>
      <c r="Q2910" s="6">
        <v>2518.69</v>
      </c>
      <c r="R2910" s="6">
        <v>54.46</v>
      </c>
      <c r="S2910" s="6">
        <v>0</v>
      </c>
      <c r="T2910" s="6" t="s">
        <v>35</v>
      </c>
      <c r="U2910" s="6"/>
      <c r="V2910" s="6" t="s">
        <v>49</v>
      </c>
      <c r="W2910" s="6">
        <v>95</v>
      </c>
      <c r="X2910" s="7" t="s">
        <v>37</v>
      </c>
    </row>
    <row r="2911" spans="1:24" x14ac:dyDescent="0.3">
      <c r="A2911" s="8" t="s">
        <v>8835</v>
      </c>
      <c r="B2911" s="9">
        <v>46154</v>
      </c>
      <c r="C2911" s="21" t="str">
        <f>TEXT(Table3[[#This Row],[Transaction_Date]],"dddd")</f>
        <v>Tuesday</v>
      </c>
      <c r="D2911" t="s">
        <v>8836</v>
      </c>
      <c r="E2911">
        <f>HOUR(Table3[[#This Row],[Transaction_Time]])</f>
        <v>13</v>
      </c>
      <c r="F2911" s="10" t="s">
        <v>52</v>
      </c>
      <c r="G2911" s="10" t="s">
        <v>8837</v>
      </c>
      <c r="H2911" s="10" t="s">
        <v>54</v>
      </c>
      <c r="I2911" s="10" t="s">
        <v>42</v>
      </c>
      <c r="J2911" s="10" t="s">
        <v>166</v>
      </c>
      <c r="K2911" s="10" t="s">
        <v>204</v>
      </c>
      <c r="L2911" s="10" t="s">
        <v>537</v>
      </c>
      <c r="M2911" s="10" t="s">
        <v>122</v>
      </c>
      <c r="N2911" s="10" t="s">
        <v>32</v>
      </c>
      <c r="O2911" s="10" t="s">
        <v>47</v>
      </c>
      <c r="P2911" s="10" t="s">
        <v>84</v>
      </c>
      <c r="Q2911" s="10">
        <v>693.67</v>
      </c>
      <c r="R2911" s="10">
        <v>0</v>
      </c>
      <c r="S2911" s="10">
        <v>0.28999999999999998</v>
      </c>
      <c r="T2911" s="10" t="s">
        <v>35</v>
      </c>
      <c r="U2911" s="10"/>
      <c r="V2911" s="10" t="s">
        <v>36</v>
      </c>
      <c r="W2911" s="10">
        <v>91</v>
      </c>
      <c r="X2911" s="11" t="s">
        <v>37</v>
      </c>
    </row>
    <row r="2912" spans="1:24" x14ac:dyDescent="0.3">
      <c r="A2912" s="4" t="s">
        <v>8838</v>
      </c>
      <c r="B2912" s="5">
        <v>46170</v>
      </c>
      <c r="C2912" s="20" t="str">
        <f>TEXT(Table3[[#This Row],[Transaction_Date]],"dddd")</f>
        <v>Thursday</v>
      </c>
      <c r="D2912" t="s">
        <v>8839</v>
      </c>
      <c r="E2912">
        <f>HOUR(Table3[[#This Row],[Transaction_Time]])</f>
        <v>20</v>
      </c>
      <c r="F2912" s="6" t="s">
        <v>52</v>
      </c>
      <c r="G2912" s="6" t="s">
        <v>8840</v>
      </c>
      <c r="H2912" s="6" t="s">
        <v>89</v>
      </c>
      <c r="I2912" s="6" t="s">
        <v>42</v>
      </c>
      <c r="J2912" s="6" t="s">
        <v>90</v>
      </c>
      <c r="K2912" s="6" t="s">
        <v>346</v>
      </c>
      <c r="L2912" s="6" t="s">
        <v>213</v>
      </c>
      <c r="M2912" s="6" t="s">
        <v>214</v>
      </c>
      <c r="N2912" s="6" t="s">
        <v>32</v>
      </c>
      <c r="O2912" s="6" t="s">
        <v>47</v>
      </c>
      <c r="P2912" s="6" t="s">
        <v>84</v>
      </c>
      <c r="Q2912" s="6">
        <v>922.4</v>
      </c>
      <c r="R2912" s="6">
        <v>0</v>
      </c>
      <c r="S2912" s="6">
        <v>0</v>
      </c>
      <c r="T2912" s="6" t="s">
        <v>35</v>
      </c>
      <c r="U2912" s="6"/>
      <c r="V2912" s="6" t="s">
        <v>49</v>
      </c>
      <c r="W2912" s="6">
        <v>64</v>
      </c>
      <c r="X2912" s="7" t="s">
        <v>37</v>
      </c>
    </row>
    <row r="2913" spans="1:24" x14ac:dyDescent="0.3">
      <c r="A2913" s="8" t="s">
        <v>8841</v>
      </c>
      <c r="B2913" s="9">
        <v>46160</v>
      </c>
      <c r="C2913" s="21" t="str">
        <f>TEXT(Table3[[#This Row],[Transaction_Date]],"dddd")</f>
        <v>Monday</v>
      </c>
      <c r="D2913" t="s">
        <v>8842</v>
      </c>
      <c r="E2913">
        <f>HOUR(Table3[[#This Row],[Transaction_Time]])</f>
        <v>12</v>
      </c>
      <c r="F2913" s="10" t="s">
        <v>24</v>
      </c>
      <c r="G2913" s="10" t="s">
        <v>8843</v>
      </c>
      <c r="H2913" s="10" t="s">
        <v>26</v>
      </c>
      <c r="I2913" s="10" t="s">
        <v>27</v>
      </c>
      <c r="J2913" s="10" t="s">
        <v>105</v>
      </c>
      <c r="K2913" s="10" t="s">
        <v>195</v>
      </c>
      <c r="L2913" s="10" t="s">
        <v>184</v>
      </c>
      <c r="M2913" s="10" t="s">
        <v>146</v>
      </c>
      <c r="N2913" s="10" t="s">
        <v>46</v>
      </c>
      <c r="O2913" s="10" t="s">
        <v>60</v>
      </c>
      <c r="P2913" s="10" t="s">
        <v>68</v>
      </c>
      <c r="Q2913" s="10">
        <v>148.02000000000001</v>
      </c>
      <c r="R2913" s="10">
        <v>0</v>
      </c>
      <c r="S2913" s="10">
        <v>0</v>
      </c>
      <c r="T2913" s="10" t="s">
        <v>35</v>
      </c>
      <c r="U2913" s="10"/>
      <c r="V2913" s="10" t="s">
        <v>49</v>
      </c>
      <c r="W2913" s="10">
        <v>61</v>
      </c>
      <c r="X2913" s="11" t="s">
        <v>37</v>
      </c>
    </row>
    <row r="2914" spans="1:24" x14ac:dyDescent="0.3">
      <c r="A2914" s="4" t="s">
        <v>8844</v>
      </c>
      <c r="B2914" s="5">
        <v>46163</v>
      </c>
      <c r="C2914" s="20" t="str">
        <f>TEXT(Table3[[#This Row],[Transaction_Date]],"dddd")</f>
        <v>Thursday</v>
      </c>
      <c r="D2914" t="s">
        <v>8845</v>
      </c>
      <c r="E2914">
        <f>HOUR(Table3[[#This Row],[Transaction_Time]])</f>
        <v>13</v>
      </c>
      <c r="F2914" s="6" t="s">
        <v>370</v>
      </c>
      <c r="G2914" s="6" t="s">
        <v>8846</v>
      </c>
      <c r="H2914" s="6" t="s">
        <v>26</v>
      </c>
      <c r="I2914" s="6" t="s">
        <v>42</v>
      </c>
      <c r="J2914" s="6" t="s">
        <v>105</v>
      </c>
      <c r="K2914" s="6" t="s">
        <v>675</v>
      </c>
      <c r="L2914" s="6" t="s">
        <v>364</v>
      </c>
      <c r="M2914" s="6" t="s">
        <v>114</v>
      </c>
      <c r="N2914" s="6" t="s">
        <v>32</v>
      </c>
      <c r="O2914" s="6" t="s">
        <v>47</v>
      </c>
      <c r="P2914" s="6" t="s">
        <v>48</v>
      </c>
      <c r="Q2914" s="6">
        <v>215.97</v>
      </c>
      <c r="R2914" s="6">
        <v>0</v>
      </c>
      <c r="S2914" s="6">
        <v>0</v>
      </c>
      <c r="T2914" s="6" t="s">
        <v>35</v>
      </c>
      <c r="U2914" s="6"/>
      <c r="V2914" s="6" t="s">
        <v>49</v>
      </c>
      <c r="W2914" s="6">
        <v>53</v>
      </c>
      <c r="X2914" s="7" t="s">
        <v>37</v>
      </c>
    </row>
    <row r="2915" spans="1:24" x14ac:dyDescent="0.3">
      <c r="A2915" s="8" t="s">
        <v>8847</v>
      </c>
      <c r="B2915" s="9">
        <v>46151</v>
      </c>
      <c r="C2915" s="21" t="str">
        <f>TEXT(Table3[[#This Row],[Transaction_Date]],"dddd")</f>
        <v>Saturday</v>
      </c>
      <c r="D2915" t="s">
        <v>8848</v>
      </c>
      <c r="E2915">
        <f>HOUR(Table3[[#This Row],[Transaction_Time]])</f>
        <v>13</v>
      </c>
      <c r="F2915" s="10" t="s">
        <v>24</v>
      </c>
      <c r="G2915" s="10" t="s">
        <v>8849</v>
      </c>
      <c r="H2915" s="10" t="s">
        <v>26</v>
      </c>
      <c r="I2915" s="10" t="s">
        <v>42</v>
      </c>
      <c r="J2915" s="10" t="s">
        <v>119</v>
      </c>
      <c r="K2915" s="10" t="s">
        <v>120</v>
      </c>
      <c r="L2915" s="10" t="s">
        <v>127</v>
      </c>
      <c r="M2915" s="10" t="s">
        <v>114</v>
      </c>
      <c r="N2915" s="10" t="s">
        <v>32</v>
      </c>
      <c r="O2915" s="10" t="s">
        <v>47</v>
      </c>
      <c r="P2915" s="10" t="s">
        <v>34</v>
      </c>
      <c r="Q2915" s="10">
        <v>193.97</v>
      </c>
      <c r="R2915" s="10">
        <v>0</v>
      </c>
      <c r="S2915" s="10">
        <v>0</v>
      </c>
      <c r="T2915" s="10" t="s">
        <v>35</v>
      </c>
      <c r="U2915" s="10"/>
      <c r="V2915" s="10" t="s">
        <v>49</v>
      </c>
      <c r="W2915" s="10">
        <v>5</v>
      </c>
      <c r="X2915" s="11" t="s">
        <v>37</v>
      </c>
    </row>
    <row r="2916" spans="1:24" x14ac:dyDescent="0.3">
      <c r="A2916" s="4" t="s">
        <v>8850</v>
      </c>
      <c r="B2916" s="5">
        <v>46162</v>
      </c>
      <c r="C2916" s="20" t="str">
        <f>TEXT(Table3[[#This Row],[Transaction_Date]],"dddd")</f>
        <v>Wednesday</v>
      </c>
      <c r="D2916" t="s">
        <v>8851</v>
      </c>
      <c r="E2916">
        <f>HOUR(Table3[[#This Row],[Transaction_Time]])</f>
        <v>10</v>
      </c>
      <c r="F2916" s="6" t="s">
        <v>52</v>
      </c>
      <c r="G2916" s="6" t="s">
        <v>8852</v>
      </c>
      <c r="H2916" s="6" t="s">
        <v>74</v>
      </c>
      <c r="I2916" s="6" t="s">
        <v>27</v>
      </c>
      <c r="J2916" s="6" t="s">
        <v>55</v>
      </c>
      <c r="K2916" s="6" t="s">
        <v>180</v>
      </c>
      <c r="L2916" s="6" t="s">
        <v>107</v>
      </c>
      <c r="M2916" s="6" t="s">
        <v>93</v>
      </c>
      <c r="N2916" s="6" t="s">
        <v>46</v>
      </c>
      <c r="O2916" s="6" t="s">
        <v>33</v>
      </c>
      <c r="P2916" s="6" t="s">
        <v>48</v>
      </c>
      <c r="Q2916" s="6">
        <v>484.07</v>
      </c>
      <c r="R2916" s="6">
        <v>0</v>
      </c>
      <c r="S2916" s="6">
        <v>0</v>
      </c>
      <c r="T2916" s="6" t="s">
        <v>280</v>
      </c>
      <c r="U2916" s="6" t="s">
        <v>496</v>
      </c>
      <c r="V2916" s="6" t="s">
        <v>49</v>
      </c>
      <c r="W2916" s="6">
        <v>21</v>
      </c>
      <c r="X2916" s="7" t="s">
        <v>37</v>
      </c>
    </row>
    <row r="2917" spans="1:24" x14ac:dyDescent="0.3">
      <c r="A2917" s="8" t="s">
        <v>8853</v>
      </c>
      <c r="B2917" s="9">
        <v>46159</v>
      </c>
      <c r="C2917" s="21" t="str">
        <f>TEXT(Table3[[#This Row],[Transaction_Date]],"dddd")</f>
        <v>Sunday</v>
      </c>
      <c r="D2917" t="s">
        <v>8854</v>
      </c>
      <c r="E2917">
        <f>HOUR(Table3[[#This Row],[Transaction_Time]])</f>
        <v>19</v>
      </c>
      <c r="F2917" s="10" t="s">
        <v>24</v>
      </c>
      <c r="G2917" s="10" t="s">
        <v>8855</v>
      </c>
      <c r="H2917" s="10" t="s">
        <v>89</v>
      </c>
      <c r="I2917" s="10" t="s">
        <v>42</v>
      </c>
      <c r="J2917" s="10" t="s">
        <v>150</v>
      </c>
      <c r="K2917" s="10" t="s">
        <v>175</v>
      </c>
      <c r="L2917" s="10" t="s">
        <v>121</v>
      </c>
      <c r="M2917" s="10" t="s">
        <v>122</v>
      </c>
      <c r="N2917" s="10" t="s">
        <v>59</v>
      </c>
      <c r="O2917" s="10" t="s">
        <v>47</v>
      </c>
      <c r="P2917" s="10" t="s">
        <v>48</v>
      </c>
      <c r="Q2917" s="10">
        <v>1244</v>
      </c>
      <c r="R2917" s="10">
        <v>0</v>
      </c>
      <c r="S2917" s="10">
        <v>0</v>
      </c>
      <c r="T2917" s="10" t="s">
        <v>35</v>
      </c>
      <c r="U2917" s="10"/>
      <c r="V2917" s="10" t="s">
        <v>49</v>
      </c>
      <c r="W2917" s="10">
        <v>87</v>
      </c>
      <c r="X2917" s="11" t="s">
        <v>37</v>
      </c>
    </row>
    <row r="2918" spans="1:24" x14ac:dyDescent="0.3">
      <c r="A2918" s="4" t="s">
        <v>8856</v>
      </c>
      <c r="B2918" s="5">
        <v>46169</v>
      </c>
      <c r="C2918" s="20" t="str">
        <f>TEXT(Table3[[#This Row],[Transaction_Date]],"dddd")</f>
        <v>Wednesday</v>
      </c>
      <c r="D2918" t="s">
        <v>8857</v>
      </c>
      <c r="E2918">
        <f>HOUR(Table3[[#This Row],[Transaction_Time]])</f>
        <v>20</v>
      </c>
      <c r="F2918" s="6" t="s">
        <v>40</v>
      </c>
      <c r="G2918" s="6" t="s">
        <v>8858</v>
      </c>
      <c r="H2918" s="6" t="s">
        <v>26</v>
      </c>
      <c r="I2918" s="6" t="s">
        <v>42</v>
      </c>
      <c r="J2918" s="6" t="s">
        <v>28</v>
      </c>
      <c r="K2918" s="6" t="s">
        <v>188</v>
      </c>
      <c r="L2918" s="6" t="s">
        <v>375</v>
      </c>
      <c r="M2918" s="6" t="s">
        <v>58</v>
      </c>
      <c r="N2918" s="6" t="s">
        <v>46</v>
      </c>
      <c r="O2918" s="6" t="s">
        <v>297</v>
      </c>
      <c r="P2918" s="6" t="s">
        <v>68</v>
      </c>
      <c r="Q2918" s="6">
        <v>679.39</v>
      </c>
      <c r="R2918" s="6">
        <v>0</v>
      </c>
      <c r="S2918" s="6">
        <v>0</v>
      </c>
      <c r="T2918" s="6" t="s">
        <v>35</v>
      </c>
      <c r="U2918" s="6"/>
      <c r="V2918" s="6" t="s">
        <v>49</v>
      </c>
      <c r="W2918" s="6">
        <v>28</v>
      </c>
      <c r="X2918" s="7" t="s">
        <v>37</v>
      </c>
    </row>
    <row r="2919" spans="1:24" x14ac:dyDescent="0.3">
      <c r="A2919" s="8" t="s">
        <v>8859</v>
      </c>
      <c r="B2919" s="9">
        <v>46159</v>
      </c>
      <c r="C2919" s="21" t="str">
        <f>TEXT(Table3[[#This Row],[Transaction_Date]],"dddd")</f>
        <v>Sunday</v>
      </c>
      <c r="D2919" t="s">
        <v>8860</v>
      </c>
      <c r="E2919">
        <f>HOUR(Table3[[#This Row],[Transaction_Time]])</f>
        <v>11</v>
      </c>
      <c r="F2919" s="10" t="s">
        <v>40</v>
      </c>
      <c r="G2919" s="10" t="s">
        <v>8861</v>
      </c>
      <c r="H2919" s="10" t="s">
        <v>26</v>
      </c>
      <c r="I2919" s="10" t="s">
        <v>42</v>
      </c>
      <c r="J2919" s="10" t="s">
        <v>43</v>
      </c>
      <c r="K2919" s="10" t="s">
        <v>44</v>
      </c>
      <c r="L2919" s="10" t="s">
        <v>618</v>
      </c>
      <c r="M2919" s="10" t="s">
        <v>214</v>
      </c>
      <c r="N2919" s="10" t="s">
        <v>291</v>
      </c>
      <c r="O2919" s="10" t="s">
        <v>47</v>
      </c>
      <c r="P2919" s="10" t="s">
        <v>128</v>
      </c>
      <c r="Q2919" s="10">
        <v>549.23</v>
      </c>
      <c r="R2919" s="10">
        <v>0</v>
      </c>
      <c r="S2919" s="10">
        <v>6.44</v>
      </c>
      <c r="T2919" s="10" t="s">
        <v>35</v>
      </c>
      <c r="U2919" s="10"/>
      <c r="V2919" s="10" t="s">
        <v>49</v>
      </c>
      <c r="W2919" s="10">
        <v>9</v>
      </c>
      <c r="X2919" s="11" t="s">
        <v>37</v>
      </c>
    </row>
    <row r="2920" spans="1:24" x14ac:dyDescent="0.3">
      <c r="A2920" s="4" t="s">
        <v>8862</v>
      </c>
      <c r="B2920" s="5">
        <v>46161</v>
      </c>
      <c r="C2920" s="20" t="str">
        <f>TEXT(Table3[[#This Row],[Transaction_Date]],"dddd")</f>
        <v>Tuesday</v>
      </c>
      <c r="D2920" t="s">
        <v>1666</v>
      </c>
      <c r="E2920">
        <f>HOUR(Table3[[#This Row],[Transaction_Time]])</f>
        <v>19</v>
      </c>
      <c r="F2920" s="6" t="s">
        <v>40</v>
      </c>
      <c r="G2920" s="6" t="s">
        <v>8863</v>
      </c>
      <c r="H2920" s="6" t="s">
        <v>26</v>
      </c>
      <c r="I2920" s="6" t="s">
        <v>42</v>
      </c>
      <c r="J2920" s="6" t="s">
        <v>90</v>
      </c>
      <c r="K2920" s="6" t="s">
        <v>572</v>
      </c>
      <c r="L2920" s="6" t="s">
        <v>544</v>
      </c>
      <c r="M2920" s="6" t="s">
        <v>114</v>
      </c>
      <c r="N2920" s="6" t="s">
        <v>46</v>
      </c>
      <c r="O2920" s="6" t="s">
        <v>60</v>
      </c>
      <c r="P2920" s="6" t="s">
        <v>48</v>
      </c>
      <c r="Q2920" s="6">
        <v>215.97</v>
      </c>
      <c r="R2920" s="6">
        <v>0</v>
      </c>
      <c r="S2920" s="6">
        <v>7.2</v>
      </c>
      <c r="T2920" s="6" t="s">
        <v>35</v>
      </c>
      <c r="U2920" s="6"/>
      <c r="V2920" s="6" t="s">
        <v>49</v>
      </c>
      <c r="W2920" s="6">
        <v>99</v>
      </c>
      <c r="X2920" s="7" t="s">
        <v>69</v>
      </c>
    </row>
    <row r="2921" spans="1:24" x14ac:dyDescent="0.3">
      <c r="A2921" s="8" t="s">
        <v>8864</v>
      </c>
      <c r="B2921" s="9">
        <v>46149</v>
      </c>
      <c r="C2921" s="21" t="str">
        <f>TEXT(Table3[[#This Row],[Transaction_Date]],"dddd")</f>
        <v>Thursday</v>
      </c>
      <c r="D2921" t="s">
        <v>6172</v>
      </c>
      <c r="E2921">
        <f>HOUR(Table3[[#This Row],[Transaction_Time]])</f>
        <v>16</v>
      </c>
      <c r="F2921" s="10" t="s">
        <v>40</v>
      </c>
      <c r="G2921" s="10" t="s">
        <v>8865</v>
      </c>
      <c r="H2921" s="10" t="s">
        <v>26</v>
      </c>
      <c r="I2921" s="10" t="s">
        <v>42</v>
      </c>
      <c r="J2921" s="10" t="s">
        <v>105</v>
      </c>
      <c r="K2921" s="10" t="s">
        <v>106</v>
      </c>
      <c r="L2921" s="10" t="s">
        <v>196</v>
      </c>
      <c r="M2921" s="10" t="s">
        <v>83</v>
      </c>
      <c r="N2921" s="10" t="s">
        <v>176</v>
      </c>
      <c r="O2921" s="10" t="s">
        <v>47</v>
      </c>
      <c r="P2921" s="10" t="s">
        <v>84</v>
      </c>
      <c r="Q2921" s="10">
        <v>340.31</v>
      </c>
      <c r="R2921" s="10">
        <v>0</v>
      </c>
      <c r="S2921" s="10">
        <v>6.84</v>
      </c>
      <c r="T2921" s="10" t="s">
        <v>35</v>
      </c>
      <c r="U2921" s="10"/>
      <c r="V2921" s="10" t="s">
        <v>49</v>
      </c>
      <c r="W2921" s="10">
        <v>9</v>
      </c>
      <c r="X2921" s="11" t="s">
        <v>37</v>
      </c>
    </row>
    <row r="2922" spans="1:24" x14ac:dyDescent="0.3">
      <c r="A2922" s="4" t="s">
        <v>8866</v>
      </c>
      <c r="B2922" s="5">
        <v>46163</v>
      </c>
      <c r="C2922" s="20" t="str">
        <f>TEXT(Table3[[#This Row],[Transaction_Date]],"dddd")</f>
        <v>Thursday</v>
      </c>
      <c r="D2922" t="s">
        <v>8867</v>
      </c>
      <c r="E2922">
        <f>HOUR(Table3[[#This Row],[Transaction_Time]])</f>
        <v>21</v>
      </c>
      <c r="F2922" s="6" t="s">
        <v>40</v>
      </c>
      <c r="G2922" s="6" t="s">
        <v>8868</v>
      </c>
      <c r="H2922" s="6" t="s">
        <v>89</v>
      </c>
      <c r="I2922" s="6" t="s">
        <v>27</v>
      </c>
      <c r="J2922" s="6" t="s">
        <v>98</v>
      </c>
      <c r="K2922" s="6" t="s">
        <v>126</v>
      </c>
      <c r="L2922" s="6" t="s">
        <v>205</v>
      </c>
      <c r="M2922" s="6" t="s">
        <v>162</v>
      </c>
      <c r="N2922" s="6" t="s">
        <v>32</v>
      </c>
      <c r="O2922" s="6" t="s">
        <v>60</v>
      </c>
      <c r="P2922" s="6" t="s">
        <v>115</v>
      </c>
      <c r="Q2922" s="6">
        <v>512.27</v>
      </c>
      <c r="R2922" s="6">
        <v>0</v>
      </c>
      <c r="S2922" s="6">
        <v>4.28</v>
      </c>
      <c r="T2922" s="6" t="s">
        <v>35</v>
      </c>
      <c r="U2922" s="6"/>
      <c r="V2922" s="6" t="s">
        <v>49</v>
      </c>
      <c r="W2922" s="6">
        <v>55</v>
      </c>
      <c r="X2922" s="7" t="s">
        <v>37</v>
      </c>
    </row>
    <row r="2923" spans="1:24" x14ac:dyDescent="0.3">
      <c r="A2923" s="8" t="s">
        <v>8869</v>
      </c>
      <c r="B2923" s="9">
        <v>46169</v>
      </c>
      <c r="C2923" s="21" t="str">
        <f>TEXT(Table3[[#This Row],[Transaction_Date]],"dddd")</f>
        <v>Wednesday</v>
      </c>
      <c r="D2923" t="s">
        <v>8870</v>
      </c>
      <c r="E2923">
        <f>HOUR(Table3[[#This Row],[Transaction_Time]])</f>
        <v>18</v>
      </c>
      <c r="F2923" s="10" t="s">
        <v>40</v>
      </c>
      <c r="G2923" s="10" t="s">
        <v>8871</v>
      </c>
      <c r="H2923" s="10" t="s">
        <v>74</v>
      </c>
      <c r="I2923" s="10" t="s">
        <v>27</v>
      </c>
      <c r="J2923" s="10" t="s">
        <v>98</v>
      </c>
      <c r="K2923" s="10" t="s">
        <v>126</v>
      </c>
      <c r="L2923" s="10" t="s">
        <v>57</v>
      </c>
      <c r="M2923" s="10" t="s">
        <v>58</v>
      </c>
      <c r="N2923" s="10" t="s">
        <v>46</v>
      </c>
      <c r="O2923" s="10" t="s">
        <v>297</v>
      </c>
      <c r="P2923" s="10" t="s">
        <v>48</v>
      </c>
      <c r="Q2923" s="10">
        <v>42.86</v>
      </c>
      <c r="R2923" s="10">
        <v>0</v>
      </c>
      <c r="S2923" s="10">
        <v>6.27</v>
      </c>
      <c r="T2923" s="10" t="s">
        <v>35</v>
      </c>
      <c r="U2923" s="10"/>
      <c r="V2923" s="10" t="s">
        <v>36</v>
      </c>
      <c r="W2923" s="10">
        <v>80</v>
      </c>
      <c r="X2923" s="11" t="s">
        <v>37</v>
      </c>
    </row>
    <row r="2924" spans="1:24" x14ac:dyDescent="0.3">
      <c r="A2924" s="4" t="s">
        <v>8872</v>
      </c>
      <c r="B2924" s="5">
        <v>46165</v>
      </c>
      <c r="C2924" s="20" t="str">
        <f>TEXT(Table3[[#This Row],[Transaction_Date]],"dddd")</f>
        <v>Saturday</v>
      </c>
      <c r="D2924" t="s">
        <v>8873</v>
      </c>
      <c r="E2924">
        <f>HOUR(Table3[[#This Row],[Transaction_Time]])</f>
        <v>19</v>
      </c>
      <c r="F2924" s="6" t="s">
        <v>52</v>
      </c>
      <c r="G2924" s="6" t="s">
        <v>8874</v>
      </c>
      <c r="H2924" s="6" t="s">
        <v>26</v>
      </c>
      <c r="I2924" s="6" t="s">
        <v>42</v>
      </c>
      <c r="J2924" s="6" t="s">
        <v>166</v>
      </c>
      <c r="K2924" s="6" t="s">
        <v>476</v>
      </c>
      <c r="L2924" s="6" t="s">
        <v>66</v>
      </c>
      <c r="M2924" s="6" t="s">
        <v>67</v>
      </c>
      <c r="N2924" s="6" t="s">
        <v>59</v>
      </c>
      <c r="O2924" s="6" t="s">
        <v>60</v>
      </c>
      <c r="P2924" s="6" t="s">
        <v>84</v>
      </c>
      <c r="Q2924" s="6">
        <v>741.59</v>
      </c>
      <c r="R2924" s="6">
        <v>0</v>
      </c>
      <c r="S2924" s="6">
        <v>0</v>
      </c>
      <c r="T2924" s="6" t="s">
        <v>280</v>
      </c>
      <c r="U2924" s="6" t="s">
        <v>281</v>
      </c>
      <c r="V2924" s="6" t="s">
        <v>49</v>
      </c>
      <c r="W2924" s="6">
        <v>82</v>
      </c>
      <c r="X2924" s="7" t="s">
        <v>37</v>
      </c>
    </row>
    <row r="2925" spans="1:24" x14ac:dyDescent="0.3">
      <c r="A2925" s="8" t="s">
        <v>8875</v>
      </c>
      <c r="B2925" s="9">
        <v>46146</v>
      </c>
      <c r="C2925" s="21" t="str">
        <f>TEXT(Table3[[#This Row],[Transaction_Date]],"dddd")</f>
        <v>Monday</v>
      </c>
      <c r="D2925" t="s">
        <v>8876</v>
      </c>
      <c r="E2925">
        <f>HOUR(Table3[[#This Row],[Transaction_Time]])</f>
        <v>20</v>
      </c>
      <c r="F2925" s="10" t="s">
        <v>40</v>
      </c>
      <c r="G2925" s="10" t="s">
        <v>8877</v>
      </c>
      <c r="H2925" s="10" t="s">
        <v>89</v>
      </c>
      <c r="I2925" s="10" t="s">
        <v>27</v>
      </c>
      <c r="J2925" s="10" t="s">
        <v>43</v>
      </c>
      <c r="K2925" s="10" t="s">
        <v>112</v>
      </c>
      <c r="L2925" s="10" t="s">
        <v>342</v>
      </c>
      <c r="M2925" s="10" t="s">
        <v>162</v>
      </c>
      <c r="N2925" s="10" t="s">
        <v>59</v>
      </c>
      <c r="O2925" s="10" t="s">
        <v>47</v>
      </c>
      <c r="P2925" s="10" t="s">
        <v>84</v>
      </c>
      <c r="Q2925" s="10">
        <v>1445.96</v>
      </c>
      <c r="R2925" s="10">
        <v>0</v>
      </c>
      <c r="S2925" s="10">
        <v>0</v>
      </c>
      <c r="T2925" s="10" t="s">
        <v>35</v>
      </c>
      <c r="U2925" s="10"/>
      <c r="V2925" s="10" t="s">
        <v>49</v>
      </c>
      <c r="W2925" s="10">
        <v>99</v>
      </c>
      <c r="X2925" s="11" t="s">
        <v>37</v>
      </c>
    </row>
    <row r="2926" spans="1:24" x14ac:dyDescent="0.3">
      <c r="A2926" s="4" t="s">
        <v>8878</v>
      </c>
      <c r="B2926" s="5">
        <v>46146</v>
      </c>
      <c r="C2926" s="20" t="str">
        <f>TEXT(Table3[[#This Row],[Transaction_Date]],"dddd")</f>
        <v>Monday</v>
      </c>
      <c r="D2926" t="s">
        <v>8879</v>
      </c>
      <c r="E2926">
        <f>HOUR(Table3[[#This Row],[Transaction_Time]])</f>
        <v>10</v>
      </c>
      <c r="F2926" s="6" t="s">
        <v>24</v>
      </c>
      <c r="G2926" s="6" t="s">
        <v>8880</v>
      </c>
      <c r="H2926" s="6" t="s">
        <v>26</v>
      </c>
      <c r="I2926" s="6" t="s">
        <v>27</v>
      </c>
      <c r="J2926" s="6" t="s">
        <v>105</v>
      </c>
      <c r="K2926" s="6" t="s">
        <v>195</v>
      </c>
      <c r="L2926" s="6" t="s">
        <v>375</v>
      </c>
      <c r="M2926" s="6" t="s">
        <v>58</v>
      </c>
      <c r="N2926" s="6" t="s">
        <v>46</v>
      </c>
      <c r="O2926" s="6" t="s">
        <v>60</v>
      </c>
      <c r="P2926" s="6" t="s">
        <v>34</v>
      </c>
      <c r="Q2926" s="6">
        <v>258.05</v>
      </c>
      <c r="R2926" s="6">
        <v>0</v>
      </c>
      <c r="S2926" s="6">
        <v>7.51</v>
      </c>
      <c r="T2926" s="6" t="s">
        <v>280</v>
      </c>
      <c r="U2926" s="6" t="s">
        <v>496</v>
      </c>
      <c r="V2926" s="6" t="s">
        <v>49</v>
      </c>
      <c r="W2926" s="6">
        <v>85</v>
      </c>
      <c r="X2926" s="7" t="s">
        <v>37</v>
      </c>
    </row>
    <row r="2927" spans="1:24" x14ac:dyDescent="0.3">
      <c r="A2927" s="8" t="s">
        <v>8881</v>
      </c>
      <c r="B2927" s="9">
        <v>46164</v>
      </c>
      <c r="C2927" s="21" t="str">
        <f>TEXT(Table3[[#This Row],[Transaction_Date]],"dddd")</f>
        <v>Friday</v>
      </c>
      <c r="D2927" t="s">
        <v>8882</v>
      </c>
      <c r="E2927">
        <f>HOUR(Table3[[#This Row],[Transaction_Time]])</f>
        <v>13</v>
      </c>
      <c r="F2927" s="10" t="s">
        <v>24</v>
      </c>
      <c r="G2927" s="10" t="s">
        <v>8883</v>
      </c>
      <c r="H2927" s="10" t="s">
        <v>89</v>
      </c>
      <c r="I2927" s="10" t="s">
        <v>27</v>
      </c>
      <c r="J2927" s="10" t="s">
        <v>119</v>
      </c>
      <c r="K2927" s="10" t="s">
        <v>120</v>
      </c>
      <c r="L2927" s="10" t="s">
        <v>200</v>
      </c>
      <c r="M2927" s="10" t="s">
        <v>146</v>
      </c>
      <c r="N2927" s="10" t="s">
        <v>46</v>
      </c>
      <c r="O2927" s="10" t="s">
        <v>141</v>
      </c>
      <c r="P2927" s="10" t="s">
        <v>115</v>
      </c>
      <c r="Q2927" s="10">
        <v>2814.55</v>
      </c>
      <c r="R2927" s="10">
        <v>1.39</v>
      </c>
      <c r="S2927" s="10">
        <v>0</v>
      </c>
      <c r="T2927" s="10" t="s">
        <v>35</v>
      </c>
      <c r="U2927" s="10"/>
      <c r="V2927" s="10" t="s">
        <v>49</v>
      </c>
      <c r="W2927" s="10">
        <v>96</v>
      </c>
      <c r="X2927" s="11" t="s">
        <v>69</v>
      </c>
    </row>
    <row r="2928" spans="1:24" x14ac:dyDescent="0.3">
      <c r="A2928" s="4" t="s">
        <v>8884</v>
      </c>
      <c r="B2928" s="5">
        <v>46165</v>
      </c>
      <c r="C2928" s="20" t="str">
        <f>TEXT(Table3[[#This Row],[Transaction_Date]],"dddd")</f>
        <v>Saturday</v>
      </c>
      <c r="D2928" t="s">
        <v>8885</v>
      </c>
      <c r="E2928">
        <f>HOUR(Table3[[#This Row],[Transaction_Time]])</f>
        <v>10</v>
      </c>
      <c r="F2928" s="6" t="s">
        <v>52</v>
      </c>
      <c r="G2928" s="6" t="s">
        <v>8886</v>
      </c>
      <c r="H2928" s="6" t="s">
        <v>54</v>
      </c>
      <c r="I2928" s="6" t="s">
        <v>42</v>
      </c>
      <c r="J2928" s="6" t="s">
        <v>75</v>
      </c>
      <c r="K2928" s="6" t="s">
        <v>295</v>
      </c>
      <c r="L2928" s="6" t="s">
        <v>327</v>
      </c>
      <c r="M2928" s="6" t="s">
        <v>114</v>
      </c>
      <c r="N2928" s="6" t="s">
        <v>78</v>
      </c>
      <c r="O2928" s="6" t="s">
        <v>141</v>
      </c>
      <c r="P2928" s="6" t="s">
        <v>68</v>
      </c>
      <c r="Q2928" s="6">
        <v>473.2</v>
      </c>
      <c r="R2928" s="6">
        <v>0</v>
      </c>
      <c r="S2928" s="6">
        <v>0</v>
      </c>
      <c r="T2928" s="6" t="s">
        <v>35</v>
      </c>
      <c r="U2928" s="6"/>
      <c r="V2928" s="6" t="s">
        <v>49</v>
      </c>
      <c r="W2928" s="6">
        <v>64</v>
      </c>
      <c r="X2928" s="7" t="s">
        <v>37</v>
      </c>
    </row>
    <row r="2929" spans="1:24" x14ac:dyDescent="0.3">
      <c r="A2929" s="8" t="s">
        <v>8887</v>
      </c>
      <c r="B2929" s="9">
        <v>46162</v>
      </c>
      <c r="C2929" s="21" t="str">
        <f>TEXT(Table3[[#This Row],[Transaction_Date]],"dddd")</f>
        <v>Wednesday</v>
      </c>
      <c r="D2929" t="s">
        <v>8888</v>
      </c>
      <c r="E2929">
        <f>HOUR(Table3[[#This Row],[Transaction_Time]])</f>
        <v>22</v>
      </c>
      <c r="F2929" s="10" t="s">
        <v>40</v>
      </c>
      <c r="G2929" s="10" t="s">
        <v>8889</v>
      </c>
      <c r="H2929" s="10" t="s">
        <v>54</v>
      </c>
      <c r="I2929" s="10" t="s">
        <v>42</v>
      </c>
      <c r="J2929" s="10" t="s">
        <v>43</v>
      </c>
      <c r="K2929" s="10" t="s">
        <v>44</v>
      </c>
      <c r="L2929" s="10" t="s">
        <v>327</v>
      </c>
      <c r="M2929" s="10" t="s">
        <v>114</v>
      </c>
      <c r="N2929" s="10" t="s">
        <v>46</v>
      </c>
      <c r="O2929" s="10" t="s">
        <v>60</v>
      </c>
      <c r="P2929" s="10" t="s">
        <v>68</v>
      </c>
      <c r="Q2929" s="10">
        <v>247</v>
      </c>
      <c r="R2929" s="10">
        <v>0</v>
      </c>
      <c r="S2929" s="10">
        <v>0</v>
      </c>
      <c r="T2929" s="10" t="s">
        <v>35</v>
      </c>
      <c r="U2929" s="10"/>
      <c r="V2929" s="10" t="s">
        <v>36</v>
      </c>
      <c r="W2929" s="10">
        <v>79</v>
      </c>
      <c r="X2929" s="11" t="s">
        <v>37</v>
      </c>
    </row>
    <row r="2930" spans="1:24" x14ac:dyDescent="0.3">
      <c r="A2930" s="4" t="s">
        <v>8890</v>
      </c>
      <c r="B2930" s="5">
        <v>46173</v>
      </c>
      <c r="C2930" s="20" t="str">
        <f>TEXT(Table3[[#This Row],[Transaction_Date]],"dddd")</f>
        <v>Sunday</v>
      </c>
      <c r="D2930" t="s">
        <v>8891</v>
      </c>
      <c r="E2930">
        <f>HOUR(Table3[[#This Row],[Transaction_Time]])</f>
        <v>21</v>
      </c>
      <c r="F2930" s="6" t="s">
        <v>24</v>
      </c>
      <c r="G2930" s="6" t="s">
        <v>8892</v>
      </c>
      <c r="H2930" s="6" t="s">
        <v>26</v>
      </c>
      <c r="I2930" s="6" t="s">
        <v>27</v>
      </c>
      <c r="J2930" s="6" t="s">
        <v>150</v>
      </c>
      <c r="K2930" s="6" t="s">
        <v>175</v>
      </c>
      <c r="L2930" s="6" t="s">
        <v>634</v>
      </c>
      <c r="M2930" s="6" t="s">
        <v>114</v>
      </c>
      <c r="N2930" s="6" t="s">
        <v>32</v>
      </c>
      <c r="O2930" s="6" t="s">
        <v>47</v>
      </c>
      <c r="P2930" s="6" t="s">
        <v>115</v>
      </c>
      <c r="Q2930" s="6">
        <v>74.09</v>
      </c>
      <c r="R2930" s="6">
        <v>0</v>
      </c>
      <c r="S2930" s="6">
        <v>0</v>
      </c>
      <c r="T2930" s="6" t="s">
        <v>35</v>
      </c>
      <c r="U2930" s="6"/>
      <c r="V2930" s="6" t="s">
        <v>49</v>
      </c>
      <c r="W2930" s="6">
        <v>92</v>
      </c>
      <c r="X2930" s="7" t="s">
        <v>37</v>
      </c>
    </row>
    <row r="2931" spans="1:24" x14ac:dyDescent="0.3">
      <c r="A2931" s="8" t="s">
        <v>8893</v>
      </c>
      <c r="B2931" s="9">
        <v>46163</v>
      </c>
      <c r="C2931" s="21" t="str">
        <f>TEXT(Table3[[#This Row],[Transaction_Date]],"dddd")</f>
        <v>Thursday</v>
      </c>
      <c r="D2931" t="s">
        <v>8894</v>
      </c>
      <c r="E2931">
        <f>HOUR(Table3[[#This Row],[Transaction_Time]])</f>
        <v>12</v>
      </c>
      <c r="F2931" s="10" t="s">
        <v>24</v>
      </c>
      <c r="G2931" s="10" t="s">
        <v>8895</v>
      </c>
      <c r="H2931" s="10" t="s">
        <v>89</v>
      </c>
      <c r="I2931" s="10" t="s">
        <v>27</v>
      </c>
      <c r="J2931" s="10" t="s">
        <v>75</v>
      </c>
      <c r="K2931" s="10" t="s">
        <v>156</v>
      </c>
      <c r="L2931" s="10" t="s">
        <v>121</v>
      </c>
      <c r="M2931" s="10" t="s">
        <v>122</v>
      </c>
      <c r="N2931" s="10" t="s">
        <v>291</v>
      </c>
      <c r="O2931" s="10" t="s">
        <v>297</v>
      </c>
      <c r="P2931" s="10" t="s">
        <v>34</v>
      </c>
      <c r="Q2931" s="10">
        <v>146.47</v>
      </c>
      <c r="R2931" s="10">
        <v>0</v>
      </c>
      <c r="S2931" s="10">
        <v>0</v>
      </c>
      <c r="T2931" s="10" t="s">
        <v>35</v>
      </c>
      <c r="U2931" s="10"/>
      <c r="V2931" s="10" t="s">
        <v>36</v>
      </c>
      <c r="W2931" s="10">
        <v>74</v>
      </c>
      <c r="X2931" s="11" t="s">
        <v>37</v>
      </c>
    </row>
    <row r="2932" spans="1:24" x14ac:dyDescent="0.3">
      <c r="A2932" s="4" t="s">
        <v>8896</v>
      </c>
      <c r="B2932" s="5">
        <v>46172</v>
      </c>
      <c r="C2932" s="20" t="str">
        <f>TEXT(Table3[[#This Row],[Transaction_Date]],"dddd")</f>
        <v>Saturday</v>
      </c>
      <c r="D2932" t="s">
        <v>8897</v>
      </c>
      <c r="E2932">
        <f>HOUR(Table3[[#This Row],[Transaction_Time]])</f>
        <v>9</v>
      </c>
      <c r="F2932" s="6" t="s">
        <v>416</v>
      </c>
      <c r="G2932" s="6" t="s">
        <v>8898</v>
      </c>
      <c r="H2932" s="6" t="s">
        <v>26</v>
      </c>
      <c r="I2932" s="6" t="s">
        <v>42</v>
      </c>
      <c r="J2932" s="6" t="s">
        <v>150</v>
      </c>
      <c r="K2932" s="6" t="s">
        <v>319</v>
      </c>
      <c r="L2932" s="6" t="s">
        <v>463</v>
      </c>
      <c r="M2932" s="6" t="s">
        <v>101</v>
      </c>
      <c r="N2932" s="6" t="s">
        <v>78</v>
      </c>
      <c r="O2932" s="6" t="s">
        <v>141</v>
      </c>
      <c r="P2932" s="6" t="s">
        <v>48</v>
      </c>
      <c r="Q2932" s="6">
        <v>2090.17</v>
      </c>
      <c r="R2932" s="6">
        <v>0</v>
      </c>
      <c r="S2932" s="6">
        <v>0</v>
      </c>
      <c r="T2932" s="6" t="s">
        <v>35</v>
      </c>
      <c r="U2932" s="6"/>
      <c r="V2932" s="6" t="s">
        <v>49</v>
      </c>
      <c r="W2932" s="6">
        <v>37</v>
      </c>
      <c r="X2932" s="7" t="s">
        <v>37</v>
      </c>
    </row>
    <row r="2933" spans="1:24" x14ac:dyDescent="0.3">
      <c r="A2933" s="8" t="s">
        <v>8899</v>
      </c>
      <c r="B2933" s="9">
        <v>46146</v>
      </c>
      <c r="C2933" s="21" t="str">
        <f>TEXT(Table3[[#This Row],[Transaction_Date]],"dddd")</f>
        <v>Monday</v>
      </c>
      <c r="D2933" t="s">
        <v>8900</v>
      </c>
      <c r="E2933">
        <f>HOUR(Table3[[#This Row],[Transaction_Time]])</f>
        <v>18</v>
      </c>
      <c r="F2933" s="10" t="s">
        <v>52</v>
      </c>
      <c r="G2933" s="10" t="s">
        <v>8901</v>
      </c>
      <c r="H2933" s="10" t="s">
        <v>26</v>
      </c>
      <c r="I2933" s="10" t="s">
        <v>42</v>
      </c>
      <c r="J2933" s="10" t="s">
        <v>105</v>
      </c>
      <c r="K2933" s="10" t="s">
        <v>195</v>
      </c>
      <c r="L2933" s="10" t="s">
        <v>445</v>
      </c>
      <c r="M2933" s="10" t="s">
        <v>162</v>
      </c>
      <c r="N2933" s="10" t="s">
        <v>59</v>
      </c>
      <c r="O2933" s="10" t="s">
        <v>60</v>
      </c>
      <c r="P2933" s="10" t="s">
        <v>68</v>
      </c>
      <c r="Q2933" s="10">
        <v>533.35</v>
      </c>
      <c r="R2933" s="10">
        <v>22.99</v>
      </c>
      <c r="S2933" s="10">
        <v>0</v>
      </c>
      <c r="T2933" s="10" t="s">
        <v>35</v>
      </c>
      <c r="U2933" s="10"/>
      <c r="V2933" s="10" t="s">
        <v>36</v>
      </c>
      <c r="W2933" s="10">
        <v>80</v>
      </c>
      <c r="X2933" s="11" t="s">
        <v>37</v>
      </c>
    </row>
    <row r="2934" spans="1:24" x14ac:dyDescent="0.3">
      <c r="A2934" s="4" t="s">
        <v>8902</v>
      </c>
      <c r="B2934" s="5">
        <v>46172</v>
      </c>
      <c r="C2934" s="20" t="str">
        <f>TEXT(Table3[[#This Row],[Transaction_Date]],"dddd")</f>
        <v>Saturday</v>
      </c>
      <c r="D2934" t="s">
        <v>8903</v>
      </c>
      <c r="E2934">
        <f>HOUR(Table3[[#This Row],[Transaction_Time]])</f>
        <v>12</v>
      </c>
      <c r="F2934" s="6" t="s">
        <v>40</v>
      </c>
      <c r="G2934" s="6" t="s">
        <v>8904</v>
      </c>
      <c r="H2934" s="6" t="s">
        <v>26</v>
      </c>
      <c r="I2934" s="6" t="s">
        <v>27</v>
      </c>
      <c r="J2934" s="6" t="s">
        <v>90</v>
      </c>
      <c r="K2934" s="6" t="s">
        <v>572</v>
      </c>
      <c r="L2934" s="6" t="s">
        <v>342</v>
      </c>
      <c r="M2934" s="6" t="s">
        <v>162</v>
      </c>
      <c r="N2934" s="6" t="s">
        <v>272</v>
      </c>
      <c r="O2934" s="6" t="s">
        <v>33</v>
      </c>
      <c r="P2934" s="6" t="s">
        <v>84</v>
      </c>
      <c r="Q2934" s="6">
        <v>458.68</v>
      </c>
      <c r="R2934" s="6">
        <v>0</v>
      </c>
      <c r="S2934" s="6">
        <v>2.95</v>
      </c>
      <c r="T2934" s="6" t="s">
        <v>406</v>
      </c>
      <c r="U2934" s="6" t="s">
        <v>385</v>
      </c>
      <c r="V2934" s="6" t="s">
        <v>49</v>
      </c>
      <c r="W2934" s="6">
        <v>86</v>
      </c>
      <c r="X2934" s="7" t="s">
        <v>37</v>
      </c>
    </row>
    <row r="2935" spans="1:24" x14ac:dyDescent="0.3">
      <c r="A2935" s="8" t="s">
        <v>8905</v>
      </c>
      <c r="B2935" s="9">
        <v>46170</v>
      </c>
      <c r="C2935" s="21" t="str">
        <f>TEXT(Table3[[#This Row],[Transaction_Date]],"dddd")</f>
        <v>Thursday</v>
      </c>
      <c r="D2935" t="s">
        <v>8906</v>
      </c>
      <c r="E2935">
        <f>HOUR(Table3[[#This Row],[Transaction_Time]])</f>
        <v>22</v>
      </c>
      <c r="F2935" s="10" t="s">
        <v>24</v>
      </c>
      <c r="G2935" s="10" t="s">
        <v>8907</v>
      </c>
      <c r="H2935" s="10" t="s">
        <v>54</v>
      </c>
      <c r="I2935" s="10" t="s">
        <v>42</v>
      </c>
      <c r="J2935" s="10" t="s">
        <v>28</v>
      </c>
      <c r="K2935" s="10" t="s">
        <v>188</v>
      </c>
      <c r="L2935" s="10" t="s">
        <v>327</v>
      </c>
      <c r="M2935" s="10" t="s">
        <v>114</v>
      </c>
      <c r="N2935" s="10" t="s">
        <v>78</v>
      </c>
      <c r="O2935" s="10" t="s">
        <v>47</v>
      </c>
      <c r="P2935" s="10" t="s">
        <v>68</v>
      </c>
      <c r="Q2935" s="10">
        <v>67.22</v>
      </c>
      <c r="R2935" s="10">
        <v>17.170000000000002</v>
      </c>
      <c r="S2935" s="10">
        <v>0</v>
      </c>
      <c r="T2935" s="10" t="s">
        <v>35</v>
      </c>
      <c r="U2935" s="10"/>
      <c r="V2935" s="10" t="s">
        <v>49</v>
      </c>
      <c r="W2935" s="10">
        <v>90</v>
      </c>
      <c r="X2935" s="11" t="s">
        <v>37</v>
      </c>
    </row>
    <row r="2936" spans="1:24" x14ac:dyDescent="0.3">
      <c r="A2936" s="4" t="s">
        <v>8908</v>
      </c>
      <c r="B2936" s="5">
        <v>46146</v>
      </c>
      <c r="C2936" s="20" t="str">
        <f>TEXT(Table3[[#This Row],[Transaction_Date]],"dddd")</f>
        <v>Monday</v>
      </c>
      <c r="D2936" t="s">
        <v>8909</v>
      </c>
      <c r="E2936">
        <f>HOUR(Table3[[#This Row],[Transaction_Time]])</f>
        <v>19</v>
      </c>
      <c r="F2936" s="6" t="s">
        <v>24</v>
      </c>
      <c r="G2936" s="6" t="s">
        <v>8910</v>
      </c>
      <c r="H2936" s="6" t="s">
        <v>26</v>
      </c>
      <c r="I2936" s="6" t="s">
        <v>27</v>
      </c>
      <c r="J2936" s="6" t="s">
        <v>55</v>
      </c>
      <c r="K2936" s="6" t="s">
        <v>136</v>
      </c>
      <c r="L2936" s="6" t="s">
        <v>296</v>
      </c>
      <c r="M2936" s="6" t="s">
        <v>146</v>
      </c>
      <c r="N2936" s="6" t="s">
        <v>176</v>
      </c>
      <c r="O2936" s="6" t="s">
        <v>47</v>
      </c>
      <c r="P2936" s="6" t="s">
        <v>68</v>
      </c>
      <c r="Q2936" s="6">
        <v>129.26</v>
      </c>
      <c r="R2936" s="6">
        <v>0</v>
      </c>
      <c r="S2936" s="6">
        <v>0</v>
      </c>
      <c r="T2936" s="6" t="s">
        <v>35</v>
      </c>
      <c r="U2936" s="6"/>
      <c r="V2936" s="6" t="s">
        <v>49</v>
      </c>
      <c r="W2936" s="6">
        <v>79</v>
      </c>
      <c r="X2936" s="7" t="s">
        <v>37</v>
      </c>
    </row>
    <row r="2937" spans="1:24" x14ac:dyDescent="0.3">
      <c r="A2937" s="8" t="s">
        <v>8911</v>
      </c>
      <c r="B2937" s="9">
        <v>46153</v>
      </c>
      <c r="C2937" s="21" t="str">
        <f>TEXT(Table3[[#This Row],[Transaction_Date]],"dddd")</f>
        <v>Monday</v>
      </c>
      <c r="D2937" t="s">
        <v>8912</v>
      </c>
      <c r="E2937">
        <f>HOUR(Table3[[#This Row],[Transaction_Time]])</f>
        <v>7</v>
      </c>
      <c r="F2937" s="10" t="s">
        <v>24</v>
      </c>
      <c r="G2937" s="10" t="s">
        <v>8913</v>
      </c>
      <c r="H2937" s="10" t="s">
        <v>26</v>
      </c>
      <c r="I2937" s="10" t="s">
        <v>27</v>
      </c>
      <c r="J2937" s="10" t="s">
        <v>150</v>
      </c>
      <c r="K2937" s="10" t="s">
        <v>245</v>
      </c>
      <c r="L2937" s="10" t="s">
        <v>296</v>
      </c>
      <c r="M2937" s="10" t="s">
        <v>146</v>
      </c>
      <c r="N2937" s="10" t="s">
        <v>32</v>
      </c>
      <c r="O2937" s="10" t="s">
        <v>60</v>
      </c>
      <c r="P2937" s="10" t="s">
        <v>128</v>
      </c>
      <c r="Q2937" s="10">
        <v>846.36</v>
      </c>
      <c r="R2937" s="10">
        <v>1.59</v>
      </c>
      <c r="S2937" s="10">
        <v>0</v>
      </c>
      <c r="T2937" s="10" t="s">
        <v>35</v>
      </c>
      <c r="U2937" s="10"/>
      <c r="V2937" s="10" t="s">
        <v>49</v>
      </c>
      <c r="W2937" s="10">
        <v>25</v>
      </c>
      <c r="X2937" s="11" t="s">
        <v>37</v>
      </c>
    </row>
    <row r="2938" spans="1:24" x14ac:dyDescent="0.3">
      <c r="A2938" s="4" t="s">
        <v>8914</v>
      </c>
      <c r="B2938" s="5">
        <v>46164</v>
      </c>
      <c r="C2938" s="20" t="str">
        <f>TEXT(Table3[[#This Row],[Transaction_Date]],"dddd")</f>
        <v>Friday</v>
      </c>
      <c r="D2938" t="s">
        <v>8915</v>
      </c>
      <c r="E2938">
        <f>HOUR(Table3[[#This Row],[Transaction_Time]])</f>
        <v>14</v>
      </c>
      <c r="F2938" s="6" t="s">
        <v>72</v>
      </c>
      <c r="G2938" s="6" t="s">
        <v>8916</v>
      </c>
      <c r="H2938" s="6" t="s">
        <v>54</v>
      </c>
      <c r="I2938" s="6" t="s">
        <v>42</v>
      </c>
      <c r="J2938" s="6" t="s">
        <v>28</v>
      </c>
      <c r="K2938" s="6" t="s">
        <v>188</v>
      </c>
      <c r="L2938" s="6" t="s">
        <v>463</v>
      </c>
      <c r="M2938" s="6" t="s">
        <v>101</v>
      </c>
      <c r="N2938" s="6" t="s">
        <v>32</v>
      </c>
      <c r="O2938" s="6" t="s">
        <v>297</v>
      </c>
      <c r="P2938" s="6" t="s">
        <v>34</v>
      </c>
      <c r="Q2938" s="6">
        <v>583.9</v>
      </c>
      <c r="R2938" s="6">
        <v>0</v>
      </c>
      <c r="S2938" s="6">
        <v>0</v>
      </c>
      <c r="T2938" s="6" t="s">
        <v>35</v>
      </c>
      <c r="U2938" s="6"/>
      <c r="V2938" s="6" t="s">
        <v>49</v>
      </c>
      <c r="W2938" s="6">
        <v>57</v>
      </c>
      <c r="X2938" s="7" t="s">
        <v>37</v>
      </c>
    </row>
    <row r="2939" spans="1:24" x14ac:dyDescent="0.3">
      <c r="A2939" s="8" t="s">
        <v>8917</v>
      </c>
      <c r="B2939" s="9">
        <v>46171</v>
      </c>
      <c r="C2939" s="21" t="str">
        <f>TEXT(Table3[[#This Row],[Transaction_Date]],"dddd")</f>
        <v>Friday</v>
      </c>
      <c r="D2939" t="s">
        <v>8918</v>
      </c>
      <c r="E2939">
        <f>HOUR(Table3[[#This Row],[Transaction_Time]])</f>
        <v>8</v>
      </c>
      <c r="F2939" s="10" t="s">
        <v>24</v>
      </c>
      <c r="G2939" s="10" t="s">
        <v>8919</v>
      </c>
      <c r="H2939" s="10" t="s">
        <v>54</v>
      </c>
      <c r="I2939" s="10" t="s">
        <v>27</v>
      </c>
      <c r="J2939" s="10" t="s">
        <v>119</v>
      </c>
      <c r="K2939" s="10" t="s">
        <v>120</v>
      </c>
      <c r="L2939" s="10" t="s">
        <v>213</v>
      </c>
      <c r="M2939" s="10" t="s">
        <v>214</v>
      </c>
      <c r="N2939" s="10" t="s">
        <v>46</v>
      </c>
      <c r="O2939" s="10" t="s">
        <v>47</v>
      </c>
      <c r="P2939" s="10" t="s">
        <v>34</v>
      </c>
      <c r="Q2939" s="10">
        <v>221.28</v>
      </c>
      <c r="R2939" s="10">
        <v>0</v>
      </c>
      <c r="S2939" s="10">
        <v>0</v>
      </c>
      <c r="T2939" s="10" t="s">
        <v>406</v>
      </c>
      <c r="U2939" s="10" t="s">
        <v>496</v>
      </c>
      <c r="V2939" s="10" t="s">
        <v>49</v>
      </c>
      <c r="W2939" s="10">
        <v>79</v>
      </c>
      <c r="X2939" s="11" t="s">
        <v>37</v>
      </c>
    </row>
    <row r="2940" spans="1:24" x14ac:dyDescent="0.3">
      <c r="A2940" s="4" t="s">
        <v>8920</v>
      </c>
      <c r="B2940" s="5">
        <v>46165</v>
      </c>
      <c r="C2940" s="20" t="str">
        <f>TEXT(Table3[[#This Row],[Transaction_Date]],"dddd")</f>
        <v>Saturday</v>
      </c>
      <c r="D2940" t="s">
        <v>8921</v>
      </c>
      <c r="E2940">
        <f>HOUR(Table3[[#This Row],[Transaction_Time]])</f>
        <v>17</v>
      </c>
      <c r="F2940" s="6" t="s">
        <v>416</v>
      </c>
      <c r="G2940" s="6" t="s">
        <v>8922</v>
      </c>
      <c r="H2940" s="6" t="s">
        <v>54</v>
      </c>
      <c r="I2940" s="6" t="s">
        <v>27</v>
      </c>
      <c r="J2940" s="6" t="s">
        <v>166</v>
      </c>
      <c r="K2940" s="6" t="s">
        <v>204</v>
      </c>
      <c r="L2940" s="6" t="s">
        <v>221</v>
      </c>
      <c r="M2940" s="6" t="s">
        <v>67</v>
      </c>
      <c r="N2940" s="6" t="s">
        <v>59</v>
      </c>
      <c r="O2940" s="6" t="s">
        <v>297</v>
      </c>
      <c r="P2940" s="6" t="s">
        <v>48</v>
      </c>
      <c r="Q2940" s="6">
        <v>375.2</v>
      </c>
      <c r="R2940" s="6">
        <v>0</v>
      </c>
      <c r="S2940" s="6">
        <v>0</v>
      </c>
      <c r="T2940" s="6" t="s">
        <v>35</v>
      </c>
      <c r="U2940" s="6"/>
      <c r="V2940" s="6" t="s">
        <v>49</v>
      </c>
      <c r="W2940" s="6">
        <v>64</v>
      </c>
      <c r="X2940" s="7" t="s">
        <v>37</v>
      </c>
    </row>
    <row r="2941" spans="1:24" x14ac:dyDescent="0.3">
      <c r="A2941" s="8" t="s">
        <v>8923</v>
      </c>
      <c r="B2941" s="9">
        <v>46155</v>
      </c>
      <c r="C2941" s="21" t="str">
        <f>TEXT(Table3[[#This Row],[Transaction_Date]],"dddd")</f>
        <v>Wednesday</v>
      </c>
      <c r="D2941" t="s">
        <v>8924</v>
      </c>
      <c r="E2941">
        <f>HOUR(Table3[[#This Row],[Transaction_Time]])</f>
        <v>20</v>
      </c>
      <c r="F2941" s="10" t="s">
        <v>40</v>
      </c>
      <c r="G2941" s="10" t="s">
        <v>8925</v>
      </c>
      <c r="H2941" s="10" t="s">
        <v>26</v>
      </c>
      <c r="I2941" s="10" t="s">
        <v>27</v>
      </c>
      <c r="J2941" s="10" t="s">
        <v>28</v>
      </c>
      <c r="K2941" s="10" t="s">
        <v>188</v>
      </c>
      <c r="L2941" s="10" t="s">
        <v>145</v>
      </c>
      <c r="M2941" s="10" t="s">
        <v>146</v>
      </c>
      <c r="N2941" s="10" t="s">
        <v>46</v>
      </c>
      <c r="O2941" s="10" t="s">
        <v>33</v>
      </c>
      <c r="P2941" s="10" t="s">
        <v>68</v>
      </c>
      <c r="Q2941" s="10">
        <v>108.33</v>
      </c>
      <c r="R2941" s="10">
        <v>0</v>
      </c>
      <c r="S2941" s="10">
        <v>0</v>
      </c>
      <c r="T2941" s="10" t="s">
        <v>35</v>
      </c>
      <c r="U2941" s="10"/>
      <c r="V2941" s="10" t="s">
        <v>49</v>
      </c>
      <c r="W2941" s="10">
        <v>61</v>
      </c>
      <c r="X2941" s="11" t="s">
        <v>37</v>
      </c>
    </row>
    <row r="2942" spans="1:24" x14ac:dyDescent="0.3">
      <c r="A2942" s="4" t="s">
        <v>8926</v>
      </c>
      <c r="B2942" s="5">
        <v>46156</v>
      </c>
      <c r="C2942" s="20" t="str">
        <f>TEXT(Table3[[#This Row],[Transaction_Date]],"dddd")</f>
        <v>Thursday</v>
      </c>
      <c r="D2942" t="s">
        <v>8927</v>
      </c>
      <c r="E2942">
        <f>HOUR(Table3[[#This Row],[Transaction_Time]])</f>
        <v>12</v>
      </c>
      <c r="F2942" s="6" t="s">
        <v>52</v>
      </c>
      <c r="G2942" s="6" t="s">
        <v>8928</v>
      </c>
      <c r="H2942" s="6" t="s">
        <v>54</v>
      </c>
      <c r="I2942" s="6" t="s">
        <v>27</v>
      </c>
      <c r="J2942" s="6" t="s">
        <v>28</v>
      </c>
      <c r="K2942" s="6" t="s">
        <v>29</v>
      </c>
      <c r="L2942" s="6" t="s">
        <v>357</v>
      </c>
      <c r="M2942" s="6" t="s">
        <v>122</v>
      </c>
      <c r="N2942" s="6" t="s">
        <v>32</v>
      </c>
      <c r="O2942" s="6" t="s">
        <v>60</v>
      </c>
      <c r="P2942" s="6" t="s">
        <v>128</v>
      </c>
      <c r="Q2942" s="6">
        <v>1107.57</v>
      </c>
      <c r="R2942" s="6">
        <v>0</v>
      </c>
      <c r="S2942" s="6">
        <v>0</v>
      </c>
      <c r="T2942" s="6" t="s">
        <v>406</v>
      </c>
      <c r="U2942" s="6" t="s">
        <v>496</v>
      </c>
      <c r="V2942" s="6" t="s">
        <v>49</v>
      </c>
      <c r="W2942" s="6">
        <v>53</v>
      </c>
      <c r="X2942" s="7" t="s">
        <v>37</v>
      </c>
    </row>
    <row r="2943" spans="1:24" x14ac:dyDescent="0.3">
      <c r="A2943" s="8" t="s">
        <v>8929</v>
      </c>
      <c r="B2943" s="9">
        <v>46152</v>
      </c>
      <c r="C2943" s="21" t="str">
        <f>TEXT(Table3[[#This Row],[Transaction_Date]],"dddd")</f>
        <v>Sunday</v>
      </c>
      <c r="D2943" t="s">
        <v>8930</v>
      </c>
      <c r="E2943">
        <f>HOUR(Table3[[#This Row],[Transaction_Time]])</f>
        <v>9</v>
      </c>
      <c r="F2943" s="10" t="s">
        <v>24</v>
      </c>
      <c r="G2943" s="10" t="s">
        <v>8931</v>
      </c>
      <c r="H2943" s="10" t="s">
        <v>54</v>
      </c>
      <c r="I2943" s="10" t="s">
        <v>27</v>
      </c>
      <c r="J2943" s="10" t="s">
        <v>43</v>
      </c>
      <c r="K2943" s="10" t="s">
        <v>44</v>
      </c>
      <c r="L2943" s="10" t="s">
        <v>537</v>
      </c>
      <c r="M2943" s="10" t="s">
        <v>122</v>
      </c>
      <c r="N2943" s="10" t="s">
        <v>59</v>
      </c>
      <c r="O2943" s="10" t="s">
        <v>60</v>
      </c>
      <c r="P2943" s="10" t="s">
        <v>108</v>
      </c>
      <c r="Q2943" s="10">
        <v>216.87</v>
      </c>
      <c r="R2943" s="10">
        <v>0</v>
      </c>
      <c r="S2943" s="10">
        <v>0</v>
      </c>
      <c r="T2943" s="10" t="s">
        <v>35</v>
      </c>
      <c r="U2943" s="10"/>
      <c r="V2943" s="10" t="s">
        <v>49</v>
      </c>
      <c r="W2943" s="10">
        <v>40</v>
      </c>
      <c r="X2943" s="11" t="s">
        <v>37</v>
      </c>
    </row>
    <row r="2944" spans="1:24" x14ac:dyDescent="0.3">
      <c r="A2944" s="4" t="s">
        <v>8932</v>
      </c>
      <c r="B2944" s="5">
        <v>46164</v>
      </c>
      <c r="C2944" s="20" t="str">
        <f>TEXT(Table3[[#This Row],[Transaction_Date]],"dddd")</f>
        <v>Friday</v>
      </c>
      <c r="D2944" t="s">
        <v>8933</v>
      </c>
      <c r="E2944">
        <f>HOUR(Table3[[#This Row],[Transaction_Time]])</f>
        <v>17</v>
      </c>
      <c r="F2944" s="6" t="s">
        <v>24</v>
      </c>
      <c r="G2944" s="6" t="s">
        <v>8934</v>
      </c>
      <c r="H2944" s="6" t="s">
        <v>26</v>
      </c>
      <c r="I2944" s="6" t="s">
        <v>42</v>
      </c>
      <c r="J2944" s="6" t="s">
        <v>55</v>
      </c>
      <c r="K2944" s="6" t="s">
        <v>136</v>
      </c>
      <c r="L2944" s="6" t="s">
        <v>477</v>
      </c>
      <c r="M2944" s="6" t="s">
        <v>101</v>
      </c>
      <c r="N2944" s="6" t="s">
        <v>32</v>
      </c>
      <c r="O2944" s="6" t="s">
        <v>297</v>
      </c>
      <c r="P2944" s="6" t="s">
        <v>115</v>
      </c>
      <c r="Q2944" s="6">
        <v>1037.98</v>
      </c>
      <c r="R2944" s="6">
        <v>0</v>
      </c>
      <c r="S2944" s="6">
        <v>0</v>
      </c>
      <c r="T2944" s="6" t="s">
        <v>35</v>
      </c>
      <c r="U2944" s="6"/>
      <c r="V2944" s="6" t="s">
        <v>36</v>
      </c>
      <c r="W2944" s="6">
        <v>38</v>
      </c>
      <c r="X2944" s="7" t="s">
        <v>37</v>
      </c>
    </row>
    <row r="2945" spans="1:24" x14ac:dyDescent="0.3">
      <c r="A2945" s="8" t="s">
        <v>8935</v>
      </c>
      <c r="B2945" s="9">
        <v>46144</v>
      </c>
      <c r="C2945" s="21" t="str">
        <f>TEXT(Table3[[#This Row],[Transaction_Date]],"dddd")</f>
        <v>Saturday</v>
      </c>
      <c r="D2945" t="s">
        <v>8936</v>
      </c>
      <c r="E2945">
        <f>HOUR(Table3[[#This Row],[Transaction_Time]])</f>
        <v>11</v>
      </c>
      <c r="F2945" s="10" t="s">
        <v>87</v>
      </c>
      <c r="G2945" s="10" t="s">
        <v>8937</v>
      </c>
      <c r="H2945" s="10" t="s">
        <v>74</v>
      </c>
      <c r="I2945" s="10" t="s">
        <v>27</v>
      </c>
      <c r="J2945" s="10" t="s">
        <v>150</v>
      </c>
      <c r="K2945" s="10" t="s">
        <v>175</v>
      </c>
      <c r="L2945" s="10" t="s">
        <v>225</v>
      </c>
      <c r="M2945" s="10" t="s">
        <v>214</v>
      </c>
      <c r="N2945" s="10" t="s">
        <v>32</v>
      </c>
      <c r="O2945" s="10" t="s">
        <v>60</v>
      </c>
      <c r="P2945" s="10" t="s">
        <v>34</v>
      </c>
      <c r="Q2945" s="10">
        <v>3268.45</v>
      </c>
      <c r="R2945" s="10">
        <v>0</v>
      </c>
      <c r="S2945" s="10">
        <v>7.06</v>
      </c>
      <c r="T2945" s="10" t="s">
        <v>35</v>
      </c>
      <c r="U2945" s="10"/>
      <c r="V2945" s="10" t="s">
        <v>49</v>
      </c>
      <c r="W2945" s="10">
        <v>2</v>
      </c>
      <c r="X2945" s="11" t="s">
        <v>37</v>
      </c>
    </row>
    <row r="2946" spans="1:24" x14ac:dyDescent="0.3">
      <c r="A2946" s="4" t="s">
        <v>8938</v>
      </c>
      <c r="B2946" s="5">
        <v>46156</v>
      </c>
      <c r="C2946" s="20" t="str">
        <f>TEXT(Table3[[#This Row],[Transaction_Date]],"dddd")</f>
        <v>Thursday</v>
      </c>
      <c r="D2946" t="s">
        <v>8939</v>
      </c>
      <c r="E2946">
        <f>HOUR(Table3[[#This Row],[Transaction_Time]])</f>
        <v>7</v>
      </c>
      <c r="F2946" s="6" t="s">
        <v>40</v>
      </c>
      <c r="G2946" s="6" t="s">
        <v>8940</v>
      </c>
      <c r="H2946" s="6" t="s">
        <v>26</v>
      </c>
      <c r="I2946" s="6" t="s">
        <v>27</v>
      </c>
      <c r="J2946" s="6" t="s">
        <v>105</v>
      </c>
      <c r="K2946" s="6" t="s">
        <v>675</v>
      </c>
      <c r="L2946" s="6" t="s">
        <v>82</v>
      </c>
      <c r="M2946" s="6" t="s">
        <v>83</v>
      </c>
      <c r="N2946" s="6" t="s">
        <v>32</v>
      </c>
      <c r="O2946" s="6" t="s">
        <v>33</v>
      </c>
      <c r="P2946" s="6" t="s">
        <v>108</v>
      </c>
      <c r="Q2946" s="6">
        <v>1841.94</v>
      </c>
      <c r="R2946" s="6">
        <v>0</v>
      </c>
      <c r="S2946" s="6">
        <v>5.98</v>
      </c>
      <c r="T2946" s="6" t="s">
        <v>35</v>
      </c>
      <c r="U2946" s="6"/>
      <c r="V2946" s="6" t="s">
        <v>49</v>
      </c>
      <c r="W2946" s="6">
        <v>84</v>
      </c>
      <c r="X2946" s="7" t="s">
        <v>37</v>
      </c>
    </row>
    <row r="2947" spans="1:24" x14ac:dyDescent="0.3">
      <c r="A2947" s="8" t="s">
        <v>8941</v>
      </c>
      <c r="B2947" s="9">
        <v>46173</v>
      </c>
      <c r="C2947" s="21" t="str">
        <f>TEXT(Table3[[#This Row],[Transaction_Date]],"dddd")</f>
        <v>Sunday</v>
      </c>
      <c r="D2947" t="s">
        <v>8942</v>
      </c>
      <c r="E2947">
        <f>HOUR(Table3[[#This Row],[Transaction_Time]])</f>
        <v>19</v>
      </c>
      <c r="F2947" s="10" t="s">
        <v>40</v>
      </c>
      <c r="G2947" s="10" t="s">
        <v>8943</v>
      </c>
      <c r="H2947" s="10" t="s">
        <v>54</v>
      </c>
      <c r="I2947" s="10" t="s">
        <v>42</v>
      </c>
      <c r="J2947" s="10" t="s">
        <v>75</v>
      </c>
      <c r="K2947" s="10" t="s">
        <v>295</v>
      </c>
      <c r="L2947" s="10" t="s">
        <v>30</v>
      </c>
      <c r="M2947" s="10" t="s">
        <v>31</v>
      </c>
      <c r="N2947" s="10" t="s">
        <v>32</v>
      </c>
      <c r="O2947" s="10" t="s">
        <v>60</v>
      </c>
      <c r="P2947" s="10" t="s">
        <v>34</v>
      </c>
      <c r="Q2947" s="10">
        <v>1888.77</v>
      </c>
      <c r="R2947" s="10">
        <v>33.450000000000003</v>
      </c>
      <c r="S2947" s="10">
        <v>0</v>
      </c>
      <c r="T2947" s="10" t="s">
        <v>35</v>
      </c>
      <c r="U2947" s="10"/>
      <c r="V2947" s="10" t="s">
        <v>49</v>
      </c>
      <c r="W2947" s="10">
        <v>69</v>
      </c>
      <c r="X2947" s="11" t="s">
        <v>37</v>
      </c>
    </row>
    <row r="2948" spans="1:24" x14ac:dyDescent="0.3">
      <c r="A2948" s="4" t="s">
        <v>8944</v>
      </c>
      <c r="B2948" s="5">
        <v>46144</v>
      </c>
      <c r="C2948" s="20" t="str">
        <f>TEXT(Table3[[#This Row],[Transaction_Date]],"dddd")</f>
        <v>Saturday</v>
      </c>
      <c r="D2948" t="s">
        <v>8945</v>
      </c>
      <c r="E2948">
        <f>HOUR(Table3[[#This Row],[Transaction_Time]])</f>
        <v>13</v>
      </c>
      <c r="F2948" s="6" t="s">
        <v>24</v>
      </c>
      <c r="G2948" s="6" t="s">
        <v>8946</v>
      </c>
      <c r="H2948" s="6" t="s">
        <v>89</v>
      </c>
      <c r="I2948" s="6" t="s">
        <v>42</v>
      </c>
      <c r="J2948" s="6" t="s">
        <v>166</v>
      </c>
      <c r="K2948" s="6" t="s">
        <v>204</v>
      </c>
      <c r="L2948" s="6" t="s">
        <v>304</v>
      </c>
      <c r="M2948" s="6" t="s">
        <v>31</v>
      </c>
      <c r="N2948" s="6" t="s">
        <v>32</v>
      </c>
      <c r="O2948" s="6" t="s">
        <v>141</v>
      </c>
      <c r="P2948" s="6" t="s">
        <v>68</v>
      </c>
      <c r="Q2948" s="6">
        <v>353.79</v>
      </c>
      <c r="R2948" s="6">
        <v>53.19</v>
      </c>
      <c r="S2948" s="6">
        <v>0</v>
      </c>
      <c r="T2948" s="6" t="s">
        <v>35</v>
      </c>
      <c r="U2948" s="6"/>
      <c r="V2948" s="6" t="s">
        <v>49</v>
      </c>
      <c r="W2948" s="6">
        <v>94</v>
      </c>
      <c r="X2948" s="7" t="s">
        <v>69</v>
      </c>
    </row>
    <row r="2949" spans="1:24" x14ac:dyDescent="0.3">
      <c r="A2949" s="8" t="s">
        <v>8947</v>
      </c>
      <c r="B2949" s="9">
        <v>46165</v>
      </c>
      <c r="C2949" s="21" t="str">
        <f>TEXT(Table3[[#This Row],[Transaction_Date]],"dddd")</f>
        <v>Saturday</v>
      </c>
      <c r="D2949" t="s">
        <v>8948</v>
      </c>
      <c r="E2949">
        <f>HOUR(Table3[[#This Row],[Transaction_Time]])</f>
        <v>15</v>
      </c>
      <c r="F2949" s="10" t="s">
        <v>40</v>
      </c>
      <c r="G2949" s="10" t="s">
        <v>8949</v>
      </c>
      <c r="H2949" s="10" t="s">
        <v>26</v>
      </c>
      <c r="I2949" s="10" t="s">
        <v>27</v>
      </c>
      <c r="J2949" s="10" t="s">
        <v>98</v>
      </c>
      <c r="K2949" s="10" t="s">
        <v>459</v>
      </c>
      <c r="L2949" s="10" t="s">
        <v>647</v>
      </c>
      <c r="M2949" s="10" t="s">
        <v>31</v>
      </c>
      <c r="N2949" s="10" t="s">
        <v>32</v>
      </c>
      <c r="O2949" s="10" t="s">
        <v>60</v>
      </c>
      <c r="P2949" s="10" t="s">
        <v>68</v>
      </c>
      <c r="Q2949" s="10">
        <v>647.79</v>
      </c>
      <c r="R2949" s="10">
        <v>0</v>
      </c>
      <c r="S2949" s="10">
        <v>0</v>
      </c>
      <c r="T2949" s="10" t="s">
        <v>35</v>
      </c>
      <c r="U2949" s="10"/>
      <c r="V2949" s="10" t="s">
        <v>49</v>
      </c>
      <c r="W2949" s="10">
        <v>24</v>
      </c>
      <c r="X2949" s="11" t="s">
        <v>37</v>
      </c>
    </row>
    <row r="2950" spans="1:24" x14ac:dyDescent="0.3">
      <c r="A2950" s="4" t="s">
        <v>8950</v>
      </c>
      <c r="B2950" s="5">
        <v>46151</v>
      </c>
      <c r="C2950" s="20" t="str">
        <f>TEXT(Table3[[#This Row],[Transaction_Date]],"dddd")</f>
        <v>Saturday</v>
      </c>
      <c r="D2950" t="s">
        <v>8951</v>
      </c>
      <c r="E2950">
        <f>HOUR(Table3[[#This Row],[Transaction_Time]])</f>
        <v>11</v>
      </c>
      <c r="F2950" s="6" t="s">
        <v>52</v>
      </c>
      <c r="G2950" s="6" t="s">
        <v>8952</v>
      </c>
      <c r="H2950" s="6" t="s">
        <v>26</v>
      </c>
      <c r="I2950" s="6" t="s">
        <v>42</v>
      </c>
      <c r="J2950" s="6" t="s">
        <v>43</v>
      </c>
      <c r="K2950" s="6" t="s">
        <v>285</v>
      </c>
      <c r="L2950" s="6" t="s">
        <v>225</v>
      </c>
      <c r="M2950" s="6" t="s">
        <v>214</v>
      </c>
      <c r="N2950" s="6" t="s">
        <v>46</v>
      </c>
      <c r="O2950" s="6" t="s">
        <v>297</v>
      </c>
      <c r="P2950" s="6" t="s">
        <v>34</v>
      </c>
      <c r="Q2950" s="6">
        <v>463.05</v>
      </c>
      <c r="R2950" s="6">
        <v>0</v>
      </c>
      <c r="S2950" s="6">
        <v>3.42</v>
      </c>
      <c r="T2950" s="6" t="s">
        <v>280</v>
      </c>
      <c r="U2950" s="6" t="s">
        <v>407</v>
      </c>
      <c r="V2950" s="6" t="s">
        <v>36</v>
      </c>
      <c r="W2950" s="6">
        <v>99</v>
      </c>
      <c r="X2950" s="7" t="s">
        <v>69</v>
      </c>
    </row>
    <row r="2951" spans="1:24" x14ac:dyDescent="0.3">
      <c r="A2951" s="8" t="s">
        <v>8953</v>
      </c>
      <c r="B2951" s="9">
        <v>46144</v>
      </c>
      <c r="C2951" s="21" t="str">
        <f>TEXT(Table3[[#This Row],[Transaction_Date]],"dddd")</f>
        <v>Saturday</v>
      </c>
      <c r="D2951" t="s">
        <v>8954</v>
      </c>
      <c r="E2951">
        <f>HOUR(Table3[[#This Row],[Transaction_Time]])</f>
        <v>9</v>
      </c>
      <c r="F2951" s="10" t="s">
        <v>24</v>
      </c>
      <c r="G2951" s="10" t="s">
        <v>8955</v>
      </c>
      <c r="H2951" s="10" t="s">
        <v>89</v>
      </c>
      <c r="I2951" s="10" t="s">
        <v>27</v>
      </c>
      <c r="J2951" s="10" t="s">
        <v>150</v>
      </c>
      <c r="K2951" s="10" t="s">
        <v>319</v>
      </c>
      <c r="L2951" s="10" t="s">
        <v>500</v>
      </c>
      <c r="M2951" s="10" t="s">
        <v>67</v>
      </c>
      <c r="N2951" s="10" t="s">
        <v>46</v>
      </c>
      <c r="O2951" s="10" t="s">
        <v>60</v>
      </c>
      <c r="P2951" s="10" t="s">
        <v>68</v>
      </c>
      <c r="Q2951" s="10">
        <v>407.37</v>
      </c>
      <c r="R2951" s="10">
        <v>23.88</v>
      </c>
      <c r="S2951" s="10">
        <v>7.44</v>
      </c>
      <c r="T2951" s="10" t="s">
        <v>35</v>
      </c>
      <c r="U2951" s="10"/>
      <c r="V2951" s="10" t="s">
        <v>49</v>
      </c>
      <c r="W2951" s="10">
        <v>39</v>
      </c>
      <c r="X2951" s="11" t="s">
        <v>37</v>
      </c>
    </row>
    <row r="2952" spans="1:24" x14ac:dyDescent="0.3">
      <c r="A2952" s="4" t="s">
        <v>8956</v>
      </c>
      <c r="B2952" s="5">
        <v>46163</v>
      </c>
      <c r="C2952" s="20" t="str">
        <f>TEXT(Table3[[#This Row],[Transaction_Date]],"dddd")</f>
        <v>Thursday</v>
      </c>
      <c r="D2952" t="s">
        <v>8957</v>
      </c>
      <c r="E2952">
        <f>HOUR(Table3[[#This Row],[Transaction_Time]])</f>
        <v>6</v>
      </c>
      <c r="F2952" s="6" t="s">
        <v>24</v>
      </c>
      <c r="G2952" s="6" t="s">
        <v>8958</v>
      </c>
      <c r="H2952" s="6" t="s">
        <v>26</v>
      </c>
      <c r="I2952" s="6" t="s">
        <v>42</v>
      </c>
      <c r="J2952" s="6" t="s">
        <v>166</v>
      </c>
      <c r="K2952" s="6" t="s">
        <v>204</v>
      </c>
      <c r="L2952" s="6" t="s">
        <v>537</v>
      </c>
      <c r="M2952" s="6" t="s">
        <v>122</v>
      </c>
      <c r="N2952" s="6" t="s">
        <v>78</v>
      </c>
      <c r="O2952" s="6" t="s">
        <v>47</v>
      </c>
      <c r="P2952" s="6" t="s">
        <v>128</v>
      </c>
      <c r="Q2952" s="6">
        <v>337.99</v>
      </c>
      <c r="R2952" s="6">
        <v>0</v>
      </c>
      <c r="S2952" s="6">
        <v>7.8</v>
      </c>
      <c r="T2952" s="6" t="s">
        <v>35</v>
      </c>
      <c r="U2952" s="6"/>
      <c r="V2952" s="6" t="s">
        <v>49</v>
      </c>
      <c r="W2952" s="6">
        <v>63</v>
      </c>
      <c r="X2952" s="7" t="s">
        <v>37</v>
      </c>
    </row>
    <row r="2953" spans="1:24" x14ac:dyDescent="0.3">
      <c r="A2953" s="8" t="s">
        <v>8959</v>
      </c>
      <c r="B2953" s="9">
        <v>46162</v>
      </c>
      <c r="C2953" s="21" t="str">
        <f>TEXT(Table3[[#This Row],[Transaction_Date]],"dddd")</f>
        <v>Wednesday</v>
      </c>
      <c r="D2953" t="s">
        <v>8960</v>
      </c>
      <c r="E2953">
        <f>HOUR(Table3[[#This Row],[Transaction_Time]])</f>
        <v>11</v>
      </c>
      <c r="F2953" s="10" t="s">
        <v>24</v>
      </c>
      <c r="G2953" s="10" t="s">
        <v>8961</v>
      </c>
      <c r="H2953" s="10" t="s">
        <v>89</v>
      </c>
      <c r="I2953" s="10" t="s">
        <v>42</v>
      </c>
      <c r="J2953" s="10" t="s">
        <v>90</v>
      </c>
      <c r="K2953" s="10" t="s">
        <v>346</v>
      </c>
      <c r="L2953" s="10" t="s">
        <v>45</v>
      </c>
      <c r="M2953" s="10" t="s">
        <v>31</v>
      </c>
      <c r="N2953" s="10" t="s">
        <v>59</v>
      </c>
      <c r="O2953" s="10" t="s">
        <v>47</v>
      </c>
      <c r="P2953" s="10" t="s">
        <v>48</v>
      </c>
      <c r="Q2953" s="10">
        <v>343.89</v>
      </c>
      <c r="R2953" s="10">
        <v>0</v>
      </c>
      <c r="S2953" s="10">
        <v>5.41</v>
      </c>
      <c r="T2953" s="10" t="s">
        <v>35</v>
      </c>
      <c r="U2953" s="10"/>
      <c r="V2953" s="10" t="s">
        <v>49</v>
      </c>
      <c r="W2953" s="10">
        <v>92</v>
      </c>
      <c r="X2953" s="11" t="s">
        <v>37</v>
      </c>
    </row>
    <row r="2954" spans="1:24" x14ac:dyDescent="0.3">
      <c r="A2954" s="4" t="s">
        <v>8962</v>
      </c>
      <c r="B2954" s="5">
        <v>46166</v>
      </c>
      <c r="C2954" s="20" t="str">
        <f>TEXT(Table3[[#This Row],[Transaction_Date]],"dddd")</f>
        <v>Sunday</v>
      </c>
      <c r="D2954" t="s">
        <v>8963</v>
      </c>
      <c r="E2954">
        <f>HOUR(Table3[[#This Row],[Transaction_Time]])</f>
        <v>20</v>
      </c>
      <c r="F2954" s="6" t="s">
        <v>24</v>
      </c>
      <c r="G2954" s="6" t="s">
        <v>8964</v>
      </c>
      <c r="H2954" s="6" t="s">
        <v>26</v>
      </c>
      <c r="I2954" s="6" t="s">
        <v>42</v>
      </c>
      <c r="J2954" s="6" t="s">
        <v>55</v>
      </c>
      <c r="K2954" s="6" t="s">
        <v>256</v>
      </c>
      <c r="L2954" s="6" t="s">
        <v>66</v>
      </c>
      <c r="M2954" s="6" t="s">
        <v>67</v>
      </c>
      <c r="N2954" s="6" t="s">
        <v>46</v>
      </c>
      <c r="O2954" s="6" t="s">
        <v>60</v>
      </c>
      <c r="P2954" s="6" t="s">
        <v>84</v>
      </c>
      <c r="Q2954" s="6">
        <v>639.73</v>
      </c>
      <c r="R2954" s="6">
        <v>59.79</v>
      </c>
      <c r="S2954" s="6">
        <v>0</v>
      </c>
      <c r="T2954" s="6" t="s">
        <v>35</v>
      </c>
      <c r="U2954" s="6"/>
      <c r="V2954" s="6" t="s">
        <v>49</v>
      </c>
      <c r="W2954" s="6">
        <v>92</v>
      </c>
      <c r="X2954" s="7" t="s">
        <v>69</v>
      </c>
    </row>
    <row r="2955" spans="1:24" x14ac:dyDescent="0.3">
      <c r="A2955" s="8" t="s">
        <v>8965</v>
      </c>
      <c r="B2955" s="9">
        <v>46166</v>
      </c>
      <c r="C2955" s="21" t="str">
        <f>TEXT(Table3[[#This Row],[Transaction_Date]],"dddd")</f>
        <v>Sunday</v>
      </c>
      <c r="D2955" t="s">
        <v>8966</v>
      </c>
      <c r="E2955">
        <f>HOUR(Table3[[#This Row],[Transaction_Time]])</f>
        <v>22</v>
      </c>
      <c r="F2955" s="10" t="s">
        <v>24</v>
      </c>
      <c r="G2955" s="10" t="s">
        <v>8967</v>
      </c>
      <c r="H2955" s="10" t="s">
        <v>54</v>
      </c>
      <c r="I2955" s="10" t="s">
        <v>42</v>
      </c>
      <c r="J2955" s="10" t="s">
        <v>119</v>
      </c>
      <c r="K2955" s="10" t="s">
        <v>264</v>
      </c>
      <c r="L2955" s="10" t="s">
        <v>290</v>
      </c>
      <c r="M2955" s="10" t="s">
        <v>93</v>
      </c>
      <c r="N2955" s="10" t="s">
        <v>32</v>
      </c>
      <c r="O2955" s="10" t="s">
        <v>47</v>
      </c>
      <c r="P2955" s="10" t="s">
        <v>34</v>
      </c>
      <c r="Q2955" s="10">
        <v>1599.22</v>
      </c>
      <c r="R2955" s="10">
        <v>0</v>
      </c>
      <c r="S2955" s="10">
        <v>0</v>
      </c>
      <c r="T2955" s="10" t="s">
        <v>35</v>
      </c>
      <c r="U2955" s="10"/>
      <c r="V2955" s="10" t="s">
        <v>49</v>
      </c>
      <c r="W2955" s="10">
        <v>94</v>
      </c>
      <c r="X2955" s="11" t="s">
        <v>37</v>
      </c>
    </row>
    <row r="2956" spans="1:24" x14ac:dyDescent="0.3">
      <c r="A2956" s="4" t="s">
        <v>8968</v>
      </c>
      <c r="B2956" s="5">
        <v>46172</v>
      </c>
      <c r="C2956" s="20" t="str">
        <f>TEXT(Table3[[#This Row],[Transaction_Date]],"dddd")</f>
        <v>Saturday</v>
      </c>
      <c r="D2956" t="s">
        <v>8969</v>
      </c>
      <c r="E2956">
        <f>HOUR(Table3[[#This Row],[Transaction_Time]])</f>
        <v>11</v>
      </c>
      <c r="F2956" s="6" t="s">
        <v>24</v>
      </c>
      <c r="G2956" s="6" t="s">
        <v>8970</v>
      </c>
      <c r="H2956" s="6" t="s">
        <v>26</v>
      </c>
      <c r="I2956" s="6" t="s">
        <v>42</v>
      </c>
      <c r="J2956" s="6" t="s">
        <v>43</v>
      </c>
      <c r="K2956" s="6" t="s">
        <v>229</v>
      </c>
      <c r="L2956" s="6" t="s">
        <v>107</v>
      </c>
      <c r="M2956" s="6" t="s">
        <v>93</v>
      </c>
      <c r="N2956" s="6" t="s">
        <v>59</v>
      </c>
      <c r="O2956" s="6" t="s">
        <v>33</v>
      </c>
      <c r="P2956" s="6" t="s">
        <v>128</v>
      </c>
      <c r="Q2956" s="6">
        <v>210.59</v>
      </c>
      <c r="R2956" s="6">
        <v>0</v>
      </c>
      <c r="S2956" s="6">
        <v>3.13</v>
      </c>
      <c r="T2956" s="6" t="s">
        <v>35</v>
      </c>
      <c r="U2956" s="6"/>
      <c r="V2956" s="6" t="s">
        <v>49</v>
      </c>
      <c r="W2956" s="6">
        <v>4</v>
      </c>
      <c r="X2956" s="7" t="s">
        <v>37</v>
      </c>
    </row>
    <row r="2957" spans="1:24" x14ac:dyDescent="0.3">
      <c r="A2957" s="8" t="s">
        <v>8971</v>
      </c>
      <c r="B2957" s="9">
        <v>46150</v>
      </c>
      <c r="C2957" s="21" t="str">
        <f>TEXT(Table3[[#This Row],[Transaction_Date]],"dddd")</f>
        <v>Friday</v>
      </c>
      <c r="D2957" t="s">
        <v>8972</v>
      </c>
      <c r="E2957">
        <f>HOUR(Table3[[#This Row],[Transaction_Time]])</f>
        <v>18</v>
      </c>
      <c r="F2957" s="10" t="s">
        <v>24</v>
      </c>
      <c r="G2957" s="10" t="s">
        <v>8973</v>
      </c>
      <c r="H2957" s="10" t="s">
        <v>54</v>
      </c>
      <c r="I2957" s="10" t="s">
        <v>27</v>
      </c>
      <c r="J2957" s="10" t="s">
        <v>150</v>
      </c>
      <c r="K2957" s="10" t="s">
        <v>175</v>
      </c>
      <c r="L2957" s="10" t="s">
        <v>100</v>
      </c>
      <c r="M2957" s="10" t="s">
        <v>101</v>
      </c>
      <c r="N2957" s="10" t="s">
        <v>46</v>
      </c>
      <c r="O2957" s="10" t="s">
        <v>60</v>
      </c>
      <c r="P2957" s="10" t="s">
        <v>48</v>
      </c>
      <c r="Q2957" s="10">
        <v>589.16999999999996</v>
      </c>
      <c r="R2957" s="10">
        <v>0</v>
      </c>
      <c r="S2957" s="10">
        <v>0</v>
      </c>
      <c r="T2957" s="10" t="s">
        <v>35</v>
      </c>
      <c r="U2957" s="10"/>
      <c r="V2957" s="10" t="s">
        <v>49</v>
      </c>
      <c r="W2957" s="10">
        <v>99</v>
      </c>
      <c r="X2957" s="11" t="s">
        <v>37</v>
      </c>
    </row>
    <row r="2958" spans="1:24" x14ac:dyDescent="0.3">
      <c r="A2958" s="4" t="s">
        <v>8974</v>
      </c>
      <c r="B2958" s="5">
        <v>46153</v>
      </c>
      <c r="C2958" s="20" t="str">
        <f>TEXT(Table3[[#This Row],[Transaction_Date]],"dddd")</f>
        <v>Monday</v>
      </c>
      <c r="D2958" t="s">
        <v>8975</v>
      </c>
      <c r="E2958">
        <f>HOUR(Table3[[#This Row],[Transaction_Time]])</f>
        <v>17</v>
      </c>
      <c r="F2958" s="6" t="s">
        <v>87</v>
      </c>
      <c r="G2958" s="6" t="s">
        <v>8976</v>
      </c>
      <c r="H2958" s="6" t="s">
        <v>26</v>
      </c>
      <c r="I2958" s="6" t="s">
        <v>27</v>
      </c>
      <c r="J2958" s="6" t="s">
        <v>75</v>
      </c>
      <c r="K2958" s="6" t="s">
        <v>212</v>
      </c>
      <c r="L2958" s="6" t="s">
        <v>107</v>
      </c>
      <c r="M2958" s="6" t="s">
        <v>93</v>
      </c>
      <c r="N2958" s="6" t="s">
        <v>32</v>
      </c>
      <c r="O2958" s="6" t="s">
        <v>47</v>
      </c>
      <c r="P2958" s="10" t="s">
        <v>68</v>
      </c>
      <c r="Q2958" s="6">
        <v>410.63</v>
      </c>
      <c r="R2958" s="6">
        <v>0</v>
      </c>
      <c r="S2958" s="6">
        <v>6.7</v>
      </c>
      <c r="T2958" s="6" t="s">
        <v>35</v>
      </c>
      <c r="U2958" s="6"/>
      <c r="V2958" s="6" t="s">
        <v>49</v>
      </c>
      <c r="W2958" s="6">
        <v>55</v>
      </c>
      <c r="X2958" s="7" t="s">
        <v>37</v>
      </c>
    </row>
    <row r="2959" spans="1:24" x14ac:dyDescent="0.3">
      <c r="A2959" s="8" t="s">
        <v>8977</v>
      </c>
      <c r="B2959" s="9">
        <v>46159</v>
      </c>
      <c r="C2959" s="21" t="str">
        <f>TEXT(Table3[[#This Row],[Transaction_Date]],"dddd")</f>
        <v>Sunday</v>
      </c>
      <c r="D2959" t="s">
        <v>8978</v>
      </c>
      <c r="E2959">
        <f>HOUR(Table3[[#This Row],[Transaction_Time]])</f>
        <v>21</v>
      </c>
      <c r="F2959" s="10" t="s">
        <v>72</v>
      </c>
      <c r="G2959" s="10" t="s">
        <v>8979</v>
      </c>
      <c r="H2959" s="10" t="s">
        <v>89</v>
      </c>
      <c r="I2959" s="10" t="s">
        <v>42</v>
      </c>
      <c r="J2959" s="10" t="s">
        <v>150</v>
      </c>
      <c r="K2959" s="10" t="s">
        <v>398</v>
      </c>
      <c r="L2959" s="10" t="s">
        <v>428</v>
      </c>
      <c r="M2959" s="10" t="s">
        <v>83</v>
      </c>
      <c r="N2959" s="10" t="s">
        <v>32</v>
      </c>
      <c r="O2959" s="10" t="s">
        <v>60</v>
      </c>
      <c r="P2959" s="10" t="s">
        <v>128</v>
      </c>
      <c r="Q2959" s="10">
        <v>67.33</v>
      </c>
      <c r="R2959" s="10">
        <v>0</v>
      </c>
      <c r="S2959" s="10">
        <v>0</v>
      </c>
      <c r="T2959" s="10" t="s">
        <v>35</v>
      </c>
      <c r="U2959" s="10"/>
      <c r="V2959" s="10" t="s">
        <v>36</v>
      </c>
      <c r="W2959" s="10">
        <v>81</v>
      </c>
      <c r="X2959" s="11" t="s">
        <v>37</v>
      </c>
    </row>
    <row r="2960" spans="1:24" x14ac:dyDescent="0.3">
      <c r="A2960" s="4" t="s">
        <v>8980</v>
      </c>
      <c r="B2960" s="5">
        <v>46155</v>
      </c>
      <c r="C2960" s="20" t="str">
        <f>TEXT(Table3[[#This Row],[Transaction_Date]],"dddd")</f>
        <v>Wednesday</v>
      </c>
      <c r="D2960" t="s">
        <v>7766</v>
      </c>
      <c r="E2960">
        <f>HOUR(Table3[[#This Row],[Transaction_Time]])</f>
        <v>13</v>
      </c>
      <c r="F2960" s="6" t="s">
        <v>416</v>
      </c>
      <c r="G2960" s="6" t="s">
        <v>8981</v>
      </c>
      <c r="H2960" s="6" t="s">
        <v>26</v>
      </c>
      <c r="I2960" s="6" t="s">
        <v>42</v>
      </c>
      <c r="J2960" s="6" t="s">
        <v>98</v>
      </c>
      <c r="K2960" s="6" t="s">
        <v>99</v>
      </c>
      <c r="L2960" s="6" t="s">
        <v>375</v>
      </c>
      <c r="M2960" s="6" t="s">
        <v>58</v>
      </c>
      <c r="N2960" s="6" t="s">
        <v>46</v>
      </c>
      <c r="O2960" s="6" t="s">
        <v>141</v>
      </c>
      <c r="P2960" s="6" t="s">
        <v>128</v>
      </c>
      <c r="Q2960" s="6">
        <v>776.81</v>
      </c>
      <c r="R2960" s="6">
        <v>34.619999999999997</v>
      </c>
      <c r="S2960" s="6">
        <v>0</v>
      </c>
      <c r="T2960" s="6" t="s">
        <v>35</v>
      </c>
      <c r="U2960" s="6"/>
      <c r="V2960" s="6" t="s">
        <v>49</v>
      </c>
      <c r="W2960" s="6">
        <v>80</v>
      </c>
      <c r="X2960" s="7" t="s">
        <v>37</v>
      </c>
    </row>
    <row r="2961" spans="1:24" x14ac:dyDescent="0.3">
      <c r="A2961" s="8" t="s">
        <v>8982</v>
      </c>
      <c r="B2961" s="9">
        <v>46169</v>
      </c>
      <c r="C2961" s="21" t="str">
        <f>TEXT(Table3[[#This Row],[Transaction_Date]],"dddd")</f>
        <v>Wednesday</v>
      </c>
      <c r="D2961" t="s">
        <v>8983</v>
      </c>
      <c r="E2961">
        <f>HOUR(Table3[[#This Row],[Transaction_Time]])</f>
        <v>11</v>
      </c>
      <c r="F2961" s="10" t="s">
        <v>40</v>
      </c>
      <c r="G2961" s="10" t="s">
        <v>8984</v>
      </c>
      <c r="H2961" s="10" t="s">
        <v>26</v>
      </c>
      <c r="I2961" s="10" t="s">
        <v>27</v>
      </c>
      <c r="J2961" s="10" t="s">
        <v>150</v>
      </c>
      <c r="K2961" s="10" t="s">
        <v>245</v>
      </c>
      <c r="L2961" s="10" t="s">
        <v>445</v>
      </c>
      <c r="M2961" s="10" t="s">
        <v>162</v>
      </c>
      <c r="N2961" s="10" t="s">
        <v>32</v>
      </c>
      <c r="O2961" s="10" t="s">
        <v>60</v>
      </c>
      <c r="P2961" s="10" t="s">
        <v>34</v>
      </c>
      <c r="Q2961" s="10">
        <v>582.04</v>
      </c>
      <c r="R2961" s="10">
        <v>0</v>
      </c>
      <c r="S2961" s="10">
        <v>0</v>
      </c>
      <c r="T2961" s="10" t="s">
        <v>35</v>
      </c>
      <c r="U2961" s="10"/>
      <c r="V2961" s="10" t="s">
        <v>49</v>
      </c>
      <c r="W2961" s="10">
        <v>62</v>
      </c>
      <c r="X2961" s="11" t="s">
        <v>37</v>
      </c>
    </row>
    <row r="2962" spans="1:24" x14ac:dyDescent="0.3">
      <c r="A2962" s="4" t="s">
        <v>8985</v>
      </c>
      <c r="B2962" s="5">
        <v>46152</v>
      </c>
      <c r="C2962" s="20" t="str">
        <f>TEXT(Table3[[#This Row],[Transaction_Date]],"dddd")</f>
        <v>Sunday</v>
      </c>
      <c r="D2962" t="s">
        <v>8986</v>
      </c>
      <c r="E2962">
        <f>HOUR(Table3[[#This Row],[Transaction_Time]])</f>
        <v>9</v>
      </c>
      <c r="F2962" s="6" t="s">
        <v>52</v>
      </c>
      <c r="G2962" s="6" t="s">
        <v>8987</v>
      </c>
      <c r="H2962" s="6" t="s">
        <v>26</v>
      </c>
      <c r="I2962" s="6" t="s">
        <v>27</v>
      </c>
      <c r="J2962" s="6" t="s">
        <v>119</v>
      </c>
      <c r="K2962" s="6" t="s">
        <v>264</v>
      </c>
      <c r="L2962" s="6" t="s">
        <v>463</v>
      </c>
      <c r="M2962" s="6" t="s">
        <v>101</v>
      </c>
      <c r="N2962" s="6" t="s">
        <v>46</v>
      </c>
      <c r="O2962" s="6" t="s">
        <v>47</v>
      </c>
      <c r="P2962" s="6" t="s">
        <v>108</v>
      </c>
      <c r="Q2962" s="6">
        <v>115.09</v>
      </c>
      <c r="R2962" s="6">
        <v>0</v>
      </c>
      <c r="S2962" s="6">
        <v>0</v>
      </c>
      <c r="T2962" s="6" t="s">
        <v>35</v>
      </c>
      <c r="U2962" s="6"/>
      <c r="V2962" s="6" t="s">
        <v>49</v>
      </c>
      <c r="W2962" s="6">
        <v>85</v>
      </c>
      <c r="X2962" s="7" t="s">
        <v>37</v>
      </c>
    </row>
    <row r="2963" spans="1:24" x14ac:dyDescent="0.3">
      <c r="A2963" s="8" t="s">
        <v>8988</v>
      </c>
      <c r="B2963" s="9">
        <v>46152</v>
      </c>
      <c r="C2963" s="21" t="str">
        <f>TEXT(Table3[[#This Row],[Transaction_Date]],"dddd")</f>
        <v>Sunday</v>
      </c>
      <c r="D2963" t="s">
        <v>8989</v>
      </c>
      <c r="E2963">
        <f>HOUR(Table3[[#This Row],[Transaction_Time]])</f>
        <v>15</v>
      </c>
      <c r="F2963" s="10" t="s">
        <v>52</v>
      </c>
      <c r="G2963" s="10" t="s">
        <v>8990</v>
      </c>
      <c r="H2963" s="10" t="s">
        <v>54</v>
      </c>
      <c r="I2963" s="10" t="s">
        <v>27</v>
      </c>
      <c r="J2963" s="10" t="s">
        <v>75</v>
      </c>
      <c r="K2963" s="10" t="s">
        <v>212</v>
      </c>
      <c r="L2963" s="10" t="s">
        <v>463</v>
      </c>
      <c r="M2963" s="10" t="s">
        <v>101</v>
      </c>
      <c r="N2963" s="10" t="s">
        <v>46</v>
      </c>
      <c r="O2963" s="10" t="s">
        <v>47</v>
      </c>
      <c r="P2963" s="10" t="s">
        <v>84</v>
      </c>
      <c r="Q2963" s="10">
        <v>138.56</v>
      </c>
      <c r="R2963" s="10">
        <v>0</v>
      </c>
      <c r="S2963" s="10">
        <v>0</v>
      </c>
      <c r="T2963" s="10" t="s">
        <v>35</v>
      </c>
      <c r="U2963" s="10"/>
      <c r="V2963" s="10" t="s">
        <v>36</v>
      </c>
      <c r="W2963" s="10">
        <v>67</v>
      </c>
      <c r="X2963" s="11" t="s">
        <v>37</v>
      </c>
    </row>
    <row r="2964" spans="1:24" x14ac:dyDescent="0.3">
      <c r="A2964" s="4" t="s">
        <v>8991</v>
      </c>
      <c r="B2964" s="5">
        <v>46147</v>
      </c>
      <c r="C2964" s="20" t="str">
        <f>TEXT(Table3[[#This Row],[Transaction_Date]],"dddd")</f>
        <v>Tuesday</v>
      </c>
      <c r="D2964" t="s">
        <v>8992</v>
      </c>
      <c r="E2964">
        <f>HOUR(Table3[[#This Row],[Transaction_Time]])</f>
        <v>15</v>
      </c>
      <c r="F2964" s="6" t="s">
        <v>24</v>
      </c>
      <c r="G2964" s="6" t="s">
        <v>8993</v>
      </c>
      <c r="H2964" s="6" t="s">
        <v>26</v>
      </c>
      <c r="I2964" s="6" t="s">
        <v>27</v>
      </c>
      <c r="J2964" s="6" t="s">
        <v>105</v>
      </c>
      <c r="K2964" s="6" t="s">
        <v>195</v>
      </c>
      <c r="L2964" s="6" t="s">
        <v>618</v>
      </c>
      <c r="M2964" s="6" t="s">
        <v>214</v>
      </c>
      <c r="N2964" s="6" t="s">
        <v>32</v>
      </c>
      <c r="O2964" s="6" t="s">
        <v>141</v>
      </c>
      <c r="P2964" s="6" t="s">
        <v>115</v>
      </c>
      <c r="Q2964" s="6">
        <v>303.27999999999997</v>
      </c>
      <c r="R2964" s="6">
        <v>0</v>
      </c>
      <c r="S2964" s="6">
        <v>0.44</v>
      </c>
      <c r="T2964" s="6" t="s">
        <v>35</v>
      </c>
      <c r="U2964" s="6"/>
      <c r="V2964" s="6" t="s">
        <v>49</v>
      </c>
      <c r="W2964" s="6">
        <v>52</v>
      </c>
      <c r="X2964" s="7" t="s">
        <v>37</v>
      </c>
    </row>
    <row r="2965" spans="1:24" x14ac:dyDescent="0.3">
      <c r="A2965" s="8" t="s">
        <v>8994</v>
      </c>
      <c r="B2965" s="9">
        <v>46161</v>
      </c>
      <c r="C2965" s="21" t="str">
        <f>TEXT(Table3[[#This Row],[Transaction_Date]],"dddd")</f>
        <v>Tuesday</v>
      </c>
      <c r="D2965" t="s">
        <v>8995</v>
      </c>
      <c r="E2965">
        <f>HOUR(Table3[[#This Row],[Transaction_Time]])</f>
        <v>12</v>
      </c>
      <c r="F2965" s="10" t="s">
        <v>370</v>
      </c>
      <c r="G2965" s="10" t="s">
        <v>8996</v>
      </c>
      <c r="H2965" s="10" t="s">
        <v>89</v>
      </c>
      <c r="I2965" s="10" t="s">
        <v>42</v>
      </c>
      <c r="J2965" s="10" t="s">
        <v>90</v>
      </c>
      <c r="K2965" s="10" t="s">
        <v>91</v>
      </c>
      <c r="L2965" s="10" t="s">
        <v>161</v>
      </c>
      <c r="M2965" s="10" t="s">
        <v>162</v>
      </c>
      <c r="N2965" s="10" t="s">
        <v>32</v>
      </c>
      <c r="O2965" s="10" t="s">
        <v>297</v>
      </c>
      <c r="P2965" s="10" t="s">
        <v>84</v>
      </c>
      <c r="Q2965" s="10">
        <v>235.73</v>
      </c>
      <c r="R2965" s="10">
        <v>0</v>
      </c>
      <c r="S2965" s="10">
        <v>0</v>
      </c>
      <c r="T2965" s="10" t="s">
        <v>280</v>
      </c>
      <c r="U2965" s="10" t="s">
        <v>315</v>
      </c>
      <c r="V2965" s="10" t="s">
        <v>49</v>
      </c>
      <c r="W2965" s="10">
        <v>37</v>
      </c>
      <c r="X2965" s="11" t="s">
        <v>37</v>
      </c>
    </row>
    <row r="2966" spans="1:24" x14ac:dyDescent="0.3">
      <c r="A2966" s="4" t="s">
        <v>8997</v>
      </c>
      <c r="B2966" s="5">
        <v>46149</v>
      </c>
      <c r="C2966" s="20" t="str">
        <f>TEXT(Table3[[#This Row],[Transaction_Date]],"dddd")</f>
        <v>Thursday</v>
      </c>
      <c r="D2966" t="s">
        <v>8998</v>
      </c>
      <c r="E2966">
        <f>HOUR(Table3[[#This Row],[Transaction_Time]])</f>
        <v>9</v>
      </c>
      <c r="F2966" s="6" t="s">
        <v>24</v>
      </c>
      <c r="G2966" s="6" t="s">
        <v>8999</v>
      </c>
      <c r="H2966" s="6" t="s">
        <v>54</v>
      </c>
      <c r="I2966" s="6" t="s">
        <v>42</v>
      </c>
      <c r="J2966" s="6" t="s">
        <v>28</v>
      </c>
      <c r="K2966" s="6" t="s">
        <v>65</v>
      </c>
      <c r="L2966" s="6" t="s">
        <v>57</v>
      </c>
      <c r="M2966" s="6" t="s">
        <v>58</v>
      </c>
      <c r="N2966" s="6" t="s">
        <v>46</v>
      </c>
      <c r="O2966" s="6" t="s">
        <v>47</v>
      </c>
      <c r="P2966" s="6" t="s">
        <v>84</v>
      </c>
      <c r="Q2966" s="6">
        <v>71.98</v>
      </c>
      <c r="R2966" s="6">
        <v>0</v>
      </c>
      <c r="S2966" s="6">
        <v>0</v>
      </c>
      <c r="T2966" s="6" t="s">
        <v>35</v>
      </c>
      <c r="U2966" s="6"/>
      <c r="V2966" s="6" t="s">
        <v>49</v>
      </c>
      <c r="W2966" s="6">
        <v>69</v>
      </c>
      <c r="X2966" s="7" t="s">
        <v>37</v>
      </c>
    </row>
    <row r="2967" spans="1:24" x14ac:dyDescent="0.3">
      <c r="A2967" s="8" t="s">
        <v>9000</v>
      </c>
      <c r="B2967" s="9">
        <v>46160</v>
      </c>
      <c r="C2967" s="21" t="str">
        <f>TEXT(Table3[[#This Row],[Transaction_Date]],"dddd")</f>
        <v>Monday</v>
      </c>
      <c r="D2967" t="s">
        <v>9001</v>
      </c>
      <c r="E2967">
        <f>HOUR(Table3[[#This Row],[Transaction_Time]])</f>
        <v>14</v>
      </c>
      <c r="F2967" s="10" t="s">
        <v>40</v>
      </c>
      <c r="G2967" s="10" t="s">
        <v>9002</v>
      </c>
      <c r="H2967" s="10" t="s">
        <v>26</v>
      </c>
      <c r="I2967" s="10" t="s">
        <v>42</v>
      </c>
      <c r="J2967" s="10" t="s">
        <v>55</v>
      </c>
      <c r="K2967" s="10" t="s">
        <v>136</v>
      </c>
      <c r="L2967" s="10" t="s">
        <v>145</v>
      </c>
      <c r="M2967" s="10" t="s">
        <v>146</v>
      </c>
      <c r="N2967" s="10" t="s">
        <v>46</v>
      </c>
      <c r="O2967" s="10" t="s">
        <v>60</v>
      </c>
      <c r="P2967" s="10" t="s">
        <v>34</v>
      </c>
      <c r="Q2967" s="10">
        <v>5528.9</v>
      </c>
      <c r="R2967" s="10">
        <v>0</v>
      </c>
      <c r="S2967" s="10">
        <v>0</v>
      </c>
      <c r="T2967" s="10" t="s">
        <v>35</v>
      </c>
      <c r="U2967" s="10"/>
      <c r="V2967" s="10" t="s">
        <v>49</v>
      </c>
      <c r="W2967" s="10">
        <v>6</v>
      </c>
      <c r="X2967" s="11" t="s">
        <v>37</v>
      </c>
    </row>
    <row r="2968" spans="1:24" x14ac:dyDescent="0.3">
      <c r="A2968" s="4" t="s">
        <v>9003</v>
      </c>
      <c r="B2968" s="5">
        <v>46168</v>
      </c>
      <c r="C2968" s="20" t="str">
        <f>TEXT(Table3[[#This Row],[Transaction_Date]],"dddd")</f>
        <v>Tuesday</v>
      </c>
      <c r="D2968" t="s">
        <v>9004</v>
      </c>
      <c r="E2968">
        <f>HOUR(Table3[[#This Row],[Transaction_Time]])</f>
        <v>18</v>
      </c>
      <c r="F2968" s="6" t="s">
        <v>24</v>
      </c>
      <c r="G2968" s="6" t="s">
        <v>9005</v>
      </c>
      <c r="H2968" s="6" t="s">
        <v>54</v>
      </c>
      <c r="I2968" s="6" t="s">
        <v>42</v>
      </c>
      <c r="J2968" s="6" t="s">
        <v>166</v>
      </c>
      <c r="K2968" s="6" t="s">
        <v>237</v>
      </c>
      <c r="L2968" s="6" t="s">
        <v>127</v>
      </c>
      <c r="M2968" s="6" t="s">
        <v>114</v>
      </c>
      <c r="N2968" s="6" t="s">
        <v>176</v>
      </c>
      <c r="O2968" s="6" t="s">
        <v>60</v>
      </c>
      <c r="P2968" s="6" t="s">
        <v>48</v>
      </c>
      <c r="Q2968" s="6">
        <v>2135.0100000000002</v>
      </c>
      <c r="R2968" s="6">
        <v>0</v>
      </c>
      <c r="S2968" s="6">
        <v>0</v>
      </c>
      <c r="T2968" s="6" t="s">
        <v>35</v>
      </c>
      <c r="U2968" s="6"/>
      <c r="V2968" s="6" t="s">
        <v>49</v>
      </c>
      <c r="W2968" s="6">
        <v>27</v>
      </c>
      <c r="X2968" s="7" t="s">
        <v>37</v>
      </c>
    </row>
    <row r="2969" spans="1:24" x14ac:dyDescent="0.3">
      <c r="A2969" s="8" t="s">
        <v>9006</v>
      </c>
      <c r="B2969" s="9">
        <v>46145</v>
      </c>
      <c r="C2969" s="21" t="str">
        <f>TEXT(Table3[[#This Row],[Transaction_Date]],"dddd")</f>
        <v>Sunday</v>
      </c>
      <c r="D2969" t="s">
        <v>9007</v>
      </c>
      <c r="E2969">
        <f>HOUR(Table3[[#This Row],[Transaction_Time]])</f>
        <v>15</v>
      </c>
      <c r="F2969" s="10" t="s">
        <v>24</v>
      </c>
      <c r="G2969" s="10" t="s">
        <v>9008</v>
      </c>
      <c r="H2969" s="10" t="s">
        <v>26</v>
      </c>
      <c r="I2969" s="10" t="s">
        <v>42</v>
      </c>
      <c r="J2969" s="10" t="s">
        <v>105</v>
      </c>
      <c r="K2969" s="10" t="s">
        <v>675</v>
      </c>
      <c r="L2969" s="10" t="s">
        <v>682</v>
      </c>
      <c r="M2969" s="10" t="s">
        <v>214</v>
      </c>
      <c r="N2969" s="10" t="s">
        <v>32</v>
      </c>
      <c r="O2969" s="10" t="s">
        <v>141</v>
      </c>
      <c r="P2969" s="10" t="s">
        <v>108</v>
      </c>
      <c r="Q2969" s="10">
        <v>217.7</v>
      </c>
      <c r="R2969" s="10">
        <v>0</v>
      </c>
      <c r="S2969" s="10">
        <v>3.32</v>
      </c>
      <c r="T2969" s="10" t="s">
        <v>35</v>
      </c>
      <c r="U2969" s="10"/>
      <c r="V2969" s="10" t="s">
        <v>49</v>
      </c>
      <c r="W2969" s="10">
        <v>32</v>
      </c>
      <c r="X2969" s="11" t="s">
        <v>37</v>
      </c>
    </row>
    <row r="2970" spans="1:24" x14ac:dyDescent="0.3">
      <c r="A2970" s="4" t="s">
        <v>9009</v>
      </c>
      <c r="B2970" s="5">
        <v>46152</v>
      </c>
      <c r="C2970" s="20" t="str">
        <f>TEXT(Table3[[#This Row],[Transaction_Date]],"dddd")</f>
        <v>Sunday</v>
      </c>
      <c r="D2970" t="s">
        <v>9010</v>
      </c>
      <c r="E2970">
        <f>HOUR(Table3[[#This Row],[Transaction_Time]])</f>
        <v>12</v>
      </c>
      <c r="F2970" s="6" t="s">
        <v>24</v>
      </c>
      <c r="G2970" s="6" t="s">
        <v>9011</v>
      </c>
      <c r="H2970" s="6" t="s">
        <v>89</v>
      </c>
      <c r="I2970" s="6" t="s">
        <v>42</v>
      </c>
      <c r="J2970" s="6" t="s">
        <v>105</v>
      </c>
      <c r="K2970" s="6" t="s">
        <v>675</v>
      </c>
      <c r="L2970" s="6" t="s">
        <v>241</v>
      </c>
      <c r="M2970" s="6" t="s">
        <v>101</v>
      </c>
      <c r="N2970" s="6" t="s">
        <v>32</v>
      </c>
      <c r="O2970" s="6" t="s">
        <v>141</v>
      </c>
      <c r="P2970" s="6" t="s">
        <v>115</v>
      </c>
      <c r="Q2970" s="6">
        <v>102.53</v>
      </c>
      <c r="R2970" s="6">
        <v>0</v>
      </c>
      <c r="S2970" s="6">
        <v>0</v>
      </c>
      <c r="T2970" s="6" t="s">
        <v>35</v>
      </c>
      <c r="U2970" s="6"/>
      <c r="V2970" s="6" t="s">
        <v>49</v>
      </c>
      <c r="W2970" s="6">
        <v>95</v>
      </c>
      <c r="X2970" s="7" t="s">
        <v>69</v>
      </c>
    </row>
    <row r="2971" spans="1:24" x14ac:dyDescent="0.3">
      <c r="A2971" s="8" t="s">
        <v>9012</v>
      </c>
      <c r="B2971" s="9">
        <v>46167</v>
      </c>
      <c r="C2971" s="21" t="str">
        <f>TEXT(Table3[[#This Row],[Transaction_Date]],"dddd")</f>
        <v>Monday</v>
      </c>
      <c r="D2971" t="s">
        <v>9013</v>
      </c>
      <c r="E2971">
        <f>HOUR(Table3[[#This Row],[Transaction_Time]])</f>
        <v>11</v>
      </c>
      <c r="F2971" s="10" t="s">
        <v>52</v>
      </c>
      <c r="G2971" s="10" t="s">
        <v>9014</v>
      </c>
      <c r="H2971" s="10" t="s">
        <v>97</v>
      </c>
      <c r="I2971" s="10" t="s">
        <v>42</v>
      </c>
      <c r="J2971" s="10" t="s">
        <v>150</v>
      </c>
      <c r="K2971" s="10" t="s">
        <v>175</v>
      </c>
      <c r="L2971" s="10" t="s">
        <v>290</v>
      </c>
      <c r="M2971" s="10" t="s">
        <v>93</v>
      </c>
      <c r="N2971" s="10" t="s">
        <v>176</v>
      </c>
      <c r="O2971" s="10" t="s">
        <v>60</v>
      </c>
      <c r="P2971" s="10" t="s">
        <v>68</v>
      </c>
      <c r="Q2971" s="10">
        <v>45.5</v>
      </c>
      <c r="R2971" s="10">
        <v>0</v>
      </c>
      <c r="S2971" s="10">
        <v>0</v>
      </c>
      <c r="T2971" s="10" t="s">
        <v>35</v>
      </c>
      <c r="U2971" s="10"/>
      <c r="V2971" s="10" t="s">
        <v>49</v>
      </c>
      <c r="W2971" s="10">
        <v>100</v>
      </c>
      <c r="X2971" s="11" t="s">
        <v>37</v>
      </c>
    </row>
    <row r="2972" spans="1:24" x14ac:dyDescent="0.3">
      <c r="A2972" s="4" t="s">
        <v>9015</v>
      </c>
      <c r="B2972" s="5">
        <v>46164</v>
      </c>
      <c r="C2972" s="20" t="str">
        <f>TEXT(Table3[[#This Row],[Transaction_Date]],"dddd")</f>
        <v>Friday</v>
      </c>
      <c r="D2972" t="s">
        <v>9016</v>
      </c>
      <c r="E2972">
        <f>HOUR(Table3[[#This Row],[Transaction_Time]])</f>
        <v>20</v>
      </c>
      <c r="F2972" s="6" t="s">
        <v>24</v>
      </c>
      <c r="G2972" s="6" t="s">
        <v>9017</v>
      </c>
      <c r="H2972" s="6" t="s">
        <v>26</v>
      </c>
      <c r="I2972" s="6" t="s">
        <v>42</v>
      </c>
      <c r="J2972" s="6" t="s">
        <v>166</v>
      </c>
      <c r="K2972" s="6" t="s">
        <v>204</v>
      </c>
      <c r="L2972" s="6" t="s">
        <v>200</v>
      </c>
      <c r="M2972" s="6" t="s">
        <v>146</v>
      </c>
      <c r="N2972" s="6" t="s">
        <v>46</v>
      </c>
      <c r="O2972" s="6" t="s">
        <v>47</v>
      </c>
      <c r="P2972" s="6" t="s">
        <v>34</v>
      </c>
      <c r="Q2972" s="6">
        <v>497.03</v>
      </c>
      <c r="R2972" s="6">
        <v>0</v>
      </c>
      <c r="S2972" s="6">
        <v>0</v>
      </c>
      <c r="T2972" s="6" t="s">
        <v>35</v>
      </c>
      <c r="U2972" s="6"/>
      <c r="V2972" s="6" t="s">
        <v>49</v>
      </c>
      <c r="W2972" s="6">
        <v>37</v>
      </c>
      <c r="X2972" s="7" t="s">
        <v>37</v>
      </c>
    </row>
    <row r="2973" spans="1:24" x14ac:dyDescent="0.3">
      <c r="A2973" s="8" t="s">
        <v>9018</v>
      </c>
      <c r="B2973" s="9">
        <v>46165</v>
      </c>
      <c r="C2973" s="21" t="str">
        <f>TEXT(Table3[[#This Row],[Transaction_Date]],"dddd")</f>
        <v>Saturday</v>
      </c>
      <c r="D2973" t="s">
        <v>9019</v>
      </c>
      <c r="E2973">
        <f>HOUR(Table3[[#This Row],[Transaction_Time]])</f>
        <v>13</v>
      </c>
      <c r="F2973" s="10" t="s">
        <v>52</v>
      </c>
      <c r="G2973" s="10" t="s">
        <v>9020</v>
      </c>
      <c r="H2973" s="10" t="s">
        <v>26</v>
      </c>
      <c r="I2973" s="10" t="s">
        <v>27</v>
      </c>
      <c r="J2973" s="10" t="s">
        <v>28</v>
      </c>
      <c r="K2973" s="10" t="s">
        <v>65</v>
      </c>
      <c r="L2973" s="10" t="s">
        <v>66</v>
      </c>
      <c r="M2973" s="10" t="s">
        <v>67</v>
      </c>
      <c r="N2973" s="10" t="s">
        <v>46</v>
      </c>
      <c r="O2973" s="10" t="s">
        <v>47</v>
      </c>
      <c r="P2973" s="10" t="s">
        <v>84</v>
      </c>
      <c r="Q2973" s="10">
        <v>1144.51</v>
      </c>
      <c r="R2973" s="10">
        <v>0</v>
      </c>
      <c r="S2973" s="10">
        <v>0</v>
      </c>
      <c r="T2973" s="10" t="s">
        <v>35</v>
      </c>
      <c r="U2973" s="10"/>
      <c r="V2973" s="10" t="s">
        <v>49</v>
      </c>
      <c r="W2973" s="10">
        <v>2</v>
      </c>
      <c r="X2973" s="11" t="s">
        <v>37</v>
      </c>
    </row>
    <row r="2974" spans="1:24" x14ac:dyDescent="0.3">
      <c r="A2974" s="4" t="s">
        <v>9021</v>
      </c>
      <c r="B2974" s="5">
        <v>46153</v>
      </c>
      <c r="C2974" s="20" t="str">
        <f>TEXT(Table3[[#This Row],[Transaction_Date]],"dddd")</f>
        <v>Monday</v>
      </c>
      <c r="D2974" t="s">
        <v>9022</v>
      </c>
      <c r="E2974">
        <f>HOUR(Table3[[#This Row],[Transaction_Time]])</f>
        <v>15</v>
      </c>
      <c r="F2974" s="6" t="s">
        <v>24</v>
      </c>
      <c r="G2974" s="6" t="s">
        <v>9023</v>
      </c>
      <c r="H2974" s="6" t="s">
        <v>89</v>
      </c>
      <c r="I2974" s="6" t="s">
        <v>27</v>
      </c>
      <c r="J2974" s="6" t="s">
        <v>105</v>
      </c>
      <c r="K2974" s="6" t="s">
        <v>195</v>
      </c>
      <c r="L2974" s="6" t="s">
        <v>445</v>
      </c>
      <c r="M2974" s="6" t="s">
        <v>162</v>
      </c>
      <c r="N2974" s="6" t="s">
        <v>32</v>
      </c>
      <c r="O2974" s="6" t="s">
        <v>141</v>
      </c>
      <c r="P2974" s="6" t="s">
        <v>84</v>
      </c>
      <c r="Q2974" s="6">
        <v>125.14</v>
      </c>
      <c r="R2974" s="6">
        <v>69.84</v>
      </c>
      <c r="S2974" s="6">
        <v>0</v>
      </c>
      <c r="T2974" s="6" t="s">
        <v>35</v>
      </c>
      <c r="U2974" s="6"/>
      <c r="V2974" s="6" t="s">
        <v>49</v>
      </c>
      <c r="W2974" s="6">
        <v>56</v>
      </c>
      <c r="X2974" s="7" t="s">
        <v>37</v>
      </c>
    </row>
    <row r="2975" spans="1:24" x14ac:dyDescent="0.3">
      <c r="A2975" s="8" t="s">
        <v>9024</v>
      </c>
      <c r="B2975" s="9">
        <v>46170</v>
      </c>
      <c r="C2975" s="21" t="str">
        <f>TEXT(Table3[[#This Row],[Transaction_Date]],"dddd")</f>
        <v>Thursday</v>
      </c>
      <c r="D2975" t="s">
        <v>9025</v>
      </c>
      <c r="E2975">
        <f>HOUR(Table3[[#This Row],[Transaction_Time]])</f>
        <v>14</v>
      </c>
      <c r="F2975" s="10" t="s">
        <v>24</v>
      </c>
      <c r="G2975" s="10" t="s">
        <v>9026</v>
      </c>
      <c r="H2975" s="10" t="s">
        <v>54</v>
      </c>
      <c r="I2975" s="10" t="s">
        <v>42</v>
      </c>
      <c r="J2975" s="10" t="s">
        <v>75</v>
      </c>
      <c r="K2975" s="10" t="s">
        <v>156</v>
      </c>
      <c r="L2975" s="10" t="s">
        <v>132</v>
      </c>
      <c r="M2975" s="10" t="s">
        <v>93</v>
      </c>
      <c r="N2975" s="10" t="s">
        <v>46</v>
      </c>
      <c r="O2975" s="10" t="s">
        <v>47</v>
      </c>
      <c r="P2975" s="10" t="s">
        <v>108</v>
      </c>
      <c r="Q2975" s="10">
        <v>1082.0899999999999</v>
      </c>
      <c r="R2975" s="10">
        <v>9.9700000000000006</v>
      </c>
      <c r="S2975" s="10">
        <v>6.13</v>
      </c>
      <c r="T2975" s="10" t="s">
        <v>35</v>
      </c>
      <c r="U2975" s="10"/>
      <c r="V2975" s="10" t="s">
        <v>49</v>
      </c>
      <c r="W2975" s="10">
        <v>58</v>
      </c>
      <c r="X2975" s="11" t="s">
        <v>37</v>
      </c>
    </row>
    <row r="2976" spans="1:24" x14ac:dyDescent="0.3">
      <c r="A2976" s="4" t="s">
        <v>9027</v>
      </c>
      <c r="B2976" s="5">
        <v>46165</v>
      </c>
      <c r="C2976" s="20" t="str">
        <f>TEXT(Table3[[#This Row],[Transaction_Date]],"dddd")</f>
        <v>Saturday</v>
      </c>
      <c r="D2976" t="s">
        <v>9028</v>
      </c>
      <c r="E2976">
        <f>HOUR(Table3[[#This Row],[Transaction_Time]])</f>
        <v>9</v>
      </c>
      <c r="F2976" s="6" t="s">
        <v>24</v>
      </c>
      <c r="G2976" s="6" t="s">
        <v>9029</v>
      </c>
      <c r="H2976" s="6" t="s">
        <v>54</v>
      </c>
      <c r="I2976" s="6" t="s">
        <v>42</v>
      </c>
      <c r="J2976" s="6" t="s">
        <v>98</v>
      </c>
      <c r="K2976" s="6" t="s">
        <v>126</v>
      </c>
      <c r="L2976" s="6" t="s">
        <v>271</v>
      </c>
      <c r="M2976" s="6" t="s">
        <v>83</v>
      </c>
      <c r="N2976" s="6" t="s">
        <v>32</v>
      </c>
      <c r="O2976" s="6" t="s">
        <v>141</v>
      </c>
      <c r="P2976" s="6" t="s">
        <v>115</v>
      </c>
      <c r="Q2976" s="6">
        <v>1444.2</v>
      </c>
      <c r="R2976" s="6">
        <v>0</v>
      </c>
      <c r="S2976" s="6">
        <v>3.74</v>
      </c>
      <c r="T2976" s="6" t="s">
        <v>35</v>
      </c>
      <c r="U2976" s="6"/>
      <c r="V2976" s="6" t="s">
        <v>49</v>
      </c>
      <c r="W2976" s="6">
        <v>97</v>
      </c>
      <c r="X2976" s="7" t="s">
        <v>37</v>
      </c>
    </row>
    <row r="2977" spans="1:24" x14ac:dyDescent="0.3">
      <c r="A2977" s="8" t="s">
        <v>9030</v>
      </c>
      <c r="B2977" s="9">
        <v>46149</v>
      </c>
      <c r="C2977" s="21" t="str">
        <f>TEXT(Table3[[#This Row],[Transaction_Date]],"dddd")</f>
        <v>Thursday</v>
      </c>
      <c r="D2977" t="s">
        <v>9031</v>
      </c>
      <c r="E2977">
        <f>HOUR(Table3[[#This Row],[Transaction_Time]])</f>
        <v>14</v>
      </c>
      <c r="F2977" s="10" t="s">
        <v>40</v>
      </c>
      <c r="G2977" s="10" t="s">
        <v>9032</v>
      </c>
      <c r="H2977" s="10" t="s">
        <v>97</v>
      </c>
      <c r="I2977" s="10" t="s">
        <v>27</v>
      </c>
      <c r="J2977" s="10" t="s">
        <v>119</v>
      </c>
      <c r="K2977" s="10" t="s">
        <v>264</v>
      </c>
      <c r="L2977" s="10" t="s">
        <v>121</v>
      </c>
      <c r="M2977" s="10" t="s">
        <v>122</v>
      </c>
      <c r="N2977" s="10" t="s">
        <v>32</v>
      </c>
      <c r="O2977" s="10" t="s">
        <v>33</v>
      </c>
      <c r="P2977" s="10" t="s">
        <v>48</v>
      </c>
      <c r="Q2977" s="10">
        <v>1394.55</v>
      </c>
      <c r="R2977" s="10">
        <v>0</v>
      </c>
      <c r="S2977" s="10">
        <v>0</v>
      </c>
      <c r="T2977" s="10" t="s">
        <v>35</v>
      </c>
      <c r="U2977" s="10"/>
      <c r="V2977" s="10" t="s">
        <v>49</v>
      </c>
      <c r="W2977" s="10">
        <v>20</v>
      </c>
      <c r="X2977" s="11" t="s">
        <v>37</v>
      </c>
    </row>
    <row r="2978" spans="1:24" x14ac:dyDescent="0.3">
      <c r="A2978" s="4" t="s">
        <v>9033</v>
      </c>
      <c r="B2978" s="5">
        <v>46151</v>
      </c>
      <c r="C2978" s="20" t="str">
        <f>TEXT(Table3[[#This Row],[Transaction_Date]],"dddd")</f>
        <v>Saturday</v>
      </c>
      <c r="D2978" t="s">
        <v>9034</v>
      </c>
      <c r="E2978">
        <f>HOUR(Table3[[#This Row],[Transaction_Time]])</f>
        <v>19</v>
      </c>
      <c r="F2978" s="6" t="s">
        <v>72</v>
      </c>
      <c r="G2978" s="6" t="s">
        <v>9035</v>
      </c>
      <c r="H2978" s="6" t="s">
        <v>26</v>
      </c>
      <c r="I2978" s="6" t="s">
        <v>27</v>
      </c>
      <c r="J2978" s="6" t="s">
        <v>150</v>
      </c>
      <c r="K2978" s="6" t="s">
        <v>151</v>
      </c>
      <c r="L2978" s="6" t="s">
        <v>304</v>
      </c>
      <c r="M2978" s="6" t="s">
        <v>31</v>
      </c>
      <c r="N2978" s="6" t="s">
        <v>46</v>
      </c>
      <c r="O2978" s="6" t="s">
        <v>47</v>
      </c>
      <c r="P2978" s="6" t="s">
        <v>108</v>
      </c>
      <c r="Q2978" s="6">
        <v>100.43</v>
      </c>
      <c r="R2978" s="6">
        <v>49.59</v>
      </c>
      <c r="S2978" s="6">
        <v>4.09</v>
      </c>
      <c r="T2978" s="6" t="s">
        <v>35</v>
      </c>
      <c r="U2978" s="6"/>
      <c r="V2978" s="6" t="s">
        <v>49</v>
      </c>
      <c r="W2978" s="6">
        <v>75</v>
      </c>
      <c r="X2978" s="7" t="s">
        <v>37</v>
      </c>
    </row>
    <row r="2979" spans="1:24" x14ac:dyDescent="0.3">
      <c r="A2979" s="8" t="s">
        <v>9036</v>
      </c>
      <c r="B2979" s="9">
        <v>46153</v>
      </c>
      <c r="C2979" s="21" t="str">
        <f>TEXT(Table3[[#This Row],[Transaction_Date]],"dddd")</f>
        <v>Monday</v>
      </c>
      <c r="D2979" t="s">
        <v>9037</v>
      </c>
      <c r="E2979">
        <f>HOUR(Table3[[#This Row],[Transaction_Time]])</f>
        <v>8</v>
      </c>
      <c r="F2979" s="10" t="s">
        <v>40</v>
      </c>
      <c r="G2979" s="10" t="s">
        <v>9038</v>
      </c>
      <c r="H2979" s="10" t="s">
        <v>26</v>
      </c>
      <c r="I2979" s="10" t="s">
        <v>42</v>
      </c>
      <c r="J2979" s="10" t="s">
        <v>166</v>
      </c>
      <c r="K2979" s="10" t="s">
        <v>167</v>
      </c>
      <c r="L2979" s="10" t="s">
        <v>537</v>
      </c>
      <c r="M2979" s="10" t="s">
        <v>122</v>
      </c>
      <c r="N2979" s="10" t="s">
        <v>46</v>
      </c>
      <c r="O2979" s="10" t="s">
        <v>297</v>
      </c>
      <c r="P2979" s="10" t="s">
        <v>108</v>
      </c>
      <c r="Q2979" s="10">
        <v>451.16</v>
      </c>
      <c r="R2979" s="10">
        <v>0</v>
      </c>
      <c r="S2979" s="10">
        <v>0</v>
      </c>
      <c r="T2979" s="10" t="s">
        <v>35</v>
      </c>
      <c r="U2979" s="10"/>
      <c r="V2979" s="10" t="s">
        <v>49</v>
      </c>
      <c r="W2979" s="10">
        <v>18</v>
      </c>
      <c r="X2979" s="11" t="s">
        <v>37</v>
      </c>
    </row>
    <row r="2980" spans="1:24" x14ac:dyDescent="0.3">
      <c r="A2980" s="4" t="s">
        <v>9039</v>
      </c>
      <c r="B2980" s="5">
        <v>46149</v>
      </c>
      <c r="C2980" s="20" t="str">
        <f>TEXT(Table3[[#This Row],[Transaction_Date]],"dddd")</f>
        <v>Thursday</v>
      </c>
      <c r="D2980" t="s">
        <v>9040</v>
      </c>
      <c r="E2980">
        <f>HOUR(Table3[[#This Row],[Transaction_Time]])</f>
        <v>11</v>
      </c>
      <c r="F2980" s="6" t="s">
        <v>24</v>
      </c>
      <c r="G2980" s="6" t="s">
        <v>9041</v>
      </c>
      <c r="H2980" s="6" t="s">
        <v>54</v>
      </c>
      <c r="I2980" s="6" t="s">
        <v>27</v>
      </c>
      <c r="J2980" s="6" t="s">
        <v>90</v>
      </c>
      <c r="K2980" s="6" t="s">
        <v>572</v>
      </c>
      <c r="L2980" s="6" t="s">
        <v>205</v>
      </c>
      <c r="M2980" s="6" t="s">
        <v>162</v>
      </c>
      <c r="N2980" s="6" t="s">
        <v>46</v>
      </c>
      <c r="O2980" s="6" t="s">
        <v>47</v>
      </c>
      <c r="P2980" s="6" t="s">
        <v>68</v>
      </c>
      <c r="Q2980" s="6">
        <v>163.84</v>
      </c>
      <c r="R2980" s="6">
        <v>0</v>
      </c>
      <c r="S2980" s="6">
        <v>0</v>
      </c>
      <c r="T2980" s="6" t="s">
        <v>35</v>
      </c>
      <c r="U2980" s="6"/>
      <c r="V2980" s="6" t="s">
        <v>49</v>
      </c>
      <c r="W2980" s="6">
        <v>31</v>
      </c>
      <c r="X2980" s="7" t="s">
        <v>37</v>
      </c>
    </row>
    <row r="2981" spans="1:24" x14ac:dyDescent="0.3">
      <c r="A2981" s="8" t="s">
        <v>9042</v>
      </c>
      <c r="B2981" s="9">
        <v>46169</v>
      </c>
      <c r="C2981" s="21" t="str">
        <f>TEXT(Table3[[#This Row],[Transaction_Date]],"dddd")</f>
        <v>Wednesday</v>
      </c>
      <c r="D2981" t="s">
        <v>9043</v>
      </c>
      <c r="E2981">
        <f>HOUR(Table3[[#This Row],[Transaction_Time]])</f>
        <v>10</v>
      </c>
      <c r="F2981" s="10" t="s">
        <v>87</v>
      </c>
      <c r="G2981" s="10" t="s">
        <v>9044</v>
      </c>
      <c r="H2981" s="10" t="s">
        <v>26</v>
      </c>
      <c r="I2981" s="10" t="s">
        <v>42</v>
      </c>
      <c r="J2981" s="10" t="s">
        <v>150</v>
      </c>
      <c r="K2981" s="10" t="s">
        <v>175</v>
      </c>
      <c r="L2981" s="10" t="s">
        <v>618</v>
      </c>
      <c r="M2981" s="10" t="s">
        <v>214</v>
      </c>
      <c r="N2981" s="10" t="s">
        <v>46</v>
      </c>
      <c r="O2981" s="10" t="s">
        <v>47</v>
      </c>
      <c r="P2981" s="10" t="s">
        <v>115</v>
      </c>
      <c r="Q2981" s="10">
        <v>1548.47</v>
      </c>
      <c r="R2981" s="10">
        <v>0</v>
      </c>
      <c r="S2981" s="10">
        <v>0</v>
      </c>
      <c r="T2981" s="10" t="s">
        <v>35</v>
      </c>
      <c r="U2981" s="10"/>
      <c r="V2981" s="10" t="s">
        <v>49</v>
      </c>
      <c r="W2981" s="10">
        <v>24</v>
      </c>
      <c r="X2981" s="11" t="s">
        <v>37</v>
      </c>
    </row>
    <row r="2982" spans="1:24" x14ac:dyDescent="0.3">
      <c r="A2982" s="4" t="s">
        <v>9045</v>
      </c>
      <c r="B2982" s="5">
        <v>46149</v>
      </c>
      <c r="C2982" s="20" t="str">
        <f>TEXT(Table3[[#This Row],[Transaction_Date]],"dddd")</f>
        <v>Thursday</v>
      </c>
      <c r="D2982" t="s">
        <v>9046</v>
      </c>
      <c r="E2982">
        <f>HOUR(Table3[[#This Row],[Transaction_Time]])</f>
        <v>18</v>
      </c>
      <c r="F2982" s="6" t="s">
        <v>24</v>
      </c>
      <c r="G2982" s="6" t="s">
        <v>9047</v>
      </c>
      <c r="H2982" s="6" t="s">
        <v>97</v>
      </c>
      <c r="I2982" s="6" t="s">
        <v>27</v>
      </c>
      <c r="J2982" s="6" t="s">
        <v>43</v>
      </c>
      <c r="K2982" s="6" t="s">
        <v>229</v>
      </c>
      <c r="L2982" s="6" t="s">
        <v>241</v>
      </c>
      <c r="M2982" s="6" t="s">
        <v>101</v>
      </c>
      <c r="N2982" s="6" t="s">
        <v>46</v>
      </c>
      <c r="O2982" s="6" t="s">
        <v>297</v>
      </c>
      <c r="P2982" s="6" t="s">
        <v>115</v>
      </c>
      <c r="Q2982" s="6">
        <v>229.04</v>
      </c>
      <c r="R2982" s="6">
        <v>0</v>
      </c>
      <c r="S2982" s="6">
        <v>4.1500000000000004</v>
      </c>
      <c r="T2982" s="6" t="s">
        <v>35</v>
      </c>
      <c r="U2982" s="6"/>
      <c r="V2982" s="6" t="s">
        <v>49</v>
      </c>
      <c r="W2982" s="6">
        <v>88</v>
      </c>
      <c r="X2982" s="7" t="s">
        <v>37</v>
      </c>
    </row>
    <row r="2983" spans="1:24" x14ac:dyDescent="0.3">
      <c r="A2983" s="8" t="s">
        <v>9048</v>
      </c>
      <c r="B2983" s="9">
        <v>46163</v>
      </c>
      <c r="C2983" s="21" t="str">
        <f>TEXT(Table3[[#This Row],[Transaction_Date]],"dddd")</f>
        <v>Thursday</v>
      </c>
      <c r="D2983" t="s">
        <v>9049</v>
      </c>
      <c r="E2983">
        <f>HOUR(Table3[[#This Row],[Transaction_Time]])</f>
        <v>18</v>
      </c>
      <c r="F2983" s="10" t="s">
        <v>24</v>
      </c>
      <c r="G2983" s="10" t="s">
        <v>9050</v>
      </c>
      <c r="H2983" s="10" t="s">
        <v>26</v>
      </c>
      <c r="I2983" s="10" t="s">
        <v>27</v>
      </c>
      <c r="J2983" s="10" t="s">
        <v>43</v>
      </c>
      <c r="K2983" s="10" t="s">
        <v>285</v>
      </c>
      <c r="L2983" s="10" t="s">
        <v>157</v>
      </c>
      <c r="M2983" s="10" t="s">
        <v>83</v>
      </c>
      <c r="N2983" s="10" t="s">
        <v>59</v>
      </c>
      <c r="O2983" s="10" t="s">
        <v>141</v>
      </c>
      <c r="P2983" s="10" t="s">
        <v>68</v>
      </c>
      <c r="Q2983" s="10">
        <v>557.48</v>
      </c>
      <c r="R2983" s="10">
        <v>0</v>
      </c>
      <c r="S2983" s="10">
        <v>0</v>
      </c>
      <c r="T2983" s="10" t="s">
        <v>35</v>
      </c>
      <c r="U2983" s="10"/>
      <c r="V2983" s="10" t="s">
        <v>49</v>
      </c>
      <c r="W2983" s="10">
        <v>32</v>
      </c>
      <c r="X2983" s="11" t="s">
        <v>37</v>
      </c>
    </row>
    <row r="2984" spans="1:24" x14ac:dyDescent="0.3">
      <c r="A2984" s="4" t="s">
        <v>9051</v>
      </c>
      <c r="B2984" s="5">
        <v>46170</v>
      </c>
      <c r="C2984" s="20" t="str">
        <f>TEXT(Table3[[#This Row],[Transaction_Date]],"dddd")</f>
        <v>Thursday</v>
      </c>
      <c r="D2984" t="s">
        <v>9052</v>
      </c>
      <c r="E2984">
        <f>HOUR(Table3[[#This Row],[Transaction_Time]])</f>
        <v>12</v>
      </c>
      <c r="F2984" s="6" t="s">
        <v>52</v>
      </c>
      <c r="G2984" s="6" t="s">
        <v>9053</v>
      </c>
      <c r="H2984" s="6" t="s">
        <v>54</v>
      </c>
      <c r="I2984" s="6" t="s">
        <v>42</v>
      </c>
      <c r="J2984" s="6" t="s">
        <v>98</v>
      </c>
      <c r="K2984" s="6" t="s">
        <v>126</v>
      </c>
      <c r="L2984" s="6" t="s">
        <v>30</v>
      </c>
      <c r="M2984" s="6" t="s">
        <v>31</v>
      </c>
      <c r="N2984" s="6" t="s">
        <v>46</v>
      </c>
      <c r="O2984" s="6" t="s">
        <v>47</v>
      </c>
      <c r="P2984" s="6" t="s">
        <v>84</v>
      </c>
      <c r="Q2984" s="6">
        <v>597.29</v>
      </c>
      <c r="R2984" s="6">
        <v>0</v>
      </c>
      <c r="S2984" s="6">
        <v>0</v>
      </c>
      <c r="T2984" s="6" t="s">
        <v>35</v>
      </c>
      <c r="U2984" s="6"/>
      <c r="V2984" s="6" t="s">
        <v>49</v>
      </c>
      <c r="W2984" s="6">
        <v>64</v>
      </c>
      <c r="X2984" s="7" t="s">
        <v>37</v>
      </c>
    </row>
    <row r="2985" spans="1:24" x14ac:dyDescent="0.3">
      <c r="A2985" s="8" t="s">
        <v>9054</v>
      </c>
      <c r="B2985" s="9">
        <v>46150</v>
      </c>
      <c r="C2985" s="21" t="str">
        <f>TEXT(Table3[[#This Row],[Transaction_Date]],"dddd")</f>
        <v>Friday</v>
      </c>
      <c r="D2985" t="s">
        <v>9055</v>
      </c>
      <c r="E2985">
        <f>HOUR(Table3[[#This Row],[Transaction_Time]])</f>
        <v>18</v>
      </c>
      <c r="F2985" s="10" t="s">
        <v>24</v>
      </c>
      <c r="G2985" s="10" t="s">
        <v>9056</v>
      </c>
      <c r="H2985" s="10" t="s">
        <v>74</v>
      </c>
      <c r="I2985" s="10" t="s">
        <v>42</v>
      </c>
      <c r="J2985" s="10" t="s">
        <v>166</v>
      </c>
      <c r="K2985" s="10" t="s">
        <v>476</v>
      </c>
      <c r="L2985" s="10" t="s">
        <v>290</v>
      </c>
      <c r="M2985" s="10" t="s">
        <v>93</v>
      </c>
      <c r="N2985" s="10" t="s">
        <v>291</v>
      </c>
      <c r="O2985" s="10" t="s">
        <v>33</v>
      </c>
      <c r="P2985" s="10" t="s">
        <v>108</v>
      </c>
      <c r="Q2985" s="10">
        <v>2179.13</v>
      </c>
      <c r="R2985" s="10">
        <v>0</v>
      </c>
      <c r="S2985" s="10">
        <v>0</v>
      </c>
      <c r="T2985" s="10" t="s">
        <v>35</v>
      </c>
      <c r="U2985" s="10"/>
      <c r="V2985" s="10" t="s">
        <v>36</v>
      </c>
      <c r="W2985" s="10">
        <v>83</v>
      </c>
      <c r="X2985" s="11" t="s">
        <v>37</v>
      </c>
    </row>
    <row r="2986" spans="1:24" x14ac:dyDescent="0.3">
      <c r="A2986" s="4" t="s">
        <v>9057</v>
      </c>
      <c r="B2986" s="5">
        <v>46164</v>
      </c>
      <c r="C2986" s="20" t="str">
        <f>TEXT(Table3[[#This Row],[Transaction_Date]],"dddd")</f>
        <v>Friday</v>
      </c>
      <c r="D2986" t="s">
        <v>9058</v>
      </c>
      <c r="E2986">
        <f>HOUR(Table3[[#This Row],[Transaction_Time]])</f>
        <v>15</v>
      </c>
      <c r="F2986" s="6" t="s">
        <v>24</v>
      </c>
      <c r="G2986" s="6" t="s">
        <v>9059</v>
      </c>
      <c r="H2986" s="6" t="s">
        <v>54</v>
      </c>
      <c r="I2986" s="6" t="s">
        <v>27</v>
      </c>
      <c r="J2986" s="6" t="s">
        <v>28</v>
      </c>
      <c r="K2986" s="6" t="s">
        <v>65</v>
      </c>
      <c r="L2986" s="6" t="s">
        <v>357</v>
      </c>
      <c r="M2986" s="6" t="s">
        <v>122</v>
      </c>
      <c r="N2986" s="6" t="s">
        <v>46</v>
      </c>
      <c r="O2986" s="6" t="s">
        <v>47</v>
      </c>
      <c r="P2986" s="6" t="s">
        <v>34</v>
      </c>
      <c r="Q2986" s="6">
        <v>203.44</v>
      </c>
      <c r="R2986" s="6">
        <v>0</v>
      </c>
      <c r="S2986" s="6">
        <v>0</v>
      </c>
      <c r="T2986" s="6" t="s">
        <v>280</v>
      </c>
      <c r="U2986" s="6" t="s">
        <v>407</v>
      </c>
      <c r="V2986" s="6" t="s">
        <v>49</v>
      </c>
      <c r="W2986" s="6">
        <v>64</v>
      </c>
      <c r="X2986" s="7" t="s">
        <v>37</v>
      </c>
    </row>
    <row r="2987" spans="1:24" x14ac:dyDescent="0.3">
      <c r="A2987" s="8" t="s">
        <v>9060</v>
      </c>
      <c r="B2987" s="9">
        <v>46146</v>
      </c>
      <c r="C2987" s="21" t="str">
        <f>TEXT(Table3[[#This Row],[Transaction_Date]],"dddd")</f>
        <v>Monday</v>
      </c>
      <c r="D2987" t="s">
        <v>9061</v>
      </c>
      <c r="E2987">
        <f>HOUR(Table3[[#This Row],[Transaction_Time]])</f>
        <v>22</v>
      </c>
      <c r="F2987" s="10" t="s">
        <v>24</v>
      </c>
      <c r="G2987" s="10" t="s">
        <v>9062</v>
      </c>
      <c r="H2987" s="10" t="s">
        <v>26</v>
      </c>
      <c r="I2987" s="10" t="s">
        <v>42</v>
      </c>
      <c r="J2987" s="10" t="s">
        <v>90</v>
      </c>
      <c r="K2987" s="10" t="s">
        <v>346</v>
      </c>
      <c r="L2987" s="10" t="s">
        <v>304</v>
      </c>
      <c r="M2987" s="10" t="s">
        <v>31</v>
      </c>
      <c r="N2987" s="10" t="s">
        <v>32</v>
      </c>
      <c r="O2987" s="10" t="s">
        <v>47</v>
      </c>
      <c r="P2987" s="10" t="s">
        <v>68</v>
      </c>
      <c r="Q2987" s="10">
        <v>1572.65</v>
      </c>
      <c r="R2987" s="10">
        <v>0</v>
      </c>
      <c r="S2987" s="10">
        <v>0</v>
      </c>
      <c r="T2987" s="10" t="s">
        <v>280</v>
      </c>
      <c r="U2987" s="10" t="s">
        <v>315</v>
      </c>
      <c r="V2987" s="10" t="s">
        <v>36</v>
      </c>
      <c r="W2987" s="10">
        <v>41</v>
      </c>
      <c r="X2987" s="11" t="s">
        <v>37</v>
      </c>
    </row>
    <row r="2988" spans="1:24" x14ac:dyDescent="0.3">
      <c r="A2988" s="4" t="s">
        <v>9063</v>
      </c>
      <c r="B2988" s="5">
        <v>46157</v>
      </c>
      <c r="C2988" s="20" t="str">
        <f>TEXT(Table3[[#This Row],[Transaction_Date]],"dddd")</f>
        <v>Friday</v>
      </c>
      <c r="D2988" t="s">
        <v>9064</v>
      </c>
      <c r="E2988">
        <f>HOUR(Table3[[#This Row],[Transaction_Time]])</f>
        <v>10</v>
      </c>
      <c r="F2988" s="6" t="s">
        <v>40</v>
      </c>
      <c r="G2988" s="6" t="s">
        <v>9065</v>
      </c>
      <c r="H2988" s="6" t="s">
        <v>97</v>
      </c>
      <c r="I2988" s="6" t="s">
        <v>42</v>
      </c>
      <c r="J2988" s="6" t="s">
        <v>90</v>
      </c>
      <c r="K2988" s="6" t="s">
        <v>346</v>
      </c>
      <c r="L2988" s="6" t="s">
        <v>196</v>
      </c>
      <c r="M2988" s="6" t="s">
        <v>83</v>
      </c>
      <c r="N2988" s="6" t="s">
        <v>176</v>
      </c>
      <c r="O2988" s="6" t="s">
        <v>47</v>
      </c>
      <c r="P2988" s="6" t="s">
        <v>48</v>
      </c>
      <c r="Q2988" s="6">
        <v>503.66</v>
      </c>
      <c r="R2988" s="6">
        <v>0</v>
      </c>
      <c r="S2988" s="6">
        <v>0</v>
      </c>
      <c r="T2988" s="6" t="s">
        <v>280</v>
      </c>
      <c r="U2988" s="6" t="s">
        <v>385</v>
      </c>
      <c r="V2988" s="6" t="s">
        <v>49</v>
      </c>
      <c r="W2988" s="6">
        <v>62</v>
      </c>
      <c r="X2988" s="7" t="s">
        <v>37</v>
      </c>
    </row>
    <row r="2989" spans="1:24" x14ac:dyDescent="0.3">
      <c r="A2989" s="8" t="s">
        <v>9066</v>
      </c>
      <c r="B2989" s="9">
        <v>46167</v>
      </c>
      <c r="C2989" s="21" t="str">
        <f>TEXT(Table3[[#This Row],[Transaction_Date]],"dddd")</f>
        <v>Monday</v>
      </c>
      <c r="D2989" t="s">
        <v>9067</v>
      </c>
      <c r="E2989">
        <f>HOUR(Table3[[#This Row],[Transaction_Time]])</f>
        <v>10</v>
      </c>
      <c r="F2989" s="10" t="s">
        <v>52</v>
      </c>
      <c r="G2989" s="10" t="s">
        <v>9068</v>
      </c>
      <c r="H2989" s="10" t="s">
        <v>74</v>
      </c>
      <c r="I2989" s="10" t="s">
        <v>42</v>
      </c>
      <c r="J2989" s="10" t="s">
        <v>90</v>
      </c>
      <c r="K2989" s="10" t="s">
        <v>91</v>
      </c>
      <c r="L2989" s="10" t="s">
        <v>45</v>
      </c>
      <c r="M2989" s="10" t="s">
        <v>31</v>
      </c>
      <c r="N2989" s="10" t="s">
        <v>46</v>
      </c>
      <c r="O2989" s="10" t="s">
        <v>47</v>
      </c>
      <c r="P2989" s="10" t="s">
        <v>115</v>
      </c>
      <c r="Q2989" s="10">
        <v>473.16</v>
      </c>
      <c r="R2989" s="10">
        <v>0</v>
      </c>
      <c r="S2989" s="10">
        <v>0</v>
      </c>
      <c r="T2989" s="10" t="s">
        <v>35</v>
      </c>
      <c r="U2989" s="10"/>
      <c r="V2989" s="10" t="s">
        <v>49</v>
      </c>
      <c r="W2989" s="10">
        <v>13</v>
      </c>
      <c r="X2989" s="11" t="s">
        <v>37</v>
      </c>
    </row>
    <row r="2990" spans="1:24" x14ac:dyDescent="0.3">
      <c r="A2990" s="4" t="s">
        <v>9069</v>
      </c>
      <c r="B2990" s="5">
        <v>46149</v>
      </c>
      <c r="C2990" s="20" t="str">
        <f>TEXT(Table3[[#This Row],[Transaction_Date]],"dddd")</f>
        <v>Thursday</v>
      </c>
      <c r="D2990" t="s">
        <v>9070</v>
      </c>
      <c r="E2990">
        <f>HOUR(Table3[[#This Row],[Transaction_Time]])</f>
        <v>11</v>
      </c>
      <c r="F2990" s="6" t="s">
        <v>52</v>
      </c>
      <c r="G2990" s="6" t="s">
        <v>9071</v>
      </c>
      <c r="H2990" s="6" t="s">
        <v>26</v>
      </c>
      <c r="I2990" s="6" t="s">
        <v>27</v>
      </c>
      <c r="J2990" s="6" t="s">
        <v>150</v>
      </c>
      <c r="K2990" s="6" t="s">
        <v>175</v>
      </c>
      <c r="L2990" s="6" t="s">
        <v>500</v>
      </c>
      <c r="M2990" s="6" t="s">
        <v>67</v>
      </c>
      <c r="N2990" s="6" t="s">
        <v>291</v>
      </c>
      <c r="O2990" s="6" t="s">
        <v>60</v>
      </c>
      <c r="P2990" s="6" t="s">
        <v>108</v>
      </c>
      <c r="Q2990" s="6">
        <v>463.62</v>
      </c>
      <c r="R2990" s="6">
        <v>0</v>
      </c>
      <c r="S2990" s="6">
        <v>0</v>
      </c>
      <c r="T2990" s="6" t="s">
        <v>35</v>
      </c>
      <c r="U2990" s="6"/>
      <c r="V2990" s="6" t="s">
        <v>49</v>
      </c>
      <c r="W2990" s="6">
        <v>49</v>
      </c>
      <c r="X2990" s="7" t="s">
        <v>37</v>
      </c>
    </row>
    <row r="2991" spans="1:24" x14ac:dyDescent="0.3">
      <c r="A2991" s="8" t="s">
        <v>9072</v>
      </c>
      <c r="B2991" s="9">
        <v>46162</v>
      </c>
      <c r="C2991" s="21" t="str">
        <f>TEXT(Table3[[#This Row],[Transaction_Date]],"dddd")</f>
        <v>Wednesday</v>
      </c>
      <c r="D2991" t="s">
        <v>9073</v>
      </c>
      <c r="E2991">
        <f>HOUR(Table3[[#This Row],[Transaction_Time]])</f>
        <v>9</v>
      </c>
      <c r="F2991" s="10" t="s">
        <v>24</v>
      </c>
      <c r="G2991" s="10" t="s">
        <v>9074</v>
      </c>
      <c r="H2991" s="10" t="s">
        <v>54</v>
      </c>
      <c r="I2991" s="10" t="s">
        <v>27</v>
      </c>
      <c r="J2991" s="10" t="s">
        <v>166</v>
      </c>
      <c r="K2991" s="10" t="s">
        <v>476</v>
      </c>
      <c r="L2991" s="10" t="s">
        <v>503</v>
      </c>
      <c r="M2991" s="10" t="s">
        <v>214</v>
      </c>
      <c r="N2991" s="10" t="s">
        <v>176</v>
      </c>
      <c r="O2991" s="10" t="s">
        <v>141</v>
      </c>
      <c r="P2991" s="10" t="s">
        <v>68</v>
      </c>
      <c r="Q2991" s="10">
        <v>838.3</v>
      </c>
      <c r="R2991" s="10">
        <v>21.36</v>
      </c>
      <c r="S2991" s="10">
        <v>0</v>
      </c>
      <c r="T2991" s="10" t="s">
        <v>35</v>
      </c>
      <c r="U2991" s="10"/>
      <c r="V2991" s="10" t="s">
        <v>49</v>
      </c>
      <c r="W2991" s="10">
        <v>52</v>
      </c>
      <c r="X2991" s="11" t="s">
        <v>37</v>
      </c>
    </row>
    <row r="2992" spans="1:24" x14ac:dyDescent="0.3">
      <c r="A2992" s="4" t="s">
        <v>9075</v>
      </c>
      <c r="B2992" s="5">
        <v>46167</v>
      </c>
      <c r="C2992" s="20" t="str">
        <f>TEXT(Table3[[#This Row],[Transaction_Date]],"dddd")</f>
        <v>Monday</v>
      </c>
      <c r="D2992" t="s">
        <v>9076</v>
      </c>
      <c r="E2992">
        <f>HOUR(Table3[[#This Row],[Transaction_Time]])</f>
        <v>8</v>
      </c>
      <c r="F2992" s="6" t="s">
        <v>40</v>
      </c>
      <c r="G2992" s="6" t="s">
        <v>9077</v>
      </c>
      <c r="H2992" s="6" t="s">
        <v>26</v>
      </c>
      <c r="I2992" s="6" t="s">
        <v>27</v>
      </c>
      <c r="J2992" s="6" t="s">
        <v>105</v>
      </c>
      <c r="K2992" s="6" t="s">
        <v>106</v>
      </c>
      <c r="L2992" s="6" t="s">
        <v>503</v>
      </c>
      <c r="M2992" s="6" t="s">
        <v>214</v>
      </c>
      <c r="N2992" s="6" t="s">
        <v>46</v>
      </c>
      <c r="O2992" s="6" t="s">
        <v>47</v>
      </c>
      <c r="P2992" s="6" t="s">
        <v>108</v>
      </c>
      <c r="Q2992" s="6">
        <v>399.81</v>
      </c>
      <c r="R2992" s="6">
        <v>0</v>
      </c>
      <c r="S2992" s="6">
        <v>0.69</v>
      </c>
      <c r="T2992" s="6" t="s">
        <v>35</v>
      </c>
      <c r="U2992" s="6"/>
      <c r="V2992" s="6" t="s">
        <v>49</v>
      </c>
      <c r="W2992" s="6">
        <v>14</v>
      </c>
      <c r="X2992" s="7" t="s">
        <v>37</v>
      </c>
    </row>
    <row r="2993" spans="1:24" x14ac:dyDescent="0.3">
      <c r="A2993" s="8" t="s">
        <v>9078</v>
      </c>
      <c r="B2993" s="9">
        <v>46143</v>
      </c>
      <c r="C2993" s="21" t="str">
        <f>TEXT(Table3[[#This Row],[Transaction_Date]],"dddd")</f>
        <v>Friday</v>
      </c>
      <c r="D2993" t="s">
        <v>9079</v>
      </c>
      <c r="E2993">
        <f>HOUR(Table3[[#This Row],[Transaction_Time]])</f>
        <v>22</v>
      </c>
      <c r="F2993" s="10" t="s">
        <v>52</v>
      </c>
      <c r="G2993" s="10" t="s">
        <v>9080</v>
      </c>
      <c r="H2993" s="10" t="s">
        <v>54</v>
      </c>
      <c r="I2993" s="10" t="s">
        <v>27</v>
      </c>
      <c r="J2993" s="10" t="s">
        <v>98</v>
      </c>
      <c r="K2993" s="10" t="s">
        <v>126</v>
      </c>
      <c r="L2993" s="10" t="s">
        <v>364</v>
      </c>
      <c r="M2993" s="10" t="s">
        <v>114</v>
      </c>
      <c r="N2993" s="10" t="s">
        <v>46</v>
      </c>
      <c r="O2993" s="10" t="s">
        <v>60</v>
      </c>
      <c r="P2993" s="10" t="s">
        <v>115</v>
      </c>
      <c r="Q2993" s="10">
        <v>2649.92</v>
      </c>
      <c r="R2993" s="10">
        <v>15.93</v>
      </c>
      <c r="S2993" s="10">
        <v>0</v>
      </c>
      <c r="T2993" s="10" t="s">
        <v>35</v>
      </c>
      <c r="U2993" s="10"/>
      <c r="V2993" s="10" t="s">
        <v>49</v>
      </c>
      <c r="W2993" s="10">
        <v>23</v>
      </c>
      <c r="X2993" s="11" t="s">
        <v>37</v>
      </c>
    </row>
    <row r="2994" spans="1:24" x14ac:dyDescent="0.3">
      <c r="A2994" s="4" t="s">
        <v>9081</v>
      </c>
      <c r="B2994" s="5">
        <v>46173</v>
      </c>
      <c r="C2994" s="20" t="str">
        <f>TEXT(Table3[[#This Row],[Transaction_Date]],"dddd")</f>
        <v>Sunday</v>
      </c>
      <c r="D2994" t="s">
        <v>9082</v>
      </c>
      <c r="E2994">
        <f>HOUR(Table3[[#This Row],[Transaction_Time]])</f>
        <v>18</v>
      </c>
      <c r="F2994" s="6" t="s">
        <v>24</v>
      </c>
      <c r="G2994" s="6" t="s">
        <v>9083</v>
      </c>
      <c r="H2994" s="6" t="s">
        <v>26</v>
      </c>
      <c r="I2994" s="6" t="s">
        <v>27</v>
      </c>
      <c r="J2994" s="6" t="s">
        <v>150</v>
      </c>
      <c r="K2994" s="6" t="s">
        <v>319</v>
      </c>
      <c r="L2994" s="6" t="s">
        <v>296</v>
      </c>
      <c r="M2994" s="6" t="s">
        <v>146</v>
      </c>
      <c r="N2994" s="6" t="s">
        <v>46</v>
      </c>
      <c r="O2994" s="6" t="s">
        <v>60</v>
      </c>
      <c r="P2994" s="6" t="s">
        <v>128</v>
      </c>
      <c r="Q2994" s="6">
        <v>166.96</v>
      </c>
      <c r="R2994" s="6">
        <v>0</v>
      </c>
      <c r="S2994" s="6">
        <v>0</v>
      </c>
      <c r="T2994" s="6" t="s">
        <v>35</v>
      </c>
      <c r="U2994" s="6"/>
      <c r="V2994" s="6" t="s">
        <v>49</v>
      </c>
      <c r="W2994" s="6">
        <v>62</v>
      </c>
      <c r="X2994" s="7" t="s">
        <v>37</v>
      </c>
    </row>
    <row r="2995" spans="1:24" x14ac:dyDescent="0.3">
      <c r="A2995" s="8" t="s">
        <v>9084</v>
      </c>
      <c r="B2995" s="9">
        <v>46145</v>
      </c>
      <c r="C2995" s="21" t="str">
        <f>TEXT(Table3[[#This Row],[Transaction_Date]],"dddd")</f>
        <v>Sunday</v>
      </c>
      <c r="D2995" t="s">
        <v>9085</v>
      </c>
      <c r="E2995">
        <f>HOUR(Table3[[#This Row],[Transaction_Time]])</f>
        <v>17</v>
      </c>
      <c r="F2995" s="10" t="s">
        <v>416</v>
      </c>
      <c r="G2995" s="10" t="s">
        <v>9086</v>
      </c>
      <c r="H2995" s="10" t="s">
        <v>26</v>
      </c>
      <c r="I2995" s="10" t="s">
        <v>27</v>
      </c>
      <c r="J2995" s="10" t="s">
        <v>119</v>
      </c>
      <c r="K2995" s="10" t="s">
        <v>264</v>
      </c>
      <c r="L2995" s="10" t="s">
        <v>286</v>
      </c>
      <c r="M2995" s="10" t="s">
        <v>122</v>
      </c>
      <c r="N2995" s="10" t="s">
        <v>46</v>
      </c>
      <c r="O2995" s="10" t="s">
        <v>141</v>
      </c>
      <c r="P2995" s="10" t="s">
        <v>68</v>
      </c>
      <c r="Q2995" s="10">
        <v>999.5</v>
      </c>
      <c r="R2995" s="10">
        <v>0</v>
      </c>
      <c r="S2995" s="10">
        <v>5.04</v>
      </c>
      <c r="T2995" s="10" t="s">
        <v>35</v>
      </c>
      <c r="U2995" s="10"/>
      <c r="V2995" s="10" t="s">
        <v>49</v>
      </c>
      <c r="W2995" s="10">
        <v>24</v>
      </c>
      <c r="X2995" s="11" t="s">
        <v>37</v>
      </c>
    </row>
    <row r="2996" spans="1:24" x14ac:dyDescent="0.3">
      <c r="A2996" s="4" t="s">
        <v>9087</v>
      </c>
      <c r="B2996" s="5">
        <v>46163</v>
      </c>
      <c r="C2996" s="20" t="str">
        <f>TEXT(Table3[[#This Row],[Transaction_Date]],"dddd")</f>
        <v>Thursday</v>
      </c>
      <c r="D2996" t="s">
        <v>9088</v>
      </c>
      <c r="E2996">
        <f>HOUR(Table3[[#This Row],[Transaction_Time]])</f>
        <v>9</v>
      </c>
      <c r="F2996" s="6" t="s">
        <v>24</v>
      </c>
      <c r="G2996" s="6" t="s">
        <v>9089</v>
      </c>
      <c r="H2996" s="6" t="s">
        <v>54</v>
      </c>
      <c r="I2996" s="6" t="s">
        <v>27</v>
      </c>
      <c r="J2996" s="6" t="s">
        <v>90</v>
      </c>
      <c r="K2996" s="6" t="s">
        <v>572</v>
      </c>
      <c r="L2996" s="6" t="s">
        <v>171</v>
      </c>
      <c r="M2996" s="6" t="s">
        <v>67</v>
      </c>
      <c r="N2996" s="6" t="s">
        <v>46</v>
      </c>
      <c r="O2996" s="6" t="s">
        <v>47</v>
      </c>
      <c r="P2996" s="6" t="s">
        <v>48</v>
      </c>
      <c r="Q2996" s="6">
        <v>336.61</v>
      </c>
      <c r="R2996" s="6">
        <v>19.37</v>
      </c>
      <c r="S2996" s="6">
        <v>0</v>
      </c>
      <c r="T2996" s="6" t="s">
        <v>35</v>
      </c>
      <c r="U2996" s="6"/>
      <c r="V2996" s="6" t="s">
        <v>36</v>
      </c>
      <c r="W2996" s="6">
        <v>39</v>
      </c>
      <c r="X2996" s="7" t="s">
        <v>37</v>
      </c>
    </row>
    <row r="2997" spans="1:24" x14ac:dyDescent="0.3">
      <c r="A2997" s="8" t="s">
        <v>9090</v>
      </c>
      <c r="B2997" s="9">
        <v>46145</v>
      </c>
      <c r="C2997" s="21" t="str">
        <f>TEXT(Table3[[#This Row],[Transaction_Date]],"dddd")</f>
        <v>Sunday</v>
      </c>
      <c r="D2997" t="s">
        <v>9091</v>
      </c>
      <c r="E2997">
        <f>HOUR(Table3[[#This Row],[Transaction_Time]])</f>
        <v>19</v>
      </c>
      <c r="F2997" s="10" t="s">
        <v>24</v>
      </c>
      <c r="G2997" s="10" t="s">
        <v>9092</v>
      </c>
      <c r="H2997" s="10" t="s">
        <v>54</v>
      </c>
      <c r="I2997" s="10" t="s">
        <v>42</v>
      </c>
      <c r="J2997" s="10" t="s">
        <v>105</v>
      </c>
      <c r="K2997" s="10" t="s">
        <v>195</v>
      </c>
      <c r="L2997" s="10" t="s">
        <v>647</v>
      </c>
      <c r="M2997" s="10" t="s">
        <v>31</v>
      </c>
      <c r="N2997" s="10" t="s">
        <v>46</v>
      </c>
      <c r="O2997" s="10" t="s">
        <v>60</v>
      </c>
      <c r="P2997" s="10" t="s">
        <v>68</v>
      </c>
      <c r="Q2997" s="10">
        <v>892.23</v>
      </c>
      <c r="R2997" s="10">
        <v>0</v>
      </c>
      <c r="S2997" s="10">
        <v>0</v>
      </c>
      <c r="T2997" s="10" t="s">
        <v>35</v>
      </c>
      <c r="U2997" s="10"/>
      <c r="V2997" s="10" t="s">
        <v>49</v>
      </c>
      <c r="W2997" s="10">
        <v>63</v>
      </c>
      <c r="X2997" s="11" t="s">
        <v>37</v>
      </c>
    </row>
    <row r="2998" spans="1:24" x14ac:dyDescent="0.3">
      <c r="A2998" s="4" t="s">
        <v>9093</v>
      </c>
      <c r="B2998" s="5">
        <v>46163</v>
      </c>
      <c r="C2998" s="20" t="str">
        <f>TEXT(Table3[[#This Row],[Transaction_Date]],"dddd")</f>
        <v>Thursday</v>
      </c>
      <c r="D2998" t="s">
        <v>404</v>
      </c>
      <c r="E2998">
        <f>HOUR(Table3[[#This Row],[Transaction_Time]])</f>
        <v>11</v>
      </c>
      <c r="F2998" s="6" t="s">
        <v>24</v>
      </c>
      <c r="G2998" s="6" t="s">
        <v>9094</v>
      </c>
      <c r="H2998" s="6" t="s">
        <v>89</v>
      </c>
      <c r="I2998" s="6" t="s">
        <v>42</v>
      </c>
      <c r="J2998" s="6" t="s">
        <v>150</v>
      </c>
      <c r="K2998" s="6" t="s">
        <v>319</v>
      </c>
      <c r="L2998" s="6" t="s">
        <v>500</v>
      </c>
      <c r="M2998" s="6" t="s">
        <v>67</v>
      </c>
      <c r="N2998" s="6" t="s">
        <v>32</v>
      </c>
      <c r="O2998" s="6" t="s">
        <v>47</v>
      </c>
      <c r="P2998" s="6" t="s">
        <v>68</v>
      </c>
      <c r="Q2998" s="6">
        <v>815.4</v>
      </c>
      <c r="R2998" s="6">
        <v>0</v>
      </c>
      <c r="S2998" s="6">
        <v>0</v>
      </c>
      <c r="T2998" s="6" t="s">
        <v>35</v>
      </c>
      <c r="U2998" s="6"/>
      <c r="V2998" s="6" t="s">
        <v>49</v>
      </c>
      <c r="W2998" s="6">
        <v>49</v>
      </c>
      <c r="X2998" s="7" t="s">
        <v>37</v>
      </c>
    </row>
    <row r="2999" spans="1:24" x14ac:dyDescent="0.3">
      <c r="A2999" s="8" t="s">
        <v>9095</v>
      </c>
      <c r="B2999" s="9">
        <v>46169</v>
      </c>
      <c r="C2999" s="21" t="str">
        <f>TEXT(Table3[[#This Row],[Transaction_Date]],"dddd")</f>
        <v>Wednesday</v>
      </c>
      <c r="D2999" t="s">
        <v>9096</v>
      </c>
      <c r="E2999">
        <f>HOUR(Table3[[#This Row],[Transaction_Time]])</f>
        <v>15</v>
      </c>
      <c r="F2999" s="10" t="s">
        <v>40</v>
      </c>
      <c r="G2999" s="10" t="s">
        <v>9097</v>
      </c>
      <c r="H2999" s="10" t="s">
        <v>26</v>
      </c>
      <c r="I2999" s="10" t="s">
        <v>42</v>
      </c>
      <c r="J2999" s="10" t="s">
        <v>43</v>
      </c>
      <c r="K2999" s="10" t="s">
        <v>112</v>
      </c>
      <c r="L2999" s="10" t="s">
        <v>92</v>
      </c>
      <c r="M2999" s="10" t="s">
        <v>93</v>
      </c>
      <c r="N2999" s="10" t="s">
        <v>46</v>
      </c>
      <c r="O2999" s="10" t="s">
        <v>47</v>
      </c>
      <c r="P2999" s="10" t="s">
        <v>48</v>
      </c>
      <c r="Q2999" s="10">
        <v>301.49</v>
      </c>
      <c r="R2999" s="10">
        <v>0</v>
      </c>
      <c r="S2999" s="10">
        <v>0</v>
      </c>
      <c r="T2999" s="10" t="s">
        <v>35</v>
      </c>
      <c r="U2999" s="10"/>
      <c r="V2999" s="10" t="s">
        <v>36</v>
      </c>
      <c r="W2999" s="10">
        <v>55</v>
      </c>
      <c r="X2999" s="11" t="s">
        <v>37</v>
      </c>
    </row>
    <row r="3000" spans="1:24" x14ac:dyDescent="0.3">
      <c r="A3000" s="4" t="s">
        <v>9098</v>
      </c>
      <c r="B3000" s="5">
        <v>46152</v>
      </c>
      <c r="C3000" s="20" t="str">
        <f>TEXT(Table3[[#This Row],[Transaction_Date]],"dddd")</f>
        <v>Sunday</v>
      </c>
      <c r="D3000" t="s">
        <v>9099</v>
      </c>
      <c r="E3000">
        <f>HOUR(Table3[[#This Row],[Transaction_Time]])</f>
        <v>13</v>
      </c>
      <c r="F3000" s="6" t="s">
        <v>40</v>
      </c>
      <c r="G3000" s="6" t="s">
        <v>9100</v>
      </c>
      <c r="H3000" s="6" t="s">
        <v>54</v>
      </c>
      <c r="I3000" s="6" t="s">
        <v>42</v>
      </c>
      <c r="J3000" s="6" t="s">
        <v>150</v>
      </c>
      <c r="K3000" s="6" t="s">
        <v>175</v>
      </c>
      <c r="L3000" s="6" t="s">
        <v>503</v>
      </c>
      <c r="M3000" s="6" t="s">
        <v>214</v>
      </c>
      <c r="N3000" s="6" t="s">
        <v>46</v>
      </c>
      <c r="O3000" s="6" t="s">
        <v>60</v>
      </c>
      <c r="P3000" s="6" t="s">
        <v>115</v>
      </c>
      <c r="Q3000" s="6">
        <v>1071.52</v>
      </c>
      <c r="R3000" s="6">
        <v>0</v>
      </c>
      <c r="S3000" s="6">
        <v>0</v>
      </c>
      <c r="T3000" s="6" t="s">
        <v>35</v>
      </c>
      <c r="U3000" s="6"/>
      <c r="V3000" s="6" t="s">
        <v>36</v>
      </c>
      <c r="W3000" s="6">
        <v>85</v>
      </c>
      <c r="X3000" s="7" t="s">
        <v>37</v>
      </c>
    </row>
    <row r="3001" spans="1:24" x14ac:dyDescent="0.3">
      <c r="A3001" s="8" t="s">
        <v>9101</v>
      </c>
      <c r="B3001" s="9">
        <v>46150</v>
      </c>
      <c r="C3001" s="21" t="str">
        <f>TEXT(Table3[[#This Row],[Transaction_Date]],"dddd")</f>
        <v>Friday</v>
      </c>
      <c r="D3001" t="s">
        <v>9102</v>
      </c>
      <c r="E3001">
        <f>HOUR(Table3[[#This Row],[Transaction_Time]])</f>
        <v>16</v>
      </c>
      <c r="F3001" s="10" t="s">
        <v>40</v>
      </c>
      <c r="G3001" s="10" t="s">
        <v>9103</v>
      </c>
      <c r="H3001" s="10" t="s">
        <v>26</v>
      </c>
      <c r="I3001" s="10" t="s">
        <v>27</v>
      </c>
      <c r="J3001" s="10" t="s">
        <v>119</v>
      </c>
      <c r="K3001" s="10" t="s">
        <v>276</v>
      </c>
      <c r="L3001" s="10" t="s">
        <v>544</v>
      </c>
      <c r="M3001" s="10" t="s">
        <v>114</v>
      </c>
      <c r="N3001" s="10" t="s">
        <v>46</v>
      </c>
      <c r="O3001" s="10" t="s">
        <v>47</v>
      </c>
      <c r="P3001" s="10" t="s">
        <v>128</v>
      </c>
      <c r="Q3001" s="10">
        <v>95.49</v>
      </c>
      <c r="R3001" s="10">
        <v>8.42</v>
      </c>
      <c r="S3001" s="10">
        <v>0</v>
      </c>
      <c r="T3001" s="10" t="s">
        <v>35</v>
      </c>
      <c r="U3001" s="10"/>
      <c r="V3001" s="10" t="s">
        <v>36</v>
      </c>
      <c r="W3001" s="10">
        <v>84</v>
      </c>
      <c r="X3001" s="11" t="s">
        <v>37</v>
      </c>
    </row>
    <row r="3002" spans="1:24" x14ac:dyDescent="0.3">
      <c r="A3002" s="4" t="s">
        <v>9104</v>
      </c>
      <c r="B3002" s="5">
        <v>46156</v>
      </c>
      <c r="C3002" s="20" t="str">
        <f>TEXT(Table3[[#This Row],[Transaction_Date]],"dddd")</f>
        <v>Thursday</v>
      </c>
      <c r="D3002" t="s">
        <v>9105</v>
      </c>
      <c r="E3002">
        <f>HOUR(Table3[[#This Row],[Transaction_Time]])</f>
        <v>22</v>
      </c>
      <c r="F3002" s="6" t="s">
        <v>72</v>
      </c>
      <c r="G3002" s="6" t="s">
        <v>9106</v>
      </c>
      <c r="H3002" s="6" t="s">
        <v>89</v>
      </c>
      <c r="I3002" s="6" t="s">
        <v>27</v>
      </c>
      <c r="J3002" s="6" t="s">
        <v>166</v>
      </c>
      <c r="K3002" s="6" t="s">
        <v>204</v>
      </c>
      <c r="L3002" s="6" t="s">
        <v>308</v>
      </c>
      <c r="M3002" s="6" t="s">
        <v>58</v>
      </c>
      <c r="N3002" s="6" t="s">
        <v>59</v>
      </c>
      <c r="O3002" s="6" t="s">
        <v>47</v>
      </c>
      <c r="P3002" s="6" t="s">
        <v>48</v>
      </c>
      <c r="Q3002" s="6">
        <v>72.52</v>
      </c>
      <c r="R3002" s="6">
        <v>62.56</v>
      </c>
      <c r="S3002" s="6">
        <v>4.95</v>
      </c>
      <c r="T3002" s="6" t="s">
        <v>35</v>
      </c>
      <c r="U3002" s="6"/>
      <c r="V3002" s="6" t="s">
        <v>49</v>
      </c>
      <c r="W3002" s="6">
        <v>72</v>
      </c>
      <c r="X3002" s="7" t="s">
        <v>37</v>
      </c>
    </row>
    <row r="3003" spans="1:24" x14ac:dyDescent="0.3">
      <c r="A3003" s="8" t="s">
        <v>9107</v>
      </c>
      <c r="B3003" s="9">
        <v>46163</v>
      </c>
      <c r="C3003" s="21" t="str">
        <f>TEXT(Table3[[#This Row],[Transaction_Date]],"dddd")</f>
        <v>Thursday</v>
      </c>
      <c r="D3003" t="s">
        <v>9108</v>
      </c>
      <c r="E3003">
        <f>HOUR(Table3[[#This Row],[Transaction_Time]])</f>
        <v>9</v>
      </c>
      <c r="F3003" s="10" t="s">
        <v>370</v>
      </c>
      <c r="G3003" s="10" t="s">
        <v>9109</v>
      </c>
      <c r="H3003" s="10" t="s">
        <v>54</v>
      </c>
      <c r="I3003" s="10" t="s">
        <v>42</v>
      </c>
      <c r="J3003" s="10" t="s">
        <v>43</v>
      </c>
      <c r="K3003" s="10" t="s">
        <v>112</v>
      </c>
      <c r="L3003" s="10" t="s">
        <v>435</v>
      </c>
      <c r="M3003" s="10" t="s">
        <v>101</v>
      </c>
      <c r="N3003" s="10" t="s">
        <v>32</v>
      </c>
      <c r="O3003" s="10" t="s">
        <v>47</v>
      </c>
      <c r="P3003" s="10" t="s">
        <v>68</v>
      </c>
      <c r="Q3003" s="10">
        <v>722.56</v>
      </c>
      <c r="R3003" s="10">
        <v>0</v>
      </c>
      <c r="S3003" s="10">
        <v>0</v>
      </c>
      <c r="T3003" s="10" t="s">
        <v>35</v>
      </c>
      <c r="U3003" s="10"/>
      <c r="V3003" s="10" t="s">
        <v>49</v>
      </c>
      <c r="W3003" s="10">
        <v>25</v>
      </c>
      <c r="X3003" s="11" t="s">
        <v>37</v>
      </c>
    </row>
    <row r="3004" spans="1:24" x14ac:dyDescent="0.3">
      <c r="A3004" s="4" t="s">
        <v>9110</v>
      </c>
      <c r="B3004" s="5">
        <v>46161</v>
      </c>
      <c r="C3004" s="20" t="str">
        <f>TEXT(Table3[[#This Row],[Transaction_Date]],"dddd")</f>
        <v>Tuesday</v>
      </c>
      <c r="D3004" t="s">
        <v>3853</v>
      </c>
      <c r="E3004">
        <f>HOUR(Table3[[#This Row],[Transaction_Time]])</f>
        <v>20</v>
      </c>
      <c r="F3004" s="6" t="s">
        <v>52</v>
      </c>
      <c r="G3004" s="6" t="s">
        <v>9111</v>
      </c>
      <c r="H3004" s="6" t="s">
        <v>89</v>
      </c>
      <c r="I3004" s="6" t="s">
        <v>27</v>
      </c>
      <c r="J3004" s="6" t="s">
        <v>55</v>
      </c>
      <c r="K3004" s="6" t="s">
        <v>180</v>
      </c>
      <c r="L3004" s="6" t="s">
        <v>682</v>
      </c>
      <c r="M3004" s="6" t="s">
        <v>214</v>
      </c>
      <c r="N3004" s="6" t="s">
        <v>59</v>
      </c>
      <c r="O3004" s="6" t="s">
        <v>60</v>
      </c>
      <c r="P3004" s="6" t="s">
        <v>34</v>
      </c>
      <c r="Q3004" s="6">
        <v>778.2</v>
      </c>
      <c r="R3004" s="6">
        <v>0</v>
      </c>
      <c r="S3004" s="6">
        <v>0</v>
      </c>
      <c r="T3004" s="6" t="s">
        <v>35</v>
      </c>
      <c r="U3004" s="6"/>
      <c r="V3004" s="6" t="s">
        <v>49</v>
      </c>
      <c r="W3004" s="6">
        <v>89</v>
      </c>
      <c r="X3004" s="7" t="s">
        <v>37</v>
      </c>
    </row>
    <row r="3005" spans="1:24" x14ac:dyDescent="0.3">
      <c r="A3005" s="8" t="s">
        <v>9112</v>
      </c>
      <c r="B3005" s="9">
        <v>46167</v>
      </c>
      <c r="C3005" s="21" t="str">
        <f>TEXT(Table3[[#This Row],[Transaction_Date]],"dddd")</f>
        <v>Monday</v>
      </c>
      <c r="D3005" t="s">
        <v>9113</v>
      </c>
      <c r="E3005">
        <f>HOUR(Table3[[#This Row],[Transaction_Time]])</f>
        <v>8</v>
      </c>
      <c r="F3005" s="10" t="s">
        <v>24</v>
      </c>
      <c r="G3005" s="10" t="s">
        <v>9114</v>
      </c>
      <c r="H3005" s="10" t="s">
        <v>26</v>
      </c>
      <c r="I3005" s="10" t="s">
        <v>27</v>
      </c>
      <c r="J3005" s="10" t="s">
        <v>28</v>
      </c>
      <c r="K3005" s="10" t="s">
        <v>188</v>
      </c>
      <c r="L3005" s="10" t="s">
        <v>184</v>
      </c>
      <c r="M3005" s="10" t="s">
        <v>146</v>
      </c>
      <c r="N3005" s="10" t="s">
        <v>32</v>
      </c>
      <c r="O3005" s="10" t="s">
        <v>141</v>
      </c>
      <c r="P3005" s="10" t="s">
        <v>115</v>
      </c>
      <c r="Q3005" s="10">
        <v>2778.5</v>
      </c>
      <c r="R3005" s="10">
        <v>0</v>
      </c>
      <c r="S3005" s="10">
        <v>0</v>
      </c>
      <c r="T3005" s="10" t="s">
        <v>35</v>
      </c>
      <c r="U3005" s="10"/>
      <c r="V3005" s="10" t="s">
        <v>49</v>
      </c>
      <c r="W3005" s="10">
        <v>9</v>
      </c>
      <c r="X3005" s="11" t="s">
        <v>37</v>
      </c>
    </row>
    <row r="3006" spans="1:24" x14ac:dyDescent="0.3">
      <c r="A3006" s="4" t="s">
        <v>9115</v>
      </c>
      <c r="B3006" s="5">
        <v>46165</v>
      </c>
      <c r="C3006" s="20" t="str">
        <f>TEXT(Table3[[#This Row],[Transaction_Date]],"dddd")</f>
        <v>Saturday</v>
      </c>
      <c r="D3006" t="s">
        <v>6938</v>
      </c>
      <c r="E3006">
        <f>HOUR(Table3[[#This Row],[Transaction_Time]])</f>
        <v>18</v>
      </c>
      <c r="F3006" s="6" t="s">
        <v>52</v>
      </c>
      <c r="G3006" s="6" t="s">
        <v>9116</v>
      </c>
      <c r="H3006" s="6" t="s">
        <v>26</v>
      </c>
      <c r="I3006" s="6" t="s">
        <v>42</v>
      </c>
      <c r="J3006" s="6" t="s">
        <v>150</v>
      </c>
      <c r="K3006" s="6" t="s">
        <v>245</v>
      </c>
      <c r="L3006" s="6" t="s">
        <v>241</v>
      </c>
      <c r="M3006" s="6" t="s">
        <v>101</v>
      </c>
      <c r="N3006" s="6" t="s">
        <v>59</v>
      </c>
      <c r="O3006" s="6" t="s">
        <v>47</v>
      </c>
      <c r="P3006" s="10" t="s">
        <v>68</v>
      </c>
      <c r="Q3006" s="6">
        <v>328.69</v>
      </c>
      <c r="R3006" s="6">
        <v>0</v>
      </c>
      <c r="S3006" s="6">
        <v>0</v>
      </c>
      <c r="T3006" s="6" t="s">
        <v>35</v>
      </c>
      <c r="U3006" s="6"/>
      <c r="V3006" s="6" t="s">
        <v>49</v>
      </c>
      <c r="W3006" s="6">
        <v>88</v>
      </c>
      <c r="X3006" s="7" t="s">
        <v>37</v>
      </c>
    </row>
    <row r="3007" spans="1:24" x14ac:dyDescent="0.3">
      <c r="A3007" s="8" t="s">
        <v>9117</v>
      </c>
      <c r="B3007" s="9">
        <v>46159</v>
      </c>
      <c r="C3007" s="21" t="str">
        <f>TEXT(Table3[[#This Row],[Transaction_Date]],"dddd")</f>
        <v>Sunday</v>
      </c>
      <c r="D3007" t="s">
        <v>9118</v>
      </c>
      <c r="E3007">
        <f>HOUR(Table3[[#This Row],[Transaction_Time]])</f>
        <v>20</v>
      </c>
      <c r="F3007" s="10" t="s">
        <v>24</v>
      </c>
      <c r="G3007" s="10" t="s">
        <v>9119</v>
      </c>
      <c r="H3007" s="10" t="s">
        <v>74</v>
      </c>
      <c r="I3007" s="10" t="s">
        <v>27</v>
      </c>
      <c r="J3007" s="10" t="s">
        <v>28</v>
      </c>
      <c r="K3007" s="10" t="s">
        <v>29</v>
      </c>
      <c r="L3007" s="10" t="s">
        <v>503</v>
      </c>
      <c r="M3007" s="10" t="s">
        <v>214</v>
      </c>
      <c r="N3007" s="10" t="s">
        <v>59</v>
      </c>
      <c r="O3007" s="10" t="s">
        <v>47</v>
      </c>
      <c r="P3007" s="10" t="s">
        <v>48</v>
      </c>
      <c r="Q3007" s="10">
        <v>397.08</v>
      </c>
      <c r="R3007" s="10">
        <v>0</v>
      </c>
      <c r="S3007" s="10">
        <v>0</v>
      </c>
      <c r="T3007" s="10" t="s">
        <v>35</v>
      </c>
      <c r="U3007" s="10"/>
      <c r="V3007" s="10" t="s">
        <v>36</v>
      </c>
      <c r="W3007" s="10">
        <v>27</v>
      </c>
      <c r="X3007" s="11" t="s">
        <v>37</v>
      </c>
    </row>
    <row r="3008" spans="1:24" x14ac:dyDescent="0.3">
      <c r="A3008" s="4" t="s">
        <v>9120</v>
      </c>
      <c r="B3008" s="5">
        <v>46160</v>
      </c>
      <c r="C3008" s="20" t="str">
        <f>TEXT(Table3[[#This Row],[Transaction_Date]],"dddd")</f>
        <v>Monday</v>
      </c>
      <c r="D3008" t="s">
        <v>9121</v>
      </c>
      <c r="E3008">
        <f>HOUR(Table3[[#This Row],[Transaction_Time]])</f>
        <v>14</v>
      </c>
      <c r="F3008" s="6" t="s">
        <v>40</v>
      </c>
      <c r="G3008" s="6" t="s">
        <v>9122</v>
      </c>
      <c r="H3008" s="6" t="s">
        <v>26</v>
      </c>
      <c r="I3008" s="6" t="s">
        <v>27</v>
      </c>
      <c r="J3008" s="6" t="s">
        <v>28</v>
      </c>
      <c r="K3008" s="6" t="s">
        <v>29</v>
      </c>
      <c r="L3008" s="6" t="s">
        <v>230</v>
      </c>
      <c r="M3008" s="6" t="s">
        <v>83</v>
      </c>
      <c r="N3008" s="6" t="s">
        <v>32</v>
      </c>
      <c r="O3008" s="6" t="s">
        <v>297</v>
      </c>
      <c r="P3008" s="6" t="s">
        <v>84</v>
      </c>
      <c r="Q3008" s="6">
        <v>481.46</v>
      </c>
      <c r="R3008" s="6">
        <v>0</v>
      </c>
      <c r="S3008" s="6">
        <v>1.52</v>
      </c>
      <c r="T3008" s="6" t="s">
        <v>35</v>
      </c>
      <c r="U3008" s="6"/>
      <c r="V3008" s="6" t="s">
        <v>49</v>
      </c>
      <c r="W3008" s="6">
        <v>3</v>
      </c>
      <c r="X3008" s="7" t="s">
        <v>37</v>
      </c>
    </row>
    <row r="3009" spans="1:24" x14ac:dyDescent="0.3">
      <c r="A3009" s="8" t="s">
        <v>9123</v>
      </c>
      <c r="B3009" s="9">
        <v>46171</v>
      </c>
      <c r="C3009" s="21" t="str">
        <f>TEXT(Table3[[#This Row],[Transaction_Date]],"dddd")</f>
        <v>Friday</v>
      </c>
      <c r="D3009" t="s">
        <v>9124</v>
      </c>
      <c r="E3009">
        <f>HOUR(Table3[[#This Row],[Transaction_Time]])</f>
        <v>14</v>
      </c>
      <c r="F3009" s="10" t="s">
        <v>24</v>
      </c>
      <c r="G3009" s="10" t="s">
        <v>9125</v>
      </c>
      <c r="H3009" s="10" t="s">
        <v>26</v>
      </c>
      <c r="I3009" s="10" t="s">
        <v>42</v>
      </c>
      <c r="J3009" s="10" t="s">
        <v>28</v>
      </c>
      <c r="K3009" s="10" t="s">
        <v>65</v>
      </c>
      <c r="L3009" s="10" t="s">
        <v>445</v>
      </c>
      <c r="M3009" s="10" t="s">
        <v>162</v>
      </c>
      <c r="N3009" s="10" t="s">
        <v>32</v>
      </c>
      <c r="O3009" s="10" t="s">
        <v>141</v>
      </c>
      <c r="P3009" s="10" t="s">
        <v>84</v>
      </c>
      <c r="Q3009" s="10">
        <v>3352.75</v>
      </c>
      <c r="R3009" s="10">
        <v>51.25</v>
      </c>
      <c r="S3009" s="10">
        <v>0</v>
      </c>
      <c r="T3009" s="10" t="s">
        <v>35</v>
      </c>
      <c r="U3009" s="10"/>
      <c r="V3009" s="10" t="s">
        <v>49</v>
      </c>
      <c r="W3009" s="10">
        <v>98</v>
      </c>
      <c r="X3009" s="11" t="s">
        <v>37</v>
      </c>
    </row>
    <row r="3010" spans="1:24" x14ac:dyDescent="0.3">
      <c r="A3010" s="4" t="s">
        <v>9126</v>
      </c>
      <c r="B3010" s="5">
        <v>46173</v>
      </c>
      <c r="C3010" s="20" t="str">
        <f>TEXT(Table3[[#This Row],[Transaction_Date]],"dddd")</f>
        <v>Sunday</v>
      </c>
      <c r="D3010" t="s">
        <v>9127</v>
      </c>
      <c r="E3010">
        <f>HOUR(Table3[[#This Row],[Transaction_Time]])</f>
        <v>17</v>
      </c>
      <c r="F3010" s="6" t="s">
        <v>416</v>
      </c>
      <c r="G3010" s="6" t="s">
        <v>9128</v>
      </c>
      <c r="H3010" s="6" t="s">
        <v>54</v>
      </c>
      <c r="I3010" s="6" t="s">
        <v>42</v>
      </c>
      <c r="J3010" s="6" t="s">
        <v>105</v>
      </c>
      <c r="K3010" s="6" t="s">
        <v>106</v>
      </c>
      <c r="L3010" s="6" t="s">
        <v>500</v>
      </c>
      <c r="M3010" s="6" t="s">
        <v>67</v>
      </c>
      <c r="N3010" s="6" t="s">
        <v>272</v>
      </c>
      <c r="O3010" s="6" t="s">
        <v>60</v>
      </c>
      <c r="P3010" s="6" t="s">
        <v>84</v>
      </c>
      <c r="Q3010" s="6">
        <v>138.22</v>
      </c>
      <c r="R3010" s="6">
        <v>0</v>
      </c>
      <c r="S3010" s="6">
        <v>0</v>
      </c>
      <c r="T3010" s="6" t="s">
        <v>35</v>
      </c>
      <c r="U3010" s="6"/>
      <c r="V3010" s="6" t="s">
        <v>49</v>
      </c>
      <c r="W3010" s="6">
        <v>25</v>
      </c>
      <c r="X3010" s="7" t="s">
        <v>37</v>
      </c>
    </row>
    <row r="3011" spans="1:24" x14ac:dyDescent="0.3">
      <c r="A3011" s="8" t="s">
        <v>9129</v>
      </c>
      <c r="B3011" s="9">
        <v>46152</v>
      </c>
      <c r="C3011" s="21" t="str">
        <f>TEXT(Table3[[#This Row],[Transaction_Date]],"dddd")</f>
        <v>Sunday</v>
      </c>
      <c r="D3011" t="s">
        <v>9130</v>
      </c>
      <c r="E3011">
        <f>HOUR(Table3[[#This Row],[Transaction_Time]])</f>
        <v>16</v>
      </c>
      <c r="F3011" s="10" t="s">
        <v>40</v>
      </c>
      <c r="G3011" s="10" t="s">
        <v>9131</v>
      </c>
      <c r="H3011" s="10" t="s">
        <v>26</v>
      </c>
      <c r="I3011" s="10" t="s">
        <v>27</v>
      </c>
      <c r="J3011" s="10" t="s">
        <v>150</v>
      </c>
      <c r="K3011" s="10" t="s">
        <v>398</v>
      </c>
      <c r="L3011" s="10" t="s">
        <v>127</v>
      </c>
      <c r="M3011" s="10" t="s">
        <v>114</v>
      </c>
      <c r="N3011" s="10" t="s">
        <v>46</v>
      </c>
      <c r="O3011" s="10" t="s">
        <v>47</v>
      </c>
      <c r="P3011" s="10" t="s">
        <v>84</v>
      </c>
      <c r="Q3011" s="10">
        <v>277.87</v>
      </c>
      <c r="R3011" s="10">
        <v>0</v>
      </c>
      <c r="S3011" s="10">
        <v>0</v>
      </c>
      <c r="T3011" s="10" t="s">
        <v>35</v>
      </c>
      <c r="U3011" s="10"/>
      <c r="V3011" s="10" t="s">
        <v>36</v>
      </c>
      <c r="W3011" s="10">
        <v>70</v>
      </c>
      <c r="X3011" s="11" t="s">
        <v>37</v>
      </c>
    </row>
    <row r="3012" spans="1:24" x14ac:dyDescent="0.3">
      <c r="A3012" s="4" t="s">
        <v>9132</v>
      </c>
      <c r="B3012" s="5">
        <v>46151</v>
      </c>
      <c r="C3012" s="20" t="str">
        <f>TEXT(Table3[[#This Row],[Transaction_Date]],"dddd")</f>
        <v>Saturday</v>
      </c>
      <c r="D3012" t="s">
        <v>9133</v>
      </c>
      <c r="E3012">
        <f>HOUR(Table3[[#This Row],[Transaction_Time]])</f>
        <v>15</v>
      </c>
      <c r="F3012" s="6" t="s">
        <v>24</v>
      </c>
      <c r="G3012" s="6" t="s">
        <v>9134</v>
      </c>
      <c r="H3012" s="6" t="s">
        <v>89</v>
      </c>
      <c r="I3012" s="6" t="s">
        <v>42</v>
      </c>
      <c r="J3012" s="6" t="s">
        <v>55</v>
      </c>
      <c r="K3012" s="6" t="s">
        <v>256</v>
      </c>
      <c r="L3012" s="6" t="s">
        <v>500</v>
      </c>
      <c r="M3012" s="6" t="s">
        <v>67</v>
      </c>
      <c r="N3012" s="6" t="s">
        <v>46</v>
      </c>
      <c r="O3012" s="6" t="s">
        <v>60</v>
      </c>
      <c r="P3012" s="6" t="s">
        <v>34</v>
      </c>
      <c r="Q3012" s="6">
        <v>1042.1400000000001</v>
      </c>
      <c r="R3012" s="6">
        <v>0</v>
      </c>
      <c r="S3012" s="6">
        <v>0</v>
      </c>
      <c r="T3012" s="6" t="s">
        <v>35</v>
      </c>
      <c r="U3012" s="6"/>
      <c r="V3012" s="6" t="s">
        <v>49</v>
      </c>
      <c r="W3012" s="6">
        <v>46</v>
      </c>
      <c r="X3012" s="7" t="s">
        <v>37</v>
      </c>
    </row>
    <row r="3013" spans="1:24" x14ac:dyDescent="0.3">
      <c r="A3013" s="8" t="s">
        <v>9135</v>
      </c>
      <c r="B3013" s="9">
        <v>46143</v>
      </c>
      <c r="C3013" s="21" t="str">
        <f>TEXT(Table3[[#This Row],[Transaction_Date]],"dddd")</f>
        <v>Friday</v>
      </c>
      <c r="D3013" t="s">
        <v>9136</v>
      </c>
      <c r="E3013">
        <f>HOUR(Table3[[#This Row],[Transaction_Time]])</f>
        <v>10</v>
      </c>
      <c r="F3013" s="10" t="s">
        <v>24</v>
      </c>
      <c r="G3013" s="10" t="s">
        <v>9137</v>
      </c>
      <c r="H3013" s="10" t="s">
        <v>26</v>
      </c>
      <c r="I3013" s="10" t="s">
        <v>27</v>
      </c>
      <c r="J3013" s="10" t="s">
        <v>119</v>
      </c>
      <c r="K3013" s="10" t="s">
        <v>276</v>
      </c>
      <c r="L3013" s="10" t="s">
        <v>100</v>
      </c>
      <c r="M3013" s="10" t="s">
        <v>101</v>
      </c>
      <c r="N3013" s="10" t="s">
        <v>32</v>
      </c>
      <c r="O3013" s="10" t="s">
        <v>47</v>
      </c>
      <c r="P3013" s="10" t="s">
        <v>34</v>
      </c>
      <c r="Q3013" s="10">
        <v>760.83</v>
      </c>
      <c r="R3013" s="10">
        <v>0</v>
      </c>
      <c r="S3013" s="10">
        <v>0</v>
      </c>
      <c r="T3013" s="10" t="s">
        <v>35</v>
      </c>
      <c r="U3013" s="10"/>
      <c r="V3013" s="10" t="s">
        <v>36</v>
      </c>
      <c r="W3013" s="10">
        <v>6</v>
      </c>
      <c r="X3013" s="11" t="s">
        <v>37</v>
      </c>
    </row>
    <row r="3014" spans="1:24" x14ac:dyDescent="0.3">
      <c r="A3014" s="4" t="s">
        <v>9138</v>
      </c>
      <c r="B3014" s="5">
        <v>46150</v>
      </c>
      <c r="C3014" s="20" t="str">
        <f>TEXT(Table3[[#This Row],[Transaction_Date]],"dddd")</f>
        <v>Friday</v>
      </c>
      <c r="D3014" t="s">
        <v>9139</v>
      </c>
      <c r="E3014">
        <f>HOUR(Table3[[#This Row],[Transaction_Time]])</f>
        <v>12</v>
      </c>
      <c r="F3014" s="6" t="s">
        <v>24</v>
      </c>
      <c r="G3014" s="6" t="s">
        <v>9140</v>
      </c>
      <c r="H3014" s="6" t="s">
        <v>74</v>
      </c>
      <c r="I3014" s="6" t="s">
        <v>27</v>
      </c>
      <c r="J3014" s="6" t="s">
        <v>150</v>
      </c>
      <c r="K3014" s="6" t="s">
        <v>175</v>
      </c>
      <c r="L3014" s="6" t="s">
        <v>544</v>
      </c>
      <c r="M3014" s="6" t="s">
        <v>114</v>
      </c>
      <c r="N3014" s="6" t="s">
        <v>59</v>
      </c>
      <c r="O3014" s="6" t="s">
        <v>297</v>
      </c>
      <c r="P3014" s="6" t="s">
        <v>34</v>
      </c>
      <c r="Q3014" s="6">
        <v>545.78</v>
      </c>
      <c r="R3014" s="6">
        <v>0</v>
      </c>
      <c r="S3014" s="6">
        <v>3.38</v>
      </c>
      <c r="T3014" s="6" t="s">
        <v>35</v>
      </c>
      <c r="U3014" s="6"/>
      <c r="V3014" s="6" t="s">
        <v>49</v>
      </c>
      <c r="W3014" s="6">
        <v>53</v>
      </c>
      <c r="X3014" s="7" t="s">
        <v>37</v>
      </c>
    </row>
    <row r="3015" spans="1:24" x14ac:dyDescent="0.3">
      <c r="A3015" s="8" t="s">
        <v>9141</v>
      </c>
      <c r="B3015" s="9">
        <v>46168</v>
      </c>
      <c r="C3015" s="21" t="str">
        <f>TEXT(Table3[[#This Row],[Transaction_Date]],"dddd")</f>
        <v>Tuesday</v>
      </c>
      <c r="D3015" t="s">
        <v>9142</v>
      </c>
      <c r="E3015">
        <f>HOUR(Table3[[#This Row],[Transaction_Time]])</f>
        <v>17</v>
      </c>
      <c r="F3015" s="10" t="s">
        <v>52</v>
      </c>
      <c r="G3015" s="10" t="s">
        <v>9143</v>
      </c>
      <c r="H3015" s="10" t="s">
        <v>54</v>
      </c>
      <c r="I3015" s="10" t="s">
        <v>42</v>
      </c>
      <c r="J3015" s="10" t="s">
        <v>98</v>
      </c>
      <c r="K3015" s="10" t="s">
        <v>99</v>
      </c>
      <c r="L3015" s="10" t="s">
        <v>157</v>
      </c>
      <c r="M3015" s="10" t="s">
        <v>83</v>
      </c>
      <c r="N3015" s="10" t="s">
        <v>59</v>
      </c>
      <c r="O3015" s="10" t="s">
        <v>297</v>
      </c>
      <c r="P3015" s="10" t="s">
        <v>128</v>
      </c>
      <c r="Q3015" s="10">
        <v>282.83</v>
      </c>
      <c r="R3015" s="10">
        <v>0</v>
      </c>
      <c r="S3015" s="10">
        <v>0</v>
      </c>
      <c r="T3015" s="10" t="s">
        <v>35</v>
      </c>
      <c r="U3015" s="10"/>
      <c r="V3015" s="10" t="s">
        <v>49</v>
      </c>
      <c r="W3015" s="10">
        <v>57</v>
      </c>
      <c r="X3015" s="11" t="s">
        <v>37</v>
      </c>
    </row>
    <row r="3016" spans="1:24" x14ac:dyDescent="0.3">
      <c r="A3016" s="4" t="s">
        <v>9144</v>
      </c>
      <c r="B3016" s="5">
        <v>46158</v>
      </c>
      <c r="C3016" s="20" t="str">
        <f>TEXT(Table3[[#This Row],[Transaction_Date]],"dddd")</f>
        <v>Saturday</v>
      </c>
      <c r="D3016" t="s">
        <v>9145</v>
      </c>
      <c r="E3016">
        <f>HOUR(Table3[[#This Row],[Transaction_Time]])</f>
        <v>22</v>
      </c>
      <c r="F3016" s="6" t="s">
        <v>24</v>
      </c>
      <c r="G3016" s="6" t="s">
        <v>9146</v>
      </c>
      <c r="H3016" s="6" t="s">
        <v>89</v>
      </c>
      <c r="I3016" s="6" t="s">
        <v>42</v>
      </c>
      <c r="J3016" s="6" t="s">
        <v>75</v>
      </c>
      <c r="K3016" s="6" t="s">
        <v>295</v>
      </c>
      <c r="L3016" s="6" t="s">
        <v>682</v>
      </c>
      <c r="M3016" s="6" t="s">
        <v>214</v>
      </c>
      <c r="N3016" s="6" t="s">
        <v>272</v>
      </c>
      <c r="O3016" s="6" t="s">
        <v>141</v>
      </c>
      <c r="P3016" s="6" t="s">
        <v>84</v>
      </c>
      <c r="Q3016" s="6">
        <v>518</v>
      </c>
      <c r="R3016" s="6">
        <v>0</v>
      </c>
      <c r="S3016" s="6">
        <v>0</v>
      </c>
      <c r="T3016" s="6" t="s">
        <v>35</v>
      </c>
      <c r="U3016" s="6"/>
      <c r="V3016" s="6" t="s">
        <v>36</v>
      </c>
      <c r="W3016" s="6">
        <v>50</v>
      </c>
      <c r="X3016" s="7" t="s">
        <v>37</v>
      </c>
    </row>
    <row r="3017" spans="1:24" x14ac:dyDescent="0.3">
      <c r="A3017" s="8" t="s">
        <v>9147</v>
      </c>
      <c r="B3017" s="9">
        <v>46168</v>
      </c>
      <c r="C3017" s="21" t="str">
        <f>TEXT(Table3[[#This Row],[Transaction_Date]],"dddd")</f>
        <v>Tuesday</v>
      </c>
      <c r="D3017" t="s">
        <v>5886</v>
      </c>
      <c r="E3017">
        <f>HOUR(Table3[[#This Row],[Transaction_Time]])</f>
        <v>7</v>
      </c>
      <c r="F3017" s="10" t="s">
        <v>24</v>
      </c>
      <c r="G3017" s="10" t="s">
        <v>9148</v>
      </c>
      <c r="H3017" s="10" t="s">
        <v>89</v>
      </c>
      <c r="I3017" s="10" t="s">
        <v>42</v>
      </c>
      <c r="J3017" s="10" t="s">
        <v>150</v>
      </c>
      <c r="K3017" s="10" t="s">
        <v>319</v>
      </c>
      <c r="L3017" s="10" t="s">
        <v>334</v>
      </c>
      <c r="M3017" s="10" t="s">
        <v>58</v>
      </c>
      <c r="N3017" s="10" t="s">
        <v>32</v>
      </c>
      <c r="O3017" s="10" t="s">
        <v>141</v>
      </c>
      <c r="P3017" s="10" t="s">
        <v>48</v>
      </c>
      <c r="Q3017" s="10">
        <v>200.79</v>
      </c>
      <c r="R3017" s="10">
        <v>0</v>
      </c>
      <c r="S3017" s="10">
        <v>0</v>
      </c>
      <c r="T3017" s="10" t="s">
        <v>35</v>
      </c>
      <c r="U3017" s="10"/>
      <c r="V3017" s="10" t="s">
        <v>49</v>
      </c>
      <c r="W3017" s="10">
        <v>99</v>
      </c>
      <c r="X3017" s="11" t="s">
        <v>69</v>
      </c>
    </row>
    <row r="3018" spans="1:24" x14ac:dyDescent="0.3">
      <c r="A3018" s="4" t="s">
        <v>9149</v>
      </c>
      <c r="B3018" s="5">
        <v>46163</v>
      </c>
      <c r="C3018" s="20" t="str">
        <f>TEXT(Table3[[#This Row],[Transaction_Date]],"dddd")</f>
        <v>Thursday</v>
      </c>
      <c r="D3018" t="s">
        <v>9150</v>
      </c>
      <c r="E3018">
        <f>HOUR(Table3[[#This Row],[Transaction_Time]])</f>
        <v>19</v>
      </c>
      <c r="F3018" s="6" t="s">
        <v>24</v>
      </c>
      <c r="G3018" s="6" t="s">
        <v>9151</v>
      </c>
      <c r="H3018" s="6" t="s">
        <v>97</v>
      </c>
      <c r="I3018" s="6" t="s">
        <v>42</v>
      </c>
      <c r="J3018" s="6" t="s">
        <v>150</v>
      </c>
      <c r="K3018" s="6" t="s">
        <v>319</v>
      </c>
      <c r="L3018" s="6" t="s">
        <v>200</v>
      </c>
      <c r="M3018" s="6" t="s">
        <v>146</v>
      </c>
      <c r="N3018" s="6" t="s">
        <v>46</v>
      </c>
      <c r="O3018" s="6" t="s">
        <v>297</v>
      </c>
      <c r="P3018" s="6" t="s">
        <v>84</v>
      </c>
      <c r="Q3018" s="6">
        <v>2631.34</v>
      </c>
      <c r="R3018" s="6">
        <v>0</v>
      </c>
      <c r="S3018" s="6">
        <v>0</v>
      </c>
      <c r="T3018" s="6" t="s">
        <v>35</v>
      </c>
      <c r="U3018" s="6"/>
      <c r="V3018" s="6" t="s">
        <v>49</v>
      </c>
      <c r="W3018" s="6">
        <v>67</v>
      </c>
      <c r="X3018" s="7" t="s">
        <v>37</v>
      </c>
    </row>
    <row r="3019" spans="1:24" x14ac:dyDescent="0.3">
      <c r="A3019" s="8" t="s">
        <v>9152</v>
      </c>
      <c r="B3019" s="9">
        <v>46157</v>
      </c>
      <c r="C3019" s="21" t="str">
        <f>TEXT(Table3[[#This Row],[Transaction_Date]],"dddd")</f>
        <v>Friday</v>
      </c>
      <c r="D3019" t="s">
        <v>9153</v>
      </c>
      <c r="E3019">
        <f>HOUR(Table3[[#This Row],[Transaction_Time]])</f>
        <v>19</v>
      </c>
      <c r="F3019" s="10" t="s">
        <v>24</v>
      </c>
      <c r="G3019" s="10" t="s">
        <v>9154</v>
      </c>
      <c r="H3019" s="10" t="s">
        <v>26</v>
      </c>
      <c r="I3019" s="10" t="s">
        <v>27</v>
      </c>
      <c r="J3019" s="10" t="s">
        <v>43</v>
      </c>
      <c r="K3019" s="10" t="s">
        <v>112</v>
      </c>
      <c r="L3019" s="10" t="s">
        <v>184</v>
      </c>
      <c r="M3019" s="10" t="s">
        <v>146</v>
      </c>
      <c r="N3019" s="10" t="s">
        <v>46</v>
      </c>
      <c r="O3019" s="10" t="s">
        <v>60</v>
      </c>
      <c r="P3019" s="10" t="s">
        <v>48</v>
      </c>
      <c r="Q3019" s="10">
        <v>401.74</v>
      </c>
      <c r="R3019" s="10">
        <v>38.21</v>
      </c>
      <c r="S3019" s="10">
        <v>1.1399999999999999</v>
      </c>
      <c r="T3019" s="10" t="s">
        <v>35</v>
      </c>
      <c r="U3019" s="10"/>
      <c r="V3019" s="10" t="s">
        <v>49</v>
      </c>
      <c r="W3019" s="10">
        <v>97</v>
      </c>
      <c r="X3019" s="11" t="s">
        <v>69</v>
      </c>
    </row>
    <row r="3020" spans="1:24" x14ac:dyDescent="0.3">
      <c r="A3020" s="4" t="s">
        <v>9155</v>
      </c>
      <c r="B3020" s="5">
        <v>46149</v>
      </c>
      <c r="C3020" s="20" t="str">
        <f>TEXT(Table3[[#This Row],[Transaction_Date]],"dddd")</f>
        <v>Thursday</v>
      </c>
      <c r="D3020" t="s">
        <v>9156</v>
      </c>
      <c r="E3020">
        <f>HOUR(Table3[[#This Row],[Transaction_Time]])</f>
        <v>20</v>
      </c>
      <c r="F3020" s="6" t="s">
        <v>370</v>
      </c>
      <c r="G3020" s="6" t="s">
        <v>9157</v>
      </c>
      <c r="H3020" s="6" t="s">
        <v>89</v>
      </c>
      <c r="I3020" s="6" t="s">
        <v>27</v>
      </c>
      <c r="J3020" s="6" t="s">
        <v>75</v>
      </c>
      <c r="K3020" s="6" t="s">
        <v>212</v>
      </c>
      <c r="L3020" s="6" t="s">
        <v>424</v>
      </c>
      <c r="M3020" s="6" t="s">
        <v>122</v>
      </c>
      <c r="N3020" s="6" t="s">
        <v>32</v>
      </c>
      <c r="O3020" s="6" t="s">
        <v>47</v>
      </c>
      <c r="P3020" s="6" t="s">
        <v>108</v>
      </c>
      <c r="Q3020" s="6">
        <v>500.84</v>
      </c>
      <c r="R3020" s="6">
        <v>0</v>
      </c>
      <c r="S3020" s="6">
        <v>0</v>
      </c>
      <c r="T3020" s="6" t="s">
        <v>35</v>
      </c>
      <c r="U3020" s="6"/>
      <c r="V3020" s="6" t="s">
        <v>49</v>
      </c>
      <c r="W3020" s="6">
        <v>65</v>
      </c>
      <c r="X3020" s="7" t="s">
        <v>37</v>
      </c>
    </row>
    <row r="3021" spans="1:24" x14ac:dyDescent="0.3">
      <c r="A3021" s="8" t="s">
        <v>9158</v>
      </c>
      <c r="B3021" s="9">
        <v>46159</v>
      </c>
      <c r="C3021" s="21" t="str">
        <f>TEXT(Table3[[#This Row],[Transaction_Date]],"dddd")</f>
        <v>Sunday</v>
      </c>
      <c r="D3021" t="s">
        <v>9159</v>
      </c>
      <c r="E3021">
        <f>HOUR(Table3[[#This Row],[Transaction_Time]])</f>
        <v>9</v>
      </c>
      <c r="F3021" s="10" t="s">
        <v>24</v>
      </c>
      <c r="G3021" s="10" t="s">
        <v>9160</v>
      </c>
      <c r="H3021" s="10" t="s">
        <v>89</v>
      </c>
      <c r="I3021" s="10" t="s">
        <v>42</v>
      </c>
      <c r="J3021" s="10" t="s">
        <v>119</v>
      </c>
      <c r="K3021" s="10" t="s">
        <v>276</v>
      </c>
      <c r="L3021" s="10" t="s">
        <v>304</v>
      </c>
      <c r="M3021" s="10" t="s">
        <v>31</v>
      </c>
      <c r="N3021" s="10" t="s">
        <v>32</v>
      </c>
      <c r="O3021" s="10" t="s">
        <v>60</v>
      </c>
      <c r="P3021" s="10" t="s">
        <v>68</v>
      </c>
      <c r="Q3021" s="10">
        <v>330.45</v>
      </c>
      <c r="R3021" s="10">
        <v>0</v>
      </c>
      <c r="S3021" s="10">
        <v>0</v>
      </c>
      <c r="T3021" s="10" t="s">
        <v>35</v>
      </c>
      <c r="U3021" s="10"/>
      <c r="V3021" s="10" t="s">
        <v>49</v>
      </c>
      <c r="W3021" s="10">
        <v>24</v>
      </c>
      <c r="X3021" s="11" t="s">
        <v>37</v>
      </c>
    </row>
    <row r="3022" spans="1:24" x14ac:dyDescent="0.3">
      <c r="A3022" s="4" t="s">
        <v>9161</v>
      </c>
      <c r="B3022" s="5">
        <v>46172</v>
      </c>
      <c r="C3022" s="20" t="str">
        <f>TEXT(Table3[[#This Row],[Transaction_Date]],"dddd")</f>
        <v>Saturday</v>
      </c>
      <c r="D3022" t="s">
        <v>9162</v>
      </c>
      <c r="E3022">
        <f>HOUR(Table3[[#This Row],[Transaction_Time]])</f>
        <v>14</v>
      </c>
      <c r="F3022" s="6" t="s">
        <v>40</v>
      </c>
      <c r="G3022" s="6" t="s">
        <v>9163</v>
      </c>
      <c r="H3022" s="6" t="s">
        <v>97</v>
      </c>
      <c r="I3022" s="6" t="s">
        <v>42</v>
      </c>
      <c r="J3022" s="6" t="s">
        <v>43</v>
      </c>
      <c r="K3022" s="6" t="s">
        <v>285</v>
      </c>
      <c r="L3022" s="6" t="s">
        <v>171</v>
      </c>
      <c r="M3022" s="6" t="s">
        <v>67</v>
      </c>
      <c r="N3022" s="6" t="s">
        <v>46</v>
      </c>
      <c r="O3022" s="6" t="s">
        <v>297</v>
      </c>
      <c r="P3022" s="6" t="s">
        <v>68</v>
      </c>
      <c r="Q3022" s="6">
        <v>252.73</v>
      </c>
      <c r="R3022" s="6">
        <v>0</v>
      </c>
      <c r="S3022" s="6">
        <v>0</v>
      </c>
      <c r="T3022" s="6" t="s">
        <v>35</v>
      </c>
      <c r="U3022" s="6"/>
      <c r="V3022" s="6" t="s">
        <v>49</v>
      </c>
      <c r="W3022" s="6">
        <v>73</v>
      </c>
      <c r="X3022" s="7" t="s">
        <v>37</v>
      </c>
    </row>
    <row r="3023" spans="1:24" x14ac:dyDescent="0.3">
      <c r="A3023" s="8" t="s">
        <v>9164</v>
      </c>
      <c r="B3023" s="9">
        <v>46168</v>
      </c>
      <c r="C3023" s="21" t="str">
        <f>TEXT(Table3[[#This Row],[Transaction_Date]],"dddd")</f>
        <v>Tuesday</v>
      </c>
      <c r="D3023" t="s">
        <v>9165</v>
      </c>
      <c r="E3023">
        <f>HOUR(Table3[[#This Row],[Transaction_Time]])</f>
        <v>11</v>
      </c>
      <c r="F3023" s="10" t="s">
        <v>24</v>
      </c>
      <c r="G3023" s="10" t="s">
        <v>9166</v>
      </c>
      <c r="H3023" s="10" t="s">
        <v>54</v>
      </c>
      <c r="I3023" s="10" t="s">
        <v>27</v>
      </c>
      <c r="J3023" s="10" t="s">
        <v>119</v>
      </c>
      <c r="K3023" s="10" t="s">
        <v>120</v>
      </c>
      <c r="L3023" s="10" t="s">
        <v>127</v>
      </c>
      <c r="M3023" s="10" t="s">
        <v>114</v>
      </c>
      <c r="N3023" s="10" t="s">
        <v>176</v>
      </c>
      <c r="O3023" s="10" t="s">
        <v>33</v>
      </c>
      <c r="P3023" s="10" t="s">
        <v>115</v>
      </c>
      <c r="Q3023" s="10">
        <v>87.36</v>
      </c>
      <c r="R3023" s="10">
        <v>0</v>
      </c>
      <c r="S3023" s="10">
        <v>0.3</v>
      </c>
      <c r="T3023" s="10" t="s">
        <v>35</v>
      </c>
      <c r="U3023" s="10"/>
      <c r="V3023" s="10" t="s">
        <v>49</v>
      </c>
      <c r="W3023" s="10">
        <v>62</v>
      </c>
      <c r="X3023" s="11" t="s">
        <v>37</v>
      </c>
    </row>
    <row r="3024" spans="1:24" x14ac:dyDescent="0.3">
      <c r="A3024" s="4" t="s">
        <v>9167</v>
      </c>
      <c r="B3024" s="5">
        <v>46157</v>
      </c>
      <c r="C3024" s="20" t="str">
        <f>TEXT(Table3[[#This Row],[Transaction_Date]],"dddd")</f>
        <v>Friday</v>
      </c>
      <c r="D3024" t="s">
        <v>9168</v>
      </c>
      <c r="E3024">
        <f>HOUR(Table3[[#This Row],[Transaction_Time]])</f>
        <v>12</v>
      </c>
      <c r="F3024" s="6" t="s">
        <v>24</v>
      </c>
      <c r="G3024" s="6" t="s">
        <v>9169</v>
      </c>
      <c r="H3024" s="6" t="s">
        <v>89</v>
      </c>
      <c r="I3024" s="6" t="s">
        <v>27</v>
      </c>
      <c r="J3024" s="6" t="s">
        <v>105</v>
      </c>
      <c r="K3024" s="6" t="s">
        <v>675</v>
      </c>
      <c r="L3024" s="6" t="s">
        <v>477</v>
      </c>
      <c r="M3024" s="6" t="s">
        <v>101</v>
      </c>
      <c r="N3024" s="6" t="s">
        <v>176</v>
      </c>
      <c r="O3024" s="6" t="s">
        <v>60</v>
      </c>
      <c r="P3024" s="10" t="s">
        <v>68</v>
      </c>
      <c r="Q3024" s="6">
        <v>131.94999999999999</v>
      </c>
      <c r="R3024" s="6">
        <v>0</v>
      </c>
      <c r="S3024" s="6">
        <v>0</v>
      </c>
      <c r="T3024" s="6" t="s">
        <v>280</v>
      </c>
      <c r="U3024" s="6" t="s">
        <v>496</v>
      </c>
      <c r="V3024" s="6" t="s">
        <v>49</v>
      </c>
      <c r="W3024" s="6">
        <v>49</v>
      </c>
      <c r="X3024" s="7" t="s">
        <v>37</v>
      </c>
    </row>
    <row r="3025" spans="1:24" x14ac:dyDescent="0.3">
      <c r="A3025" s="8" t="s">
        <v>9170</v>
      </c>
      <c r="B3025" s="9">
        <v>46168</v>
      </c>
      <c r="C3025" s="21" t="str">
        <f>TEXT(Table3[[#This Row],[Transaction_Date]],"dddd")</f>
        <v>Tuesday</v>
      </c>
      <c r="D3025" t="s">
        <v>9171</v>
      </c>
      <c r="E3025">
        <f>HOUR(Table3[[#This Row],[Transaction_Time]])</f>
        <v>18</v>
      </c>
      <c r="F3025" s="10" t="s">
        <v>40</v>
      </c>
      <c r="G3025" s="10" t="s">
        <v>9172</v>
      </c>
      <c r="H3025" s="10" t="s">
        <v>54</v>
      </c>
      <c r="I3025" s="10" t="s">
        <v>27</v>
      </c>
      <c r="J3025" s="10" t="s">
        <v>28</v>
      </c>
      <c r="K3025" s="10" t="s">
        <v>29</v>
      </c>
      <c r="L3025" s="10" t="s">
        <v>327</v>
      </c>
      <c r="M3025" s="10" t="s">
        <v>114</v>
      </c>
      <c r="N3025" s="10" t="s">
        <v>46</v>
      </c>
      <c r="O3025" s="10" t="s">
        <v>60</v>
      </c>
      <c r="P3025" s="10" t="s">
        <v>128</v>
      </c>
      <c r="Q3025" s="10">
        <v>52.88</v>
      </c>
      <c r="R3025" s="10">
        <v>0</v>
      </c>
      <c r="S3025" s="10">
        <v>0</v>
      </c>
      <c r="T3025" s="10" t="s">
        <v>35</v>
      </c>
      <c r="U3025" s="10"/>
      <c r="V3025" s="10" t="s">
        <v>49</v>
      </c>
      <c r="W3025" s="10">
        <v>47</v>
      </c>
      <c r="X3025" s="11" t="s">
        <v>37</v>
      </c>
    </row>
    <row r="3026" spans="1:24" x14ac:dyDescent="0.3">
      <c r="A3026" s="4" t="s">
        <v>9173</v>
      </c>
      <c r="B3026" s="5">
        <v>46151</v>
      </c>
      <c r="C3026" s="20" t="str">
        <f>TEXT(Table3[[#This Row],[Transaction_Date]],"dddd")</f>
        <v>Saturday</v>
      </c>
      <c r="D3026" t="s">
        <v>9174</v>
      </c>
      <c r="E3026">
        <f>HOUR(Table3[[#This Row],[Transaction_Time]])</f>
        <v>9</v>
      </c>
      <c r="F3026" s="6" t="s">
        <v>40</v>
      </c>
      <c r="G3026" s="6" t="s">
        <v>9175</v>
      </c>
      <c r="H3026" s="6" t="s">
        <v>97</v>
      </c>
      <c r="I3026" s="6" t="s">
        <v>27</v>
      </c>
      <c r="J3026" s="6" t="s">
        <v>75</v>
      </c>
      <c r="K3026" s="6" t="s">
        <v>156</v>
      </c>
      <c r="L3026" s="6" t="s">
        <v>682</v>
      </c>
      <c r="M3026" s="6" t="s">
        <v>214</v>
      </c>
      <c r="N3026" s="6" t="s">
        <v>46</v>
      </c>
      <c r="O3026" s="6" t="s">
        <v>33</v>
      </c>
      <c r="P3026" s="6" t="s">
        <v>84</v>
      </c>
      <c r="Q3026" s="6">
        <v>281.85000000000002</v>
      </c>
      <c r="R3026" s="6">
        <v>0</v>
      </c>
      <c r="S3026" s="6">
        <v>0</v>
      </c>
      <c r="T3026" s="6" t="s">
        <v>35</v>
      </c>
      <c r="U3026" s="6"/>
      <c r="V3026" s="6" t="s">
        <v>49</v>
      </c>
      <c r="W3026" s="6">
        <v>30</v>
      </c>
      <c r="X3026" s="7" t="s">
        <v>37</v>
      </c>
    </row>
    <row r="3027" spans="1:24" x14ac:dyDescent="0.3">
      <c r="A3027" s="8" t="s">
        <v>9176</v>
      </c>
      <c r="B3027" s="9">
        <v>46148</v>
      </c>
      <c r="C3027" s="21" t="str">
        <f>TEXT(Table3[[#This Row],[Transaction_Date]],"dddd")</f>
        <v>Wednesday</v>
      </c>
      <c r="D3027" t="s">
        <v>9177</v>
      </c>
      <c r="E3027">
        <f>HOUR(Table3[[#This Row],[Transaction_Time]])</f>
        <v>16</v>
      </c>
      <c r="F3027" s="10" t="s">
        <v>24</v>
      </c>
      <c r="G3027" s="10" t="s">
        <v>9178</v>
      </c>
      <c r="H3027" s="10" t="s">
        <v>26</v>
      </c>
      <c r="I3027" s="10" t="s">
        <v>27</v>
      </c>
      <c r="J3027" s="10" t="s">
        <v>105</v>
      </c>
      <c r="K3027" s="10" t="s">
        <v>195</v>
      </c>
      <c r="L3027" s="10" t="s">
        <v>647</v>
      </c>
      <c r="M3027" s="10" t="s">
        <v>31</v>
      </c>
      <c r="N3027" s="10" t="s">
        <v>78</v>
      </c>
      <c r="O3027" s="10" t="s">
        <v>47</v>
      </c>
      <c r="P3027" s="10" t="s">
        <v>68</v>
      </c>
      <c r="Q3027" s="10">
        <v>981.11</v>
      </c>
      <c r="R3027" s="10">
        <v>0</v>
      </c>
      <c r="S3027" s="10">
        <v>0</v>
      </c>
      <c r="T3027" s="10" t="s">
        <v>35</v>
      </c>
      <c r="U3027" s="10"/>
      <c r="V3027" s="10" t="s">
        <v>49</v>
      </c>
      <c r="W3027" s="10">
        <v>22</v>
      </c>
      <c r="X3027" s="11" t="s">
        <v>37</v>
      </c>
    </row>
    <row r="3028" spans="1:24" x14ac:dyDescent="0.3">
      <c r="A3028" s="4" t="s">
        <v>9179</v>
      </c>
      <c r="B3028" s="5">
        <v>46170</v>
      </c>
      <c r="C3028" s="20" t="str">
        <f>TEXT(Table3[[#This Row],[Transaction_Date]],"dddd")</f>
        <v>Thursday</v>
      </c>
      <c r="D3028" t="s">
        <v>9180</v>
      </c>
      <c r="E3028">
        <f>HOUR(Table3[[#This Row],[Transaction_Time]])</f>
        <v>18</v>
      </c>
      <c r="F3028" s="6" t="s">
        <v>24</v>
      </c>
      <c r="G3028" s="6" t="s">
        <v>9181</v>
      </c>
      <c r="H3028" s="6" t="s">
        <v>54</v>
      </c>
      <c r="I3028" s="6" t="s">
        <v>42</v>
      </c>
      <c r="J3028" s="6" t="s">
        <v>55</v>
      </c>
      <c r="K3028" s="6" t="s">
        <v>256</v>
      </c>
      <c r="L3028" s="6" t="s">
        <v>445</v>
      </c>
      <c r="M3028" s="6" t="s">
        <v>162</v>
      </c>
      <c r="N3028" s="6" t="s">
        <v>46</v>
      </c>
      <c r="O3028" s="6" t="s">
        <v>33</v>
      </c>
      <c r="P3028" s="6" t="s">
        <v>115</v>
      </c>
      <c r="Q3028" s="6">
        <v>129.15</v>
      </c>
      <c r="R3028" s="6">
        <v>0</v>
      </c>
      <c r="S3028" s="6">
        <v>0</v>
      </c>
      <c r="T3028" s="6" t="s">
        <v>35</v>
      </c>
      <c r="U3028" s="6"/>
      <c r="V3028" s="6" t="s">
        <v>49</v>
      </c>
      <c r="W3028" s="6">
        <v>99</v>
      </c>
      <c r="X3028" s="7" t="s">
        <v>37</v>
      </c>
    </row>
    <row r="3029" spans="1:24" x14ac:dyDescent="0.3">
      <c r="A3029" s="8" t="s">
        <v>9182</v>
      </c>
      <c r="B3029" s="9">
        <v>46154</v>
      </c>
      <c r="C3029" s="21" t="str">
        <f>TEXT(Table3[[#This Row],[Transaction_Date]],"dddd")</f>
        <v>Tuesday</v>
      </c>
      <c r="D3029" t="s">
        <v>9183</v>
      </c>
      <c r="E3029">
        <f>HOUR(Table3[[#This Row],[Transaction_Time]])</f>
        <v>16</v>
      </c>
      <c r="F3029" s="10" t="s">
        <v>24</v>
      </c>
      <c r="G3029" s="10" t="s">
        <v>9184</v>
      </c>
      <c r="H3029" s="10" t="s">
        <v>26</v>
      </c>
      <c r="I3029" s="10" t="s">
        <v>27</v>
      </c>
      <c r="J3029" s="10" t="s">
        <v>28</v>
      </c>
      <c r="K3029" s="10" t="s">
        <v>188</v>
      </c>
      <c r="L3029" s="10" t="s">
        <v>225</v>
      </c>
      <c r="M3029" s="10" t="s">
        <v>214</v>
      </c>
      <c r="N3029" s="10" t="s">
        <v>46</v>
      </c>
      <c r="O3029" s="10" t="s">
        <v>47</v>
      </c>
      <c r="P3029" s="10" t="s">
        <v>48</v>
      </c>
      <c r="Q3029" s="10">
        <v>45.7</v>
      </c>
      <c r="R3029" s="10">
        <v>59.23</v>
      </c>
      <c r="S3029" s="10">
        <v>0</v>
      </c>
      <c r="T3029" s="10" t="s">
        <v>35</v>
      </c>
      <c r="U3029" s="10"/>
      <c r="V3029" s="10" t="s">
        <v>49</v>
      </c>
      <c r="W3029" s="10">
        <v>33</v>
      </c>
      <c r="X3029" s="11" t="s">
        <v>37</v>
      </c>
    </row>
    <row r="3030" spans="1:24" x14ac:dyDescent="0.3">
      <c r="A3030" s="4" t="s">
        <v>9185</v>
      </c>
      <c r="B3030" s="5">
        <v>46164</v>
      </c>
      <c r="C3030" s="20" t="str">
        <f>TEXT(Table3[[#This Row],[Transaction_Date]],"dddd")</f>
        <v>Friday</v>
      </c>
      <c r="D3030" t="s">
        <v>9186</v>
      </c>
      <c r="E3030">
        <f>HOUR(Table3[[#This Row],[Transaction_Time]])</f>
        <v>7</v>
      </c>
      <c r="F3030" s="6" t="s">
        <v>72</v>
      </c>
      <c r="G3030" s="6" t="s">
        <v>9187</v>
      </c>
      <c r="H3030" s="6" t="s">
        <v>54</v>
      </c>
      <c r="I3030" s="6" t="s">
        <v>27</v>
      </c>
      <c r="J3030" s="6" t="s">
        <v>90</v>
      </c>
      <c r="K3030" s="6" t="s">
        <v>91</v>
      </c>
      <c r="L3030" s="6" t="s">
        <v>375</v>
      </c>
      <c r="M3030" s="6" t="s">
        <v>58</v>
      </c>
      <c r="N3030" s="6" t="s">
        <v>32</v>
      </c>
      <c r="O3030" s="6" t="s">
        <v>47</v>
      </c>
      <c r="P3030" s="6" t="s">
        <v>48</v>
      </c>
      <c r="Q3030" s="6">
        <v>1438.59</v>
      </c>
      <c r="R3030" s="6">
        <v>0</v>
      </c>
      <c r="S3030" s="6">
        <v>0</v>
      </c>
      <c r="T3030" s="6" t="s">
        <v>35</v>
      </c>
      <c r="U3030" s="6"/>
      <c r="V3030" s="6" t="s">
        <v>49</v>
      </c>
      <c r="W3030" s="6">
        <v>11</v>
      </c>
      <c r="X3030" s="7" t="s">
        <v>37</v>
      </c>
    </row>
    <row r="3031" spans="1:24" x14ac:dyDescent="0.3">
      <c r="A3031" s="8" t="s">
        <v>9188</v>
      </c>
      <c r="B3031" s="9">
        <v>46143</v>
      </c>
      <c r="C3031" s="21" t="str">
        <f>TEXT(Table3[[#This Row],[Transaction_Date]],"dddd")</f>
        <v>Friday</v>
      </c>
      <c r="D3031" t="s">
        <v>9189</v>
      </c>
      <c r="E3031">
        <f>HOUR(Table3[[#This Row],[Transaction_Time]])</f>
        <v>7</v>
      </c>
      <c r="F3031" s="10" t="s">
        <v>52</v>
      </c>
      <c r="G3031" s="10" t="s">
        <v>9190</v>
      </c>
      <c r="H3031" s="10" t="s">
        <v>26</v>
      </c>
      <c r="I3031" s="10" t="s">
        <v>42</v>
      </c>
      <c r="J3031" s="10" t="s">
        <v>105</v>
      </c>
      <c r="K3031" s="10" t="s">
        <v>106</v>
      </c>
      <c r="L3031" s="10" t="s">
        <v>184</v>
      </c>
      <c r="M3031" s="10" t="s">
        <v>146</v>
      </c>
      <c r="N3031" s="10" t="s">
        <v>46</v>
      </c>
      <c r="O3031" s="10" t="s">
        <v>141</v>
      </c>
      <c r="P3031" s="10" t="s">
        <v>108</v>
      </c>
      <c r="Q3031" s="10">
        <v>134.59</v>
      </c>
      <c r="R3031" s="10">
        <v>60.62</v>
      </c>
      <c r="S3031" s="10">
        <v>0</v>
      </c>
      <c r="T3031" s="10" t="s">
        <v>35</v>
      </c>
      <c r="U3031" s="10"/>
      <c r="V3031" s="10" t="s">
        <v>49</v>
      </c>
      <c r="W3031" s="10">
        <v>51</v>
      </c>
      <c r="X3031" s="11" t="s">
        <v>37</v>
      </c>
    </row>
    <row r="3032" spans="1:24" x14ac:dyDescent="0.3">
      <c r="A3032" s="4" t="s">
        <v>9191</v>
      </c>
      <c r="B3032" s="5">
        <v>46144</v>
      </c>
      <c r="C3032" s="20" t="str">
        <f>TEXT(Table3[[#This Row],[Transaction_Date]],"dddd")</f>
        <v>Saturday</v>
      </c>
      <c r="D3032" t="s">
        <v>9192</v>
      </c>
      <c r="E3032">
        <f>HOUR(Table3[[#This Row],[Transaction_Time]])</f>
        <v>17</v>
      </c>
      <c r="F3032" s="6" t="s">
        <v>24</v>
      </c>
      <c r="G3032" s="6" t="s">
        <v>9193</v>
      </c>
      <c r="H3032" s="6" t="s">
        <v>54</v>
      </c>
      <c r="I3032" s="6" t="s">
        <v>42</v>
      </c>
      <c r="J3032" s="6" t="s">
        <v>90</v>
      </c>
      <c r="K3032" s="6" t="s">
        <v>572</v>
      </c>
      <c r="L3032" s="6" t="s">
        <v>152</v>
      </c>
      <c r="M3032" s="6" t="s">
        <v>93</v>
      </c>
      <c r="N3032" s="6" t="s">
        <v>46</v>
      </c>
      <c r="O3032" s="6" t="s">
        <v>297</v>
      </c>
      <c r="P3032" s="6" t="s">
        <v>84</v>
      </c>
      <c r="Q3032" s="6">
        <v>406.9</v>
      </c>
      <c r="R3032" s="6">
        <v>0</v>
      </c>
      <c r="S3032" s="6">
        <v>0</v>
      </c>
      <c r="T3032" s="6" t="s">
        <v>35</v>
      </c>
      <c r="U3032" s="6"/>
      <c r="V3032" s="6" t="s">
        <v>49</v>
      </c>
      <c r="W3032" s="6">
        <v>67</v>
      </c>
      <c r="X3032" s="7" t="s">
        <v>37</v>
      </c>
    </row>
    <row r="3033" spans="1:24" x14ac:dyDescent="0.3">
      <c r="A3033" s="8" t="s">
        <v>9194</v>
      </c>
      <c r="B3033" s="9">
        <v>46165</v>
      </c>
      <c r="C3033" s="21" t="str">
        <f>TEXT(Table3[[#This Row],[Transaction_Date]],"dddd")</f>
        <v>Saturday</v>
      </c>
      <c r="D3033" t="s">
        <v>9195</v>
      </c>
      <c r="E3033">
        <f>HOUR(Table3[[#This Row],[Transaction_Time]])</f>
        <v>9</v>
      </c>
      <c r="F3033" s="10" t="s">
        <v>370</v>
      </c>
      <c r="G3033" s="10" t="s">
        <v>9196</v>
      </c>
      <c r="H3033" s="10" t="s">
        <v>26</v>
      </c>
      <c r="I3033" s="10" t="s">
        <v>42</v>
      </c>
      <c r="J3033" s="10" t="s">
        <v>166</v>
      </c>
      <c r="K3033" s="10" t="s">
        <v>476</v>
      </c>
      <c r="L3033" s="10" t="s">
        <v>463</v>
      </c>
      <c r="M3033" s="10" t="s">
        <v>101</v>
      </c>
      <c r="N3033" s="10" t="s">
        <v>59</v>
      </c>
      <c r="O3033" s="10" t="s">
        <v>60</v>
      </c>
      <c r="P3033" s="10" t="s">
        <v>68</v>
      </c>
      <c r="Q3033" s="10">
        <v>219.49</v>
      </c>
      <c r="R3033" s="10">
        <v>48.19</v>
      </c>
      <c r="S3033" s="10">
        <v>7.06</v>
      </c>
      <c r="T3033" s="10" t="s">
        <v>35</v>
      </c>
      <c r="U3033" s="10"/>
      <c r="V3033" s="10" t="s">
        <v>49</v>
      </c>
      <c r="W3033" s="10">
        <v>43</v>
      </c>
      <c r="X3033" s="11" t="s">
        <v>37</v>
      </c>
    </row>
    <row r="3034" spans="1:24" x14ac:dyDescent="0.3">
      <c r="A3034" s="4" t="s">
        <v>9197</v>
      </c>
      <c r="B3034" s="5">
        <v>46163</v>
      </c>
      <c r="C3034" s="20" t="str">
        <f>TEXT(Table3[[#This Row],[Transaction_Date]],"dddd")</f>
        <v>Thursday</v>
      </c>
      <c r="D3034" t="s">
        <v>9198</v>
      </c>
      <c r="E3034">
        <f>HOUR(Table3[[#This Row],[Transaction_Time]])</f>
        <v>18</v>
      </c>
      <c r="F3034" s="6" t="s">
        <v>24</v>
      </c>
      <c r="G3034" s="6" t="s">
        <v>9199</v>
      </c>
      <c r="H3034" s="6" t="s">
        <v>26</v>
      </c>
      <c r="I3034" s="6" t="s">
        <v>42</v>
      </c>
      <c r="J3034" s="6" t="s">
        <v>90</v>
      </c>
      <c r="K3034" s="6" t="s">
        <v>572</v>
      </c>
      <c r="L3034" s="6" t="s">
        <v>424</v>
      </c>
      <c r="M3034" s="6" t="s">
        <v>122</v>
      </c>
      <c r="N3034" s="6" t="s">
        <v>291</v>
      </c>
      <c r="O3034" s="6" t="s">
        <v>60</v>
      </c>
      <c r="P3034" s="6" t="s">
        <v>34</v>
      </c>
      <c r="Q3034" s="6">
        <v>1095.96</v>
      </c>
      <c r="R3034" s="6">
        <v>40.4</v>
      </c>
      <c r="S3034" s="6">
        <v>0</v>
      </c>
      <c r="T3034" s="6" t="s">
        <v>35</v>
      </c>
      <c r="U3034" s="6"/>
      <c r="V3034" s="6" t="s">
        <v>49</v>
      </c>
      <c r="W3034" s="6">
        <v>21</v>
      </c>
      <c r="X3034" s="7" t="s">
        <v>37</v>
      </c>
    </row>
    <row r="3035" spans="1:24" x14ac:dyDescent="0.3">
      <c r="A3035" s="8" t="s">
        <v>9200</v>
      </c>
      <c r="B3035" s="9">
        <v>46161</v>
      </c>
      <c r="C3035" s="21" t="str">
        <f>TEXT(Table3[[#This Row],[Transaction_Date]],"dddd")</f>
        <v>Tuesday</v>
      </c>
      <c r="D3035" t="s">
        <v>9201</v>
      </c>
      <c r="E3035">
        <f>HOUR(Table3[[#This Row],[Transaction_Time]])</f>
        <v>15</v>
      </c>
      <c r="F3035" s="10" t="s">
        <v>40</v>
      </c>
      <c r="G3035" s="10" t="s">
        <v>9202</v>
      </c>
      <c r="H3035" s="10" t="s">
        <v>26</v>
      </c>
      <c r="I3035" s="10" t="s">
        <v>42</v>
      </c>
      <c r="J3035" s="10" t="s">
        <v>43</v>
      </c>
      <c r="K3035" s="10" t="s">
        <v>285</v>
      </c>
      <c r="L3035" s="10" t="s">
        <v>826</v>
      </c>
      <c r="M3035" s="10" t="s">
        <v>101</v>
      </c>
      <c r="N3035" s="10" t="s">
        <v>176</v>
      </c>
      <c r="O3035" s="10" t="s">
        <v>60</v>
      </c>
      <c r="P3035" s="10" t="s">
        <v>34</v>
      </c>
      <c r="Q3035" s="10">
        <v>1506.81</v>
      </c>
      <c r="R3035" s="10">
        <v>62.7</v>
      </c>
      <c r="S3035" s="10">
        <v>7.01</v>
      </c>
      <c r="T3035" s="10" t="s">
        <v>35</v>
      </c>
      <c r="U3035" s="10"/>
      <c r="V3035" s="10" t="s">
        <v>36</v>
      </c>
      <c r="W3035" s="10">
        <v>99</v>
      </c>
      <c r="X3035" s="11" t="s">
        <v>69</v>
      </c>
    </row>
    <row r="3036" spans="1:24" x14ac:dyDescent="0.3">
      <c r="A3036" s="4" t="s">
        <v>9203</v>
      </c>
      <c r="B3036" s="5">
        <v>46151</v>
      </c>
      <c r="C3036" s="20" t="str">
        <f>TEXT(Table3[[#This Row],[Transaction_Date]],"dddd")</f>
        <v>Saturday</v>
      </c>
      <c r="D3036" t="s">
        <v>9204</v>
      </c>
      <c r="E3036">
        <f>HOUR(Table3[[#This Row],[Transaction_Time]])</f>
        <v>18</v>
      </c>
      <c r="F3036" s="6" t="s">
        <v>52</v>
      </c>
      <c r="G3036" s="6" t="s">
        <v>9205</v>
      </c>
      <c r="H3036" s="6" t="s">
        <v>89</v>
      </c>
      <c r="I3036" s="6" t="s">
        <v>42</v>
      </c>
      <c r="J3036" s="6" t="s">
        <v>105</v>
      </c>
      <c r="K3036" s="6" t="s">
        <v>106</v>
      </c>
      <c r="L3036" s="6" t="s">
        <v>257</v>
      </c>
      <c r="M3036" s="6" t="s">
        <v>93</v>
      </c>
      <c r="N3036" s="6" t="s">
        <v>59</v>
      </c>
      <c r="O3036" s="6" t="s">
        <v>60</v>
      </c>
      <c r="P3036" s="6" t="s">
        <v>68</v>
      </c>
      <c r="Q3036" s="6">
        <v>306.02999999999997</v>
      </c>
      <c r="R3036" s="6">
        <v>0</v>
      </c>
      <c r="S3036" s="6">
        <v>0</v>
      </c>
      <c r="T3036" s="6" t="s">
        <v>35</v>
      </c>
      <c r="U3036" s="6"/>
      <c r="V3036" s="6" t="s">
        <v>36</v>
      </c>
      <c r="W3036" s="6">
        <v>55</v>
      </c>
      <c r="X3036" s="7" t="s">
        <v>37</v>
      </c>
    </row>
    <row r="3037" spans="1:24" x14ac:dyDescent="0.3">
      <c r="A3037" s="8" t="s">
        <v>9206</v>
      </c>
      <c r="B3037" s="9">
        <v>46166</v>
      </c>
      <c r="C3037" s="21" t="str">
        <f>TEXT(Table3[[#This Row],[Transaction_Date]],"dddd")</f>
        <v>Sunday</v>
      </c>
      <c r="D3037" t="s">
        <v>9207</v>
      </c>
      <c r="E3037">
        <f>HOUR(Table3[[#This Row],[Transaction_Time]])</f>
        <v>12</v>
      </c>
      <c r="F3037" s="10" t="s">
        <v>52</v>
      </c>
      <c r="G3037" s="10" t="s">
        <v>9208</v>
      </c>
      <c r="H3037" s="10" t="s">
        <v>54</v>
      </c>
      <c r="I3037" s="10" t="s">
        <v>42</v>
      </c>
      <c r="J3037" s="10" t="s">
        <v>98</v>
      </c>
      <c r="K3037" s="10" t="s">
        <v>126</v>
      </c>
      <c r="L3037" s="10" t="s">
        <v>121</v>
      </c>
      <c r="M3037" s="10" t="s">
        <v>122</v>
      </c>
      <c r="N3037" s="10" t="s">
        <v>32</v>
      </c>
      <c r="O3037" s="10" t="s">
        <v>60</v>
      </c>
      <c r="P3037" s="10" t="s">
        <v>48</v>
      </c>
      <c r="Q3037" s="10">
        <v>708.83</v>
      </c>
      <c r="R3037" s="10">
        <v>71.22</v>
      </c>
      <c r="S3037" s="10">
        <v>0</v>
      </c>
      <c r="T3037" s="10" t="s">
        <v>35</v>
      </c>
      <c r="U3037" s="10"/>
      <c r="V3037" s="10" t="s">
        <v>49</v>
      </c>
      <c r="W3037" s="10">
        <v>64</v>
      </c>
      <c r="X3037" s="11" t="s">
        <v>37</v>
      </c>
    </row>
    <row r="3038" spans="1:24" x14ac:dyDescent="0.3">
      <c r="A3038" s="4" t="s">
        <v>9209</v>
      </c>
      <c r="B3038" s="5">
        <v>46159</v>
      </c>
      <c r="C3038" s="20" t="str">
        <f>TEXT(Table3[[#This Row],[Transaction_Date]],"dddd")</f>
        <v>Sunday</v>
      </c>
      <c r="D3038" t="s">
        <v>9210</v>
      </c>
      <c r="E3038">
        <f>HOUR(Table3[[#This Row],[Transaction_Time]])</f>
        <v>15</v>
      </c>
      <c r="F3038" s="6" t="s">
        <v>72</v>
      </c>
      <c r="G3038" s="6" t="s">
        <v>9211</v>
      </c>
      <c r="H3038" s="6" t="s">
        <v>54</v>
      </c>
      <c r="I3038" s="6" t="s">
        <v>42</v>
      </c>
      <c r="J3038" s="6" t="s">
        <v>119</v>
      </c>
      <c r="K3038" s="6" t="s">
        <v>120</v>
      </c>
      <c r="L3038" s="6" t="s">
        <v>826</v>
      </c>
      <c r="M3038" s="6" t="s">
        <v>101</v>
      </c>
      <c r="N3038" s="6" t="s">
        <v>46</v>
      </c>
      <c r="O3038" s="6" t="s">
        <v>60</v>
      </c>
      <c r="P3038" s="6" t="s">
        <v>84</v>
      </c>
      <c r="Q3038" s="6">
        <v>3360.65</v>
      </c>
      <c r="R3038" s="6">
        <v>0</v>
      </c>
      <c r="S3038" s="6">
        <v>6.85</v>
      </c>
      <c r="T3038" s="6" t="s">
        <v>35</v>
      </c>
      <c r="U3038" s="6"/>
      <c r="V3038" s="6" t="s">
        <v>49</v>
      </c>
      <c r="W3038" s="6">
        <v>85</v>
      </c>
      <c r="X3038" s="7" t="s">
        <v>37</v>
      </c>
    </row>
    <row r="3039" spans="1:24" x14ac:dyDescent="0.3">
      <c r="A3039" s="8" t="s">
        <v>9212</v>
      </c>
      <c r="B3039" s="9">
        <v>46162</v>
      </c>
      <c r="C3039" s="21" t="str">
        <f>TEXT(Table3[[#This Row],[Transaction_Date]],"dddd")</f>
        <v>Wednesday</v>
      </c>
      <c r="D3039" t="s">
        <v>9213</v>
      </c>
      <c r="E3039">
        <f>HOUR(Table3[[#This Row],[Transaction_Time]])</f>
        <v>9</v>
      </c>
      <c r="F3039" s="10" t="s">
        <v>40</v>
      </c>
      <c r="G3039" s="10" t="s">
        <v>9214</v>
      </c>
      <c r="H3039" s="10" t="s">
        <v>89</v>
      </c>
      <c r="I3039" s="10" t="s">
        <v>42</v>
      </c>
      <c r="J3039" s="10" t="s">
        <v>166</v>
      </c>
      <c r="K3039" s="10" t="s">
        <v>237</v>
      </c>
      <c r="L3039" s="10" t="s">
        <v>57</v>
      </c>
      <c r="M3039" s="10" t="s">
        <v>58</v>
      </c>
      <c r="N3039" s="10" t="s">
        <v>46</v>
      </c>
      <c r="O3039" s="10" t="s">
        <v>60</v>
      </c>
      <c r="P3039" s="10" t="s">
        <v>84</v>
      </c>
      <c r="Q3039" s="10">
        <v>987.99</v>
      </c>
      <c r="R3039" s="10">
        <v>0</v>
      </c>
      <c r="S3039" s="10">
        <v>0.96</v>
      </c>
      <c r="T3039" s="10" t="s">
        <v>35</v>
      </c>
      <c r="U3039" s="10"/>
      <c r="V3039" s="10" t="s">
        <v>49</v>
      </c>
      <c r="W3039" s="10">
        <v>53</v>
      </c>
      <c r="X3039" s="11" t="s">
        <v>37</v>
      </c>
    </row>
    <row r="3040" spans="1:24" x14ac:dyDescent="0.3">
      <c r="A3040" s="4" t="s">
        <v>9215</v>
      </c>
      <c r="B3040" s="5">
        <v>46167</v>
      </c>
      <c r="C3040" s="20" t="str">
        <f>TEXT(Table3[[#This Row],[Transaction_Date]],"dddd")</f>
        <v>Monday</v>
      </c>
      <c r="D3040" t="s">
        <v>9216</v>
      </c>
      <c r="E3040">
        <f>HOUR(Table3[[#This Row],[Transaction_Time]])</f>
        <v>11</v>
      </c>
      <c r="F3040" s="6" t="s">
        <v>40</v>
      </c>
      <c r="G3040" s="6" t="s">
        <v>9217</v>
      </c>
      <c r="H3040" s="6" t="s">
        <v>26</v>
      </c>
      <c r="I3040" s="6" t="s">
        <v>42</v>
      </c>
      <c r="J3040" s="6" t="s">
        <v>75</v>
      </c>
      <c r="K3040" s="6" t="s">
        <v>212</v>
      </c>
      <c r="L3040" s="6" t="s">
        <v>241</v>
      </c>
      <c r="M3040" s="6" t="s">
        <v>101</v>
      </c>
      <c r="N3040" s="6" t="s">
        <v>32</v>
      </c>
      <c r="O3040" s="6" t="s">
        <v>297</v>
      </c>
      <c r="P3040" s="6" t="s">
        <v>48</v>
      </c>
      <c r="Q3040" s="6">
        <v>561.14</v>
      </c>
      <c r="R3040" s="6">
        <v>0</v>
      </c>
      <c r="S3040" s="6">
        <v>0</v>
      </c>
      <c r="T3040" s="6" t="s">
        <v>35</v>
      </c>
      <c r="U3040" s="6"/>
      <c r="V3040" s="6" t="s">
        <v>36</v>
      </c>
      <c r="W3040" s="6">
        <v>30</v>
      </c>
      <c r="X3040" s="7" t="s">
        <v>37</v>
      </c>
    </row>
    <row r="3041" spans="1:24" x14ac:dyDescent="0.3">
      <c r="A3041" s="8" t="s">
        <v>9218</v>
      </c>
      <c r="B3041" s="9">
        <v>46157</v>
      </c>
      <c r="C3041" s="21" t="str">
        <f>TEXT(Table3[[#This Row],[Transaction_Date]],"dddd")</f>
        <v>Friday</v>
      </c>
      <c r="D3041" t="s">
        <v>9219</v>
      </c>
      <c r="E3041">
        <f>HOUR(Table3[[#This Row],[Transaction_Time]])</f>
        <v>12</v>
      </c>
      <c r="F3041" s="10" t="s">
        <v>52</v>
      </c>
      <c r="G3041" s="10" t="s">
        <v>9220</v>
      </c>
      <c r="H3041" s="10" t="s">
        <v>89</v>
      </c>
      <c r="I3041" s="10" t="s">
        <v>27</v>
      </c>
      <c r="J3041" s="10" t="s">
        <v>119</v>
      </c>
      <c r="K3041" s="10" t="s">
        <v>276</v>
      </c>
      <c r="L3041" s="10" t="s">
        <v>445</v>
      </c>
      <c r="M3041" s="10" t="s">
        <v>162</v>
      </c>
      <c r="N3041" s="10" t="s">
        <v>59</v>
      </c>
      <c r="O3041" s="10" t="s">
        <v>47</v>
      </c>
      <c r="P3041" s="10" t="s">
        <v>34</v>
      </c>
      <c r="Q3041" s="10">
        <v>299.48</v>
      </c>
      <c r="R3041" s="10">
        <v>0</v>
      </c>
      <c r="S3041" s="10">
        <v>0</v>
      </c>
      <c r="T3041" s="10" t="s">
        <v>35</v>
      </c>
      <c r="U3041" s="10"/>
      <c r="V3041" s="10" t="s">
        <v>36</v>
      </c>
      <c r="W3041" s="10">
        <v>13</v>
      </c>
      <c r="X3041" s="11" t="s">
        <v>37</v>
      </c>
    </row>
    <row r="3042" spans="1:24" x14ac:dyDescent="0.3">
      <c r="A3042" s="4" t="s">
        <v>9221</v>
      </c>
      <c r="B3042" s="5">
        <v>46149</v>
      </c>
      <c r="C3042" s="20" t="str">
        <f>TEXT(Table3[[#This Row],[Transaction_Date]],"dddd")</f>
        <v>Thursday</v>
      </c>
      <c r="D3042" t="s">
        <v>9222</v>
      </c>
      <c r="E3042">
        <f>HOUR(Table3[[#This Row],[Transaction_Time]])</f>
        <v>19</v>
      </c>
      <c r="F3042" s="6" t="s">
        <v>24</v>
      </c>
      <c r="G3042" s="6" t="s">
        <v>9223</v>
      </c>
      <c r="H3042" s="6" t="s">
        <v>89</v>
      </c>
      <c r="I3042" s="6" t="s">
        <v>27</v>
      </c>
      <c r="J3042" s="6" t="s">
        <v>98</v>
      </c>
      <c r="K3042" s="6" t="s">
        <v>338</v>
      </c>
      <c r="L3042" s="6" t="s">
        <v>826</v>
      </c>
      <c r="M3042" s="6" t="s">
        <v>101</v>
      </c>
      <c r="N3042" s="6" t="s">
        <v>78</v>
      </c>
      <c r="O3042" s="6" t="s">
        <v>141</v>
      </c>
      <c r="P3042" s="6" t="s">
        <v>108</v>
      </c>
      <c r="Q3042" s="6">
        <v>747.83</v>
      </c>
      <c r="R3042" s="6">
        <v>0</v>
      </c>
      <c r="S3042" s="6">
        <v>0</v>
      </c>
      <c r="T3042" s="6" t="s">
        <v>35</v>
      </c>
      <c r="U3042" s="6"/>
      <c r="V3042" s="6" t="s">
        <v>36</v>
      </c>
      <c r="W3042" s="6">
        <v>52</v>
      </c>
      <c r="X3042" s="7" t="s">
        <v>37</v>
      </c>
    </row>
    <row r="3043" spans="1:24" x14ac:dyDescent="0.3">
      <c r="A3043" s="8" t="s">
        <v>9224</v>
      </c>
      <c r="B3043" s="9">
        <v>46145</v>
      </c>
      <c r="C3043" s="21" t="str">
        <f>TEXT(Table3[[#This Row],[Transaction_Date]],"dddd")</f>
        <v>Sunday</v>
      </c>
      <c r="D3043" t="s">
        <v>9225</v>
      </c>
      <c r="E3043">
        <f>HOUR(Table3[[#This Row],[Transaction_Time]])</f>
        <v>21</v>
      </c>
      <c r="F3043" s="10" t="s">
        <v>52</v>
      </c>
      <c r="G3043" s="10" t="s">
        <v>9226</v>
      </c>
      <c r="H3043" s="10" t="s">
        <v>54</v>
      </c>
      <c r="I3043" s="10" t="s">
        <v>27</v>
      </c>
      <c r="J3043" s="10" t="s">
        <v>119</v>
      </c>
      <c r="K3043" s="10" t="s">
        <v>264</v>
      </c>
      <c r="L3043" s="10" t="s">
        <v>221</v>
      </c>
      <c r="M3043" s="10" t="s">
        <v>67</v>
      </c>
      <c r="N3043" s="10" t="s">
        <v>46</v>
      </c>
      <c r="O3043" s="10" t="s">
        <v>47</v>
      </c>
      <c r="P3043" s="10" t="s">
        <v>48</v>
      </c>
      <c r="Q3043" s="10">
        <v>604.20000000000005</v>
      </c>
      <c r="R3043" s="10">
        <v>0</v>
      </c>
      <c r="S3043" s="10">
        <v>0</v>
      </c>
      <c r="T3043" s="10" t="s">
        <v>35</v>
      </c>
      <c r="U3043" s="10"/>
      <c r="V3043" s="10" t="s">
        <v>49</v>
      </c>
      <c r="W3043" s="10">
        <v>23</v>
      </c>
      <c r="X3043" s="11" t="s">
        <v>37</v>
      </c>
    </row>
    <row r="3044" spans="1:24" x14ac:dyDescent="0.3">
      <c r="A3044" s="4" t="s">
        <v>9227</v>
      </c>
      <c r="B3044" s="5">
        <v>46147</v>
      </c>
      <c r="C3044" s="20" t="str">
        <f>TEXT(Table3[[#This Row],[Transaction_Date]],"dddd")</f>
        <v>Tuesday</v>
      </c>
      <c r="D3044" t="s">
        <v>9228</v>
      </c>
      <c r="E3044">
        <f>HOUR(Table3[[#This Row],[Transaction_Time]])</f>
        <v>17</v>
      </c>
      <c r="F3044" s="6" t="s">
        <v>24</v>
      </c>
      <c r="G3044" s="6" t="s">
        <v>9229</v>
      </c>
      <c r="H3044" s="6" t="s">
        <v>74</v>
      </c>
      <c r="I3044" s="6" t="s">
        <v>42</v>
      </c>
      <c r="J3044" s="6" t="s">
        <v>166</v>
      </c>
      <c r="K3044" s="6" t="s">
        <v>167</v>
      </c>
      <c r="L3044" s="6" t="s">
        <v>200</v>
      </c>
      <c r="M3044" s="6" t="s">
        <v>146</v>
      </c>
      <c r="N3044" s="6" t="s">
        <v>46</v>
      </c>
      <c r="O3044" s="6" t="s">
        <v>141</v>
      </c>
      <c r="P3044" s="6" t="s">
        <v>34</v>
      </c>
      <c r="Q3044" s="6">
        <v>3669.96</v>
      </c>
      <c r="R3044" s="6">
        <v>0</v>
      </c>
      <c r="S3044" s="6">
        <v>2.16</v>
      </c>
      <c r="T3044" s="6" t="s">
        <v>35</v>
      </c>
      <c r="U3044" s="6"/>
      <c r="V3044" s="6" t="s">
        <v>49</v>
      </c>
      <c r="W3044" s="6">
        <v>62</v>
      </c>
      <c r="X3044" s="7" t="s">
        <v>37</v>
      </c>
    </row>
    <row r="3045" spans="1:24" x14ac:dyDescent="0.3">
      <c r="A3045" s="8" t="s">
        <v>9230</v>
      </c>
      <c r="B3045" s="9">
        <v>46146</v>
      </c>
      <c r="C3045" s="21" t="str">
        <f>TEXT(Table3[[#This Row],[Transaction_Date]],"dddd")</f>
        <v>Monday</v>
      </c>
      <c r="D3045" t="s">
        <v>9231</v>
      </c>
      <c r="E3045">
        <f>HOUR(Table3[[#This Row],[Transaction_Time]])</f>
        <v>12</v>
      </c>
      <c r="F3045" s="10" t="s">
        <v>24</v>
      </c>
      <c r="G3045" s="10" t="s">
        <v>9232</v>
      </c>
      <c r="H3045" s="10" t="s">
        <v>89</v>
      </c>
      <c r="I3045" s="10" t="s">
        <v>42</v>
      </c>
      <c r="J3045" s="10" t="s">
        <v>105</v>
      </c>
      <c r="K3045" s="10" t="s">
        <v>106</v>
      </c>
      <c r="L3045" s="10" t="s">
        <v>296</v>
      </c>
      <c r="M3045" s="10" t="s">
        <v>146</v>
      </c>
      <c r="N3045" s="10" t="s">
        <v>32</v>
      </c>
      <c r="O3045" s="10" t="s">
        <v>47</v>
      </c>
      <c r="P3045" s="10" t="s">
        <v>34</v>
      </c>
      <c r="Q3045" s="10">
        <v>512.49</v>
      </c>
      <c r="R3045" s="10">
        <v>0</v>
      </c>
      <c r="S3045" s="10">
        <v>0</v>
      </c>
      <c r="T3045" s="10" t="s">
        <v>35</v>
      </c>
      <c r="U3045" s="10"/>
      <c r="V3045" s="10" t="s">
        <v>49</v>
      </c>
      <c r="W3045" s="10">
        <v>8</v>
      </c>
      <c r="X3045" s="11" t="s">
        <v>37</v>
      </c>
    </row>
    <row r="3046" spans="1:24" x14ac:dyDescent="0.3">
      <c r="A3046" s="4" t="s">
        <v>9233</v>
      </c>
      <c r="B3046" s="5">
        <v>46148</v>
      </c>
      <c r="C3046" s="20" t="str">
        <f>TEXT(Table3[[#This Row],[Transaction_Date]],"dddd")</f>
        <v>Wednesday</v>
      </c>
      <c r="D3046" t="s">
        <v>9234</v>
      </c>
      <c r="E3046">
        <f>HOUR(Table3[[#This Row],[Transaction_Time]])</f>
        <v>16</v>
      </c>
      <c r="F3046" s="6" t="s">
        <v>52</v>
      </c>
      <c r="G3046" s="6" t="s">
        <v>9235</v>
      </c>
      <c r="H3046" s="6" t="s">
        <v>26</v>
      </c>
      <c r="I3046" s="6" t="s">
        <v>42</v>
      </c>
      <c r="J3046" s="6" t="s">
        <v>166</v>
      </c>
      <c r="K3046" s="6" t="s">
        <v>167</v>
      </c>
      <c r="L3046" s="6" t="s">
        <v>257</v>
      </c>
      <c r="M3046" s="6" t="s">
        <v>93</v>
      </c>
      <c r="N3046" s="6" t="s">
        <v>46</v>
      </c>
      <c r="O3046" s="6" t="s">
        <v>47</v>
      </c>
      <c r="P3046" s="6" t="s">
        <v>84</v>
      </c>
      <c r="Q3046" s="6">
        <v>298.72000000000003</v>
      </c>
      <c r="R3046" s="6">
        <v>24.13</v>
      </c>
      <c r="S3046" s="6">
        <v>0</v>
      </c>
      <c r="T3046" s="6" t="s">
        <v>35</v>
      </c>
      <c r="U3046" s="6"/>
      <c r="V3046" s="6" t="s">
        <v>49</v>
      </c>
      <c r="W3046" s="6">
        <v>27</v>
      </c>
      <c r="X3046" s="7" t="s">
        <v>37</v>
      </c>
    </row>
    <row r="3047" spans="1:24" x14ac:dyDescent="0.3">
      <c r="A3047" s="8" t="s">
        <v>9236</v>
      </c>
      <c r="B3047" s="9">
        <v>46145</v>
      </c>
      <c r="C3047" s="21" t="str">
        <f>TEXT(Table3[[#This Row],[Transaction_Date]],"dddd")</f>
        <v>Sunday</v>
      </c>
      <c r="D3047" t="s">
        <v>9237</v>
      </c>
      <c r="E3047">
        <f>HOUR(Table3[[#This Row],[Transaction_Time]])</f>
        <v>13</v>
      </c>
      <c r="F3047" s="10" t="s">
        <v>40</v>
      </c>
      <c r="G3047" s="10" t="s">
        <v>9238</v>
      </c>
      <c r="H3047" s="10" t="s">
        <v>26</v>
      </c>
      <c r="I3047" s="10" t="s">
        <v>27</v>
      </c>
      <c r="J3047" s="10" t="s">
        <v>150</v>
      </c>
      <c r="K3047" s="10" t="s">
        <v>151</v>
      </c>
      <c r="L3047" s="10" t="s">
        <v>241</v>
      </c>
      <c r="M3047" s="10" t="s">
        <v>101</v>
      </c>
      <c r="N3047" s="10" t="s">
        <v>59</v>
      </c>
      <c r="O3047" s="10" t="s">
        <v>33</v>
      </c>
      <c r="P3047" s="10" t="s">
        <v>68</v>
      </c>
      <c r="Q3047" s="10">
        <v>134.93</v>
      </c>
      <c r="R3047" s="10">
        <v>0</v>
      </c>
      <c r="S3047" s="10">
        <v>0</v>
      </c>
      <c r="T3047" s="10" t="s">
        <v>280</v>
      </c>
      <c r="U3047" s="10" t="s">
        <v>496</v>
      </c>
      <c r="V3047" s="10" t="s">
        <v>49</v>
      </c>
      <c r="W3047" s="10">
        <v>92</v>
      </c>
      <c r="X3047" s="11" t="s">
        <v>37</v>
      </c>
    </row>
    <row r="3048" spans="1:24" x14ac:dyDescent="0.3">
      <c r="A3048" s="4" t="s">
        <v>9239</v>
      </c>
      <c r="B3048" s="5">
        <v>46162</v>
      </c>
      <c r="C3048" s="20" t="str">
        <f>TEXT(Table3[[#This Row],[Transaction_Date]],"dddd")</f>
        <v>Wednesday</v>
      </c>
      <c r="D3048" t="s">
        <v>5561</v>
      </c>
      <c r="E3048">
        <f>HOUR(Table3[[#This Row],[Transaction_Time]])</f>
        <v>19</v>
      </c>
      <c r="F3048" s="6" t="s">
        <v>40</v>
      </c>
      <c r="G3048" s="6" t="s">
        <v>9240</v>
      </c>
      <c r="H3048" s="6" t="s">
        <v>54</v>
      </c>
      <c r="I3048" s="6" t="s">
        <v>27</v>
      </c>
      <c r="J3048" s="6" t="s">
        <v>43</v>
      </c>
      <c r="K3048" s="6" t="s">
        <v>112</v>
      </c>
      <c r="L3048" s="6" t="s">
        <v>82</v>
      </c>
      <c r="M3048" s="6" t="s">
        <v>83</v>
      </c>
      <c r="N3048" s="6" t="s">
        <v>176</v>
      </c>
      <c r="O3048" s="6" t="s">
        <v>60</v>
      </c>
      <c r="P3048" s="6" t="s">
        <v>108</v>
      </c>
      <c r="Q3048" s="6">
        <v>2591.35</v>
      </c>
      <c r="R3048" s="6">
        <v>6.62</v>
      </c>
      <c r="S3048" s="6">
        <v>0</v>
      </c>
      <c r="T3048" s="6" t="s">
        <v>35</v>
      </c>
      <c r="U3048" s="6"/>
      <c r="V3048" s="6" t="s">
        <v>49</v>
      </c>
      <c r="W3048" s="6">
        <v>48</v>
      </c>
      <c r="X3048" s="7" t="s">
        <v>37</v>
      </c>
    </row>
    <row r="3049" spans="1:24" x14ac:dyDescent="0.3">
      <c r="A3049" s="8" t="s">
        <v>9241</v>
      </c>
      <c r="B3049" s="9">
        <v>46164</v>
      </c>
      <c r="C3049" s="21" t="str">
        <f>TEXT(Table3[[#This Row],[Transaction_Date]],"dddd")</f>
        <v>Friday</v>
      </c>
      <c r="D3049" t="s">
        <v>9242</v>
      </c>
      <c r="E3049">
        <f>HOUR(Table3[[#This Row],[Transaction_Time]])</f>
        <v>12</v>
      </c>
      <c r="F3049" s="10" t="s">
        <v>24</v>
      </c>
      <c r="G3049" s="10" t="s">
        <v>9243</v>
      </c>
      <c r="H3049" s="10" t="s">
        <v>74</v>
      </c>
      <c r="I3049" s="10" t="s">
        <v>42</v>
      </c>
      <c r="J3049" s="10" t="s">
        <v>55</v>
      </c>
      <c r="K3049" s="10" t="s">
        <v>56</v>
      </c>
      <c r="L3049" s="10" t="s">
        <v>424</v>
      </c>
      <c r="M3049" s="10" t="s">
        <v>122</v>
      </c>
      <c r="N3049" s="10" t="s">
        <v>78</v>
      </c>
      <c r="O3049" s="10" t="s">
        <v>297</v>
      </c>
      <c r="P3049" s="10" t="s">
        <v>48</v>
      </c>
      <c r="Q3049" s="10">
        <v>149.63</v>
      </c>
      <c r="R3049" s="10">
        <v>0</v>
      </c>
      <c r="S3049" s="10">
        <v>0</v>
      </c>
      <c r="T3049" s="10" t="s">
        <v>35</v>
      </c>
      <c r="U3049" s="10"/>
      <c r="V3049" s="10" t="s">
        <v>49</v>
      </c>
      <c r="W3049" s="10">
        <v>69</v>
      </c>
      <c r="X3049" s="11" t="s">
        <v>37</v>
      </c>
    </row>
    <row r="3050" spans="1:24" x14ac:dyDescent="0.3">
      <c r="A3050" s="4" t="s">
        <v>9244</v>
      </c>
      <c r="B3050" s="5">
        <v>46171</v>
      </c>
      <c r="C3050" s="20" t="str">
        <f>TEXT(Table3[[#This Row],[Transaction_Date]],"dddd")</f>
        <v>Friday</v>
      </c>
      <c r="D3050" t="s">
        <v>4872</v>
      </c>
      <c r="E3050">
        <f>HOUR(Table3[[#This Row],[Transaction_Time]])</f>
        <v>12</v>
      </c>
      <c r="F3050" s="6" t="s">
        <v>24</v>
      </c>
      <c r="G3050" s="6" t="s">
        <v>9245</v>
      </c>
      <c r="H3050" s="6" t="s">
        <v>54</v>
      </c>
      <c r="I3050" s="6" t="s">
        <v>27</v>
      </c>
      <c r="J3050" s="6" t="s">
        <v>119</v>
      </c>
      <c r="K3050" s="6" t="s">
        <v>276</v>
      </c>
      <c r="L3050" s="6" t="s">
        <v>537</v>
      </c>
      <c r="M3050" s="6" t="s">
        <v>122</v>
      </c>
      <c r="N3050" s="6" t="s">
        <v>46</v>
      </c>
      <c r="O3050" s="6" t="s">
        <v>141</v>
      </c>
      <c r="P3050" s="6" t="s">
        <v>34</v>
      </c>
      <c r="Q3050" s="6">
        <v>192.39</v>
      </c>
      <c r="R3050" s="6">
        <v>0</v>
      </c>
      <c r="S3050" s="6">
        <v>0</v>
      </c>
      <c r="T3050" s="6" t="s">
        <v>35</v>
      </c>
      <c r="U3050" s="6"/>
      <c r="V3050" s="6" t="s">
        <v>49</v>
      </c>
      <c r="W3050" s="6">
        <v>27</v>
      </c>
      <c r="X3050" s="7" t="s">
        <v>37</v>
      </c>
    </row>
    <row r="3051" spans="1:24" x14ac:dyDescent="0.3">
      <c r="A3051" s="8" t="s">
        <v>9246</v>
      </c>
      <c r="B3051" s="9">
        <v>46144</v>
      </c>
      <c r="C3051" s="21" t="str">
        <f>TEXT(Table3[[#This Row],[Transaction_Date]],"dddd")</f>
        <v>Saturday</v>
      </c>
      <c r="D3051" t="s">
        <v>9247</v>
      </c>
      <c r="E3051">
        <f>HOUR(Table3[[#This Row],[Transaction_Time]])</f>
        <v>12</v>
      </c>
      <c r="F3051" s="10" t="s">
        <v>24</v>
      </c>
      <c r="G3051" s="10" t="s">
        <v>9248</v>
      </c>
      <c r="H3051" s="10" t="s">
        <v>54</v>
      </c>
      <c r="I3051" s="10" t="s">
        <v>27</v>
      </c>
      <c r="J3051" s="10" t="s">
        <v>90</v>
      </c>
      <c r="K3051" s="10" t="s">
        <v>572</v>
      </c>
      <c r="L3051" s="10" t="s">
        <v>618</v>
      </c>
      <c r="M3051" s="10" t="s">
        <v>214</v>
      </c>
      <c r="N3051" s="10" t="s">
        <v>46</v>
      </c>
      <c r="O3051" s="10" t="s">
        <v>47</v>
      </c>
      <c r="P3051" s="10" t="s">
        <v>108</v>
      </c>
      <c r="Q3051" s="10">
        <v>563.91</v>
      </c>
      <c r="R3051" s="10">
        <v>0</v>
      </c>
      <c r="S3051" s="10">
        <v>0</v>
      </c>
      <c r="T3051" s="10" t="s">
        <v>35</v>
      </c>
      <c r="U3051" s="10"/>
      <c r="V3051" s="10" t="s">
        <v>49</v>
      </c>
      <c r="W3051" s="10">
        <v>90</v>
      </c>
      <c r="X3051" s="11" t="s">
        <v>37</v>
      </c>
    </row>
    <row r="3052" spans="1:24" x14ac:dyDescent="0.3">
      <c r="A3052" s="4" t="s">
        <v>9249</v>
      </c>
      <c r="B3052" s="5">
        <v>46146</v>
      </c>
      <c r="C3052" s="20" t="str">
        <f>TEXT(Table3[[#This Row],[Transaction_Date]],"dddd")</f>
        <v>Monday</v>
      </c>
      <c r="D3052" t="s">
        <v>9250</v>
      </c>
      <c r="E3052">
        <f>HOUR(Table3[[#This Row],[Transaction_Time]])</f>
        <v>18</v>
      </c>
      <c r="F3052" s="6" t="s">
        <v>24</v>
      </c>
      <c r="G3052" s="6" t="s">
        <v>9251</v>
      </c>
      <c r="H3052" s="6" t="s">
        <v>89</v>
      </c>
      <c r="I3052" s="6" t="s">
        <v>27</v>
      </c>
      <c r="J3052" s="6" t="s">
        <v>98</v>
      </c>
      <c r="K3052" s="6" t="s">
        <v>126</v>
      </c>
      <c r="L3052" s="6" t="s">
        <v>100</v>
      </c>
      <c r="M3052" s="6" t="s">
        <v>101</v>
      </c>
      <c r="N3052" s="6" t="s">
        <v>46</v>
      </c>
      <c r="O3052" s="6" t="s">
        <v>60</v>
      </c>
      <c r="P3052" s="6" t="s">
        <v>84</v>
      </c>
      <c r="Q3052" s="6">
        <v>348.03</v>
      </c>
      <c r="R3052" s="6">
        <v>0</v>
      </c>
      <c r="S3052" s="6">
        <v>0</v>
      </c>
      <c r="T3052" s="6" t="s">
        <v>280</v>
      </c>
      <c r="U3052" s="6" t="s">
        <v>402</v>
      </c>
      <c r="V3052" s="6" t="s">
        <v>49</v>
      </c>
      <c r="W3052" s="6">
        <v>56</v>
      </c>
      <c r="X3052" s="7" t="s">
        <v>37</v>
      </c>
    </row>
    <row r="3053" spans="1:24" x14ac:dyDescent="0.3">
      <c r="A3053" s="8" t="s">
        <v>9252</v>
      </c>
      <c r="B3053" s="9">
        <v>46165</v>
      </c>
      <c r="C3053" s="21" t="str">
        <f>TEXT(Table3[[#This Row],[Transaction_Date]],"dddd")</f>
        <v>Saturday</v>
      </c>
      <c r="D3053" t="s">
        <v>9253</v>
      </c>
      <c r="E3053">
        <f>HOUR(Table3[[#This Row],[Transaction_Time]])</f>
        <v>20</v>
      </c>
      <c r="F3053" s="10" t="s">
        <v>24</v>
      </c>
      <c r="G3053" s="10" t="s">
        <v>9254</v>
      </c>
      <c r="H3053" s="10" t="s">
        <v>26</v>
      </c>
      <c r="I3053" s="10" t="s">
        <v>27</v>
      </c>
      <c r="J3053" s="10" t="s">
        <v>28</v>
      </c>
      <c r="K3053" s="10" t="s">
        <v>29</v>
      </c>
      <c r="L3053" s="10" t="s">
        <v>257</v>
      </c>
      <c r="M3053" s="10" t="s">
        <v>93</v>
      </c>
      <c r="N3053" s="10" t="s">
        <v>78</v>
      </c>
      <c r="O3053" s="10" t="s">
        <v>60</v>
      </c>
      <c r="P3053" s="10" t="s">
        <v>108</v>
      </c>
      <c r="Q3053" s="10">
        <v>340.1</v>
      </c>
      <c r="R3053" s="10">
        <v>0</v>
      </c>
      <c r="S3053" s="10">
        <v>0</v>
      </c>
      <c r="T3053" s="10" t="s">
        <v>35</v>
      </c>
      <c r="U3053" s="10"/>
      <c r="V3053" s="10" t="s">
        <v>36</v>
      </c>
      <c r="W3053" s="10">
        <v>14</v>
      </c>
      <c r="X3053" s="11" t="s">
        <v>37</v>
      </c>
    </row>
    <row r="3054" spans="1:24" x14ac:dyDescent="0.3">
      <c r="A3054" s="4" t="s">
        <v>9255</v>
      </c>
      <c r="B3054" s="5">
        <v>46162</v>
      </c>
      <c r="C3054" s="20" t="str">
        <f>TEXT(Table3[[#This Row],[Transaction_Date]],"dddd")</f>
        <v>Wednesday</v>
      </c>
      <c r="D3054" t="s">
        <v>9256</v>
      </c>
      <c r="E3054">
        <f>HOUR(Table3[[#This Row],[Transaction_Time]])</f>
        <v>16</v>
      </c>
      <c r="F3054" s="6" t="s">
        <v>40</v>
      </c>
      <c r="G3054" s="6" t="s">
        <v>9257</v>
      </c>
      <c r="H3054" s="6" t="s">
        <v>26</v>
      </c>
      <c r="I3054" s="6" t="s">
        <v>42</v>
      </c>
      <c r="J3054" s="6" t="s">
        <v>105</v>
      </c>
      <c r="K3054" s="6" t="s">
        <v>675</v>
      </c>
      <c r="L3054" s="6" t="s">
        <v>161</v>
      </c>
      <c r="M3054" s="6" t="s">
        <v>162</v>
      </c>
      <c r="N3054" s="6" t="s">
        <v>176</v>
      </c>
      <c r="O3054" s="6" t="s">
        <v>60</v>
      </c>
      <c r="P3054" s="6" t="s">
        <v>68</v>
      </c>
      <c r="Q3054" s="6">
        <v>192.56</v>
      </c>
      <c r="R3054" s="6">
        <v>0</v>
      </c>
      <c r="S3054" s="6">
        <v>1.42</v>
      </c>
      <c r="T3054" s="6" t="s">
        <v>35</v>
      </c>
      <c r="U3054" s="6"/>
      <c r="V3054" s="6" t="s">
        <v>49</v>
      </c>
      <c r="W3054" s="6">
        <v>93</v>
      </c>
      <c r="X3054" s="7" t="s">
        <v>37</v>
      </c>
    </row>
    <row r="3055" spans="1:24" x14ac:dyDescent="0.3">
      <c r="A3055" s="8" t="s">
        <v>9258</v>
      </c>
      <c r="B3055" s="9">
        <v>46167</v>
      </c>
      <c r="C3055" s="21" t="str">
        <f>TEXT(Table3[[#This Row],[Transaction_Date]],"dddd")</f>
        <v>Monday</v>
      </c>
      <c r="D3055" t="s">
        <v>9259</v>
      </c>
      <c r="E3055">
        <f>HOUR(Table3[[#This Row],[Transaction_Time]])</f>
        <v>15</v>
      </c>
      <c r="F3055" s="10" t="s">
        <v>87</v>
      </c>
      <c r="G3055" s="10" t="s">
        <v>9260</v>
      </c>
      <c r="H3055" s="10" t="s">
        <v>54</v>
      </c>
      <c r="I3055" s="10" t="s">
        <v>27</v>
      </c>
      <c r="J3055" s="10" t="s">
        <v>90</v>
      </c>
      <c r="K3055" s="10" t="s">
        <v>140</v>
      </c>
      <c r="L3055" s="10" t="s">
        <v>100</v>
      </c>
      <c r="M3055" s="10" t="s">
        <v>101</v>
      </c>
      <c r="N3055" s="10" t="s">
        <v>32</v>
      </c>
      <c r="O3055" s="10" t="s">
        <v>60</v>
      </c>
      <c r="P3055" s="10" t="s">
        <v>128</v>
      </c>
      <c r="Q3055" s="10">
        <v>225.34</v>
      </c>
      <c r="R3055" s="10">
        <v>0</v>
      </c>
      <c r="S3055" s="10">
        <v>0</v>
      </c>
      <c r="T3055" s="10" t="s">
        <v>35</v>
      </c>
      <c r="U3055" s="10"/>
      <c r="V3055" s="10" t="s">
        <v>49</v>
      </c>
      <c r="W3055" s="10">
        <v>14</v>
      </c>
      <c r="X3055" s="11" t="s">
        <v>37</v>
      </c>
    </row>
    <row r="3056" spans="1:24" x14ac:dyDescent="0.3">
      <c r="A3056" s="4" t="s">
        <v>9261</v>
      </c>
      <c r="B3056" s="5">
        <v>46145</v>
      </c>
      <c r="C3056" s="20" t="str">
        <f>TEXT(Table3[[#This Row],[Transaction_Date]],"dddd")</f>
        <v>Sunday</v>
      </c>
      <c r="D3056" t="s">
        <v>9262</v>
      </c>
      <c r="E3056">
        <f>HOUR(Table3[[#This Row],[Transaction_Time]])</f>
        <v>19</v>
      </c>
      <c r="F3056" s="6" t="s">
        <v>24</v>
      </c>
      <c r="G3056" s="6" t="s">
        <v>9263</v>
      </c>
      <c r="H3056" s="6" t="s">
        <v>26</v>
      </c>
      <c r="I3056" s="6" t="s">
        <v>27</v>
      </c>
      <c r="J3056" s="6" t="s">
        <v>55</v>
      </c>
      <c r="K3056" s="6" t="s">
        <v>56</v>
      </c>
      <c r="L3056" s="6" t="s">
        <v>290</v>
      </c>
      <c r="M3056" s="6" t="s">
        <v>93</v>
      </c>
      <c r="N3056" s="6" t="s">
        <v>272</v>
      </c>
      <c r="O3056" s="6" t="s">
        <v>60</v>
      </c>
      <c r="P3056" s="6" t="s">
        <v>128</v>
      </c>
      <c r="Q3056" s="6">
        <v>500.31</v>
      </c>
      <c r="R3056" s="6">
        <v>45.47</v>
      </c>
      <c r="S3056" s="6">
        <v>0</v>
      </c>
      <c r="T3056" s="6" t="s">
        <v>35</v>
      </c>
      <c r="U3056" s="6"/>
      <c r="V3056" s="6" t="s">
        <v>49</v>
      </c>
      <c r="W3056" s="6">
        <v>2</v>
      </c>
      <c r="X3056" s="7" t="s">
        <v>37</v>
      </c>
    </row>
    <row r="3057" spans="1:24" x14ac:dyDescent="0.3">
      <c r="A3057" s="8" t="s">
        <v>9264</v>
      </c>
      <c r="B3057" s="9">
        <v>46143</v>
      </c>
      <c r="C3057" s="21" t="str">
        <f>TEXT(Table3[[#This Row],[Transaction_Date]],"dddd")</f>
        <v>Friday</v>
      </c>
      <c r="D3057" t="s">
        <v>9265</v>
      </c>
      <c r="E3057">
        <f>HOUR(Table3[[#This Row],[Transaction_Time]])</f>
        <v>21</v>
      </c>
      <c r="F3057" s="10" t="s">
        <v>24</v>
      </c>
      <c r="G3057" s="10" t="s">
        <v>9266</v>
      </c>
      <c r="H3057" s="10" t="s">
        <v>26</v>
      </c>
      <c r="I3057" s="10" t="s">
        <v>27</v>
      </c>
      <c r="J3057" s="10" t="s">
        <v>98</v>
      </c>
      <c r="K3057" s="10" t="s">
        <v>126</v>
      </c>
      <c r="L3057" s="10" t="s">
        <v>45</v>
      </c>
      <c r="M3057" s="10" t="s">
        <v>31</v>
      </c>
      <c r="N3057" s="10" t="s">
        <v>78</v>
      </c>
      <c r="O3057" s="10" t="s">
        <v>47</v>
      </c>
      <c r="P3057" s="10" t="s">
        <v>68</v>
      </c>
      <c r="Q3057" s="10">
        <v>1490.69</v>
      </c>
      <c r="R3057" s="10">
        <v>0</v>
      </c>
      <c r="S3057" s="10">
        <v>1.31</v>
      </c>
      <c r="T3057" s="10" t="s">
        <v>35</v>
      </c>
      <c r="U3057" s="10"/>
      <c r="V3057" s="10" t="s">
        <v>36</v>
      </c>
      <c r="W3057" s="10">
        <v>82</v>
      </c>
      <c r="X3057" s="11" t="s">
        <v>37</v>
      </c>
    </row>
    <row r="3058" spans="1:24" x14ac:dyDescent="0.3">
      <c r="A3058" s="4" t="s">
        <v>9267</v>
      </c>
      <c r="B3058" s="5">
        <v>46149</v>
      </c>
      <c r="C3058" s="20" t="str">
        <f>TEXT(Table3[[#This Row],[Transaction_Date]],"dddd")</f>
        <v>Thursday</v>
      </c>
      <c r="D3058" t="s">
        <v>9268</v>
      </c>
      <c r="E3058">
        <f>HOUR(Table3[[#This Row],[Transaction_Time]])</f>
        <v>17</v>
      </c>
      <c r="F3058" s="6" t="s">
        <v>40</v>
      </c>
      <c r="G3058" s="6" t="s">
        <v>9269</v>
      </c>
      <c r="H3058" s="6" t="s">
        <v>26</v>
      </c>
      <c r="I3058" s="6" t="s">
        <v>42</v>
      </c>
      <c r="J3058" s="6" t="s">
        <v>105</v>
      </c>
      <c r="K3058" s="6" t="s">
        <v>106</v>
      </c>
      <c r="L3058" s="6" t="s">
        <v>196</v>
      </c>
      <c r="M3058" s="6" t="s">
        <v>83</v>
      </c>
      <c r="N3058" s="6" t="s">
        <v>78</v>
      </c>
      <c r="O3058" s="6" t="s">
        <v>33</v>
      </c>
      <c r="P3058" s="6" t="s">
        <v>48</v>
      </c>
      <c r="Q3058" s="6">
        <v>112.63</v>
      </c>
      <c r="R3058" s="6">
        <v>0</v>
      </c>
      <c r="S3058" s="6">
        <v>4.13</v>
      </c>
      <c r="T3058" s="6" t="s">
        <v>35</v>
      </c>
      <c r="U3058" s="6"/>
      <c r="V3058" s="6" t="s">
        <v>49</v>
      </c>
      <c r="W3058" s="6">
        <v>83</v>
      </c>
      <c r="X3058" s="7" t="s">
        <v>37</v>
      </c>
    </row>
    <row r="3059" spans="1:24" x14ac:dyDescent="0.3">
      <c r="A3059" s="8" t="s">
        <v>9270</v>
      </c>
      <c r="B3059" s="9">
        <v>46147</v>
      </c>
      <c r="C3059" s="21" t="str">
        <f>TEXT(Table3[[#This Row],[Transaction_Date]],"dddd")</f>
        <v>Tuesday</v>
      </c>
      <c r="D3059" t="s">
        <v>9271</v>
      </c>
      <c r="E3059">
        <f>HOUR(Table3[[#This Row],[Transaction_Time]])</f>
        <v>14</v>
      </c>
      <c r="F3059" s="10" t="s">
        <v>24</v>
      </c>
      <c r="G3059" s="10" t="s">
        <v>9272</v>
      </c>
      <c r="H3059" s="10" t="s">
        <v>26</v>
      </c>
      <c r="I3059" s="10" t="s">
        <v>42</v>
      </c>
      <c r="J3059" s="10" t="s">
        <v>28</v>
      </c>
      <c r="K3059" s="10" t="s">
        <v>188</v>
      </c>
      <c r="L3059" s="10" t="s">
        <v>66</v>
      </c>
      <c r="M3059" s="10" t="s">
        <v>67</v>
      </c>
      <c r="N3059" s="10" t="s">
        <v>32</v>
      </c>
      <c r="O3059" s="10" t="s">
        <v>60</v>
      </c>
      <c r="P3059" s="10" t="s">
        <v>34</v>
      </c>
      <c r="Q3059" s="10">
        <v>305.87</v>
      </c>
      <c r="R3059" s="10">
        <v>0</v>
      </c>
      <c r="S3059" s="10">
        <v>1.35</v>
      </c>
      <c r="T3059" s="10" t="s">
        <v>280</v>
      </c>
      <c r="U3059" s="10" t="s">
        <v>281</v>
      </c>
      <c r="V3059" s="10" t="s">
        <v>49</v>
      </c>
      <c r="W3059" s="10">
        <v>74</v>
      </c>
      <c r="X3059" s="11" t="s">
        <v>37</v>
      </c>
    </row>
    <row r="3060" spans="1:24" x14ac:dyDescent="0.3">
      <c r="A3060" s="4" t="s">
        <v>9273</v>
      </c>
      <c r="B3060" s="5">
        <v>46159</v>
      </c>
      <c r="C3060" s="20" t="str">
        <f>TEXT(Table3[[#This Row],[Transaction_Date]],"dddd")</f>
        <v>Sunday</v>
      </c>
      <c r="D3060" t="s">
        <v>9274</v>
      </c>
      <c r="E3060">
        <f>HOUR(Table3[[#This Row],[Transaction_Time]])</f>
        <v>17</v>
      </c>
      <c r="F3060" s="6" t="s">
        <v>24</v>
      </c>
      <c r="G3060" s="6" t="s">
        <v>9275</v>
      </c>
      <c r="H3060" s="6" t="s">
        <v>89</v>
      </c>
      <c r="I3060" s="6" t="s">
        <v>27</v>
      </c>
      <c r="J3060" s="6" t="s">
        <v>166</v>
      </c>
      <c r="K3060" s="6" t="s">
        <v>204</v>
      </c>
      <c r="L3060" s="6" t="s">
        <v>246</v>
      </c>
      <c r="M3060" s="6" t="s">
        <v>214</v>
      </c>
      <c r="N3060" s="6" t="s">
        <v>46</v>
      </c>
      <c r="O3060" s="6" t="s">
        <v>47</v>
      </c>
      <c r="P3060" s="6" t="s">
        <v>48</v>
      </c>
      <c r="Q3060" s="6">
        <v>331.54</v>
      </c>
      <c r="R3060" s="6">
        <v>0</v>
      </c>
      <c r="S3060" s="6">
        <v>0</v>
      </c>
      <c r="T3060" s="6" t="s">
        <v>35</v>
      </c>
      <c r="U3060" s="6"/>
      <c r="V3060" s="6" t="s">
        <v>49</v>
      </c>
      <c r="W3060" s="6">
        <v>52</v>
      </c>
      <c r="X3060" s="7" t="s">
        <v>37</v>
      </c>
    </row>
    <row r="3061" spans="1:24" x14ac:dyDescent="0.3">
      <c r="A3061" s="8" t="s">
        <v>9276</v>
      </c>
      <c r="B3061" s="9">
        <v>46152</v>
      </c>
      <c r="C3061" s="21" t="str">
        <f>TEXT(Table3[[#This Row],[Transaction_Date]],"dddd")</f>
        <v>Sunday</v>
      </c>
      <c r="D3061" t="s">
        <v>1446</v>
      </c>
      <c r="E3061">
        <f>HOUR(Table3[[#This Row],[Transaction_Time]])</f>
        <v>13</v>
      </c>
      <c r="F3061" s="10" t="s">
        <v>72</v>
      </c>
      <c r="G3061" s="10" t="s">
        <v>9277</v>
      </c>
      <c r="H3061" s="10" t="s">
        <v>26</v>
      </c>
      <c r="I3061" s="10" t="s">
        <v>42</v>
      </c>
      <c r="J3061" s="10" t="s">
        <v>166</v>
      </c>
      <c r="K3061" s="10" t="s">
        <v>237</v>
      </c>
      <c r="L3061" s="10" t="s">
        <v>121</v>
      </c>
      <c r="M3061" s="10" t="s">
        <v>122</v>
      </c>
      <c r="N3061" s="10" t="s">
        <v>59</v>
      </c>
      <c r="O3061" s="10" t="s">
        <v>297</v>
      </c>
      <c r="P3061" s="10" t="s">
        <v>115</v>
      </c>
      <c r="Q3061" s="10">
        <v>204.25</v>
      </c>
      <c r="R3061" s="10">
        <v>30.63</v>
      </c>
      <c r="S3061" s="10">
        <v>0</v>
      </c>
      <c r="T3061" s="10" t="s">
        <v>35</v>
      </c>
      <c r="U3061" s="10"/>
      <c r="V3061" s="10" t="s">
        <v>49</v>
      </c>
      <c r="W3061" s="10">
        <v>63</v>
      </c>
      <c r="X3061" s="11" t="s">
        <v>37</v>
      </c>
    </row>
    <row r="3062" spans="1:24" x14ac:dyDescent="0.3">
      <c r="A3062" s="4" t="s">
        <v>9278</v>
      </c>
      <c r="B3062" s="5">
        <v>46147</v>
      </c>
      <c r="C3062" s="20" t="str">
        <f>TEXT(Table3[[#This Row],[Transaction_Date]],"dddd")</f>
        <v>Tuesday</v>
      </c>
      <c r="D3062" t="s">
        <v>9279</v>
      </c>
      <c r="E3062">
        <f>HOUR(Table3[[#This Row],[Transaction_Time]])</f>
        <v>10</v>
      </c>
      <c r="F3062" s="6" t="s">
        <v>24</v>
      </c>
      <c r="G3062" s="6" t="s">
        <v>9280</v>
      </c>
      <c r="H3062" s="6" t="s">
        <v>97</v>
      </c>
      <c r="I3062" s="6" t="s">
        <v>27</v>
      </c>
      <c r="J3062" s="6" t="s">
        <v>28</v>
      </c>
      <c r="K3062" s="6" t="s">
        <v>65</v>
      </c>
      <c r="L3062" s="6" t="s">
        <v>682</v>
      </c>
      <c r="M3062" s="6" t="s">
        <v>214</v>
      </c>
      <c r="N3062" s="6" t="s">
        <v>46</v>
      </c>
      <c r="O3062" s="6" t="s">
        <v>141</v>
      </c>
      <c r="P3062" s="6" t="s">
        <v>128</v>
      </c>
      <c r="Q3062" s="6">
        <v>1003.38</v>
      </c>
      <c r="R3062" s="6">
        <v>0</v>
      </c>
      <c r="S3062" s="6">
        <v>0</v>
      </c>
      <c r="T3062" s="6" t="s">
        <v>35</v>
      </c>
      <c r="U3062" s="6"/>
      <c r="V3062" s="6" t="s">
        <v>49</v>
      </c>
      <c r="W3062" s="6">
        <v>81</v>
      </c>
      <c r="X3062" s="7" t="s">
        <v>37</v>
      </c>
    </row>
    <row r="3063" spans="1:24" x14ac:dyDescent="0.3">
      <c r="A3063" s="8" t="s">
        <v>9281</v>
      </c>
      <c r="B3063" s="9">
        <v>46165</v>
      </c>
      <c r="C3063" s="21" t="str">
        <f>TEXT(Table3[[#This Row],[Transaction_Date]],"dddd")</f>
        <v>Saturday</v>
      </c>
      <c r="D3063" t="s">
        <v>9282</v>
      </c>
      <c r="E3063">
        <f>HOUR(Table3[[#This Row],[Transaction_Time]])</f>
        <v>12</v>
      </c>
      <c r="F3063" s="10" t="s">
        <v>72</v>
      </c>
      <c r="G3063" s="10" t="s">
        <v>9283</v>
      </c>
      <c r="H3063" s="10" t="s">
        <v>74</v>
      </c>
      <c r="I3063" s="10" t="s">
        <v>27</v>
      </c>
      <c r="J3063" s="10" t="s">
        <v>166</v>
      </c>
      <c r="K3063" s="10" t="s">
        <v>237</v>
      </c>
      <c r="L3063" s="10" t="s">
        <v>184</v>
      </c>
      <c r="M3063" s="10" t="s">
        <v>146</v>
      </c>
      <c r="N3063" s="10" t="s">
        <v>32</v>
      </c>
      <c r="O3063" s="10" t="s">
        <v>47</v>
      </c>
      <c r="P3063" s="10" t="s">
        <v>115</v>
      </c>
      <c r="Q3063" s="10">
        <v>417.31</v>
      </c>
      <c r="R3063" s="10">
        <v>0</v>
      </c>
      <c r="S3063" s="10">
        <v>7.87</v>
      </c>
      <c r="T3063" s="10" t="s">
        <v>35</v>
      </c>
      <c r="U3063" s="10"/>
      <c r="V3063" s="10" t="s">
        <v>49</v>
      </c>
      <c r="W3063" s="10">
        <v>18</v>
      </c>
      <c r="X3063" s="11" t="s">
        <v>37</v>
      </c>
    </row>
    <row r="3064" spans="1:24" x14ac:dyDescent="0.3">
      <c r="A3064" s="4" t="s">
        <v>9284</v>
      </c>
      <c r="B3064" s="5">
        <v>46149</v>
      </c>
      <c r="C3064" s="20" t="str">
        <f>TEXT(Table3[[#This Row],[Transaction_Date]],"dddd")</f>
        <v>Thursday</v>
      </c>
      <c r="D3064" t="s">
        <v>9285</v>
      </c>
      <c r="E3064">
        <f>HOUR(Table3[[#This Row],[Transaction_Time]])</f>
        <v>13</v>
      </c>
      <c r="F3064" s="6" t="s">
        <v>40</v>
      </c>
      <c r="G3064" s="6" t="s">
        <v>9286</v>
      </c>
      <c r="H3064" s="6" t="s">
        <v>26</v>
      </c>
      <c r="I3064" s="6" t="s">
        <v>27</v>
      </c>
      <c r="J3064" s="6" t="s">
        <v>90</v>
      </c>
      <c r="K3064" s="6" t="s">
        <v>140</v>
      </c>
      <c r="L3064" s="6" t="s">
        <v>92</v>
      </c>
      <c r="M3064" s="6" t="s">
        <v>93</v>
      </c>
      <c r="N3064" s="6" t="s">
        <v>78</v>
      </c>
      <c r="O3064" s="6" t="s">
        <v>60</v>
      </c>
      <c r="P3064" s="6" t="s">
        <v>48</v>
      </c>
      <c r="Q3064" s="6">
        <v>645.65</v>
      </c>
      <c r="R3064" s="6">
        <v>0</v>
      </c>
      <c r="S3064" s="6">
        <v>0</v>
      </c>
      <c r="T3064" s="6" t="s">
        <v>35</v>
      </c>
      <c r="U3064" s="6"/>
      <c r="V3064" s="6" t="s">
        <v>49</v>
      </c>
      <c r="W3064" s="6">
        <v>21</v>
      </c>
      <c r="X3064" s="7" t="s">
        <v>37</v>
      </c>
    </row>
    <row r="3065" spans="1:24" x14ac:dyDescent="0.3">
      <c r="A3065" s="8" t="s">
        <v>9287</v>
      </c>
      <c r="B3065" s="9">
        <v>46168</v>
      </c>
      <c r="C3065" s="21" t="str">
        <f>TEXT(Table3[[#This Row],[Transaction_Date]],"dddd")</f>
        <v>Tuesday</v>
      </c>
      <c r="D3065" t="s">
        <v>9288</v>
      </c>
      <c r="E3065">
        <f>HOUR(Table3[[#This Row],[Transaction_Time]])</f>
        <v>8</v>
      </c>
      <c r="F3065" s="10" t="s">
        <v>40</v>
      </c>
      <c r="G3065" s="10" t="s">
        <v>9289</v>
      </c>
      <c r="H3065" s="10" t="s">
        <v>89</v>
      </c>
      <c r="I3065" s="10" t="s">
        <v>27</v>
      </c>
      <c r="J3065" s="10" t="s">
        <v>55</v>
      </c>
      <c r="K3065" s="10" t="s">
        <v>56</v>
      </c>
      <c r="L3065" s="10" t="s">
        <v>350</v>
      </c>
      <c r="M3065" s="10" t="s">
        <v>31</v>
      </c>
      <c r="N3065" s="10" t="s">
        <v>46</v>
      </c>
      <c r="O3065" s="10" t="s">
        <v>47</v>
      </c>
      <c r="P3065" s="10" t="s">
        <v>108</v>
      </c>
      <c r="Q3065" s="10">
        <v>1015</v>
      </c>
      <c r="R3065" s="10">
        <v>24.59</v>
      </c>
      <c r="S3065" s="10">
        <v>7.52</v>
      </c>
      <c r="T3065" s="10" t="s">
        <v>35</v>
      </c>
      <c r="U3065" s="10"/>
      <c r="V3065" s="10" t="s">
        <v>49</v>
      </c>
      <c r="W3065" s="10">
        <v>100</v>
      </c>
      <c r="X3065" s="11" t="s">
        <v>69</v>
      </c>
    </row>
    <row r="3066" spans="1:24" x14ac:dyDescent="0.3">
      <c r="A3066" s="4" t="s">
        <v>9290</v>
      </c>
      <c r="B3066" s="5">
        <v>46147</v>
      </c>
      <c r="C3066" s="20" t="str">
        <f>TEXT(Table3[[#This Row],[Transaction_Date]],"dddd")</f>
        <v>Tuesday</v>
      </c>
      <c r="D3066" t="s">
        <v>9291</v>
      </c>
      <c r="E3066">
        <f>HOUR(Table3[[#This Row],[Transaction_Time]])</f>
        <v>14</v>
      </c>
      <c r="F3066" s="6" t="s">
        <v>40</v>
      </c>
      <c r="G3066" s="6" t="s">
        <v>9292</v>
      </c>
      <c r="H3066" s="6" t="s">
        <v>26</v>
      </c>
      <c r="I3066" s="6" t="s">
        <v>27</v>
      </c>
      <c r="J3066" s="6" t="s">
        <v>150</v>
      </c>
      <c r="K3066" s="6" t="s">
        <v>175</v>
      </c>
      <c r="L3066" s="6" t="s">
        <v>171</v>
      </c>
      <c r="M3066" s="6" t="s">
        <v>67</v>
      </c>
      <c r="N3066" s="6" t="s">
        <v>32</v>
      </c>
      <c r="O3066" s="6" t="s">
        <v>33</v>
      </c>
      <c r="P3066" s="6" t="s">
        <v>128</v>
      </c>
      <c r="Q3066" s="6">
        <v>2040.17</v>
      </c>
      <c r="R3066" s="6">
        <v>0</v>
      </c>
      <c r="S3066" s="6">
        <v>0</v>
      </c>
      <c r="T3066" s="6" t="s">
        <v>35</v>
      </c>
      <c r="U3066" s="6"/>
      <c r="V3066" s="6" t="s">
        <v>49</v>
      </c>
      <c r="W3066" s="6">
        <v>30</v>
      </c>
      <c r="X3066" s="7" t="s">
        <v>37</v>
      </c>
    </row>
    <row r="3067" spans="1:24" x14ac:dyDescent="0.3">
      <c r="A3067" s="8" t="s">
        <v>9293</v>
      </c>
      <c r="B3067" s="9">
        <v>46161</v>
      </c>
      <c r="C3067" s="21" t="str">
        <f>TEXT(Table3[[#This Row],[Transaction_Date]],"dddd")</f>
        <v>Tuesday</v>
      </c>
      <c r="D3067" t="s">
        <v>9294</v>
      </c>
      <c r="E3067">
        <f>HOUR(Table3[[#This Row],[Transaction_Time]])</f>
        <v>18</v>
      </c>
      <c r="F3067" s="10" t="s">
        <v>40</v>
      </c>
      <c r="G3067" s="10" t="s">
        <v>9295</v>
      </c>
      <c r="H3067" s="10" t="s">
        <v>26</v>
      </c>
      <c r="I3067" s="10" t="s">
        <v>27</v>
      </c>
      <c r="J3067" s="10" t="s">
        <v>55</v>
      </c>
      <c r="K3067" s="10" t="s">
        <v>180</v>
      </c>
      <c r="L3067" s="10" t="s">
        <v>221</v>
      </c>
      <c r="M3067" s="10" t="s">
        <v>67</v>
      </c>
      <c r="N3067" s="10" t="s">
        <v>59</v>
      </c>
      <c r="O3067" s="10" t="s">
        <v>47</v>
      </c>
      <c r="P3067" s="10" t="s">
        <v>108</v>
      </c>
      <c r="Q3067" s="10">
        <v>499.38</v>
      </c>
      <c r="R3067" s="10">
        <v>22.55</v>
      </c>
      <c r="S3067" s="10">
        <v>0</v>
      </c>
      <c r="T3067" s="10" t="s">
        <v>35</v>
      </c>
      <c r="U3067" s="10"/>
      <c r="V3067" s="10" t="s">
        <v>49</v>
      </c>
      <c r="W3067" s="10">
        <v>77</v>
      </c>
      <c r="X3067" s="11" t="s">
        <v>37</v>
      </c>
    </row>
    <row r="3068" spans="1:24" x14ac:dyDescent="0.3">
      <c r="A3068" s="4" t="s">
        <v>9296</v>
      </c>
      <c r="B3068" s="5">
        <v>46152</v>
      </c>
      <c r="C3068" s="20" t="str">
        <f>TEXT(Table3[[#This Row],[Transaction_Date]],"dddd")</f>
        <v>Sunday</v>
      </c>
      <c r="D3068" t="s">
        <v>9297</v>
      </c>
      <c r="E3068">
        <f>HOUR(Table3[[#This Row],[Transaction_Time]])</f>
        <v>17</v>
      </c>
      <c r="F3068" s="6" t="s">
        <v>40</v>
      </c>
      <c r="G3068" s="6" t="s">
        <v>9298</v>
      </c>
      <c r="H3068" s="6" t="s">
        <v>54</v>
      </c>
      <c r="I3068" s="6" t="s">
        <v>42</v>
      </c>
      <c r="J3068" s="6" t="s">
        <v>75</v>
      </c>
      <c r="K3068" s="6" t="s">
        <v>295</v>
      </c>
      <c r="L3068" s="6" t="s">
        <v>225</v>
      </c>
      <c r="M3068" s="6" t="s">
        <v>214</v>
      </c>
      <c r="N3068" s="6" t="s">
        <v>78</v>
      </c>
      <c r="O3068" s="6" t="s">
        <v>297</v>
      </c>
      <c r="P3068" s="6" t="s">
        <v>48</v>
      </c>
      <c r="Q3068" s="6">
        <v>706.07</v>
      </c>
      <c r="R3068" s="6">
        <v>0</v>
      </c>
      <c r="S3068" s="6">
        <v>0</v>
      </c>
      <c r="T3068" s="6" t="s">
        <v>35</v>
      </c>
      <c r="U3068" s="6"/>
      <c r="V3068" s="6" t="s">
        <v>36</v>
      </c>
      <c r="W3068" s="6">
        <v>50</v>
      </c>
      <c r="X3068" s="7" t="s">
        <v>37</v>
      </c>
    </row>
    <row r="3069" spans="1:24" x14ac:dyDescent="0.3">
      <c r="A3069" s="8" t="s">
        <v>9299</v>
      </c>
      <c r="B3069" s="9">
        <v>46173</v>
      </c>
      <c r="C3069" s="21" t="str">
        <f>TEXT(Table3[[#This Row],[Transaction_Date]],"dddd")</f>
        <v>Sunday</v>
      </c>
      <c r="D3069" t="s">
        <v>9300</v>
      </c>
      <c r="E3069">
        <f>HOUR(Table3[[#This Row],[Transaction_Time]])</f>
        <v>9</v>
      </c>
      <c r="F3069" s="10" t="s">
        <v>24</v>
      </c>
      <c r="G3069" s="10" t="s">
        <v>9301</v>
      </c>
      <c r="H3069" s="10" t="s">
        <v>54</v>
      </c>
      <c r="I3069" s="10" t="s">
        <v>27</v>
      </c>
      <c r="J3069" s="10" t="s">
        <v>105</v>
      </c>
      <c r="K3069" s="10" t="s">
        <v>106</v>
      </c>
      <c r="L3069" s="10" t="s">
        <v>424</v>
      </c>
      <c r="M3069" s="10" t="s">
        <v>122</v>
      </c>
      <c r="N3069" s="10" t="s">
        <v>78</v>
      </c>
      <c r="O3069" s="10" t="s">
        <v>47</v>
      </c>
      <c r="P3069" s="10" t="s">
        <v>128</v>
      </c>
      <c r="Q3069" s="10">
        <v>216.3</v>
      </c>
      <c r="R3069" s="10">
        <v>0</v>
      </c>
      <c r="S3069" s="10">
        <v>0</v>
      </c>
      <c r="T3069" s="10" t="s">
        <v>35</v>
      </c>
      <c r="U3069" s="10"/>
      <c r="V3069" s="10" t="s">
        <v>36</v>
      </c>
      <c r="W3069" s="10">
        <v>65</v>
      </c>
      <c r="X3069" s="11" t="s">
        <v>37</v>
      </c>
    </row>
    <row r="3070" spans="1:24" x14ac:dyDescent="0.3">
      <c r="A3070" s="4" t="s">
        <v>9302</v>
      </c>
      <c r="B3070" s="5">
        <v>46156</v>
      </c>
      <c r="C3070" s="20" t="str">
        <f>TEXT(Table3[[#This Row],[Transaction_Date]],"dddd")</f>
        <v>Thursday</v>
      </c>
      <c r="D3070" t="s">
        <v>9303</v>
      </c>
      <c r="E3070">
        <f>HOUR(Table3[[#This Row],[Transaction_Time]])</f>
        <v>12</v>
      </c>
      <c r="F3070" s="6" t="s">
        <v>24</v>
      </c>
      <c r="G3070" s="6" t="s">
        <v>9304</v>
      </c>
      <c r="H3070" s="6" t="s">
        <v>97</v>
      </c>
      <c r="I3070" s="6" t="s">
        <v>27</v>
      </c>
      <c r="J3070" s="6" t="s">
        <v>98</v>
      </c>
      <c r="K3070" s="6" t="s">
        <v>459</v>
      </c>
      <c r="L3070" s="6" t="s">
        <v>304</v>
      </c>
      <c r="M3070" s="6" t="s">
        <v>31</v>
      </c>
      <c r="N3070" s="6" t="s">
        <v>291</v>
      </c>
      <c r="O3070" s="6" t="s">
        <v>141</v>
      </c>
      <c r="P3070" s="6" t="s">
        <v>84</v>
      </c>
      <c r="Q3070" s="6">
        <v>207.97</v>
      </c>
      <c r="R3070" s="6">
        <v>0</v>
      </c>
      <c r="S3070" s="6">
        <v>0</v>
      </c>
      <c r="T3070" s="6" t="s">
        <v>35</v>
      </c>
      <c r="U3070" s="6"/>
      <c r="V3070" s="6" t="s">
        <v>49</v>
      </c>
      <c r="W3070" s="6">
        <v>99</v>
      </c>
      <c r="X3070" s="7" t="s">
        <v>69</v>
      </c>
    </row>
    <row r="3071" spans="1:24" x14ac:dyDescent="0.3">
      <c r="A3071" s="8" t="s">
        <v>9305</v>
      </c>
      <c r="B3071" s="9">
        <v>46145</v>
      </c>
      <c r="C3071" s="21" t="str">
        <f>TEXT(Table3[[#This Row],[Transaction_Date]],"dddd")</f>
        <v>Sunday</v>
      </c>
      <c r="D3071" t="s">
        <v>9306</v>
      </c>
      <c r="E3071">
        <f>HOUR(Table3[[#This Row],[Transaction_Time]])</f>
        <v>15</v>
      </c>
      <c r="F3071" s="10" t="s">
        <v>24</v>
      </c>
      <c r="G3071" s="10" t="s">
        <v>9307</v>
      </c>
      <c r="H3071" s="10" t="s">
        <v>89</v>
      </c>
      <c r="I3071" s="10" t="s">
        <v>42</v>
      </c>
      <c r="J3071" s="10" t="s">
        <v>119</v>
      </c>
      <c r="K3071" s="10" t="s">
        <v>264</v>
      </c>
      <c r="L3071" s="10" t="s">
        <v>334</v>
      </c>
      <c r="M3071" s="10" t="s">
        <v>58</v>
      </c>
      <c r="N3071" s="10" t="s">
        <v>59</v>
      </c>
      <c r="O3071" s="10" t="s">
        <v>60</v>
      </c>
      <c r="P3071" s="10" t="s">
        <v>68</v>
      </c>
      <c r="Q3071" s="10">
        <v>252.2</v>
      </c>
      <c r="R3071" s="10">
        <v>0</v>
      </c>
      <c r="S3071" s="10">
        <v>0</v>
      </c>
      <c r="T3071" s="10" t="s">
        <v>35</v>
      </c>
      <c r="U3071" s="10"/>
      <c r="V3071" s="10" t="s">
        <v>49</v>
      </c>
      <c r="W3071" s="10">
        <v>85</v>
      </c>
      <c r="X3071" s="11" t="s">
        <v>37</v>
      </c>
    </row>
    <row r="3072" spans="1:24" x14ac:dyDescent="0.3">
      <c r="A3072" s="4" t="s">
        <v>9308</v>
      </c>
      <c r="B3072" s="5">
        <v>46156</v>
      </c>
      <c r="C3072" s="20" t="str">
        <f>TEXT(Table3[[#This Row],[Transaction_Date]],"dddd")</f>
        <v>Thursday</v>
      </c>
      <c r="D3072" t="s">
        <v>9309</v>
      </c>
      <c r="E3072">
        <f>HOUR(Table3[[#This Row],[Transaction_Time]])</f>
        <v>14</v>
      </c>
      <c r="F3072" s="6" t="s">
        <v>52</v>
      </c>
      <c r="G3072" s="6" t="s">
        <v>9310</v>
      </c>
      <c r="H3072" s="6" t="s">
        <v>74</v>
      </c>
      <c r="I3072" s="6" t="s">
        <v>42</v>
      </c>
      <c r="J3072" s="6" t="s">
        <v>55</v>
      </c>
      <c r="K3072" s="6" t="s">
        <v>180</v>
      </c>
      <c r="L3072" s="6" t="s">
        <v>296</v>
      </c>
      <c r="M3072" s="6" t="s">
        <v>146</v>
      </c>
      <c r="N3072" s="6" t="s">
        <v>176</v>
      </c>
      <c r="O3072" s="6" t="s">
        <v>47</v>
      </c>
      <c r="P3072" s="6" t="s">
        <v>48</v>
      </c>
      <c r="Q3072" s="6">
        <v>951.28</v>
      </c>
      <c r="R3072" s="6">
        <v>0</v>
      </c>
      <c r="S3072" s="6">
        <v>0</v>
      </c>
      <c r="T3072" s="6" t="s">
        <v>35</v>
      </c>
      <c r="U3072" s="6"/>
      <c r="V3072" s="6" t="s">
        <v>49</v>
      </c>
      <c r="W3072" s="6">
        <v>38</v>
      </c>
      <c r="X3072" s="7" t="s">
        <v>37</v>
      </c>
    </row>
    <row r="3073" spans="1:24" x14ac:dyDescent="0.3">
      <c r="A3073" s="8" t="s">
        <v>9311</v>
      </c>
      <c r="B3073" s="9">
        <v>46165</v>
      </c>
      <c r="C3073" s="21" t="str">
        <f>TEXT(Table3[[#This Row],[Transaction_Date]],"dddd")</f>
        <v>Saturday</v>
      </c>
      <c r="D3073" t="s">
        <v>9312</v>
      </c>
      <c r="E3073">
        <f>HOUR(Table3[[#This Row],[Transaction_Time]])</f>
        <v>11</v>
      </c>
      <c r="F3073" s="10" t="s">
        <v>24</v>
      </c>
      <c r="G3073" s="10" t="s">
        <v>9313</v>
      </c>
      <c r="H3073" s="10" t="s">
        <v>26</v>
      </c>
      <c r="I3073" s="10" t="s">
        <v>27</v>
      </c>
      <c r="J3073" s="10" t="s">
        <v>55</v>
      </c>
      <c r="K3073" s="10" t="s">
        <v>136</v>
      </c>
      <c r="L3073" s="10" t="s">
        <v>113</v>
      </c>
      <c r="M3073" s="10" t="s">
        <v>114</v>
      </c>
      <c r="N3073" s="10" t="s">
        <v>32</v>
      </c>
      <c r="O3073" s="10" t="s">
        <v>60</v>
      </c>
      <c r="P3073" s="10" t="s">
        <v>68</v>
      </c>
      <c r="Q3073" s="10">
        <v>154.81</v>
      </c>
      <c r="R3073" s="10">
        <v>0</v>
      </c>
      <c r="S3073" s="10">
        <v>6.86</v>
      </c>
      <c r="T3073" s="10" t="s">
        <v>35</v>
      </c>
      <c r="U3073" s="10"/>
      <c r="V3073" s="10" t="s">
        <v>49</v>
      </c>
      <c r="W3073" s="10">
        <v>65</v>
      </c>
      <c r="X3073" s="11" t="s">
        <v>37</v>
      </c>
    </row>
    <row r="3074" spans="1:24" x14ac:dyDescent="0.3">
      <c r="A3074" s="4" t="s">
        <v>9314</v>
      </c>
      <c r="B3074" s="5">
        <v>46152</v>
      </c>
      <c r="C3074" s="20" t="str">
        <f>TEXT(Table3[[#This Row],[Transaction_Date]],"dddd")</f>
        <v>Sunday</v>
      </c>
      <c r="D3074" t="s">
        <v>9315</v>
      </c>
      <c r="E3074">
        <f>HOUR(Table3[[#This Row],[Transaction_Time]])</f>
        <v>7</v>
      </c>
      <c r="F3074" s="6" t="s">
        <v>24</v>
      </c>
      <c r="G3074" s="6" t="s">
        <v>9316</v>
      </c>
      <c r="H3074" s="6" t="s">
        <v>26</v>
      </c>
      <c r="I3074" s="6" t="s">
        <v>42</v>
      </c>
      <c r="J3074" s="6" t="s">
        <v>150</v>
      </c>
      <c r="K3074" s="6" t="s">
        <v>245</v>
      </c>
      <c r="L3074" s="6" t="s">
        <v>200</v>
      </c>
      <c r="M3074" s="6" t="s">
        <v>146</v>
      </c>
      <c r="N3074" s="6" t="s">
        <v>46</v>
      </c>
      <c r="O3074" s="6" t="s">
        <v>47</v>
      </c>
      <c r="P3074" s="6" t="s">
        <v>128</v>
      </c>
      <c r="Q3074" s="6">
        <v>465.66</v>
      </c>
      <c r="R3074" s="6">
        <v>0</v>
      </c>
      <c r="S3074" s="6">
        <v>0</v>
      </c>
      <c r="T3074" s="6" t="s">
        <v>280</v>
      </c>
      <c r="U3074" s="6" t="s">
        <v>496</v>
      </c>
      <c r="V3074" s="6" t="s">
        <v>49</v>
      </c>
      <c r="W3074" s="6">
        <v>5</v>
      </c>
      <c r="X3074" s="7" t="s">
        <v>37</v>
      </c>
    </row>
    <row r="3075" spans="1:24" x14ac:dyDescent="0.3">
      <c r="A3075" s="8" t="s">
        <v>9317</v>
      </c>
      <c r="B3075" s="9">
        <v>46146</v>
      </c>
      <c r="C3075" s="21" t="str">
        <f>TEXT(Table3[[#This Row],[Transaction_Date]],"dddd")</f>
        <v>Monday</v>
      </c>
      <c r="D3075" t="s">
        <v>9318</v>
      </c>
      <c r="E3075">
        <f>HOUR(Table3[[#This Row],[Transaction_Time]])</f>
        <v>12</v>
      </c>
      <c r="F3075" s="10" t="s">
        <v>24</v>
      </c>
      <c r="G3075" s="10" t="s">
        <v>9319</v>
      </c>
      <c r="H3075" s="10" t="s">
        <v>26</v>
      </c>
      <c r="I3075" s="10" t="s">
        <v>27</v>
      </c>
      <c r="J3075" s="10" t="s">
        <v>90</v>
      </c>
      <c r="K3075" s="10" t="s">
        <v>140</v>
      </c>
      <c r="L3075" s="10" t="s">
        <v>132</v>
      </c>
      <c r="M3075" s="10" t="s">
        <v>93</v>
      </c>
      <c r="N3075" s="10" t="s">
        <v>32</v>
      </c>
      <c r="O3075" s="10" t="s">
        <v>141</v>
      </c>
      <c r="P3075" s="10" t="s">
        <v>128</v>
      </c>
      <c r="Q3075" s="10">
        <v>481.68</v>
      </c>
      <c r="R3075" s="10">
        <v>0</v>
      </c>
      <c r="S3075" s="10">
        <v>0</v>
      </c>
      <c r="T3075" s="10" t="s">
        <v>280</v>
      </c>
      <c r="U3075" s="10" t="s">
        <v>385</v>
      </c>
      <c r="V3075" s="10" t="s">
        <v>49</v>
      </c>
      <c r="W3075" s="10">
        <v>49</v>
      </c>
      <c r="X3075" s="11" t="s">
        <v>37</v>
      </c>
    </row>
    <row r="3076" spans="1:24" x14ac:dyDescent="0.3">
      <c r="A3076" s="4" t="s">
        <v>9320</v>
      </c>
      <c r="B3076" s="5">
        <v>46148</v>
      </c>
      <c r="C3076" s="20" t="str">
        <f>TEXT(Table3[[#This Row],[Transaction_Date]],"dddd")</f>
        <v>Wednesday</v>
      </c>
      <c r="D3076" t="s">
        <v>9321</v>
      </c>
      <c r="E3076">
        <f>HOUR(Table3[[#This Row],[Transaction_Time]])</f>
        <v>18</v>
      </c>
      <c r="F3076" s="6" t="s">
        <v>52</v>
      </c>
      <c r="G3076" s="6" t="s">
        <v>9322</v>
      </c>
      <c r="H3076" s="6" t="s">
        <v>54</v>
      </c>
      <c r="I3076" s="6" t="s">
        <v>27</v>
      </c>
      <c r="J3076" s="6" t="s">
        <v>75</v>
      </c>
      <c r="K3076" s="6" t="s">
        <v>156</v>
      </c>
      <c r="L3076" s="6" t="s">
        <v>428</v>
      </c>
      <c r="M3076" s="6" t="s">
        <v>83</v>
      </c>
      <c r="N3076" s="6" t="s">
        <v>59</v>
      </c>
      <c r="O3076" s="6" t="s">
        <v>47</v>
      </c>
      <c r="P3076" s="6" t="s">
        <v>68</v>
      </c>
      <c r="Q3076" s="6">
        <v>308.01</v>
      </c>
      <c r="R3076" s="6">
        <v>0</v>
      </c>
      <c r="S3076" s="6">
        <v>0</v>
      </c>
      <c r="T3076" s="6" t="s">
        <v>35</v>
      </c>
      <c r="U3076" s="6"/>
      <c r="V3076" s="6" t="s">
        <v>49</v>
      </c>
      <c r="W3076" s="6">
        <v>36</v>
      </c>
      <c r="X3076" s="7" t="s">
        <v>37</v>
      </c>
    </row>
    <row r="3077" spans="1:24" x14ac:dyDescent="0.3">
      <c r="A3077" s="8" t="s">
        <v>9323</v>
      </c>
      <c r="B3077" s="9">
        <v>46143</v>
      </c>
      <c r="C3077" s="21" t="str">
        <f>TEXT(Table3[[#This Row],[Transaction_Date]],"dddd")</f>
        <v>Friday</v>
      </c>
      <c r="D3077" t="s">
        <v>9324</v>
      </c>
      <c r="E3077">
        <f>HOUR(Table3[[#This Row],[Transaction_Time]])</f>
        <v>15</v>
      </c>
      <c r="F3077" s="10" t="s">
        <v>40</v>
      </c>
      <c r="G3077" s="10" t="s">
        <v>9325</v>
      </c>
      <c r="H3077" s="10" t="s">
        <v>26</v>
      </c>
      <c r="I3077" s="10" t="s">
        <v>42</v>
      </c>
      <c r="J3077" s="10" t="s">
        <v>55</v>
      </c>
      <c r="K3077" s="10" t="s">
        <v>256</v>
      </c>
      <c r="L3077" s="10" t="s">
        <v>221</v>
      </c>
      <c r="M3077" s="10" t="s">
        <v>67</v>
      </c>
      <c r="N3077" s="10" t="s">
        <v>46</v>
      </c>
      <c r="O3077" s="10" t="s">
        <v>141</v>
      </c>
      <c r="P3077" s="10" t="s">
        <v>84</v>
      </c>
      <c r="Q3077" s="10">
        <v>263.27</v>
      </c>
      <c r="R3077" s="10">
        <v>0</v>
      </c>
      <c r="S3077" s="10">
        <v>0</v>
      </c>
      <c r="T3077" s="10" t="s">
        <v>35</v>
      </c>
      <c r="U3077" s="10"/>
      <c r="V3077" s="10" t="s">
        <v>49</v>
      </c>
      <c r="W3077" s="10">
        <v>14</v>
      </c>
      <c r="X3077" s="11" t="s">
        <v>37</v>
      </c>
    </row>
    <row r="3078" spans="1:24" x14ac:dyDescent="0.3">
      <c r="A3078" s="4" t="s">
        <v>9326</v>
      </c>
      <c r="B3078" s="5">
        <v>46157</v>
      </c>
      <c r="C3078" s="20" t="str">
        <f>TEXT(Table3[[#This Row],[Transaction_Date]],"dddd")</f>
        <v>Friday</v>
      </c>
      <c r="D3078" t="s">
        <v>9327</v>
      </c>
      <c r="E3078">
        <f>HOUR(Table3[[#This Row],[Transaction_Time]])</f>
        <v>20</v>
      </c>
      <c r="F3078" s="6" t="s">
        <v>24</v>
      </c>
      <c r="G3078" s="6" t="s">
        <v>9328</v>
      </c>
      <c r="H3078" s="6" t="s">
        <v>26</v>
      </c>
      <c r="I3078" s="6" t="s">
        <v>42</v>
      </c>
      <c r="J3078" s="6" t="s">
        <v>43</v>
      </c>
      <c r="K3078" s="6" t="s">
        <v>112</v>
      </c>
      <c r="L3078" s="6" t="s">
        <v>682</v>
      </c>
      <c r="M3078" s="6" t="s">
        <v>214</v>
      </c>
      <c r="N3078" s="6" t="s">
        <v>59</v>
      </c>
      <c r="O3078" s="6" t="s">
        <v>47</v>
      </c>
      <c r="P3078" s="6" t="s">
        <v>84</v>
      </c>
      <c r="Q3078" s="6">
        <v>219.95</v>
      </c>
      <c r="R3078" s="6">
        <v>0</v>
      </c>
      <c r="S3078" s="6">
        <v>5.56</v>
      </c>
      <c r="T3078" s="6" t="s">
        <v>280</v>
      </c>
      <c r="U3078" s="6" t="s">
        <v>315</v>
      </c>
      <c r="V3078" s="6" t="s">
        <v>49</v>
      </c>
      <c r="W3078" s="6">
        <v>71</v>
      </c>
      <c r="X3078" s="7" t="s">
        <v>37</v>
      </c>
    </row>
    <row r="3079" spans="1:24" x14ac:dyDescent="0.3">
      <c r="A3079" s="8" t="s">
        <v>9329</v>
      </c>
      <c r="B3079" s="9">
        <v>46144</v>
      </c>
      <c r="C3079" s="21" t="str">
        <f>TEXT(Table3[[#This Row],[Transaction_Date]],"dddd")</f>
        <v>Saturday</v>
      </c>
      <c r="D3079" t="s">
        <v>9330</v>
      </c>
      <c r="E3079">
        <f>HOUR(Table3[[#This Row],[Transaction_Time]])</f>
        <v>17</v>
      </c>
      <c r="F3079" s="10" t="s">
        <v>24</v>
      </c>
      <c r="G3079" s="10" t="s">
        <v>9331</v>
      </c>
      <c r="H3079" s="10" t="s">
        <v>26</v>
      </c>
      <c r="I3079" s="10" t="s">
        <v>27</v>
      </c>
      <c r="J3079" s="10" t="s">
        <v>90</v>
      </c>
      <c r="K3079" s="10" t="s">
        <v>140</v>
      </c>
      <c r="L3079" s="10" t="s">
        <v>477</v>
      </c>
      <c r="M3079" s="10" t="s">
        <v>101</v>
      </c>
      <c r="N3079" s="10" t="s">
        <v>46</v>
      </c>
      <c r="O3079" s="10" t="s">
        <v>141</v>
      </c>
      <c r="P3079" s="10" t="s">
        <v>115</v>
      </c>
      <c r="Q3079" s="10">
        <v>108.9</v>
      </c>
      <c r="R3079" s="10">
        <v>0</v>
      </c>
      <c r="S3079" s="10">
        <v>0</v>
      </c>
      <c r="T3079" s="10" t="s">
        <v>35</v>
      </c>
      <c r="U3079" s="10"/>
      <c r="V3079" s="10" t="s">
        <v>49</v>
      </c>
      <c r="W3079" s="10">
        <v>63</v>
      </c>
      <c r="X3079" s="11" t="s">
        <v>37</v>
      </c>
    </row>
    <row r="3080" spans="1:24" x14ac:dyDescent="0.3">
      <c r="A3080" s="4" t="s">
        <v>9332</v>
      </c>
      <c r="B3080" s="5">
        <v>46163</v>
      </c>
      <c r="C3080" s="20" t="str">
        <f>TEXT(Table3[[#This Row],[Transaction_Date]],"dddd")</f>
        <v>Thursday</v>
      </c>
      <c r="D3080" t="s">
        <v>9333</v>
      </c>
      <c r="E3080">
        <f>HOUR(Table3[[#This Row],[Transaction_Time]])</f>
        <v>20</v>
      </c>
      <c r="F3080" s="6" t="s">
        <v>52</v>
      </c>
      <c r="G3080" s="6" t="s">
        <v>9334</v>
      </c>
      <c r="H3080" s="6" t="s">
        <v>26</v>
      </c>
      <c r="I3080" s="6" t="s">
        <v>27</v>
      </c>
      <c r="J3080" s="6" t="s">
        <v>75</v>
      </c>
      <c r="K3080" s="6" t="s">
        <v>212</v>
      </c>
      <c r="L3080" s="6" t="s">
        <v>113</v>
      </c>
      <c r="M3080" s="6" t="s">
        <v>114</v>
      </c>
      <c r="N3080" s="6" t="s">
        <v>46</v>
      </c>
      <c r="O3080" s="6" t="s">
        <v>47</v>
      </c>
      <c r="P3080" s="6" t="s">
        <v>84</v>
      </c>
      <c r="Q3080" s="6">
        <v>518.37</v>
      </c>
      <c r="R3080" s="6">
        <v>0</v>
      </c>
      <c r="S3080" s="6">
        <v>0</v>
      </c>
      <c r="T3080" s="6" t="s">
        <v>35</v>
      </c>
      <c r="U3080" s="6"/>
      <c r="V3080" s="6" t="s">
        <v>49</v>
      </c>
      <c r="W3080" s="6">
        <v>52</v>
      </c>
      <c r="X3080" s="7" t="s">
        <v>37</v>
      </c>
    </row>
    <row r="3081" spans="1:24" x14ac:dyDescent="0.3">
      <c r="A3081" s="8" t="s">
        <v>9335</v>
      </c>
      <c r="B3081" s="9">
        <v>46164</v>
      </c>
      <c r="C3081" s="21" t="str">
        <f>TEXT(Table3[[#This Row],[Transaction_Date]],"dddd")</f>
        <v>Friday</v>
      </c>
      <c r="D3081" t="s">
        <v>9336</v>
      </c>
      <c r="E3081">
        <f>HOUR(Table3[[#This Row],[Transaction_Time]])</f>
        <v>13</v>
      </c>
      <c r="F3081" s="10" t="s">
        <v>24</v>
      </c>
      <c r="G3081" s="10" t="s">
        <v>9337</v>
      </c>
      <c r="H3081" s="10" t="s">
        <v>89</v>
      </c>
      <c r="I3081" s="10" t="s">
        <v>42</v>
      </c>
      <c r="J3081" s="10" t="s">
        <v>43</v>
      </c>
      <c r="K3081" s="10" t="s">
        <v>44</v>
      </c>
      <c r="L3081" s="10" t="s">
        <v>296</v>
      </c>
      <c r="M3081" s="10" t="s">
        <v>146</v>
      </c>
      <c r="N3081" s="10" t="s">
        <v>32</v>
      </c>
      <c r="O3081" s="10" t="s">
        <v>60</v>
      </c>
      <c r="P3081" s="10" t="s">
        <v>34</v>
      </c>
      <c r="Q3081" s="10">
        <v>404.79</v>
      </c>
      <c r="R3081" s="10">
        <v>0</v>
      </c>
      <c r="S3081" s="10">
        <v>0</v>
      </c>
      <c r="T3081" s="10" t="s">
        <v>35</v>
      </c>
      <c r="U3081" s="10"/>
      <c r="V3081" s="10" t="s">
        <v>49</v>
      </c>
      <c r="W3081" s="10">
        <v>87</v>
      </c>
      <c r="X3081" s="11" t="s">
        <v>37</v>
      </c>
    </row>
    <row r="3082" spans="1:24" x14ac:dyDescent="0.3">
      <c r="A3082" s="4" t="s">
        <v>9338</v>
      </c>
      <c r="B3082" s="5">
        <v>46151</v>
      </c>
      <c r="C3082" s="20" t="str">
        <f>TEXT(Table3[[#This Row],[Transaction_Date]],"dddd")</f>
        <v>Saturday</v>
      </c>
      <c r="D3082" t="s">
        <v>9339</v>
      </c>
      <c r="E3082">
        <f>HOUR(Table3[[#This Row],[Transaction_Time]])</f>
        <v>9</v>
      </c>
      <c r="F3082" s="6" t="s">
        <v>40</v>
      </c>
      <c r="G3082" s="6" t="s">
        <v>9340</v>
      </c>
      <c r="H3082" s="6" t="s">
        <v>26</v>
      </c>
      <c r="I3082" s="6" t="s">
        <v>27</v>
      </c>
      <c r="J3082" s="6" t="s">
        <v>119</v>
      </c>
      <c r="K3082" s="6" t="s">
        <v>276</v>
      </c>
      <c r="L3082" s="6" t="s">
        <v>66</v>
      </c>
      <c r="M3082" s="6" t="s">
        <v>67</v>
      </c>
      <c r="N3082" s="6" t="s">
        <v>32</v>
      </c>
      <c r="O3082" s="6" t="s">
        <v>297</v>
      </c>
      <c r="P3082" s="6" t="s">
        <v>68</v>
      </c>
      <c r="Q3082" s="6">
        <v>1088.6600000000001</v>
      </c>
      <c r="R3082" s="6">
        <v>0</v>
      </c>
      <c r="S3082" s="6">
        <v>0</v>
      </c>
      <c r="T3082" s="6" t="s">
        <v>35</v>
      </c>
      <c r="U3082" s="6"/>
      <c r="V3082" s="6" t="s">
        <v>49</v>
      </c>
      <c r="W3082" s="6">
        <v>59</v>
      </c>
      <c r="X3082" s="7" t="s">
        <v>37</v>
      </c>
    </row>
    <row r="3083" spans="1:24" x14ac:dyDescent="0.3">
      <c r="A3083" s="8" t="s">
        <v>9341</v>
      </c>
      <c r="B3083" s="9">
        <v>46159</v>
      </c>
      <c r="C3083" s="21" t="str">
        <f>TEXT(Table3[[#This Row],[Transaction_Date]],"dddd")</f>
        <v>Sunday</v>
      </c>
      <c r="D3083" t="s">
        <v>9342</v>
      </c>
      <c r="E3083">
        <f>HOUR(Table3[[#This Row],[Transaction_Time]])</f>
        <v>20</v>
      </c>
      <c r="F3083" s="10" t="s">
        <v>24</v>
      </c>
      <c r="G3083" s="10" t="s">
        <v>9343</v>
      </c>
      <c r="H3083" s="10" t="s">
        <v>54</v>
      </c>
      <c r="I3083" s="10" t="s">
        <v>42</v>
      </c>
      <c r="J3083" s="10" t="s">
        <v>166</v>
      </c>
      <c r="K3083" s="10" t="s">
        <v>237</v>
      </c>
      <c r="L3083" s="10" t="s">
        <v>647</v>
      </c>
      <c r="M3083" s="10" t="s">
        <v>31</v>
      </c>
      <c r="N3083" s="10" t="s">
        <v>32</v>
      </c>
      <c r="O3083" s="10" t="s">
        <v>60</v>
      </c>
      <c r="P3083" s="10" t="s">
        <v>68</v>
      </c>
      <c r="Q3083" s="10">
        <v>639.32000000000005</v>
      </c>
      <c r="R3083" s="10">
        <v>55.08</v>
      </c>
      <c r="S3083" s="10">
        <v>0</v>
      </c>
      <c r="T3083" s="10" t="s">
        <v>35</v>
      </c>
      <c r="U3083" s="10"/>
      <c r="V3083" s="10" t="s">
        <v>49</v>
      </c>
      <c r="W3083" s="10">
        <v>91</v>
      </c>
      <c r="X3083" s="11" t="s">
        <v>37</v>
      </c>
    </row>
    <row r="3084" spans="1:24" x14ac:dyDescent="0.3">
      <c r="A3084" s="4" t="s">
        <v>9344</v>
      </c>
      <c r="B3084" s="5">
        <v>46168</v>
      </c>
      <c r="C3084" s="20" t="str">
        <f>TEXT(Table3[[#This Row],[Transaction_Date]],"dddd")</f>
        <v>Tuesday</v>
      </c>
      <c r="D3084" t="s">
        <v>9345</v>
      </c>
      <c r="E3084">
        <f>HOUR(Table3[[#This Row],[Transaction_Time]])</f>
        <v>17</v>
      </c>
      <c r="F3084" s="6" t="s">
        <v>24</v>
      </c>
      <c r="G3084" s="6" t="s">
        <v>9346</v>
      </c>
      <c r="H3084" s="6" t="s">
        <v>97</v>
      </c>
      <c r="I3084" s="6" t="s">
        <v>27</v>
      </c>
      <c r="J3084" s="6" t="s">
        <v>166</v>
      </c>
      <c r="K3084" s="6" t="s">
        <v>476</v>
      </c>
      <c r="L3084" s="6" t="s">
        <v>157</v>
      </c>
      <c r="M3084" s="6" t="s">
        <v>83</v>
      </c>
      <c r="N3084" s="6" t="s">
        <v>46</v>
      </c>
      <c r="O3084" s="6" t="s">
        <v>141</v>
      </c>
      <c r="P3084" s="6" t="s">
        <v>115</v>
      </c>
      <c r="Q3084" s="6">
        <v>510.67</v>
      </c>
      <c r="R3084" s="6">
        <v>0</v>
      </c>
      <c r="S3084" s="6">
        <v>0</v>
      </c>
      <c r="T3084" s="6" t="s">
        <v>35</v>
      </c>
      <c r="U3084" s="6"/>
      <c r="V3084" s="6" t="s">
        <v>49</v>
      </c>
      <c r="W3084" s="6">
        <v>45</v>
      </c>
      <c r="X3084" s="7" t="s">
        <v>37</v>
      </c>
    </row>
    <row r="3085" spans="1:24" x14ac:dyDescent="0.3">
      <c r="A3085" s="8" t="s">
        <v>9347</v>
      </c>
      <c r="B3085" s="9">
        <v>46173</v>
      </c>
      <c r="C3085" s="21" t="str">
        <f>TEXT(Table3[[#This Row],[Transaction_Date]],"dddd")</f>
        <v>Sunday</v>
      </c>
      <c r="D3085" t="s">
        <v>9348</v>
      </c>
      <c r="E3085">
        <f>HOUR(Table3[[#This Row],[Transaction_Time]])</f>
        <v>10</v>
      </c>
      <c r="F3085" s="10" t="s">
        <v>370</v>
      </c>
      <c r="G3085" s="10" t="s">
        <v>9349</v>
      </c>
      <c r="H3085" s="10" t="s">
        <v>26</v>
      </c>
      <c r="I3085" s="10" t="s">
        <v>27</v>
      </c>
      <c r="J3085" s="10" t="s">
        <v>98</v>
      </c>
      <c r="K3085" s="10" t="s">
        <v>99</v>
      </c>
      <c r="L3085" s="10" t="s">
        <v>334</v>
      </c>
      <c r="M3085" s="10" t="s">
        <v>58</v>
      </c>
      <c r="N3085" s="10" t="s">
        <v>46</v>
      </c>
      <c r="O3085" s="10" t="s">
        <v>60</v>
      </c>
      <c r="P3085" s="10" t="s">
        <v>84</v>
      </c>
      <c r="Q3085" s="10">
        <v>348.96</v>
      </c>
      <c r="R3085" s="10">
        <v>0</v>
      </c>
      <c r="S3085" s="10">
        <v>0</v>
      </c>
      <c r="T3085" s="10" t="s">
        <v>280</v>
      </c>
      <c r="U3085" s="10" t="s">
        <v>407</v>
      </c>
      <c r="V3085" s="10" t="s">
        <v>49</v>
      </c>
      <c r="W3085" s="10">
        <v>82</v>
      </c>
      <c r="X3085" s="11" t="s">
        <v>37</v>
      </c>
    </row>
    <row r="3086" spans="1:24" x14ac:dyDescent="0.3">
      <c r="A3086" s="4" t="s">
        <v>9350</v>
      </c>
      <c r="B3086" s="5">
        <v>46164</v>
      </c>
      <c r="C3086" s="20" t="str">
        <f>TEXT(Table3[[#This Row],[Transaction_Date]],"dddd")</f>
        <v>Friday</v>
      </c>
      <c r="D3086" t="s">
        <v>9351</v>
      </c>
      <c r="E3086">
        <f>HOUR(Table3[[#This Row],[Transaction_Time]])</f>
        <v>17</v>
      </c>
      <c r="F3086" s="6" t="s">
        <v>72</v>
      </c>
      <c r="G3086" s="6" t="s">
        <v>9352</v>
      </c>
      <c r="H3086" s="6" t="s">
        <v>89</v>
      </c>
      <c r="I3086" s="6" t="s">
        <v>42</v>
      </c>
      <c r="J3086" s="6" t="s">
        <v>105</v>
      </c>
      <c r="K3086" s="6" t="s">
        <v>675</v>
      </c>
      <c r="L3086" s="6" t="s">
        <v>424</v>
      </c>
      <c r="M3086" s="6" t="s">
        <v>122</v>
      </c>
      <c r="N3086" s="6" t="s">
        <v>78</v>
      </c>
      <c r="O3086" s="6" t="s">
        <v>60</v>
      </c>
      <c r="P3086" s="6" t="s">
        <v>115</v>
      </c>
      <c r="Q3086" s="6">
        <v>1358.4</v>
      </c>
      <c r="R3086" s="6">
        <v>0</v>
      </c>
      <c r="S3086" s="6">
        <v>0</v>
      </c>
      <c r="T3086" s="6" t="s">
        <v>35</v>
      </c>
      <c r="U3086" s="6"/>
      <c r="V3086" s="6" t="s">
        <v>49</v>
      </c>
      <c r="W3086" s="6">
        <v>82</v>
      </c>
      <c r="X3086" s="7" t="s">
        <v>37</v>
      </c>
    </row>
    <row r="3087" spans="1:24" x14ac:dyDescent="0.3">
      <c r="A3087" s="8" t="s">
        <v>9353</v>
      </c>
      <c r="B3087" s="9">
        <v>46156</v>
      </c>
      <c r="C3087" s="21" t="str">
        <f>TEXT(Table3[[#This Row],[Transaction_Date]],"dddd")</f>
        <v>Thursday</v>
      </c>
      <c r="D3087" t="s">
        <v>9354</v>
      </c>
      <c r="E3087">
        <f>HOUR(Table3[[#This Row],[Transaction_Time]])</f>
        <v>16</v>
      </c>
      <c r="F3087" s="10" t="s">
        <v>24</v>
      </c>
      <c r="G3087" s="10" t="s">
        <v>9355</v>
      </c>
      <c r="H3087" s="10" t="s">
        <v>74</v>
      </c>
      <c r="I3087" s="10" t="s">
        <v>27</v>
      </c>
      <c r="J3087" s="10" t="s">
        <v>28</v>
      </c>
      <c r="K3087" s="10" t="s">
        <v>188</v>
      </c>
      <c r="L3087" s="10" t="s">
        <v>428</v>
      </c>
      <c r="M3087" s="10" t="s">
        <v>83</v>
      </c>
      <c r="N3087" s="10" t="s">
        <v>32</v>
      </c>
      <c r="O3087" s="10" t="s">
        <v>297</v>
      </c>
      <c r="P3087" s="10" t="s">
        <v>108</v>
      </c>
      <c r="Q3087" s="10">
        <v>158.54</v>
      </c>
      <c r="R3087" s="10">
        <v>29.23</v>
      </c>
      <c r="S3087" s="10">
        <v>0</v>
      </c>
      <c r="T3087" s="10" t="s">
        <v>35</v>
      </c>
      <c r="U3087" s="10"/>
      <c r="V3087" s="10" t="s">
        <v>49</v>
      </c>
      <c r="W3087" s="10">
        <v>21</v>
      </c>
      <c r="X3087" s="11" t="s">
        <v>37</v>
      </c>
    </row>
    <row r="3088" spans="1:24" x14ac:dyDescent="0.3">
      <c r="A3088" s="4" t="s">
        <v>9356</v>
      </c>
      <c r="B3088" s="5">
        <v>46152</v>
      </c>
      <c r="C3088" s="20" t="str">
        <f>TEXT(Table3[[#This Row],[Transaction_Date]],"dddd")</f>
        <v>Sunday</v>
      </c>
      <c r="D3088" t="s">
        <v>9357</v>
      </c>
      <c r="E3088">
        <f>HOUR(Table3[[#This Row],[Transaction_Time]])</f>
        <v>9</v>
      </c>
      <c r="F3088" s="6" t="s">
        <v>72</v>
      </c>
      <c r="G3088" s="6" t="s">
        <v>9358</v>
      </c>
      <c r="H3088" s="6" t="s">
        <v>54</v>
      </c>
      <c r="I3088" s="6" t="s">
        <v>27</v>
      </c>
      <c r="J3088" s="6" t="s">
        <v>150</v>
      </c>
      <c r="K3088" s="6" t="s">
        <v>151</v>
      </c>
      <c r="L3088" s="6" t="s">
        <v>230</v>
      </c>
      <c r="M3088" s="6" t="s">
        <v>83</v>
      </c>
      <c r="N3088" s="6" t="s">
        <v>46</v>
      </c>
      <c r="O3088" s="6" t="s">
        <v>141</v>
      </c>
      <c r="P3088" s="6" t="s">
        <v>84</v>
      </c>
      <c r="Q3088" s="6">
        <v>198.03</v>
      </c>
      <c r="R3088" s="6">
        <v>0</v>
      </c>
      <c r="S3088" s="6">
        <v>3.11</v>
      </c>
      <c r="T3088" s="6" t="s">
        <v>35</v>
      </c>
      <c r="U3088" s="6"/>
      <c r="V3088" s="6" t="s">
        <v>49</v>
      </c>
      <c r="W3088" s="6">
        <v>7</v>
      </c>
      <c r="X3088" s="7" t="s">
        <v>37</v>
      </c>
    </row>
    <row r="3089" spans="1:24" x14ac:dyDescent="0.3">
      <c r="A3089" s="8" t="s">
        <v>9359</v>
      </c>
      <c r="B3089" s="9">
        <v>46165</v>
      </c>
      <c r="C3089" s="21" t="str">
        <f>TEXT(Table3[[#This Row],[Transaction_Date]],"dddd")</f>
        <v>Saturday</v>
      </c>
      <c r="D3089" t="s">
        <v>9360</v>
      </c>
      <c r="E3089">
        <f>HOUR(Table3[[#This Row],[Transaction_Time]])</f>
        <v>19</v>
      </c>
      <c r="F3089" s="10" t="s">
        <v>416</v>
      </c>
      <c r="G3089" s="10" t="s">
        <v>9361</v>
      </c>
      <c r="H3089" s="10" t="s">
        <v>89</v>
      </c>
      <c r="I3089" s="10" t="s">
        <v>27</v>
      </c>
      <c r="J3089" s="10" t="s">
        <v>119</v>
      </c>
      <c r="K3089" s="10" t="s">
        <v>276</v>
      </c>
      <c r="L3089" s="10" t="s">
        <v>121</v>
      </c>
      <c r="M3089" s="10" t="s">
        <v>122</v>
      </c>
      <c r="N3089" s="10" t="s">
        <v>291</v>
      </c>
      <c r="O3089" s="10" t="s">
        <v>60</v>
      </c>
      <c r="P3089" s="10" t="s">
        <v>68</v>
      </c>
      <c r="Q3089" s="10">
        <v>720.82</v>
      </c>
      <c r="R3089" s="10">
        <v>0</v>
      </c>
      <c r="S3089" s="10">
        <v>0</v>
      </c>
      <c r="T3089" s="10" t="s">
        <v>35</v>
      </c>
      <c r="U3089" s="10"/>
      <c r="V3089" s="10" t="s">
        <v>49</v>
      </c>
      <c r="W3089" s="10">
        <v>30</v>
      </c>
      <c r="X3089" s="11" t="s">
        <v>37</v>
      </c>
    </row>
    <row r="3090" spans="1:24" x14ac:dyDescent="0.3">
      <c r="A3090" s="4" t="s">
        <v>9362</v>
      </c>
      <c r="B3090" s="5">
        <v>46157</v>
      </c>
      <c r="C3090" s="20" t="str">
        <f>TEXT(Table3[[#This Row],[Transaction_Date]],"dddd")</f>
        <v>Friday</v>
      </c>
      <c r="D3090" t="s">
        <v>9363</v>
      </c>
      <c r="E3090">
        <f>HOUR(Table3[[#This Row],[Transaction_Time]])</f>
        <v>19</v>
      </c>
      <c r="F3090" s="6" t="s">
        <v>24</v>
      </c>
      <c r="G3090" s="6" t="s">
        <v>9364</v>
      </c>
      <c r="H3090" s="6" t="s">
        <v>26</v>
      </c>
      <c r="I3090" s="6" t="s">
        <v>42</v>
      </c>
      <c r="J3090" s="6" t="s">
        <v>119</v>
      </c>
      <c r="K3090" s="6" t="s">
        <v>323</v>
      </c>
      <c r="L3090" s="6" t="s">
        <v>241</v>
      </c>
      <c r="M3090" s="6" t="s">
        <v>101</v>
      </c>
      <c r="N3090" s="6" t="s">
        <v>32</v>
      </c>
      <c r="O3090" s="6" t="s">
        <v>297</v>
      </c>
      <c r="P3090" s="6" t="s">
        <v>34</v>
      </c>
      <c r="Q3090" s="6">
        <v>465.66</v>
      </c>
      <c r="R3090" s="6">
        <v>0</v>
      </c>
      <c r="S3090" s="6">
        <v>7.87</v>
      </c>
      <c r="T3090" s="6" t="s">
        <v>35</v>
      </c>
      <c r="U3090" s="6"/>
      <c r="V3090" s="6" t="s">
        <v>49</v>
      </c>
      <c r="W3090" s="6">
        <v>67</v>
      </c>
      <c r="X3090" s="7" t="s">
        <v>37</v>
      </c>
    </row>
    <row r="3091" spans="1:24" x14ac:dyDescent="0.3">
      <c r="A3091" s="8" t="s">
        <v>9365</v>
      </c>
      <c r="B3091" s="9">
        <v>46173</v>
      </c>
      <c r="C3091" s="21" t="str">
        <f>TEXT(Table3[[#This Row],[Transaction_Date]],"dddd")</f>
        <v>Sunday</v>
      </c>
      <c r="D3091" t="s">
        <v>9366</v>
      </c>
      <c r="E3091">
        <f>HOUR(Table3[[#This Row],[Transaction_Time]])</f>
        <v>19</v>
      </c>
      <c r="F3091" s="10" t="s">
        <v>24</v>
      </c>
      <c r="G3091" s="10" t="s">
        <v>9367</v>
      </c>
      <c r="H3091" s="10" t="s">
        <v>54</v>
      </c>
      <c r="I3091" s="10" t="s">
        <v>27</v>
      </c>
      <c r="J3091" s="10" t="s">
        <v>119</v>
      </c>
      <c r="K3091" s="10" t="s">
        <v>264</v>
      </c>
      <c r="L3091" s="10" t="s">
        <v>350</v>
      </c>
      <c r="M3091" s="10" t="s">
        <v>31</v>
      </c>
      <c r="N3091" s="10" t="s">
        <v>46</v>
      </c>
      <c r="O3091" s="10" t="s">
        <v>141</v>
      </c>
      <c r="P3091" s="10" t="s">
        <v>84</v>
      </c>
      <c r="Q3091" s="10">
        <v>534.29</v>
      </c>
      <c r="R3091" s="10">
        <v>0</v>
      </c>
      <c r="S3091" s="10">
        <v>0</v>
      </c>
      <c r="T3091" s="10" t="s">
        <v>35</v>
      </c>
      <c r="U3091" s="10"/>
      <c r="V3091" s="10" t="s">
        <v>49</v>
      </c>
      <c r="W3091" s="10">
        <v>67</v>
      </c>
      <c r="X3091" s="11" t="s">
        <v>37</v>
      </c>
    </row>
    <row r="3092" spans="1:24" x14ac:dyDescent="0.3">
      <c r="A3092" s="4" t="s">
        <v>9368</v>
      </c>
      <c r="B3092" s="5">
        <v>46145</v>
      </c>
      <c r="C3092" s="20" t="str">
        <f>TEXT(Table3[[#This Row],[Transaction_Date]],"dddd")</f>
        <v>Sunday</v>
      </c>
      <c r="D3092" t="s">
        <v>9369</v>
      </c>
      <c r="E3092">
        <f>HOUR(Table3[[#This Row],[Transaction_Time]])</f>
        <v>21</v>
      </c>
      <c r="F3092" s="6" t="s">
        <v>24</v>
      </c>
      <c r="G3092" s="6" t="s">
        <v>9370</v>
      </c>
      <c r="H3092" s="6" t="s">
        <v>26</v>
      </c>
      <c r="I3092" s="6" t="s">
        <v>42</v>
      </c>
      <c r="J3092" s="6" t="s">
        <v>28</v>
      </c>
      <c r="K3092" s="6" t="s">
        <v>29</v>
      </c>
      <c r="L3092" s="6" t="s">
        <v>428</v>
      </c>
      <c r="M3092" s="6" t="s">
        <v>83</v>
      </c>
      <c r="N3092" s="6" t="s">
        <v>78</v>
      </c>
      <c r="O3092" s="6" t="s">
        <v>33</v>
      </c>
      <c r="P3092" s="6" t="s">
        <v>68</v>
      </c>
      <c r="Q3092" s="6">
        <v>193.44</v>
      </c>
      <c r="R3092" s="6">
        <v>0</v>
      </c>
      <c r="S3092" s="6">
        <v>0</v>
      </c>
      <c r="T3092" s="6" t="s">
        <v>35</v>
      </c>
      <c r="U3092" s="6"/>
      <c r="V3092" s="6" t="s">
        <v>49</v>
      </c>
      <c r="W3092" s="6">
        <v>94</v>
      </c>
      <c r="X3092" s="7" t="s">
        <v>37</v>
      </c>
    </row>
    <row r="3093" spans="1:24" x14ac:dyDescent="0.3">
      <c r="A3093" s="8" t="s">
        <v>9371</v>
      </c>
      <c r="B3093" s="9">
        <v>46150</v>
      </c>
      <c r="C3093" s="21" t="str">
        <f>TEXT(Table3[[#This Row],[Transaction_Date]],"dddd")</f>
        <v>Friday</v>
      </c>
      <c r="D3093" t="s">
        <v>9372</v>
      </c>
      <c r="E3093">
        <f>HOUR(Table3[[#This Row],[Transaction_Time]])</f>
        <v>9</v>
      </c>
      <c r="F3093" s="10" t="s">
        <v>40</v>
      </c>
      <c r="G3093" s="10" t="s">
        <v>9373</v>
      </c>
      <c r="H3093" s="10" t="s">
        <v>97</v>
      </c>
      <c r="I3093" s="10" t="s">
        <v>42</v>
      </c>
      <c r="J3093" s="10" t="s">
        <v>75</v>
      </c>
      <c r="K3093" s="10" t="s">
        <v>76</v>
      </c>
      <c r="L3093" s="10" t="s">
        <v>45</v>
      </c>
      <c r="M3093" s="10" t="s">
        <v>31</v>
      </c>
      <c r="N3093" s="10" t="s">
        <v>46</v>
      </c>
      <c r="O3093" s="10" t="s">
        <v>141</v>
      </c>
      <c r="P3093" s="10" t="s">
        <v>115</v>
      </c>
      <c r="Q3093" s="10">
        <v>357.52</v>
      </c>
      <c r="R3093" s="10">
        <v>0</v>
      </c>
      <c r="S3093" s="10">
        <v>0.76</v>
      </c>
      <c r="T3093" s="10" t="s">
        <v>35</v>
      </c>
      <c r="U3093" s="10"/>
      <c r="V3093" s="10" t="s">
        <v>49</v>
      </c>
      <c r="W3093" s="10">
        <v>83</v>
      </c>
      <c r="X3093" s="11" t="s">
        <v>37</v>
      </c>
    </row>
    <row r="3094" spans="1:24" x14ac:dyDescent="0.3">
      <c r="A3094" s="4" t="s">
        <v>9374</v>
      </c>
      <c r="B3094" s="5">
        <v>46149</v>
      </c>
      <c r="C3094" s="20" t="str">
        <f>TEXT(Table3[[#This Row],[Transaction_Date]],"dddd")</f>
        <v>Thursday</v>
      </c>
      <c r="D3094" t="s">
        <v>9375</v>
      </c>
      <c r="E3094">
        <f>HOUR(Table3[[#This Row],[Transaction_Time]])</f>
        <v>14</v>
      </c>
      <c r="F3094" s="6" t="s">
        <v>24</v>
      </c>
      <c r="G3094" s="6" t="s">
        <v>9376</v>
      </c>
      <c r="H3094" s="6" t="s">
        <v>74</v>
      </c>
      <c r="I3094" s="6" t="s">
        <v>42</v>
      </c>
      <c r="J3094" s="6" t="s">
        <v>119</v>
      </c>
      <c r="K3094" s="6" t="s">
        <v>120</v>
      </c>
      <c r="L3094" s="6" t="s">
        <v>342</v>
      </c>
      <c r="M3094" s="6" t="s">
        <v>162</v>
      </c>
      <c r="N3094" s="6" t="s">
        <v>46</v>
      </c>
      <c r="O3094" s="6" t="s">
        <v>60</v>
      </c>
      <c r="P3094" s="6" t="s">
        <v>48</v>
      </c>
      <c r="Q3094" s="6">
        <v>410.97</v>
      </c>
      <c r="R3094" s="6">
        <v>0</v>
      </c>
      <c r="S3094" s="6">
        <v>1.81</v>
      </c>
      <c r="T3094" s="6" t="s">
        <v>35</v>
      </c>
      <c r="U3094" s="6"/>
      <c r="V3094" s="6" t="s">
        <v>49</v>
      </c>
      <c r="W3094" s="6">
        <v>58</v>
      </c>
      <c r="X3094" s="7" t="s">
        <v>37</v>
      </c>
    </row>
    <row r="3095" spans="1:24" x14ac:dyDescent="0.3">
      <c r="A3095" s="8" t="s">
        <v>9377</v>
      </c>
      <c r="B3095" s="9">
        <v>46172</v>
      </c>
      <c r="C3095" s="21" t="str">
        <f>TEXT(Table3[[#This Row],[Transaction_Date]],"dddd")</f>
        <v>Saturday</v>
      </c>
      <c r="D3095" t="s">
        <v>9378</v>
      </c>
      <c r="E3095">
        <f>HOUR(Table3[[#This Row],[Transaction_Time]])</f>
        <v>17</v>
      </c>
      <c r="F3095" s="10" t="s">
        <v>24</v>
      </c>
      <c r="G3095" s="10" t="s">
        <v>9379</v>
      </c>
      <c r="H3095" s="10" t="s">
        <v>26</v>
      </c>
      <c r="I3095" s="10" t="s">
        <v>42</v>
      </c>
      <c r="J3095" s="10" t="s">
        <v>43</v>
      </c>
      <c r="K3095" s="10" t="s">
        <v>285</v>
      </c>
      <c r="L3095" s="10" t="s">
        <v>357</v>
      </c>
      <c r="M3095" s="10" t="s">
        <v>122</v>
      </c>
      <c r="N3095" s="10" t="s">
        <v>59</v>
      </c>
      <c r="O3095" s="10" t="s">
        <v>297</v>
      </c>
      <c r="P3095" s="10" t="s">
        <v>84</v>
      </c>
      <c r="Q3095" s="10">
        <v>341.43</v>
      </c>
      <c r="R3095" s="10">
        <v>3.12</v>
      </c>
      <c r="S3095" s="10">
        <v>0</v>
      </c>
      <c r="T3095" s="10" t="s">
        <v>35</v>
      </c>
      <c r="U3095" s="10"/>
      <c r="V3095" s="10" t="s">
        <v>49</v>
      </c>
      <c r="W3095" s="10">
        <v>38</v>
      </c>
      <c r="X3095" s="11" t="s">
        <v>37</v>
      </c>
    </row>
    <row r="3096" spans="1:24" x14ac:dyDescent="0.3">
      <c r="A3096" s="4" t="s">
        <v>9380</v>
      </c>
      <c r="B3096" s="5">
        <v>46163</v>
      </c>
      <c r="C3096" s="20" t="str">
        <f>TEXT(Table3[[#This Row],[Transaction_Date]],"dddd")</f>
        <v>Thursday</v>
      </c>
      <c r="D3096" t="s">
        <v>9381</v>
      </c>
      <c r="E3096">
        <f>HOUR(Table3[[#This Row],[Transaction_Time]])</f>
        <v>13</v>
      </c>
      <c r="F3096" s="6" t="s">
        <v>52</v>
      </c>
      <c r="G3096" s="6" t="s">
        <v>9382</v>
      </c>
      <c r="H3096" s="6" t="s">
        <v>74</v>
      </c>
      <c r="I3096" s="6" t="s">
        <v>42</v>
      </c>
      <c r="J3096" s="6" t="s">
        <v>166</v>
      </c>
      <c r="K3096" s="6" t="s">
        <v>167</v>
      </c>
      <c r="L3096" s="6" t="s">
        <v>342</v>
      </c>
      <c r="M3096" s="6" t="s">
        <v>162</v>
      </c>
      <c r="N3096" s="6" t="s">
        <v>291</v>
      </c>
      <c r="O3096" s="6" t="s">
        <v>60</v>
      </c>
      <c r="P3096" s="6" t="s">
        <v>115</v>
      </c>
      <c r="Q3096" s="6">
        <v>1355.17</v>
      </c>
      <c r="R3096" s="6">
        <v>0</v>
      </c>
      <c r="S3096" s="6">
        <v>3.28</v>
      </c>
      <c r="T3096" s="6" t="s">
        <v>280</v>
      </c>
      <c r="U3096" s="6" t="s">
        <v>407</v>
      </c>
      <c r="V3096" s="6" t="s">
        <v>49</v>
      </c>
      <c r="W3096" s="6">
        <v>90</v>
      </c>
      <c r="X3096" s="7" t="s">
        <v>37</v>
      </c>
    </row>
    <row r="3097" spans="1:24" x14ac:dyDescent="0.3">
      <c r="A3097" s="8" t="s">
        <v>9383</v>
      </c>
      <c r="B3097" s="9">
        <v>46170</v>
      </c>
      <c r="C3097" s="21" t="str">
        <f>TEXT(Table3[[#This Row],[Transaction_Date]],"dddd")</f>
        <v>Thursday</v>
      </c>
      <c r="D3097" t="s">
        <v>9384</v>
      </c>
      <c r="E3097">
        <f>HOUR(Table3[[#This Row],[Transaction_Time]])</f>
        <v>16</v>
      </c>
      <c r="F3097" s="10" t="s">
        <v>40</v>
      </c>
      <c r="G3097" s="10" t="s">
        <v>9385</v>
      </c>
      <c r="H3097" s="10" t="s">
        <v>26</v>
      </c>
      <c r="I3097" s="10" t="s">
        <v>27</v>
      </c>
      <c r="J3097" s="10" t="s">
        <v>55</v>
      </c>
      <c r="K3097" s="10" t="s">
        <v>180</v>
      </c>
      <c r="L3097" s="10" t="s">
        <v>45</v>
      </c>
      <c r="M3097" s="10" t="s">
        <v>31</v>
      </c>
      <c r="N3097" s="10" t="s">
        <v>46</v>
      </c>
      <c r="O3097" s="10" t="s">
        <v>141</v>
      </c>
      <c r="P3097" s="10" t="s">
        <v>68</v>
      </c>
      <c r="Q3097" s="10">
        <v>250.59</v>
      </c>
      <c r="R3097" s="10">
        <v>64.81</v>
      </c>
      <c r="S3097" s="10">
        <v>0</v>
      </c>
      <c r="T3097" s="10" t="s">
        <v>35</v>
      </c>
      <c r="U3097" s="10"/>
      <c r="V3097" s="10" t="s">
        <v>49</v>
      </c>
      <c r="W3097" s="10">
        <v>40</v>
      </c>
      <c r="X3097" s="11" t="s">
        <v>37</v>
      </c>
    </row>
    <row r="3098" spans="1:24" x14ac:dyDescent="0.3">
      <c r="A3098" s="4" t="s">
        <v>9386</v>
      </c>
      <c r="B3098" s="5">
        <v>46161</v>
      </c>
      <c r="C3098" s="20" t="str">
        <f>TEXT(Table3[[#This Row],[Transaction_Date]],"dddd")</f>
        <v>Tuesday</v>
      </c>
      <c r="D3098" t="s">
        <v>9387</v>
      </c>
      <c r="E3098">
        <f>HOUR(Table3[[#This Row],[Transaction_Time]])</f>
        <v>12</v>
      </c>
      <c r="F3098" s="6" t="s">
        <v>24</v>
      </c>
      <c r="G3098" s="6" t="s">
        <v>9388</v>
      </c>
      <c r="H3098" s="6" t="s">
        <v>74</v>
      </c>
      <c r="I3098" s="6" t="s">
        <v>42</v>
      </c>
      <c r="J3098" s="6" t="s">
        <v>150</v>
      </c>
      <c r="K3098" s="6" t="s">
        <v>175</v>
      </c>
      <c r="L3098" s="6" t="s">
        <v>350</v>
      </c>
      <c r="M3098" s="6" t="s">
        <v>31</v>
      </c>
      <c r="N3098" s="6" t="s">
        <v>46</v>
      </c>
      <c r="O3098" s="6" t="s">
        <v>60</v>
      </c>
      <c r="P3098" s="10" t="s">
        <v>68</v>
      </c>
      <c r="Q3098" s="6">
        <v>981.91</v>
      </c>
      <c r="R3098" s="6">
        <v>0</v>
      </c>
      <c r="S3098" s="6">
        <v>0</v>
      </c>
      <c r="T3098" s="6" t="s">
        <v>280</v>
      </c>
      <c r="U3098" s="6" t="s">
        <v>315</v>
      </c>
      <c r="V3098" s="6" t="s">
        <v>49</v>
      </c>
      <c r="W3098" s="6">
        <v>85</v>
      </c>
      <c r="X3098" s="7" t="s">
        <v>37</v>
      </c>
    </row>
    <row r="3099" spans="1:24" x14ac:dyDescent="0.3">
      <c r="A3099" s="8" t="s">
        <v>9389</v>
      </c>
      <c r="B3099" s="9">
        <v>46149</v>
      </c>
      <c r="C3099" s="21" t="str">
        <f>TEXT(Table3[[#This Row],[Transaction_Date]],"dddd")</f>
        <v>Thursday</v>
      </c>
      <c r="D3099" t="s">
        <v>9390</v>
      </c>
      <c r="E3099">
        <f>HOUR(Table3[[#This Row],[Transaction_Time]])</f>
        <v>19</v>
      </c>
      <c r="F3099" s="10" t="s">
        <v>52</v>
      </c>
      <c r="G3099" s="10" t="s">
        <v>9391</v>
      </c>
      <c r="H3099" s="10" t="s">
        <v>54</v>
      </c>
      <c r="I3099" s="10" t="s">
        <v>27</v>
      </c>
      <c r="J3099" s="10" t="s">
        <v>150</v>
      </c>
      <c r="K3099" s="10" t="s">
        <v>319</v>
      </c>
      <c r="L3099" s="10" t="s">
        <v>682</v>
      </c>
      <c r="M3099" s="10" t="s">
        <v>214</v>
      </c>
      <c r="N3099" s="10" t="s">
        <v>32</v>
      </c>
      <c r="O3099" s="10" t="s">
        <v>141</v>
      </c>
      <c r="P3099" s="10" t="s">
        <v>128</v>
      </c>
      <c r="Q3099" s="10">
        <v>216.85</v>
      </c>
      <c r="R3099" s="10">
        <v>0</v>
      </c>
      <c r="S3099" s="10">
        <v>3.93</v>
      </c>
      <c r="T3099" s="10" t="s">
        <v>35</v>
      </c>
      <c r="U3099" s="10"/>
      <c r="V3099" s="10" t="s">
        <v>49</v>
      </c>
      <c r="W3099" s="10">
        <v>25</v>
      </c>
      <c r="X3099" s="11" t="s">
        <v>37</v>
      </c>
    </row>
    <row r="3100" spans="1:24" x14ac:dyDescent="0.3">
      <c r="A3100" s="4" t="s">
        <v>9392</v>
      </c>
      <c r="B3100" s="5">
        <v>46161</v>
      </c>
      <c r="C3100" s="20" t="str">
        <f>TEXT(Table3[[#This Row],[Transaction_Date]],"dddd")</f>
        <v>Tuesday</v>
      </c>
      <c r="D3100" t="s">
        <v>9393</v>
      </c>
      <c r="E3100">
        <f>HOUR(Table3[[#This Row],[Transaction_Time]])</f>
        <v>15</v>
      </c>
      <c r="F3100" s="6" t="s">
        <v>24</v>
      </c>
      <c r="G3100" s="6" t="s">
        <v>9394</v>
      </c>
      <c r="H3100" s="6" t="s">
        <v>26</v>
      </c>
      <c r="I3100" s="6" t="s">
        <v>27</v>
      </c>
      <c r="J3100" s="6" t="s">
        <v>90</v>
      </c>
      <c r="K3100" s="6" t="s">
        <v>346</v>
      </c>
      <c r="L3100" s="6" t="s">
        <v>45</v>
      </c>
      <c r="M3100" s="6" t="s">
        <v>31</v>
      </c>
      <c r="N3100" s="6" t="s">
        <v>46</v>
      </c>
      <c r="O3100" s="6" t="s">
        <v>60</v>
      </c>
      <c r="P3100" s="10" t="s">
        <v>68</v>
      </c>
      <c r="Q3100" s="6">
        <v>793.19</v>
      </c>
      <c r="R3100" s="6">
        <v>0</v>
      </c>
      <c r="S3100" s="6">
        <v>0.76</v>
      </c>
      <c r="T3100" s="6" t="s">
        <v>35</v>
      </c>
      <c r="U3100" s="6"/>
      <c r="V3100" s="6" t="s">
        <v>36</v>
      </c>
      <c r="W3100" s="6">
        <v>70</v>
      </c>
      <c r="X3100" s="7" t="s">
        <v>37</v>
      </c>
    </row>
    <row r="3101" spans="1:24" x14ac:dyDescent="0.3">
      <c r="A3101" s="8" t="s">
        <v>9395</v>
      </c>
      <c r="B3101" s="9">
        <v>46171</v>
      </c>
      <c r="C3101" s="21" t="str">
        <f>TEXT(Table3[[#This Row],[Transaction_Date]],"dddd")</f>
        <v>Friday</v>
      </c>
      <c r="D3101" t="s">
        <v>9396</v>
      </c>
      <c r="E3101">
        <f>HOUR(Table3[[#This Row],[Transaction_Time]])</f>
        <v>12</v>
      </c>
      <c r="F3101" s="10" t="s">
        <v>24</v>
      </c>
      <c r="G3101" s="10" t="s">
        <v>9397</v>
      </c>
      <c r="H3101" s="10" t="s">
        <v>89</v>
      </c>
      <c r="I3101" s="10" t="s">
        <v>42</v>
      </c>
      <c r="J3101" s="10" t="s">
        <v>150</v>
      </c>
      <c r="K3101" s="10" t="s">
        <v>245</v>
      </c>
      <c r="L3101" s="10" t="s">
        <v>327</v>
      </c>
      <c r="M3101" s="10" t="s">
        <v>114</v>
      </c>
      <c r="N3101" s="10" t="s">
        <v>46</v>
      </c>
      <c r="O3101" s="10" t="s">
        <v>60</v>
      </c>
      <c r="P3101" s="10" t="s">
        <v>48</v>
      </c>
      <c r="Q3101" s="10">
        <v>552.51</v>
      </c>
      <c r="R3101" s="10">
        <v>0</v>
      </c>
      <c r="S3101" s="10">
        <v>6.33</v>
      </c>
      <c r="T3101" s="10" t="s">
        <v>35</v>
      </c>
      <c r="U3101" s="10"/>
      <c r="V3101" s="10" t="s">
        <v>36</v>
      </c>
      <c r="W3101" s="10">
        <v>65</v>
      </c>
      <c r="X3101" s="11" t="s">
        <v>37</v>
      </c>
    </row>
    <row r="3102" spans="1:24" x14ac:dyDescent="0.3">
      <c r="A3102" s="4" t="s">
        <v>9398</v>
      </c>
      <c r="B3102" s="5">
        <v>46148</v>
      </c>
      <c r="C3102" s="20" t="str">
        <f>TEXT(Table3[[#This Row],[Transaction_Date]],"dddd")</f>
        <v>Wednesday</v>
      </c>
      <c r="D3102" t="s">
        <v>9399</v>
      </c>
      <c r="E3102">
        <f>HOUR(Table3[[#This Row],[Transaction_Time]])</f>
        <v>17</v>
      </c>
      <c r="F3102" s="6" t="s">
        <v>24</v>
      </c>
      <c r="G3102" s="6" t="s">
        <v>9400</v>
      </c>
      <c r="H3102" s="6" t="s">
        <v>26</v>
      </c>
      <c r="I3102" s="6" t="s">
        <v>42</v>
      </c>
      <c r="J3102" s="6" t="s">
        <v>75</v>
      </c>
      <c r="K3102" s="6" t="s">
        <v>156</v>
      </c>
      <c r="L3102" s="6" t="s">
        <v>445</v>
      </c>
      <c r="M3102" s="6" t="s">
        <v>162</v>
      </c>
      <c r="N3102" s="6" t="s">
        <v>46</v>
      </c>
      <c r="O3102" s="6" t="s">
        <v>47</v>
      </c>
      <c r="P3102" s="6" t="s">
        <v>115</v>
      </c>
      <c r="Q3102" s="6">
        <v>447.35</v>
      </c>
      <c r="R3102" s="6">
        <v>0</v>
      </c>
      <c r="S3102" s="6">
        <v>0</v>
      </c>
      <c r="T3102" s="6" t="s">
        <v>35</v>
      </c>
      <c r="U3102" s="6"/>
      <c r="V3102" s="6" t="s">
        <v>49</v>
      </c>
      <c r="W3102" s="6">
        <v>3</v>
      </c>
      <c r="X3102" s="7" t="s">
        <v>37</v>
      </c>
    </row>
    <row r="3103" spans="1:24" x14ac:dyDescent="0.3">
      <c r="A3103" s="8" t="s">
        <v>9401</v>
      </c>
      <c r="B3103" s="9">
        <v>46154</v>
      </c>
      <c r="C3103" s="21" t="str">
        <f>TEXT(Table3[[#This Row],[Transaction_Date]],"dddd")</f>
        <v>Tuesday</v>
      </c>
      <c r="D3103" t="s">
        <v>9402</v>
      </c>
      <c r="E3103">
        <f>HOUR(Table3[[#This Row],[Transaction_Time]])</f>
        <v>18</v>
      </c>
      <c r="F3103" s="10" t="s">
        <v>24</v>
      </c>
      <c r="G3103" s="10" t="s">
        <v>9403</v>
      </c>
      <c r="H3103" s="10" t="s">
        <v>74</v>
      </c>
      <c r="I3103" s="10" t="s">
        <v>42</v>
      </c>
      <c r="J3103" s="10" t="s">
        <v>105</v>
      </c>
      <c r="K3103" s="10" t="s">
        <v>675</v>
      </c>
      <c r="L3103" s="10" t="s">
        <v>304</v>
      </c>
      <c r="M3103" s="10" t="s">
        <v>31</v>
      </c>
      <c r="N3103" s="10" t="s">
        <v>32</v>
      </c>
      <c r="O3103" s="10" t="s">
        <v>47</v>
      </c>
      <c r="P3103" s="10" t="s">
        <v>84</v>
      </c>
      <c r="Q3103" s="10">
        <v>571.88</v>
      </c>
      <c r="R3103" s="10">
        <v>70.739999999999995</v>
      </c>
      <c r="S3103" s="10">
        <v>0</v>
      </c>
      <c r="T3103" s="10" t="s">
        <v>35</v>
      </c>
      <c r="U3103" s="10"/>
      <c r="V3103" s="10" t="s">
        <v>49</v>
      </c>
      <c r="W3103" s="10">
        <v>4</v>
      </c>
      <c r="X3103" s="11" t="s">
        <v>37</v>
      </c>
    </row>
    <row r="3104" spans="1:24" x14ac:dyDescent="0.3">
      <c r="A3104" s="4" t="s">
        <v>9404</v>
      </c>
      <c r="B3104" s="5">
        <v>46159</v>
      </c>
      <c r="C3104" s="20" t="str">
        <f>TEXT(Table3[[#This Row],[Transaction_Date]],"dddd")</f>
        <v>Sunday</v>
      </c>
      <c r="D3104" t="s">
        <v>9405</v>
      </c>
      <c r="E3104">
        <f>HOUR(Table3[[#This Row],[Transaction_Time]])</f>
        <v>20</v>
      </c>
      <c r="F3104" s="6" t="s">
        <v>24</v>
      </c>
      <c r="G3104" s="6" t="s">
        <v>9406</v>
      </c>
      <c r="H3104" s="6" t="s">
        <v>26</v>
      </c>
      <c r="I3104" s="6" t="s">
        <v>27</v>
      </c>
      <c r="J3104" s="6" t="s">
        <v>119</v>
      </c>
      <c r="K3104" s="6" t="s">
        <v>120</v>
      </c>
      <c r="L3104" s="6" t="s">
        <v>296</v>
      </c>
      <c r="M3104" s="6" t="s">
        <v>146</v>
      </c>
      <c r="N3104" s="6" t="s">
        <v>46</v>
      </c>
      <c r="O3104" s="6" t="s">
        <v>47</v>
      </c>
      <c r="P3104" s="6" t="s">
        <v>84</v>
      </c>
      <c r="Q3104" s="6">
        <v>408.24</v>
      </c>
      <c r="R3104" s="6">
        <v>0</v>
      </c>
      <c r="S3104" s="6">
        <v>0</v>
      </c>
      <c r="T3104" s="6" t="s">
        <v>35</v>
      </c>
      <c r="U3104" s="6"/>
      <c r="V3104" s="6" t="s">
        <v>49</v>
      </c>
      <c r="W3104" s="6">
        <v>26</v>
      </c>
      <c r="X3104" s="7" t="s">
        <v>37</v>
      </c>
    </row>
    <row r="3105" spans="1:24" x14ac:dyDescent="0.3">
      <c r="A3105" s="8" t="s">
        <v>9407</v>
      </c>
      <c r="B3105" s="9">
        <v>46147</v>
      </c>
      <c r="C3105" s="21" t="str">
        <f>TEXT(Table3[[#This Row],[Transaction_Date]],"dddd")</f>
        <v>Tuesday</v>
      </c>
      <c r="D3105" t="s">
        <v>9408</v>
      </c>
      <c r="E3105">
        <f>HOUR(Table3[[#This Row],[Transaction_Time]])</f>
        <v>12</v>
      </c>
      <c r="F3105" s="10" t="s">
        <v>416</v>
      </c>
      <c r="G3105" s="10" t="s">
        <v>9409</v>
      </c>
      <c r="H3105" s="10" t="s">
        <v>54</v>
      </c>
      <c r="I3105" s="10" t="s">
        <v>27</v>
      </c>
      <c r="J3105" s="10" t="s">
        <v>166</v>
      </c>
      <c r="K3105" s="10" t="s">
        <v>237</v>
      </c>
      <c r="L3105" s="10" t="s">
        <v>350</v>
      </c>
      <c r="M3105" s="10" t="s">
        <v>31</v>
      </c>
      <c r="N3105" s="10" t="s">
        <v>78</v>
      </c>
      <c r="O3105" s="10" t="s">
        <v>297</v>
      </c>
      <c r="P3105" s="10" t="s">
        <v>84</v>
      </c>
      <c r="Q3105" s="10">
        <v>237.78</v>
      </c>
      <c r="R3105" s="10">
        <v>0</v>
      </c>
      <c r="S3105" s="10">
        <v>0</v>
      </c>
      <c r="T3105" s="10" t="s">
        <v>35</v>
      </c>
      <c r="U3105" s="10"/>
      <c r="V3105" s="10" t="s">
        <v>49</v>
      </c>
      <c r="W3105" s="10">
        <v>46</v>
      </c>
      <c r="X3105" s="11" t="s">
        <v>37</v>
      </c>
    </row>
    <row r="3106" spans="1:24" x14ac:dyDescent="0.3">
      <c r="A3106" s="4" t="s">
        <v>9410</v>
      </c>
      <c r="B3106" s="5">
        <v>46171</v>
      </c>
      <c r="C3106" s="20" t="str">
        <f>TEXT(Table3[[#This Row],[Transaction_Date]],"dddd")</f>
        <v>Friday</v>
      </c>
      <c r="D3106" t="s">
        <v>9411</v>
      </c>
      <c r="E3106">
        <f>HOUR(Table3[[#This Row],[Transaction_Time]])</f>
        <v>17</v>
      </c>
      <c r="F3106" s="6" t="s">
        <v>52</v>
      </c>
      <c r="G3106" s="6" t="s">
        <v>9412</v>
      </c>
      <c r="H3106" s="6" t="s">
        <v>54</v>
      </c>
      <c r="I3106" s="6" t="s">
        <v>42</v>
      </c>
      <c r="J3106" s="6" t="s">
        <v>98</v>
      </c>
      <c r="K3106" s="6" t="s">
        <v>99</v>
      </c>
      <c r="L3106" s="6" t="s">
        <v>127</v>
      </c>
      <c r="M3106" s="6" t="s">
        <v>114</v>
      </c>
      <c r="N3106" s="6" t="s">
        <v>46</v>
      </c>
      <c r="O3106" s="6" t="s">
        <v>47</v>
      </c>
      <c r="P3106" s="6" t="s">
        <v>108</v>
      </c>
      <c r="Q3106" s="6">
        <v>186.68</v>
      </c>
      <c r="R3106" s="6">
        <v>0</v>
      </c>
      <c r="S3106" s="6">
        <v>0.3</v>
      </c>
      <c r="T3106" s="6" t="s">
        <v>35</v>
      </c>
      <c r="U3106" s="6"/>
      <c r="V3106" s="6" t="s">
        <v>49</v>
      </c>
      <c r="W3106" s="6">
        <v>65</v>
      </c>
      <c r="X3106" s="7" t="s">
        <v>37</v>
      </c>
    </row>
    <row r="3107" spans="1:24" x14ac:dyDescent="0.3">
      <c r="A3107" s="8" t="s">
        <v>9413</v>
      </c>
      <c r="B3107" s="9">
        <v>46170</v>
      </c>
      <c r="C3107" s="21" t="str">
        <f>TEXT(Table3[[#This Row],[Transaction_Date]],"dddd")</f>
        <v>Thursday</v>
      </c>
      <c r="D3107" t="s">
        <v>9414</v>
      </c>
      <c r="E3107">
        <f>HOUR(Table3[[#This Row],[Transaction_Time]])</f>
        <v>20</v>
      </c>
      <c r="F3107" s="10" t="s">
        <v>24</v>
      </c>
      <c r="G3107" s="10" t="s">
        <v>9415</v>
      </c>
      <c r="H3107" s="10" t="s">
        <v>26</v>
      </c>
      <c r="I3107" s="10" t="s">
        <v>27</v>
      </c>
      <c r="J3107" s="10" t="s">
        <v>75</v>
      </c>
      <c r="K3107" s="10" t="s">
        <v>76</v>
      </c>
      <c r="L3107" s="10" t="s">
        <v>257</v>
      </c>
      <c r="M3107" s="10" t="s">
        <v>93</v>
      </c>
      <c r="N3107" s="10" t="s">
        <v>78</v>
      </c>
      <c r="O3107" s="10" t="s">
        <v>47</v>
      </c>
      <c r="P3107" s="10" t="s">
        <v>84</v>
      </c>
      <c r="Q3107" s="10">
        <v>365.16</v>
      </c>
      <c r="R3107" s="10">
        <v>0</v>
      </c>
      <c r="S3107" s="10">
        <v>0</v>
      </c>
      <c r="T3107" s="10" t="s">
        <v>35</v>
      </c>
      <c r="U3107" s="10"/>
      <c r="V3107" s="10" t="s">
        <v>49</v>
      </c>
      <c r="W3107" s="10">
        <v>52</v>
      </c>
      <c r="X3107" s="11" t="s">
        <v>37</v>
      </c>
    </row>
    <row r="3108" spans="1:24" x14ac:dyDescent="0.3">
      <c r="A3108" s="4" t="s">
        <v>9416</v>
      </c>
      <c r="B3108" s="5">
        <v>46169</v>
      </c>
      <c r="C3108" s="20" t="str">
        <f>TEXT(Table3[[#This Row],[Transaction_Date]],"dddd")</f>
        <v>Wednesday</v>
      </c>
      <c r="D3108" t="s">
        <v>9417</v>
      </c>
      <c r="E3108">
        <f>HOUR(Table3[[#This Row],[Transaction_Time]])</f>
        <v>16</v>
      </c>
      <c r="F3108" s="6" t="s">
        <v>24</v>
      </c>
      <c r="G3108" s="6" t="s">
        <v>9418</v>
      </c>
      <c r="H3108" s="6" t="s">
        <v>74</v>
      </c>
      <c r="I3108" s="6" t="s">
        <v>42</v>
      </c>
      <c r="J3108" s="6" t="s">
        <v>43</v>
      </c>
      <c r="K3108" s="6" t="s">
        <v>44</v>
      </c>
      <c r="L3108" s="6" t="s">
        <v>82</v>
      </c>
      <c r="M3108" s="6" t="s">
        <v>83</v>
      </c>
      <c r="N3108" s="6" t="s">
        <v>46</v>
      </c>
      <c r="O3108" s="6" t="s">
        <v>33</v>
      </c>
      <c r="P3108" s="6" t="s">
        <v>128</v>
      </c>
      <c r="Q3108" s="6">
        <v>76.3</v>
      </c>
      <c r="R3108" s="6">
        <v>0</v>
      </c>
      <c r="S3108" s="6">
        <v>0</v>
      </c>
      <c r="T3108" s="6" t="s">
        <v>35</v>
      </c>
      <c r="U3108" s="6"/>
      <c r="V3108" s="6" t="s">
        <v>49</v>
      </c>
      <c r="W3108" s="6">
        <v>1</v>
      </c>
      <c r="X3108" s="7" t="s">
        <v>37</v>
      </c>
    </row>
    <row r="3109" spans="1:24" x14ac:dyDescent="0.3">
      <c r="A3109" s="8" t="s">
        <v>9419</v>
      </c>
      <c r="B3109" s="9">
        <v>46153</v>
      </c>
      <c r="C3109" s="21" t="str">
        <f>TEXT(Table3[[#This Row],[Transaction_Date]],"dddd")</f>
        <v>Monday</v>
      </c>
      <c r="D3109" t="s">
        <v>9420</v>
      </c>
      <c r="E3109">
        <f>HOUR(Table3[[#This Row],[Transaction_Time]])</f>
        <v>14</v>
      </c>
      <c r="F3109" s="10" t="s">
        <v>416</v>
      </c>
      <c r="G3109" s="10" t="s">
        <v>9421</v>
      </c>
      <c r="H3109" s="10" t="s">
        <v>54</v>
      </c>
      <c r="I3109" s="10" t="s">
        <v>27</v>
      </c>
      <c r="J3109" s="10" t="s">
        <v>90</v>
      </c>
      <c r="K3109" s="10" t="s">
        <v>572</v>
      </c>
      <c r="L3109" s="10" t="s">
        <v>304</v>
      </c>
      <c r="M3109" s="10" t="s">
        <v>31</v>
      </c>
      <c r="N3109" s="10" t="s">
        <v>46</v>
      </c>
      <c r="O3109" s="10" t="s">
        <v>141</v>
      </c>
      <c r="P3109" s="10" t="s">
        <v>68</v>
      </c>
      <c r="Q3109" s="10">
        <v>331.71</v>
      </c>
      <c r="R3109" s="10">
        <v>0</v>
      </c>
      <c r="S3109" s="10">
        <v>0</v>
      </c>
      <c r="T3109" s="10" t="s">
        <v>35</v>
      </c>
      <c r="U3109" s="10"/>
      <c r="V3109" s="10" t="s">
        <v>49</v>
      </c>
      <c r="W3109" s="10">
        <v>82</v>
      </c>
      <c r="X3109" s="11" t="s">
        <v>37</v>
      </c>
    </row>
    <row r="3110" spans="1:24" x14ac:dyDescent="0.3">
      <c r="A3110" s="4" t="s">
        <v>9422</v>
      </c>
      <c r="B3110" s="5">
        <v>46164</v>
      </c>
      <c r="C3110" s="20" t="str">
        <f>TEXT(Table3[[#This Row],[Transaction_Date]],"dddd")</f>
        <v>Friday</v>
      </c>
      <c r="D3110" t="s">
        <v>9423</v>
      </c>
      <c r="E3110">
        <f>HOUR(Table3[[#This Row],[Transaction_Time]])</f>
        <v>21</v>
      </c>
      <c r="F3110" s="6" t="s">
        <v>24</v>
      </c>
      <c r="G3110" s="6" t="s">
        <v>9424</v>
      </c>
      <c r="H3110" s="6" t="s">
        <v>26</v>
      </c>
      <c r="I3110" s="6" t="s">
        <v>27</v>
      </c>
      <c r="J3110" s="6" t="s">
        <v>55</v>
      </c>
      <c r="K3110" s="6" t="s">
        <v>256</v>
      </c>
      <c r="L3110" s="6" t="s">
        <v>286</v>
      </c>
      <c r="M3110" s="6" t="s">
        <v>122</v>
      </c>
      <c r="N3110" s="6" t="s">
        <v>46</v>
      </c>
      <c r="O3110" s="6" t="s">
        <v>47</v>
      </c>
      <c r="P3110" s="6" t="s">
        <v>128</v>
      </c>
      <c r="Q3110" s="6">
        <v>656.6</v>
      </c>
      <c r="R3110" s="6">
        <v>0</v>
      </c>
      <c r="S3110" s="6">
        <v>0</v>
      </c>
      <c r="T3110" s="6" t="s">
        <v>406</v>
      </c>
      <c r="U3110" s="6" t="s">
        <v>402</v>
      </c>
      <c r="V3110" s="6" t="s">
        <v>49</v>
      </c>
      <c r="W3110" s="6">
        <v>39</v>
      </c>
      <c r="X3110" s="7" t="s">
        <v>37</v>
      </c>
    </row>
    <row r="3111" spans="1:24" x14ac:dyDescent="0.3">
      <c r="A3111" s="8" t="s">
        <v>9425</v>
      </c>
      <c r="B3111" s="9">
        <v>46161</v>
      </c>
      <c r="C3111" s="21" t="str">
        <f>TEXT(Table3[[#This Row],[Transaction_Date]],"dddd")</f>
        <v>Tuesday</v>
      </c>
      <c r="D3111" t="s">
        <v>9426</v>
      </c>
      <c r="E3111">
        <f>HOUR(Table3[[#This Row],[Transaction_Time]])</f>
        <v>12</v>
      </c>
      <c r="F3111" s="10" t="s">
        <v>52</v>
      </c>
      <c r="G3111" s="10" t="s">
        <v>9427</v>
      </c>
      <c r="H3111" s="10" t="s">
        <v>26</v>
      </c>
      <c r="I3111" s="10" t="s">
        <v>27</v>
      </c>
      <c r="J3111" s="10" t="s">
        <v>105</v>
      </c>
      <c r="K3111" s="10" t="s">
        <v>106</v>
      </c>
      <c r="L3111" s="10" t="s">
        <v>290</v>
      </c>
      <c r="M3111" s="10" t="s">
        <v>93</v>
      </c>
      <c r="N3111" s="10" t="s">
        <v>46</v>
      </c>
      <c r="O3111" s="10" t="s">
        <v>60</v>
      </c>
      <c r="P3111" s="10" t="s">
        <v>84</v>
      </c>
      <c r="Q3111" s="10">
        <v>1183.1400000000001</v>
      </c>
      <c r="R3111" s="10">
        <v>8.4499999999999993</v>
      </c>
      <c r="S3111" s="10">
        <v>5.72</v>
      </c>
      <c r="T3111" s="10" t="s">
        <v>35</v>
      </c>
      <c r="U3111" s="10"/>
      <c r="V3111" s="10" t="s">
        <v>49</v>
      </c>
      <c r="W3111" s="10">
        <v>47</v>
      </c>
      <c r="X3111" s="11" t="s">
        <v>37</v>
      </c>
    </row>
    <row r="3112" spans="1:24" x14ac:dyDescent="0.3">
      <c r="A3112" s="4" t="s">
        <v>9428</v>
      </c>
      <c r="B3112" s="5">
        <v>46169</v>
      </c>
      <c r="C3112" s="20" t="str">
        <f>TEXT(Table3[[#This Row],[Transaction_Date]],"dddd")</f>
        <v>Wednesday</v>
      </c>
      <c r="D3112" t="s">
        <v>9429</v>
      </c>
      <c r="E3112">
        <f>HOUR(Table3[[#This Row],[Transaction_Time]])</f>
        <v>19</v>
      </c>
      <c r="F3112" s="6" t="s">
        <v>40</v>
      </c>
      <c r="G3112" s="6" t="s">
        <v>9430</v>
      </c>
      <c r="H3112" s="6" t="s">
        <v>26</v>
      </c>
      <c r="I3112" s="6" t="s">
        <v>27</v>
      </c>
      <c r="J3112" s="6" t="s">
        <v>28</v>
      </c>
      <c r="K3112" s="6" t="s">
        <v>65</v>
      </c>
      <c r="L3112" s="6" t="s">
        <v>801</v>
      </c>
      <c r="M3112" s="6" t="s">
        <v>58</v>
      </c>
      <c r="N3112" s="6" t="s">
        <v>59</v>
      </c>
      <c r="O3112" s="6" t="s">
        <v>60</v>
      </c>
      <c r="P3112" s="6" t="s">
        <v>108</v>
      </c>
      <c r="Q3112" s="6">
        <v>813.85</v>
      </c>
      <c r="R3112" s="6">
        <v>0</v>
      </c>
      <c r="S3112" s="6">
        <v>0</v>
      </c>
      <c r="T3112" s="6" t="s">
        <v>35</v>
      </c>
      <c r="U3112" s="6"/>
      <c r="V3112" s="6" t="s">
        <v>36</v>
      </c>
      <c r="W3112" s="6">
        <v>4</v>
      </c>
      <c r="X3112" s="7" t="s">
        <v>37</v>
      </c>
    </row>
    <row r="3113" spans="1:24" x14ac:dyDescent="0.3">
      <c r="A3113" s="8" t="s">
        <v>9431</v>
      </c>
      <c r="B3113" s="9">
        <v>46164</v>
      </c>
      <c r="C3113" s="21" t="str">
        <f>TEXT(Table3[[#This Row],[Transaction_Date]],"dddd")</f>
        <v>Friday</v>
      </c>
      <c r="D3113" t="s">
        <v>9432</v>
      </c>
      <c r="E3113">
        <f>HOUR(Table3[[#This Row],[Transaction_Time]])</f>
        <v>11</v>
      </c>
      <c r="F3113" s="10" t="s">
        <v>40</v>
      </c>
      <c r="G3113" s="10" t="s">
        <v>9433</v>
      </c>
      <c r="H3113" s="10" t="s">
        <v>54</v>
      </c>
      <c r="I3113" s="10" t="s">
        <v>27</v>
      </c>
      <c r="J3113" s="10" t="s">
        <v>28</v>
      </c>
      <c r="K3113" s="10" t="s">
        <v>29</v>
      </c>
      <c r="L3113" s="10" t="s">
        <v>463</v>
      </c>
      <c r="M3113" s="10" t="s">
        <v>101</v>
      </c>
      <c r="N3113" s="10" t="s">
        <v>59</v>
      </c>
      <c r="O3113" s="10" t="s">
        <v>33</v>
      </c>
      <c r="P3113" s="10" t="s">
        <v>115</v>
      </c>
      <c r="Q3113" s="10">
        <v>34.56</v>
      </c>
      <c r="R3113" s="10">
        <v>0</v>
      </c>
      <c r="S3113" s="10">
        <v>0</v>
      </c>
      <c r="T3113" s="10" t="s">
        <v>35</v>
      </c>
      <c r="U3113" s="10"/>
      <c r="V3113" s="10" t="s">
        <v>49</v>
      </c>
      <c r="W3113" s="10">
        <v>54</v>
      </c>
      <c r="X3113" s="11" t="s">
        <v>37</v>
      </c>
    </row>
    <row r="3114" spans="1:24" x14ac:dyDescent="0.3">
      <c r="A3114" s="4" t="s">
        <v>9434</v>
      </c>
      <c r="B3114" s="5">
        <v>46159</v>
      </c>
      <c r="C3114" s="20" t="str">
        <f>TEXT(Table3[[#This Row],[Transaction_Date]],"dddd")</f>
        <v>Sunday</v>
      </c>
      <c r="D3114" t="s">
        <v>9435</v>
      </c>
      <c r="E3114">
        <f>HOUR(Table3[[#This Row],[Transaction_Time]])</f>
        <v>20</v>
      </c>
      <c r="F3114" s="6" t="s">
        <v>24</v>
      </c>
      <c r="G3114" s="6" t="s">
        <v>9436</v>
      </c>
      <c r="H3114" s="6" t="s">
        <v>54</v>
      </c>
      <c r="I3114" s="6" t="s">
        <v>27</v>
      </c>
      <c r="J3114" s="6" t="s">
        <v>55</v>
      </c>
      <c r="K3114" s="6" t="s">
        <v>180</v>
      </c>
      <c r="L3114" s="6" t="s">
        <v>503</v>
      </c>
      <c r="M3114" s="6" t="s">
        <v>214</v>
      </c>
      <c r="N3114" s="6" t="s">
        <v>46</v>
      </c>
      <c r="O3114" s="6" t="s">
        <v>141</v>
      </c>
      <c r="P3114" s="10" t="s">
        <v>68</v>
      </c>
      <c r="Q3114" s="6">
        <v>588.34</v>
      </c>
      <c r="R3114" s="6">
        <v>40.19</v>
      </c>
      <c r="S3114" s="6">
        <v>4.9800000000000004</v>
      </c>
      <c r="T3114" s="6" t="s">
        <v>35</v>
      </c>
      <c r="U3114" s="6"/>
      <c r="V3114" s="6" t="s">
        <v>49</v>
      </c>
      <c r="W3114" s="6">
        <v>29</v>
      </c>
      <c r="X3114" s="7" t="s">
        <v>37</v>
      </c>
    </row>
    <row r="3115" spans="1:24" x14ac:dyDescent="0.3">
      <c r="A3115" s="8" t="s">
        <v>9437</v>
      </c>
      <c r="B3115" s="9">
        <v>46172</v>
      </c>
      <c r="C3115" s="21" t="str">
        <f>TEXT(Table3[[#This Row],[Transaction_Date]],"dddd")</f>
        <v>Saturday</v>
      </c>
      <c r="D3115" t="s">
        <v>9438</v>
      </c>
      <c r="E3115">
        <f>HOUR(Table3[[#This Row],[Transaction_Time]])</f>
        <v>20</v>
      </c>
      <c r="F3115" s="10" t="s">
        <v>24</v>
      </c>
      <c r="G3115" s="10" t="s">
        <v>9439</v>
      </c>
      <c r="H3115" s="10" t="s">
        <v>26</v>
      </c>
      <c r="I3115" s="10" t="s">
        <v>42</v>
      </c>
      <c r="J3115" s="10" t="s">
        <v>55</v>
      </c>
      <c r="K3115" s="10" t="s">
        <v>56</v>
      </c>
      <c r="L3115" s="10" t="s">
        <v>682</v>
      </c>
      <c r="M3115" s="10" t="s">
        <v>214</v>
      </c>
      <c r="N3115" s="10" t="s">
        <v>59</v>
      </c>
      <c r="O3115" s="10" t="s">
        <v>33</v>
      </c>
      <c r="P3115" s="10" t="s">
        <v>68</v>
      </c>
      <c r="Q3115" s="10">
        <v>1643.86</v>
      </c>
      <c r="R3115" s="10">
        <v>0</v>
      </c>
      <c r="S3115" s="10">
        <v>0</v>
      </c>
      <c r="T3115" s="10" t="s">
        <v>35</v>
      </c>
      <c r="U3115" s="10"/>
      <c r="V3115" s="10" t="s">
        <v>49</v>
      </c>
      <c r="W3115" s="10">
        <v>27</v>
      </c>
      <c r="X3115" s="11" t="s">
        <v>37</v>
      </c>
    </row>
    <row r="3116" spans="1:24" x14ac:dyDescent="0.3">
      <c r="A3116" s="4" t="s">
        <v>9440</v>
      </c>
      <c r="B3116" s="5">
        <v>46161</v>
      </c>
      <c r="C3116" s="20" t="str">
        <f>TEXT(Table3[[#This Row],[Transaction_Date]],"dddd")</f>
        <v>Tuesday</v>
      </c>
      <c r="D3116" t="s">
        <v>9441</v>
      </c>
      <c r="E3116">
        <f>HOUR(Table3[[#This Row],[Transaction_Time]])</f>
        <v>14</v>
      </c>
      <c r="F3116" s="6" t="s">
        <v>52</v>
      </c>
      <c r="G3116" s="6" t="s">
        <v>9442</v>
      </c>
      <c r="H3116" s="6" t="s">
        <v>89</v>
      </c>
      <c r="I3116" s="6" t="s">
        <v>27</v>
      </c>
      <c r="J3116" s="6" t="s">
        <v>105</v>
      </c>
      <c r="K3116" s="6" t="s">
        <v>195</v>
      </c>
      <c r="L3116" s="6" t="s">
        <v>290</v>
      </c>
      <c r="M3116" s="6" t="s">
        <v>93</v>
      </c>
      <c r="N3116" s="6" t="s">
        <v>32</v>
      </c>
      <c r="O3116" s="6" t="s">
        <v>47</v>
      </c>
      <c r="P3116" s="6" t="s">
        <v>34</v>
      </c>
      <c r="Q3116" s="6">
        <v>369.4</v>
      </c>
      <c r="R3116" s="6">
        <v>0</v>
      </c>
      <c r="S3116" s="6">
        <v>0</v>
      </c>
      <c r="T3116" s="6" t="s">
        <v>35</v>
      </c>
      <c r="U3116" s="6"/>
      <c r="V3116" s="6" t="s">
        <v>49</v>
      </c>
      <c r="W3116" s="6">
        <v>78</v>
      </c>
      <c r="X3116" s="7" t="s">
        <v>37</v>
      </c>
    </row>
    <row r="3117" spans="1:24" x14ac:dyDescent="0.3">
      <c r="A3117" s="8" t="s">
        <v>9443</v>
      </c>
      <c r="B3117" s="9">
        <v>46167</v>
      </c>
      <c r="C3117" s="21" t="str">
        <f>TEXT(Table3[[#This Row],[Transaction_Date]],"dddd")</f>
        <v>Monday</v>
      </c>
      <c r="D3117" t="s">
        <v>9444</v>
      </c>
      <c r="E3117">
        <f>HOUR(Table3[[#This Row],[Transaction_Time]])</f>
        <v>20</v>
      </c>
      <c r="F3117" s="10" t="s">
        <v>24</v>
      </c>
      <c r="G3117" s="10" t="s">
        <v>9445</v>
      </c>
      <c r="H3117" s="10" t="s">
        <v>54</v>
      </c>
      <c r="I3117" s="10" t="s">
        <v>27</v>
      </c>
      <c r="J3117" s="10" t="s">
        <v>105</v>
      </c>
      <c r="K3117" s="10" t="s">
        <v>106</v>
      </c>
      <c r="L3117" s="10" t="s">
        <v>161</v>
      </c>
      <c r="M3117" s="10" t="s">
        <v>162</v>
      </c>
      <c r="N3117" s="10" t="s">
        <v>46</v>
      </c>
      <c r="O3117" s="10" t="s">
        <v>297</v>
      </c>
      <c r="P3117" s="10" t="s">
        <v>68</v>
      </c>
      <c r="Q3117" s="10">
        <v>530.9</v>
      </c>
      <c r="R3117" s="10">
        <v>0</v>
      </c>
      <c r="S3117" s="10">
        <v>0</v>
      </c>
      <c r="T3117" s="10" t="s">
        <v>35</v>
      </c>
      <c r="U3117" s="10"/>
      <c r="V3117" s="10" t="s">
        <v>49</v>
      </c>
      <c r="W3117" s="10">
        <v>84</v>
      </c>
      <c r="X3117" s="11" t="s">
        <v>37</v>
      </c>
    </row>
    <row r="3118" spans="1:24" x14ac:dyDescent="0.3">
      <c r="A3118" s="4" t="s">
        <v>9446</v>
      </c>
      <c r="B3118" s="5">
        <v>46150</v>
      </c>
      <c r="C3118" s="20" t="str">
        <f>TEXT(Table3[[#This Row],[Transaction_Date]],"dddd")</f>
        <v>Friday</v>
      </c>
      <c r="D3118" t="s">
        <v>9447</v>
      </c>
      <c r="E3118">
        <f>HOUR(Table3[[#This Row],[Transaction_Time]])</f>
        <v>21</v>
      </c>
      <c r="F3118" s="6" t="s">
        <v>24</v>
      </c>
      <c r="G3118" s="6" t="s">
        <v>9448</v>
      </c>
      <c r="H3118" s="6" t="s">
        <v>26</v>
      </c>
      <c r="I3118" s="6" t="s">
        <v>42</v>
      </c>
      <c r="J3118" s="6" t="s">
        <v>119</v>
      </c>
      <c r="K3118" s="6" t="s">
        <v>276</v>
      </c>
      <c r="L3118" s="6" t="s">
        <v>161</v>
      </c>
      <c r="M3118" s="6" t="s">
        <v>162</v>
      </c>
      <c r="N3118" s="6" t="s">
        <v>46</v>
      </c>
      <c r="O3118" s="6" t="s">
        <v>33</v>
      </c>
      <c r="P3118" s="6" t="s">
        <v>48</v>
      </c>
      <c r="Q3118" s="6">
        <v>466.01</v>
      </c>
      <c r="R3118" s="6">
        <v>0</v>
      </c>
      <c r="S3118" s="6">
        <v>0</v>
      </c>
      <c r="T3118" s="6" t="s">
        <v>35</v>
      </c>
      <c r="U3118" s="6"/>
      <c r="V3118" s="6" t="s">
        <v>49</v>
      </c>
      <c r="W3118" s="6">
        <v>69</v>
      </c>
      <c r="X3118" s="7" t="s">
        <v>37</v>
      </c>
    </row>
    <row r="3119" spans="1:24" x14ac:dyDescent="0.3">
      <c r="A3119" s="8" t="s">
        <v>9449</v>
      </c>
      <c r="B3119" s="9">
        <v>46157</v>
      </c>
      <c r="C3119" s="21" t="str">
        <f>TEXT(Table3[[#This Row],[Transaction_Date]],"dddd")</f>
        <v>Friday</v>
      </c>
      <c r="D3119" t="s">
        <v>9450</v>
      </c>
      <c r="E3119">
        <f>HOUR(Table3[[#This Row],[Transaction_Time]])</f>
        <v>14</v>
      </c>
      <c r="F3119" s="10" t="s">
        <v>24</v>
      </c>
      <c r="G3119" s="10" t="s">
        <v>9451</v>
      </c>
      <c r="H3119" s="10" t="s">
        <v>26</v>
      </c>
      <c r="I3119" s="10" t="s">
        <v>42</v>
      </c>
      <c r="J3119" s="10" t="s">
        <v>150</v>
      </c>
      <c r="K3119" s="10" t="s">
        <v>398</v>
      </c>
      <c r="L3119" s="10" t="s">
        <v>184</v>
      </c>
      <c r="M3119" s="10" t="s">
        <v>146</v>
      </c>
      <c r="N3119" s="10" t="s">
        <v>59</v>
      </c>
      <c r="O3119" s="10" t="s">
        <v>60</v>
      </c>
      <c r="P3119" s="10" t="s">
        <v>128</v>
      </c>
      <c r="Q3119" s="10">
        <v>983.73</v>
      </c>
      <c r="R3119" s="10">
        <v>55.1</v>
      </c>
      <c r="S3119" s="10">
        <v>0</v>
      </c>
      <c r="T3119" s="10" t="s">
        <v>35</v>
      </c>
      <c r="U3119" s="10"/>
      <c r="V3119" s="10" t="s">
        <v>49</v>
      </c>
      <c r="W3119" s="10">
        <v>2</v>
      </c>
      <c r="X3119" s="11" t="s">
        <v>37</v>
      </c>
    </row>
    <row r="3120" spans="1:24" x14ac:dyDescent="0.3">
      <c r="A3120" s="4" t="s">
        <v>9452</v>
      </c>
      <c r="B3120" s="5">
        <v>46164</v>
      </c>
      <c r="C3120" s="20" t="str">
        <f>TEXT(Table3[[#This Row],[Transaction_Date]],"dddd")</f>
        <v>Friday</v>
      </c>
      <c r="D3120" t="s">
        <v>9453</v>
      </c>
      <c r="E3120">
        <f>HOUR(Table3[[#This Row],[Transaction_Time]])</f>
        <v>18</v>
      </c>
      <c r="F3120" s="6" t="s">
        <v>24</v>
      </c>
      <c r="G3120" s="6" t="s">
        <v>9454</v>
      </c>
      <c r="H3120" s="6" t="s">
        <v>89</v>
      </c>
      <c r="I3120" s="6" t="s">
        <v>27</v>
      </c>
      <c r="J3120" s="6" t="s">
        <v>28</v>
      </c>
      <c r="K3120" s="6" t="s">
        <v>188</v>
      </c>
      <c r="L3120" s="6" t="s">
        <v>161</v>
      </c>
      <c r="M3120" s="6" t="s">
        <v>162</v>
      </c>
      <c r="N3120" s="6" t="s">
        <v>46</v>
      </c>
      <c r="O3120" s="6" t="s">
        <v>60</v>
      </c>
      <c r="P3120" s="6" t="s">
        <v>108</v>
      </c>
      <c r="Q3120" s="6">
        <v>227.4</v>
      </c>
      <c r="R3120" s="6">
        <v>0</v>
      </c>
      <c r="S3120" s="6">
        <v>5.13</v>
      </c>
      <c r="T3120" s="6" t="s">
        <v>35</v>
      </c>
      <c r="U3120" s="6"/>
      <c r="V3120" s="6" t="s">
        <v>49</v>
      </c>
      <c r="W3120" s="6">
        <v>11</v>
      </c>
      <c r="X3120" s="7" t="s">
        <v>37</v>
      </c>
    </row>
    <row r="3121" spans="1:24" x14ac:dyDescent="0.3">
      <c r="A3121" s="8" t="s">
        <v>9455</v>
      </c>
      <c r="B3121" s="9">
        <v>46149</v>
      </c>
      <c r="C3121" s="21" t="str">
        <f>TEXT(Table3[[#This Row],[Transaction_Date]],"dddd")</f>
        <v>Thursday</v>
      </c>
      <c r="D3121" t="s">
        <v>9456</v>
      </c>
      <c r="E3121">
        <f>HOUR(Table3[[#This Row],[Transaction_Time]])</f>
        <v>19</v>
      </c>
      <c r="F3121" s="10" t="s">
        <v>24</v>
      </c>
      <c r="G3121" s="10" t="s">
        <v>9457</v>
      </c>
      <c r="H3121" s="10" t="s">
        <v>74</v>
      </c>
      <c r="I3121" s="10" t="s">
        <v>27</v>
      </c>
      <c r="J3121" s="10" t="s">
        <v>119</v>
      </c>
      <c r="K3121" s="10" t="s">
        <v>120</v>
      </c>
      <c r="L3121" s="10" t="s">
        <v>184</v>
      </c>
      <c r="M3121" s="10" t="s">
        <v>146</v>
      </c>
      <c r="N3121" s="10" t="s">
        <v>46</v>
      </c>
      <c r="O3121" s="10" t="s">
        <v>47</v>
      </c>
      <c r="P3121" s="10" t="s">
        <v>108</v>
      </c>
      <c r="Q3121" s="10">
        <v>127.28</v>
      </c>
      <c r="R3121" s="10">
        <v>0</v>
      </c>
      <c r="S3121" s="10">
        <v>0</v>
      </c>
      <c r="T3121" s="10" t="s">
        <v>35</v>
      </c>
      <c r="U3121" s="10"/>
      <c r="V3121" s="10" t="s">
        <v>49</v>
      </c>
      <c r="W3121" s="10">
        <v>15</v>
      </c>
      <c r="X3121" s="11" t="s">
        <v>37</v>
      </c>
    </row>
    <row r="3122" spans="1:24" x14ac:dyDescent="0.3">
      <c r="A3122" s="4" t="s">
        <v>9458</v>
      </c>
      <c r="B3122" s="5">
        <v>46150</v>
      </c>
      <c r="C3122" s="20" t="str">
        <f>TEXT(Table3[[#This Row],[Transaction_Date]],"dddd")</f>
        <v>Friday</v>
      </c>
      <c r="D3122" t="s">
        <v>9459</v>
      </c>
      <c r="E3122">
        <f>HOUR(Table3[[#This Row],[Transaction_Time]])</f>
        <v>18</v>
      </c>
      <c r="F3122" s="6" t="s">
        <v>24</v>
      </c>
      <c r="G3122" s="6" t="s">
        <v>9460</v>
      </c>
      <c r="H3122" s="6" t="s">
        <v>26</v>
      </c>
      <c r="I3122" s="6" t="s">
        <v>42</v>
      </c>
      <c r="J3122" s="6" t="s">
        <v>43</v>
      </c>
      <c r="K3122" s="6" t="s">
        <v>229</v>
      </c>
      <c r="L3122" s="6" t="s">
        <v>364</v>
      </c>
      <c r="M3122" s="6" t="s">
        <v>114</v>
      </c>
      <c r="N3122" s="6" t="s">
        <v>46</v>
      </c>
      <c r="O3122" s="6" t="s">
        <v>60</v>
      </c>
      <c r="P3122" s="6" t="s">
        <v>48</v>
      </c>
      <c r="Q3122" s="6">
        <v>510.22</v>
      </c>
      <c r="R3122" s="6">
        <v>0</v>
      </c>
      <c r="S3122" s="6">
        <v>0</v>
      </c>
      <c r="T3122" s="6" t="s">
        <v>35</v>
      </c>
      <c r="U3122" s="6"/>
      <c r="V3122" s="6" t="s">
        <v>49</v>
      </c>
      <c r="W3122" s="6">
        <v>16</v>
      </c>
      <c r="X3122" s="7" t="s">
        <v>37</v>
      </c>
    </row>
    <row r="3123" spans="1:24" x14ac:dyDescent="0.3">
      <c r="A3123" s="8" t="s">
        <v>9461</v>
      </c>
      <c r="B3123" s="9">
        <v>46155</v>
      </c>
      <c r="C3123" s="21" t="str">
        <f>TEXT(Table3[[#This Row],[Transaction_Date]],"dddd")</f>
        <v>Wednesday</v>
      </c>
      <c r="D3123" t="s">
        <v>9462</v>
      </c>
      <c r="E3123">
        <f>HOUR(Table3[[#This Row],[Transaction_Time]])</f>
        <v>13</v>
      </c>
      <c r="F3123" s="10" t="s">
        <v>40</v>
      </c>
      <c r="G3123" s="10" t="s">
        <v>9463</v>
      </c>
      <c r="H3123" s="10" t="s">
        <v>26</v>
      </c>
      <c r="I3123" s="10" t="s">
        <v>42</v>
      </c>
      <c r="J3123" s="10" t="s">
        <v>43</v>
      </c>
      <c r="K3123" s="10" t="s">
        <v>112</v>
      </c>
      <c r="L3123" s="10" t="s">
        <v>500</v>
      </c>
      <c r="M3123" s="10" t="s">
        <v>67</v>
      </c>
      <c r="N3123" s="10" t="s">
        <v>59</v>
      </c>
      <c r="O3123" s="10" t="s">
        <v>33</v>
      </c>
      <c r="P3123" s="10" t="s">
        <v>68</v>
      </c>
      <c r="Q3123" s="10">
        <v>698.87</v>
      </c>
      <c r="R3123" s="10">
        <v>47.82</v>
      </c>
      <c r="S3123" s="10">
        <v>0</v>
      </c>
      <c r="T3123" s="10" t="s">
        <v>35</v>
      </c>
      <c r="U3123" s="10"/>
      <c r="V3123" s="10" t="s">
        <v>49</v>
      </c>
      <c r="W3123" s="10">
        <v>66</v>
      </c>
      <c r="X3123" s="11" t="s">
        <v>37</v>
      </c>
    </row>
    <row r="3124" spans="1:24" x14ac:dyDescent="0.3">
      <c r="A3124" s="4" t="s">
        <v>9464</v>
      </c>
      <c r="B3124" s="5">
        <v>46173</v>
      </c>
      <c r="C3124" s="20" t="str">
        <f>TEXT(Table3[[#This Row],[Transaction_Date]],"dddd")</f>
        <v>Sunday</v>
      </c>
      <c r="D3124" t="s">
        <v>9465</v>
      </c>
      <c r="E3124">
        <f>HOUR(Table3[[#This Row],[Transaction_Time]])</f>
        <v>19</v>
      </c>
      <c r="F3124" s="6" t="s">
        <v>52</v>
      </c>
      <c r="G3124" s="6" t="s">
        <v>9466</v>
      </c>
      <c r="H3124" s="6" t="s">
        <v>26</v>
      </c>
      <c r="I3124" s="6" t="s">
        <v>27</v>
      </c>
      <c r="J3124" s="6" t="s">
        <v>75</v>
      </c>
      <c r="K3124" s="6" t="s">
        <v>295</v>
      </c>
      <c r="L3124" s="6" t="s">
        <v>296</v>
      </c>
      <c r="M3124" s="6" t="s">
        <v>146</v>
      </c>
      <c r="N3124" s="6" t="s">
        <v>78</v>
      </c>
      <c r="O3124" s="6" t="s">
        <v>47</v>
      </c>
      <c r="P3124" s="6" t="s">
        <v>68</v>
      </c>
      <c r="Q3124" s="6">
        <v>188.6</v>
      </c>
      <c r="R3124" s="6">
        <v>70.209999999999994</v>
      </c>
      <c r="S3124" s="6">
        <v>0</v>
      </c>
      <c r="T3124" s="6" t="s">
        <v>35</v>
      </c>
      <c r="U3124" s="6"/>
      <c r="V3124" s="6" t="s">
        <v>49</v>
      </c>
      <c r="W3124" s="6">
        <v>47</v>
      </c>
      <c r="X3124" s="7" t="s">
        <v>37</v>
      </c>
    </row>
    <row r="3125" spans="1:24" x14ac:dyDescent="0.3">
      <c r="A3125" s="8" t="s">
        <v>9467</v>
      </c>
      <c r="B3125" s="9">
        <v>46144</v>
      </c>
      <c r="C3125" s="21" t="str">
        <f>TEXT(Table3[[#This Row],[Transaction_Date]],"dddd")</f>
        <v>Saturday</v>
      </c>
      <c r="D3125" t="s">
        <v>9468</v>
      </c>
      <c r="E3125">
        <f>HOUR(Table3[[#This Row],[Transaction_Time]])</f>
        <v>15</v>
      </c>
      <c r="F3125" s="10" t="s">
        <v>24</v>
      </c>
      <c r="G3125" s="10" t="s">
        <v>9469</v>
      </c>
      <c r="H3125" s="10" t="s">
        <v>54</v>
      </c>
      <c r="I3125" s="10" t="s">
        <v>27</v>
      </c>
      <c r="J3125" s="10" t="s">
        <v>150</v>
      </c>
      <c r="K3125" s="10" t="s">
        <v>245</v>
      </c>
      <c r="L3125" s="10" t="s">
        <v>428</v>
      </c>
      <c r="M3125" s="10" t="s">
        <v>83</v>
      </c>
      <c r="N3125" s="10" t="s">
        <v>32</v>
      </c>
      <c r="O3125" s="10" t="s">
        <v>47</v>
      </c>
      <c r="P3125" s="10" t="s">
        <v>128</v>
      </c>
      <c r="Q3125" s="10">
        <v>408.74</v>
      </c>
      <c r="R3125" s="10">
        <v>0</v>
      </c>
      <c r="S3125" s="10">
        <v>0</v>
      </c>
      <c r="T3125" s="10" t="s">
        <v>35</v>
      </c>
      <c r="U3125" s="10"/>
      <c r="V3125" s="10" t="s">
        <v>49</v>
      </c>
      <c r="W3125" s="10">
        <v>58</v>
      </c>
      <c r="X3125" s="11" t="s">
        <v>37</v>
      </c>
    </row>
    <row r="3126" spans="1:24" x14ac:dyDescent="0.3">
      <c r="A3126" s="4" t="s">
        <v>9470</v>
      </c>
      <c r="B3126" s="5">
        <v>46156</v>
      </c>
      <c r="C3126" s="20" t="str">
        <f>TEXT(Table3[[#This Row],[Transaction_Date]],"dddd")</f>
        <v>Thursday</v>
      </c>
      <c r="D3126" t="s">
        <v>9471</v>
      </c>
      <c r="E3126">
        <f>HOUR(Table3[[#This Row],[Transaction_Time]])</f>
        <v>8</v>
      </c>
      <c r="F3126" s="6" t="s">
        <v>52</v>
      </c>
      <c r="G3126" s="6" t="s">
        <v>9472</v>
      </c>
      <c r="H3126" s="6" t="s">
        <v>26</v>
      </c>
      <c r="I3126" s="6" t="s">
        <v>42</v>
      </c>
      <c r="J3126" s="6" t="s">
        <v>90</v>
      </c>
      <c r="K3126" s="6" t="s">
        <v>346</v>
      </c>
      <c r="L3126" s="6" t="s">
        <v>342</v>
      </c>
      <c r="M3126" s="6" t="s">
        <v>162</v>
      </c>
      <c r="N3126" s="6" t="s">
        <v>32</v>
      </c>
      <c r="O3126" s="6" t="s">
        <v>47</v>
      </c>
      <c r="P3126" s="6" t="s">
        <v>128</v>
      </c>
      <c r="Q3126" s="6">
        <v>955.65</v>
      </c>
      <c r="R3126" s="6">
        <v>52.2</v>
      </c>
      <c r="S3126" s="6">
        <v>0</v>
      </c>
      <c r="T3126" s="6" t="s">
        <v>35</v>
      </c>
      <c r="U3126" s="6"/>
      <c r="V3126" s="6" t="s">
        <v>49</v>
      </c>
      <c r="W3126" s="6">
        <v>5</v>
      </c>
      <c r="X3126" s="7" t="s">
        <v>37</v>
      </c>
    </row>
    <row r="3127" spans="1:24" x14ac:dyDescent="0.3">
      <c r="A3127" s="8" t="s">
        <v>9473</v>
      </c>
      <c r="B3127" s="9">
        <v>46158</v>
      </c>
      <c r="C3127" s="21" t="str">
        <f>TEXT(Table3[[#This Row],[Transaction_Date]],"dddd")</f>
        <v>Saturday</v>
      </c>
      <c r="D3127" t="s">
        <v>9474</v>
      </c>
      <c r="E3127">
        <f>HOUR(Table3[[#This Row],[Transaction_Time]])</f>
        <v>17</v>
      </c>
      <c r="F3127" s="10" t="s">
        <v>24</v>
      </c>
      <c r="G3127" s="10" t="s">
        <v>9475</v>
      </c>
      <c r="H3127" s="10" t="s">
        <v>26</v>
      </c>
      <c r="I3127" s="10" t="s">
        <v>27</v>
      </c>
      <c r="J3127" s="10" t="s">
        <v>166</v>
      </c>
      <c r="K3127" s="10" t="s">
        <v>167</v>
      </c>
      <c r="L3127" s="10" t="s">
        <v>801</v>
      </c>
      <c r="M3127" s="10" t="s">
        <v>58</v>
      </c>
      <c r="N3127" s="10" t="s">
        <v>46</v>
      </c>
      <c r="O3127" s="10" t="s">
        <v>60</v>
      </c>
      <c r="P3127" s="10" t="s">
        <v>128</v>
      </c>
      <c r="Q3127" s="10">
        <v>321.7</v>
      </c>
      <c r="R3127" s="10">
        <v>0</v>
      </c>
      <c r="S3127" s="10">
        <v>0</v>
      </c>
      <c r="T3127" s="10" t="s">
        <v>35</v>
      </c>
      <c r="U3127" s="10"/>
      <c r="V3127" s="10" t="s">
        <v>49</v>
      </c>
      <c r="W3127" s="10">
        <v>85</v>
      </c>
      <c r="X3127" s="11" t="s">
        <v>37</v>
      </c>
    </row>
    <row r="3128" spans="1:24" x14ac:dyDescent="0.3">
      <c r="A3128" s="4" t="s">
        <v>9476</v>
      </c>
      <c r="B3128" s="5">
        <v>46160</v>
      </c>
      <c r="C3128" s="20" t="str">
        <f>TEXT(Table3[[#This Row],[Transaction_Date]],"dddd")</f>
        <v>Monday</v>
      </c>
      <c r="D3128" t="s">
        <v>9477</v>
      </c>
      <c r="E3128">
        <f>HOUR(Table3[[#This Row],[Transaction_Time]])</f>
        <v>10</v>
      </c>
      <c r="F3128" s="6" t="s">
        <v>24</v>
      </c>
      <c r="G3128" s="6" t="s">
        <v>9478</v>
      </c>
      <c r="H3128" s="6" t="s">
        <v>89</v>
      </c>
      <c r="I3128" s="6" t="s">
        <v>27</v>
      </c>
      <c r="J3128" s="6" t="s">
        <v>75</v>
      </c>
      <c r="K3128" s="6" t="s">
        <v>156</v>
      </c>
      <c r="L3128" s="6" t="s">
        <v>205</v>
      </c>
      <c r="M3128" s="6" t="s">
        <v>162</v>
      </c>
      <c r="N3128" s="6" t="s">
        <v>32</v>
      </c>
      <c r="O3128" s="6" t="s">
        <v>60</v>
      </c>
      <c r="P3128" s="6" t="s">
        <v>48</v>
      </c>
      <c r="Q3128" s="6">
        <v>116.03</v>
      </c>
      <c r="R3128" s="6">
        <v>0</v>
      </c>
      <c r="S3128" s="6">
        <v>0</v>
      </c>
      <c r="T3128" s="6" t="s">
        <v>35</v>
      </c>
      <c r="U3128" s="6"/>
      <c r="V3128" s="6" t="s">
        <v>36</v>
      </c>
      <c r="W3128" s="6">
        <v>84</v>
      </c>
      <c r="X3128" s="7" t="s">
        <v>37</v>
      </c>
    </row>
    <row r="3129" spans="1:24" x14ac:dyDescent="0.3">
      <c r="A3129" s="8" t="s">
        <v>9479</v>
      </c>
      <c r="B3129" s="9">
        <v>46171</v>
      </c>
      <c r="C3129" s="21" t="str">
        <f>TEXT(Table3[[#This Row],[Transaction_Date]],"dddd")</f>
        <v>Friday</v>
      </c>
      <c r="D3129" t="s">
        <v>9192</v>
      </c>
      <c r="E3129">
        <f>HOUR(Table3[[#This Row],[Transaction_Time]])</f>
        <v>17</v>
      </c>
      <c r="F3129" s="10" t="s">
        <v>24</v>
      </c>
      <c r="G3129" s="10" t="s">
        <v>9480</v>
      </c>
      <c r="H3129" s="10" t="s">
        <v>26</v>
      </c>
      <c r="I3129" s="10" t="s">
        <v>27</v>
      </c>
      <c r="J3129" s="10" t="s">
        <v>90</v>
      </c>
      <c r="K3129" s="10" t="s">
        <v>572</v>
      </c>
      <c r="L3129" s="10" t="s">
        <v>334</v>
      </c>
      <c r="M3129" s="10" t="s">
        <v>58</v>
      </c>
      <c r="N3129" s="10" t="s">
        <v>176</v>
      </c>
      <c r="O3129" s="10" t="s">
        <v>141</v>
      </c>
      <c r="P3129" s="10" t="s">
        <v>115</v>
      </c>
      <c r="Q3129" s="10">
        <v>2101.7600000000002</v>
      </c>
      <c r="R3129" s="10">
        <v>0</v>
      </c>
      <c r="S3129" s="10">
        <v>6.93</v>
      </c>
      <c r="T3129" s="10" t="s">
        <v>35</v>
      </c>
      <c r="U3129" s="10"/>
      <c r="V3129" s="10" t="s">
        <v>49</v>
      </c>
      <c r="W3129" s="10">
        <v>32</v>
      </c>
      <c r="X3129" s="11" t="s">
        <v>37</v>
      </c>
    </row>
    <row r="3130" spans="1:24" x14ac:dyDescent="0.3">
      <c r="A3130" s="4" t="s">
        <v>9481</v>
      </c>
      <c r="B3130" s="5">
        <v>46145</v>
      </c>
      <c r="C3130" s="20" t="str">
        <f>TEXT(Table3[[#This Row],[Transaction_Date]],"dddd")</f>
        <v>Sunday</v>
      </c>
      <c r="D3130" t="s">
        <v>9482</v>
      </c>
      <c r="E3130">
        <f>HOUR(Table3[[#This Row],[Transaction_Time]])</f>
        <v>9</v>
      </c>
      <c r="F3130" s="6" t="s">
        <v>24</v>
      </c>
      <c r="G3130" s="6" t="s">
        <v>9483</v>
      </c>
      <c r="H3130" s="6" t="s">
        <v>89</v>
      </c>
      <c r="I3130" s="6" t="s">
        <v>42</v>
      </c>
      <c r="J3130" s="6" t="s">
        <v>150</v>
      </c>
      <c r="K3130" s="6" t="s">
        <v>398</v>
      </c>
      <c r="L3130" s="6" t="s">
        <v>230</v>
      </c>
      <c r="M3130" s="6" t="s">
        <v>83</v>
      </c>
      <c r="N3130" s="6" t="s">
        <v>46</v>
      </c>
      <c r="O3130" s="6" t="s">
        <v>47</v>
      </c>
      <c r="P3130" s="6" t="s">
        <v>108</v>
      </c>
      <c r="Q3130" s="6">
        <v>90.79</v>
      </c>
      <c r="R3130" s="6">
        <v>0</v>
      </c>
      <c r="S3130" s="6">
        <v>4.08</v>
      </c>
      <c r="T3130" s="6" t="s">
        <v>35</v>
      </c>
      <c r="U3130" s="6"/>
      <c r="V3130" s="6" t="s">
        <v>49</v>
      </c>
      <c r="W3130" s="6">
        <v>4</v>
      </c>
      <c r="X3130" s="7" t="s">
        <v>37</v>
      </c>
    </row>
    <row r="3131" spans="1:24" x14ac:dyDescent="0.3">
      <c r="A3131" s="8" t="s">
        <v>9484</v>
      </c>
      <c r="B3131" s="9">
        <v>46152</v>
      </c>
      <c r="C3131" s="21" t="str">
        <f>TEXT(Table3[[#This Row],[Transaction_Date]],"dddd")</f>
        <v>Sunday</v>
      </c>
      <c r="D3131" t="s">
        <v>9485</v>
      </c>
      <c r="E3131">
        <f>HOUR(Table3[[#This Row],[Transaction_Time]])</f>
        <v>16</v>
      </c>
      <c r="F3131" s="10" t="s">
        <v>416</v>
      </c>
      <c r="G3131" s="10" t="s">
        <v>9486</v>
      </c>
      <c r="H3131" s="10" t="s">
        <v>54</v>
      </c>
      <c r="I3131" s="10" t="s">
        <v>42</v>
      </c>
      <c r="J3131" s="10" t="s">
        <v>28</v>
      </c>
      <c r="K3131" s="10" t="s">
        <v>29</v>
      </c>
      <c r="L3131" s="10" t="s">
        <v>107</v>
      </c>
      <c r="M3131" s="10" t="s">
        <v>93</v>
      </c>
      <c r="N3131" s="10" t="s">
        <v>32</v>
      </c>
      <c r="O3131" s="10" t="s">
        <v>47</v>
      </c>
      <c r="P3131" s="10" t="s">
        <v>68</v>
      </c>
      <c r="Q3131" s="10">
        <v>600.08000000000004</v>
      </c>
      <c r="R3131" s="10">
        <v>0</v>
      </c>
      <c r="S3131" s="10">
        <v>0</v>
      </c>
      <c r="T3131" s="10" t="s">
        <v>35</v>
      </c>
      <c r="U3131" s="10"/>
      <c r="V3131" s="10" t="s">
        <v>49</v>
      </c>
      <c r="W3131" s="10">
        <v>24</v>
      </c>
      <c r="X3131" s="11" t="s">
        <v>37</v>
      </c>
    </row>
    <row r="3132" spans="1:24" x14ac:dyDescent="0.3">
      <c r="A3132" s="4" t="s">
        <v>9487</v>
      </c>
      <c r="B3132" s="5">
        <v>46150</v>
      </c>
      <c r="C3132" s="20" t="str">
        <f>TEXT(Table3[[#This Row],[Transaction_Date]],"dddd")</f>
        <v>Friday</v>
      </c>
      <c r="D3132" t="s">
        <v>9488</v>
      </c>
      <c r="E3132">
        <f>HOUR(Table3[[#This Row],[Transaction_Time]])</f>
        <v>18</v>
      </c>
      <c r="F3132" s="6" t="s">
        <v>52</v>
      </c>
      <c r="G3132" s="6" t="s">
        <v>9489</v>
      </c>
      <c r="H3132" s="6" t="s">
        <v>54</v>
      </c>
      <c r="I3132" s="6" t="s">
        <v>42</v>
      </c>
      <c r="J3132" s="6" t="s">
        <v>119</v>
      </c>
      <c r="K3132" s="6" t="s">
        <v>120</v>
      </c>
      <c r="L3132" s="6" t="s">
        <v>477</v>
      </c>
      <c r="M3132" s="6" t="s">
        <v>101</v>
      </c>
      <c r="N3132" s="6" t="s">
        <v>46</v>
      </c>
      <c r="O3132" s="6" t="s">
        <v>60</v>
      </c>
      <c r="P3132" s="10" t="s">
        <v>68</v>
      </c>
      <c r="Q3132" s="6">
        <v>617.20000000000005</v>
      </c>
      <c r="R3132" s="6">
        <v>0</v>
      </c>
      <c r="S3132" s="6">
        <v>0</v>
      </c>
      <c r="T3132" s="6" t="s">
        <v>35</v>
      </c>
      <c r="U3132" s="6"/>
      <c r="V3132" s="6" t="s">
        <v>49</v>
      </c>
      <c r="W3132" s="6">
        <v>6</v>
      </c>
      <c r="X3132" s="7" t="s">
        <v>37</v>
      </c>
    </row>
    <row r="3133" spans="1:24" x14ac:dyDescent="0.3">
      <c r="A3133" s="8" t="s">
        <v>9490</v>
      </c>
      <c r="B3133" s="9">
        <v>46150</v>
      </c>
      <c r="C3133" s="21" t="str">
        <f>TEXT(Table3[[#This Row],[Transaction_Date]],"dddd")</f>
        <v>Friday</v>
      </c>
      <c r="D3133" t="s">
        <v>9491</v>
      </c>
      <c r="E3133">
        <f>HOUR(Table3[[#This Row],[Transaction_Time]])</f>
        <v>17</v>
      </c>
      <c r="F3133" s="10" t="s">
        <v>24</v>
      </c>
      <c r="G3133" s="10" t="s">
        <v>9492</v>
      </c>
      <c r="H3133" s="10" t="s">
        <v>26</v>
      </c>
      <c r="I3133" s="10" t="s">
        <v>42</v>
      </c>
      <c r="J3133" s="10" t="s">
        <v>43</v>
      </c>
      <c r="K3133" s="10" t="s">
        <v>229</v>
      </c>
      <c r="L3133" s="10" t="s">
        <v>121</v>
      </c>
      <c r="M3133" s="10" t="s">
        <v>122</v>
      </c>
      <c r="N3133" s="10" t="s">
        <v>46</v>
      </c>
      <c r="O3133" s="10" t="s">
        <v>47</v>
      </c>
      <c r="P3133" s="10" t="s">
        <v>34</v>
      </c>
      <c r="Q3133" s="10">
        <v>485.5</v>
      </c>
      <c r="R3133" s="10">
        <v>0</v>
      </c>
      <c r="S3133" s="10">
        <v>5.9</v>
      </c>
      <c r="T3133" s="10" t="s">
        <v>35</v>
      </c>
      <c r="U3133" s="10"/>
      <c r="V3133" s="10" t="s">
        <v>49</v>
      </c>
      <c r="W3133" s="10">
        <v>87</v>
      </c>
      <c r="X3133" s="11" t="s">
        <v>37</v>
      </c>
    </row>
    <row r="3134" spans="1:24" x14ac:dyDescent="0.3">
      <c r="A3134" s="4" t="s">
        <v>9493</v>
      </c>
      <c r="B3134" s="5">
        <v>46154</v>
      </c>
      <c r="C3134" s="20" t="str">
        <f>TEXT(Table3[[#This Row],[Transaction_Date]],"dddd")</f>
        <v>Tuesday</v>
      </c>
      <c r="D3134" t="s">
        <v>9494</v>
      </c>
      <c r="E3134">
        <f>HOUR(Table3[[#This Row],[Transaction_Time]])</f>
        <v>21</v>
      </c>
      <c r="F3134" s="6" t="s">
        <v>24</v>
      </c>
      <c r="G3134" s="6" t="s">
        <v>9495</v>
      </c>
      <c r="H3134" s="6" t="s">
        <v>74</v>
      </c>
      <c r="I3134" s="6" t="s">
        <v>27</v>
      </c>
      <c r="J3134" s="6" t="s">
        <v>43</v>
      </c>
      <c r="K3134" s="6" t="s">
        <v>285</v>
      </c>
      <c r="L3134" s="6" t="s">
        <v>200</v>
      </c>
      <c r="M3134" s="6" t="s">
        <v>146</v>
      </c>
      <c r="N3134" s="6" t="s">
        <v>46</v>
      </c>
      <c r="O3134" s="6" t="s">
        <v>47</v>
      </c>
      <c r="P3134" s="6" t="s">
        <v>108</v>
      </c>
      <c r="Q3134" s="6">
        <v>1425.84</v>
      </c>
      <c r="R3134" s="6">
        <v>0</v>
      </c>
      <c r="S3134" s="6">
        <v>0</v>
      </c>
      <c r="T3134" s="6" t="s">
        <v>35</v>
      </c>
      <c r="U3134" s="6"/>
      <c r="V3134" s="6" t="s">
        <v>49</v>
      </c>
      <c r="W3134" s="6">
        <v>19</v>
      </c>
      <c r="X3134" s="7" t="s">
        <v>37</v>
      </c>
    </row>
    <row r="3135" spans="1:24" x14ac:dyDescent="0.3">
      <c r="A3135" s="8" t="s">
        <v>9496</v>
      </c>
      <c r="B3135" s="9">
        <v>46156</v>
      </c>
      <c r="C3135" s="21" t="str">
        <f>TEXT(Table3[[#This Row],[Transaction_Date]],"dddd")</f>
        <v>Thursday</v>
      </c>
      <c r="D3135" t="s">
        <v>9497</v>
      </c>
      <c r="E3135">
        <f>HOUR(Table3[[#This Row],[Transaction_Time]])</f>
        <v>20</v>
      </c>
      <c r="F3135" s="10" t="s">
        <v>40</v>
      </c>
      <c r="G3135" s="10" t="s">
        <v>9498</v>
      </c>
      <c r="H3135" s="10" t="s">
        <v>97</v>
      </c>
      <c r="I3135" s="10" t="s">
        <v>42</v>
      </c>
      <c r="J3135" s="10" t="s">
        <v>119</v>
      </c>
      <c r="K3135" s="10" t="s">
        <v>276</v>
      </c>
      <c r="L3135" s="10" t="s">
        <v>157</v>
      </c>
      <c r="M3135" s="10" t="s">
        <v>83</v>
      </c>
      <c r="N3135" s="10" t="s">
        <v>46</v>
      </c>
      <c r="O3135" s="10" t="s">
        <v>47</v>
      </c>
      <c r="P3135" s="10" t="s">
        <v>48</v>
      </c>
      <c r="Q3135" s="10">
        <v>329.9</v>
      </c>
      <c r="R3135" s="10">
        <v>0</v>
      </c>
      <c r="S3135" s="10">
        <v>0</v>
      </c>
      <c r="T3135" s="10" t="s">
        <v>35</v>
      </c>
      <c r="U3135" s="10"/>
      <c r="V3135" s="10" t="s">
        <v>49</v>
      </c>
      <c r="W3135" s="10">
        <v>91</v>
      </c>
      <c r="X3135" s="11" t="s">
        <v>37</v>
      </c>
    </row>
    <row r="3136" spans="1:24" x14ac:dyDescent="0.3">
      <c r="A3136" s="4" t="s">
        <v>9499</v>
      </c>
      <c r="B3136" s="5">
        <v>46155</v>
      </c>
      <c r="C3136" s="20" t="str">
        <f>TEXT(Table3[[#This Row],[Transaction_Date]],"dddd")</f>
        <v>Wednesday</v>
      </c>
      <c r="D3136" t="s">
        <v>9500</v>
      </c>
      <c r="E3136">
        <f>HOUR(Table3[[#This Row],[Transaction_Time]])</f>
        <v>10</v>
      </c>
      <c r="F3136" s="6" t="s">
        <v>40</v>
      </c>
      <c r="G3136" s="6" t="s">
        <v>9501</v>
      </c>
      <c r="H3136" s="6" t="s">
        <v>89</v>
      </c>
      <c r="I3136" s="6" t="s">
        <v>27</v>
      </c>
      <c r="J3136" s="6" t="s">
        <v>105</v>
      </c>
      <c r="K3136" s="6" t="s">
        <v>106</v>
      </c>
      <c r="L3136" s="6" t="s">
        <v>152</v>
      </c>
      <c r="M3136" s="6" t="s">
        <v>93</v>
      </c>
      <c r="N3136" s="6" t="s">
        <v>32</v>
      </c>
      <c r="O3136" s="6" t="s">
        <v>141</v>
      </c>
      <c r="P3136" s="6" t="s">
        <v>84</v>
      </c>
      <c r="Q3136" s="6">
        <v>4523.13</v>
      </c>
      <c r="R3136" s="6">
        <v>5.86</v>
      </c>
      <c r="S3136" s="6">
        <v>0</v>
      </c>
      <c r="T3136" s="6" t="s">
        <v>35</v>
      </c>
      <c r="U3136" s="6"/>
      <c r="V3136" s="6" t="s">
        <v>49</v>
      </c>
      <c r="W3136" s="6">
        <v>38</v>
      </c>
      <c r="X3136" s="7" t="s">
        <v>37</v>
      </c>
    </row>
    <row r="3137" spans="1:24" x14ac:dyDescent="0.3">
      <c r="A3137" s="8" t="s">
        <v>9502</v>
      </c>
      <c r="B3137" s="9">
        <v>46162</v>
      </c>
      <c r="C3137" s="21" t="str">
        <f>TEXT(Table3[[#This Row],[Transaction_Date]],"dddd")</f>
        <v>Wednesday</v>
      </c>
      <c r="D3137" t="s">
        <v>9503</v>
      </c>
      <c r="E3137">
        <f>HOUR(Table3[[#This Row],[Transaction_Time]])</f>
        <v>13</v>
      </c>
      <c r="F3137" s="10" t="s">
        <v>52</v>
      </c>
      <c r="G3137" s="10" t="s">
        <v>9504</v>
      </c>
      <c r="H3137" s="10" t="s">
        <v>54</v>
      </c>
      <c r="I3137" s="10" t="s">
        <v>27</v>
      </c>
      <c r="J3137" s="10" t="s">
        <v>90</v>
      </c>
      <c r="K3137" s="10" t="s">
        <v>346</v>
      </c>
      <c r="L3137" s="10" t="s">
        <v>196</v>
      </c>
      <c r="M3137" s="10" t="s">
        <v>83</v>
      </c>
      <c r="N3137" s="10" t="s">
        <v>59</v>
      </c>
      <c r="O3137" s="10" t="s">
        <v>60</v>
      </c>
      <c r="P3137" s="10" t="s">
        <v>115</v>
      </c>
      <c r="Q3137" s="10">
        <v>6111.73</v>
      </c>
      <c r="R3137" s="10">
        <v>0</v>
      </c>
      <c r="S3137" s="10">
        <v>0</v>
      </c>
      <c r="T3137" s="10" t="s">
        <v>35</v>
      </c>
      <c r="U3137" s="10"/>
      <c r="V3137" s="10" t="s">
        <v>49</v>
      </c>
      <c r="W3137" s="10">
        <v>31</v>
      </c>
      <c r="X3137" s="11" t="s">
        <v>37</v>
      </c>
    </row>
    <row r="3138" spans="1:24" x14ac:dyDescent="0.3">
      <c r="A3138" s="4" t="s">
        <v>9505</v>
      </c>
      <c r="B3138" s="5">
        <v>46154</v>
      </c>
      <c r="C3138" s="20" t="str">
        <f>TEXT(Table3[[#This Row],[Transaction_Date]],"dddd")</f>
        <v>Tuesday</v>
      </c>
      <c r="D3138" t="s">
        <v>9506</v>
      </c>
      <c r="E3138">
        <f>HOUR(Table3[[#This Row],[Transaction_Time]])</f>
        <v>9</v>
      </c>
      <c r="F3138" s="6" t="s">
        <v>72</v>
      </c>
      <c r="G3138" s="6" t="s">
        <v>9507</v>
      </c>
      <c r="H3138" s="6" t="s">
        <v>26</v>
      </c>
      <c r="I3138" s="6" t="s">
        <v>27</v>
      </c>
      <c r="J3138" s="6" t="s">
        <v>90</v>
      </c>
      <c r="K3138" s="6" t="s">
        <v>572</v>
      </c>
      <c r="L3138" s="6" t="s">
        <v>66</v>
      </c>
      <c r="M3138" s="6" t="s">
        <v>67</v>
      </c>
      <c r="N3138" s="6" t="s">
        <v>46</v>
      </c>
      <c r="O3138" s="6" t="s">
        <v>141</v>
      </c>
      <c r="P3138" s="6" t="s">
        <v>84</v>
      </c>
      <c r="Q3138" s="6">
        <v>330.94</v>
      </c>
      <c r="R3138" s="6">
        <v>43.58</v>
      </c>
      <c r="S3138" s="6">
        <v>0</v>
      </c>
      <c r="T3138" s="6" t="s">
        <v>35</v>
      </c>
      <c r="U3138" s="6"/>
      <c r="V3138" s="6" t="s">
        <v>49</v>
      </c>
      <c r="W3138" s="6">
        <v>39</v>
      </c>
      <c r="X3138" s="7" t="s">
        <v>37</v>
      </c>
    </row>
    <row r="3139" spans="1:24" x14ac:dyDescent="0.3">
      <c r="A3139" s="8" t="s">
        <v>9508</v>
      </c>
      <c r="B3139" s="9">
        <v>46152</v>
      </c>
      <c r="C3139" s="21" t="str">
        <f>TEXT(Table3[[#This Row],[Transaction_Date]],"dddd")</f>
        <v>Sunday</v>
      </c>
      <c r="D3139" t="s">
        <v>9509</v>
      </c>
      <c r="E3139">
        <f>HOUR(Table3[[#This Row],[Transaction_Time]])</f>
        <v>14</v>
      </c>
      <c r="F3139" s="10" t="s">
        <v>24</v>
      </c>
      <c r="G3139" s="10" t="s">
        <v>9510</v>
      </c>
      <c r="H3139" s="10" t="s">
        <v>97</v>
      </c>
      <c r="I3139" s="10" t="s">
        <v>27</v>
      </c>
      <c r="J3139" s="10" t="s">
        <v>43</v>
      </c>
      <c r="K3139" s="10" t="s">
        <v>44</v>
      </c>
      <c r="L3139" s="10" t="s">
        <v>375</v>
      </c>
      <c r="M3139" s="10" t="s">
        <v>58</v>
      </c>
      <c r="N3139" s="10" t="s">
        <v>46</v>
      </c>
      <c r="O3139" s="10" t="s">
        <v>47</v>
      </c>
      <c r="P3139" s="10" t="s">
        <v>68</v>
      </c>
      <c r="Q3139" s="10">
        <v>1755.01</v>
      </c>
      <c r="R3139" s="10">
        <v>0</v>
      </c>
      <c r="S3139" s="10">
        <v>0</v>
      </c>
      <c r="T3139" s="10" t="s">
        <v>35</v>
      </c>
      <c r="U3139" s="10"/>
      <c r="V3139" s="10" t="s">
        <v>49</v>
      </c>
      <c r="W3139" s="10">
        <v>30</v>
      </c>
      <c r="X3139" s="11" t="s">
        <v>37</v>
      </c>
    </row>
    <row r="3140" spans="1:24" x14ac:dyDescent="0.3">
      <c r="A3140" s="4" t="s">
        <v>9511</v>
      </c>
      <c r="B3140" s="5">
        <v>46158</v>
      </c>
      <c r="C3140" s="20" t="str">
        <f>TEXT(Table3[[#This Row],[Transaction_Date]],"dddd")</f>
        <v>Saturday</v>
      </c>
      <c r="D3140" t="s">
        <v>680</v>
      </c>
      <c r="E3140">
        <f>HOUR(Table3[[#This Row],[Transaction_Time]])</f>
        <v>20</v>
      </c>
      <c r="F3140" s="6" t="s">
        <v>52</v>
      </c>
      <c r="G3140" s="6" t="s">
        <v>9512</v>
      </c>
      <c r="H3140" s="6" t="s">
        <v>54</v>
      </c>
      <c r="I3140" s="6" t="s">
        <v>27</v>
      </c>
      <c r="J3140" s="6" t="s">
        <v>55</v>
      </c>
      <c r="K3140" s="6" t="s">
        <v>256</v>
      </c>
      <c r="L3140" s="6" t="s">
        <v>57</v>
      </c>
      <c r="M3140" s="6" t="s">
        <v>58</v>
      </c>
      <c r="N3140" s="6" t="s">
        <v>46</v>
      </c>
      <c r="O3140" s="6" t="s">
        <v>60</v>
      </c>
      <c r="P3140" s="10" t="s">
        <v>68</v>
      </c>
      <c r="Q3140" s="6">
        <v>505.55</v>
      </c>
      <c r="R3140" s="6">
        <v>0</v>
      </c>
      <c r="S3140" s="6">
        <v>3.37</v>
      </c>
      <c r="T3140" s="6" t="s">
        <v>35</v>
      </c>
      <c r="U3140" s="6"/>
      <c r="V3140" s="6" t="s">
        <v>36</v>
      </c>
      <c r="W3140" s="6">
        <v>3</v>
      </c>
      <c r="X3140" s="7" t="s">
        <v>37</v>
      </c>
    </row>
    <row r="3141" spans="1:24" x14ac:dyDescent="0.3">
      <c r="A3141" s="8" t="s">
        <v>9513</v>
      </c>
      <c r="B3141" s="9">
        <v>46169</v>
      </c>
      <c r="C3141" s="21" t="str">
        <f>TEXT(Table3[[#This Row],[Transaction_Date]],"dddd")</f>
        <v>Wednesday</v>
      </c>
      <c r="D3141" t="s">
        <v>9514</v>
      </c>
      <c r="E3141">
        <f>HOUR(Table3[[#This Row],[Transaction_Time]])</f>
        <v>21</v>
      </c>
      <c r="F3141" s="10" t="s">
        <v>40</v>
      </c>
      <c r="G3141" s="10" t="s">
        <v>9515</v>
      </c>
      <c r="H3141" s="10" t="s">
        <v>74</v>
      </c>
      <c r="I3141" s="10" t="s">
        <v>27</v>
      </c>
      <c r="J3141" s="10" t="s">
        <v>150</v>
      </c>
      <c r="K3141" s="10" t="s">
        <v>245</v>
      </c>
      <c r="L3141" s="10" t="s">
        <v>257</v>
      </c>
      <c r="M3141" s="10" t="s">
        <v>93</v>
      </c>
      <c r="N3141" s="10" t="s">
        <v>78</v>
      </c>
      <c r="O3141" s="10" t="s">
        <v>297</v>
      </c>
      <c r="P3141" s="10" t="s">
        <v>34</v>
      </c>
      <c r="Q3141" s="10">
        <v>1174.1199999999999</v>
      </c>
      <c r="R3141" s="10">
        <v>68.38</v>
      </c>
      <c r="S3141" s="10">
        <v>6.49</v>
      </c>
      <c r="T3141" s="10" t="s">
        <v>35</v>
      </c>
      <c r="U3141" s="10"/>
      <c r="V3141" s="10" t="s">
        <v>49</v>
      </c>
      <c r="W3141" s="10">
        <v>67</v>
      </c>
      <c r="X3141" s="11" t="s">
        <v>37</v>
      </c>
    </row>
    <row r="3142" spans="1:24" x14ac:dyDescent="0.3">
      <c r="A3142" s="4" t="s">
        <v>9516</v>
      </c>
      <c r="B3142" s="5">
        <v>46156</v>
      </c>
      <c r="C3142" s="20" t="str">
        <f>TEXT(Table3[[#This Row],[Transaction_Date]],"dddd")</f>
        <v>Thursday</v>
      </c>
      <c r="D3142" t="s">
        <v>9517</v>
      </c>
      <c r="E3142">
        <f>HOUR(Table3[[#This Row],[Transaction_Time]])</f>
        <v>18</v>
      </c>
      <c r="F3142" s="6" t="s">
        <v>24</v>
      </c>
      <c r="G3142" s="6" t="s">
        <v>9518</v>
      </c>
      <c r="H3142" s="6" t="s">
        <v>26</v>
      </c>
      <c r="I3142" s="6" t="s">
        <v>27</v>
      </c>
      <c r="J3142" s="6" t="s">
        <v>166</v>
      </c>
      <c r="K3142" s="6" t="s">
        <v>167</v>
      </c>
      <c r="L3142" s="6" t="s">
        <v>221</v>
      </c>
      <c r="M3142" s="6" t="s">
        <v>67</v>
      </c>
      <c r="N3142" s="6" t="s">
        <v>46</v>
      </c>
      <c r="O3142" s="6" t="s">
        <v>47</v>
      </c>
      <c r="P3142" s="6" t="s">
        <v>128</v>
      </c>
      <c r="Q3142" s="6">
        <v>333.17</v>
      </c>
      <c r="R3142" s="6">
        <v>0</v>
      </c>
      <c r="S3142" s="6">
        <v>5.33</v>
      </c>
      <c r="T3142" s="6" t="s">
        <v>35</v>
      </c>
      <c r="U3142" s="6"/>
      <c r="V3142" s="6" t="s">
        <v>49</v>
      </c>
      <c r="W3142" s="6">
        <v>22</v>
      </c>
      <c r="X3142" s="7" t="s">
        <v>37</v>
      </c>
    </row>
    <row r="3143" spans="1:24" x14ac:dyDescent="0.3">
      <c r="A3143" s="8" t="s">
        <v>9519</v>
      </c>
      <c r="B3143" s="9">
        <v>46155</v>
      </c>
      <c r="C3143" s="21" t="str">
        <f>TEXT(Table3[[#This Row],[Transaction_Date]],"dddd")</f>
        <v>Wednesday</v>
      </c>
      <c r="D3143" t="s">
        <v>9520</v>
      </c>
      <c r="E3143">
        <f>HOUR(Table3[[#This Row],[Transaction_Time]])</f>
        <v>20</v>
      </c>
      <c r="F3143" s="10" t="s">
        <v>24</v>
      </c>
      <c r="G3143" s="10" t="s">
        <v>9521</v>
      </c>
      <c r="H3143" s="10" t="s">
        <v>89</v>
      </c>
      <c r="I3143" s="10" t="s">
        <v>27</v>
      </c>
      <c r="J3143" s="10" t="s">
        <v>166</v>
      </c>
      <c r="K3143" s="10" t="s">
        <v>167</v>
      </c>
      <c r="L3143" s="10" t="s">
        <v>121</v>
      </c>
      <c r="M3143" s="10" t="s">
        <v>122</v>
      </c>
      <c r="N3143" s="10" t="s">
        <v>46</v>
      </c>
      <c r="O3143" s="10" t="s">
        <v>60</v>
      </c>
      <c r="P3143" s="10" t="s">
        <v>68</v>
      </c>
      <c r="Q3143" s="10">
        <v>860.95</v>
      </c>
      <c r="R3143" s="10">
        <v>0</v>
      </c>
      <c r="S3143" s="10">
        <v>3.73</v>
      </c>
      <c r="T3143" s="10" t="s">
        <v>35</v>
      </c>
      <c r="U3143" s="10"/>
      <c r="V3143" s="10" t="s">
        <v>49</v>
      </c>
      <c r="W3143" s="10">
        <v>57</v>
      </c>
      <c r="X3143" s="11" t="s">
        <v>37</v>
      </c>
    </row>
    <row r="3144" spans="1:24" x14ac:dyDescent="0.3">
      <c r="A3144" s="4" t="s">
        <v>9522</v>
      </c>
      <c r="B3144" s="5">
        <v>46169</v>
      </c>
      <c r="C3144" s="20" t="str">
        <f>TEXT(Table3[[#This Row],[Transaction_Date]],"dddd")</f>
        <v>Wednesday</v>
      </c>
      <c r="D3144" t="s">
        <v>9523</v>
      </c>
      <c r="E3144">
        <f>HOUR(Table3[[#This Row],[Transaction_Time]])</f>
        <v>12</v>
      </c>
      <c r="F3144" s="6" t="s">
        <v>24</v>
      </c>
      <c r="G3144" s="6" t="s">
        <v>9524</v>
      </c>
      <c r="H3144" s="6" t="s">
        <v>54</v>
      </c>
      <c r="I3144" s="6" t="s">
        <v>42</v>
      </c>
      <c r="J3144" s="6" t="s">
        <v>43</v>
      </c>
      <c r="K3144" s="6" t="s">
        <v>285</v>
      </c>
      <c r="L3144" s="6" t="s">
        <v>435</v>
      </c>
      <c r="M3144" s="6" t="s">
        <v>101</v>
      </c>
      <c r="N3144" s="6" t="s">
        <v>46</v>
      </c>
      <c r="O3144" s="6" t="s">
        <v>141</v>
      </c>
      <c r="P3144" s="6" t="s">
        <v>128</v>
      </c>
      <c r="Q3144" s="6">
        <v>1097.0999999999999</v>
      </c>
      <c r="R3144" s="6">
        <v>0</v>
      </c>
      <c r="S3144" s="6">
        <v>0</v>
      </c>
      <c r="T3144" s="6" t="s">
        <v>35</v>
      </c>
      <c r="U3144" s="6"/>
      <c r="V3144" s="6" t="s">
        <v>49</v>
      </c>
      <c r="W3144" s="6">
        <v>95</v>
      </c>
      <c r="X3144" s="7" t="s">
        <v>37</v>
      </c>
    </row>
    <row r="3145" spans="1:24" x14ac:dyDescent="0.3">
      <c r="A3145" s="8" t="s">
        <v>9525</v>
      </c>
      <c r="B3145" s="9">
        <v>46165</v>
      </c>
      <c r="C3145" s="21" t="str">
        <f>TEXT(Table3[[#This Row],[Transaction_Date]],"dddd")</f>
        <v>Saturday</v>
      </c>
      <c r="D3145" t="s">
        <v>9526</v>
      </c>
      <c r="E3145">
        <f>HOUR(Table3[[#This Row],[Transaction_Time]])</f>
        <v>8</v>
      </c>
      <c r="F3145" s="10" t="s">
        <v>40</v>
      </c>
      <c r="G3145" s="10" t="s">
        <v>9527</v>
      </c>
      <c r="H3145" s="10" t="s">
        <v>89</v>
      </c>
      <c r="I3145" s="10" t="s">
        <v>42</v>
      </c>
      <c r="J3145" s="10" t="s">
        <v>150</v>
      </c>
      <c r="K3145" s="10" t="s">
        <v>319</v>
      </c>
      <c r="L3145" s="10" t="s">
        <v>537</v>
      </c>
      <c r="M3145" s="10" t="s">
        <v>122</v>
      </c>
      <c r="N3145" s="10" t="s">
        <v>46</v>
      </c>
      <c r="O3145" s="10" t="s">
        <v>47</v>
      </c>
      <c r="P3145" s="10" t="s">
        <v>34</v>
      </c>
      <c r="Q3145" s="10">
        <v>353.55</v>
      </c>
      <c r="R3145" s="10">
        <v>0</v>
      </c>
      <c r="S3145" s="10">
        <v>0</v>
      </c>
      <c r="T3145" s="10" t="s">
        <v>35</v>
      </c>
      <c r="U3145" s="10"/>
      <c r="V3145" s="10" t="s">
        <v>49</v>
      </c>
      <c r="W3145" s="10">
        <v>49</v>
      </c>
      <c r="X3145" s="11" t="s">
        <v>37</v>
      </c>
    </row>
    <row r="3146" spans="1:24" x14ac:dyDescent="0.3">
      <c r="A3146" s="4" t="s">
        <v>9528</v>
      </c>
      <c r="B3146" s="5">
        <v>46157</v>
      </c>
      <c r="C3146" s="20" t="str">
        <f>TEXT(Table3[[#This Row],[Transaction_Date]],"dddd")</f>
        <v>Friday</v>
      </c>
      <c r="D3146" t="s">
        <v>9529</v>
      </c>
      <c r="E3146">
        <f>HOUR(Table3[[#This Row],[Transaction_Time]])</f>
        <v>17</v>
      </c>
      <c r="F3146" s="6" t="s">
        <v>24</v>
      </c>
      <c r="G3146" s="6" t="s">
        <v>9530</v>
      </c>
      <c r="H3146" s="6" t="s">
        <v>74</v>
      </c>
      <c r="I3146" s="6" t="s">
        <v>42</v>
      </c>
      <c r="J3146" s="6" t="s">
        <v>150</v>
      </c>
      <c r="K3146" s="6" t="s">
        <v>175</v>
      </c>
      <c r="L3146" s="6" t="s">
        <v>241</v>
      </c>
      <c r="M3146" s="6" t="s">
        <v>101</v>
      </c>
      <c r="N3146" s="6" t="s">
        <v>32</v>
      </c>
      <c r="O3146" s="6" t="s">
        <v>47</v>
      </c>
      <c r="P3146" s="6" t="s">
        <v>34</v>
      </c>
      <c r="Q3146" s="6">
        <v>68.33</v>
      </c>
      <c r="R3146" s="6">
        <v>35.4</v>
      </c>
      <c r="S3146" s="6">
        <v>0</v>
      </c>
      <c r="T3146" s="6" t="s">
        <v>35</v>
      </c>
      <c r="U3146" s="6"/>
      <c r="V3146" s="6" t="s">
        <v>36</v>
      </c>
      <c r="W3146" s="6">
        <v>63</v>
      </c>
      <c r="X3146" s="7" t="s">
        <v>37</v>
      </c>
    </row>
    <row r="3147" spans="1:24" x14ac:dyDescent="0.3">
      <c r="A3147" s="8" t="s">
        <v>9531</v>
      </c>
      <c r="B3147" s="9">
        <v>46160</v>
      </c>
      <c r="C3147" s="21" t="str">
        <f>TEXT(Table3[[#This Row],[Transaction_Date]],"dddd")</f>
        <v>Monday</v>
      </c>
      <c r="D3147" t="s">
        <v>9532</v>
      </c>
      <c r="E3147">
        <f>HOUR(Table3[[#This Row],[Transaction_Time]])</f>
        <v>21</v>
      </c>
      <c r="F3147" s="10" t="s">
        <v>24</v>
      </c>
      <c r="G3147" s="10" t="s">
        <v>9533</v>
      </c>
      <c r="H3147" s="10" t="s">
        <v>54</v>
      </c>
      <c r="I3147" s="10" t="s">
        <v>27</v>
      </c>
      <c r="J3147" s="10" t="s">
        <v>98</v>
      </c>
      <c r="K3147" s="10" t="s">
        <v>99</v>
      </c>
      <c r="L3147" s="10" t="s">
        <v>152</v>
      </c>
      <c r="M3147" s="10" t="s">
        <v>93</v>
      </c>
      <c r="N3147" s="10" t="s">
        <v>59</v>
      </c>
      <c r="O3147" s="10" t="s">
        <v>33</v>
      </c>
      <c r="P3147" s="10" t="s">
        <v>34</v>
      </c>
      <c r="Q3147" s="10">
        <v>1377.37</v>
      </c>
      <c r="R3147" s="10">
        <v>0</v>
      </c>
      <c r="S3147" s="10">
        <v>0</v>
      </c>
      <c r="T3147" s="10" t="s">
        <v>35</v>
      </c>
      <c r="U3147" s="10"/>
      <c r="V3147" s="10" t="s">
        <v>49</v>
      </c>
      <c r="W3147" s="10">
        <v>33</v>
      </c>
      <c r="X3147" s="11" t="s">
        <v>37</v>
      </c>
    </row>
    <row r="3148" spans="1:24" x14ac:dyDescent="0.3">
      <c r="A3148" s="4" t="s">
        <v>9534</v>
      </c>
      <c r="B3148" s="5">
        <v>46158</v>
      </c>
      <c r="C3148" s="20" t="str">
        <f>TEXT(Table3[[#This Row],[Transaction_Date]],"dddd")</f>
        <v>Saturday</v>
      </c>
      <c r="D3148" t="s">
        <v>9535</v>
      </c>
      <c r="E3148">
        <f>HOUR(Table3[[#This Row],[Transaction_Time]])</f>
        <v>9</v>
      </c>
      <c r="F3148" s="6" t="s">
        <v>40</v>
      </c>
      <c r="G3148" s="6" t="s">
        <v>9536</v>
      </c>
      <c r="H3148" s="6" t="s">
        <v>74</v>
      </c>
      <c r="I3148" s="6" t="s">
        <v>27</v>
      </c>
      <c r="J3148" s="6" t="s">
        <v>43</v>
      </c>
      <c r="K3148" s="6" t="s">
        <v>44</v>
      </c>
      <c r="L3148" s="6" t="s">
        <v>82</v>
      </c>
      <c r="M3148" s="6" t="s">
        <v>83</v>
      </c>
      <c r="N3148" s="6" t="s">
        <v>46</v>
      </c>
      <c r="O3148" s="6" t="s">
        <v>297</v>
      </c>
      <c r="P3148" s="6" t="s">
        <v>115</v>
      </c>
      <c r="Q3148" s="6">
        <v>1133.2</v>
      </c>
      <c r="R3148" s="6">
        <v>0</v>
      </c>
      <c r="S3148" s="6">
        <v>0</v>
      </c>
      <c r="T3148" s="6" t="s">
        <v>406</v>
      </c>
      <c r="U3148" s="6" t="s">
        <v>496</v>
      </c>
      <c r="V3148" s="6" t="s">
        <v>36</v>
      </c>
      <c r="W3148" s="6">
        <v>57</v>
      </c>
      <c r="X3148" s="7" t="s">
        <v>37</v>
      </c>
    </row>
    <row r="3149" spans="1:24" x14ac:dyDescent="0.3">
      <c r="A3149" s="8" t="s">
        <v>9537</v>
      </c>
      <c r="B3149" s="9">
        <v>46166</v>
      </c>
      <c r="C3149" s="21" t="str">
        <f>TEXT(Table3[[#This Row],[Transaction_Date]],"dddd")</f>
        <v>Sunday</v>
      </c>
      <c r="D3149" t="s">
        <v>9538</v>
      </c>
      <c r="E3149">
        <f>HOUR(Table3[[#This Row],[Transaction_Time]])</f>
        <v>14</v>
      </c>
      <c r="F3149" s="10" t="s">
        <v>24</v>
      </c>
      <c r="G3149" s="10" t="s">
        <v>9539</v>
      </c>
      <c r="H3149" s="10" t="s">
        <v>54</v>
      </c>
      <c r="I3149" s="10" t="s">
        <v>42</v>
      </c>
      <c r="J3149" s="10" t="s">
        <v>55</v>
      </c>
      <c r="K3149" s="10" t="s">
        <v>180</v>
      </c>
      <c r="L3149" s="10" t="s">
        <v>364</v>
      </c>
      <c r="M3149" s="10" t="s">
        <v>114</v>
      </c>
      <c r="N3149" s="10" t="s">
        <v>32</v>
      </c>
      <c r="O3149" s="10" t="s">
        <v>47</v>
      </c>
      <c r="P3149" s="10" t="s">
        <v>48</v>
      </c>
      <c r="Q3149" s="10">
        <v>1418.52</v>
      </c>
      <c r="R3149" s="10">
        <v>0</v>
      </c>
      <c r="S3149" s="10">
        <v>0</v>
      </c>
      <c r="T3149" s="10" t="s">
        <v>35</v>
      </c>
      <c r="U3149" s="10"/>
      <c r="V3149" s="10" t="s">
        <v>49</v>
      </c>
      <c r="W3149" s="10">
        <v>13</v>
      </c>
      <c r="X3149" s="11" t="s">
        <v>37</v>
      </c>
    </row>
    <row r="3150" spans="1:24" x14ac:dyDescent="0.3">
      <c r="A3150" s="4" t="s">
        <v>9540</v>
      </c>
      <c r="B3150" s="5">
        <v>46168</v>
      </c>
      <c r="C3150" s="20" t="str">
        <f>TEXT(Table3[[#This Row],[Transaction_Date]],"dddd")</f>
        <v>Tuesday</v>
      </c>
      <c r="D3150" t="s">
        <v>9541</v>
      </c>
      <c r="E3150">
        <f>HOUR(Table3[[#This Row],[Transaction_Time]])</f>
        <v>15</v>
      </c>
      <c r="F3150" s="6" t="s">
        <v>24</v>
      </c>
      <c r="G3150" s="6" t="s">
        <v>9542</v>
      </c>
      <c r="H3150" s="6" t="s">
        <v>54</v>
      </c>
      <c r="I3150" s="6" t="s">
        <v>27</v>
      </c>
      <c r="J3150" s="6" t="s">
        <v>119</v>
      </c>
      <c r="K3150" s="6" t="s">
        <v>264</v>
      </c>
      <c r="L3150" s="6" t="s">
        <v>463</v>
      </c>
      <c r="M3150" s="6" t="s">
        <v>101</v>
      </c>
      <c r="N3150" s="6" t="s">
        <v>32</v>
      </c>
      <c r="O3150" s="6" t="s">
        <v>60</v>
      </c>
      <c r="P3150" s="6" t="s">
        <v>84</v>
      </c>
      <c r="Q3150" s="6">
        <v>1531.14</v>
      </c>
      <c r="R3150" s="6">
        <v>47.2</v>
      </c>
      <c r="S3150" s="6">
        <v>0</v>
      </c>
      <c r="T3150" s="6" t="s">
        <v>35</v>
      </c>
      <c r="U3150" s="6"/>
      <c r="V3150" s="6" t="s">
        <v>49</v>
      </c>
      <c r="W3150" s="6">
        <v>83</v>
      </c>
      <c r="X3150" s="7" t="s">
        <v>37</v>
      </c>
    </row>
    <row r="3151" spans="1:24" x14ac:dyDescent="0.3">
      <c r="A3151" s="8" t="s">
        <v>9543</v>
      </c>
      <c r="B3151" s="9">
        <v>46172</v>
      </c>
      <c r="C3151" s="21" t="str">
        <f>TEXT(Table3[[#This Row],[Transaction_Date]],"dddd")</f>
        <v>Saturday</v>
      </c>
      <c r="D3151" t="s">
        <v>9544</v>
      </c>
      <c r="E3151">
        <f>HOUR(Table3[[#This Row],[Transaction_Time]])</f>
        <v>9</v>
      </c>
      <c r="F3151" s="10" t="s">
        <v>40</v>
      </c>
      <c r="G3151" s="10" t="s">
        <v>9545</v>
      </c>
      <c r="H3151" s="10" t="s">
        <v>74</v>
      </c>
      <c r="I3151" s="10" t="s">
        <v>27</v>
      </c>
      <c r="J3151" s="10" t="s">
        <v>150</v>
      </c>
      <c r="K3151" s="10" t="s">
        <v>245</v>
      </c>
      <c r="L3151" s="10" t="s">
        <v>230</v>
      </c>
      <c r="M3151" s="10" t="s">
        <v>83</v>
      </c>
      <c r="N3151" s="10" t="s">
        <v>46</v>
      </c>
      <c r="O3151" s="10" t="s">
        <v>47</v>
      </c>
      <c r="P3151" s="10" t="s">
        <v>108</v>
      </c>
      <c r="Q3151" s="10">
        <v>3689.87</v>
      </c>
      <c r="R3151" s="10">
        <v>0</v>
      </c>
      <c r="S3151" s="10">
        <v>7.38</v>
      </c>
      <c r="T3151" s="10" t="s">
        <v>35</v>
      </c>
      <c r="U3151" s="10"/>
      <c r="V3151" s="10" t="s">
        <v>49</v>
      </c>
      <c r="W3151" s="10">
        <v>35</v>
      </c>
      <c r="X3151" s="11" t="s">
        <v>37</v>
      </c>
    </row>
    <row r="3152" spans="1:24" x14ac:dyDescent="0.3">
      <c r="A3152" s="4" t="s">
        <v>9546</v>
      </c>
      <c r="B3152" s="5">
        <v>46173</v>
      </c>
      <c r="C3152" s="20" t="str">
        <f>TEXT(Table3[[#This Row],[Transaction_Date]],"dddd")</f>
        <v>Sunday</v>
      </c>
      <c r="D3152" t="s">
        <v>9547</v>
      </c>
      <c r="E3152">
        <f>HOUR(Table3[[#This Row],[Transaction_Time]])</f>
        <v>11</v>
      </c>
      <c r="F3152" s="6" t="s">
        <v>52</v>
      </c>
      <c r="G3152" s="6" t="s">
        <v>9548</v>
      </c>
      <c r="H3152" s="6" t="s">
        <v>89</v>
      </c>
      <c r="I3152" s="6" t="s">
        <v>42</v>
      </c>
      <c r="J3152" s="6" t="s">
        <v>55</v>
      </c>
      <c r="K3152" s="6" t="s">
        <v>180</v>
      </c>
      <c r="L3152" s="6" t="s">
        <v>257</v>
      </c>
      <c r="M3152" s="6" t="s">
        <v>93</v>
      </c>
      <c r="N3152" s="6" t="s">
        <v>291</v>
      </c>
      <c r="O3152" s="6" t="s">
        <v>297</v>
      </c>
      <c r="P3152" s="6" t="s">
        <v>115</v>
      </c>
      <c r="Q3152" s="6">
        <v>356.94</v>
      </c>
      <c r="R3152" s="6">
        <v>0</v>
      </c>
      <c r="S3152" s="6">
        <v>7.57</v>
      </c>
      <c r="T3152" s="6" t="s">
        <v>280</v>
      </c>
      <c r="U3152" s="6" t="s">
        <v>281</v>
      </c>
      <c r="V3152" s="6" t="s">
        <v>36</v>
      </c>
      <c r="W3152" s="6">
        <v>18</v>
      </c>
      <c r="X3152" s="7" t="s">
        <v>37</v>
      </c>
    </row>
    <row r="3153" spans="1:24" x14ac:dyDescent="0.3">
      <c r="A3153" s="8" t="s">
        <v>9549</v>
      </c>
      <c r="B3153" s="9">
        <v>46157</v>
      </c>
      <c r="C3153" s="21" t="str">
        <f>TEXT(Table3[[#This Row],[Transaction_Date]],"dddd")</f>
        <v>Friday</v>
      </c>
      <c r="D3153" t="s">
        <v>9550</v>
      </c>
      <c r="E3153">
        <f>HOUR(Table3[[#This Row],[Transaction_Time]])</f>
        <v>19</v>
      </c>
      <c r="F3153" s="10" t="s">
        <v>52</v>
      </c>
      <c r="G3153" s="10" t="s">
        <v>9551</v>
      </c>
      <c r="H3153" s="10" t="s">
        <v>54</v>
      </c>
      <c r="I3153" s="10" t="s">
        <v>42</v>
      </c>
      <c r="J3153" s="10" t="s">
        <v>90</v>
      </c>
      <c r="K3153" s="10" t="s">
        <v>91</v>
      </c>
      <c r="L3153" s="10" t="s">
        <v>618</v>
      </c>
      <c r="M3153" s="10" t="s">
        <v>214</v>
      </c>
      <c r="N3153" s="10" t="s">
        <v>59</v>
      </c>
      <c r="O3153" s="10" t="s">
        <v>141</v>
      </c>
      <c r="P3153" s="10" t="s">
        <v>48</v>
      </c>
      <c r="Q3153" s="10">
        <v>787.63</v>
      </c>
      <c r="R3153" s="10">
        <v>0</v>
      </c>
      <c r="S3153" s="10">
        <v>7.86</v>
      </c>
      <c r="T3153" s="10" t="s">
        <v>35</v>
      </c>
      <c r="U3153" s="10"/>
      <c r="V3153" s="10" t="s">
        <v>49</v>
      </c>
      <c r="W3153" s="10">
        <v>65</v>
      </c>
      <c r="X3153" s="11" t="s">
        <v>37</v>
      </c>
    </row>
    <row r="3154" spans="1:24" x14ac:dyDescent="0.3">
      <c r="A3154" s="4" t="s">
        <v>9552</v>
      </c>
      <c r="B3154" s="5">
        <v>46155</v>
      </c>
      <c r="C3154" s="20" t="str">
        <f>TEXT(Table3[[#This Row],[Transaction_Date]],"dddd")</f>
        <v>Wednesday</v>
      </c>
      <c r="D3154" t="s">
        <v>9553</v>
      </c>
      <c r="E3154">
        <f>HOUR(Table3[[#This Row],[Transaction_Time]])</f>
        <v>15</v>
      </c>
      <c r="F3154" s="6" t="s">
        <v>40</v>
      </c>
      <c r="G3154" s="6" t="s">
        <v>9554</v>
      </c>
      <c r="H3154" s="6" t="s">
        <v>89</v>
      </c>
      <c r="I3154" s="6" t="s">
        <v>27</v>
      </c>
      <c r="J3154" s="6" t="s">
        <v>90</v>
      </c>
      <c r="K3154" s="6" t="s">
        <v>91</v>
      </c>
      <c r="L3154" s="6" t="s">
        <v>290</v>
      </c>
      <c r="M3154" s="6" t="s">
        <v>93</v>
      </c>
      <c r="N3154" s="6" t="s">
        <v>291</v>
      </c>
      <c r="O3154" s="6" t="s">
        <v>141</v>
      </c>
      <c r="P3154" s="6" t="s">
        <v>115</v>
      </c>
      <c r="Q3154" s="6">
        <v>1242.81</v>
      </c>
      <c r="R3154" s="6">
        <v>0</v>
      </c>
      <c r="S3154" s="6">
        <v>0</v>
      </c>
      <c r="T3154" s="6" t="s">
        <v>35</v>
      </c>
      <c r="U3154" s="6"/>
      <c r="V3154" s="6" t="s">
        <v>49</v>
      </c>
      <c r="W3154" s="6">
        <v>74</v>
      </c>
      <c r="X3154" s="7" t="s">
        <v>37</v>
      </c>
    </row>
    <row r="3155" spans="1:24" x14ac:dyDescent="0.3">
      <c r="A3155" s="8" t="s">
        <v>9555</v>
      </c>
      <c r="B3155" s="9">
        <v>46170</v>
      </c>
      <c r="C3155" s="21" t="str">
        <f>TEXT(Table3[[#This Row],[Transaction_Date]],"dddd")</f>
        <v>Thursday</v>
      </c>
      <c r="D3155" t="s">
        <v>9556</v>
      </c>
      <c r="E3155">
        <f>HOUR(Table3[[#This Row],[Transaction_Time]])</f>
        <v>20</v>
      </c>
      <c r="F3155" s="10" t="s">
        <v>370</v>
      </c>
      <c r="G3155" s="10" t="s">
        <v>9557</v>
      </c>
      <c r="H3155" s="10" t="s">
        <v>89</v>
      </c>
      <c r="I3155" s="10" t="s">
        <v>27</v>
      </c>
      <c r="J3155" s="10" t="s">
        <v>119</v>
      </c>
      <c r="K3155" s="10" t="s">
        <v>276</v>
      </c>
      <c r="L3155" s="10" t="s">
        <v>225</v>
      </c>
      <c r="M3155" s="10" t="s">
        <v>214</v>
      </c>
      <c r="N3155" s="10" t="s">
        <v>272</v>
      </c>
      <c r="O3155" s="10" t="s">
        <v>47</v>
      </c>
      <c r="P3155" s="10" t="s">
        <v>108</v>
      </c>
      <c r="Q3155" s="10">
        <v>803.97</v>
      </c>
      <c r="R3155" s="10">
        <v>0</v>
      </c>
      <c r="S3155" s="10">
        <v>0</v>
      </c>
      <c r="T3155" s="10" t="s">
        <v>35</v>
      </c>
      <c r="U3155" s="10"/>
      <c r="V3155" s="10" t="s">
        <v>49</v>
      </c>
      <c r="W3155" s="10">
        <v>27</v>
      </c>
      <c r="X3155" s="11" t="s">
        <v>37</v>
      </c>
    </row>
    <row r="3156" spans="1:24" x14ac:dyDescent="0.3">
      <c r="A3156" s="4" t="s">
        <v>9558</v>
      </c>
      <c r="B3156" s="5">
        <v>46157</v>
      </c>
      <c r="C3156" s="20" t="str">
        <f>TEXT(Table3[[#This Row],[Transaction_Date]],"dddd")</f>
        <v>Friday</v>
      </c>
      <c r="D3156" t="s">
        <v>9559</v>
      </c>
      <c r="E3156">
        <f>HOUR(Table3[[#This Row],[Transaction_Time]])</f>
        <v>23</v>
      </c>
      <c r="F3156" s="6" t="s">
        <v>52</v>
      </c>
      <c r="G3156" s="6" t="s">
        <v>9560</v>
      </c>
      <c r="H3156" s="6" t="s">
        <v>54</v>
      </c>
      <c r="I3156" s="6" t="s">
        <v>27</v>
      </c>
      <c r="J3156" s="6" t="s">
        <v>75</v>
      </c>
      <c r="K3156" s="6" t="s">
        <v>156</v>
      </c>
      <c r="L3156" s="6" t="s">
        <v>304</v>
      </c>
      <c r="M3156" s="6" t="s">
        <v>31</v>
      </c>
      <c r="N3156" s="6" t="s">
        <v>59</v>
      </c>
      <c r="O3156" s="6" t="s">
        <v>60</v>
      </c>
      <c r="P3156" s="6" t="s">
        <v>115</v>
      </c>
      <c r="Q3156" s="6">
        <v>333.72</v>
      </c>
      <c r="R3156" s="6">
        <v>0</v>
      </c>
      <c r="S3156" s="6">
        <v>0</v>
      </c>
      <c r="T3156" s="6" t="s">
        <v>280</v>
      </c>
      <c r="U3156" s="6" t="s">
        <v>315</v>
      </c>
      <c r="V3156" s="6" t="s">
        <v>49</v>
      </c>
      <c r="W3156" s="6">
        <v>49</v>
      </c>
      <c r="X3156" s="7" t="s">
        <v>37</v>
      </c>
    </row>
    <row r="3157" spans="1:24" x14ac:dyDescent="0.3">
      <c r="A3157" s="8" t="s">
        <v>9561</v>
      </c>
      <c r="B3157" s="9">
        <v>46170</v>
      </c>
      <c r="C3157" s="21" t="str">
        <f>TEXT(Table3[[#This Row],[Transaction_Date]],"dddd")</f>
        <v>Thursday</v>
      </c>
      <c r="D3157" t="s">
        <v>9562</v>
      </c>
      <c r="E3157">
        <f>HOUR(Table3[[#This Row],[Transaction_Time]])</f>
        <v>18</v>
      </c>
      <c r="F3157" s="10" t="s">
        <v>40</v>
      </c>
      <c r="G3157" s="10" t="s">
        <v>9563</v>
      </c>
      <c r="H3157" s="10" t="s">
        <v>26</v>
      </c>
      <c r="I3157" s="10" t="s">
        <v>42</v>
      </c>
      <c r="J3157" s="10" t="s">
        <v>105</v>
      </c>
      <c r="K3157" s="10" t="s">
        <v>675</v>
      </c>
      <c r="L3157" s="10" t="s">
        <v>357</v>
      </c>
      <c r="M3157" s="10" t="s">
        <v>122</v>
      </c>
      <c r="N3157" s="10" t="s">
        <v>46</v>
      </c>
      <c r="O3157" s="10" t="s">
        <v>47</v>
      </c>
      <c r="P3157" s="10" t="s">
        <v>128</v>
      </c>
      <c r="Q3157" s="10">
        <v>971.29</v>
      </c>
      <c r="R3157" s="10">
        <v>23.92</v>
      </c>
      <c r="S3157" s="10">
        <v>0</v>
      </c>
      <c r="T3157" s="10" t="s">
        <v>35</v>
      </c>
      <c r="U3157" s="10"/>
      <c r="V3157" s="10" t="s">
        <v>49</v>
      </c>
      <c r="W3157" s="10">
        <v>39</v>
      </c>
      <c r="X3157" s="11" t="s">
        <v>37</v>
      </c>
    </row>
    <row r="3158" spans="1:24" x14ac:dyDescent="0.3">
      <c r="A3158" s="4" t="s">
        <v>9564</v>
      </c>
      <c r="B3158" s="5">
        <v>46144</v>
      </c>
      <c r="C3158" s="20" t="str">
        <f>TEXT(Table3[[#This Row],[Transaction_Date]],"dddd")</f>
        <v>Saturday</v>
      </c>
      <c r="D3158" t="s">
        <v>9565</v>
      </c>
      <c r="E3158">
        <f>HOUR(Table3[[#This Row],[Transaction_Time]])</f>
        <v>14</v>
      </c>
      <c r="F3158" s="6" t="s">
        <v>40</v>
      </c>
      <c r="G3158" s="6" t="s">
        <v>9566</v>
      </c>
      <c r="H3158" s="6" t="s">
        <v>26</v>
      </c>
      <c r="I3158" s="6" t="s">
        <v>27</v>
      </c>
      <c r="J3158" s="6" t="s">
        <v>98</v>
      </c>
      <c r="K3158" s="6" t="s">
        <v>459</v>
      </c>
      <c r="L3158" s="6" t="s">
        <v>826</v>
      </c>
      <c r="M3158" s="6" t="s">
        <v>101</v>
      </c>
      <c r="N3158" s="6" t="s">
        <v>59</v>
      </c>
      <c r="O3158" s="6" t="s">
        <v>60</v>
      </c>
      <c r="P3158" s="6" t="s">
        <v>128</v>
      </c>
      <c r="Q3158" s="6">
        <v>1489.01</v>
      </c>
      <c r="R3158" s="6">
        <v>39.130000000000003</v>
      </c>
      <c r="S3158" s="6">
        <v>0</v>
      </c>
      <c r="T3158" s="6" t="s">
        <v>35</v>
      </c>
      <c r="U3158" s="6"/>
      <c r="V3158" s="6" t="s">
        <v>49</v>
      </c>
      <c r="W3158" s="6">
        <v>3</v>
      </c>
      <c r="X3158" s="7" t="s">
        <v>37</v>
      </c>
    </row>
    <row r="3159" spans="1:24" x14ac:dyDescent="0.3">
      <c r="A3159" s="8" t="s">
        <v>9567</v>
      </c>
      <c r="B3159" s="9">
        <v>46162</v>
      </c>
      <c r="C3159" s="21" t="str">
        <f>TEXT(Table3[[#This Row],[Transaction_Date]],"dddd")</f>
        <v>Wednesday</v>
      </c>
      <c r="D3159" t="s">
        <v>9568</v>
      </c>
      <c r="E3159">
        <f>HOUR(Table3[[#This Row],[Transaction_Time]])</f>
        <v>12</v>
      </c>
      <c r="F3159" s="10" t="s">
        <v>40</v>
      </c>
      <c r="G3159" s="10" t="s">
        <v>9569</v>
      </c>
      <c r="H3159" s="10" t="s">
        <v>97</v>
      </c>
      <c r="I3159" s="10" t="s">
        <v>42</v>
      </c>
      <c r="J3159" s="10" t="s">
        <v>166</v>
      </c>
      <c r="K3159" s="10" t="s">
        <v>167</v>
      </c>
      <c r="L3159" s="10" t="s">
        <v>221</v>
      </c>
      <c r="M3159" s="10" t="s">
        <v>67</v>
      </c>
      <c r="N3159" s="10" t="s">
        <v>46</v>
      </c>
      <c r="O3159" s="10" t="s">
        <v>60</v>
      </c>
      <c r="P3159" s="10" t="s">
        <v>68</v>
      </c>
      <c r="Q3159" s="10">
        <v>3667.68</v>
      </c>
      <c r="R3159" s="10">
        <v>0</v>
      </c>
      <c r="S3159" s="10">
        <v>0</v>
      </c>
      <c r="T3159" s="10" t="s">
        <v>35</v>
      </c>
      <c r="U3159" s="10"/>
      <c r="V3159" s="10" t="s">
        <v>49</v>
      </c>
      <c r="W3159" s="10">
        <v>21</v>
      </c>
      <c r="X3159" s="11" t="s">
        <v>37</v>
      </c>
    </row>
    <row r="3160" spans="1:24" x14ac:dyDescent="0.3">
      <c r="A3160" s="4" t="s">
        <v>9570</v>
      </c>
      <c r="B3160" s="5">
        <v>46157</v>
      </c>
      <c r="C3160" s="20" t="str">
        <f>TEXT(Table3[[#This Row],[Transaction_Date]],"dddd")</f>
        <v>Friday</v>
      </c>
      <c r="D3160" t="s">
        <v>9571</v>
      </c>
      <c r="E3160">
        <f>HOUR(Table3[[#This Row],[Transaction_Time]])</f>
        <v>17</v>
      </c>
      <c r="F3160" s="6" t="s">
        <v>87</v>
      </c>
      <c r="G3160" s="6" t="s">
        <v>9572</v>
      </c>
      <c r="H3160" s="6" t="s">
        <v>89</v>
      </c>
      <c r="I3160" s="6" t="s">
        <v>27</v>
      </c>
      <c r="J3160" s="6" t="s">
        <v>90</v>
      </c>
      <c r="K3160" s="6" t="s">
        <v>140</v>
      </c>
      <c r="L3160" s="6" t="s">
        <v>205</v>
      </c>
      <c r="M3160" s="6" t="s">
        <v>162</v>
      </c>
      <c r="N3160" s="6" t="s">
        <v>176</v>
      </c>
      <c r="O3160" s="6" t="s">
        <v>141</v>
      </c>
      <c r="P3160" s="6" t="s">
        <v>108</v>
      </c>
      <c r="Q3160" s="6">
        <v>503.84</v>
      </c>
      <c r="R3160" s="6">
        <v>27.01</v>
      </c>
      <c r="S3160" s="6">
        <v>0</v>
      </c>
      <c r="T3160" s="6" t="s">
        <v>35</v>
      </c>
      <c r="U3160" s="6"/>
      <c r="V3160" s="6" t="s">
        <v>49</v>
      </c>
      <c r="W3160" s="6">
        <v>15</v>
      </c>
      <c r="X3160" s="7" t="s">
        <v>37</v>
      </c>
    </row>
    <row r="3161" spans="1:24" x14ac:dyDescent="0.3">
      <c r="A3161" s="8" t="s">
        <v>9573</v>
      </c>
      <c r="B3161" s="9">
        <v>46149</v>
      </c>
      <c r="C3161" s="21" t="str">
        <f>TEXT(Table3[[#This Row],[Transaction_Date]],"dddd")</f>
        <v>Thursday</v>
      </c>
      <c r="D3161" t="s">
        <v>9574</v>
      </c>
      <c r="E3161">
        <f>HOUR(Table3[[#This Row],[Transaction_Time]])</f>
        <v>13</v>
      </c>
      <c r="F3161" s="10" t="s">
        <v>52</v>
      </c>
      <c r="G3161" s="10" t="s">
        <v>9575</v>
      </c>
      <c r="H3161" s="10" t="s">
        <v>54</v>
      </c>
      <c r="I3161" s="10" t="s">
        <v>42</v>
      </c>
      <c r="J3161" s="10" t="s">
        <v>75</v>
      </c>
      <c r="K3161" s="10" t="s">
        <v>212</v>
      </c>
      <c r="L3161" s="10" t="s">
        <v>205</v>
      </c>
      <c r="M3161" s="10" t="s">
        <v>162</v>
      </c>
      <c r="N3161" s="10" t="s">
        <v>32</v>
      </c>
      <c r="O3161" s="10" t="s">
        <v>47</v>
      </c>
      <c r="P3161" s="10" t="s">
        <v>48</v>
      </c>
      <c r="Q3161" s="10">
        <v>360.86</v>
      </c>
      <c r="R3161" s="10">
        <v>0</v>
      </c>
      <c r="S3161" s="10">
        <v>0</v>
      </c>
      <c r="T3161" s="10" t="s">
        <v>35</v>
      </c>
      <c r="U3161" s="10"/>
      <c r="V3161" s="10" t="s">
        <v>36</v>
      </c>
      <c r="W3161" s="10">
        <v>46</v>
      </c>
      <c r="X3161" s="11" t="s">
        <v>37</v>
      </c>
    </row>
    <row r="3162" spans="1:24" x14ac:dyDescent="0.3">
      <c r="A3162" s="4" t="s">
        <v>9576</v>
      </c>
      <c r="B3162" s="5">
        <v>46158</v>
      </c>
      <c r="C3162" s="20" t="str">
        <f>TEXT(Table3[[#This Row],[Transaction_Date]],"dddd")</f>
        <v>Saturday</v>
      </c>
      <c r="D3162" t="s">
        <v>9577</v>
      </c>
      <c r="E3162">
        <f>HOUR(Table3[[#This Row],[Transaction_Time]])</f>
        <v>15</v>
      </c>
      <c r="F3162" s="6" t="s">
        <v>24</v>
      </c>
      <c r="G3162" s="6" t="s">
        <v>9578</v>
      </c>
      <c r="H3162" s="6" t="s">
        <v>97</v>
      </c>
      <c r="I3162" s="6" t="s">
        <v>42</v>
      </c>
      <c r="J3162" s="6" t="s">
        <v>90</v>
      </c>
      <c r="K3162" s="6" t="s">
        <v>572</v>
      </c>
      <c r="L3162" s="6" t="s">
        <v>463</v>
      </c>
      <c r="M3162" s="6" t="s">
        <v>101</v>
      </c>
      <c r="N3162" s="6" t="s">
        <v>46</v>
      </c>
      <c r="O3162" s="6" t="s">
        <v>60</v>
      </c>
      <c r="P3162" s="6" t="s">
        <v>115</v>
      </c>
      <c r="Q3162" s="6">
        <v>895.13</v>
      </c>
      <c r="R3162" s="6">
        <v>20.37</v>
      </c>
      <c r="S3162" s="6">
        <v>0</v>
      </c>
      <c r="T3162" s="6" t="s">
        <v>35</v>
      </c>
      <c r="U3162" s="6"/>
      <c r="V3162" s="6" t="s">
        <v>49</v>
      </c>
      <c r="W3162" s="6">
        <v>69</v>
      </c>
      <c r="X3162" s="7" t="s">
        <v>37</v>
      </c>
    </row>
    <row r="3163" spans="1:24" x14ac:dyDescent="0.3">
      <c r="A3163" s="8" t="s">
        <v>9579</v>
      </c>
      <c r="B3163" s="9">
        <v>46156</v>
      </c>
      <c r="C3163" s="21" t="str">
        <f>TEXT(Table3[[#This Row],[Transaction_Date]],"dddd")</f>
        <v>Thursday</v>
      </c>
      <c r="D3163" t="s">
        <v>9580</v>
      </c>
      <c r="E3163">
        <f>HOUR(Table3[[#This Row],[Transaction_Time]])</f>
        <v>10</v>
      </c>
      <c r="F3163" s="10" t="s">
        <v>40</v>
      </c>
      <c r="G3163" s="10" t="s">
        <v>9581</v>
      </c>
      <c r="H3163" s="10" t="s">
        <v>26</v>
      </c>
      <c r="I3163" s="10" t="s">
        <v>27</v>
      </c>
      <c r="J3163" s="10" t="s">
        <v>55</v>
      </c>
      <c r="K3163" s="10" t="s">
        <v>256</v>
      </c>
      <c r="L3163" s="10" t="s">
        <v>544</v>
      </c>
      <c r="M3163" s="10" t="s">
        <v>114</v>
      </c>
      <c r="N3163" s="10" t="s">
        <v>272</v>
      </c>
      <c r="O3163" s="10" t="s">
        <v>141</v>
      </c>
      <c r="P3163" s="10" t="s">
        <v>108</v>
      </c>
      <c r="Q3163" s="10">
        <v>2996.12</v>
      </c>
      <c r="R3163" s="10">
        <v>0</v>
      </c>
      <c r="S3163" s="10">
        <v>0</v>
      </c>
      <c r="T3163" s="10" t="s">
        <v>35</v>
      </c>
      <c r="U3163" s="10"/>
      <c r="V3163" s="10" t="s">
        <v>49</v>
      </c>
      <c r="W3163" s="10">
        <v>85</v>
      </c>
      <c r="X3163" s="11" t="s">
        <v>37</v>
      </c>
    </row>
    <row r="3164" spans="1:24" x14ac:dyDescent="0.3">
      <c r="A3164" s="4" t="s">
        <v>9582</v>
      </c>
      <c r="B3164" s="5">
        <v>46145</v>
      </c>
      <c r="C3164" s="20" t="str">
        <f>TEXT(Table3[[#This Row],[Transaction_Date]],"dddd")</f>
        <v>Sunday</v>
      </c>
      <c r="D3164" t="s">
        <v>9583</v>
      </c>
      <c r="E3164">
        <f>HOUR(Table3[[#This Row],[Transaction_Time]])</f>
        <v>14</v>
      </c>
      <c r="F3164" s="6" t="s">
        <v>24</v>
      </c>
      <c r="G3164" s="6" t="s">
        <v>9584</v>
      </c>
      <c r="H3164" s="6" t="s">
        <v>26</v>
      </c>
      <c r="I3164" s="6" t="s">
        <v>42</v>
      </c>
      <c r="J3164" s="6" t="s">
        <v>28</v>
      </c>
      <c r="K3164" s="6" t="s">
        <v>29</v>
      </c>
      <c r="L3164" s="6" t="s">
        <v>445</v>
      </c>
      <c r="M3164" s="6" t="s">
        <v>162</v>
      </c>
      <c r="N3164" s="6" t="s">
        <v>46</v>
      </c>
      <c r="O3164" s="6" t="s">
        <v>60</v>
      </c>
      <c r="P3164" s="6" t="s">
        <v>68</v>
      </c>
      <c r="Q3164" s="6">
        <v>435.87</v>
      </c>
      <c r="R3164" s="6">
        <v>0</v>
      </c>
      <c r="S3164" s="6">
        <v>0</v>
      </c>
      <c r="T3164" s="6" t="s">
        <v>35</v>
      </c>
      <c r="U3164" s="6"/>
      <c r="V3164" s="6" t="s">
        <v>49</v>
      </c>
      <c r="W3164" s="6">
        <v>81</v>
      </c>
      <c r="X3164" s="7" t="s">
        <v>37</v>
      </c>
    </row>
    <row r="3165" spans="1:24" x14ac:dyDescent="0.3">
      <c r="A3165" s="8" t="s">
        <v>9585</v>
      </c>
      <c r="B3165" s="9">
        <v>46171</v>
      </c>
      <c r="C3165" s="21" t="str">
        <f>TEXT(Table3[[#This Row],[Transaction_Date]],"dddd")</f>
        <v>Friday</v>
      </c>
      <c r="D3165" t="s">
        <v>9586</v>
      </c>
      <c r="E3165">
        <f>HOUR(Table3[[#This Row],[Transaction_Time]])</f>
        <v>13</v>
      </c>
      <c r="F3165" s="10" t="s">
        <v>24</v>
      </c>
      <c r="G3165" s="10" t="s">
        <v>9587</v>
      </c>
      <c r="H3165" s="10" t="s">
        <v>26</v>
      </c>
      <c r="I3165" s="10" t="s">
        <v>42</v>
      </c>
      <c r="J3165" s="10" t="s">
        <v>150</v>
      </c>
      <c r="K3165" s="10" t="s">
        <v>398</v>
      </c>
      <c r="L3165" s="10" t="s">
        <v>350</v>
      </c>
      <c r="M3165" s="10" t="s">
        <v>31</v>
      </c>
      <c r="N3165" s="10" t="s">
        <v>46</v>
      </c>
      <c r="O3165" s="10" t="s">
        <v>47</v>
      </c>
      <c r="P3165" s="10" t="s">
        <v>84</v>
      </c>
      <c r="Q3165" s="10">
        <v>1689.29</v>
      </c>
      <c r="R3165" s="10">
        <v>0</v>
      </c>
      <c r="S3165" s="10">
        <v>0</v>
      </c>
      <c r="T3165" s="10" t="s">
        <v>35</v>
      </c>
      <c r="U3165" s="10"/>
      <c r="V3165" s="10" t="s">
        <v>36</v>
      </c>
      <c r="W3165" s="10">
        <v>61</v>
      </c>
      <c r="X3165" s="11" t="s">
        <v>37</v>
      </c>
    </row>
    <row r="3166" spans="1:24" x14ac:dyDescent="0.3">
      <c r="A3166" s="4" t="s">
        <v>9588</v>
      </c>
      <c r="B3166" s="5">
        <v>46146</v>
      </c>
      <c r="C3166" s="20" t="str">
        <f>TEXT(Table3[[#This Row],[Transaction_Date]],"dddd")</f>
        <v>Monday</v>
      </c>
      <c r="D3166" t="s">
        <v>9589</v>
      </c>
      <c r="E3166">
        <f>HOUR(Table3[[#This Row],[Transaction_Time]])</f>
        <v>17</v>
      </c>
      <c r="F3166" s="6" t="s">
        <v>24</v>
      </c>
      <c r="G3166" s="6" t="s">
        <v>9590</v>
      </c>
      <c r="H3166" s="6" t="s">
        <v>26</v>
      </c>
      <c r="I3166" s="6" t="s">
        <v>27</v>
      </c>
      <c r="J3166" s="6" t="s">
        <v>166</v>
      </c>
      <c r="K3166" s="6" t="s">
        <v>476</v>
      </c>
      <c r="L3166" s="6" t="s">
        <v>296</v>
      </c>
      <c r="M3166" s="6" t="s">
        <v>146</v>
      </c>
      <c r="N3166" s="6" t="s">
        <v>32</v>
      </c>
      <c r="O3166" s="6" t="s">
        <v>297</v>
      </c>
      <c r="P3166" s="6" t="s">
        <v>68</v>
      </c>
      <c r="Q3166" s="6">
        <v>1088.8</v>
      </c>
      <c r="R3166" s="6">
        <v>0</v>
      </c>
      <c r="S3166" s="6">
        <v>0</v>
      </c>
      <c r="T3166" s="6" t="s">
        <v>35</v>
      </c>
      <c r="U3166" s="6"/>
      <c r="V3166" s="6" t="s">
        <v>49</v>
      </c>
      <c r="W3166" s="6">
        <v>68</v>
      </c>
      <c r="X3166" s="7" t="s">
        <v>37</v>
      </c>
    </row>
    <row r="3167" spans="1:24" x14ac:dyDescent="0.3">
      <c r="A3167" s="8" t="s">
        <v>9591</v>
      </c>
      <c r="B3167" s="9">
        <v>46160</v>
      </c>
      <c r="C3167" s="21" t="str">
        <f>TEXT(Table3[[#This Row],[Transaction_Date]],"dddd")</f>
        <v>Monday</v>
      </c>
      <c r="D3167" t="s">
        <v>9592</v>
      </c>
      <c r="E3167">
        <f>HOUR(Table3[[#This Row],[Transaction_Time]])</f>
        <v>16</v>
      </c>
      <c r="F3167" s="10" t="s">
        <v>40</v>
      </c>
      <c r="G3167" s="10" t="s">
        <v>9593</v>
      </c>
      <c r="H3167" s="10" t="s">
        <v>89</v>
      </c>
      <c r="I3167" s="10" t="s">
        <v>27</v>
      </c>
      <c r="J3167" s="10" t="s">
        <v>98</v>
      </c>
      <c r="K3167" s="10" t="s">
        <v>459</v>
      </c>
      <c r="L3167" s="10" t="s">
        <v>634</v>
      </c>
      <c r="M3167" s="10" t="s">
        <v>114</v>
      </c>
      <c r="N3167" s="10" t="s">
        <v>59</v>
      </c>
      <c r="O3167" s="10" t="s">
        <v>33</v>
      </c>
      <c r="P3167" s="10" t="s">
        <v>34</v>
      </c>
      <c r="Q3167" s="10">
        <v>52.06</v>
      </c>
      <c r="R3167" s="10">
        <v>7.06</v>
      </c>
      <c r="S3167" s="10">
        <v>0</v>
      </c>
      <c r="T3167" s="10" t="s">
        <v>35</v>
      </c>
      <c r="U3167" s="10"/>
      <c r="V3167" s="10" t="s">
        <v>49</v>
      </c>
      <c r="W3167" s="10">
        <v>13</v>
      </c>
      <c r="X3167" s="11" t="s">
        <v>37</v>
      </c>
    </row>
    <row r="3168" spans="1:24" x14ac:dyDescent="0.3">
      <c r="A3168" s="4" t="s">
        <v>9594</v>
      </c>
      <c r="B3168" s="5">
        <v>46155</v>
      </c>
      <c r="C3168" s="20" t="str">
        <f>TEXT(Table3[[#This Row],[Transaction_Date]],"dddd")</f>
        <v>Wednesday</v>
      </c>
      <c r="D3168" t="s">
        <v>9595</v>
      </c>
      <c r="E3168">
        <f>HOUR(Table3[[#This Row],[Transaction_Time]])</f>
        <v>21</v>
      </c>
      <c r="F3168" s="6" t="s">
        <v>24</v>
      </c>
      <c r="G3168" s="6" t="s">
        <v>9596</v>
      </c>
      <c r="H3168" s="6" t="s">
        <v>89</v>
      </c>
      <c r="I3168" s="6" t="s">
        <v>42</v>
      </c>
      <c r="J3168" s="6" t="s">
        <v>119</v>
      </c>
      <c r="K3168" s="6" t="s">
        <v>276</v>
      </c>
      <c r="L3168" s="6" t="s">
        <v>682</v>
      </c>
      <c r="M3168" s="6" t="s">
        <v>214</v>
      </c>
      <c r="N3168" s="6" t="s">
        <v>32</v>
      </c>
      <c r="O3168" s="6" t="s">
        <v>47</v>
      </c>
      <c r="P3168" s="10" t="s">
        <v>68</v>
      </c>
      <c r="Q3168" s="6">
        <v>508.76</v>
      </c>
      <c r="R3168" s="6">
        <v>15.07</v>
      </c>
      <c r="S3168" s="6">
        <v>0</v>
      </c>
      <c r="T3168" s="6" t="s">
        <v>35</v>
      </c>
      <c r="U3168" s="6"/>
      <c r="V3168" s="6" t="s">
        <v>36</v>
      </c>
      <c r="W3168" s="6">
        <v>43</v>
      </c>
      <c r="X3168" s="7" t="s">
        <v>37</v>
      </c>
    </row>
    <row r="3169" spans="1:24" x14ac:dyDescent="0.3">
      <c r="A3169" s="8" t="s">
        <v>9597</v>
      </c>
      <c r="B3169" s="9">
        <v>46164</v>
      </c>
      <c r="C3169" s="21" t="str">
        <f>TEXT(Table3[[#This Row],[Transaction_Date]],"dddd")</f>
        <v>Friday</v>
      </c>
      <c r="D3169" t="s">
        <v>9598</v>
      </c>
      <c r="E3169">
        <f>HOUR(Table3[[#This Row],[Transaction_Time]])</f>
        <v>13</v>
      </c>
      <c r="F3169" s="10" t="s">
        <v>40</v>
      </c>
      <c r="G3169" s="10" t="s">
        <v>9599</v>
      </c>
      <c r="H3169" s="10" t="s">
        <v>54</v>
      </c>
      <c r="I3169" s="10" t="s">
        <v>27</v>
      </c>
      <c r="J3169" s="10" t="s">
        <v>166</v>
      </c>
      <c r="K3169" s="10" t="s">
        <v>237</v>
      </c>
      <c r="L3169" s="10" t="s">
        <v>241</v>
      </c>
      <c r="M3169" s="10" t="s">
        <v>101</v>
      </c>
      <c r="N3169" s="10" t="s">
        <v>46</v>
      </c>
      <c r="O3169" s="10" t="s">
        <v>60</v>
      </c>
      <c r="P3169" s="10" t="s">
        <v>68</v>
      </c>
      <c r="Q3169" s="10">
        <v>517.54</v>
      </c>
      <c r="R3169" s="10">
        <v>0</v>
      </c>
      <c r="S3169" s="10">
        <v>0</v>
      </c>
      <c r="T3169" s="10" t="s">
        <v>35</v>
      </c>
      <c r="U3169" s="10"/>
      <c r="V3169" s="10" t="s">
        <v>36</v>
      </c>
      <c r="W3169" s="10">
        <v>41</v>
      </c>
      <c r="X3169" s="11" t="s">
        <v>37</v>
      </c>
    </row>
    <row r="3170" spans="1:24" x14ac:dyDescent="0.3">
      <c r="A3170" s="4" t="s">
        <v>9600</v>
      </c>
      <c r="B3170" s="5">
        <v>46160</v>
      </c>
      <c r="C3170" s="20" t="str">
        <f>TEXT(Table3[[#This Row],[Transaction_Date]],"dddd")</f>
        <v>Monday</v>
      </c>
      <c r="D3170" t="s">
        <v>9601</v>
      </c>
      <c r="E3170">
        <f>HOUR(Table3[[#This Row],[Transaction_Time]])</f>
        <v>21</v>
      </c>
      <c r="F3170" s="6" t="s">
        <v>24</v>
      </c>
      <c r="G3170" s="6" t="s">
        <v>9602</v>
      </c>
      <c r="H3170" s="6" t="s">
        <v>26</v>
      </c>
      <c r="I3170" s="6" t="s">
        <v>27</v>
      </c>
      <c r="J3170" s="6" t="s">
        <v>105</v>
      </c>
      <c r="K3170" s="6" t="s">
        <v>195</v>
      </c>
      <c r="L3170" s="6" t="s">
        <v>171</v>
      </c>
      <c r="M3170" s="6" t="s">
        <v>67</v>
      </c>
      <c r="N3170" s="6" t="s">
        <v>78</v>
      </c>
      <c r="O3170" s="6" t="s">
        <v>47</v>
      </c>
      <c r="P3170" s="6" t="s">
        <v>84</v>
      </c>
      <c r="Q3170" s="6">
        <v>949.12</v>
      </c>
      <c r="R3170" s="6">
        <v>0</v>
      </c>
      <c r="S3170" s="6">
        <v>0</v>
      </c>
      <c r="T3170" s="6" t="s">
        <v>35</v>
      </c>
      <c r="U3170" s="6"/>
      <c r="V3170" s="6" t="s">
        <v>36</v>
      </c>
      <c r="W3170" s="6">
        <v>35</v>
      </c>
      <c r="X3170" s="7" t="s">
        <v>37</v>
      </c>
    </row>
    <row r="3171" spans="1:24" x14ac:dyDescent="0.3">
      <c r="A3171" s="8" t="s">
        <v>9603</v>
      </c>
      <c r="B3171" s="9">
        <v>46161</v>
      </c>
      <c r="C3171" s="21" t="str">
        <f>TEXT(Table3[[#This Row],[Transaction_Date]],"dddd")</f>
        <v>Tuesday</v>
      </c>
      <c r="D3171" t="s">
        <v>598</v>
      </c>
      <c r="E3171">
        <f>HOUR(Table3[[#This Row],[Transaction_Time]])</f>
        <v>19</v>
      </c>
      <c r="F3171" s="10" t="s">
        <v>24</v>
      </c>
      <c r="G3171" s="10" t="s">
        <v>9604</v>
      </c>
      <c r="H3171" s="10" t="s">
        <v>26</v>
      </c>
      <c r="I3171" s="10" t="s">
        <v>27</v>
      </c>
      <c r="J3171" s="10" t="s">
        <v>90</v>
      </c>
      <c r="K3171" s="10" t="s">
        <v>346</v>
      </c>
      <c r="L3171" s="10" t="s">
        <v>342</v>
      </c>
      <c r="M3171" s="10" t="s">
        <v>162</v>
      </c>
      <c r="N3171" s="10" t="s">
        <v>176</v>
      </c>
      <c r="O3171" s="10" t="s">
        <v>141</v>
      </c>
      <c r="P3171" s="10" t="s">
        <v>108</v>
      </c>
      <c r="Q3171" s="10">
        <v>190.41</v>
      </c>
      <c r="R3171" s="10">
        <v>0</v>
      </c>
      <c r="S3171" s="10">
        <v>2.67</v>
      </c>
      <c r="T3171" s="10" t="s">
        <v>280</v>
      </c>
      <c r="U3171" s="10" t="s">
        <v>385</v>
      </c>
      <c r="V3171" s="10" t="s">
        <v>49</v>
      </c>
      <c r="W3171" s="10">
        <v>77</v>
      </c>
      <c r="X3171" s="11" t="s">
        <v>37</v>
      </c>
    </row>
    <row r="3172" spans="1:24" x14ac:dyDescent="0.3">
      <c r="A3172" s="4" t="s">
        <v>9605</v>
      </c>
      <c r="B3172" s="5">
        <v>46170</v>
      </c>
      <c r="C3172" s="20" t="str">
        <f>TEXT(Table3[[#This Row],[Transaction_Date]],"dddd")</f>
        <v>Thursday</v>
      </c>
      <c r="D3172" t="s">
        <v>9606</v>
      </c>
      <c r="E3172">
        <f>HOUR(Table3[[#This Row],[Transaction_Time]])</f>
        <v>12</v>
      </c>
      <c r="F3172" s="6" t="s">
        <v>40</v>
      </c>
      <c r="G3172" s="6" t="s">
        <v>9607</v>
      </c>
      <c r="H3172" s="6" t="s">
        <v>26</v>
      </c>
      <c r="I3172" s="6" t="s">
        <v>42</v>
      </c>
      <c r="J3172" s="6" t="s">
        <v>166</v>
      </c>
      <c r="K3172" s="6" t="s">
        <v>167</v>
      </c>
      <c r="L3172" s="6" t="s">
        <v>286</v>
      </c>
      <c r="M3172" s="6" t="s">
        <v>122</v>
      </c>
      <c r="N3172" s="6" t="s">
        <v>46</v>
      </c>
      <c r="O3172" s="6" t="s">
        <v>141</v>
      </c>
      <c r="P3172" s="6" t="s">
        <v>128</v>
      </c>
      <c r="Q3172" s="6">
        <v>421.58</v>
      </c>
      <c r="R3172" s="6">
        <v>0</v>
      </c>
      <c r="S3172" s="6">
        <v>5.91</v>
      </c>
      <c r="T3172" s="6" t="s">
        <v>35</v>
      </c>
      <c r="U3172" s="6"/>
      <c r="V3172" s="6" t="s">
        <v>49</v>
      </c>
      <c r="W3172" s="6">
        <v>29</v>
      </c>
      <c r="X3172" s="7" t="s">
        <v>37</v>
      </c>
    </row>
    <row r="3173" spans="1:24" x14ac:dyDescent="0.3">
      <c r="A3173" s="8" t="s">
        <v>9608</v>
      </c>
      <c r="B3173" s="9">
        <v>46169</v>
      </c>
      <c r="C3173" s="21" t="str">
        <f>TEXT(Table3[[#This Row],[Transaction_Date]],"dddd")</f>
        <v>Wednesday</v>
      </c>
      <c r="D3173" t="s">
        <v>9609</v>
      </c>
      <c r="E3173">
        <f>HOUR(Table3[[#This Row],[Transaction_Time]])</f>
        <v>12</v>
      </c>
      <c r="F3173" s="10" t="s">
        <v>40</v>
      </c>
      <c r="G3173" s="10" t="s">
        <v>9610</v>
      </c>
      <c r="H3173" s="10" t="s">
        <v>97</v>
      </c>
      <c r="I3173" s="10" t="s">
        <v>42</v>
      </c>
      <c r="J3173" s="10" t="s">
        <v>119</v>
      </c>
      <c r="K3173" s="10" t="s">
        <v>276</v>
      </c>
      <c r="L3173" s="10" t="s">
        <v>537</v>
      </c>
      <c r="M3173" s="10" t="s">
        <v>122</v>
      </c>
      <c r="N3173" s="10" t="s">
        <v>46</v>
      </c>
      <c r="O3173" s="10" t="s">
        <v>60</v>
      </c>
      <c r="P3173" s="10" t="s">
        <v>108</v>
      </c>
      <c r="Q3173" s="10">
        <v>1937.34</v>
      </c>
      <c r="R3173" s="10">
        <v>0</v>
      </c>
      <c r="S3173" s="10">
        <v>0</v>
      </c>
      <c r="T3173" s="10" t="s">
        <v>35</v>
      </c>
      <c r="U3173" s="10"/>
      <c r="V3173" s="10" t="s">
        <v>49</v>
      </c>
      <c r="W3173" s="10">
        <v>54</v>
      </c>
      <c r="X3173" s="11" t="s">
        <v>37</v>
      </c>
    </row>
    <row r="3174" spans="1:24" x14ac:dyDescent="0.3">
      <c r="A3174" s="4" t="s">
        <v>9611</v>
      </c>
      <c r="B3174" s="5">
        <v>46169</v>
      </c>
      <c r="C3174" s="20" t="str">
        <f>TEXT(Table3[[#This Row],[Transaction_Date]],"dddd")</f>
        <v>Wednesday</v>
      </c>
      <c r="D3174" t="s">
        <v>9612</v>
      </c>
      <c r="E3174">
        <f>HOUR(Table3[[#This Row],[Transaction_Time]])</f>
        <v>13</v>
      </c>
      <c r="F3174" s="6" t="s">
        <v>24</v>
      </c>
      <c r="G3174" s="6" t="s">
        <v>9613</v>
      </c>
      <c r="H3174" s="6" t="s">
        <v>89</v>
      </c>
      <c r="I3174" s="6" t="s">
        <v>42</v>
      </c>
      <c r="J3174" s="6" t="s">
        <v>28</v>
      </c>
      <c r="K3174" s="6" t="s">
        <v>65</v>
      </c>
      <c r="L3174" s="6" t="s">
        <v>334</v>
      </c>
      <c r="M3174" s="6" t="s">
        <v>58</v>
      </c>
      <c r="N3174" s="6" t="s">
        <v>46</v>
      </c>
      <c r="O3174" s="6" t="s">
        <v>47</v>
      </c>
      <c r="P3174" s="6" t="s">
        <v>48</v>
      </c>
      <c r="Q3174" s="6">
        <v>681.53</v>
      </c>
      <c r="R3174" s="6">
        <v>0</v>
      </c>
      <c r="S3174" s="6">
        <v>0</v>
      </c>
      <c r="T3174" s="6" t="s">
        <v>35</v>
      </c>
      <c r="U3174" s="6"/>
      <c r="V3174" s="6" t="s">
        <v>49</v>
      </c>
      <c r="W3174" s="6">
        <v>15</v>
      </c>
      <c r="X3174" s="7" t="s">
        <v>37</v>
      </c>
    </row>
    <row r="3175" spans="1:24" x14ac:dyDescent="0.3">
      <c r="A3175" s="8" t="s">
        <v>9614</v>
      </c>
      <c r="B3175" s="9">
        <v>46143</v>
      </c>
      <c r="C3175" s="21" t="str">
        <f>TEXT(Table3[[#This Row],[Transaction_Date]],"dddd")</f>
        <v>Friday</v>
      </c>
      <c r="D3175" t="s">
        <v>9615</v>
      </c>
      <c r="E3175">
        <f>HOUR(Table3[[#This Row],[Transaction_Time]])</f>
        <v>8</v>
      </c>
      <c r="F3175" s="10" t="s">
        <v>72</v>
      </c>
      <c r="G3175" s="10" t="s">
        <v>9616</v>
      </c>
      <c r="H3175" s="10" t="s">
        <v>26</v>
      </c>
      <c r="I3175" s="10" t="s">
        <v>27</v>
      </c>
      <c r="J3175" s="10" t="s">
        <v>43</v>
      </c>
      <c r="K3175" s="10" t="s">
        <v>44</v>
      </c>
      <c r="L3175" s="10" t="s">
        <v>634</v>
      </c>
      <c r="M3175" s="10" t="s">
        <v>114</v>
      </c>
      <c r="N3175" s="10" t="s">
        <v>46</v>
      </c>
      <c r="O3175" s="10" t="s">
        <v>60</v>
      </c>
      <c r="P3175" s="10" t="s">
        <v>48</v>
      </c>
      <c r="Q3175" s="10">
        <v>146.74</v>
      </c>
      <c r="R3175" s="10">
        <v>0</v>
      </c>
      <c r="S3175" s="10">
        <v>0</v>
      </c>
      <c r="T3175" s="10" t="s">
        <v>280</v>
      </c>
      <c r="U3175" s="10" t="s">
        <v>385</v>
      </c>
      <c r="V3175" s="10" t="s">
        <v>49</v>
      </c>
      <c r="W3175" s="10">
        <v>6</v>
      </c>
      <c r="X3175" s="11" t="s">
        <v>37</v>
      </c>
    </row>
    <row r="3176" spans="1:24" x14ac:dyDescent="0.3">
      <c r="A3176" s="4" t="s">
        <v>9617</v>
      </c>
      <c r="B3176" s="5">
        <v>46170</v>
      </c>
      <c r="C3176" s="20" t="str">
        <f>TEXT(Table3[[#This Row],[Transaction_Date]],"dddd")</f>
        <v>Thursday</v>
      </c>
      <c r="D3176" t="s">
        <v>9618</v>
      </c>
      <c r="E3176">
        <f>HOUR(Table3[[#This Row],[Transaction_Time]])</f>
        <v>10</v>
      </c>
      <c r="F3176" s="6" t="s">
        <v>40</v>
      </c>
      <c r="G3176" s="6" t="s">
        <v>9619</v>
      </c>
      <c r="H3176" s="6" t="s">
        <v>26</v>
      </c>
      <c r="I3176" s="6" t="s">
        <v>42</v>
      </c>
      <c r="J3176" s="6" t="s">
        <v>55</v>
      </c>
      <c r="K3176" s="6" t="s">
        <v>256</v>
      </c>
      <c r="L3176" s="6" t="s">
        <v>213</v>
      </c>
      <c r="M3176" s="6" t="s">
        <v>214</v>
      </c>
      <c r="N3176" s="6" t="s">
        <v>78</v>
      </c>
      <c r="O3176" s="6" t="s">
        <v>33</v>
      </c>
      <c r="P3176" s="6" t="s">
        <v>108</v>
      </c>
      <c r="Q3176" s="6">
        <v>586.29999999999995</v>
      </c>
      <c r="R3176" s="6">
        <v>0</v>
      </c>
      <c r="S3176" s="6">
        <v>0</v>
      </c>
      <c r="T3176" s="6" t="s">
        <v>35</v>
      </c>
      <c r="U3176" s="6"/>
      <c r="V3176" s="6" t="s">
        <v>49</v>
      </c>
      <c r="W3176" s="6">
        <v>48</v>
      </c>
      <c r="X3176" s="7" t="s">
        <v>37</v>
      </c>
    </row>
    <row r="3177" spans="1:24" x14ac:dyDescent="0.3">
      <c r="A3177" s="8" t="s">
        <v>9620</v>
      </c>
      <c r="B3177" s="9">
        <v>46160</v>
      </c>
      <c r="C3177" s="21" t="str">
        <f>TEXT(Table3[[#This Row],[Transaction_Date]],"dddd")</f>
        <v>Monday</v>
      </c>
      <c r="D3177" t="s">
        <v>9621</v>
      </c>
      <c r="E3177">
        <f>HOUR(Table3[[#This Row],[Transaction_Time]])</f>
        <v>13</v>
      </c>
      <c r="F3177" s="10" t="s">
        <v>24</v>
      </c>
      <c r="G3177" s="10" t="s">
        <v>9622</v>
      </c>
      <c r="H3177" s="10" t="s">
        <v>26</v>
      </c>
      <c r="I3177" s="10" t="s">
        <v>42</v>
      </c>
      <c r="J3177" s="10" t="s">
        <v>119</v>
      </c>
      <c r="K3177" s="10" t="s">
        <v>276</v>
      </c>
      <c r="L3177" s="10" t="s">
        <v>296</v>
      </c>
      <c r="M3177" s="10" t="s">
        <v>146</v>
      </c>
      <c r="N3177" s="10" t="s">
        <v>78</v>
      </c>
      <c r="O3177" s="10" t="s">
        <v>141</v>
      </c>
      <c r="P3177" s="10" t="s">
        <v>84</v>
      </c>
      <c r="Q3177" s="10">
        <v>1024.3699999999999</v>
      </c>
      <c r="R3177" s="10">
        <v>0</v>
      </c>
      <c r="S3177" s="10">
        <v>6.29</v>
      </c>
      <c r="T3177" s="10" t="s">
        <v>35</v>
      </c>
      <c r="U3177" s="10"/>
      <c r="V3177" s="10" t="s">
        <v>49</v>
      </c>
      <c r="W3177" s="10">
        <v>98</v>
      </c>
      <c r="X3177" s="11" t="s">
        <v>37</v>
      </c>
    </row>
    <row r="3178" spans="1:24" x14ac:dyDescent="0.3">
      <c r="A3178" s="4" t="s">
        <v>9623</v>
      </c>
      <c r="B3178" s="5">
        <v>46169</v>
      </c>
      <c r="C3178" s="20" t="str">
        <f>TEXT(Table3[[#This Row],[Transaction_Date]],"dddd")</f>
        <v>Wednesday</v>
      </c>
      <c r="D3178" t="s">
        <v>9535</v>
      </c>
      <c r="E3178">
        <f>HOUR(Table3[[#This Row],[Transaction_Time]])</f>
        <v>9</v>
      </c>
      <c r="F3178" s="6" t="s">
        <v>52</v>
      </c>
      <c r="G3178" s="6" t="s">
        <v>9624</v>
      </c>
      <c r="H3178" s="6" t="s">
        <v>54</v>
      </c>
      <c r="I3178" s="6" t="s">
        <v>27</v>
      </c>
      <c r="J3178" s="6" t="s">
        <v>75</v>
      </c>
      <c r="K3178" s="6" t="s">
        <v>295</v>
      </c>
      <c r="L3178" s="6" t="s">
        <v>145</v>
      </c>
      <c r="M3178" s="6" t="s">
        <v>146</v>
      </c>
      <c r="N3178" s="6" t="s">
        <v>272</v>
      </c>
      <c r="O3178" s="6" t="s">
        <v>47</v>
      </c>
      <c r="P3178" s="10" t="s">
        <v>68</v>
      </c>
      <c r="Q3178" s="6">
        <v>581.37</v>
      </c>
      <c r="R3178" s="6">
        <v>0</v>
      </c>
      <c r="S3178" s="6">
        <v>0</v>
      </c>
      <c r="T3178" s="6" t="s">
        <v>35</v>
      </c>
      <c r="U3178" s="6"/>
      <c r="V3178" s="6" t="s">
        <v>49</v>
      </c>
      <c r="W3178" s="6">
        <v>25</v>
      </c>
      <c r="X3178" s="7" t="s">
        <v>37</v>
      </c>
    </row>
    <row r="3179" spans="1:24" x14ac:dyDescent="0.3">
      <c r="A3179" s="8" t="s">
        <v>9625</v>
      </c>
      <c r="B3179" s="9">
        <v>46159</v>
      </c>
      <c r="C3179" s="21" t="str">
        <f>TEXT(Table3[[#This Row],[Transaction_Date]],"dddd")</f>
        <v>Sunday</v>
      </c>
      <c r="D3179" t="s">
        <v>9626</v>
      </c>
      <c r="E3179">
        <f>HOUR(Table3[[#This Row],[Transaction_Time]])</f>
        <v>14</v>
      </c>
      <c r="F3179" s="10" t="s">
        <v>40</v>
      </c>
      <c r="G3179" s="10" t="s">
        <v>9627</v>
      </c>
      <c r="H3179" s="10" t="s">
        <v>74</v>
      </c>
      <c r="I3179" s="10" t="s">
        <v>27</v>
      </c>
      <c r="J3179" s="10" t="s">
        <v>75</v>
      </c>
      <c r="K3179" s="10" t="s">
        <v>76</v>
      </c>
      <c r="L3179" s="10" t="s">
        <v>100</v>
      </c>
      <c r="M3179" s="10" t="s">
        <v>101</v>
      </c>
      <c r="N3179" s="10" t="s">
        <v>46</v>
      </c>
      <c r="O3179" s="10" t="s">
        <v>60</v>
      </c>
      <c r="P3179" s="10" t="s">
        <v>68</v>
      </c>
      <c r="Q3179" s="10">
        <v>494.24</v>
      </c>
      <c r="R3179" s="10">
        <v>0</v>
      </c>
      <c r="S3179" s="10">
        <v>0</v>
      </c>
      <c r="T3179" s="10" t="s">
        <v>35</v>
      </c>
      <c r="U3179" s="10"/>
      <c r="V3179" s="10" t="s">
        <v>49</v>
      </c>
      <c r="W3179" s="10">
        <v>33</v>
      </c>
      <c r="X3179" s="11" t="s">
        <v>37</v>
      </c>
    </row>
    <row r="3180" spans="1:24" x14ac:dyDescent="0.3">
      <c r="A3180" s="4" t="s">
        <v>9628</v>
      </c>
      <c r="B3180" s="5">
        <v>46171</v>
      </c>
      <c r="C3180" s="20" t="str">
        <f>TEXT(Table3[[#This Row],[Transaction_Date]],"dddd")</f>
        <v>Friday</v>
      </c>
      <c r="D3180" t="s">
        <v>9629</v>
      </c>
      <c r="E3180">
        <f>HOUR(Table3[[#This Row],[Transaction_Time]])</f>
        <v>12</v>
      </c>
      <c r="F3180" s="6" t="s">
        <v>24</v>
      </c>
      <c r="G3180" s="6" t="s">
        <v>9630</v>
      </c>
      <c r="H3180" s="6" t="s">
        <v>74</v>
      </c>
      <c r="I3180" s="6" t="s">
        <v>27</v>
      </c>
      <c r="J3180" s="6" t="s">
        <v>90</v>
      </c>
      <c r="K3180" s="6" t="s">
        <v>140</v>
      </c>
      <c r="L3180" s="6" t="s">
        <v>424</v>
      </c>
      <c r="M3180" s="6" t="s">
        <v>122</v>
      </c>
      <c r="N3180" s="6" t="s">
        <v>59</v>
      </c>
      <c r="O3180" s="6" t="s">
        <v>47</v>
      </c>
      <c r="P3180" s="6" t="s">
        <v>115</v>
      </c>
      <c r="Q3180" s="6">
        <v>335.12</v>
      </c>
      <c r="R3180" s="6">
        <v>0</v>
      </c>
      <c r="S3180" s="6">
        <v>4.62</v>
      </c>
      <c r="T3180" s="6" t="s">
        <v>35</v>
      </c>
      <c r="U3180" s="6"/>
      <c r="V3180" s="6" t="s">
        <v>49</v>
      </c>
      <c r="W3180" s="6">
        <v>10</v>
      </c>
      <c r="X3180" s="7" t="s">
        <v>37</v>
      </c>
    </row>
    <row r="3181" spans="1:24" x14ac:dyDescent="0.3">
      <c r="A3181" s="8" t="s">
        <v>9631</v>
      </c>
      <c r="B3181" s="9">
        <v>46151</v>
      </c>
      <c r="C3181" s="21" t="str">
        <f>TEXT(Table3[[#This Row],[Transaction_Date]],"dddd")</f>
        <v>Saturday</v>
      </c>
      <c r="D3181" t="s">
        <v>9632</v>
      </c>
      <c r="E3181">
        <f>HOUR(Table3[[#This Row],[Transaction_Time]])</f>
        <v>20</v>
      </c>
      <c r="F3181" s="10" t="s">
        <v>40</v>
      </c>
      <c r="G3181" s="10" t="s">
        <v>9633</v>
      </c>
      <c r="H3181" s="10" t="s">
        <v>26</v>
      </c>
      <c r="I3181" s="10" t="s">
        <v>42</v>
      </c>
      <c r="J3181" s="10" t="s">
        <v>55</v>
      </c>
      <c r="K3181" s="10" t="s">
        <v>256</v>
      </c>
      <c r="L3181" s="10" t="s">
        <v>296</v>
      </c>
      <c r="M3181" s="10" t="s">
        <v>146</v>
      </c>
      <c r="N3181" s="10" t="s">
        <v>46</v>
      </c>
      <c r="O3181" s="10" t="s">
        <v>141</v>
      </c>
      <c r="P3181" s="10" t="s">
        <v>128</v>
      </c>
      <c r="Q3181" s="10">
        <v>1329.47</v>
      </c>
      <c r="R3181" s="10">
        <v>0</v>
      </c>
      <c r="S3181" s="10">
        <v>0</v>
      </c>
      <c r="T3181" s="10" t="s">
        <v>35</v>
      </c>
      <c r="U3181" s="10"/>
      <c r="V3181" s="10" t="s">
        <v>49</v>
      </c>
      <c r="W3181" s="10">
        <v>38</v>
      </c>
      <c r="X3181" s="11" t="s">
        <v>37</v>
      </c>
    </row>
    <row r="3182" spans="1:24" x14ac:dyDescent="0.3">
      <c r="A3182" s="4" t="s">
        <v>9634</v>
      </c>
      <c r="B3182" s="5">
        <v>46157</v>
      </c>
      <c r="C3182" s="20" t="str">
        <f>TEXT(Table3[[#This Row],[Transaction_Date]],"dddd")</f>
        <v>Friday</v>
      </c>
      <c r="D3182" t="s">
        <v>9635</v>
      </c>
      <c r="E3182">
        <f>HOUR(Table3[[#This Row],[Transaction_Time]])</f>
        <v>19</v>
      </c>
      <c r="F3182" s="6" t="s">
        <v>24</v>
      </c>
      <c r="G3182" s="6" t="s">
        <v>9636</v>
      </c>
      <c r="H3182" s="6" t="s">
        <v>26</v>
      </c>
      <c r="I3182" s="6" t="s">
        <v>27</v>
      </c>
      <c r="J3182" s="6" t="s">
        <v>28</v>
      </c>
      <c r="K3182" s="6" t="s">
        <v>188</v>
      </c>
      <c r="L3182" s="6" t="s">
        <v>184</v>
      </c>
      <c r="M3182" s="6" t="s">
        <v>146</v>
      </c>
      <c r="N3182" s="6" t="s">
        <v>32</v>
      </c>
      <c r="O3182" s="6" t="s">
        <v>47</v>
      </c>
      <c r="P3182" s="6" t="s">
        <v>115</v>
      </c>
      <c r="Q3182" s="6">
        <v>224.24</v>
      </c>
      <c r="R3182" s="6">
        <v>0</v>
      </c>
      <c r="S3182" s="6">
        <v>0</v>
      </c>
      <c r="T3182" s="6" t="s">
        <v>35</v>
      </c>
      <c r="U3182" s="6"/>
      <c r="V3182" s="6" t="s">
        <v>49</v>
      </c>
      <c r="W3182" s="6">
        <v>96</v>
      </c>
      <c r="X3182" s="7" t="s">
        <v>37</v>
      </c>
    </row>
    <row r="3183" spans="1:24" x14ac:dyDescent="0.3">
      <c r="A3183" s="8" t="s">
        <v>9637</v>
      </c>
      <c r="B3183" s="9">
        <v>46153</v>
      </c>
      <c r="C3183" s="21" t="str">
        <f>TEXT(Table3[[#This Row],[Transaction_Date]],"dddd")</f>
        <v>Monday</v>
      </c>
      <c r="D3183" t="s">
        <v>9638</v>
      </c>
      <c r="E3183">
        <f>HOUR(Table3[[#This Row],[Transaction_Time]])</f>
        <v>12</v>
      </c>
      <c r="F3183" s="10" t="s">
        <v>24</v>
      </c>
      <c r="G3183" s="10" t="s">
        <v>9639</v>
      </c>
      <c r="H3183" s="10" t="s">
        <v>89</v>
      </c>
      <c r="I3183" s="10" t="s">
        <v>42</v>
      </c>
      <c r="J3183" s="10" t="s">
        <v>43</v>
      </c>
      <c r="K3183" s="10" t="s">
        <v>44</v>
      </c>
      <c r="L3183" s="10" t="s">
        <v>304</v>
      </c>
      <c r="M3183" s="10" t="s">
        <v>31</v>
      </c>
      <c r="N3183" s="10" t="s">
        <v>46</v>
      </c>
      <c r="O3183" s="10" t="s">
        <v>60</v>
      </c>
      <c r="P3183" s="10" t="s">
        <v>68</v>
      </c>
      <c r="Q3183" s="10">
        <v>80.98</v>
      </c>
      <c r="R3183" s="10">
        <v>0</v>
      </c>
      <c r="S3183" s="10">
        <v>0</v>
      </c>
      <c r="T3183" s="10" t="s">
        <v>35</v>
      </c>
      <c r="U3183" s="10"/>
      <c r="V3183" s="10" t="s">
        <v>49</v>
      </c>
      <c r="W3183" s="10">
        <v>79</v>
      </c>
      <c r="X3183" s="11" t="s">
        <v>37</v>
      </c>
    </row>
    <row r="3184" spans="1:24" x14ac:dyDescent="0.3">
      <c r="A3184" s="4" t="s">
        <v>9640</v>
      </c>
      <c r="B3184" s="5">
        <v>46143</v>
      </c>
      <c r="C3184" s="20" t="str">
        <f>TEXT(Table3[[#This Row],[Transaction_Date]],"dddd")</f>
        <v>Friday</v>
      </c>
      <c r="D3184" t="s">
        <v>9641</v>
      </c>
      <c r="E3184">
        <f>HOUR(Table3[[#This Row],[Transaction_Time]])</f>
        <v>17</v>
      </c>
      <c r="F3184" s="6" t="s">
        <v>24</v>
      </c>
      <c r="G3184" s="6" t="s">
        <v>9642</v>
      </c>
      <c r="H3184" s="6" t="s">
        <v>26</v>
      </c>
      <c r="I3184" s="6" t="s">
        <v>42</v>
      </c>
      <c r="J3184" s="6" t="s">
        <v>119</v>
      </c>
      <c r="K3184" s="6" t="s">
        <v>120</v>
      </c>
      <c r="L3184" s="6" t="s">
        <v>327</v>
      </c>
      <c r="M3184" s="6" t="s">
        <v>114</v>
      </c>
      <c r="N3184" s="6" t="s">
        <v>32</v>
      </c>
      <c r="O3184" s="6" t="s">
        <v>141</v>
      </c>
      <c r="P3184" s="6" t="s">
        <v>34</v>
      </c>
      <c r="Q3184" s="6">
        <v>52.26</v>
      </c>
      <c r="R3184" s="6">
        <v>0</v>
      </c>
      <c r="S3184" s="6">
        <v>0</v>
      </c>
      <c r="T3184" s="6" t="s">
        <v>280</v>
      </c>
      <c r="U3184" s="6" t="s">
        <v>496</v>
      </c>
      <c r="V3184" s="6" t="s">
        <v>49</v>
      </c>
      <c r="W3184" s="6">
        <v>47</v>
      </c>
      <c r="X3184" s="7" t="s">
        <v>37</v>
      </c>
    </row>
    <row r="3185" spans="1:24" x14ac:dyDescent="0.3">
      <c r="A3185" s="8" t="s">
        <v>9643</v>
      </c>
      <c r="B3185" s="9">
        <v>46148</v>
      </c>
      <c r="C3185" s="21" t="str">
        <f>TEXT(Table3[[#This Row],[Transaction_Date]],"dddd")</f>
        <v>Wednesday</v>
      </c>
      <c r="D3185" t="s">
        <v>9644</v>
      </c>
      <c r="E3185">
        <f>HOUR(Table3[[#This Row],[Transaction_Time]])</f>
        <v>12</v>
      </c>
      <c r="F3185" s="10" t="s">
        <v>52</v>
      </c>
      <c r="G3185" s="10" t="s">
        <v>9645</v>
      </c>
      <c r="H3185" s="10" t="s">
        <v>26</v>
      </c>
      <c r="I3185" s="10" t="s">
        <v>27</v>
      </c>
      <c r="J3185" s="10" t="s">
        <v>119</v>
      </c>
      <c r="K3185" s="10" t="s">
        <v>323</v>
      </c>
      <c r="L3185" s="10" t="s">
        <v>826</v>
      </c>
      <c r="M3185" s="10" t="s">
        <v>101</v>
      </c>
      <c r="N3185" s="10" t="s">
        <v>78</v>
      </c>
      <c r="O3185" s="10" t="s">
        <v>60</v>
      </c>
      <c r="P3185" s="10" t="s">
        <v>34</v>
      </c>
      <c r="Q3185" s="10">
        <v>325.02999999999997</v>
      </c>
      <c r="R3185" s="10">
        <v>0</v>
      </c>
      <c r="S3185" s="10">
        <v>0</v>
      </c>
      <c r="T3185" s="10" t="s">
        <v>35</v>
      </c>
      <c r="U3185" s="10"/>
      <c r="V3185" s="10" t="s">
        <v>49</v>
      </c>
      <c r="W3185" s="10">
        <v>44</v>
      </c>
      <c r="X3185" s="11" t="s">
        <v>37</v>
      </c>
    </row>
    <row r="3186" spans="1:24" x14ac:dyDescent="0.3">
      <c r="A3186" s="4" t="s">
        <v>9646</v>
      </c>
      <c r="B3186" s="5">
        <v>46157</v>
      </c>
      <c r="C3186" s="20" t="str">
        <f>TEXT(Table3[[#This Row],[Transaction_Date]],"dddd")</f>
        <v>Friday</v>
      </c>
      <c r="D3186" t="s">
        <v>9647</v>
      </c>
      <c r="E3186">
        <f>HOUR(Table3[[#This Row],[Transaction_Time]])</f>
        <v>20</v>
      </c>
      <c r="F3186" s="6" t="s">
        <v>24</v>
      </c>
      <c r="G3186" s="6" t="s">
        <v>9648</v>
      </c>
      <c r="H3186" s="6" t="s">
        <v>26</v>
      </c>
      <c r="I3186" s="6" t="s">
        <v>42</v>
      </c>
      <c r="J3186" s="6" t="s">
        <v>43</v>
      </c>
      <c r="K3186" s="6" t="s">
        <v>285</v>
      </c>
      <c r="L3186" s="6" t="s">
        <v>200</v>
      </c>
      <c r="M3186" s="6" t="s">
        <v>146</v>
      </c>
      <c r="N3186" s="6" t="s">
        <v>32</v>
      </c>
      <c r="O3186" s="6" t="s">
        <v>60</v>
      </c>
      <c r="P3186" s="6" t="s">
        <v>68</v>
      </c>
      <c r="Q3186" s="6">
        <v>235.66</v>
      </c>
      <c r="R3186" s="6">
        <v>0</v>
      </c>
      <c r="S3186" s="6">
        <v>0</v>
      </c>
      <c r="T3186" s="6" t="s">
        <v>35</v>
      </c>
      <c r="U3186" s="6"/>
      <c r="V3186" s="6" t="s">
        <v>49</v>
      </c>
      <c r="W3186" s="6">
        <v>20</v>
      </c>
      <c r="X3186" s="7" t="s">
        <v>37</v>
      </c>
    </row>
    <row r="3187" spans="1:24" x14ac:dyDescent="0.3">
      <c r="A3187" s="8" t="s">
        <v>9649</v>
      </c>
      <c r="B3187" s="9">
        <v>46145</v>
      </c>
      <c r="C3187" s="21" t="str">
        <f>TEXT(Table3[[#This Row],[Transaction_Date]],"dddd")</f>
        <v>Sunday</v>
      </c>
      <c r="D3187" t="s">
        <v>9650</v>
      </c>
      <c r="E3187">
        <f>HOUR(Table3[[#This Row],[Transaction_Time]])</f>
        <v>23</v>
      </c>
      <c r="F3187" s="10" t="s">
        <v>52</v>
      </c>
      <c r="G3187" s="10" t="s">
        <v>9651</v>
      </c>
      <c r="H3187" s="10" t="s">
        <v>26</v>
      </c>
      <c r="I3187" s="10" t="s">
        <v>27</v>
      </c>
      <c r="J3187" s="10" t="s">
        <v>90</v>
      </c>
      <c r="K3187" s="10" t="s">
        <v>572</v>
      </c>
      <c r="L3187" s="10" t="s">
        <v>171</v>
      </c>
      <c r="M3187" s="10" t="s">
        <v>67</v>
      </c>
      <c r="N3187" s="10" t="s">
        <v>32</v>
      </c>
      <c r="O3187" s="10" t="s">
        <v>141</v>
      </c>
      <c r="P3187" s="10" t="s">
        <v>34</v>
      </c>
      <c r="Q3187" s="10">
        <v>111.77</v>
      </c>
      <c r="R3187" s="10">
        <v>0</v>
      </c>
      <c r="S3187" s="10">
        <v>0</v>
      </c>
      <c r="T3187" s="10" t="s">
        <v>406</v>
      </c>
      <c r="U3187" s="10" t="s">
        <v>281</v>
      </c>
      <c r="V3187" s="10" t="s">
        <v>49</v>
      </c>
      <c r="W3187" s="10">
        <v>73</v>
      </c>
      <c r="X3187" s="11" t="s">
        <v>37</v>
      </c>
    </row>
    <row r="3188" spans="1:24" x14ac:dyDescent="0.3">
      <c r="A3188" s="4" t="s">
        <v>9652</v>
      </c>
      <c r="B3188" s="5">
        <v>46157</v>
      </c>
      <c r="C3188" s="20" t="str">
        <f>TEXT(Table3[[#This Row],[Transaction_Date]],"dddd")</f>
        <v>Friday</v>
      </c>
      <c r="D3188" t="s">
        <v>9653</v>
      </c>
      <c r="E3188">
        <f>HOUR(Table3[[#This Row],[Transaction_Time]])</f>
        <v>16</v>
      </c>
      <c r="F3188" s="6" t="s">
        <v>40</v>
      </c>
      <c r="G3188" s="6" t="s">
        <v>9654</v>
      </c>
      <c r="H3188" s="6" t="s">
        <v>97</v>
      </c>
      <c r="I3188" s="6" t="s">
        <v>42</v>
      </c>
      <c r="J3188" s="6" t="s">
        <v>105</v>
      </c>
      <c r="K3188" s="6" t="s">
        <v>106</v>
      </c>
      <c r="L3188" s="6" t="s">
        <v>92</v>
      </c>
      <c r="M3188" s="6" t="s">
        <v>93</v>
      </c>
      <c r="N3188" s="6" t="s">
        <v>46</v>
      </c>
      <c r="O3188" s="6" t="s">
        <v>60</v>
      </c>
      <c r="P3188" s="6" t="s">
        <v>115</v>
      </c>
      <c r="Q3188" s="6">
        <v>2903.31</v>
      </c>
      <c r="R3188" s="6">
        <v>22.31</v>
      </c>
      <c r="S3188" s="6">
        <v>6.56</v>
      </c>
      <c r="T3188" s="6" t="s">
        <v>35</v>
      </c>
      <c r="U3188" s="6"/>
      <c r="V3188" s="6" t="s">
        <v>49</v>
      </c>
      <c r="W3188" s="6">
        <v>4</v>
      </c>
      <c r="X3188" s="7" t="s">
        <v>37</v>
      </c>
    </row>
    <row r="3189" spans="1:24" x14ac:dyDescent="0.3">
      <c r="A3189" s="8" t="s">
        <v>9655</v>
      </c>
      <c r="B3189" s="9">
        <v>46163</v>
      </c>
      <c r="C3189" s="21" t="str">
        <f>TEXT(Table3[[#This Row],[Transaction_Date]],"dddd")</f>
        <v>Thursday</v>
      </c>
      <c r="D3189" t="s">
        <v>9656</v>
      </c>
      <c r="E3189">
        <f>HOUR(Table3[[#This Row],[Transaction_Time]])</f>
        <v>17</v>
      </c>
      <c r="F3189" s="10" t="s">
        <v>87</v>
      </c>
      <c r="G3189" s="10" t="s">
        <v>9657</v>
      </c>
      <c r="H3189" s="10" t="s">
        <v>26</v>
      </c>
      <c r="I3189" s="10" t="s">
        <v>27</v>
      </c>
      <c r="J3189" s="10" t="s">
        <v>90</v>
      </c>
      <c r="K3189" s="10" t="s">
        <v>572</v>
      </c>
      <c r="L3189" s="10" t="s">
        <v>463</v>
      </c>
      <c r="M3189" s="10" t="s">
        <v>101</v>
      </c>
      <c r="N3189" s="10" t="s">
        <v>32</v>
      </c>
      <c r="O3189" s="10" t="s">
        <v>33</v>
      </c>
      <c r="P3189" s="10" t="s">
        <v>34</v>
      </c>
      <c r="Q3189" s="10">
        <v>218.1</v>
      </c>
      <c r="R3189" s="10">
        <v>0</v>
      </c>
      <c r="S3189" s="10">
        <v>0</v>
      </c>
      <c r="T3189" s="10" t="s">
        <v>35</v>
      </c>
      <c r="U3189" s="10"/>
      <c r="V3189" s="10" t="s">
        <v>36</v>
      </c>
      <c r="W3189" s="10">
        <v>97</v>
      </c>
      <c r="X3189" s="11" t="s">
        <v>69</v>
      </c>
    </row>
    <row r="3190" spans="1:24" x14ac:dyDescent="0.3">
      <c r="A3190" s="4" t="s">
        <v>9658</v>
      </c>
      <c r="B3190" s="5">
        <v>46143</v>
      </c>
      <c r="C3190" s="20" t="str">
        <f>TEXT(Table3[[#This Row],[Transaction_Date]],"dddd")</f>
        <v>Friday</v>
      </c>
      <c r="D3190" t="s">
        <v>9659</v>
      </c>
      <c r="E3190">
        <f>HOUR(Table3[[#This Row],[Transaction_Time]])</f>
        <v>11</v>
      </c>
      <c r="F3190" s="6" t="s">
        <v>40</v>
      </c>
      <c r="G3190" s="6" t="s">
        <v>9660</v>
      </c>
      <c r="H3190" s="6" t="s">
        <v>26</v>
      </c>
      <c r="I3190" s="6" t="s">
        <v>42</v>
      </c>
      <c r="J3190" s="6" t="s">
        <v>55</v>
      </c>
      <c r="K3190" s="6" t="s">
        <v>256</v>
      </c>
      <c r="L3190" s="6" t="s">
        <v>45</v>
      </c>
      <c r="M3190" s="6" t="s">
        <v>31</v>
      </c>
      <c r="N3190" s="6" t="s">
        <v>176</v>
      </c>
      <c r="O3190" s="6" t="s">
        <v>60</v>
      </c>
      <c r="P3190" s="6" t="s">
        <v>115</v>
      </c>
      <c r="Q3190" s="6">
        <v>669.83</v>
      </c>
      <c r="R3190" s="6">
        <v>0</v>
      </c>
      <c r="S3190" s="6">
        <v>0</v>
      </c>
      <c r="T3190" s="6" t="s">
        <v>35</v>
      </c>
      <c r="U3190" s="6"/>
      <c r="V3190" s="6" t="s">
        <v>49</v>
      </c>
      <c r="W3190" s="6">
        <v>34</v>
      </c>
      <c r="X3190" s="7" t="s">
        <v>37</v>
      </c>
    </row>
    <row r="3191" spans="1:24" x14ac:dyDescent="0.3">
      <c r="A3191" s="8" t="s">
        <v>9661</v>
      </c>
      <c r="B3191" s="9">
        <v>46143</v>
      </c>
      <c r="C3191" s="21" t="str">
        <f>TEXT(Table3[[#This Row],[Transaction_Date]],"dddd")</f>
        <v>Friday</v>
      </c>
      <c r="D3191" t="s">
        <v>9662</v>
      </c>
      <c r="E3191">
        <f>HOUR(Table3[[#This Row],[Transaction_Time]])</f>
        <v>11</v>
      </c>
      <c r="F3191" s="10" t="s">
        <v>24</v>
      </c>
      <c r="G3191" s="10" t="s">
        <v>9663</v>
      </c>
      <c r="H3191" s="10" t="s">
        <v>74</v>
      </c>
      <c r="I3191" s="10" t="s">
        <v>27</v>
      </c>
      <c r="J3191" s="10" t="s">
        <v>75</v>
      </c>
      <c r="K3191" s="10" t="s">
        <v>295</v>
      </c>
      <c r="L3191" s="10" t="s">
        <v>428</v>
      </c>
      <c r="M3191" s="10" t="s">
        <v>83</v>
      </c>
      <c r="N3191" s="10" t="s">
        <v>78</v>
      </c>
      <c r="O3191" s="10" t="s">
        <v>60</v>
      </c>
      <c r="P3191" s="10" t="s">
        <v>84</v>
      </c>
      <c r="Q3191" s="10">
        <v>278.55</v>
      </c>
      <c r="R3191" s="10">
        <v>24.08</v>
      </c>
      <c r="S3191" s="10">
        <v>0</v>
      </c>
      <c r="T3191" s="10" t="s">
        <v>35</v>
      </c>
      <c r="U3191" s="10"/>
      <c r="V3191" s="10" t="s">
        <v>49</v>
      </c>
      <c r="W3191" s="10">
        <v>24</v>
      </c>
      <c r="X3191" s="11" t="s">
        <v>37</v>
      </c>
    </row>
    <row r="3192" spans="1:24" x14ac:dyDescent="0.3">
      <c r="A3192" s="4" t="s">
        <v>9664</v>
      </c>
      <c r="B3192" s="5">
        <v>46162</v>
      </c>
      <c r="C3192" s="20" t="str">
        <f>TEXT(Table3[[#This Row],[Transaction_Date]],"dddd")</f>
        <v>Wednesday</v>
      </c>
      <c r="D3192" t="s">
        <v>9665</v>
      </c>
      <c r="E3192">
        <f>HOUR(Table3[[#This Row],[Transaction_Time]])</f>
        <v>10</v>
      </c>
      <c r="F3192" s="6" t="s">
        <v>52</v>
      </c>
      <c r="G3192" s="6" t="s">
        <v>9666</v>
      </c>
      <c r="H3192" s="6" t="s">
        <v>89</v>
      </c>
      <c r="I3192" s="6" t="s">
        <v>42</v>
      </c>
      <c r="J3192" s="6" t="s">
        <v>119</v>
      </c>
      <c r="K3192" s="6" t="s">
        <v>276</v>
      </c>
      <c r="L3192" s="6" t="s">
        <v>171</v>
      </c>
      <c r="M3192" s="6" t="s">
        <v>67</v>
      </c>
      <c r="N3192" s="6" t="s">
        <v>59</v>
      </c>
      <c r="O3192" s="6" t="s">
        <v>47</v>
      </c>
      <c r="P3192" s="6" t="s">
        <v>128</v>
      </c>
      <c r="Q3192" s="6">
        <v>430.55</v>
      </c>
      <c r="R3192" s="6">
        <v>0</v>
      </c>
      <c r="S3192" s="6">
        <v>0.56000000000000005</v>
      </c>
      <c r="T3192" s="6" t="s">
        <v>35</v>
      </c>
      <c r="U3192" s="6"/>
      <c r="V3192" s="6" t="s">
        <v>49</v>
      </c>
      <c r="W3192" s="6">
        <v>10</v>
      </c>
      <c r="X3192" s="7" t="s">
        <v>37</v>
      </c>
    </row>
    <row r="3193" spans="1:24" x14ac:dyDescent="0.3">
      <c r="A3193" s="8" t="s">
        <v>9667</v>
      </c>
      <c r="B3193" s="9">
        <v>46151</v>
      </c>
      <c r="C3193" s="21" t="str">
        <f>TEXT(Table3[[#This Row],[Transaction_Date]],"dddd")</f>
        <v>Saturday</v>
      </c>
      <c r="D3193" t="s">
        <v>9668</v>
      </c>
      <c r="E3193">
        <f>HOUR(Table3[[#This Row],[Transaction_Time]])</f>
        <v>9</v>
      </c>
      <c r="F3193" s="10" t="s">
        <v>40</v>
      </c>
      <c r="G3193" s="10" t="s">
        <v>9669</v>
      </c>
      <c r="H3193" s="10" t="s">
        <v>26</v>
      </c>
      <c r="I3193" s="10" t="s">
        <v>27</v>
      </c>
      <c r="J3193" s="10" t="s">
        <v>98</v>
      </c>
      <c r="K3193" s="10" t="s">
        <v>99</v>
      </c>
      <c r="L3193" s="10" t="s">
        <v>500</v>
      </c>
      <c r="M3193" s="10" t="s">
        <v>67</v>
      </c>
      <c r="N3193" s="10" t="s">
        <v>46</v>
      </c>
      <c r="O3193" s="10" t="s">
        <v>141</v>
      </c>
      <c r="P3193" s="10" t="s">
        <v>115</v>
      </c>
      <c r="Q3193" s="10">
        <v>540.09</v>
      </c>
      <c r="R3193" s="10">
        <v>0</v>
      </c>
      <c r="S3193" s="10">
        <v>0</v>
      </c>
      <c r="T3193" s="10" t="s">
        <v>35</v>
      </c>
      <c r="U3193" s="10"/>
      <c r="V3193" s="10" t="s">
        <v>36</v>
      </c>
      <c r="W3193" s="10">
        <v>31</v>
      </c>
      <c r="X3193" s="11" t="s">
        <v>37</v>
      </c>
    </row>
    <row r="3194" spans="1:24" x14ac:dyDescent="0.3">
      <c r="A3194" s="4" t="s">
        <v>9670</v>
      </c>
      <c r="B3194" s="5">
        <v>46173</v>
      </c>
      <c r="C3194" s="20" t="str">
        <f>TEXT(Table3[[#This Row],[Transaction_Date]],"dddd")</f>
        <v>Sunday</v>
      </c>
      <c r="D3194" t="s">
        <v>9671</v>
      </c>
      <c r="E3194">
        <f>HOUR(Table3[[#This Row],[Transaction_Time]])</f>
        <v>15</v>
      </c>
      <c r="F3194" s="6" t="s">
        <v>416</v>
      </c>
      <c r="G3194" s="6" t="s">
        <v>9672</v>
      </c>
      <c r="H3194" s="6" t="s">
        <v>26</v>
      </c>
      <c r="I3194" s="6" t="s">
        <v>27</v>
      </c>
      <c r="J3194" s="6" t="s">
        <v>166</v>
      </c>
      <c r="K3194" s="6" t="s">
        <v>204</v>
      </c>
      <c r="L3194" s="6" t="s">
        <v>364</v>
      </c>
      <c r="M3194" s="6" t="s">
        <v>114</v>
      </c>
      <c r="N3194" s="6" t="s">
        <v>32</v>
      </c>
      <c r="O3194" s="6" t="s">
        <v>47</v>
      </c>
      <c r="P3194" s="6" t="s">
        <v>48</v>
      </c>
      <c r="Q3194" s="6">
        <v>201.25</v>
      </c>
      <c r="R3194" s="6">
        <v>0</v>
      </c>
      <c r="S3194" s="6">
        <v>0</v>
      </c>
      <c r="T3194" s="6" t="s">
        <v>35</v>
      </c>
      <c r="U3194" s="6"/>
      <c r="V3194" s="6" t="s">
        <v>36</v>
      </c>
      <c r="W3194" s="6">
        <v>21</v>
      </c>
      <c r="X3194" s="7" t="s">
        <v>37</v>
      </c>
    </row>
    <row r="3195" spans="1:24" x14ac:dyDescent="0.3">
      <c r="A3195" s="8" t="s">
        <v>9673</v>
      </c>
      <c r="B3195" s="9">
        <v>46146</v>
      </c>
      <c r="C3195" s="21" t="str">
        <f>TEXT(Table3[[#This Row],[Transaction_Date]],"dddd")</f>
        <v>Monday</v>
      </c>
      <c r="D3195" t="s">
        <v>9674</v>
      </c>
      <c r="E3195">
        <f>HOUR(Table3[[#This Row],[Transaction_Time]])</f>
        <v>22</v>
      </c>
      <c r="F3195" s="10" t="s">
        <v>24</v>
      </c>
      <c r="G3195" s="10" t="s">
        <v>9675</v>
      </c>
      <c r="H3195" s="10" t="s">
        <v>26</v>
      </c>
      <c r="I3195" s="10" t="s">
        <v>42</v>
      </c>
      <c r="J3195" s="10" t="s">
        <v>55</v>
      </c>
      <c r="K3195" s="10" t="s">
        <v>56</v>
      </c>
      <c r="L3195" s="10" t="s">
        <v>357</v>
      </c>
      <c r="M3195" s="10" t="s">
        <v>122</v>
      </c>
      <c r="N3195" s="10" t="s">
        <v>32</v>
      </c>
      <c r="O3195" s="10" t="s">
        <v>47</v>
      </c>
      <c r="P3195" s="10" t="s">
        <v>128</v>
      </c>
      <c r="Q3195" s="10">
        <v>400.58</v>
      </c>
      <c r="R3195" s="10">
        <v>0</v>
      </c>
      <c r="S3195" s="10">
        <v>0</v>
      </c>
      <c r="T3195" s="10" t="s">
        <v>35</v>
      </c>
      <c r="U3195" s="10"/>
      <c r="V3195" s="10" t="s">
        <v>49</v>
      </c>
      <c r="W3195" s="10">
        <v>57</v>
      </c>
      <c r="X3195" s="11" t="s">
        <v>37</v>
      </c>
    </row>
    <row r="3196" spans="1:24" x14ac:dyDescent="0.3">
      <c r="A3196" s="4" t="s">
        <v>9676</v>
      </c>
      <c r="B3196" s="5">
        <v>46144</v>
      </c>
      <c r="C3196" s="20" t="str">
        <f>TEXT(Table3[[#This Row],[Transaction_Date]],"dddd")</f>
        <v>Saturday</v>
      </c>
      <c r="D3196" t="s">
        <v>9677</v>
      </c>
      <c r="E3196">
        <f>HOUR(Table3[[#This Row],[Transaction_Time]])</f>
        <v>15</v>
      </c>
      <c r="F3196" s="6" t="s">
        <v>40</v>
      </c>
      <c r="G3196" s="6" t="s">
        <v>9678</v>
      </c>
      <c r="H3196" s="6" t="s">
        <v>97</v>
      </c>
      <c r="I3196" s="6" t="s">
        <v>42</v>
      </c>
      <c r="J3196" s="6" t="s">
        <v>98</v>
      </c>
      <c r="K3196" s="6" t="s">
        <v>459</v>
      </c>
      <c r="L3196" s="6" t="s">
        <v>618</v>
      </c>
      <c r="M3196" s="6" t="s">
        <v>214</v>
      </c>
      <c r="N3196" s="6" t="s">
        <v>46</v>
      </c>
      <c r="O3196" s="6" t="s">
        <v>141</v>
      </c>
      <c r="P3196" s="6" t="s">
        <v>34</v>
      </c>
      <c r="Q3196" s="6">
        <v>134</v>
      </c>
      <c r="R3196" s="6">
        <v>0</v>
      </c>
      <c r="S3196" s="6">
        <v>0</v>
      </c>
      <c r="T3196" s="6" t="s">
        <v>35</v>
      </c>
      <c r="U3196" s="6"/>
      <c r="V3196" s="6" t="s">
        <v>49</v>
      </c>
      <c r="W3196" s="6">
        <v>67</v>
      </c>
      <c r="X3196" s="7" t="s">
        <v>37</v>
      </c>
    </row>
    <row r="3197" spans="1:24" x14ac:dyDescent="0.3">
      <c r="A3197" s="8" t="s">
        <v>9679</v>
      </c>
      <c r="B3197" s="9">
        <v>46143</v>
      </c>
      <c r="C3197" s="21" t="str">
        <f>TEXT(Table3[[#This Row],[Transaction_Date]],"dddd")</f>
        <v>Friday</v>
      </c>
      <c r="D3197" t="s">
        <v>9680</v>
      </c>
      <c r="E3197">
        <f>HOUR(Table3[[#This Row],[Transaction_Time]])</f>
        <v>18</v>
      </c>
      <c r="F3197" s="10" t="s">
        <v>416</v>
      </c>
      <c r="G3197" s="10" t="s">
        <v>9681</v>
      </c>
      <c r="H3197" s="10" t="s">
        <v>54</v>
      </c>
      <c r="I3197" s="10" t="s">
        <v>42</v>
      </c>
      <c r="J3197" s="10" t="s">
        <v>43</v>
      </c>
      <c r="K3197" s="10" t="s">
        <v>112</v>
      </c>
      <c r="L3197" s="10" t="s">
        <v>205</v>
      </c>
      <c r="M3197" s="10" t="s">
        <v>162</v>
      </c>
      <c r="N3197" s="10" t="s">
        <v>176</v>
      </c>
      <c r="O3197" s="10" t="s">
        <v>141</v>
      </c>
      <c r="P3197" s="10" t="s">
        <v>108</v>
      </c>
      <c r="Q3197" s="10">
        <v>945.38</v>
      </c>
      <c r="R3197" s="10">
        <v>0</v>
      </c>
      <c r="S3197" s="10">
        <v>2.35</v>
      </c>
      <c r="T3197" s="10" t="s">
        <v>280</v>
      </c>
      <c r="U3197" s="10" t="s">
        <v>496</v>
      </c>
      <c r="V3197" s="10" t="s">
        <v>49</v>
      </c>
      <c r="W3197" s="10">
        <v>85</v>
      </c>
      <c r="X3197" s="11" t="s">
        <v>37</v>
      </c>
    </row>
    <row r="3198" spans="1:24" x14ac:dyDescent="0.3">
      <c r="A3198" s="4" t="s">
        <v>9682</v>
      </c>
      <c r="B3198" s="5">
        <v>46146</v>
      </c>
      <c r="C3198" s="20" t="str">
        <f>TEXT(Table3[[#This Row],[Transaction_Date]],"dddd")</f>
        <v>Monday</v>
      </c>
      <c r="D3198" t="s">
        <v>9683</v>
      </c>
      <c r="E3198">
        <f>HOUR(Table3[[#This Row],[Transaction_Time]])</f>
        <v>13</v>
      </c>
      <c r="F3198" s="6" t="s">
        <v>24</v>
      </c>
      <c r="G3198" s="6" t="s">
        <v>9684</v>
      </c>
      <c r="H3198" s="6" t="s">
        <v>74</v>
      </c>
      <c r="I3198" s="6" t="s">
        <v>42</v>
      </c>
      <c r="J3198" s="6" t="s">
        <v>55</v>
      </c>
      <c r="K3198" s="6" t="s">
        <v>136</v>
      </c>
      <c r="L3198" s="6" t="s">
        <v>171</v>
      </c>
      <c r="M3198" s="6" t="s">
        <v>67</v>
      </c>
      <c r="N3198" s="6" t="s">
        <v>32</v>
      </c>
      <c r="O3198" s="6" t="s">
        <v>47</v>
      </c>
      <c r="P3198" s="6" t="s">
        <v>34</v>
      </c>
      <c r="Q3198" s="6">
        <v>1222.9000000000001</v>
      </c>
      <c r="R3198" s="6">
        <v>0</v>
      </c>
      <c r="S3198" s="6">
        <v>0</v>
      </c>
      <c r="T3198" s="6" t="s">
        <v>35</v>
      </c>
      <c r="U3198" s="6"/>
      <c r="V3198" s="6" t="s">
        <v>49</v>
      </c>
      <c r="W3198" s="6">
        <v>41</v>
      </c>
      <c r="X3198" s="7" t="s">
        <v>37</v>
      </c>
    </row>
    <row r="3199" spans="1:24" x14ac:dyDescent="0.3">
      <c r="A3199" s="8" t="s">
        <v>9685</v>
      </c>
      <c r="B3199" s="9">
        <v>46163</v>
      </c>
      <c r="C3199" s="21" t="str">
        <f>TEXT(Table3[[#This Row],[Transaction_Date]],"dddd")</f>
        <v>Thursday</v>
      </c>
      <c r="D3199" t="s">
        <v>9686</v>
      </c>
      <c r="E3199">
        <f>HOUR(Table3[[#This Row],[Transaction_Time]])</f>
        <v>12</v>
      </c>
      <c r="F3199" s="10" t="s">
        <v>40</v>
      </c>
      <c r="G3199" s="10" t="s">
        <v>9687</v>
      </c>
      <c r="H3199" s="10" t="s">
        <v>26</v>
      </c>
      <c r="I3199" s="10" t="s">
        <v>27</v>
      </c>
      <c r="J3199" s="10" t="s">
        <v>166</v>
      </c>
      <c r="K3199" s="10" t="s">
        <v>204</v>
      </c>
      <c r="L3199" s="10" t="s">
        <v>100</v>
      </c>
      <c r="M3199" s="10" t="s">
        <v>101</v>
      </c>
      <c r="N3199" s="10" t="s">
        <v>32</v>
      </c>
      <c r="O3199" s="10" t="s">
        <v>60</v>
      </c>
      <c r="P3199" s="10" t="s">
        <v>84</v>
      </c>
      <c r="Q3199" s="10">
        <v>553.03</v>
      </c>
      <c r="R3199" s="10">
        <v>0</v>
      </c>
      <c r="S3199" s="10">
        <v>0</v>
      </c>
      <c r="T3199" s="10" t="s">
        <v>280</v>
      </c>
      <c r="U3199" s="10" t="s">
        <v>315</v>
      </c>
      <c r="V3199" s="10" t="s">
        <v>36</v>
      </c>
      <c r="W3199" s="10">
        <v>69</v>
      </c>
      <c r="X3199" s="11" t="s">
        <v>37</v>
      </c>
    </row>
    <row r="3200" spans="1:24" x14ac:dyDescent="0.3">
      <c r="A3200" s="4" t="s">
        <v>9688</v>
      </c>
      <c r="B3200" s="5">
        <v>46145</v>
      </c>
      <c r="C3200" s="20" t="str">
        <f>TEXT(Table3[[#This Row],[Transaction_Date]],"dddd")</f>
        <v>Sunday</v>
      </c>
      <c r="D3200" t="s">
        <v>9689</v>
      </c>
      <c r="E3200">
        <f>HOUR(Table3[[#This Row],[Transaction_Time]])</f>
        <v>19</v>
      </c>
      <c r="F3200" s="6" t="s">
        <v>370</v>
      </c>
      <c r="G3200" s="6" t="s">
        <v>9690</v>
      </c>
      <c r="H3200" s="6" t="s">
        <v>89</v>
      </c>
      <c r="I3200" s="6" t="s">
        <v>42</v>
      </c>
      <c r="J3200" s="6" t="s">
        <v>55</v>
      </c>
      <c r="K3200" s="6" t="s">
        <v>256</v>
      </c>
      <c r="L3200" s="6" t="s">
        <v>225</v>
      </c>
      <c r="M3200" s="6" t="s">
        <v>214</v>
      </c>
      <c r="N3200" s="6" t="s">
        <v>46</v>
      </c>
      <c r="O3200" s="6" t="s">
        <v>47</v>
      </c>
      <c r="P3200" s="6" t="s">
        <v>48</v>
      </c>
      <c r="Q3200" s="6">
        <v>43.32</v>
      </c>
      <c r="R3200" s="6">
        <v>0</v>
      </c>
      <c r="S3200" s="6">
        <v>0</v>
      </c>
      <c r="T3200" s="6" t="s">
        <v>35</v>
      </c>
      <c r="U3200" s="6"/>
      <c r="V3200" s="6" t="s">
        <v>36</v>
      </c>
      <c r="W3200" s="6">
        <v>88</v>
      </c>
      <c r="X3200" s="7" t="s">
        <v>37</v>
      </c>
    </row>
    <row r="3201" spans="1:24" x14ac:dyDescent="0.3">
      <c r="A3201" s="8" t="s">
        <v>9691</v>
      </c>
      <c r="B3201" s="9">
        <v>46153</v>
      </c>
      <c r="C3201" s="21" t="str">
        <f>TEXT(Table3[[#This Row],[Transaction_Date]],"dddd")</f>
        <v>Monday</v>
      </c>
      <c r="D3201" t="s">
        <v>9692</v>
      </c>
      <c r="E3201">
        <f>HOUR(Table3[[#This Row],[Transaction_Time]])</f>
        <v>17</v>
      </c>
      <c r="F3201" s="10" t="s">
        <v>24</v>
      </c>
      <c r="G3201" s="10" t="s">
        <v>9693</v>
      </c>
      <c r="H3201" s="10" t="s">
        <v>26</v>
      </c>
      <c r="I3201" s="10" t="s">
        <v>42</v>
      </c>
      <c r="J3201" s="10" t="s">
        <v>166</v>
      </c>
      <c r="K3201" s="10" t="s">
        <v>204</v>
      </c>
      <c r="L3201" s="10" t="s">
        <v>213</v>
      </c>
      <c r="M3201" s="10" t="s">
        <v>214</v>
      </c>
      <c r="N3201" s="10" t="s">
        <v>32</v>
      </c>
      <c r="O3201" s="10" t="s">
        <v>141</v>
      </c>
      <c r="P3201" s="10" t="s">
        <v>108</v>
      </c>
      <c r="Q3201" s="10">
        <v>323.76</v>
      </c>
      <c r="R3201" s="10">
        <v>0</v>
      </c>
      <c r="S3201" s="10">
        <v>0</v>
      </c>
      <c r="T3201" s="10" t="s">
        <v>35</v>
      </c>
      <c r="U3201" s="10"/>
      <c r="V3201" s="10" t="s">
        <v>49</v>
      </c>
      <c r="W3201" s="10">
        <v>64</v>
      </c>
      <c r="X3201" s="11" t="s">
        <v>37</v>
      </c>
    </row>
    <row r="3202" spans="1:24" x14ac:dyDescent="0.3">
      <c r="A3202" s="4" t="s">
        <v>9694</v>
      </c>
      <c r="B3202" s="5">
        <v>46150</v>
      </c>
      <c r="C3202" s="20" t="str">
        <f>TEXT(Table3[[#This Row],[Transaction_Date]],"dddd")</f>
        <v>Friday</v>
      </c>
      <c r="D3202" t="s">
        <v>9695</v>
      </c>
      <c r="E3202">
        <f>HOUR(Table3[[#This Row],[Transaction_Time]])</f>
        <v>11</v>
      </c>
      <c r="F3202" s="6" t="s">
        <v>24</v>
      </c>
      <c r="G3202" s="6" t="s">
        <v>9696</v>
      </c>
      <c r="H3202" s="6" t="s">
        <v>89</v>
      </c>
      <c r="I3202" s="6" t="s">
        <v>27</v>
      </c>
      <c r="J3202" s="6" t="s">
        <v>90</v>
      </c>
      <c r="K3202" s="6" t="s">
        <v>91</v>
      </c>
      <c r="L3202" s="6" t="s">
        <v>200</v>
      </c>
      <c r="M3202" s="6" t="s">
        <v>146</v>
      </c>
      <c r="N3202" s="6" t="s">
        <v>78</v>
      </c>
      <c r="O3202" s="6" t="s">
        <v>141</v>
      </c>
      <c r="P3202" s="6" t="s">
        <v>108</v>
      </c>
      <c r="Q3202" s="6">
        <v>272.13</v>
      </c>
      <c r="R3202" s="6">
        <v>0</v>
      </c>
      <c r="S3202" s="6">
        <v>0</v>
      </c>
      <c r="T3202" s="6" t="s">
        <v>35</v>
      </c>
      <c r="U3202" s="6"/>
      <c r="V3202" s="6" t="s">
        <v>49</v>
      </c>
      <c r="W3202" s="6">
        <v>76</v>
      </c>
      <c r="X3202" s="7" t="s">
        <v>37</v>
      </c>
    </row>
    <row r="3203" spans="1:24" x14ac:dyDescent="0.3">
      <c r="A3203" s="8" t="s">
        <v>9697</v>
      </c>
      <c r="B3203" s="9">
        <v>46152</v>
      </c>
      <c r="C3203" s="21" t="str">
        <f>TEXT(Table3[[#This Row],[Transaction_Date]],"dddd")</f>
        <v>Sunday</v>
      </c>
      <c r="D3203" t="s">
        <v>9698</v>
      </c>
      <c r="E3203">
        <f>HOUR(Table3[[#This Row],[Transaction_Time]])</f>
        <v>19</v>
      </c>
      <c r="F3203" s="10" t="s">
        <v>40</v>
      </c>
      <c r="G3203" s="10" t="s">
        <v>9699</v>
      </c>
      <c r="H3203" s="10" t="s">
        <v>26</v>
      </c>
      <c r="I3203" s="10" t="s">
        <v>42</v>
      </c>
      <c r="J3203" s="10" t="s">
        <v>90</v>
      </c>
      <c r="K3203" s="10" t="s">
        <v>346</v>
      </c>
      <c r="L3203" s="10" t="s">
        <v>45</v>
      </c>
      <c r="M3203" s="10" t="s">
        <v>31</v>
      </c>
      <c r="N3203" s="10" t="s">
        <v>46</v>
      </c>
      <c r="O3203" s="10" t="s">
        <v>60</v>
      </c>
      <c r="P3203" s="10" t="s">
        <v>84</v>
      </c>
      <c r="Q3203" s="10">
        <v>1201.68</v>
      </c>
      <c r="R3203" s="10">
        <v>0</v>
      </c>
      <c r="S3203" s="10">
        <v>5.94</v>
      </c>
      <c r="T3203" s="10" t="s">
        <v>35</v>
      </c>
      <c r="U3203" s="10"/>
      <c r="V3203" s="10" t="s">
        <v>36</v>
      </c>
      <c r="W3203" s="10">
        <v>62</v>
      </c>
      <c r="X3203" s="11" t="s">
        <v>37</v>
      </c>
    </row>
    <row r="3204" spans="1:24" x14ac:dyDescent="0.3">
      <c r="A3204" s="4" t="s">
        <v>9700</v>
      </c>
      <c r="B3204" s="5">
        <v>46156</v>
      </c>
      <c r="C3204" s="20" t="str">
        <f>TEXT(Table3[[#This Row],[Transaction_Date]],"dddd")</f>
        <v>Thursday</v>
      </c>
      <c r="D3204" t="s">
        <v>9701</v>
      </c>
      <c r="E3204">
        <f>HOUR(Table3[[#This Row],[Transaction_Time]])</f>
        <v>20</v>
      </c>
      <c r="F3204" s="6" t="s">
        <v>40</v>
      </c>
      <c r="G3204" s="6" t="s">
        <v>9702</v>
      </c>
      <c r="H3204" s="6" t="s">
        <v>26</v>
      </c>
      <c r="I3204" s="6" t="s">
        <v>27</v>
      </c>
      <c r="J3204" s="6" t="s">
        <v>28</v>
      </c>
      <c r="K3204" s="6" t="s">
        <v>29</v>
      </c>
      <c r="L3204" s="6" t="s">
        <v>92</v>
      </c>
      <c r="M3204" s="6" t="s">
        <v>93</v>
      </c>
      <c r="N3204" s="6" t="s">
        <v>46</v>
      </c>
      <c r="O3204" s="6" t="s">
        <v>47</v>
      </c>
      <c r="P3204" s="6" t="s">
        <v>48</v>
      </c>
      <c r="Q3204" s="6">
        <v>460.57</v>
      </c>
      <c r="R3204" s="6">
        <v>0</v>
      </c>
      <c r="S3204" s="6">
        <v>0</v>
      </c>
      <c r="T3204" s="6" t="s">
        <v>35</v>
      </c>
      <c r="U3204" s="6"/>
      <c r="V3204" s="6" t="s">
        <v>49</v>
      </c>
      <c r="W3204" s="6">
        <v>11</v>
      </c>
      <c r="X3204" s="7" t="s">
        <v>37</v>
      </c>
    </row>
    <row r="3205" spans="1:24" x14ac:dyDescent="0.3">
      <c r="A3205" s="8" t="s">
        <v>9703</v>
      </c>
      <c r="B3205" s="9">
        <v>46144</v>
      </c>
      <c r="C3205" s="21" t="str">
        <f>TEXT(Table3[[#This Row],[Transaction_Date]],"dddd")</f>
        <v>Saturday</v>
      </c>
      <c r="D3205" t="s">
        <v>9704</v>
      </c>
      <c r="E3205">
        <f>HOUR(Table3[[#This Row],[Transaction_Time]])</f>
        <v>15</v>
      </c>
      <c r="F3205" s="10" t="s">
        <v>52</v>
      </c>
      <c r="G3205" s="10" t="s">
        <v>9705</v>
      </c>
      <c r="H3205" s="10" t="s">
        <v>26</v>
      </c>
      <c r="I3205" s="10" t="s">
        <v>42</v>
      </c>
      <c r="J3205" s="10" t="s">
        <v>98</v>
      </c>
      <c r="K3205" s="10" t="s">
        <v>338</v>
      </c>
      <c r="L3205" s="10" t="s">
        <v>500</v>
      </c>
      <c r="M3205" s="10" t="s">
        <v>67</v>
      </c>
      <c r="N3205" s="10" t="s">
        <v>59</v>
      </c>
      <c r="O3205" s="10" t="s">
        <v>60</v>
      </c>
      <c r="P3205" s="10" t="s">
        <v>84</v>
      </c>
      <c r="Q3205" s="10">
        <v>163.69999999999999</v>
      </c>
      <c r="R3205" s="10">
        <v>58.16</v>
      </c>
      <c r="S3205" s="10">
        <v>0</v>
      </c>
      <c r="T3205" s="10" t="s">
        <v>35</v>
      </c>
      <c r="U3205" s="10"/>
      <c r="V3205" s="10" t="s">
        <v>36</v>
      </c>
      <c r="W3205" s="10">
        <v>12</v>
      </c>
      <c r="X3205" s="11" t="s">
        <v>37</v>
      </c>
    </row>
    <row r="3206" spans="1:24" x14ac:dyDescent="0.3">
      <c r="A3206" s="4" t="s">
        <v>9706</v>
      </c>
      <c r="B3206" s="5">
        <v>46147</v>
      </c>
      <c r="C3206" s="20" t="str">
        <f>TEXT(Table3[[#This Row],[Transaction_Date]],"dddd")</f>
        <v>Tuesday</v>
      </c>
      <c r="D3206" t="s">
        <v>9707</v>
      </c>
      <c r="E3206">
        <f>HOUR(Table3[[#This Row],[Transaction_Time]])</f>
        <v>13</v>
      </c>
      <c r="F3206" s="6" t="s">
        <v>416</v>
      </c>
      <c r="G3206" s="6" t="s">
        <v>9708</v>
      </c>
      <c r="H3206" s="6" t="s">
        <v>54</v>
      </c>
      <c r="I3206" s="6" t="s">
        <v>27</v>
      </c>
      <c r="J3206" s="6" t="s">
        <v>150</v>
      </c>
      <c r="K3206" s="6" t="s">
        <v>398</v>
      </c>
      <c r="L3206" s="6" t="s">
        <v>161</v>
      </c>
      <c r="M3206" s="6" t="s">
        <v>162</v>
      </c>
      <c r="N3206" s="6" t="s">
        <v>46</v>
      </c>
      <c r="O3206" s="6" t="s">
        <v>47</v>
      </c>
      <c r="P3206" s="6" t="s">
        <v>68</v>
      </c>
      <c r="Q3206" s="6">
        <v>976.03</v>
      </c>
      <c r="R3206" s="6">
        <v>0</v>
      </c>
      <c r="S3206" s="6">
        <v>0</v>
      </c>
      <c r="T3206" s="6" t="s">
        <v>35</v>
      </c>
      <c r="U3206" s="6"/>
      <c r="V3206" s="6" t="s">
        <v>49</v>
      </c>
      <c r="W3206" s="6">
        <v>21</v>
      </c>
      <c r="X3206" s="7" t="s">
        <v>37</v>
      </c>
    </row>
    <row r="3207" spans="1:24" x14ac:dyDescent="0.3">
      <c r="A3207" s="8" t="s">
        <v>9709</v>
      </c>
      <c r="B3207" s="9">
        <v>46163</v>
      </c>
      <c r="C3207" s="21" t="str">
        <f>TEXT(Table3[[#This Row],[Transaction_Date]],"dddd")</f>
        <v>Thursday</v>
      </c>
      <c r="D3207" t="s">
        <v>9710</v>
      </c>
      <c r="E3207">
        <f>HOUR(Table3[[#This Row],[Transaction_Time]])</f>
        <v>22</v>
      </c>
      <c r="F3207" s="10" t="s">
        <v>52</v>
      </c>
      <c r="G3207" s="10" t="s">
        <v>9711</v>
      </c>
      <c r="H3207" s="10" t="s">
        <v>26</v>
      </c>
      <c r="I3207" s="10" t="s">
        <v>42</v>
      </c>
      <c r="J3207" s="10" t="s">
        <v>43</v>
      </c>
      <c r="K3207" s="10" t="s">
        <v>285</v>
      </c>
      <c r="L3207" s="10" t="s">
        <v>647</v>
      </c>
      <c r="M3207" s="10" t="s">
        <v>31</v>
      </c>
      <c r="N3207" s="10" t="s">
        <v>59</v>
      </c>
      <c r="O3207" s="10" t="s">
        <v>60</v>
      </c>
      <c r="P3207" s="10" t="s">
        <v>68</v>
      </c>
      <c r="Q3207" s="10">
        <v>149.35</v>
      </c>
      <c r="R3207" s="10">
        <v>4.96</v>
      </c>
      <c r="S3207" s="10">
        <v>0</v>
      </c>
      <c r="T3207" s="10" t="s">
        <v>35</v>
      </c>
      <c r="U3207" s="10"/>
      <c r="V3207" s="10" t="s">
        <v>36</v>
      </c>
      <c r="W3207" s="10">
        <v>36</v>
      </c>
      <c r="X3207" s="11" t="s">
        <v>37</v>
      </c>
    </row>
    <row r="3208" spans="1:24" x14ac:dyDescent="0.3">
      <c r="A3208" s="4" t="s">
        <v>9712</v>
      </c>
      <c r="B3208" s="5">
        <v>46153</v>
      </c>
      <c r="C3208" s="20" t="str">
        <f>TEXT(Table3[[#This Row],[Transaction_Date]],"dddd")</f>
        <v>Monday</v>
      </c>
      <c r="D3208" t="s">
        <v>9713</v>
      </c>
      <c r="E3208">
        <f>HOUR(Table3[[#This Row],[Transaction_Time]])</f>
        <v>13</v>
      </c>
      <c r="F3208" s="6" t="s">
        <v>24</v>
      </c>
      <c r="G3208" s="6" t="s">
        <v>9714</v>
      </c>
      <c r="H3208" s="6" t="s">
        <v>74</v>
      </c>
      <c r="I3208" s="6" t="s">
        <v>42</v>
      </c>
      <c r="J3208" s="6" t="s">
        <v>90</v>
      </c>
      <c r="K3208" s="6" t="s">
        <v>346</v>
      </c>
      <c r="L3208" s="6" t="s">
        <v>537</v>
      </c>
      <c r="M3208" s="6" t="s">
        <v>122</v>
      </c>
      <c r="N3208" s="6" t="s">
        <v>176</v>
      </c>
      <c r="O3208" s="6" t="s">
        <v>47</v>
      </c>
      <c r="P3208" s="6" t="s">
        <v>108</v>
      </c>
      <c r="Q3208" s="6">
        <v>114.8</v>
      </c>
      <c r="R3208" s="6">
        <v>0</v>
      </c>
      <c r="S3208" s="6">
        <v>0</v>
      </c>
      <c r="T3208" s="6" t="s">
        <v>35</v>
      </c>
      <c r="U3208" s="6"/>
      <c r="V3208" s="6" t="s">
        <v>49</v>
      </c>
      <c r="W3208" s="6">
        <v>42</v>
      </c>
      <c r="X3208" s="7" t="s">
        <v>37</v>
      </c>
    </row>
    <row r="3209" spans="1:24" x14ac:dyDescent="0.3">
      <c r="A3209" s="8" t="s">
        <v>9715</v>
      </c>
      <c r="B3209" s="9">
        <v>46148</v>
      </c>
      <c r="C3209" s="21" t="str">
        <f>TEXT(Table3[[#This Row],[Transaction_Date]],"dddd")</f>
        <v>Wednesday</v>
      </c>
      <c r="D3209" t="s">
        <v>9716</v>
      </c>
      <c r="E3209">
        <f>HOUR(Table3[[#This Row],[Transaction_Time]])</f>
        <v>19</v>
      </c>
      <c r="F3209" s="10" t="s">
        <v>52</v>
      </c>
      <c r="G3209" s="10" t="s">
        <v>9717</v>
      </c>
      <c r="H3209" s="10" t="s">
        <v>89</v>
      </c>
      <c r="I3209" s="10" t="s">
        <v>27</v>
      </c>
      <c r="J3209" s="10" t="s">
        <v>98</v>
      </c>
      <c r="K3209" s="10" t="s">
        <v>126</v>
      </c>
      <c r="L3209" s="10" t="s">
        <v>682</v>
      </c>
      <c r="M3209" s="10" t="s">
        <v>214</v>
      </c>
      <c r="N3209" s="10" t="s">
        <v>32</v>
      </c>
      <c r="O3209" s="10" t="s">
        <v>60</v>
      </c>
      <c r="P3209" s="10" t="s">
        <v>108</v>
      </c>
      <c r="Q3209" s="10">
        <v>492.27</v>
      </c>
      <c r="R3209" s="10">
        <v>0</v>
      </c>
      <c r="S3209" s="10">
        <v>0</v>
      </c>
      <c r="T3209" s="10" t="s">
        <v>35</v>
      </c>
      <c r="U3209" s="10"/>
      <c r="V3209" s="10" t="s">
        <v>49</v>
      </c>
      <c r="W3209" s="10">
        <v>98</v>
      </c>
      <c r="X3209" s="11" t="s">
        <v>37</v>
      </c>
    </row>
    <row r="3210" spans="1:24" x14ac:dyDescent="0.3">
      <c r="A3210" s="4" t="s">
        <v>9718</v>
      </c>
      <c r="B3210" s="5">
        <v>46169</v>
      </c>
      <c r="C3210" s="20" t="str">
        <f>TEXT(Table3[[#This Row],[Transaction_Date]],"dddd")</f>
        <v>Wednesday</v>
      </c>
      <c r="D3210" t="s">
        <v>9719</v>
      </c>
      <c r="E3210">
        <f>HOUR(Table3[[#This Row],[Transaction_Time]])</f>
        <v>9</v>
      </c>
      <c r="F3210" s="6" t="s">
        <v>40</v>
      </c>
      <c r="G3210" s="6" t="s">
        <v>9720</v>
      </c>
      <c r="H3210" s="6" t="s">
        <v>74</v>
      </c>
      <c r="I3210" s="6" t="s">
        <v>42</v>
      </c>
      <c r="J3210" s="6" t="s">
        <v>166</v>
      </c>
      <c r="K3210" s="6" t="s">
        <v>476</v>
      </c>
      <c r="L3210" s="6" t="s">
        <v>308</v>
      </c>
      <c r="M3210" s="6" t="s">
        <v>58</v>
      </c>
      <c r="N3210" s="6" t="s">
        <v>59</v>
      </c>
      <c r="O3210" s="6" t="s">
        <v>47</v>
      </c>
      <c r="P3210" s="6" t="s">
        <v>128</v>
      </c>
      <c r="Q3210" s="6">
        <v>101.67</v>
      </c>
      <c r="R3210" s="6">
        <v>0</v>
      </c>
      <c r="S3210" s="6">
        <v>0</v>
      </c>
      <c r="T3210" s="6" t="s">
        <v>35</v>
      </c>
      <c r="U3210" s="6"/>
      <c r="V3210" s="6" t="s">
        <v>49</v>
      </c>
      <c r="W3210" s="6">
        <v>69</v>
      </c>
      <c r="X3210" s="7" t="s">
        <v>37</v>
      </c>
    </row>
    <row r="3211" spans="1:24" x14ac:dyDescent="0.3">
      <c r="A3211" s="8" t="s">
        <v>9721</v>
      </c>
      <c r="B3211" s="9">
        <v>46161</v>
      </c>
      <c r="C3211" s="21" t="str">
        <f>TEXT(Table3[[#This Row],[Transaction_Date]],"dddd")</f>
        <v>Tuesday</v>
      </c>
      <c r="D3211" t="s">
        <v>3821</v>
      </c>
      <c r="E3211">
        <f>HOUR(Table3[[#This Row],[Transaction_Time]])</f>
        <v>18</v>
      </c>
      <c r="F3211" s="10" t="s">
        <v>40</v>
      </c>
      <c r="G3211" s="10" t="s">
        <v>9722</v>
      </c>
      <c r="H3211" s="10" t="s">
        <v>89</v>
      </c>
      <c r="I3211" s="10" t="s">
        <v>27</v>
      </c>
      <c r="J3211" s="10" t="s">
        <v>28</v>
      </c>
      <c r="K3211" s="10" t="s">
        <v>65</v>
      </c>
      <c r="L3211" s="10" t="s">
        <v>100</v>
      </c>
      <c r="M3211" s="10" t="s">
        <v>101</v>
      </c>
      <c r="N3211" s="10" t="s">
        <v>46</v>
      </c>
      <c r="O3211" s="10" t="s">
        <v>47</v>
      </c>
      <c r="P3211" s="10" t="s">
        <v>84</v>
      </c>
      <c r="Q3211" s="10">
        <v>900.75</v>
      </c>
      <c r="R3211" s="10">
        <v>8.1300000000000008</v>
      </c>
      <c r="S3211" s="10">
        <v>5.32</v>
      </c>
      <c r="T3211" s="10" t="s">
        <v>35</v>
      </c>
      <c r="U3211" s="10"/>
      <c r="V3211" s="10" t="s">
        <v>49</v>
      </c>
      <c r="W3211" s="10">
        <v>18</v>
      </c>
      <c r="X3211" s="11" t="s">
        <v>37</v>
      </c>
    </row>
    <row r="3212" spans="1:24" x14ac:dyDescent="0.3">
      <c r="A3212" s="4" t="s">
        <v>9723</v>
      </c>
      <c r="B3212" s="5">
        <v>46166</v>
      </c>
      <c r="C3212" s="20" t="str">
        <f>TEXT(Table3[[#This Row],[Transaction_Date]],"dddd")</f>
        <v>Sunday</v>
      </c>
      <c r="D3212" t="s">
        <v>9724</v>
      </c>
      <c r="E3212">
        <f>HOUR(Table3[[#This Row],[Transaction_Time]])</f>
        <v>21</v>
      </c>
      <c r="F3212" s="6" t="s">
        <v>24</v>
      </c>
      <c r="G3212" s="6" t="s">
        <v>9725</v>
      </c>
      <c r="H3212" s="6" t="s">
        <v>26</v>
      </c>
      <c r="I3212" s="6" t="s">
        <v>27</v>
      </c>
      <c r="J3212" s="6" t="s">
        <v>75</v>
      </c>
      <c r="K3212" s="6" t="s">
        <v>156</v>
      </c>
      <c r="L3212" s="6" t="s">
        <v>364</v>
      </c>
      <c r="M3212" s="6" t="s">
        <v>114</v>
      </c>
      <c r="N3212" s="6" t="s">
        <v>78</v>
      </c>
      <c r="O3212" s="6" t="s">
        <v>60</v>
      </c>
      <c r="P3212" s="6" t="s">
        <v>68</v>
      </c>
      <c r="Q3212" s="6">
        <v>946.64</v>
      </c>
      <c r="R3212" s="6">
        <v>25.45</v>
      </c>
      <c r="S3212" s="6">
        <v>2.2799999999999998</v>
      </c>
      <c r="T3212" s="6" t="s">
        <v>35</v>
      </c>
      <c r="U3212" s="6"/>
      <c r="V3212" s="6" t="s">
        <v>49</v>
      </c>
      <c r="W3212" s="6">
        <v>41</v>
      </c>
      <c r="X3212" s="7" t="s">
        <v>37</v>
      </c>
    </row>
    <row r="3213" spans="1:24" x14ac:dyDescent="0.3">
      <c r="A3213" s="8" t="s">
        <v>9726</v>
      </c>
      <c r="B3213" s="9">
        <v>46166</v>
      </c>
      <c r="C3213" s="21" t="str">
        <f>TEXT(Table3[[#This Row],[Transaction_Date]],"dddd")</f>
        <v>Sunday</v>
      </c>
      <c r="D3213" t="s">
        <v>9727</v>
      </c>
      <c r="E3213">
        <f>HOUR(Table3[[#This Row],[Transaction_Time]])</f>
        <v>1</v>
      </c>
      <c r="F3213" s="10" t="s">
        <v>24</v>
      </c>
      <c r="G3213" s="10" t="s">
        <v>9728</v>
      </c>
      <c r="H3213" s="10" t="s">
        <v>54</v>
      </c>
      <c r="I3213" s="10" t="s">
        <v>27</v>
      </c>
      <c r="J3213" s="10" t="s">
        <v>43</v>
      </c>
      <c r="K3213" s="10" t="s">
        <v>285</v>
      </c>
      <c r="L3213" s="10" t="s">
        <v>342</v>
      </c>
      <c r="M3213" s="10" t="s">
        <v>162</v>
      </c>
      <c r="N3213" s="10" t="s">
        <v>46</v>
      </c>
      <c r="O3213" s="10" t="s">
        <v>47</v>
      </c>
      <c r="P3213" s="10" t="s">
        <v>34</v>
      </c>
      <c r="Q3213" s="10">
        <v>91.58</v>
      </c>
      <c r="R3213" s="10">
        <v>0</v>
      </c>
      <c r="S3213" s="10">
        <v>0</v>
      </c>
      <c r="T3213" s="10" t="s">
        <v>35</v>
      </c>
      <c r="U3213" s="10"/>
      <c r="V3213" s="10" t="s">
        <v>36</v>
      </c>
      <c r="W3213" s="10">
        <v>32</v>
      </c>
      <c r="X3213" s="11" t="s">
        <v>37</v>
      </c>
    </row>
    <row r="3214" spans="1:24" x14ac:dyDescent="0.3">
      <c r="A3214" s="4" t="s">
        <v>9729</v>
      </c>
      <c r="B3214" s="5">
        <v>46151</v>
      </c>
      <c r="C3214" s="20" t="str">
        <f>TEXT(Table3[[#This Row],[Transaction_Date]],"dddd")</f>
        <v>Saturday</v>
      </c>
      <c r="D3214" t="s">
        <v>9730</v>
      </c>
      <c r="E3214">
        <f>HOUR(Table3[[#This Row],[Transaction_Time]])</f>
        <v>17</v>
      </c>
      <c r="F3214" s="6" t="s">
        <v>416</v>
      </c>
      <c r="G3214" s="6" t="s">
        <v>9731</v>
      </c>
      <c r="H3214" s="6" t="s">
        <v>89</v>
      </c>
      <c r="I3214" s="6" t="s">
        <v>42</v>
      </c>
      <c r="J3214" s="6" t="s">
        <v>43</v>
      </c>
      <c r="K3214" s="6" t="s">
        <v>229</v>
      </c>
      <c r="L3214" s="6" t="s">
        <v>241</v>
      </c>
      <c r="M3214" s="6" t="s">
        <v>101</v>
      </c>
      <c r="N3214" s="6" t="s">
        <v>59</v>
      </c>
      <c r="O3214" s="6" t="s">
        <v>33</v>
      </c>
      <c r="P3214" s="6" t="s">
        <v>84</v>
      </c>
      <c r="Q3214" s="6">
        <v>2025.5</v>
      </c>
      <c r="R3214" s="6">
        <v>15.3</v>
      </c>
      <c r="S3214" s="6">
        <v>0</v>
      </c>
      <c r="T3214" s="6" t="s">
        <v>35</v>
      </c>
      <c r="U3214" s="6"/>
      <c r="V3214" s="6" t="s">
        <v>49</v>
      </c>
      <c r="W3214" s="6">
        <v>71</v>
      </c>
      <c r="X3214" s="7" t="s">
        <v>37</v>
      </c>
    </row>
    <row r="3215" spans="1:24" x14ac:dyDescent="0.3">
      <c r="A3215" s="8" t="s">
        <v>9732</v>
      </c>
      <c r="B3215" s="9">
        <v>46144</v>
      </c>
      <c r="C3215" s="21" t="str">
        <f>TEXT(Table3[[#This Row],[Transaction_Date]],"dddd")</f>
        <v>Saturday</v>
      </c>
      <c r="D3215" t="s">
        <v>9733</v>
      </c>
      <c r="E3215">
        <f>HOUR(Table3[[#This Row],[Transaction_Time]])</f>
        <v>21</v>
      </c>
      <c r="F3215" s="10" t="s">
        <v>40</v>
      </c>
      <c r="G3215" s="10" t="s">
        <v>9734</v>
      </c>
      <c r="H3215" s="10" t="s">
        <v>89</v>
      </c>
      <c r="I3215" s="10" t="s">
        <v>27</v>
      </c>
      <c r="J3215" s="10" t="s">
        <v>75</v>
      </c>
      <c r="K3215" s="10" t="s">
        <v>212</v>
      </c>
      <c r="L3215" s="10" t="s">
        <v>45</v>
      </c>
      <c r="M3215" s="10" t="s">
        <v>31</v>
      </c>
      <c r="N3215" s="10" t="s">
        <v>272</v>
      </c>
      <c r="O3215" s="10" t="s">
        <v>47</v>
      </c>
      <c r="P3215" s="10" t="s">
        <v>108</v>
      </c>
      <c r="Q3215" s="10">
        <v>251.49</v>
      </c>
      <c r="R3215" s="10">
        <v>0</v>
      </c>
      <c r="S3215" s="10">
        <v>0</v>
      </c>
      <c r="T3215" s="10" t="s">
        <v>35</v>
      </c>
      <c r="U3215" s="10"/>
      <c r="V3215" s="10" t="s">
        <v>36</v>
      </c>
      <c r="W3215" s="10">
        <v>60</v>
      </c>
      <c r="X3215" s="11" t="s">
        <v>37</v>
      </c>
    </row>
    <row r="3216" spans="1:24" x14ac:dyDescent="0.3">
      <c r="A3216" s="4" t="s">
        <v>9735</v>
      </c>
      <c r="B3216" s="5">
        <v>46164</v>
      </c>
      <c r="C3216" s="20" t="str">
        <f>TEXT(Table3[[#This Row],[Transaction_Date]],"dddd")</f>
        <v>Friday</v>
      </c>
      <c r="D3216" t="s">
        <v>9736</v>
      </c>
      <c r="E3216">
        <f>HOUR(Table3[[#This Row],[Transaction_Time]])</f>
        <v>21</v>
      </c>
      <c r="F3216" s="6" t="s">
        <v>24</v>
      </c>
      <c r="G3216" s="6" t="s">
        <v>9737</v>
      </c>
      <c r="H3216" s="6" t="s">
        <v>26</v>
      </c>
      <c r="I3216" s="6" t="s">
        <v>455</v>
      </c>
      <c r="J3216" s="6" t="s">
        <v>43</v>
      </c>
      <c r="K3216" s="6" t="s">
        <v>285</v>
      </c>
      <c r="L3216" s="6" t="s">
        <v>213</v>
      </c>
      <c r="M3216" s="6" t="s">
        <v>214</v>
      </c>
      <c r="N3216" s="6" t="s">
        <v>32</v>
      </c>
      <c r="O3216" s="6" t="s">
        <v>47</v>
      </c>
      <c r="P3216" s="6" t="s">
        <v>34</v>
      </c>
      <c r="Q3216" s="6">
        <v>1072.72</v>
      </c>
      <c r="R3216" s="6">
        <v>0</v>
      </c>
      <c r="S3216" s="6">
        <v>0.28000000000000003</v>
      </c>
      <c r="T3216" s="6" t="s">
        <v>35</v>
      </c>
      <c r="U3216" s="6"/>
      <c r="V3216" s="6" t="s">
        <v>36</v>
      </c>
      <c r="W3216" s="6">
        <v>71</v>
      </c>
      <c r="X3216" s="7" t="s">
        <v>37</v>
      </c>
    </row>
    <row r="3217" spans="1:24" x14ac:dyDescent="0.3">
      <c r="A3217" s="8" t="s">
        <v>9738</v>
      </c>
      <c r="B3217" s="9">
        <v>46158</v>
      </c>
      <c r="C3217" s="21" t="str">
        <f>TEXT(Table3[[#This Row],[Transaction_Date]],"dddd")</f>
        <v>Saturday</v>
      </c>
      <c r="D3217" t="s">
        <v>9739</v>
      </c>
      <c r="E3217">
        <f>HOUR(Table3[[#This Row],[Transaction_Time]])</f>
        <v>11</v>
      </c>
      <c r="F3217" s="10" t="s">
        <v>87</v>
      </c>
      <c r="G3217" s="10" t="s">
        <v>9740</v>
      </c>
      <c r="H3217" s="10" t="s">
        <v>26</v>
      </c>
      <c r="I3217" s="10" t="s">
        <v>27</v>
      </c>
      <c r="J3217" s="10" t="s">
        <v>166</v>
      </c>
      <c r="K3217" s="10" t="s">
        <v>204</v>
      </c>
      <c r="L3217" s="10" t="s">
        <v>107</v>
      </c>
      <c r="M3217" s="10" t="s">
        <v>93</v>
      </c>
      <c r="N3217" s="10" t="s">
        <v>59</v>
      </c>
      <c r="O3217" s="10" t="s">
        <v>60</v>
      </c>
      <c r="P3217" s="10" t="s">
        <v>115</v>
      </c>
      <c r="Q3217" s="10">
        <v>1996.87</v>
      </c>
      <c r="R3217" s="10">
        <v>0</v>
      </c>
      <c r="S3217" s="10">
        <v>0</v>
      </c>
      <c r="T3217" s="10" t="s">
        <v>35</v>
      </c>
      <c r="U3217" s="10"/>
      <c r="V3217" s="10" t="s">
        <v>36</v>
      </c>
      <c r="W3217" s="10">
        <v>76</v>
      </c>
      <c r="X3217" s="11" t="s">
        <v>37</v>
      </c>
    </row>
    <row r="3218" spans="1:24" x14ac:dyDescent="0.3">
      <c r="A3218" s="4" t="s">
        <v>9741</v>
      </c>
      <c r="B3218" s="5">
        <v>46151</v>
      </c>
      <c r="C3218" s="20" t="str">
        <f>TEXT(Table3[[#This Row],[Transaction_Date]],"dddd")</f>
        <v>Saturday</v>
      </c>
      <c r="D3218" t="s">
        <v>9742</v>
      </c>
      <c r="E3218">
        <f>HOUR(Table3[[#This Row],[Transaction_Time]])</f>
        <v>18</v>
      </c>
      <c r="F3218" s="6" t="s">
        <v>24</v>
      </c>
      <c r="G3218" s="6" t="s">
        <v>9743</v>
      </c>
      <c r="H3218" s="6" t="s">
        <v>54</v>
      </c>
      <c r="I3218" s="6" t="s">
        <v>27</v>
      </c>
      <c r="J3218" s="6" t="s">
        <v>55</v>
      </c>
      <c r="K3218" s="6" t="s">
        <v>180</v>
      </c>
      <c r="L3218" s="6" t="s">
        <v>477</v>
      </c>
      <c r="M3218" s="6" t="s">
        <v>101</v>
      </c>
      <c r="N3218" s="6" t="s">
        <v>272</v>
      </c>
      <c r="O3218" s="6" t="s">
        <v>60</v>
      </c>
      <c r="P3218" s="6" t="s">
        <v>34</v>
      </c>
      <c r="Q3218" s="6">
        <v>685.27</v>
      </c>
      <c r="R3218" s="6">
        <v>0</v>
      </c>
      <c r="S3218" s="6">
        <v>0</v>
      </c>
      <c r="T3218" s="6" t="s">
        <v>35</v>
      </c>
      <c r="U3218" s="6"/>
      <c r="V3218" s="6" t="s">
        <v>49</v>
      </c>
      <c r="W3218" s="6">
        <v>50</v>
      </c>
      <c r="X3218" s="7" t="s">
        <v>37</v>
      </c>
    </row>
    <row r="3219" spans="1:24" x14ac:dyDescent="0.3">
      <c r="A3219" s="8" t="s">
        <v>9744</v>
      </c>
      <c r="B3219" s="9">
        <v>46168</v>
      </c>
      <c r="C3219" s="21" t="str">
        <f>TEXT(Table3[[#This Row],[Transaction_Date]],"dddd")</f>
        <v>Tuesday</v>
      </c>
      <c r="D3219" t="s">
        <v>9745</v>
      </c>
      <c r="E3219">
        <f>HOUR(Table3[[#This Row],[Transaction_Time]])</f>
        <v>8</v>
      </c>
      <c r="F3219" s="10" t="s">
        <v>24</v>
      </c>
      <c r="G3219" s="10" t="s">
        <v>9746</v>
      </c>
      <c r="H3219" s="10" t="s">
        <v>54</v>
      </c>
      <c r="I3219" s="10" t="s">
        <v>27</v>
      </c>
      <c r="J3219" s="10" t="s">
        <v>55</v>
      </c>
      <c r="K3219" s="10" t="s">
        <v>56</v>
      </c>
      <c r="L3219" s="10" t="s">
        <v>66</v>
      </c>
      <c r="M3219" s="10" t="s">
        <v>67</v>
      </c>
      <c r="N3219" s="10" t="s">
        <v>46</v>
      </c>
      <c r="O3219" s="10" t="s">
        <v>47</v>
      </c>
      <c r="P3219" s="10" t="s">
        <v>128</v>
      </c>
      <c r="Q3219" s="10">
        <v>217.48</v>
      </c>
      <c r="R3219" s="10">
        <v>0</v>
      </c>
      <c r="S3219" s="10">
        <v>7.83</v>
      </c>
      <c r="T3219" s="10" t="s">
        <v>35</v>
      </c>
      <c r="U3219" s="10"/>
      <c r="V3219" s="10" t="s">
        <v>49</v>
      </c>
      <c r="W3219" s="10">
        <v>27</v>
      </c>
      <c r="X3219" s="11" t="s">
        <v>37</v>
      </c>
    </row>
    <row r="3220" spans="1:24" x14ac:dyDescent="0.3">
      <c r="A3220" s="4" t="s">
        <v>9747</v>
      </c>
      <c r="B3220" s="5">
        <v>46164</v>
      </c>
      <c r="C3220" s="20" t="str">
        <f>TEXT(Table3[[#This Row],[Transaction_Date]],"dddd")</f>
        <v>Friday</v>
      </c>
      <c r="D3220" t="s">
        <v>9748</v>
      </c>
      <c r="E3220">
        <f>HOUR(Table3[[#This Row],[Transaction_Time]])</f>
        <v>21</v>
      </c>
      <c r="F3220" s="6" t="s">
        <v>24</v>
      </c>
      <c r="G3220" s="6" t="s">
        <v>9749</v>
      </c>
      <c r="H3220" s="6" t="s">
        <v>26</v>
      </c>
      <c r="I3220" s="6" t="s">
        <v>42</v>
      </c>
      <c r="J3220" s="6" t="s">
        <v>90</v>
      </c>
      <c r="K3220" s="6" t="s">
        <v>572</v>
      </c>
      <c r="L3220" s="6" t="s">
        <v>221</v>
      </c>
      <c r="M3220" s="6" t="s">
        <v>67</v>
      </c>
      <c r="N3220" s="6" t="s">
        <v>78</v>
      </c>
      <c r="O3220" s="6" t="s">
        <v>60</v>
      </c>
      <c r="P3220" s="6" t="s">
        <v>128</v>
      </c>
      <c r="Q3220" s="6">
        <v>401.98</v>
      </c>
      <c r="R3220" s="6">
        <v>0</v>
      </c>
      <c r="S3220" s="6">
        <v>0</v>
      </c>
      <c r="T3220" s="6" t="s">
        <v>35</v>
      </c>
      <c r="U3220" s="6"/>
      <c r="V3220" s="6" t="s">
        <v>36</v>
      </c>
      <c r="W3220" s="6">
        <v>89</v>
      </c>
      <c r="X3220" s="7" t="s">
        <v>37</v>
      </c>
    </row>
    <row r="3221" spans="1:24" x14ac:dyDescent="0.3">
      <c r="A3221" s="8" t="s">
        <v>9750</v>
      </c>
      <c r="B3221" s="9">
        <v>46153</v>
      </c>
      <c r="C3221" s="21" t="str">
        <f>TEXT(Table3[[#This Row],[Transaction_Date]],"dddd")</f>
        <v>Monday</v>
      </c>
      <c r="D3221" t="s">
        <v>9751</v>
      </c>
      <c r="E3221">
        <f>HOUR(Table3[[#This Row],[Transaction_Time]])</f>
        <v>14</v>
      </c>
      <c r="F3221" s="10" t="s">
        <v>40</v>
      </c>
      <c r="G3221" s="10" t="s">
        <v>9752</v>
      </c>
      <c r="H3221" s="10" t="s">
        <v>54</v>
      </c>
      <c r="I3221" s="10" t="s">
        <v>27</v>
      </c>
      <c r="J3221" s="10" t="s">
        <v>55</v>
      </c>
      <c r="K3221" s="10" t="s">
        <v>256</v>
      </c>
      <c r="L3221" s="10" t="s">
        <v>171</v>
      </c>
      <c r="M3221" s="10" t="s">
        <v>67</v>
      </c>
      <c r="N3221" s="10" t="s">
        <v>176</v>
      </c>
      <c r="O3221" s="10" t="s">
        <v>141</v>
      </c>
      <c r="P3221" s="10" t="s">
        <v>115</v>
      </c>
      <c r="Q3221" s="10">
        <v>1007.59</v>
      </c>
      <c r="R3221" s="10">
        <v>0</v>
      </c>
      <c r="S3221" s="10">
        <v>0</v>
      </c>
      <c r="T3221" s="10" t="s">
        <v>35</v>
      </c>
      <c r="U3221" s="10"/>
      <c r="V3221" s="10" t="s">
        <v>49</v>
      </c>
      <c r="W3221" s="10">
        <v>56</v>
      </c>
      <c r="X3221" s="11" t="s">
        <v>37</v>
      </c>
    </row>
    <row r="3222" spans="1:24" x14ac:dyDescent="0.3">
      <c r="A3222" s="4" t="s">
        <v>9753</v>
      </c>
      <c r="B3222" s="5">
        <v>46168</v>
      </c>
      <c r="C3222" s="20" t="str">
        <f>TEXT(Table3[[#This Row],[Transaction_Date]],"dddd")</f>
        <v>Tuesday</v>
      </c>
      <c r="D3222" t="s">
        <v>9754</v>
      </c>
      <c r="E3222">
        <f>HOUR(Table3[[#This Row],[Transaction_Time]])</f>
        <v>21</v>
      </c>
      <c r="F3222" s="6" t="s">
        <v>24</v>
      </c>
      <c r="G3222" s="6" t="s">
        <v>9755</v>
      </c>
      <c r="H3222" s="6" t="s">
        <v>74</v>
      </c>
      <c r="I3222" s="6" t="s">
        <v>27</v>
      </c>
      <c r="J3222" s="6" t="s">
        <v>119</v>
      </c>
      <c r="K3222" s="6" t="s">
        <v>276</v>
      </c>
      <c r="L3222" s="6" t="s">
        <v>121</v>
      </c>
      <c r="M3222" s="6" t="s">
        <v>122</v>
      </c>
      <c r="N3222" s="6" t="s">
        <v>59</v>
      </c>
      <c r="O3222" s="6" t="s">
        <v>47</v>
      </c>
      <c r="P3222" s="6" t="s">
        <v>84</v>
      </c>
      <c r="Q3222" s="6">
        <v>2153.91</v>
      </c>
      <c r="R3222" s="6">
        <v>0</v>
      </c>
      <c r="S3222" s="6">
        <v>0</v>
      </c>
      <c r="T3222" s="6" t="s">
        <v>35</v>
      </c>
      <c r="U3222" s="6"/>
      <c r="V3222" s="6" t="s">
        <v>49</v>
      </c>
      <c r="W3222" s="6">
        <v>85</v>
      </c>
      <c r="X3222" s="7" t="s">
        <v>37</v>
      </c>
    </row>
    <row r="3223" spans="1:24" x14ac:dyDescent="0.3">
      <c r="A3223" s="8" t="s">
        <v>9756</v>
      </c>
      <c r="B3223" s="9">
        <v>46150</v>
      </c>
      <c r="C3223" s="21" t="str">
        <f>TEXT(Table3[[#This Row],[Transaction_Date]],"dddd")</f>
        <v>Friday</v>
      </c>
      <c r="D3223" t="s">
        <v>9757</v>
      </c>
      <c r="E3223">
        <f>HOUR(Table3[[#This Row],[Transaction_Time]])</f>
        <v>9</v>
      </c>
      <c r="F3223" s="10" t="s">
        <v>370</v>
      </c>
      <c r="G3223" s="10" t="s">
        <v>9758</v>
      </c>
      <c r="H3223" s="10" t="s">
        <v>89</v>
      </c>
      <c r="I3223" s="10" t="s">
        <v>42</v>
      </c>
      <c r="J3223" s="10" t="s">
        <v>119</v>
      </c>
      <c r="K3223" s="10" t="s">
        <v>276</v>
      </c>
      <c r="L3223" s="10" t="s">
        <v>241</v>
      </c>
      <c r="M3223" s="10" t="s">
        <v>101</v>
      </c>
      <c r="N3223" s="10" t="s">
        <v>46</v>
      </c>
      <c r="O3223" s="10" t="s">
        <v>141</v>
      </c>
      <c r="P3223" s="10" t="s">
        <v>48</v>
      </c>
      <c r="Q3223" s="10">
        <v>1011.77</v>
      </c>
      <c r="R3223" s="10">
        <v>15.26</v>
      </c>
      <c r="S3223" s="10">
        <v>5.74</v>
      </c>
      <c r="T3223" s="10" t="s">
        <v>35</v>
      </c>
      <c r="U3223" s="10"/>
      <c r="V3223" s="10" t="s">
        <v>49</v>
      </c>
      <c r="W3223" s="10">
        <v>55</v>
      </c>
      <c r="X3223" s="11" t="s">
        <v>37</v>
      </c>
    </row>
    <row r="3224" spans="1:24" x14ac:dyDescent="0.3">
      <c r="A3224" s="4" t="s">
        <v>9759</v>
      </c>
      <c r="B3224" s="5">
        <v>46152</v>
      </c>
      <c r="C3224" s="20" t="str">
        <f>TEXT(Table3[[#This Row],[Transaction_Date]],"dddd")</f>
        <v>Sunday</v>
      </c>
      <c r="D3224" t="s">
        <v>9760</v>
      </c>
      <c r="E3224">
        <f>HOUR(Table3[[#This Row],[Transaction_Time]])</f>
        <v>10</v>
      </c>
      <c r="F3224" s="6" t="s">
        <v>370</v>
      </c>
      <c r="G3224" s="6" t="s">
        <v>9761</v>
      </c>
      <c r="H3224" s="6" t="s">
        <v>74</v>
      </c>
      <c r="I3224" s="6" t="s">
        <v>42</v>
      </c>
      <c r="J3224" s="6" t="s">
        <v>55</v>
      </c>
      <c r="K3224" s="6" t="s">
        <v>256</v>
      </c>
      <c r="L3224" s="6" t="s">
        <v>161</v>
      </c>
      <c r="M3224" s="6" t="s">
        <v>162</v>
      </c>
      <c r="N3224" s="6" t="s">
        <v>59</v>
      </c>
      <c r="O3224" s="6" t="s">
        <v>47</v>
      </c>
      <c r="P3224" s="6" t="s">
        <v>128</v>
      </c>
      <c r="Q3224" s="6">
        <v>239.48</v>
      </c>
      <c r="R3224" s="6">
        <v>0</v>
      </c>
      <c r="S3224" s="6">
        <v>0</v>
      </c>
      <c r="T3224" s="6" t="s">
        <v>35</v>
      </c>
      <c r="U3224" s="6"/>
      <c r="V3224" s="6" t="s">
        <v>49</v>
      </c>
      <c r="W3224" s="6">
        <v>28</v>
      </c>
      <c r="X3224" s="7" t="s">
        <v>37</v>
      </c>
    </row>
    <row r="3225" spans="1:24" x14ac:dyDescent="0.3">
      <c r="A3225" s="8" t="s">
        <v>9762</v>
      </c>
      <c r="B3225" s="9">
        <v>46159</v>
      </c>
      <c r="C3225" s="21" t="str">
        <f>TEXT(Table3[[#This Row],[Transaction_Date]],"dddd")</f>
        <v>Sunday</v>
      </c>
      <c r="D3225" t="s">
        <v>9763</v>
      </c>
      <c r="E3225">
        <f>HOUR(Table3[[#This Row],[Transaction_Time]])</f>
        <v>12</v>
      </c>
      <c r="F3225" s="10" t="s">
        <v>24</v>
      </c>
      <c r="G3225" s="10" t="s">
        <v>9764</v>
      </c>
      <c r="H3225" s="10" t="s">
        <v>89</v>
      </c>
      <c r="I3225" s="10" t="s">
        <v>27</v>
      </c>
      <c r="J3225" s="10" t="s">
        <v>105</v>
      </c>
      <c r="K3225" s="10" t="s">
        <v>195</v>
      </c>
      <c r="L3225" s="10" t="s">
        <v>45</v>
      </c>
      <c r="M3225" s="10" t="s">
        <v>31</v>
      </c>
      <c r="N3225" s="10" t="s">
        <v>46</v>
      </c>
      <c r="O3225" s="10" t="s">
        <v>60</v>
      </c>
      <c r="P3225" s="10" t="s">
        <v>48</v>
      </c>
      <c r="Q3225" s="10">
        <v>1496.59</v>
      </c>
      <c r="R3225" s="10">
        <v>0</v>
      </c>
      <c r="S3225" s="10">
        <v>0</v>
      </c>
      <c r="T3225" s="10" t="s">
        <v>35</v>
      </c>
      <c r="U3225" s="10"/>
      <c r="V3225" s="10" t="s">
        <v>49</v>
      </c>
      <c r="W3225" s="10">
        <v>25</v>
      </c>
      <c r="X3225" s="11" t="s">
        <v>37</v>
      </c>
    </row>
    <row r="3226" spans="1:24" x14ac:dyDescent="0.3">
      <c r="A3226" s="4" t="s">
        <v>9765</v>
      </c>
      <c r="B3226" s="5">
        <v>46152</v>
      </c>
      <c r="C3226" s="20" t="str">
        <f>TEXT(Table3[[#This Row],[Transaction_Date]],"dddd")</f>
        <v>Sunday</v>
      </c>
      <c r="D3226" t="s">
        <v>9766</v>
      </c>
      <c r="E3226">
        <f>HOUR(Table3[[#This Row],[Transaction_Time]])</f>
        <v>10</v>
      </c>
      <c r="F3226" s="6" t="s">
        <v>24</v>
      </c>
      <c r="G3226" s="6" t="s">
        <v>9767</v>
      </c>
      <c r="H3226" s="6" t="s">
        <v>26</v>
      </c>
      <c r="I3226" s="6" t="s">
        <v>27</v>
      </c>
      <c r="J3226" s="6" t="s">
        <v>105</v>
      </c>
      <c r="K3226" s="6" t="s">
        <v>106</v>
      </c>
      <c r="L3226" s="6" t="s">
        <v>342</v>
      </c>
      <c r="M3226" s="6" t="s">
        <v>162</v>
      </c>
      <c r="N3226" s="6" t="s">
        <v>46</v>
      </c>
      <c r="O3226" s="6" t="s">
        <v>47</v>
      </c>
      <c r="P3226" s="10" t="s">
        <v>68</v>
      </c>
      <c r="Q3226" s="6">
        <v>166.77</v>
      </c>
      <c r="R3226" s="6">
        <v>0</v>
      </c>
      <c r="S3226" s="6">
        <v>0</v>
      </c>
      <c r="T3226" s="6" t="s">
        <v>35</v>
      </c>
      <c r="U3226" s="6"/>
      <c r="V3226" s="6" t="s">
        <v>49</v>
      </c>
      <c r="W3226" s="6">
        <v>77</v>
      </c>
      <c r="X3226" s="7" t="s">
        <v>37</v>
      </c>
    </row>
    <row r="3227" spans="1:24" x14ac:dyDescent="0.3">
      <c r="A3227" s="8" t="s">
        <v>9768</v>
      </c>
      <c r="B3227" s="9">
        <v>46150</v>
      </c>
      <c r="C3227" s="21" t="str">
        <f>TEXT(Table3[[#This Row],[Transaction_Date]],"dddd")</f>
        <v>Friday</v>
      </c>
      <c r="D3227" t="s">
        <v>9769</v>
      </c>
      <c r="E3227">
        <f>HOUR(Table3[[#This Row],[Transaction_Time]])</f>
        <v>19</v>
      </c>
      <c r="F3227" s="10" t="s">
        <v>40</v>
      </c>
      <c r="G3227" s="10" t="s">
        <v>9770</v>
      </c>
      <c r="H3227" s="10" t="s">
        <v>54</v>
      </c>
      <c r="I3227" s="10" t="s">
        <v>27</v>
      </c>
      <c r="J3227" s="10" t="s">
        <v>43</v>
      </c>
      <c r="K3227" s="10" t="s">
        <v>229</v>
      </c>
      <c r="L3227" s="10" t="s">
        <v>537</v>
      </c>
      <c r="M3227" s="10" t="s">
        <v>122</v>
      </c>
      <c r="N3227" s="10" t="s">
        <v>46</v>
      </c>
      <c r="O3227" s="10" t="s">
        <v>60</v>
      </c>
      <c r="P3227" s="10" t="s">
        <v>48</v>
      </c>
      <c r="Q3227" s="10">
        <v>361.37</v>
      </c>
      <c r="R3227" s="10">
        <v>0</v>
      </c>
      <c r="S3227" s="10">
        <v>0</v>
      </c>
      <c r="T3227" s="10" t="s">
        <v>35</v>
      </c>
      <c r="U3227" s="10"/>
      <c r="V3227" s="10" t="s">
        <v>49</v>
      </c>
      <c r="W3227" s="10">
        <v>51</v>
      </c>
      <c r="X3227" s="11" t="s">
        <v>37</v>
      </c>
    </row>
    <row r="3228" spans="1:24" x14ac:dyDescent="0.3">
      <c r="A3228" s="4" t="s">
        <v>9771</v>
      </c>
      <c r="B3228" s="5">
        <v>46158</v>
      </c>
      <c r="C3228" s="20" t="str">
        <f>TEXT(Table3[[#This Row],[Transaction_Date]],"dddd")</f>
        <v>Saturday</v>
      </c>
      <c r="D3228" t="s">
        <v>9772</v>
      </c>
      <c r="E3228">
        <f>HOUR(Table3[[#This Row],[Transaction_Time]])</f>
        <v>20</v>
      </c>
      <c r="F3228" s="6" t="s">
        <v>87</v>
      </c>
      <c r="G3228" s="6" t="s">
        <v>9773</v>
      </c>
      <c r="H3228" s="6" t="s">
        <v>89</v>
      </c>
      <c r="I3228" s="6" t="s">
        <v>42</v>
      </c>
      <c r="J3228" s="6" t="s">
        <v>105</v>
      </c>
      <c r="K3228" s="6" t="s">
        <v>106</v>
      </c>
      <c r="L3228" s="6" t="s">
        <v>537</v>
      </c>
      <c r="M3228" s="6" t="s">
        <v>122</v>
      </c>
      <c r="N3228" s="6" t="s">
        <v>46</v>
      </c>
      <c r="O3228" s="6" t="s">
        <v>47</v>
      </c>
      <c r="P3228" s="6" t="s">
        <v>128</v>
      </c>
      <c r="Q3228" s="6">
        <v>384.35</v>
      </c>
      <c r="R3228" s="6">
        <v>0</v>
      </c>
      <c r="S3228" s="6">
        <v>0</v>
      </c>
      <c r="T3228" s="6" t="s">
        <v>35</v>
      </c>
      <c r="U3228" s="6"/>
      <c r="V3228" s="6" t="s">
        <v>49</v>
      </c>
      <c r="W3228" s="6">
        <v>50</v>
      </c>
      <c r="X3228" s="7" t="s">
        <v>37</v>
      </c>
    </row>
    <row r="3229" spans="1:24" x14ac:dyDescent="0.3">
      <c r="A3229" s="8" t="s">
        <v>9774</v>
      </c>
      <c r="B3229" s="9">
        <v>46165</v>
      </c>
      <c r="C3229" s="21" t="str">
        <f>TEXT(Table3[[#This Row],[Transaction_Date]],"dddd")</f>
        <v>Saturday</v>
      </c>
      <c r="D3229" t="s">
        <v>9775</v>
      </c>
      <c r="E3229">
        <f>HOUR(Table3[[#This Row],[Transaction_Time]])</f>
        <v>17</v>
      </c>
      <c r="F3229" s="10" t="s">
        <v>24</v>
      </c>
      <c r="G3229" s="10" t="s">
        <v>9776</v>
      </c>
      <c r="H3229" s="10" t="s">
        <v>26</v>
      </c>
      <c r="I3229" s="10" t="s">
        <v>27</v>
      </c>
      <c r="J3229" s="10" t="s">
        <v>55</v>
      </c>
      <c r="K3229" s="10" t="s">
        <v>256</v>
      </c>
      <c r="L3229" s="10" t="s">
        <v>100</v>
      </c>
      <c r="M3229" s="10" t="s">
        <v>101</v>
      </c>
      <c r="N3229" s="10" t="s">
        <v>46</v>
      </c>
      <c r="O3229" s="10" t="s">
        <v>60</v>
      </c>
      <c r="P3229" s="10" t="s">
        <v>48</v>
      </c>
      <c r="Q3229" s="10">
        <v>1232.0899999999999</v>
      </c>
      <c r="R3229" s="10">
        <v>0</v>
      </c>
      <c r="S3229" s="10">
        <v>3.41</v>
      </c>
      <c r="T3229" s="10" t="s">
        <v>35</v>
      </c>
      <c r="U3229" s="10"/>
      <c r="V3229" s="10" t="s">
        <v>49</v>
      </c>
      <c r="W3229" s="10">
        <v>17</v>
      </c>
      <c r="X3229" s="11" t="s">
        <v>37</v>
      </c>
    </row>
    <row r="3230" spans="1:24" x14ac:dyDescent="0.3">
      <c r="A3230" s="4" t="s">
        <v>9777</v>
      </c>
      <c r="B3230" s="5">
        <v>46148</v>
      </c>
      <c r="C3230" s="20" t="str">
        <f>TEXT(Table3[[#This Row],[Transaction_Date]],"dddd")</f>
        <v>Wednesday</v>
      </c>
      <c r="D3230" t="s">
        <v>9778</v>
      </c>
      <c r="E3230">
        <f>HOUR(Table3[[#This Row],[Transaction_Time]])</f>
        <v>9</v>
      </c>
      <c r="F3230" s="6" t="s">
        <v>52</v>
      </c>
      <c r="G3230" s="6" t="s">
        <v>9779</v>
      </c>
      <c r="H3230" s="6" t="s">
        <v>26</v>
      </c>
      <c r="I3230" s="6" t="s">
        <v>42</v>
      </c>
      <c r="J3230" s="6" t="s">
        <v>105</v>
      </c>
      <c r="K3230" s="6" t="s">
        <v>106</v>
      </c>
      <c r="L3230" s="6" t="s">
        <v>826</v>
      </c>
      <c r="M3230" s="6" t="s">
        <v>101</v>
      </c>
      <c r="N3230" s="6" t="s">
        <v>46</v>
      </c>
      <c r="O3230" s="6" t="s">
        <v>47</v>
      </c>
      <c r="P3230" s="6" t="s">
        <v>68</v>
      </c>
      <c r="Q3230" s="6">
        <v>2223.9299999999998</v>
      </c>
      <c r="R3230" s="6">
        <v>30.84</v>
      </c>
      <c r="S3230" s="6">
        <v>0</v>
      </c>
      <c r="T3230" s="6" t="s">
        <v>35</v>
      </c>
      <c r="U3230" s="6"/>
      <c r="V3230" s="6" t="s">
        <v>49</v>
      </c>
      <c r="W3230" s="6">
        <v>65</v>
      </c>
      <c r="X3230" s="7" t="s">
        <v>37</v>
      </c>
    </row>
    <row r="3231" spans="1:24" x14ac:dyDescent="0.3">
      <c r="A3231" s="8" t="s">
        <v>9780</v>
      </c>
      <c r="B3231" s="9">
        <v>46155</v>
      </c>
      <c r="C3231" s="21" t="str">
        <f>TEXT(Table3[[#This Row],[Transaction_Date]],"dddd")</f>
        <v>Wednesday</v>
      </c>
      <c r="D3231" t="s">
        <v>9781</v>
      </c>
      <c r="E3231">
        <f>HOUR(Table3[[#This Row],[Transaction_Time]])</f>
        <v>11</v>
      </c>
      <c r="F3231" s="10" t="s">
        <v>24</v>
      </c>
      <c r="G3231" s="10" t="s">
        <v>9782</v>
      </c>
      <c r="H3231" s="10" t="s">
        <v>89</v>
      </c>
      <c r="I3231" s="10" t="s">
        <v>42</v>
      </c>
      <c r="J3231" s="10" t="s">
        <v>150</v>
      </c>
      <c r="K3231" s="10" t="s">
        <v>245</v>
      </c>
      <c r="L3231" s="10" t="s">
        <v>196</v>
      </c>
      <c r="M3231" s="10" t="s">
        <v>83</v>
      </c>
      <c r="N3231" s="10" t="s">
        <v>32</v>
      </c>
      <c r="O3231" s="10" t="s">
        <v>60</v>
      </c>
      <c r="P3231" s="10" t="s">
        <v>108</v>
      </c>
      <c r="Q3231" s="10">
        <v>107.87</v>
      </c>
      <c r="R3231" s="10">
        <v>67.33</v>
      </c>
      <c r="S3231" s="10">
        <v>0</v>
      </c>
      <c r="T3231" s="10" t="s">
        <v>35</v>
      </c>
      <c r="U3231" s="10"/>
      <c r="V3231" s="10" t="s">
        <v>49</v>
      </c>
      <c r="W3231" s="10">
        <v>87</v>
      </c>
      <c r="X3231" s="11" t="s">
        <v>37</v>
      </c>
    </row>
    <row r="3232" spans="1:24" x14ac:dyDescent="0.3">
      <c r="A3232" s="4" t="s">
        <v>9783</v>
      </c>
      <c r="B3232" s="5">
        <v>46159</v>
      </c>
      <c r="C3232" s="20" t="str">
        <f>TEXT(Table3[[#This Row],[Transaction_Date]],"dddd")</f>
        <v>Sunday</v>
      </c>
      <c r="D3232" t="s">
        <v>9784</v>
      </c>
      <c r="E3232">
        <f>HOUR(Table3[[#This Row],[Transaction_Time]])</f>
        <v>14</v>
      </c>
      <c r="F3232" s="6" t="s">
        <v>40</v>
      </c>
      <c r="G3232" s="6" t="s">
        <v>9785</v>
      </c>
      <c r="H3232" s="6" t="s">
        <v>54</v>
      </c>
      <c r="I3232" s="6" t="s">
        <v>27</v>
      </c>
      <c r="J3232" s="6" t="s">
        <v>105</v>
      </c>
      <c r="K3232" s="6" t="s">
        <v>675</v>
      </c>
      <c r="L3232" s="6" t="s">
        <v>342</v>
      </c>
      <c r="M3232" s="6" t="s">
        <v>162</v>
      </c>
      <c r="N3232" s="6" t="s">
        <v>176</v>
      </c>
      <c r="O3232" s="6" t="s">
        <v>47</v>
      </c>
      <c r="P3232" s="6" t="s">
        <v>128</v>
      </c>
      <c r="Q3232" s="6">
        <v>144.08000000000001</v>
      </c>
      <c r="R3232" s="6">
        <v>0</v>
      </c>
      <c r="S3232" s="6">
        <v>0</v>
      </c>
      <c r="T3232" s="6" t="s">
        <v>35</v>
      </c>
      <c r="U3232" s="6"/>
      <c r="V3232" s="6" t="s">
        <v>49</v>
      </c>
      <c r="W3232" s="6">
        <v>7</v>
      </c>
      <c r="X3232" s="7" t="s">
        <v>37</v>
      </c>
    </row>
    <row r="3233" spans="1:24" x14ac:dyDescent="0.3">
      <c r="A3233" s="8" t="s">
        <v>9786</v>
      </c>
      <c r="B3233" s="9">
        <v>46153</v>
      </c>
      <c r="C3233" s="21" t="str">
        <f>TEXT(Table3[[#This Row],[Transaction_Date]],"dddd")</f>
        <v>Monday</v>
      </c>
      <c r="D3233" t="s">
        <v>9787</v>
      </c>
      <c r="E3233">
        <f>HOUR(Table3[[#This Row],[Transaction_Time]])</f>
        <v>17</v>
      </c>
      <c r="F3233" s="10" t="s">
        <v>40</v>
      </c>
      <c r="G3233" s="10" t="s">
        <v>9788</v>
      </c>
      <c r="H3233" s="10" t="s">
        <v>26</v>
      </c>
      <c r="I3233" s="10" t="s">
        <v>27</v>
      </c>
      <c r="J3233" s="10" t="s">
        <v>105</v>
      </c>
      <c r="K3233" s="10" t="s">
        <v>195</v>
      </c>
      <c r="L3233" s="10" t="s">
        <v>350</v>
      </c>
      <c r="M3233" s="10" t="s">
        <v>31</v>
      </c>
      <c r="N3233" s="10" t="s">
        <v>46</v>
      </c>
      <c r="O3233" s="10" t="s">
        <v>60</v>
      </c>
      <c r="P3233" s="10" t="s">
        <v>115</v>
      </c>
      <c r="Q3233" s="10">
        <v>934.5</v>
      </c>
      <c r="R3233" s="10">
        <v>0</v>
      </c>
      <c r="S3233" s="10">
        <v>0</v>
      </c>
      <c r="T3233" s="10" t="s">
        <v>35</v>
      </c>
      <c r="U3233" s="10"/>
      <c r="V3233" s="10" t="s">
        <v>36</v>
      </c>
      <c r="W3233" s="10">
        <v>72</v>
      </c>
      <c r="X3233" s="11" t="s">
        <v>37</v>
      </c>
    </row>
    <row r="3234" spans="1:24" x14ac:dyDescent="0.3">
      <c r="A3234" s="4" t="s">
        <v>9789</v>
      </c>
      <c r="B3234" s="5">
        <v>46159</v>
      </c>
      <c r="C3234" s="20" t="str">
        <f>TEXT(Table3[[#This Row],[Transaction_Date]],"dddd")</f>
        <v>Sunday</v>
      </c>
      <c r="D3234" t="s">
        <v>6015</v>
      </c>
      <c r="E3234">
        <f>HOUR(Table3[[#This Row],[Transaction_Time]])</f>
        <v>14</v>
      </c>
      <c r="F3234" s="6" t="s">
        <v>24</v>
      </c>
      <c r="G3234" s="6" t="s">
        <v>9790</v>
      </c>
      <c r="H3234" s="6" t="s">
        <v>26</v>
      </c>
      <c r="I3234" s="6" t="s">
        <v>27</v>
      </c>
      <c r="J3234" s="6" t="s">
        <v>119</v>
      </c>
      <c r="K3234" s="6" t="s">
        <v>323</v>
      </c>
      <c r="L3234" s="6" t="s">
        <v>121</v>
      </c>
      <c r="M3234" s="6" t="s">
        <v>122</v>
      </c>
      <c r="N3234" s="6" t="s">
        <v>46</v>
      </c>
      <c r="O3234" s="6" t="s">
        <v>47</v>
      </c>
      <c r="P3234" s="6" t="s">
        <v>48</v>
      </c>
      <c r="Q3234" s="6">
        <v>72.47</v>
      </c>
      <c r="R3234" s="6">
        <v>0</v>
      </c>
      <c r="S3234" s="6">
        <v>0</v>
      </c>
      <c r="T3234" s="6" t="s">
        <v>35</v>
      </c>
      <c r="U3234" s="6"/>
      <c r="V3234" s="6" t="s">
        <v>49</v>
      </c>
      <c r="W3234" s="6">
        <v>36</v>
      </c>
      <c r="X3234" s="7" t="s">
        <v>37</v>
      </c>
    </row>
    <row r="3235" spans="1:24" x14ac:dyDescent="0.3">
      <c r="A3235" s="8" t="s">
        <v>9791</v>
      </c>
      <c r="B3235" s="9">
        <v>46160</v>
      </c>
      <c r="C3235" s="21" t="str">
        <f>TEXT(Table3[[#This Row],[Transaction_Date]],"dddd")</f>
        <v>Monday</v>
      </c>
      <c r="D3235" t="s">
        <v>9792</v>
      </c>
      <c r="E3235">
        <f>HOUR(Table3[[#This Row],[Transaction_Time]])</f>
        <v>11</v>
      </c>
      <c r="F3235" s="10" t="s">
        <v>24</v>
      </c>
      <c r="G3235" s="10" t="s">
        <v>9793</v>
      </c>
      <c r="H3235" s="10" t="s">
        <v>26</v>
      </c>
      <c r="I3235" s="10" t="s">
        <v>27</v>
      </c>
      <c r="J3235" s="10" t="s">
        <v>98</v>
      </c>
      <c r="K3235" s="10" t="s">
        <v>459</v>
      </c>
      <c r="L3235" s="10" t="s">
        <v>342</v>
      </c>
      <c r="M3235" s="10" t="s">
        <v>162</v>
      </c>
      <c r="N3235" s="10" t="s">
        <v>59</v>
      </c>
      <c r="O3235" s="10" t="s">
        <v>297</v>
      </c>
      <c r="P3235" s="10" t="s">
        <v>48</v>
      </c>
      <c r="Q3235" s="10">
        <v>124.19</v>
      </c>
      <c r="R3235" s="10">
        <v>0</v>
      </c>
      <c r="S3235" s="10">
        <v>5.92</v>
      </c>
      <c r="T3235" s="10" t="s">
        <v>35</v>
      </c>
      <c r="U3235" s="10"/>
      <c r="V3235" s="10" t="s">
        <v>49</v>
      </c>
      <c r="W3235" s="10">
        <v>40</v>
      </c>
      <c r="X3235" s="11" t="s">
        <v>37</v>
      </c>
    </row>
    <row r="3236" spans="1:24" x14ac:dyDescent="0.3">
      <c r="A3236" s="4" t="s">
        <v>9794</v>
      </c>
      <c r="B3236" s="5">
        <v>46165</v>
      </c>
      <c r="C3236" s="20" t="str">
        <f>TEXT(Table3[[#This Row],[Transaction_Date]],"dddd")</f>
        <v>Saturday</v>
      </c>
      <c r="D3236" t="s">
        <v>9795</v>
      </c>
      <c r="E3236">
        <f>HOUR(Table3[[#This Row],[Transaction_Time]])</f>
        <v>9</v>
      </c>
      <c r="F3236" s="6" t="s">
        <v>52</v>
      </c>
      <c r="G3236" s="6" t="s">
        <v>9796</v>
      </c>
      <c r="H3236" s="6" t="s">
        <v>54</v>
      </c>
      <c r="I3236" s="6" t="s">
        <v>27</v>
      </c>
      <c r="J3236" s="6" t="s">
        <v>55</v>
      </c>
      <c r="K3236" s="6" t="s">
        <v>56</v>
      </c>
      <c r="L3236" s="6" t="s">
        <v>826</v>
      </c>
      <c r="M3236" s="6" t="s">
        <v>101</v>
      </c>
      <c r="N3236" s="6" t="s">
        <v>46</v>
      </c>
      <c r="O3236" s="6" t="s">
        <v>60</v>
      </c>
      <c r="P3236" s="6" t="s">
        <v>48</v>
      </c>
      <c r="Q3236" s="6">
        <v>2574.04</v>
      </c>
      <c r="R3236" s="6">
        <v>0</v>
      </c>
      <c r="S3236" s="6">
        <v>6.49</v>
      </c>
      <c r="T3236" s="6" t="s">
        <v>35</v>
      </c>
      <c r="U3236" s="6"/>
      <c r="V3236" s="6" t="s">
        <v>36</v>
      </c>
      <c r="W3236" s="6">
        <v>71</v>
      </c>
      <c r="X3236" s="7" t="s">
        <v>37</v>
      </c>
    </row>
    <row r="3237" spans="1:24" x14ac:dyDescent="0.3">
      <c r="A3237" s="8" t="s">
        <v>9797</v>
      </c>
      <c r="B3237" s="9">
        <v>46166</v>
      </c>
      <c r="C3237" s="21" t="str">
        <f>TEXT(Table3[[#This Row],[Transaction_Date]],"dddd")</f>
        <v>Sunday</v>
      </c>
      <c r="D3237" t="s">
        <v>9798</v>
      </c>
      <c r="E3237">
        <f>HOUR(Table3[[#This Row],[Transaction_Time]])</f>
        <v>22</v>
      </c>
      <c r="F3237" s="10" t="s">
        <v>24</v>
      </c>
      <c r="G3237" s="10" t="s">
        <v>9799</v>
      </c>
      <c r="H3237" s="10" t="s">
        <v>74</v>
      </c>
      <c r="I3237" s="10" t="s">
        <v>27</v>
      </c>
      <c r="J3237" s="10" t="s">
        <v>28</v>
      </c>
      <c r="K3237" s="10" t="s">
        <v>29</v>
      </c>
      <c r="L3237" s="10" t="s">
        <v>350</v>
      </c>
      <c r="M3237" s="10" t="s">
        <v>31</v>
      </c>
      <c r="N3237" s="10" t="s">
        <v>272</v>
      </c>
      <c r="O3237" s="10" t="s">
        <v>297</v>
      </c>
      <c r="P3237" s="10" t="s">
        <v>128</v>
      </c>
      <c r="Q3237" s="10">
        <v>1770.64</v>
      </c>
      <c r="R3237" s="10">
        <v>0</v>
      </c>
      <c r="S3237" s="10">
        <v>0</v>
      </c>
      <c r="T3237" s="10" t="s">
        <v>35</v>
      </c>
      <c r="U3237" s="10"/>
      <c r="V3237" s="10" t="s">
        <v>49</v>
      </c>
      <c r="W3237" s="10">
        <v>9</v>
      </c>
      <c r="X3237" s="11" t="s">
        <v>37</v>
      </c>
    </row>
    <row r="3238" spans="1:24" x14ac:dyDescent="0.3">
      <c r="A3238" s="4" t="s">
        <v>9800</v>
      </c>
      <c r="B3238" s="5">
        <v>46161</v>
      </c>
      <c r="C3238" s="20" t="str">
        <f>TEXT(Table3[[#This Row],[Transaction_Date]],"dddd")</f>
        <v>Tuesday</v>
      </c>
      <c r="D3238" t="s">
        <v>9801</v>
      </c>
      <c r="E3238">
        <f>HOUR(Table3[[#This Row],[Transaction_Time]])</f>
        <v>18</v>
      </c>
      <c r="F3238" s="6" t="s">
        <v>24</v>
      </c>
      <c r="G3238" s="6" t="s">
        <v>9802</v>
      </c>
      <c r="H3238" s="6" t="s">
        <v>54</v>
      </c>
      <c r="I3238" s="6" t="s">
        <v>27</v>
      </c>
      <c r="J3238" s="6" t="s">
        <v>43</v>
      </c>
      <c r="K3238" s="6" t="s">
        <v>229</v>
      </c>
      <c r="L3238" s="6" t="s">
        <v>634</v>
      </c>
      <c r="M3238" s="6" t="s">
        <v>114</v>
      </c>
      <c r="N3238" s="6" t="s">
        <v>176</v>
      </c>
      <c r="O3238" s="6" t="s">
        <v>60</v>
      </c>
      <c r="P3238" s="10" t="s">
        <v>68</v>
      </c>
      <c r="Q3238" s="6">
        <v>1776.06</v>
      </c>
      <c r="R3238" s="6">
        <v>17.829999999999998</v>
      </c>
      <c r="S3238" s="6">
        <v>0</v>
      </c>
      <c r="T3238" s="6" t="s">
        <v>35</v>
      </c>
      <c r="U3238" s="6"/>
      <c r="V3238" s="6" t="s">
        <v>49</v>
      </c>
      <c r="W3238" s="6">
        <v>7</v>
      </c>
      <c r="X3238" s="7" t="s">
        <v>37</v>
      </c>
    </row>
    <row r="3239" spans="1:24" x14ac:dyDescent="0.3">
      <c r="A3239" s="8" t="s">
        <v>9803</v>
      </c>
      <c r="B3239" s="9">
        <v>46163</v>
      </c>
      <c r="C3239" s="21" t="str">
        <f>TEXT(Table3[[#This Row],[Transaction_Date]],"dddd")</f>
        <v>Thursday</v>
      </c>
      <c r="D3239" t="s">
        <v>9804</v>
      </c>
      <c r="E3239">
        <f>HOUR(Table3[[#This Row],[Transaction_Time]])</f>
        <v>21</v>
      </c>
      <c r="F3239" s="10" t="s">
        <v>40</v>
      </c>
      <c r="G3239" s="10" t="s">
        <v>9805</v>
      </c>
      <c r="H3239" s="10" t="s">
        <v>26</v>
      </c>
      <c r="I3239" s="10" t="s">
        <v>27</v>
      </c>
      <c r="J3239" s="10" t="s">
        <v>105</v>
      </c>
      <c r="K3239" s="10" t="s">
        <v>675</v>
      </c>
      <c r="L3239" s="10" t="s">
        <v>357</v>
      </c>
      <c r="M3239" s="10" t="s">
        <v>122</v>
      </c>
      <c r="N3239" s="10" t="s">
        <v>46</v>
      </c>
      <c r="O3239" s="10" t="s">
        <v>60</v>
      </c>
      <c r="P3239" s="10" t="s">
        <v>128</v>
      </c>
      <c r="Q3239" s="10">
        <v>292.19</v>
      </c>
      <c r="R3239" s="10">
        <v>39.17</v>
      </c>
      <c r="S3239" s="10">
        <v>0</v>
      </c>
      <c r="T3239" s="10" t="s">
        <v>35</v>
      </c>
      <c r="U3239" s="10"/>
      <c r="V3239" s="10" t="s">
        <v>36</v>
      </c>
      <c r="W3239" s="10">
        <v>46</v>
      </c>
      <c r="X3239" s="11" t="s">
        <v>37</v>
      </c>
    </row>
    <row r="3240" spans="1:24" x14ac:dyDescent="0.3">
      <c r="A3240" s="4" t="s">
        <v>9806</v>
      </c>
      <c r="B3240" s="5">
        <v>46161</v>
      </c>
      <c r="C3240" s="20" t="str">
        <f>TEXT(Table3[[#This Row],[Transaction_Date]],"dddd")</f>
        <v>Tuesday</v>
      </c>
      <c r="D3240" t="s">
        <v>9807</v>
      </c>
      <c r="E3240">
        <f>HOUR(Table3[[#This Row],[Transaction_Time]])</f>
        <v>18</v>
      </c>
      <c r="F3240" s="6" t="s">
        <v>40</v>
      </c>
      <c r="G3240" s="6" t="s">
        <v>9808</v>
      </c>
      <c r="H3240" s="6" t="s">
        <v>89</v>
      </c>
      <c r="I3240" s="6" t="s">
        <v>42</v>
      </c>
      <c r="J3240" s="6" t="s">
        <v>75</v>
      </c>
      <c r="K3240" s="6" t="s">
        <v>212</v>
      </c>
      <c r="L3240" s="6" t="s">
        <v>503</v>
      </c>
      <c r="M3240" s="6" t="s">
        <v>214</v>
      </c>
      <c r="N3240" s="6" t="s">
        <v>46</v>
      </c>
      <c r="O3240" s="6" t="s">
        <v>297</v>
      </c>
      <c r="P3240" s="6" t="s">
        <v>48</v>
      </c>
      <c r="Q3240" s="6">
        <v>1224.55</v>
      </c>
      <c r="R3240" s="6">
        <v>0</v>
      </c>
      <c r="S3240" s="6">
        <v>0</v>
      </c>
      <c r="T3240" s="6" t="s">
        <v>35</v>
      </c>
      <c r="U3240" s="6"/>
      <c r="V3240" s="6" t="s">
        <v>36</v>
      </c>
      <c r="W3240" s="6">
        <v>98</v>
      </c>
      <c r="X3240" s="7" t="s">
        <v>69</v>
      </c>
    </row>
    <row r="3241" spans="1:24" x14ac:dyDescent="0.3">
      <c r="A3241" s="8" t="s">
        <v>9809</v>
      </c>
      <c r="B3241" s="9">
        <v>46164</v>
      </c>
      <c r="C3241" s="21" t="str">
        <f>TEXT(Table3[[#This Row],[Transaction_Date]],"dddd")</f>
        <v>Friday</v>
      </c>
      <c r="D3241" t="s">
        <v>9810</v>
      </c>
      <c r="E3241">
        <f>HOUR(Table3[[#This Row],[Transaction_Time]])</f>
        <v>15</v>
      </c>
      <c r="F3241" s="10" t="s">
        <v>24</v>
      </c>
      <c r="G3241" s="10" t="s">
        <v>9811</v>
      </c>
      <c r="H3241" s="10" t="s">
        <v>89</v>
      </c>
      <c r="I3241" s="10" t="s">
        <v>27</v>
      </c>
      <c r="J3241" s="10" t="s">
        <v>43</v>
      </c>
      <c r="K3241" s="10" t="s">
        <v>112</v>
      </c>
      <c r="L3241" s="10" t="s">
        <v>241</v>
      </c>
      <c r="M3241" s="10" t="s">
        <v>101</v>
      </c>
      <c r="N3241" s="10" t="s">
        <v>46</v>
      </c>
      <c r="O3241" s="10" t="s">
        <v>33</v>
      </c>
      <c r="P3241" s="10" t="s">
        <v>128</v>
      </c>
      <c r="Q3241" s="10">
        <v>412.77</v>
      </c>
      <c r="R3241" s="10">
        <v>0</v>
      </c>
      <c r="S3241" s="10">
        <v>6.94</v>
      </c>
      <c r="T3241" s="10" t="s">
        <v>35</v>
      </c>
      <c r="U3241" s="10"/>
      <c r="V3241" s="10" t="s">
        <v>49</v>
      </c>
      <c r="W3241" s="10">
        <v>22</v>
      </c>
      <c r="X3241" s="11" t="s">
        <v>37</v>
      </c>
    </row>
    <row r="3242" spans="1:24" x14ac:dyDescent="0.3">
      <c r="A3242" s="4" t="s">
        <v>9812</v>
      </c>
      <c r="B3242" s="5">
        <v>46173</v>
      </c>
      <c r="C3242" s="20" t="str">
        <f>TEXT(Table3[[#This Row],[Transaction_Date]],"dddd")</f>
        <v>Sunday</v>
      </c>
      <c r="D3242" t="s">
        <v>9813</v>
      </c>
      <c r="E3242">
        <f>HOUR(Table3[[#This Row],[Transaction_Time]])</f>
        <v>19</v>
      </c>
      <c r="F3242" s="6" t="s">
        <v>87</v>
      </c>
      <c r="G3242" s="6" t="s">
        <v>9814</v>
      </c>
      <c r="H3242" s="6" t="s">
        <v>74</v>
      </c>
      <c r="I3242" s="6" t="s">
        <v>42</v>
      </c>
      <c r="J3242" s="6" t="s">
        <v>28</v>
      </c>
      <c r="K3242" s="6" t="s">
        <v>188</v>
      </c>
      <c r="L3242" s="6" t="s">
        <v>200</v>
      </c>
      <c r="M3242" s="6" t="s">
        <v>146</v>
      </c>
      <c r="N3242" s="6" t="s">
        <v>176</v>
      </c>
      <c r="O3242" s="6" t="s">
        <v>60</v>
      </c>
      <c r="P3242" s="6" t="s">
        <v>115</v>
      </c>
      <c r="Q3242" s="6">
        <v>499.01</v>
      </c>
      <c r="R3242" s="6">
        <v>0</v>
      </c>
      <c r="S3242" s="6">
        <v>1.46</v>
      </c>
      <c r="T3242" s="6" t="s">
        <v>35</v>
      </c>
      <c r="U3242" s="6"/>
      <c r="V3242" s="6" t="s">
        <v>49</v>
      </c>
      <c r="W3242" s="6">
        <v>39</v>
      </c>
      <c r="X3242" s="7" t="s">
        <v>37</v>
      </c>
    </row>
    <row r="3243" spans="1:24" x14ac:dyDescent="0.3">
      <c r="A3243" s="8" t="s">
        <v>9815</v>
      </c>
      <c r="B3243" s="9">
        <v>46148</v>
      </c>
      <c r="C3243" s="21" t="str">
        <f>TEXT(Table3[[#This Row],[Transaction_Date]],"dddd")</f>
        <v>Wednesday</v>
      </c>
      <c r="D3243" t="s">
        <v>9816</v>
      </c>
      <c r="E3243">
        <f>HOUR(Table3[[#This Row],[Transaction_Time]])</f>
        <v>22</v>
      </c>
      <c r="F3243" s="10" t="s">
        <v>24</v>
      </c>
      <c r="G3243" s="10" t="s">
        <v>9817</v>
      </c>
      <c r="H3243" s="10" t="s">
        <v>26</v>
      </c>
      <c r="I3243" s="10" t="s">
        <v>27</v>
      </c>
      <c r="J3243" s="10" t="s">
        <v>119</v>
      </c>
      <c r="K3243" s="10" t="s">
        <v>323</v>
      </c>
      <c r="L3243" s="10" t="s">
        <v>246</v>
      </c>
      <c r="M3243" s="10" t="s">
        <v>214</v>
      </c>
      <c r="N3243" s="10" t="s">
        <v>32</v>
      </c>
      <c r="O3243" s="10" t="s">
        <v>60</v>
      </c>
      <c r="P3243" s="10" t="s">
        <v>84</v>
      </c>
      <c r="Q3243" s="10">
        <v>389.63</v>
      </c>
      <c r="R3243" s="10">
        <v>0</v>
      </c>
      <c r="S3243" s="10">
        <v>0</v>
      </c>
      <c r="T3243" s="10" t="s">
        <v>35</v>
      </c>
      <c r="U3243" s="10"/>
      <c r="V3243" s="10" t="s">
        <v>49</v>
      </c>
      <c r="W3243" s="10">
        <v>31</v>
      </c>
      <c r="X3243" s="11" t="s">
        <v>37</v>
      </c>
    </row>
    <row r="3244" spans="1:24" x14ac:dyDescent="0.3">
      <c r="A3244" s="4" t="s">
        <v>9818</v>
      </c>
      <c r="B3244" s="5">
        <v>46173</v>
      </c>
      <c r="C3244" s="20" t="str">
        <f>TEXT(Table3[[#This Row],[Transaction_Date]],"dddd")</f>
        <v>Sunday</v>
      </c>
      <c r="D3244" t="s">
        <v>9819</v>
      </c>
      <c r="E3244">
        <f>HOUR(Table3[[#This Row],[Transaction_Time]])</f>
        <v>12</v>
      </c>
      <c r="F3244" s="6" t="s">
        <v>24</v>
      </c>
      <c r="G3244" s="6" t="s">
        <v>9820</v>
      </c>
      <c r="H3244" s="6" t="s">
        <v>54</v>
      </c>
      <c r="I3244" s="6" t="s">
        <v>455</v>
      </c>
      <c r="J3244" s="6" t="s">
        <v>75</v>
      </c>
      <c r="K3244" s="6" t="s">
        <v>295</v>
      </c>
      <c r="L3244" s="6" t="s">
        <v>428</v>
      </c>
      <c r="M3244" s="6" t="s">
        <v>83</v>
      </c>
      <c r="N3244" s="6" t="s">
        <v>272</v>
      </c>
      <c r="O3244" s="6" t="s">
        <v>60</v>
      </c>
      <c r="P3244" s="10" t="s">
        <v>68</v>
      </c>
      <c r="Q3244" s="6">
        <v>36.950000000000003</v>
      </c>
      <c r="R3244" s="6">
        <v>0</v>
      </c>
      <c r="S3244" s="6">
        <v>0</v>
      </c>
      <c r="T3244" s="6" t="s">
        <v>35</v>
      </c>
      <c r="U3244" s="6"/>
      <c r="V3244" s="6" t="s">
        <v>49</v>
      </c>
      <c r="W3244" s="6">
        <v>20</v>
      </c>
      <c r="X3244" s="7" t="s">
        <v>37</v>
      </c>
    </row>
    <row r="3245" spans="1:24" x14ac:dyDescent="0.3">
      <c r="A3245" s="8" t="s">
        <v>9821</v>
      </c>
      <c r="B3245" s="9">
        <v>46170</v>
      </c>
      <c r="C3245" s="21" t="str">
        <f>TEXT(Table3[[#This Row],[Transaction_Date]],"dddd")</f>
        <v>Thursday</v>
      </c>
      <c r="D3245" t="s">
        <v>2961</v>
      </c>
      <c r="E3245">
        <f>HOUR(Table3[[#This Row],[Transaction_Time]])</f>
        <v>14</v>
      </c>
      <c r="F3245" s="10" t="s">
        <v>52</v>
      </c>
      <c r="G3245" s="10" t="s">
        <v>9822</v>
      </c>
      <c r="H3245" s="10" t="s">
        <v>26</v>
      </c>
      <c r="I3245" s="10" t="s">
        <v>27</v>
      </c>
      <c r="J3245" s="10" t="s">
        <v>150</v>
      </c>
      <c r="K3245" s="10" t="s">
        <v>245</v>
      </c>
      <c r="L3245" s="10" t="s">
        <v>221</v>
      </c>
      <c r="M3245" s="10" t="s">
        <v>67</v>
      </c>
      <c r="N3245" s="10" t="s">
        <v>46</v>
      </c>
      <c r="O3245" s="10" t="s">
        <v>141</v>
      </c>
      <c r="P3245" s="10" t="s">
        <v>48</v>
      </c>
      <c r="Q3245" s="10">
        <v>809.61</v>
      </c>
      <c r="R3245" s="10">
        <v>0</v>
      </c>
      <c r="S3245" s="10">
        <v>2.65</v>
      </c>
      <c r="T3245" s="10" t="s">
        <v>35</v>
      </c>
      <c r="U3245" s="10"/>
      <c r="V3245" s="10" t="s">
        <v>49</v>
      </c>
      <c r="W3245" s="10">
        <v>95</v>
      </c>
      <c r="X3245" s="11" t="s">
        <v>37</v>
      </c>
    </row>
    <row r="3246" spans="1:24" x14ac:dyDescent="0.3">
      <c r="A3246" s="4" t="s">
        <v>9823</v>
      </c>
      <c r="B3246" s="5">
        <v>46150</v>
      </c>
      <c r="C3246" s="20" t="str">
        <f>TEXT(Table3[[#This Row],[Transaction_Date]],"dddd")</f>
        <v>Friday</v>
      </c>
      <c r="D3246" t="s">
        <v>9824</v>
      </c>
      <c r="E3246">
        <f>HOUR(Table3[[#This Row],[Transaction_Time]])</f>
        <v>16</v>
      </c>
      <c r="F3246" s="6" t="s">
        <v>40</v>
      </c>
      <c r="G3246" s="6" t="s">
        <v>9825</v>
      </c>
      <c r="H3246" s="6" t="s">
        <v>26</v>
      </c>
      <c r="I3246" s="6" t="s">
        <v>27</v>
      </c>
      <c r="J3246" s="6" t="s">
        <v>55</v>
      </c>
      <c r="K3246" s="6" t="s">
        <v>56</v>
      </c>
      <c r="L3246" s="6" t="s">
        <v>364</v>
      </c>
      <c r="M3246" s="6" t="s">
        <v>114</v>
      </c>
      <c r="N3246" s="6" t="s">
        <v>59</v>
      </c>
      <c r="O3246" s="6" t="s">
        <v>141</v>
      </c>
      <c r="P3246" s="10" t="s">
        <v>68</v>
      </c>
      <c r="Q3246" s="6">
        <v>657.22</v>
      </c>
      <c r="R3246" s="6">
        <v>0</v>
      </c>
      <c r="S3246" s="6">
        <v>0</v>
      </c>
      <c r="T3246" s="6" t="s">
        <v>35</v>
      </c>
      <c r="U3246" s="6"/>
      <c r="V3246" s="6" t="s">
        <v>49</v>
      </c>
      <c r="W3246" s="6">
        <v>47</v>
      </c>
      <c r="X3246" s="7" t="s">
        <v>37</v>
      </c>
    </row>
    <row r="3247" spans="1:24" x14ac:dyDescent="0.3">
      <c r="A3247" s="8" t="s">
        <v>9826</v>
      </c>
      <c r="B3247" s="9">
        <v>46168</v>
      </c>
      <c r="C3247" s="21" t="str">
        <f>TEXT(Table3[[#This Row],[Transaction_Date]],"dddd")</f>
        <v>Tuesday</v>
      </c>
      <c r="D3247" t="s">
        <v>9827</v>
      </c>
      <c r="E3247">
        <f>HOUR(Table3[[#This Row],[Transaction_Time]])</f>
        <v>16</v>
      </c>
      <c r="F3247" s="10" t="s">
        <v>24</v>
      </c>
      <c r="G3247" s="10" t="s">
        <v>9828</v>
      </c>
      <c r="H3247" s="10" t="s">
        <v>74</v>
      </c>
      <c r="I3247" s="10" t="s">
        <v>27</v>
      </c>
      <c r="J3247" s="10" t="s">
        <v>90</v>
      </c>
      <c r="K3247" s="10" t="s">
        <v>346</v>
      </c>
      <c r="L3247" s="10" t="s">
        <v>290</v>
      </c>
      <c r="M3247" s="10" t="s">
        <v>93</v>
      </c>
      <c r="N3247" s="10" t="s">
        <v>78</v>
      </c>
      <c r="O3247" s="10" t="s">
        <v>141</v>
      </c>
      <c r="P3247" s="10" t="s">
        <v>108</v>
      </c>
      <c r="Q3247" s="10">
        <v>1340.97</v>
      </c>
      <c r="R3247" s="10">
        <v>0</v>
      </c>
      <c r="S3247" s="10">
        <v>0</v>
      </c>
      <c r="T3247" s="10" t="s">
        <v>35</v>
      </c>
      <c r="U3247" s="10"/>
      <c r="V3247" s="10" t="s">
        <v>49</v>
      </c>
      <c r="W3247" s="10">
        <v>79</v>
      </c>
      <c r="X3247" s="11" t="s">
        <v>37</v>
      </c>
    </row>
    <row r="3248" spans="1:24" x14ac:dyDescent="0.3">
      <c r="A3248" s="4" t="s">
        <v>9829</v>
      </c>
      <c r="B3248" s="5">
        <v>46145</v>
      </c>
      <c r="C3248" s="20" t="str">
        <f>TEXT(Table3[[#This Row],[Transaction_Date]],"dddd")</f>
        <v>Sunday</v>
      </c>
      <c r="D3248" t="s">
        <v>9830</v>
      </c>
      <c r="E3248">
        <f>HOUR(Table3[[#This Row],[Transaction_Time]])</f>
        <v>14</v>
      </c>
      <c r="F3248" s="6" t="s">
        <v>52</v>
      </c>
      <c r="G3248" s="6" t="s">
        <v>9831</v>
      </c>
      <c r="H3248" s="6" t="s">
        <v>54</v>
      </c>
      <c r="I3248" s="6" t="s">
        <v>27</v>
      </c>
      <c r="J3248" s="6" t="s">
        <v>98</v>
      </c>
      <c r="K3248" s="6" t="s">
        <v>338</v>
      </c>
      <c r="L3248" s="6" t="s">
        <v>342</v>
      </c>
      <c r="M3248" s="6" t="s">
        <v>162</v>
      </c>
      <c r="N3248" s="6" t="s">
        <v>176</v>
      </c>
      <c r="O3248" s="6" t="s">
        <v>60</v>
      </c>
      <c r="P3248" s="6" t="s">
        <v>115</v>
      </c>
      <c r="Q3248" s="6">
        <v>732.68</v>
      </c>
      <c r="R3248" s="6">
        <v>0</v>
      </c>
      <c r="S3248" s="6">
        <v>0</v>
      </c>
      <c r="T3248" s="6" t="s">
        <v>35</v>
      </c>
      <c r="U3248" s="6"/>
      <c r="V3248" s="6" t="s">
        <v>49</v>
      </c>
      <c r="W3248" s="6">
        <v>48</v>
      </c>
      <c r="X3248" s="7" t="s">
        <v>37</v>
      </c>
    </row>
    <row r="3249" spans="1:24" x14ac:dyDescent="0.3">
      <c r="A3249" s="8" t="s">
        <v>9832</v>
      </c>
      <c r="B3249" s="9">
        <v>46155</v>
      </c>
      <c r="C3249" s="21" t="str">
        <f>TEXT(Table3[[#This Row],[Transaction_Date]],"dddd")</f>
        <v>Wednesday</v>
      </c>
      <c r="D3249" t="s">
        <v>9833</v>
      </c>
      <c r="E3249">
        <f>HOUR(Table3[[#This Row],[Transaction_Time]])</f>
        <v>18</v>
      </c>
      <c r="F3249" s="10" t="s">
        <v>52</v>
      </c>
      <c r="G3249" s="10" t="s">
        <v>9834</v>
      </c>
      <c r="H3249" s="10" t="s">
        <v>26</v>
      </c>
      <c r="I3249" s="10" t="s">
        <v>27</v>
      </c>
      <c r="J3249" s="10" t="s">
        <v>55</v>
      </c>
      <c r="K3249" s="10" t="s">
        <v>180</v>
      </c>
      <c r="L3249" s="10" t="s">
        <v>161</v>
      </c>
      <c r="M3249" s="10" t="s">
        <v>162</v>
      </c>
      <c r="N3249" s="10" t="s">
        <v>32</v>
      </c>
      <c r="O3249" s="10" t="s">
        <v>47</v>
      </c>
      <c r="P3249" s="10" t="s">
        <v>48</v>
      </c>
      <c r="Q3249" s="10">
        <v>35.46</v>
      </c>
      <c r="R3249" s="10">
        <v>0</v>
      </c>
      <c r="S3249" s="10">
        <v>0</v>
      </c>
      <c r="T3249" s="10" t="s">
        <v>35</v>
      </c>
      <c r="U3249" s="10"/>
      <c r="V3249" s="10" t="s">
        <v>49</v>
      </c>
      <c r="W3249" s="10">
        <v>18</v>
      </c>
      <c r="X3249" s="11" t="s">
        <v>37</v>
      </c>
    </row>
    <row r="3250" spans="1:24" x14ac:dyDescent="0.3">
      <c r="A3250" s="4" t="s">
        <v>9835</v>
      </c>
      <c r="B3250" s="5">
        <v>46154</v>
      </c>
      <c r="C3250" s="20" t="str">
        <f>TEXT(Table3[[#This Row],[Transaction_Date]],"dddd")</f>
        <v>Tuesday</v>
      </c>
      <c r="D3250" t="s">
        <v>9836</v>
      </c>
      <c r="E3250">
        <f>HOUR(Table3[[#This Row],[Transaction_Time]])</f>
        <v>13</v>
      </c>
      <c r="F3250" s="6" t="s">
        <v>87</v>
      </c>
      <c r="G3250" s="6" t="s">
        <v>9837</v>
      </c>
      <c r="H3250" s="6" t="s">
        <v>26</v>
      </c>
      <c r="I3250" s="6" t="s">
        <v>42</v>
      </c>
      <c r="J3250" s="6" t="s">
        <v>90</v>
      </c>
      <c r="K3250" s="6" t="s">
        <v>346</v>
      </c>
      <c r="L3250" s="6" t="s">
        <v>205</v>
      </c>
      <c r="M3250" s="6" t="s">
        <v>162</v>
      </c>
      <c r="N3250" s="6" t="s">
        <v>46</v>
      </c>
      <c r="O3250" s="6" t="s">
        <v>33</v>
      </c>
      <c r="P3250" s="6" t="s">
        <v>115</v>
      </c>
      <c r="Q3250" s="6">
        <v>2813.75</v>
      </c>
      <c r="R3250" s="6">
        <v>0</v>
      </c>
      <c r="S3250" s="6">
        <v>7.65</v>
      </c>
      <c r="T3250" s="6" t="s">
        <v>280</v>
      </c>
      <c r="U3250" s="6" t="s">
        <v>315</v>
      </c>
      <c r="V3250" s="6" t="s">
        <v>49</v>
      </c>
      <c r="W3250" s="6">
        <v>55</v>
      </c>
      <c r="X3250" s="7" t="s">
        <v>37</v>
      </c>
    </row>
    <row r="3251" spans="1:24" x14ac:dyDescent="0.3">
      <c r="A3251" s="8" t="s">
        <v>9838</v>
      </c>
      <c r="B3251" s="9">
        <v>46147</v>
      </c>
      <c r="C3251" s="21" t="str">
        <f>TEXT(Table3[[#This Row],[Transaction_Date]],"dddd")</f>
        <v>Tuesday</v>
      </c>
      <c r="D3251" t="s">
        <v>9839</v>
      </c>
      <c r="E3251">
        <f>HOUR(Table3[[#This Row],[Transaction_Time]])</f>
        <v>19</v>
      </c>
      <c r="F3251" s="10" t="s">
        <v>52</v>
      </c>
      <c r="G3251" s="10" t="s">
        <v>9840</v>
      </c>
      <c r="H3251" s="10" t="s">
        <v>54</v>
      </c>
      <c r="I3251" s="10" t="s">
        <v>27</v>
      </c>
      <c r="J3251" s="10" t="s">
        <v>150</v>
      </c>
      <c r="K3251" s="10" t="s">
        <v>175</v>
      </c>
      <c r="L3251" s="10" t="s">
        <v>66</v>
      </c>
      <c r="M3251" s="10" t="s">
        <v>67</v>
      </c>
      <c r="N3251" s="10" t="s">
        <v>46</v>
      </c>
      <c r="O3251" s="10" t="s">
        <v>47</v>
      </c>
      <c r="P3251" s="10" t="s">
        <v>68</v>
      </c>
      <c r="Q3251" s="10">
        <v>4266.2700000000004</v>
      </c>
      <c r="R3251" s="10">
        <v>0</v>
      </c>
      <c r="S3251" s="10">
        <v>0</v>
      </c>
      <c r="T3251" s="10" t="s">
        <v>35</v>
      </c>
      <c r="U3251" s="10"/>
      <c r="V3251" s="10" t="s">
        <v>36</v>
      </c>
      <c r="W3251" s="10">
        <v>93</v>
      </c>
      <c r="X3251" s="11" t="s">
        <v>69</v>
      </c>
    </row>
    <row r="3252" spans="1:24" x14ac:dyDescent="0.3">
      <c r="A3252" s="4" t="s">
        <v>9841</v>
      </c>
      <c r="B3252" s="5">
        <v>46168</v>
      </c>
      <c r="C3252" s="20" t="str">
        <f>TEXT(Table3[[#This Row],[Transaction_Date]],"dddd")</f>
        <v>Tuesday</v>
      </c>
      <c r="D3252" t="s">
        <v>9842</v>
      </c>
      <c r="E3252">
        <f>HOUR(Table3[[#This Row],[Transaction_Time]])</f>
        <v>19</v>
      </c>
      <c r="F3252" s="6" t="s">
        <v>72</v>
      </c>
      <c r="G3252" s="6" t="s">
        <v>9843</v>
      </c>
      <c r="H3252" s="6" t="s">
        <v>54</v>
      </c>
      <c r="I3252" s="6" t="s">
        <v>42</v>
      </c>
      <c r="J3252" s="6" t="s">
        <v>43</v>
      </c>
      <c r="K3252" s="6" t="s">
        <v>285</v>
      </c>
      <c r="L3252" s="6" t="s">
        <v>196</v>
      </c>
      <c r="M3252" s="6" t="s">
        <v>83</v>
      </c>
      <c r="N3252" s="6" t="s">
        <v>272</v>
      </c>
      <c r="O3252" s="6" t="s">
        <v>141</v>
      </c>
      <c r="P3252" s="6" t="s">
        <v>128</v>
      </c>
      <c r="Q3252" s="6">
        <v>2195.8200000000002</v>
      </c>
      <c r="R3252" s="6">
        <v>0</v>
      </c>
      <c r="S3252" s="6">
        <v>0</v>
      </c>
      <c r="T3252" s="6" t="s">
        <v>35</v>
      </c>
      <c r="U3252" s="6"/>
      <c r="V3252" s="6" t="s">
        <v>36</v>
      </c>
      <c r="W3252" s="6">
        <v>39</v>
      </c>
      <c r="X3252" s="7" t="s">
        <v>37</v>
      </c>
    </row>
    <row r="3253" spans="1:24" x14ac:dyDescent="0.3">
      <c r="A3253" s="8" t="s">
        <v>9844</v>
      </c>
      <c r="B3253" s="9">
        <v>46169</v>
      </c>
      <c r="C3253" s="21" t="str">
        <f>TEXT(Table3[[#This Row],[Transaction_Date]],"dddd")</f>
        <v>Wednesday</v>
      </c>
      <c r="D3253" t="s">
        <v>9845</v>
      </c>
      <c r="E3253">
        <f>HOUR(Table3[[#This Row],[Transaction_Time]])</f>
        <v>19</v>
      </c>
      <c r="F3253" s="10" t="s">
        <v>24</v>
      </c>
      <c r="G3253" s="10" t="s">
        <v>9846</v>
      </c>
      <c r="H3253" s="10" t="s">
        <v>26</v>
      </c>
      <c r="I3253" s="10" t="s">
        <v>42</v>
      </c>
      <c r="J3253" s="10" t="s">
        <v>28</v>
      </c>
      <c r="K3253" s="10" t="s">
        <v>29</v>
      </c>
      <c r="L3253" s="10" t="s">
        <v>618</v>
      </c>
      <c r="M3253" s="10" t="s">
        <v>214</v>
      </c>
      <c r="N3253" s="10" t="s">
        <v>32</v>
      </c>
      <c r="O3253" s="10" t="s">
        <v>141</v>
      </c>
      <c r="P3253" s="10" t="s">
        <v>115</v>
      </c>
      <c r="Q3253" s="10">
        <v>50.32</v>
      </c>
      <c r="R3253" s="10">
        <v>0</v>
      </c>
      <c r="S3253" s="10">
        <v>0</v>
      </c>
      <c r="T3253" s="10" t="s">
        <v>35</v>
      </c>
      <c r="U3253" s="10"/>
      <c r="V3253" s="10" t="s">
        <v>36</v>
      </c>
      <c r="W3253" s="10">
        <v>77</v>
      </c>
      <c r="X3253" s="11" t="s">
        <v>37</v>
      </c>
    </row>
    <row r="3254" spans="1:24" x14ac:dyDescent="0.3">
      <c r="A3254" s="4" t="s">
        <v>9847</v>
      </c>
      <c r="B3254" s="5">
        <v>46161</v>
      </c>
      <c r="C3254" s="20" t="str">
        <f>TEXT(Table3[[#This Row],[Transaction_Date]],"dddd")</f>
        <v>Tuesday</v>
      </c>
      <c r="D3254" t="s">
        <v>9848</v>
      </c>
      <c r="E3254">
        <f>HOUR(Table3[[#This Row],[Transaction_Time]])</f>
        <v>8</v>
      </c>
      <c r="F3254" s="6" t="s">
        <v>52</v>
      </c>
      <c r="G3254" s="6" t="s">
        <v>9849</v>
      </c>
      <c r="H3254" s="6" t="s">
        <v>74</v>
      </c>
      <c r="I3254" s="6" t="s">
        <v>42</v>
      </c>
      <c r="J3254" s="6" t="s">
        <v>43</v>
      </c>
      <c r="K3254" s="6" t="s">
        <v>44</v>
      </c>
      <c r="L3254" s="6" t="s">
        <v>92</v>
      </c>
      <c r="M3254" s="6" t="s">
        <v>93</v>
      </c>
      <c r="N3254" s="6" t="s">
        <v>46</v>
      </c>
      <c r="O3254" s="6" t="s">
        <v>60</v>
      </c>
      <c r="P3254" s="6" t="s">
        <v>84</v>
      </c>
      <c r="Q3254" s="6">
        <v>113.11</v>
      </c>
      <c r="R3254" s="6">
        <v>0</v>
      </c>
      <c r="S3254" s="6">
        <v>0</v>
      </c>
      <c r="T3254" s="6" t="s">
        <v>35</v>
      </c>
      <c r="U3254" s="6"/>
      <c r="V3254" s="6" t="s">
        <v>49</v>
      </c>
      <c r="W3254" s="6">
        <v>82</v>
      </c>
      <c r="X3254" s="7" t="s">
        <v>37</v>
      </c>
    </row>
    <row r="3255" spans="1:24" x14ac:dyDescent="0.3">
      <c r="A3255" s="8" t="s">
        <v>9850</v>
      </c>
      <c r="B3255" s="9">
        <v>46158</v>
      </c>
      <c r="C3255" s="21" t="str">
        <f>TEXT(Table3[[#This Row],[Transaction_Date]],"dddd")</f>
        <v>Saturday</v>
      </c>
      <c r="D3255" t="s">
        <v>9851</v>
      </c>
      <c r="E3255">
        <f>HOUR(Table3[[#This Row],[Transaction_Time]])</f>
        <v>18</v>
      </c>
      <c r="F3255" s="10" t="s">
        <v>40</v>
      </c>
      <c r="G3255" s="10" t="s">
        <v>9852</v>
      </c>
      <c r="H3255" s="10" t="s">
        <v>54</v>
      </c>
      <c r="I3255" s="10" t="s">
        <v>42</v>
      </c>
      <c r="J3255" s="10" t="s">
        <v>119</v>
      </c>
      <c r="K3255" s="10" t="s">
        <v>276</v>
      </c>
      <c r="L3255" s="10" t="s">
        <v>221</v>
      </c>
      <c r="M3255" s="10" t="s">
        <v>67</v>
      </c>
      <c r="N3255" s="10" t="s">
        <v>46</v>
      </c>
      <c r="O3255" s="10" t="s">
        <v>60</v>
      </c>
      <c r="P3255" s="10" t="s">
        <v>84</v>
      </c>
      <c r="Q3255" s="10">
        <v>1169.97</v>
      </c>
      <c r="R3255" s="10">
        <v>0</v>
      </c>
      <c r="S3255" s="10">
        <v>0</v>
      </c>
      <c r="T3255" s="10" t="s">
        <v>35</v>
      </c>
      <c r="U3255" s="10"/>
      <c r="V3255" s="10" t="s">
        <v>49</v>
      </c>
      <c r="W3255" s="10">
        <v>81</v>
      </c>
      <c r="X3255" s="11" t="s">
        <v>37</v>
      </c>
    </row>
    <row r="3256" spans="1:24" x14ac:dyDescent="0.3">
      <c r="A3256" s="4" t="s">
        <v>9853</v>
      </c>
      <c r="B3256" s="5">
        <v>46163</v>
      </c>
      <c r="C3256" s="20" t="str">
        <f>TEXT(Table3[[#This Row],[Transaction_Date]],"dddd")</f>
        <v>Thursday</v>
      </c>
      <c r="D3256" t="s">
        <v>9854</v>
      </c>
      <c r="E3256">
        <f>HOUR(Table3[[#This Row],[Transaction_Time]])</f>
        <v>18</v>
      </c>
      <c r="F3256" s="6" t="s">
        <v>24</v>
      </c>
      <c r="G3256" s="6" t="s">
        <v>9855</v>
      </c>
      <c r="H3256" s="6" t="s">
        <v>54</v>
      </c>
      <c r="I3256" s="6" t="s">
        <v>27</v>
      </c>
      <c r="J3256" s="6" t="s">
        <v>119</v>
      </c>
      <c r="K3256" s="6" t="s">
        <v>264</v>
      </c>
      <c r="L3256" s="6" t="s">
        <v>435</v>
      </c>
      <c r="M3256" s="6" t="s">
        <v>101</v>
      </c>
      <c r="N3256" s="6" t="s">
        <v>59</v>
      </c>
      <c r="O3256" s="6" t="s">
        <v>141</v>
      </c>
      <c r="P3256" s="6" t="s">
        <v>128</v>
      </c>
      <c r="Q3256" s="6">
        <v>4764.7299999999996</v>
      </c>
      <c r="R3256" s="6">
        <v>0</v>
      </c>
      <c r="S3256" s="6">
        <v>0</v>
      </c>
      <c r="T3256" s="6" t="s">
        <v>35</v>
      </c>
      <c r="U3256" s="6"/>
      <c r="V3256" s="6" t="s">
        <v>49</v>
      </c>
      <c r="W3256" s="6">
        <v>93</v>
      </c>
      <c r="X3256" s="7" t="s">
        <v>37</v>
      </c>
    </row>
    <row r="3257" spans="1:24" x14ac:dyDescent="0.3">
      <c r="A3257" s="8" t="s">
        <v>9856</v>
      </c>
      <c r="B3257" s="9">
        <v>46144</v>
      </c>
      <c r="C3257" s="21" t="str">
        <f>TEXT(Table3[[#This Row],[Transaction_Date]],"dddd")</f>
        <v>Saturday</v>
      </c>
      <c r="D3257" t="s">
        <v>9857</v>
      </c>
      <c r="E3257">
        <f>HOUR(Table3[[#This Row],[Transaction_Time]])</f>
        <v>15</v>
      </c>
      <c r="F3257" s="10" t="s">
        <v>52</v>
      </c>
      <c r="G3257" s="10" t="s">
        <v>9858</v>
      </c>
      <c r="H3257" s="10" t="s">
        <v>74</v>
      </c>
      <c r="I3257" s="10" t="s">
        <v>42</v>
      </c>
      <c r="J3257" s="10" t="s">
        <v>119</v>
      </c>
      <c r="K3257" s="10" t="s">
        <v>276</v>
      </c>
      <c r="L3257" s="10" t="s">
        <v>184</v>
      </c>
      <c r="M3257" s="10" t="s">
        <v>146</v>
      </c>
      <c r="N3257" s="10" t="s">
        <v>46</v>
      </c>
      <c r="O3257" s="10" t="s">
        <v>141</v>
      </c>
      <c r="P3257" s="10" t="s">
        <v>68</v>
      </c>
      <c r="Q3257" s="10">
        <v>507.44</v>
      </c>
      <c r="R3257" s="10">
        <v>0</v>
      </c>
      <c r="S3257" s="10">
        <v>0</v>
      </c>
      <c r="T3257" s="10" t="s">
        <v>280</v>
      </c>
      <c r="U3257" s="10" t="s">
        <v>315</v>
      </c>
      <c r="V3257" s="10" t="s">
        <v>49</v>
      </c>
      <c r="W3257" s="10">
        <v>55</v>
      </c>
      <c r="X3257" s="11" t="s">
        <v>37</v>
      </c>
    </row>
    <row r="3258" spans="1:24" x14ac:dyDescent="0.3">
      <c r="A3258" s="4" t="s">
        <v>9859</v>
      </c>
      <c r="B3258" s="5">
        <v>46150</v>
      </c>
      <c r="C3258" s="20" t="str">
        <f>TEXT(Table3[[#This Row],[Transaction_Date]],"dddd")</f>
        <v>Friday</v>
      </c>
      <c r="D3258" t="s">
        <v>9860</v>
      </c>
      <c r="E3258">
        <f>HOUR(Table3[[#This Row],[Transaction_Time]])</f>
        <v>13</v>
      </c>
      <c r="F3258" s="6" t="s">
        <v>52</v>
      </c>
      <c r="G3258" s="6" t="s">
        <v>9861</v>
      </c>
      <c r="H3258" s="6" t="s">
        <v>54</v>
      </c>
      <c r="I3258" s="6" t="s">
        <v>42</v>
      </c>
      <c r="J3258" s="6" t="s">
        <v>55</v>
      </c>
      <c r="K3258" s="6" t="s">
        <v>180</v>
      </c>
      <c r="L3258" s="6" t="s">
        <v>503</v>
      </c>
      <c r="M3258" s="6" t="s">
        <v>214</v>
      </c>
      <c r="N3258" s="6" t="s">
        <v>46</v>
      </c>
      <c r="O3258" s="6" t="s">
        <v>60</v>
      </c>
      <c r="P3258" s="6" t="s">
        <v>84</v>
      </c>
      <c r="Q3258" s="6">
        <v>2013.41</v>
      </c>
      <c r="R3258" s="6">
        <v>0</v>
      </c>
      <c r="S3258" s="6">
        <v>2.63</v>
      </c>
      <c r="T3258" s="6" t="s">
        <v>35</v>
      </c>
      <c r="U3258" s="6"/>
      <c r="V3258" s="6" t="s">
        <v>36</v>
      </c>
      <c r="W3258" s="6">
        <v>78</v>
      </c>
      <c r="X3258" s="7" t="s">
        <v>37</v>
      </c>
    </row>
    <row r="3259" spans="1:24" x14ac:dyDescent="0.3">
      <c r="A3259" s="8" t="s">
        <v>9862</v>
      </c>
      <c r="B3259" s="9">
        <v>46150</v>
      </c>
      <c r="C3259" s="21" t="str">
        <f>TEXT(Table3[[#This Row],[Transaction_Date]],"dddd")</f>
        <v>Friday</v>
      </c>
      <c r="D3259" t="s">
        <v>9863</v>
      </c>
      <c r="E3259">
        <f>HOUR(Table3[[#This Row],[Transaction_Time]])</f>
        <v>19</v>
      </c>
      <c r="F3259" s="10" t="s">
        <v>24</v>
      </c>
      <c r="G3259" s="10" t="s">
        <v>9864</v>
      </c>
      <c r="H3259" s="10" t="s">
        <v>26</v>
      </c>
      <c r="I3259" s="10" t="s">
        <v>27</v>
      </c>
      <c r="J3259" s="10" t="s">
        <v>98</v>
      </c>
      <c r="K3259" s="10" t="s">
        <v>99</v>
      </c>
      <c r="L3259" s="10" t="s">
        <v>618</v>
      </c>
      <c r="M3259" s="10" t="s">
        <v>214</v>
      </c>
      <c r="N3259" s="10" t="s">
        <v>46</v>
      </c>
      <c r="O3259" s="10" t="s">
        <v>141</v>
      </c>
      <c r="P3259" s="10" t="s">
        <v>84</v>
      </c>
      <c r="Q3259" s="10">
        <v>802.99</v>
      </c>
      <c r="R3259" s="10">
        <v>0</v>
      </c>
      <c r="S3259" s="10">
        <v>2.08</v>
      </c>
      <c r="T3259" s="10" t="s">
        <v>35</v>
      </c>
      <c r="U3259" s="10"/>
      <c r="V3259" s="10" t="s">
        <v>49</v>
      </c>
      <c r="W3259" s="10">
        <v>37</v>
      </c>
      <c r="X3259" s="11" t="s">
        <v>37</v>
      </c>
    </row>
    <row r="3260" spans="1:24" x14ac:dyDescent="0.3">
      <c r="A3260" s="4" t="s">
        <v>9865</v>
      </c>
      <c r="B3260" s="5">
        <v>46167</v>
      </c>
      <c r="C3260" s="20" t="str">
        <f>TEXT(Table3[[#This Row],[Transaction_Date]],"dddd")</f>
        <v>Monday</v>
      </c>
      <c r="D3260" t="s">
        <v>9866</v>
      </c>
      <c r="E3260">
        <f>HOUR(Table3[[#This Row],[Transaction_Time]])</f>
        <v>9</v>
      </c>
      <c r="F3260" s="6" t="s">
        <v>370</v>
      </c>
      <c r="G3260" s="6" t="s">
        <v>9867</v>
      </c>
      <c r="H3260" s="6" t="s">
        <v>74</v>
      </c>
      <c r="I3260" s="6" t="s">
        <v>42</v>
      </c>
      <c r="J3260" s="6" t="s">
        <v>55</v>
      </c>
      <c r="K3260" s="6" t="s">
        <v>180</v>
      </c>
      <c r="L3260" s="6" t="s">
        <v>77</v>
      </c>
      <c r="M3260" s="6" t="s">
        <v>31</v>
      </c>
      <c r="N3260" s="6" t="s">
        <v>59</v>
      </c>
      <c r="O3260" s="6" t="s">
        <v>60</v>
      </c>
      <c r="P3260" s="6" t="s">
        <v>84</v>
      </c>
      <c r="Q3260" s="6">
        <v>140.81</v>
      </c>
      <c r="R3260" s="6">
        <v>0</v>
      </c>
      <c r="S3260" s="6">
        <v>0</v>
      </c>
      <c r="T3260" s="6" t="s">
        <v>35</v>
      </c>
      <c r="U3260" s="6"/>
      <c r="V3260" s="6" t="s">
        <v>49</v>
      </c>
      <c r="W3260" s="6">
        <v>89</v>
      </c>
      <c r="X3260" s="7" t="s">
        <v>37</v>
      </c>
    </row>
    <row r="3261" spans="1:24" x14ac:dyDescent="0.3">
      <c r="A3261" s="8" t="s">
        <v>9868</v>
      </c>
      <c r="B3261" s="9">
        <v>46149</v>
      </c>
      <c r="C3261" s="21" t="str">
        <f>TEXT(Table3[[#This Row],[Transaction_Date]],"dddd")</f>
        <v>Thursday</v>
      </c>
      <c r="D3261" t="s">
        <v>9869</v>
      </c>
      <c r="E3261">
        <f>HOUR(Table3[[#This Row],[Transaction_Time]])</f>
        <v>20</v>
      </c>
      <c r="F3261" s="10" t="s">
        <v>24</v>
      </c>
      <c r="G3261" s="10" t="s">
        <v>9870</v>
      </c>
      <c r="H3261" s="10" t="s">
        <v>26</v>
      </c>
      <c r="I3261" s="10" t="s">
        <v>27</v>
      </c>
      <c r="J3261" s="10" t="s">
        <v>28</v>
      </c>
      <c r="K3261" s="10" t="s">
        <v>65</v>
      </c>
      <c r="L3261" s="10" t="s">
        <v>92</v>
      </c>
      <c r="M3261" s="10" t="s">
        <v>93</v>
      </c>
      <c r="N3261" s="10" t="s">
        <v>59</v>
      </c>
      <c r="O3261" s="10" t="s">
        <v>47</v>
      </c>
      <c r="P3261" s="10" t="s">
        <v>68</v>
      </c>
      <c r="Q3261" s="10">
        <v>232.06</v>
      </c>
      <c r="R3261" s="10">
        <v>0</v>
      </c>
      <c r="S3261" s="10">
        <v>0</v>
      </c>
      <c r="T3261" s="10" t="s">
        <v>35</v>
      </c>
      <c r="U3261" s="10"/>
      <c r="V3261" s="10" t="s">
        <v>36</v>
      </c>
      <c r="W3261" s="10">
        <v>6</v>
      </c>
      <c r="X3261" s="11" t="s">
        <v>37</v>
      </c>
    </row>
    <row r="3262" spans="1:24" x14ac:dyDescent="0.3">
      <c r="A3262" s="4" t="s">
        <v>9871</v>
      </c>
      <c r="B3262" s="5">
        <v>46145</v>
      </c>
      <c r="C3262" s="20" t="str">
        <f>TEXT(Table3[[#This Row],[Transaction_Date]],"dddd")</f>
        <v>Sunday</v>
      </c>
      <c r="D3262" t="s">
        <v>9872</v>
      </c>
      <c r="E3262">
        <f>HOUR(Table3[[#This Row],[Transaction_Time]])</f>
        <v>16</v>
      </c>
      <c r="F3262" s="6" t="s">
        <v>40</v>
      </c>
      <c r="G3262" s="6" t="s">
        <v>9873</v>
      </c>
      <c r="H3262" s="6" t="s">
        <v>26</v>
      </c>
      <c r="I3262" s="6" t="s">
        <v>27</v>
      </c>
      <c r="J3262" s="6" t="s">
        <v>150</v>
      </c>
      <c r="K3262" s="6" t="s">
        <v>319</v>
      </c>
      <c r="L3262" s="6" t="s">
        <v>152</v>
      </c>
      <c r="M3262" s="6" t="s">
        <v>93</v>
      </c>
      <c r="N3262" s="6" t="s">
        <v>46</v>
      </c>
      <c r="O3262" s="6" t="s">
        <v>47</v>
      </c>
      <c r="P3262" s="6" t="s">
        <v>34</v>
      </c>
      <c r="Q3262" s="6">
        <v>1556.96</v>
      </c>
      <c r="R3262" s="6">
        <v>0</v>
      </c>
      <c r="S3262" s="6">
        <v>0</v>
      </c>
      <c r="T3262" s="6" t="s">
        <v>35</v>
      </c>
      <c r="U3262" s="6"/>
      <c r="V3262" s="6" t="s">
        <v>49</v>
      </c>
      <c r="W3262" s="6">
        <v>64</v>
      </c>
      <c r="X3262" s="7" t="s">
        <v>37</v>
      </c>
    </row>
    <row r="3263" spans="1:24" x14ac:dyDescent="0.3">
      <c r="A3263" s="8" t="s">
        <v>9874</v>
      </c>
      <c r="B3263" s="9">
        <v>46163</v>
      </c>
      <c r="C3263" s="21" t="str">
        <f>TEXT(Table3[[#This Row],[Transaction_Date]],"dddd")</f>
        <v>Thursday</v>
      </c>
      <c r="D3263" t="s">
        <v>9875</v>
      </c>
      <c r="E3263">
        <f>HOUR(Table3[[#This Row],[Transaction_Time]])</f>
        <v>9</v>
      </c>
      <c r="F3263" s="10" t="s">
        <v>24</v>
      </c>
      <c r="G3263" s="10" t="s">
        <v>9876</v>
      </c>
      <c r="H3263" s="10" t="s">
        <v>26</v>
      </c>
      <c r="I3263" s="10" t="s">
        <v>27</v>
      </c>
      <c r="J3263" s="10" t="s">
        <v>150</v>
      </c>
      <c r="K3263" s="10" t="s">
        <v>245</v>
      </c>
      <c r="L3263" s="10" t="s">
        <v>826</v>
      </c>
      <c r="M3263" s="10" t="s">
        <v>101</v>
      </c>
      <c r="N3263" s="10" t="s">
        <v>32</v>
      </c>
      <c r="O3263" s="10" t="s">
        <v>60</v>
      </c>
      <c r="P3263" s="10" t="s">
        <v>68</v>
      </c>
      <c r="Q3263" s="10">
        <v>284.92</v>
      </c>
      <c r="R3263" s="10">
        <v>0</v>
      </c>
      <c r="S3263" s="10">
        <v>0</v>
      </c>
      <c r="T3263" s="10" t="s">
        <v>35</v>
      </c>
      <c r="U3263" s="10"/>
      <c r="V3263" s="10" t="s">
        <v>49</v>
      </c>
      <c r="W3263" s="10">
        <v>66</v>
      </c>
      <c r="X3263" s="11" t="s">
        <v>37</v>
      </c>
    </row>
    <row r="3264" spans="1:24" x14ac:dyDescent="0.3">
      <c r="A3264" s="4" t="s">
        <v>9877</v>
      </c>
      <c r="B3264" s="5">
        <v>46148</v>
      </c>
      <c r="C3264" s="20" t="str">
        <f>TEXT(Table3[[#This Row],[Transaction_Date]],"dddd")</f>
        <v>Wednesday</v>
      </c>
      <c r="D3264" t="s">
        <v>9878</v>
      </c>
      <c r="E3264">
        <f>HOUR(Table3[[#This Row],[Transaction_Time]])</f>
        <v>15</v>
      </c>
      <c r="F3264" s="6" t="s">
        <v>24</v>
      </c>
      <c r="G3264" s="6" t="s">
        <v>9879</v>
      </c>
      <c r="H3264" s="6" t="s">
        <v>26</v>
      </c>
      <c r="I3264" s="6" t="s">
        <v>27</v>
      </c>
      <c r="J3264" s="6" t="s">
        <v>75</v>
      </c>
      <c r="K3264" s="6" t="s">
        <v>295</v>
      </c>
      <c r="L3264" s="6" t="s">
        <v>334</v>
      </c>
      <c r="M3264" s="6" t="s">
        <v>58</v>
      </c>
      <c r="N3264" s="6" t="s">
        <v>46</v>
      </c>
      <c r="O3264" s="6" t="s">
        <v>33</v>
      </c>
      <c r="P3264" s="6" t="s">
        <v>115</v>
      </c>
      <c r="Q3264" s="6">
        <v>323.14999999999998</v>
      </c>
      <c r="R3264" s="6">
        <v>0</v>
      </c>
      <c r="S3264" s="6">
        <v>0</v>
      </c>
      <c r="T3264" s="6" t="s">
        <v>35</v>
      </c>
      <c r="U3264" s="6"/>
      <c r="V3264" s="6" t="s">
        <v>49</v>
      </c>
      <c r="W3264" s="6">
        <v>100</v>
      </c>
      <c r="X3264" s="7" t="s">
        <v>69</v>
      </c>
    </row>
    <row r="3265" spans="1:24" x14ac:dyDescent="0.3">
      <c r="A3265" s="8" t="s">
        <v>9880</v>
      </c>
      <c r="B3265" s="9">
        <v>46147</v>
      </c>
      <c r="C3265" s="21" t="str">
        <f>TEXT(Table3[[#This Row],[Transaction_Date]],"dddd")</f>
        <v>Tuesday</v>
      </c>
      <c r="D3265" t="s">
        <v>9881</v>
      </c>
      <c r="E3265">
        <f>HOUR(Table3[[#This Row],[Transaction_Time]])</f>
        <v>20</v>
      </c>
      <c r="F3265" s="10" t="s">
        <v>24</v>
      </c>
      <c r="G3265" s="10" t="s">
        <v>9882</v>
      </c>
      <c r="H3265" s="10" t="s">
        <v>26</v>
      </c>
      <c r="I3265" s="10" t="s">
        <v>42</v>
      </c>
      <c r="J3265" s="10" t="s">
        <v>119</v>
      </c>
      <c r="K3265" s="10" t="s">
        <v>264</v>
      </c>
      <c r="L3265" s="10" t="s">
        <v>221</v>
      </c>
      <c r="M3265" s="10" t="s">
        <v>67</v>
      </c>
      <c r="N3265" s="10" t="s">
        <v>32</v>
      </c>
      <c r="O3265" s="10" t="s">
        <v>33</v>
      </c>
      <c r="P3265" s="10" t="s">
        <v>68</v>
      </c>
      <c r="Q3265" s="10">
        <v>113.08</v>
      </c>
      <c r="R3265" s="10">
        <v>0</v>
      </c>
      <c r="S3265" s="10">
        <v>0</v>
      </c>
      <c r="T3265" s="10" t="s">
        <v>35</v>
      </c>
      <c r="U3265" s="10"/>
      <c r="V3265" s="10" t="s">
        <v>36</v>
      </c>
      <c r="W3265" s="10">
        <v>97</v>
      </c>
      <c r="X3265" s="11" t="s">
        <v>69</v>
      </c>
    </row>
    <row r="3266" spans="1:24" x14ac:dyDescent="0.3">
      <c r="A3266" s="4" t="s">
        <v>9883</v>
      </c>
      <c r="B3266" s="5">
        <v>46169</v>
      </c>
      <c r="C3266" s="20" t="str">
        <f>TEXT(Table3[[#This Row],[Transaction_Date]],"dddd")</f>
        <v>Wednesday</v>
      </c>
      <c r="D3266" t="s">
        <v>9884</v>
      </c>
      <c r="E3266">
        <f>HOUR(Table3[[#This Row],[Transaction_Time]])</f>
        <v>18</v>
      </c>
      <c r="F3266" s="6" t="s">
        <v>24</v>
      </c>
      <c r="G3266" s="6" t="s">
        <v>9885</v>
      </c>
      <c r="H3266" s="6" t="s">
        <v>26</v>
      </c>
      <c r="I3266" s="6" t="s">
        <v>27</v>
      </c>
      <c r="J3266" s="6" t="s">
        <v>90</v>
      </c>
      <c r="K3266" s="6" t="s">
        <v>346</v>
      </c>
      <c r="L3266" s="6" t="s">
        <v>171</v>
      </c>
      <c r="M3266" s="6" t="s">
        <v>67</v>
      </c>
      <c r="N3266" s="6" t="s">
        <v>32</v>
      </c>
      <c r="O3266" s="6" t="s">
        <v>47</v>
      </c>
      <c r="P3266" s="6" t="s">
        <v>48</v>
      </c>
      <c r="Q3266" s="6">
        <v>2737.63</v>
      </c>
      <c r="R3266" s="6">
        <v>0</v>
      </c>
      <c r="S3266" s="6">
        <v>1.37</v>
      </c>
      <c r="T3266" s="6" t="s">
        <v>35</v>
      </c>
      <c r="U3266" s="6"/>
      <c r="V3266" s="6" t="s">
        <v>49</v>
      </c>
      <c r="W3266" s="6">
        <v>92</v>
      </c>
      <c r="X3266" s="7" t="s">
        <v>69</v>
      </c>
    </row>
    <row r="3267" spans="1:24" x14ac:dyDescent="0.3">
      <c r="A3267" s="8" t="s">
        <v>9886</v>
      </c>
      <c r="B3267" s="9">
        <v>46168</v>
      </c>
      <c r="C3267" s="21" t="str">
        <f>TEXT(Table3[[#This Row],[Transaction_Date]],"dddd")</f>
        <v>Tuesday</v>
      </c>
      <c r="D3267" t="s">
        <v>9887</v>
      </c>
      <c r="E3267">
        <f>HOUR(Table3[[#This Row],[Transaction_Time]])</f>
        <v>19</v>
      </c>
      <c r="F3267" s="10" t="s">
        <v>24</v>
      </c>
      <c r="G3267" s="10" t="s">
        <v>9888</v>
      </c>
      <c r="H3267" s="10" t="s">
        <v>89</v>
      </c>
      <c r="I3267" s="10" t="s">
        <v>27</v>
      </c>
      <c r="J3267" s="10" t="s">
        <v>90</v>
      </c>
      <c r="K3267" s="10" t="s">
        <v>91</v>
      </c>
      <c r="L3267" s="10" t="s">
        <v>205</v>
      </c>
      <c r="M3267" s="10" t="s">
        <v>162</v>
      </c>
      <c r="N3267" s="10" t="s">
        <v>32</v>
      </c>
      <c r="O3267" s="10" t="s">
        <v>297</v>
      </c>
      <c r="P3267" s="10" t="s">
        <v>115</v>
      </c>
      <c r="Q3267" s="10">
        <v>664.89</v>
      </c>
      <c r="R3267" s="10">
        <v>0</v>
      </c>
      <c r="S3267" s="10">
        <v>0</v>
      </c>
      <c r="T3267" s="10" t="s">
        <v>35</v>
      </c>
      <c r="U3267" s="10"/>
      <c r="V3267" s="10" t="s">
        <v>49</v>
      </c>
      <c r="W3267" s="10">
        <v>79</v>
      </c>
      <c r="X3267" s="11" t="s">
        <v>37</v>
      </c>
    </row>
    <row r="3268" spans="1:24" x14ac:dyDescent="0.3">
      <c r="A3268" s="4" t="s">
        <v>9889</v>
      </c>
      <c r="B3268" s="5">
        <v>46171</v>
      </c>
      <c r="C3268" s="20" t="str">
        <f>TEXT(Table3[[#This Row],[Transaction_Date]],"dddd")</f>
        <v>Friday</v>
      </c>
      <c r="D3268" t="s">
        <v>9890</v>
      </c>
      <c r="E3268">
        <f>HOUR(Table3[[#This Row],[Transaction_Time]])</f>
        <v>18</v>
      </c>
      <c r="F3268" s="6" t="s">
        <v>24</v>
      </c>
      <c r="G3268" s="6" t="s">
        <v>9891</v>
      </c>
      <c r="H3268" s="6" t="s">
        <v>26</v>
      </c>
      <c r="I3268" s="6" t="s">
        <v>455</v>
      </c>
      <c r="J3268" s="6" t="s">
        <v>90</v>
      </c>
      <c r="K3268" s="6" t="s">
        <v>346</v>
      </c>
      <c r="L3268" s="6" t="s">
        <v>230</v>
      </c>
      <c r="M3268" s="6" t="s">
        <v>83</v>
      </c>
      <c r="N3268" s="6" t="s">
        <v>46</v>
      </c>
      <c r="O3268" s="6" t="s">
        <v>47</v>
      </c>
      <c r="P3268" s="6" t="s">
        <v>115</v>
      </c>
      <c r="Q3268" s="6">
        <v>747.85</v>
      </c>
      <c r="R3268" s="6">
        <v>0</v>
      </c>
      <c r="S3268" s="6">
        <v>7.93</v>
      </c>
      <c r="T3268" s="6" t="s">
        <v>35</v>
      </c>
      <c r="U3268" s="6"/>
      <c r="V3268" s="6" t="s">
        <v>49</v>
      </c>
      <c r="W3268" s="6">
        <v>77</v>
      </c>
      <c r="X3268" s="7" t="s">
        <v>37</v>
      </c>
    </row>
    <row r="3269" spans="1:24" x14ac:dyDescent="0.3">
      <c r="A3269" s="8" t="s">
        <v>9892</v>
      </c>
      <c r="B3269" s="9">
        <v>46166</v>
      </c>
      <c r="C3269" s="21" t="str">
        <f>TEXT(Table3[[#This Row],[Transaction_Date]],"dddd")</f>
        <v>Sunday</v>
      </c>
      <c r="D3269" t="s">
        <v>9893</v>
      </c>
      <c r="E3269">
        <f>HOUR(Table3[[#This Row],[Transaction_Time]])</f>
        <v>14</v>
      </c>
      <c r="F3269" s="10" t="s">
        <v>24</v>
      </c>
      <c r="G3269" s="10" t="s">
        <v>9894</v>
      </c>
      <c r="H3269" s="10" t="s">
        <v>89</v>
      </c>
      <c r="I3269" s="10" t="s">
        <v>27</v>
      </c>
      <c r="J3269" s="10" t="s">
        <v>150</v>
      </c>
      <c r="K3269" s="10" t="s">
        <v>175</v>
      </c>
      <c r="L3269" s="10" t="s">
        <v>286</v>
      </c>
      <c r="M3269" s="10" t="s">
        <v>122</v>
      </c>
      <c r="N3269" s="10" t="s">
        <v>46</v>
      </c>
      <c r="O3269" s="10" t="s">
        <v>60</v>
      </c>
      <c r="P3269" s="10" t="s">
        <v>68</v>
      </c>
      <c r="Q3269" s="10">
        <v>1178.21</v>
      </c>
      <c r="R3269" s="10">
        <v>69.48</v>
      </c>
      <c r="S3269" s="10">
        <v>0.27</v>
      </c>
      <c r="T3269" s="10" t="s">
        <v>35</v>
      </c>
      <c r="U3269" s="10"/>
      <c r="V3269" s="10" t="s">
        <v>49</v>
      </c>
      <c r="W3269" s="10">
        <v>77</v>
      </c>
      <c r="X3269" s="11" t="s">
        <v>37</v>
      </c>
    </row>
    <row r="3270" spans="1:24" x14ac:dyDescent="0.3">
      <c r="A3270" s="4" t="s">
        <v>9895</v>
      </c>
      <c r="B3270" s="5">
        <v>46162</v>
      </c>
      <c r="C3270" s="20" t="str">
        <f>TEXT(Table3[[#This Row],[Transaction_Date]],"dddd")</f>
        <v>Wednesday</v>
      </c>
      <c r="D3270" t="s">
        <v>9896</v>
      </c>
      <c r="E3270">
        <f>HOUR(Table3[[#This Row],[Transaction_Time]])</f>
        <v>10</v>
      </c>
      <c r="F3270" s="6" t="s">
        <v>24</v>
      </c>
      <c r="G3270" s="6" t="s">
        <v>9897</v>
      </c>
      <c r="H3270" s="6" t="s">
        <v>89</v>
      </c>
      <c r="I3270" s="6" t="s">
        <v>27</v>
      </c>
      <c r="J3270" s="6" t="s">
        <v>98</v>
      </c>
      <c r="K3270" s="6" t="s">
        <v>459</v>
      </c>
      <c r="L3270" s="6" t="s">
        <v>57</v>
      </c>
      <c r="M3270" s="6" t="s">
        <v>58</v>
      </c>
      <c r="N3270" s="6" t="s">
        <v>272</v>
      </c>
      <c r="O3270" s="6" t="s">
        <v>47</v>
      </c>
      <c r="P3270" s="6" t="s">
        <v>84</v>
      </c>
      <c r="Q3270" s="6">
        <v>1004.79</v>
      </c>
      <c r="R3270" s="6">
        <v>0</v>
      </c>
      <c r="S3270" s="6">
        <v>0</v>
      </c>
      <c r="T3270" s="6" t="s">
        <v>35</v>
      </c>
      <c r="U3270" s="6"/>
      <c r="V3270" s="6" t="s">
        <v>36</v>
      </c>
      <c r="W3270" s="6">
        <v>88</v>
      </c>
      <c r="X3270" s="7" t="s">
        <v>37</v>
      </c>
    </row>
    <row r="3271" spans="1:24" x14ac:dyDescent="0.3">
      <c r="A3271" s="8" t="s">
        <v>9898</v>
      </c>
      <c r="B3271" s="9">
        <v>46159</v>
      </c>
      <c r="C3271" s="21" t="str">
        <f>TEXT(Table3[[#This Row],[Transaction_Date]],"dddd")</f>
        <v>Sunday</v>
      </c>
      <c r="D3271" t="s">
        <v>9899</v>
      </c>
      <c r="E3271">
        <f>HOUR(Table3[[#This Row],[Transaction_Time]])</f>
        <v>9</v>
      </c>
      <c r="F3271" s="10" t="s">
        <v>24</v>
      </c>
      <c r="G3271" s="10" t="s">
        <v>9900</v>
      </c>
      <c r="H3271" s="10" t="s">
        <v>89</v>
      </c>
      <c r="I3271" s="10" t="s">
        <v>27</v>
      </c>
      <c r="J3271" s="10" t="s">
        <v>43</v>
      </c>
      <c r="K3271" s="10" t="s">
        <v>229</v>
      </c>
      <c r="L3271" s="10" t="s">
        <v>145</v>
      </c>
      <c r="M3271" s="10" t="s">
        <v>146</v>
      </c>
      <c r="N3271" s="10" t="s">
        <v>272</v>
      </c>
      <c r="O3271" s="10" t="s">
        <v>60</v>
      </c>
      <c r="P3271" s="10" t="s">
        <v>34</v>
      </c>
      <c r="Q3271" s="10">
        <v>932.55</v>
      </c>
      <c r="R3271" s="10">
        <v>0</v>
      </c>
      <c r="S3271" s="10">
        <v>0</v>
      </c>
      <c r="T3271" s="10" t="s">
        <v>35</v>
      </c>
      <c r="U3271" s="10"/>
      <c r="V3271" s="10" t="s">
        <v>49</v>
      </c>
      <c r="W3271" s="10">
        <v>98</v>
      </c>
      <c r="X3271" s="11" t="s">
        <v>37</v>
      </c>
    </row>
    <row r="3272" spans="1:24" x14ac:dyDescent="0.3">
      <c r="A3272" s="4" t="s">
        <v>9901</v>
      </c>
      <c r="B3272" s="5">
        <v>46171</v>
      </c>
      <c r="C3272" s="20" t="str">
        <f>TEXT(Table3[[#This Row],[Transaction_Date]],"dddd")</f>
        <v>Friday</v>
      </c>
      <c r="D3272" t="s">
        <v>9902</v>
      </c>
      <c r="E3272">
        <f>HOUR(Table3[[#This Row],[Transaction_Time]])</f>
        <v>21</v>
      </c>
      <c r="F3272" s="6" t="s">
        <v>24</v>
      </c>
      <c r="G3272" s="6" t="s">
        <v>9903</v>
      </c>
      <c r="H3272" s="6" t="s">
        <v>54</v>
      </c>
      <c r="I3272" s="6" t="s">
        <v>27</v>
      </c>
      <c r="J3272" s="6" t="s">
        <v>90</v>
      </c>
      <c r="K3272" s="6" t="s">
        <v>572</v>
      </c>
      <c r="L3272" s="6" t="s">
        <v>152</v>
      </c>
      <c r="M3272" s="6" t="s">
        <v>93</v>
      </c>
      <c r="N3272" s="6" t="s">
        <v>46</v>
      </c>
      <c r="O3272" s="6" t="s">
        <v>141</v>
      </c>
      <c r="P3272" s="6" t="s">
        <v>115</v>
      </c>
      <c r="Q3272" s="6">
        <v>750.6</v>
      </c>
      <c r="R3272" s="6">
        <v>0</v>
      </c>
      <c r="S3272" s="6">
        <v>0</v>
      </c>
      <c r="T3272" s="6" t="s">
        <v>35</v>
      </c>
      <c r="U3272" s="6"/>
      <c r="V3272" s="6" t="s">
        <v>49</v>
      </c>
      <c r="W3272" s="6">
        <v>8</v>
      </c>
      <c r="X3272" s="7" t="s">
        <v>37</v>
      </c>
    </row>
    <row r="3273" spans="1:24" x14ac:dyDescent="0.3">
      <c r="A3273" s="8" t="s">
        <v>9904</v>
      </c>
      <c r="B3273" s="9">
        <v>46172</v>
      </c>
      <c r="C3273" s="21" t="str">
        <f>TEXT(Table3[[#This Row],[Transaction_Date]],"dddd")</f>
        <v>Saturday</v>
      </c>
      <c r="D3273" t="s">
        <v>9905</v>
      </c>
      <c r="E3273">
        <f>HOUR(Table3[[#This Row],[Transaction_Time]])</f>
        <v>11</v>
      </c>
      <c r="F3273" s="10" t="s">
        <v>40</v>
      </c>
      <c r="G3273" s="10" t="s">
        <v>9906</v>
      </c>
      <c r="H3273" s="10" t="s">
        <v>26</v>
      </c>
      <c r="I3273" s="10" t="s">
        <v>27</v>
      </c>
      <c r="J3273" s="10" t="s">
        <v>98</v>
      </c>
      <c r="K3273" s="10" t="s">
        <v>338</v>
      </c>
      <c r="L3273" s="10" t="s">
        <v>290</v>
      </c>
      <c r="M3273" s="10" t="s">
        <v>93</v>
      </c>
      <c r="N3273" s="10" t="s">
        <v>46</v>
      </c>
      <c r="O3273" s="10" t="s">
        <v>60</v>
      </c>
      <c r="P3273" s="10" t="s">
        <v>115</v>
      </c>
      <c r="Q3273" s="10">
        <v>412.35</v>
      </c>
      <c r="R3273" s="10">
        <v>0</v>
      </c>
      <c r="S3273" s="10">
        <v>0</v>
      </c>
      <c r="T3273" s="10" t="s">
        <v>35</v>
      </c>
      <c r="U3273" s="10"/>
      <c r="V3273" s="10" t="s">
        <v>49</v>
      </c>
      <c r="W3273" s="10">
        <v>88</v>
      </c>
      <c r="X3273" s="11" t="s">
        <v>37</v>
      </c>
    </row>
    <row r="3274" spans="1:24" x14ac:dyDescent="0.3">
      <c r="A3274" s="4" t="s">
        <v>9907</v>
      </c>
      <c r="B3274" s="5">
        <v>46165</v>
      </c>
      <c r="C3274" s="20" t="str">
        <f>TEXT(Table3[[#This Row],[Transaction_Date]],"dddd")</f>
        <v>Saturday</v>
      </c>
      <c r="D3274" t="s">
        <v>9908</v>
      </c>
      <c r="E3274">
        <f>HOUR(Table3[[#This Row],[Transaction_Time]])</f>
        <v>18</v>
      </c>
      <c r="F3274" s="6" t="s">
        <v>24</v>
      </c>
      <c r="G3274" s="6" t="s">
        <v>9909</v>
      </c>
      <c r="H3274" s="6" t="s">
        <v>54</v>
      </c>
      <c r="I3274" s="6" t="s">
        <v>27</v>
      </c>
      <c r="J3274" s="6" t="s">
        <v>98</v>
      </c>
      <c r="K3274" s="6" t="s">
        <v>126</v>
      </c>
      <c r="L3274" s="6" t="s">
        <v>445</v>
      </c>
      <c r="M3274" s="6" t="s">
        <v>162</v>
      </c>
      <c r="N3274" s="6" t="s">
        <v>59</v>
      </c>
      <c r="O3274" s="6" t="s">
        <v>60</v>
      </c>
      <c r="P3274" s="6" t="s">
        <v>108</v>
      </c>
      <c r="Q3274" s="6">
        <v>273.5</v>
      </c>
      <c r="R3274" s="6">
        <v>0</v>
      </c>
      <c r="S3274" s="6">
        <v>0</v>
      </c>
      <c r="T3274" s="6" t="s">
        <v>35</v>
      </c>
      <c r="U3274" s="6"/>
      <c r="V3274" s="6" t="s">
        <v>49</v>
      </c>
      <c r="W3274" s="6">
        <v>94</v>
      </c>
      <c r="X3274" s="7" t="s">
        <v>69</v>
      </c>
    </row>
    <row r="3275" spans="1:24" x14ac:dyDescent="0.3">
      <c r="A3275" s="8" t="s">
        <v>9910</v>
      </c>
      <c r="B3275" s="9">
        <v>46157</v>
      </c>
      <c r="C3275" s="21" t="str">
        <f>TEXT(Table3[[#This Row],[Transaction_Date]],"dddd")</f>
        <v>Friday</v>
      </c>
      <c r="D3275" t="s">
        <v>9911</v>
      </c>
      <c r="E3275">
        <f>HOUR(Table3[[#This Row],[Transaction_Time]])</f>
        <v>17</v>
      </c>
      <c r="F3275" s="10" t="s">
        <v>40</v>
      </c>
      <c r="G3275" s="10" t="s">
        <v>9912</v>
      </c>
      <c r="H3275" s="10" t="s">
        <v>26</v>
      </c>
      <c r="I3275" s="10" t="s">
        <v>42</v>
      </c>
      <c r="J3275" s="10" t="s">
        <v>28</v>
      </c>
      <c r="K3275" s="10" t="s">
        <v>29</v>
      </c>
      <c r="L3275" s="10" t="s">
        <v>161</v>
      </c>
      <c r="M3275" s="10" t="s">
        <v>162</v>
      </c>
      <c r="N3275" s="10" t="s">
        <v>59</v>
      </c>
      <c r="O3275" s="10" t="s">
        <v>47</v>
      </c>
      <c r="P3275" s="10" t="s">
        <v>48</v>
      </c>
      <c r="Q3275" s="10">
        <v>237.7</v>
      </c>
      <c r="R3275" s="10">
        <v>0</v>
      </c>
      <c r="S3275" s="10">
        <v>0</v>
      </c>
      <c r="T3275" s="10" t="s">
        <v>35</v>
      </c>
      <c r="U3275" s="10"/>
      <c r="V3275" s="10" t="s">
        <v>36</v>
      </c>
      <c r="W3275" s="10">
        <v>87</v>
      </c>
      <c r="X3275" s="11" t="s">
        <v>37</v>
      </c>
    </row>
    <row r="3276" spans="1:24" x14ac:dyDescent="0.3">
      <c r="A3276" s="4" t="s">
        <v>9913</v>
      </c>
      <c r="B3276" s="5">
        <v>46170</v>
      </c>
      <c r="C3276" s="20" t="str">
        <f>TEXT(Table3[[#This Row],[Transaction_Date]],"dddd")</f>
        <v>Thursday</v>
      </c>
      <c r="D3276" t="s">
        <v>9914</v>
      </c>
      <c r="E3276">
        <f>HOUR(Table3[[#This Row],[Transaction_Time]])</f>
        <v>11</v>
      </c>
      <c r="F3276" s="6" t="s">
        <v>24</v>
      </c>
      <c r="G3276" s="6" t="s">
        <v>9915</v>
      </c>
      <c r="H3276" s="6" t="s">
        <v>74</v>
      </c>
      <c r="I3276" s="6" t="s">
        <v>42</v>
      </c>
      <c r="J3276" s="6" t="s">
        <v>105</v>
      </c>
      <c r="K3276" s="6" t="s">
        <v>195</v>
      </c>
      <c r="L3276" s="6" t="s">
        <v>682</v>
      </c>
      <c r="M3276" s="6" t="s">
        <v>214</v>
      </c>
      <c r="N3276" s="6" t="s">
        <v>78</v>
      </c>
      <c r="O3276" s="6" t="s">
        <v>60</v>
      </c>
      <c r="P3276" s="6" t="s">
        <v>34</v>
      </c>
      <c r="Q3276" s="6">
        <v>1044.43</v>
      </c>
      <c r="R3276" s="6">
        <v>0</v>
      </c>
      <c r="S3276" s="6">
        <v>0</v>
      </c>
      <c r="T3276" s="6" t="s">
        <v>35</v>
      </c>
      <c r="U3276" s="6"/>
      <c r="V3276" s="6" t="s">
        <v>49</v>
      </c>
      <c r="W3276" s="6">
        <v>20</v>
      </c>
      <c r="X3276" s="7" t="s">
        <v>37</v>
      </c>
    </row>
    <row r="3277" spans="1:24" x14ac:dyDescent="0.3">
      <c r="A3277" s="8" t="s">
        <v>9916</v>
      </c>
      <c r="B3277" s="9">
        <v>46161</v>
      </c>
      <c r="C3277" s="21" t="str">
        <f>TEXT(Table3[[#This Row],[Transaction_Date]],"dddd")</f>
        <v>Tuesday</v>
      </c>
      <c r="D3277" t="s">
        <v>9917</v>
      </c>
      <c r="E3277">
        <f>HOUR(Table3[[#This Row],[Transaction_Time]])</f>
        <v>15</v>
      </c>
      <c r="F3277" s="10" t="s">
        <v>40</v>
      </c>
      <c r="G3277" s="10" t="s">
        <v>9918</v>
      </c>
      <c r="H3277" s="10" t="s">
        <v>89</v>
      </c>
      <c r="I3277" s="10" t="s">
        <v>42</v>
      </c>
      <c r="J3277" s="10" t="s">
        <v>75</v>
      </c>
      <c r="K3277" s="10" t="s">
        <v>212</v>
      </c>
      <c r="L3277" s="10" t="s">
        <v>375</v>
      </c>
      <c r="M3277" s="10" t="s">
        <v>58</v>
      </c>
      <c r="N3277" s="10" t="s">
        <v>78</v>
      </c>
      <c r="O3277" s="10" t="s">
        <v>141</v>
      </c>
      <c r="P3277" s="10" t="s">
        <v>115</v>
      </c>
      <c r="Q3277" s="10">
        <v>512.98</v>
      </c>
      <c r="R3277" s="10">
        <v>0</v>
      </c>
      <c r="S3277" s="10">
        <v>0</v>
      </c>
      <c r="T3277" s="10" t="s">
        <v>35</v>
      </c>
      <c r="U3277" s="10"/>
      <c r="V3277" s="10" t="s">
        <v>49</v>
      </c>
      <c r="W3277" s="10">
        <v>87</v>
      </c>
      <c r="X3277" s="11" t="s">
        <v>37</v>
      </c>
    </row>
    <row r="3278" spans="1:24" x14ac:dyDescent="0.3">
      <c r="A3278" s="4" t="s">
        <v>9919</v>
      </c>
      <c r="B3278" s="5">
        <v>46165</v>
      </c>
      <c r="C3278" s="20" t="str">
        <f>TEXT(Table3[[#This Row],[Transaction_Date]],"dddd")</f>
        <v>Saturday</v>
      </c>
      <c r="D3278" t="s">
        <v>9920</v>
      </c>
      <c r="E3278">
        <f>HOUR(Table3[[#This Row],[Transaction_Time]])</f>
        <v>7</v>
      </c>
      <c r="F3278" s="6" t="s">
        <v>52</v>
      </c>
      <c r="G3278" s="6" t="s">
        <v>9921</v>
      </c>
      <c r="H3278" s="6" t="s">
        <v>54</v>
      </c>
      <c r="I3278" s="6" t="s">
        <v>27</v>
      </c>
      <c r="J3278" s="6" t="s">
        <v>90</v>
      </c>
      <c r="K3278" s="6" t="s">
        <v>140</v>
      </c>
      <c r="L3278" s="6" t="s">
        <v>647</v>
      </c>
      <c r="M3278" s="6" t="s">
        <v>31</v>
      </c>
      <c r="N3278" s="6" t="s">
        <v>32</v>
      </c>
      <c r="O3278" s="6" t="s">
        <v>33</v>
      </c>
      <c r="P3278" s="6" t="s">
        <v>34</v>
      </c>
      <c r="Q3278" s="6">
        <v>475.63</v>
      </c>
      <c r="R3278" s="6">
        <v>57.35</v>
      </c>
      <c r="S3278" s="6">
        <v>0</v>
      </c>
      <c r="T3278" s="6" t="s">
        <v>35</v>
      </c>
      <c r="U3278" s="6"/>
      <c r="V3278" s="6" t="s">
        <v>49</v>
      </c>
      <c r="W3278" s="6">
        <v>21</v>
      </c>
      <c r="X3278" s="7" t="s">
        <v>37</v>
      </c>
    </row>
    <row r="3279" spans="1:24" x14ac:dyDescent="0.3">
      <c r="A3279" s="8" t="s">
        <v>9922</v>
      </c>
      <c r="B3279" s="9">
        <v>46160</v>
      </c>
      <c r="C3279" s="21" t="str">
        <f>TEXT(Table3[[#This Row],[Transaction_Date]],"dddd")</f>
        <v>Monday</v>
      </c>
      <c r="D3279" t="s">
        <v>9923</v>
      </c>
      <c r="E3279">
        <f>HOUR(Table3[[#This Row],[Transaction_Time]])</f>
        <v>10</v>
      </c>
      <c r="F3279" s="10" t="s">
        <v>72</v>
      </c>
      <c r="G3279" s="10" t="s">
        <v>9924</v>
      </c>
      <c r="H3279" s="10" t="s">
        <v>97</v>
      </c>
      <c r="I3279" s="10" t="s">
        <v>27</v>
      </c>
      <c r="J3279" s="10" t="s">
        <v>90</v>
      </c>
      <c r="K3279" s="10" t="s">
        <v>346</v>
      </c>
      <c r="L3279" s="10" t="s">
        <v>66</v>
      </c>
      <c r="M3279" s="10" t="s">
        <v>67</v>
      </c>
      <c r="N3279" s="10" t="s">
        <v>46</v>
      </c>
      <c r="O3279" s="10" t="s">
        <v>33</v>
      </c>
      <c r="P3279" s="10" t="s">
        <v>68</v>
      </c>
      <c r="Q3279" s="10">
        <v>271.32</v>
      </c>
      <c r="R3279" s="10">
        <v>2.4300000000000002</v>
      </c>
      <c r="S3279" s="10">
        <v>1.71</v>
      </c>
      <c r="T3279" s="10" t="s">
        <v>35</v>
      </c>
      <c r="U3279" s="10"/>
      <c r="V3279" s="10" t="s">
        <v>49</v>
      </c>
      <c r="W3279" s="10">
        <v>91</v>
      </c>
      <c r="X3279" s="11" t="s">
        <v>37</v>
      </c>
    </row>
    <row r="3280" spans="1:24" x14ac:dyDescent="0.3">
      <c r="A3280" s="4" t="s">
        <v>9925</v>
      </c>
      <c r="B3280" s="5">
        <v>46167</v>
      </c>
      <c r="C3280" s="20" t="str">
        <f>TEXT(Table3[[#This Row],[Transaction_Date]],"dddd")</f>
        <v>Monday</v>
      </c>
      <c r="D3280" t="s">
        <v>9926</v>
      </c>
      <c r="E3280">
        <f>HOUR(Table3[[#This Row],[Transaction_Time]])</f>
        <v>21</v>
      </c>
      <c r="F3280" s="6" t="s">
        <v>24</v>
      </c>
      <c r="G3280" s="6" t="s">
        <v>9927</v>
      </c>
      <c r="H3280" s="6" t="s">
        <v>54</v>
      </c>
      <c r="I3280" s="6" t="s">
        <v>27</v>
      </c>
      <c r="J3280" s="6" t="s">
        <v>43</v>
      </c>
      <c r="K3280" s="6" t="s">
        <v>285</v>
      </c>
      <c r="L3280" s="6" t="s">
        <v>45</v>
      </c>
      <c r="M3280" s="6" t="s">
        <v>31</v>
      </c>
      <c r="N3280" s="6" t="s">
        <v>46</v>
      </c>
      <c r="O3280" s="6" t="s">
        <v>60</v>
      </c>
      <c r="P3280" s="6" t="s">
        <v>84</v>
      </c>
      <c r="Q3280" s="6">
        <v>497.95</v>
      </c>
      <c r="R3280" s="6">
        <v>0</v>
      </c>
      <c r="S3280" s="6">
        <v>0.45</v>
      </c>
      <c r="T3280" s="6" t="s">
        <v>35</v>
      </c>
      <c r="U3280" s="6"/>
      <c r="V3280" s="6" t="s">
        <v>49</v>
      </c>
      <c r="W3280" s="6">
        <v>51</v>
      </c>
      <c r="X3280" s="7" t="s">
        <v>37</v>
      </c>
    </row>
    <row r="3281" spans="1:24" x14ac:dyDescent="0.3">
      <c r="A3281" s="8" t="s">
        <v>9928</v>
      </c>
      <c r="B3281" s="9">
        <v>46143</v>
      </c>
      <c r="C3281" s="21" t="str">
        <f>TEXT(Table3[[#This Row],[Transaction_Date]],"dddd")</f>
        <v>Friday</v>
      </c>
      <c r="D3281" t="s">
        <v>9929</v>
      </c>
      <c r="E3281">
        <f>HOUR(Table3[[#This Row],[Transaction_Time]])</f>
        <v>20</v>
      </c>
      <c r="F3281" s="10" t="s">
        <v>40</v>
      </c>
      <c r="G3281" s="10" t="s">
        <v>9930</v>
      </c>
      <c r="H3281" s="10" t="s">
        <v>26</v>
      </c>
      <c r="I3281" s="10" t="s">
        <v>42</v>
      </c>
      <c r="J3281" s="10" t="s">
        <v>105</v>
      </c>
      <c r="K3281" s="10" t="s">
        <v>195</v>
      </c>
      <c r="L3281" s="10" t="s">
        <v>477</v>
      </c>
      <c r="M3281" s="10" t="s">
        <v>101</v>
      </c>
      <c r="N3281" s="10" t="s">
        <v>46</v>
      </c>
      <c r="O3281" s="10" t="s">
        <v>47</v>
      </c>
      <c r="P3281" s="10" t="s">
        <v>48</v>
      </c>
      <c r="Q3281" s="10">
        <v>695.11</v>
      </c>
      <c r="R3281" s="10">
        <v>0</v>
      </c>
      <c r="S3281" s="10">
        <v>5.29</v>
      </c>
      <c r="T3281" s="10" t="s">
        <v>280</v>
      </c>
      <c r="U3281" s="10" t="s">
        <v>402</v>
      </c>
      <c r="V3281" s="10" t="s">
        <v>49</v>
      </c>
      <c r="W3281" s="10">
        <v>89</v>
      </c>
      <c r="X3281" s="11" t="s">
        <v>37</v>
      </c>
    </row>
    <row r="3282" spans="1:24" x14ac:dyDescent="0.3">
      <c r="A3282" s="4" t="s">
        <v>9931</v>
      </c>
      <c r="B3282" s="5">
        <v>46158</v>
      </c>
      <c r="C3282" s="20" t="str">
        <f>TEXT(Table3[[#This Row],[Transaction_Date]],"dddd")</f>
        <v>Saturday</v>
      </c>
      <c r="D3282" t="s">
        <v>9932</v>
      </c>
      <c r="E3282">
        <f>HOUR(Table3[[#This Row],[Transaction_Time]])</f>
        <v>11</v>
      </c>
      <c r="F3282" s="6" t="s">
        <v>52</v>
      </c>
      <c r="G3282" s="6" t="s">
        <v>9933</v>
      </c>
      <c r="H3282" s="6" t="s">
        <v>74</v>
      </c>
      <c r="I3282" s="6" t="s">
        <v>42</v>
      </c>
      <c r="J3282" s="6" t="s">
        <v>90</v>
      </c>
      <c r="K3282" s="6" t="s">
        <v>346</v>
      </c>
      <c r="L3282" s="6" t="s">
        <v>161</v>
      </c>
      <c r="M3282" s="6" t="s">
        <v>162</v>
      </c>
      <c r="N3282" s="6" t="s">
        <v>176</v>
      </c>
      <c r="O3282" s="6" t="s">
        <v>47</v>
      </c>
      <c r="P3282" s="6" t="s">
        <v>68</v>
      </c>
      <c r="Q3282" s="6">
        <v>297.68</v>
      </c>
      <c r="R3282" s="6">
        <v>0</v>
      </c>
      <c r="S3282" s="6">
        <v>1.0900000000000001</v>
      </c>
      <c r="T3282" s="6" t="s">
        <v>35</v>
      </c>
      <c r="U3282" s="6"/>
      <c r="V3282" s="6" t="s">
        <v>49</v>
      </c>
      <c r="W3282" s="6">
        <v>9</v>
      </c>
      <c r="X3282" s="7" t="s">
        <v>37</v>
      </c>
    </row>
    <row r="3283" spans="1:24" x14ac:dyDescent="0.3">
      <c r="A3283" s="8" t="s">
        <v>9934</v>
      </c>
      <c r="B3283" s="9">
        <v>46153</v>
      </c>
      <c r="C3283" s="21" t="str">
        <f>TEXT(Table3[[#This Row],[Transaction_Date]],"dddd")</f>
        <v>Monday</v>
      </c>
      <c r="D3283" t="s">
        <v>9935</v>
      </c>
      <c r="E3283">
        <f>HOUR(Table3[[#This Row],[Transaction_Time]])</f>
        <v>19</v>
      </c>
      <c r="F3283" s="10" t="s">
        <v>72</v>
      </c>
      <c r="G3283" s="10" t="s">
        <v>9936</v>
      </c>
      <c r="H3283" s="10" t="s">
        <v>54</v>
      </c>
      <c r="I3283" s="10" t="s">
        <v>42</v>
      </c>
      <c r="J3283" s="10" t="s">
        <v>105</v>
      </c>
      <c r="K3283" s="10" t="s">
        <v>195</v>
      </c>
      <c r="L3283" s="10" t="s">
        <v>246</v>
      </c>
      <c r="M3283" s="10" t="s">
        <v>214</v>
      </c>
      <c r="N3283" s="10" t="s">
        <v>59</v>
      </c>
      <c r="O3283" s="10" t="s">
        <v>297</v>
      </c>
      <c r="P3283" s="10" t="s">
        <v>84</v>
      </c>
      <c r="Q3283" s="10">
        <v>316.8</v>
      </c>
      <c r="R3283" s="10">
        <v>0</v>
      </c>
      <c r="S3283" s="10">
        <v>0</v>
      </c>
      <c r="T3283" s="10" t="s">
        <v>35</v>
      </c>
      <c r="U3283" s="10"/>
      <c r="V3283" s="10" t="s">
        <v>49</v>
      </c>
      <c r="W3283" s="10">
        <v>34</v>
      </c>
      <c r="X3283" s="11" t="s">
        <v>37</v>
      </c>
    </row>
    <row r="3284" spans="1:24" x14ac:dyDescent="0.3">
      <c r="A3284" s="4" t="s">
        <v>9937</v>
      </c>
      <c r="B3284" s="5">
        <v>46156</v>
      </c>
      <c r="C3284" s="20" t="str">
        <f>TEXT(Table3[[#This Row],[Transaction_Date]],"dddd")</f>
        <v>Thursday</v>
      </c>
      <c r="D3284" t="s">
        <v>9938</v>
      </c>
      <c r="E3284">
        <f>HOUR(Table3[[#This Row],[Transaction_Time]])</f>
        <v>3</v>
      </c>
      <c r="F3284" s="6" t="s">
        <v>416</v>
      </c>
      <c r="G3284" s="6" t="s">
        <v>9939</v>
      </c>
      <c r="H3284" s="6" t="s">
        <v>54</v>
      </c>
      <c r="I3284" s="6" t="s">
        <v>27</v>
      </c>
      <c r="J3284" s="6" t="s">
        <v>166</v>
      </c>
      <c r="K3284" s="6" t="s">
        <v>476</v>
      </c>
      <c r="L3284" s="6" t="s">
        <v>221</v>
      </c>
      <c r="M3284" s="6" t="s">
        <v>67</v>
      </c>
      <c r="N3284" s="6" t="s">
        <v>46</v>
      </c>
      <c r="O3284" s="6" t="s">
        <v>47</v>
      </c>
      <c r="P3284" s="10" t="s">
        <v>68</v>
      </c>
      <c r="Q3284" s="6">
        <v>403.46</v>
      </c>
      <c r="R3284" s="6">
        <v>0</v>
      </c>
      <c r="S3284" s="6">
        <v>0</v>
      </c>
      <c r="T3284" s="6" t="s">
        <v>35</v>
      </c>
      <c r="U3284" s="6"/>
      <c r="V3284" s="6" t="s">
        <v>49</v>
      </c>
      <c r="W3284" s="6">
        <v>5</v>
      </c>
      <c r="X3284" s="7" t="s">
        <v>37</v>
      </c>
    </row>
    <row r="3285" spans="1:24" x14ac:dyDescent="0.3">
      <c r="A3285" s="8" t="s">
        <v>9940</v>
      </c>
      <c r="B3285" s="9">
        <v>46151</v>
      </c>
      <c r="C3285" s="21" t="str">
        <f>TEXT(Table3[[#This Row],[Transaction_Date]],"dddd")</f>
        <v>Saturday</v>
      </c>
      <c r="D3285" t="s">
        <v>9941</v>
      </c>
      <c r="E3285">
        <f>HOUR(Table3[[#This Row],[Transaction_Time]])</f>
        <v>18</v>
      </c>
      <c r="F3285" s="10" t="s">
        <v>87</v>
      </c>
      <c r="G3285" s="10" t="s">
        <v>9942</v>
      </c>
      <c r="H3285" s="10" t="s">
        <v>89</v>
      </c>
      <c r="I3285" s="10" t="s">
        <v>27</v>
      </c>
      <c r="J3285" s="10" t="s">
        <v>105</v>
      </c>
      <c r="K3285" s="10" t="s">
        <v>675</v>
      </c>
      <c r="L3285" s="10" t="s">
        <v>221</v>
      </c>
      <c r="M3285" s="10" t="s">
        <v>67</v>
      </c>
      <c r="N3285" s="10" t="s">
        <v>46</v>
      </c>
      <c r="O3285" s="10" t="s">
        <v>60</v>
      </c>
      <c r="P3285" s="10" t="s">
        <v>68</v>
      </c>
      <c r="Q3285" s="10">
        <v>2017.25</v>
      </c>
      <c r="R3285" s="10">
        <v>0</v>
      </c>
      <c r="S3285" s="10">
        <v>0</v>
      </c>
      <c r="T3285" s="10" t="s">
        <v>35</v>
      </c>
      <c r="U3285" s="10"/>
      <c r="V3285" s="10" t="s">
        <v>49</v>
      </c>
      <c r="W3285" s="10">
        <v>67</v>
      </c>
      <c r="X3285" s="11" t="s">
        <v>37</v>
      </c>
    </row>
    <row r="3286" spans="1:24" x14ac:dyDescent="0.3">
      <c r="A3286" s="4" t="s">
        <v>9943</v>
      </c>
      <c r="B3286" s="5">
        <v>46152</v>
      </c>
      <c r="C3286" s="20" t="str">
        <f>TEXT(Table3[[#This Row],[Transaction_Date]],"dddd")</f>
        <v>Sunday</v>
      </c>
      <c r="D3286" t="s">
        <v>9944</v>
      </c>
      <c r="E3286">
        <f>HOUR(Table3[[#This Row],[Transaction_Time]])</f>
        <v>15</v>
      </c>
      <c r="F3286" s="6" t="s">
        <v>24</v>
      </c>
      <c r="G3286" s="6" t="s">
        <v>9945</v>
      </c>
      <c r="H3286" s="6" t="s">
        <v>54</v>
      </c>
      <c r="I3286" s="6" t="s">
        <v>27</v>
      </c>
      <c r="J3286" s="6" t="s">
        <v>166</v>
      </c>
      <c r="K3286" s="6" t="s">
        <v>476</v>
      </c>
      <c r="L3286" s="6" t="s">
        <v>45</v>
      </c>
      <c r="M3286" s="6" t="s">
        <v>31</v>
      </c>
      <c r="N3286" s="6" t="s">
        <v>32</v>
      </c>
      <c r="O3286" s="6" t="s">
        <v>60</v>
      </c>
      <c r="P3286" s="6" t="s">
        <v>48</v>
      </c>
      <c r="Q3286" s="6">
        <v>202.64</v>
      </c>
      <c r="R3286" s="6">
        <v>0</v>
      </c>
      <c r="S3286" s="6">
        <v>0</v>
      </c>
      <c r="T3286" s="6" t="s">
        <v>35</v>
      </c>
      <c r="U3286" s="6"/>
      <c r="V3286" s="6" t="s">
        <v>49</v>
      </c>
      <c r="W3286" s="6">
        <v>91</v>
      </c>
      <c r="X3286" s="7" t="s">
        <v>37</v>
      </c>
    </row>
    <row r="3287" spans="1:24" x14ac:dyDescent="0.3">
      <c r="A3287" s="8" t="s">
        <v>9946</v>
      </c>
      <c r="B3287" s="9">
        <v>46167</v>
      </c>
      <c r="C3287" s="21" t="str">
        <f>TEXT(Table3[[#This Row],[Transaction_Date]],"dddd")</f>
        <v>Monday</v>
      </c>
      <c r="D3287" t="s">
        <v>9947</v>
      </c>
      <c r="E3287">
        <f>HOUR(Table3[[#This Row],[Transaction_Time]])</f>
        <v>18</v>
      </c>
      <c r="F3287" s="10" t="s">
        <v>24</v>
      </c>
      <c r="G3287" s="10" t="s">
        <v>9948</v>
      </c>
      <c r="H3287" s="10" t="s">
        <v>26</v>
      </c>
      <c r="I3287" s="10" t="s">
        <v>27</v>
      </c>
      <c r="J3287" s="10" t="s">
        <v>98</v>
      </c>
      <c r="K3287" s="10" t="s">
        <v>338</v>
      </c>
      <c r="L3287" s="10" t="s">
        <v>375</v>
      </c>
      <c r="M3287" s="10" t="s">
        <v>58</v>
      </c>
      <c r="N3287" s="10" t="s">
        <v>46</v>
      </c>
      <c r="O3287" s="10" t="s">
        <v>47</v>
      </c>
      <c r="P3287" s="10" t="s">
        <v>34</v>
      </c>
      <c r="Q3287" s="10">
        <v>321.02999999999997</v>
      </c>
      <c r="R3287" s="10">
        <v>0</v>
      </c>
      <c r="S3287" s="10">
        <v>0</v>
      </c>
      <c r="T3287" s="10" t="s">
        <v>406</v>
      </c>
      <c r="U3287" s="10" t="s">
        <v>407</v>
      </c>
      <c r="V3287" s="10" t="s">
        <v>49</v>
      </c>
      <c r="W3287" s="10">
        <v>92</v>
      </c>
      <c r="X3287" s="11" t="s">
        <v>37</v>
      </c>
    </row>
    <row r="3288" spans="1:24" x14ac:dyDescent="0.3">
      <c r="A3288" s="4" t="s">
        <v>9949</v>
      </c>
      <c r="B3288" s="5">
        <v>46155</v>
      </c>
      <c r="C3288" s="20" t="str">
        <f>TEXT(Table3[[#This Row],[Transaction_Date]],"dddd")</f>
        <v>Wednesday</v>
      </c>
      <c r="D3288" t="s">
        <v>9950</v>
      </c>
      <c r="E3288">
        <f>HOUR(Table3[[#This Row],[Transaction_Time]])</f>
        <v>15</v>
      </c>
      <c r="F3288" s="6" t="s">
        <v>24</v>
      </c>
      <c r="G3288" s="6" t="s">
        <v>9951</v>
      </c>
      <c r="H3288" s="6" t="s">
        <v>54</v>
      </c>
      <c r="I3288" s="6" t="s">
        <v>42</v>
      </c>
      <c r="J3288" s="6" t="s">
        <v>119</v>
      </c>
      <c r="K3288" s="6" t="s">
        <v>276</v>
      </c>
      <c r="L3288" s="6" t="s">
        <v>375</v>
      </c>
      <c r="M3288" s="6" t="s">
        <v>58</v>
      </c>
      <c r="N3288" s="6" t="s">
        <v>32</v>
      </c>
      <c r="O3288" s="6" t="s">
        <v>33</v>
      </c>
      <c r="P3288" s="6" t="s">
        <v>128</v>
      </c>
      <c r="Q3288" s="6">
        <v>3680.91</v>
      </c>
      <c r="R3288" s="6">
        <v>0</v>
      </c>
      <c r="S3288" s="6">
        <v>0</v>
      </c>
      <c r="T3288" s="6" t="s">
        <v>35</v>
      </c>
      <c r="U3288" s="6"/>
      <c r="V3288" s="6" t="s">
        <v>49</v>
      </c>
      <c r="W3288" s="6">
        <v>78</v>
      </c>
      <c r="X3288" s="7" t="s">
        <v>37</v>
      </c>
    </row>
    <row r="3289" spans="1:24" x14ac:dyDescent="0.3">
      <c r="A3289" s="8" t="s">
        <v>9952</v>
      </c>
      <c r="B3289" s="9">
        <v>46171</v>
      </c>
      <c r="C3289" s="21" t="str">
        <f>TEXT(Table3[[#This Row],[Transaction_Date]],"dddd")</f>
        <v>Friday</v>
      </c>
      <c r="D3289" t="s">
        <v>9953</v>
      </c>
      <c r="E3289">
        <f>HOUR(Table3[[#This Row],[Transaction_Time]])</f>
        <v>17</v>
      </c>
      <c r="F3289" s="10" t="s">
        <v>72</v>
      </c>
      <c r="G3289" s="10" t="s">
        <v>9954</v>
      </c>
      <c r="H3289" s="10" t="s">
        <v>54</v>
      </c>
      <c r="I3289" s="10" t="s">
        <v>27</v>
      </c>
      <c r="J3289" s="10" t="s">
        <v>43</v>
      </c>
      <c r="K3289" s="10" t="s">
        <v>44</v>
      </c>
      <c r="L3289" s="10" t="s">
        <v>286</v>
      </c>
      <c r="M3289" s="10" t="s">
        <v>122</v>
      </c>
      <c r="N3289" s="10" t="s">
        <v>32</v>
      </c>
      <c r="O3289" s="10" t="s">
        <v>47</v>
      </c>
      <c r="P3289" s="10" t="s">
        <v>34</v>
      </c>
      <c r="Q3289" s="10">
        <v>559.01</v>
      </c>
      <c r="R3289" s="10">
        <v>0</v>
      </c>
      <c r="S3289" s="10">
        <v>2.58</v>
      </c>
      <c r="T3289" s="10" t="s">
        <v>35</v>
      </c>
      <c r="U3289" s="10"/>
      <c r="V3289" s="10" t="s">
        <v>49</v>
      </c>
      <c r="W3289" s="10">
        <v>60</v>
      </c>
      <c r="X3289" s="11" t="s">
        <v>37</v>
      </c>
    </row>
    <row r="3290" spans="1:24" x14ac:dyDescent="0.3">
      <c r="A3290" s="4" t="s">
        <v>9955</v>
      </c>
      <c r="B3290" s="5">
        <v>46172</v>
      </c>
      <c r="C3290" s="20" t="str">
        <f>TEXT(Table3[[#This Row],[Transaction_Date]],"dddd")</f>
        <v>Saturday</v>
      </c>
      <c r="D3290" t="s">
        <v>9956</v>
      </c>
      <c r="E3290">
        <f>HOUR(Table3[[#This Row],[Transaction_Time]])</f>
        <v>18</v>
      </c>
      <c r="F3290" s="6" t="s">
        <v>72</v>
      </c>
      <c r="G3290" s="6" t="s">
        <v>9957</v>
      </c>
      <c r="H3290" s="6" t="s">
        <v>97</v>
      </c>
      <c r="I3290" s="6" t="s">
        <v>27</v>
      </c>
      <c r="J3290" s="6" t="s">
        <v>43</v>
      </c>
      <c r="K3290" s="6" t="s">
        <v>285</v>
      </c>
      <c r="L3290" s="6" t="s">
        <v>66</v>
      </c>
      <c r="M3290" s="6" t="s">
        <v>67</v>
      </c>
      <c r="N3290" s="6" t="s">
        <v>46</v>
      </c>
      <c r="O3290" s="6" t="s">
        <v>60</v>
      </c>
      <c r="P3290" s="6" t="s">
        <v>84</v>
      </c>
      <c r="Q3290" s="6">
        <v>119.25</v>
      </c>
      <c r="R3290" s="6">
        <v>64.09</v>
      </c>
      <c r="S3290" s="6">
        <v>0</v>
      </c>
      <c r="T3290" s="6" t="s">
        <v>35</v>
      </c>
      <c r="U3290" s="6"/>
      <c r="V3290" s="6" t="s">
        <v>49</v>
      </c>
      <c r="W3290" s="6">
        <v>29</v>
      </c>
      <c r="X3290" s="7" t="s">
        <v>37</v>
      </c>
    </row>
    <row r="3291" spans="1:24" x14ac:dyDescent="0.3">
      <c r="A3291" s="8" t="s">
        <v>9958</v>
      </c>
      <c r="B3291" s="9">
        <v>46171</v>
      </c>
      <c r="C3291" s="21" t="str">
        <f>TEXT(Table3[[#This Row],[Transaction_Date]],"dddd")</f>
        <v>Friday</v>
      </c>
      <c r="D3291" t="s">
        <v>9959</v>
      </c>
      <c r="E3291">
        <f>HOUR(Table3[[#This Row],[Transaction_Time]])</f>
        <v>15</v>
      </c>
      <c r="F3291" s="10" t="s">
        <v>52</v>
      </c>
      <c r="G3291" s="10" t="s">
        <v>9960</v>
      </c>
      <c r="H3291" s="10" t="s">
        <v>26</v>
      </c>
      <c r="I3291" s="10" t="s">
        <v>42</v>
      </c>
      <c r="J3291" s="10" t="s">
        <v>90</v>
      </c>
      <c r="K3291" s="10" t="s">
        <v>572</v>
      </c>
      <c r="L3291" s="10" t="s">
        <v>334</v>
      </c>
      <c r="M3291" s="10" t="s">
        <v>58</v>
      </c>
      <c r="N3291" s="10" t="s">
        <v>176</v>
      </c>
      <c r="O3291" s="10" t="s">
        <v>60</v>
      </c>
      <c r="P3291" s="10" t="s">
        <v>68</v>
      </c>
      <c r="Q3291" s="10">
        <v>91.34</v>
      </c>
      <c r="R3291" s="10">
        <v>0</v>
      </c>
      <c r="S3291" s="10">
        <v>0</v>
      </c>
      <c r="T3291" s="10" t="s">
        <v>280</v>
      </c>
      <c r="U3291" s="10" t="s">
        <v>385</v>
      </c>
      <c r="V3291" s="10" t="s">
        <v>49</v>
      </c>
      <c r="W3291" s="10">
        <v>50</v>
      </c>
      <c r="X3291" s="11" t="s">
        <v>37</v>
      </c>
    </row>
    <row r="3292" spans="1:24" x14ac:dyDescent="0.3">
      <c r="A3292" s="4" t="s">
        <v>9961</v>
      </c>
      <c r="B3292" s="5">
        <v>46173</v>
      </c>
      <c r="C3292" s="20" t="str">
        <f>TEXT(Table3[[#This Row],[Transaction_Date]],"dddd")</f>
        <v>Sunday</v>
      </c>
      <c r="D3292" t="s">
        <v>9962</v>
      </c>
      <c r="E3292">
        <f>HOUR(Table3[[#This Row],[Transaction_Time]])</f>
        <v>16</v>
      </c>
      <c r="F3292" s="6" t="s">
        <v>87</v>
      </c>
      <c r="G3292" s="6" t="s">
        <v>9963</v>
      </c>
      <c r="H3292" s="6" t="s">
        <v>89</v>
      </c>
      <c r="I3292" s="6" t="s">
        <v>27</v>
      </c>
      <c r="J3292" s="6" t="s">
        <v>105</v>
      </c>
      <c r="K3292" s="6" t="s">
        <v>675</v>
      </c>
      <c r="L3292" s="6" t="s">
        <v>647</v>
      </c>
      <c r="M3292" s="6" t="s">
        <v>31</v>
      </c>
      <c r="N3292" s="6" t="s">
        <v>46</v>
      </c>
      <c r="O3292" s="6" t="s">
        <v>297</v>
      </c>
      <c r="P3292" s="10" t="s">
        <v>68</v>
      </c>
      <c r="Q3292" s="6">
        <v>1020.93</v>
      </c>
      <c r="R3292" s="6">
        <v>54.74</v>
      </c>
      <c r="S3292" s="6">
        <v>0</v>
      </c>
      <c r="T3292" s="6" t="s">
        <v>35</v>
      </c>
      <c r="U3292" s="6"/>
      <c r="V3292" s="6" t="s">
        <v>49</v>
      </c>
      <c r="W3292" s="6">
        <v>67</v>
      </c>
      <c r="X3292" s="7" t="s">
        <v>37</v>
      </c>
    </row>
    <row r="3293" spans="1:24" x14ac:dyDescent="0.3">
      <c r="A3293" s="8" t="s">
        <v>9964</v>
      </c>
      <c r="B3293" s="9">
        <v>46144</v>
      </c>
      <c r="C3293" s="21" t="str">
        <f>TEXT(Table3[[#This Row],[Transaction_Date]],"dddd")</f>
        <v>Saturday</v>
      </c>
      <c r="D3293" t="s">
        <v>9965</v>
      </c>
      <c r="E3293">
        <f>HOUR(Table3[[#This Row],[Transaction_Time]])</f>
        <v>12</v>
      </c>
      <c r="F3293" s="10" t="s">
        <v>40</v>
      </c>
      <c r="G3293" s="10" t="s">
        <v>9966</v>
      </c>
      <c r="H3293" s="10" t="s">
        <v>89</v>
      </c>
      <c r="I3293" s="10" t="s">
        <v>42</v>
      </c>
      <c r="J3293" s="10" t="s">
        <v>28</v>
      </c>
      <c r="K3293" s="10" t="s">
        <v>29</v>
      </c>
      <c r="L3293" s="10" t="s">
        <v>445</v>
      </c>
      <c r="M3293" s="10" t="s">
        <v>162</v>
      </c>
      <c r="N3293" s="10" t="s">
        <v>32</v>
      </c>
      <c r="O3293" s="10" t="s">
        <v>60</v>
      </c>
      <c r="P3293" s="10" t="s">
        <v>48</v>
      </c>
      <c r="Q3293" s="10">
        <v>289.73</v>
      </c>
      <c r="R3293" s="10">
        <v>0</v>
      </c>
      <c r="S3293" s="10">
        <v>0</v>
      </c>
      <c r="T3293" s="10" t="s">
        <v>35</v>
      </c>
      <c r="U3293" s="10"/>
      <c r="V3293" s="10" t="s">
        <v>49</v>
      </c>
      <c r="W3293" s="10">
        <v>95</v>
      </c>
      <c r="X3293" s="11" t="s">
        <v>37</v>
      </c>
    </row>
    <row r="3294" spans="1:24" x14ac:dyDescent="0.3">
      <c r="A3294" s="4" t="s">
        <v>9967</v>
      </c>
      <c r="B3294" s="5">
        <v>46147</v>
      </c>
      <c r="C3294" s="20" t="str">
        <f>TEXT(Table3[[#This Row],[Transaction_Date]],"dddd")</f>
        <v>Tuesday</v>
      </c>
      <c r="D3294" t="s">
        <v>2819</v>
      </c>
      <c r="E3294">
        <f>HOUR(Table3[[#This Row],[Transaction_Time]])</f>
        <v>20</v>
      </c>
      <c r="F3294" s="6" t="s">
        <v>24</v>
      </c>
      <c r="G3294" s="6" t="s">
        <v>9968</v>
      </c>
      <c r="H3294" s="6" t="s">
        <v>54</v>
      </c>
      <c r="I3294" s="6" t="s">
        <v>27</v>
      </c>
      <c r="J3294" s="6" t="s">
        <v>75</v>
      </c>
      <c r="K3294" s="6" t="s">
        <v>212</v>
      </c>
      <c r="L3294" s="6" t="s">
        <v>66</v>
      </c>
      <c r="M3294" s="6" t="s">
        <v>67</v>
      </c>
      <c r="N3294" s="6" t="s">
        <v>46</v>
      </c>
      <c r="O3294" s="6" t="s">
        <v>60</v>
      </c>
      <c r="P3294" s="10" t="s">
        <v>68</v>
      </c>
      <c r="Q3294" s="6">
        <v>380.02</v>
      </c>
      <c r="R3294" s="6">
        <v>0</v>
      </c>
      <c r="S3294" s="6">
        <v>0</v>
      </c>
      <c r="T3294" s="6" t="s">
        <v>35</v>
      </c>
      <c r="U3294" s="6"/>
      <c r="V3294" s="6" t="s">
        <v>36</v>
      </c>
      <c r="W3294" s="6">
        <v>79</v>
      </c>
      <c r="X3294" s="7" t="s">
        <v>37</v>
      </c>
    </row>
    <row r="3295" spans="1:24" x14ac:dyDescent="0.3">
      <c r="A3295" s="8" t="s">
        <v>9969</v>
      </c>
      <c r="B3295" s="9">
        <v>46161</v>
      </c>
      <c r="C3295" s="21" t="str">
        <f>TEXT(Table3[[#This Row],[Transaction_Date]],"dddd")</f>
        <v>Tuesday</v>
      </c>
      <c r="D3295" t="s">
        <v>9970</v>
      </c>
      <c r="E3295">
        <f>HOUR(Table3[[#This Row],[Transaction_Time]])</f>
        <v>15</v>
      </c>
      <c r="F3295" s="10" t="s">
        <v>87</v>
      </c>
      <c r="G3295" s="10" t="s">
        <v>9971</v>
      </c>
      <c r="H3295" s="10" t="s">
        <v>89</v>
      </c>
      <c r="I3295" s="10" t="s">
        <v>42</v>
      </c>
      <c r="J3295" s="10" t="s">
        <v>166</v>
      </c>
      <c r="K3295" s="10" t="s">
        <v>476</v>
      </c>
      <c r="L3295" s="10" t="s">
        <v>30</v>
      </c>
      <c r="M3295" s="10" t="s">
        <v>31</v>
      </c>
      <c r="N3295" s="10" t="s">
        <v>32</v>
      </c>
      <c r="O3295" s="10" t="s">
        <v>60</v>
      </c>
      <c r="P3295" s="10" t="s">
        <v>84</v>
      </c>
      <c r="Q3295" s="10">
        <v>2353.6999999999998</v>
      </c>
      <c r="R3295" s="10">
        <v>0</v>
      </c>
      <c r="S3295" s="10">
        <v>0</v>
      </c>
      <c r="T3295" s="10" t="s">
        <v>35</v>
      </c>
      <c r="U3295" s="10"/>
      <c r="V3295" s="10" t="s">
        <v>49</v>
      </c>
      <c r="W3295" s="10">
        <v>58</v>
      </c>
      <c r="X3295" s="11" t="s">
        <v>37</v>
      </c>
    </row>
    <row r="3296" spans="1:24" x14ac:dyDescent="0.3">
      <c r="A3296" s="4" t="s">
        <v>9972</v>
      </c>
      <c r="B3296" s="5">
        <v>46147</v>
      </c>
      <c r="C3296" s="20" t="str">
        <f>TEXT(Table3[[#This Row],[Transaction_Date]],"dddd")</f>
        <v>Tuesday</v>
      </c>
      <c r="D3296" t="s">
        <v>9973</v>
      </c>
      <c r="E3296">
        <f>HOUR(Table3[[#This Row],[Transaction_Time]])</f>
        <v>21</v>
      </c>
      <c r="F3296" s="6" t="s">
        <v>52</v>
      </c>
      <c r="G3296" s="6" t="s">
        <v>9974</v>
      </c>
      <c r="H3296" s="6" t="s">
        <v>26</v>
      </c>
      <c r="I3296" s="6" t="s">
        <v>42</v>
      </c>
      <c r="J3296" s="6" t="s">
        <v>105</v>
      </c>
      <c r="K3296" s="6" t="s">
        <v>106</v>
      </c>
      <c r="L3296" s="6" t="s">
        <v>171</v>
      </c>
      <c r="M3296" s="6" t="s">
        <v>67</v>
      </c>
      <c r="N3296" s="6" t="s">
        <v>46</v>
      </c>
      <c r="O3296" s="6" t="s">
        <v>297</v>
      </c>
      <c r="P3296" s="6" t="s">
        <v>108</v>
      </c>
      <c r="Q3296" s="6">
        <v>503.17</v>
      </c>
      <c r="R3296" s="6">
        <v>30.06</v>
      </c>
      <c r="S3296" s="6">
        <v>0</v>
      </c>
      <c r="T3296" s="6" t="s">
        <v>35</v>
      </c>
      <c r="U3296" s="6"/>
      <c r="V3296" s="6" t="s">
        <v>49</v>
      </c>
      <c r="W3296" s="6">
        <v>17</v>
      </c>
      <c r="X3296" s="7" t="s">
        <v>37</v>
      </c>
    </row>
    <row r="3297" spans="1:24" x14ac:dyDescent="0.3">
      <c r="A3297" s="8" t="s">
        <v>9975</v>
      </c>
      <c r="B3297" s="9">
        <v>46173</v>
      </c>
      <c r="C3297" s="21" t="str">
        <f>TEXT(Table3[[#This Row],[Transaction_Date]],"dddd")</f>
        <v>Sunday</v>
      </c>
      <c r="D3297" t="s">
        <v>9976</v>
      </c>
      <c r="E3297">
        <f>HOUR(Table3[[#This Row],[Transaction_Time]])</f>
        <v>18</v>
      </c>
      <c r="F3297" s="10" t="s">
        <v>24</v>
      </c>
      <c r="G3297" s="10" t="s">
        <v>9977</v>
      </c>
      <c r="H3297" s="10" t="s">
        <v>26</v>
      </c>
      <c r="I3297" s="10" t="s">
        <v>42</v>
      </c>
      <c r="J3297" s="10" t="s">
        <v>119</v>
      </c>
      <c r="K3297" s="10" t="s">
        <v>264</v>
      </c>
      <c r="L3297" s="10" t="s">
        <v>66</v>
      </c>
      <c r="M3297" s="10" t="s">
        <v>67</v>
      </c>
      <c r="N3297" s="10" t="s">
        <v>59</v>
      </c>
      <c r="O3297" s="10" t="s">
        <v>47</v>
      </c>
      <c r="P3297" s="10" t="s">
        <v>115</v>
      </c>
      <c r="Q3297" s="10">
        <v>707.71</v>
      </c>
      <c r="R3297" s="10">
        <v>0</v>
      </c>
      <c r="S3297" s="10">
        <v>0</v>
      </c>
      <c r="T3297" s="10" t="s">
        <v>35</v>
      </c>
      <c r="U3297" s="10"/>
      <c r="V3297" s="10" t="s">
        <v>49</v>
      </c>
      <c r="W3297" s="10">
        <v>94</v>
      </c>
      <c r="X3297" s="11" t="s">
        <v>69</v>
      </c>
    </row>
    <row r="3298" spans="1:24" x14ac:dyDescent="0.3">
      <c r="A3298" s="4" t="s">
        <v>9978</v>
      </c>
      <c r="B3298" s="5">
        <v>46166</v>
      </c>
      <c r="C3298" s="20" t="str">
        <f>TEXT(Table3[[#This Row],[Transaction_Date]],"dddd")</f>
        <v>Sunday</v>
      </c>
      <c r="D3298" t="s">
        <v>9979</v>
      </c>
      <c r="E3298">
        <f>HOUR(Table3[[#This Row],[Transaction_Time]])</f>
        <v>12</v>
      </c>
      <c r="F3298" s="6" t="s">
        <v>72</v>
      </c>
      <c r="G3298" s="6" t="s">
        <v>9980</v>
      </c>
      <c r="H3298" s="6" t="s">
        <v>54</v>
      </c>
      <c r="I3298" s="6" t="s">
        <v>27</v>
      </c>
      <c r="J3298" s="6" t="s">
        <v>75</v>
      </c>
      <c r="K3298" s="6" t="s">
        <v>212</v>
      </c>
      <c r="L3298" s="6" t="s">
        <v>801</v>
      </c>
      <c r="M3298" s="6" t="s">
        <v>58</v>
      </c>
      <c r="N3298" s="6" t="s">
        <v>32</v>
      </c>
      <c r="O3298" s="6" t="s">
        <v>141</v>
      </c>
      <c r="P3298" s="6" t="s">
        <v>34</v>
      </c>
      <c r="Q3298" s="6">
        <v>523.12</v>
      </c>
      <c r="R3298" s="6">
        <v>0</v>
      </c>
      <c r="S3298" s="6">
        <v>6.66</v>
      </c>
      <c r="T3298" s="6" t="s">
        <v>35</v>
      </c>
      <c r="U3298" s="6"/>
      <c r="V3298" s="6" t="s">
        <v>49</v>
      </c>
      <c r="W3298" s="6">
        <v>77</v>
      </c>
      <c r="X3298" s="7" t="s">
        <v>37</v>
      </c>
    </row>
    <row r="3299" spans="1:24" x14ac:dyDescent="0.3">
      <c r="A3299" s="8" t="s">
        <v>9981</v>
      </c>
      <c r="B3299" s="9">
        <v>46146</v>
      </c>
      <c r="C3299" s="21" t="str">
        <f>TEXT(Table3[[#This Row],[Transaction_Date]],"dddd")</f>
        <v>Monday</v>
      </c>
      <c r="D3299" t="s">
        <v>9982</v>
      </c>
      <c r="E3299">
        <f>HOUR(Table3[[#This Row],[Transaction_Time]])</f>
        <v>13</v>
      </c>
      <c r="F3299" s="10" t="s">
        <v>370</v>
      </c>
      <c r="G3299" s="10" t="s">
        <v>9983</v>
      </c>
      <c r="H3299" s="10" t="s">
        <v>74</v>
      </c>
      <c r="I3299" s="10" t="s">
        <v>27</v>
      </c>
      <c r="J3299" s="10" t="s">
        <v>43</v>
      </c>
      <c r="K3299" s="10" t="s">
        <v>44</v>
      </c>
      <c r="L3299" s="10" t="s">
        <v>184</v>
      </c>
      <c r="M3299" s="10" t="s">
        <v>146</v>
      </c>
      <c r="N3299" s="10" t="s">
        <v>176</v>
      </c>
      <c r="O3299" s="10" t="s">
        <v>60</v>
      </c>
      <c r="P3299" s="10" t="s">
        <v>34</v>
      </c>
      <c r="Q3299" s="10">
        <v>194</v>
      </c>
      <c r="R3299" s="10">
        <v>0</v>
      </c>
      <c r="S3299" s="10">
        <v>4.88</v>
      </c>
      <c r="T3299" s="10" t="s">
        <v>280</v>
      </c>
      <c r="U3299" s="10" t="s">
        <v>402</v>
      </c>
      <c r="V3299" s="10" t="s">
        <v>49</v>
      </c>
      <c r="W3299" s="10">
        <v>98</v>
      </c>
      <c r="X3299" s="11" t="s">
        <v>69</v>
      </c>
    </row>
    <row r="3300" spans="1:24" x14ac:dyDescent="0.3">
      <c r="A3300" s="4" t="s">
        <v>9984</v>
      </c>
      <c r="B3300" s="5">
        <v>46160</v>
      </c>
      <c r="C3300" s="20" t="str">
        <f>TEXT(Table3[[#This Row],[Transaction_Date]],"dddd")</f>
        <v>Monday</v>
      </c>
      <c r="D3300" t="s">
        <v>9985</v>
      </c>
      <c r="E3300">
        <f>HOUR(Table3[[#This Row],[Transaction_Time]])</f>
        <v>11</v>
      </c>
      <c r="F3300" s="6" t="s">
        <v>52</v>
      </c>
      <c r="G3300" s="6" t="s">
        <v>9986</v>
      </c>
      <c r="H3300" s="6" t="s">
        <v>54</v>
      </c>
      <c r="I3300" s="6" t="s">
        <v>27</v>
      </c>
      <c r="J3300" s="6" t="s">
        <v>98</v>
      </c>
      <c r="K3300" s="6" t="s">
        <v>126</v>
      </c>
      <c r="L3300" s="6" t="s">
        <v>225</v>
      </c>
      <c r="M3300" s="6" t="s">
        <v>214</v>
      </c>
      <c r="N3300" s="6" t="s">
        <v>272</v>
      </c>
      <c r="O3300" s="6" t="s">
        <v>141</v>
      </c>
      <c r="P3300" s="6" t="s">
        <v>68</v>
      </c>
      <c r="Q3300" s="6">
        <v>156.97</v>
      </c>
      <c r="R3300" s="6">
        <v>0</v>
      </c>
      <c r="S3300" s="6">
        <v>0</v>
      </c>
      <c r="T3300" s="6" t="s">
        <v>35</v>
      </c>
      <c r="U3300" s="6"/>
      <c r="V3300" s="6" t="s">
        <v>49</v>
      </c>
      <c r="W3300" s="6">
        <v>19</v>
      </c>
      <c r="X3300" s="7" t="s">
        <v>37</v>
      </c>
    </row>
    <row r="3301" spans="1:24" x14ac:dyDescent="0.3">
      <c r="A3301" s="8" t="s">
        <v>9987</v>
      </c>
      <c r="B3301" s="9">
        <v>46160</v>
      </c>
      <c r="C3301" s="21" t="str">
        <f>TEXT(Table3[[#This Row],[Transaction_Date]],"dddd")</f>
        <v>Monday</v>
      </c>
      <c r="D3301" t="s">
        <v>9988</v>
      </c>
      <c r="E3301">
        <f>HOUR(Table3[[#This Row],[Transaction_Time]])</f>
        <v>13</v>
      </c>
      <c r="F3301" s="10" t="s">
        <v>416</v>
      </c>
      <c r="G3301" s="10" t="s">
        <v>9989</v>
      </c>
      <c r="H3301" s="10" t="s">
        <v>26</v>
      </c>
      <c r="I3301" s="10" t="s">
        <v>42</v>
      </c>
      <c r="J3301" s="10" t="s">
        <v>75</v>
      </c>
      <c r="K3301" s="10" t="s">
        <v>156</v>
      </c>
      <c r="L3301" s="10" t="s">
        <v>230</v>
      </c>
      <c r="M3301" s="10" t="s">
        <v>83</v>
      </c>
      <c r="N3301" s="10" t="s">
        <v>46</v>
      </c>
      <c r="O3301" s="10" t="s">
        <v>47</v>
      </c>
      <c r="P3301" s="10" t="s">
        <v>68</v>
      </c>
      <c r="Q3301" s="10">
        <v>547.25</v>
      </c>
      <c r="R3301" s="10">
        <v>0</v>
      </c>
      <c r="S3301" s="10">
        <v>0</v>
      </c>
      <c r="T3301" s="10" t="s">
        <v>35</v>
      </c>
      <c r="U3301" s="10"/>
      <c r="V3301" s="10" t="s">
        <v>49</v>
      </c>
      <c r="W3301" s="10">
        <v>38</v>
      </c>
      <c r="X3301" s="11" t="s">
        <v>37</v>
      </c>
    </row>
    <row r="3302" spans="1:24" x14ac:dyDescent="0.3">
      <c r="A3302" s="4" t="s">
        <v>9990</v>
      </c>
      <c r="B3302" s="5">
        <v>46164</v>
      </c>
      <c r="C3302" s="20" t="str">
        <f>TEXT(Table3[[#This Row],[Transaction_Date]],"dddd")</f>
        <v>Friday</v>
      </c>
      <c r="D3302" t="s">
        <v>9991</v>
      </c>
      <c r="E3302">
        <f>HOUR(Table3[[#This Row],[Transaction_Time]])</f>
        <v>20</v>
      </c>
      <c r="F3302" s="6" t="s">
        <v>40</v>
      </c>
      <c r="G3302" s="6" t="s">
        <v>9992</v>
      </c>
      <c r="H3302" s="6" t="s">
        <v>89</v>
      </c>
      <c r="I3302" s="6" t="s">
        <v>42</v>
      </c>
      <c r="J3302" s="6" t="s">
        <v>166</v>
      </c>
      <c r="K3302" s="6" t="s">
        <v>237</v>
      </c>
      <c r="L3302" s="6" t="s">
        <v>66</v>
      </c>
      <c r="M3302" s="6" t="s">
        <v>67</v>
      </c>
      <c r="N3302" s="6" t="s">
        <v>272</v>
      </c>
      <c r="O3302" s="6" t="s">
        <v>60</v>
      </c>
      <c r="P3302" s="6" t="s">
        <v>68</v>
      </c>
      <c r="Q3302" s="6">
        <v>1785.68</v>
      </c>
      <c r="R3302" s="6">
        <v>0</v>
      </c>
      <c r="S3302" s="6">
        <v>6.97</v>
      </c>
      <c r="T3302" s="6" t="s">
        <v>35</v>
      </c>
      <c r="U3302" s="6"/>
      <c r="V3302" s="6" t="s">
        <v>49</v>
      </c>
      <c r="W3302" s="6">
        <v>69</v>
      </c>
      <c r="X3302" s="7" t="s">
        <v>37</v>
      </c>
    </row>
    <row r="3303" spans="1:24" x14ac:dyDescent="0.3">
      <c r="A3303" s="8" t="s">
        <v>9993</v>
      </c>
      <c r="B3303" s="9">
        <v>46155</v>
      </c>
      <c r="C3303" s="21" t="str">
        <f>TEXT(Table3[[#This Row],[Transaction_Date]],"dddd")</f>
        <v>Wednesday</v>
      </c>
      <c r="D3303" t="s">
        <v>9994</v>
      </c>
      <c r="E3303">
        <f>HOUR(Table3[[#This Row],[Transaction_Time]])</f>
        <v>10</v>
      </c>
      <c r="F3303" s="10" t="s">
        <v>24</v>
      </c>
      <c r="G3303" s="10" t="s">
        <v>9995</v>
      </c>
      <c r="H3303" s="10" t="s">
        <v>89</v>
      </c>
      <c r="I3303" s="10" t="s">
        <v>42</v>
      </c>
      <c r="J3303" s="10" t="s">
        <v>28</v>
      </c>
      <c r="K3303" s="10" t="s">
        <v>29</v>
      </c>
      <c r="L3303" s="10" t="s">
        <v>296</v>
      </c>
      <c r="M3303" s="10" t="s">
        <v>146</v>
      </c>
      <c r="N3303" s="10" t="s">
        <v>291</v>
      </c>
      <c r="O3303" s="10" t="s">
        <v>47</v>
      </c>
      <c r="P3303" s="10" t="s">
        <v>68</v>
      </c>
      <c r="Q3303" s="10">
        <v>323</v>
      </c>
      <c r="R3303" s="10">
        <v>0</v>
      </c>
      <c r="S3303" s="10">
        <v>5.81</v>
      </c>
      <c r="T3303" s="10" t="s">
        <v>35</v>
      </c>
      <c r="U3303" s="10"/>
      <c r="V3303" s="10" t="s">
        <v>49</v>
      </c>
      <c r="W3303" s="10">
        <v>56</v>
      </c>
      <c r="X3303" s="11" t="s">
        <v>37</v>
      </c>
    </row>
    <row r="3304" spans="1:24" x14ac:dyDescent="0.3">
      <c r="A3304" s="4" t="s">
        <v>9996</v>
      </c>
      <c r="B3304" s="5">
        <v>46148</v>
      </c>
      <c r="C3304" s="20" t="str">
        <f>TEXT(Table3[[#This Row],[Transaction_Date]],"dddd")</f>
        <v>Wednesday</v>
      </c>
      <c r="D3304" t="s">
        <v>9997</v>
      </c>
      <c r="E3304">
        <f>HOUR(Table3[[#This Row],[Transaction_Time]])</f>
        <v>18</v>
      </c>
      <c r="F3304" s="6" t="s">
        <v>87</v>
      </c>
      <c r="G3304" s="6" t="s">
        <v>9998</v>
      </c>
      <c r="H3304" s="6" t="s">
        <v>74</v>
      </c>
      <c r="I3304" s="6" t="s">
        <v>42</v>
      </c>
      <c r="J3304" s="6" t="s">
        <v>119</v>
      </c>
      <c r="K3304" s="6" t="s">
        <v>120</v>
      </c>
      <c r="L3304" s="6" t="s">
        <v>171</v>
      </c>
      <c r="M3304" s="6" t="s">
        <v>67</v>
      </c>
      <c r="N3304" s="6" t="s">
        <v>32</v>
      </c>
      <c r="O3304" s="6" t="s">
        <v>47</v>
      </c>
      <c r="P3304" s="6" t="s">
        <v>108</v>
      </c>
      <c r="Q3304" s="6">
        <v>396.6</v>
      </c>
      <c r="R3304" s="6">
        <v>0</v>
      </c>
      <c r="S3304" s="6">
        <v>0</v>
      </c>
      <c r="T3304" s="6" t="s">
        <v>35</v>
      </c>
      <c r="U3304" s="6"/>
      <c r="V3304" s="6" t="s">
        <v>36</v>
      </c>
      <c r="W3304" s="6">
        <v>74</v>
      </c>
      <c r="X3304" s="7" t="s">
        <v>37</v>
      </c>
    </row>
    <row r="3305" spans="1:24" x14ac:dyDescent="0.3">
      <c r="A3305" s="8" t="s">
        <v>9999</v>
      </c>
      <c r="B3305" s="9">
        <v>46170</v>
      </c>
      <c r="C3305" s="21" t="str">
        <f>TEXT(Table3[[#This Row],[Transaction_Date]],"dddd")</f>
        <v>Thursday</v>
      </c>
      <c r="D3305" t="s">
        <v>10000</v>
      </c>
      <c r="E3305">
        <f>HOUR(Table3[[#This Row],[Transaction_Time]])</f>
        <v>21</v>
      </c>
      <c r="F3305" s="10" t="s">
        <v>87</v>
      </c>
      <c r="G3305" s="10" t="s">
        <v>10001</v>
      </c>
      <c r="H3305" s="10" t="s">
        <v>97</v>
      </c>
      <c r="I3305" s="10" t="s">
        <v>27</v>
      </c>
      <c r="J3305" s="10" t="s">
        <v>105</v>
      </c>
      <c r="K3305" s="10" t="s">
        <v>675</v>
      </c>
      <c r="L3305" s="10" t="s">
        <v>121</v>
      </c>
      <c r="M3305" s="10" t="s">
        <v>122</v>
      </c>
      <c r="N3305" s="10" t="s">
        <v>32</v>
      </c>
      <c r="O3305" s="10" t="s">
        <v>60</v>
      </c>
      <c r="P3305" s="10" t="s">
        <v>48</v>
      </c>
      <c r="Q3305" s="10">
        <v>1099.49</v>
      </c>
      <c r="R3305" s="10">
        <v>0</v>
      </c>
      <c r="S3305" s="10">
        <v>0</v>
      </c>
      <c r="T3305" s="10" t="s">
        <v>35</v>
      </c>
      <c r="U3305" s="10"/>
      <c r="V3305" s="10" t="s">
        <v>49</v>
      </c>
      <c r="W3305" s="10">
        <v>15</v>
      </c>
      <c r="X3305" s="11" t="s">
        <v>37</v>
      </c>
    </row>
    <row r="3306" spans="1:24" x14ac:dyDescent="0.3">
      <c r="A3306" s="4" t="s">
        <v>10002</v>
      </c>
      <c r="B3306" s="5">
        <v>46168</v>
      </c>
      <c r="C3306" s="20" t="str">
        <f>TEXT(Table3[[#This Row],[Transaction_Date]],"dddd")</f>
        <v>Tuesday</v>
      </c>
      <c r="D3306" t="s">
        <v>10003</v>
      </c>
      <c r="E3306">
        <f>HOUR(Table3[[#This Row],[Transaction_Time]])</f>
        <v>13</v>
      </c>
      <c r="F3306" s="6" t="s">
        <v>24</v>
      </c>
      <c r="G3306" s="6" t="s">
        <v>10004</v>
      </c>
      <c r="H3306" s="6" t="s">
        <v>89</v>
      </c>
      <c r="I3306" s="6" t="s">
        <v>27</v>
      </c>
      <c r="J3306" s="6" t="s">
        <v>105</v>
      </c>
      <c r="K3306" s="6" t="s">
        <v>106</v>
      </c>
      <c r="L3306" s="6" t="s">
        <v>375</v>
      </c>
      <c r="M3306" s="6" t="s">
        <v>58</v>
      </c>
      <c r="N3306" s="6" t="s">
        <v>46</v>
      </c>
      <c r="O3306" s="6" t="s">
        <v>60</v>
      </c>
      <c r="P3306" s="6" t="s">
        <v>68</v>
      </c>
      <c r="Q3306" s="6">
        <v>1021.33</v>
      </c>
      <c r="R3306" s="6">
        <v>47.4</v>
      </c>
      <c r="S3306" s="6">
        <v>0</v>
      </c>
      <c r="T3306" s="6" t="s">
        <v>35</v>
      </c>
      <c r="U3306" s="6"/>
      <c r="V3306" s="6" t="s">
        <v>49</v>
      </c>
      <c r="W3306" s="6">
        <v>56</v>
      </c>
      <c r="X3306" s="7" t="s">
        <v>37</v>
      </c>
    </row>
    <row r="3307" spans="1:24" x14ac:dyDescent="0.3">
      <c r="A3307" s="8" t="s">
        <v>10005</v>
      </c>
      <c r="B3307" s="9">
        <v>46148</v>
      </c>
      <c r="C3307" s="21" t="str">
        <f>TEXT(Table3[[#This Row],[Transaction_Date]],"dddd")</f>
        <v>Wednesday</v>
      </c>
      <c r="D3307" t="s">
        <v>10006</v>
      </c>
      <c r="E3307">
        <f>HOUR(Table3[[#This Row],[Transaction_Time]])</f>
        <v>22</v>
      </c>
      <c r="F3307" s="10" t="s">
        <v>52</v>
      </c>
      <c r="G3307" s="10" t="s">
        <v>10007</v>
      </c>
      <c r="H3307" s="10" t="s">
        <v>54</v>
      </c>
      <c r="I3307" s="10" t="s">
        <v>42</v>
      </c>
      <c r="J3307" s="10" t="s">
        <v>43</v>
      </c>
      <c r="K3307" s="10" t="s">
        <v>285</v>
      </c>
      <c r="L3307" s="10" t="s">
        <v>241</v>
      </c>
      <c r="M3307" s="10" t="s">
        <v>101</v>
      </c>
      <c r="N3307" s="10" t="s">
        <v>32</v>
      </c>
      <c r="O3307" s="10" t="s">
        <v>141</v>
      </c>
      <c r="P3307" s="10" t="s">
        <v>34</v>
      </c>
      <c r="Q3307" s="10">
        <v>1963</v>
      </c>
      <c r="R3307" s="10">
        <v>0</v>
      </c>
      <c r="S3307" s="10">
        <v>0</v>
      </c>
      <c r="T3307" s="10" t="s">
        <v>35</v>
      </c>
      <c r="U3307" s="10"/>
      <c r="V3307" s="10" t="s">
        <v>49</v>
      </c>
      <c r="W3307" s="10">
        <v>12</v>
      </c>
      <c r="X3307" s="11" t="s">
        <v>37</v>
      </c>
    </row>
    <row r="3308" spans="1:24" x14ac:dyDescent="0.3">
      <c r="A3308" s="4" t="s">
        <v>10008</v>
      </c>
      <c r="B3308" s="5">
        <v>46160</v>
      </c>
      <c r="C3308" s="20" t="str">
        <f>TEXT(Table3[[#This Row],[Transaction_Date]],"dddd")</f>
        <v>Monday</v>
      </c>
      <c r="D3308" t="s">
        <v>10009</v>
      </c>
      <c r="E3308">
        <f>HOUR(Table3[[#This Row],[Transaction_Time]])</f>
        <v>11</v>
      </c>
      <c r="F3308" s="6" t="s">
        <v>40</v>
      </c>
      <c r="G3308" s="6" t="s">
        <v>10010</v>
      </c>
      <c r="H3308" s="6" t="s">
        <v>26</v>
      </c>
      <c r="I3308" s="6" t="s">
        <v>42</v>
      </c>
      <c r="J3308" s="6" t="s">
        <v>105</v>
      </c>
      <c r="K3308" s="6" t="s">
        <v>106</v>
      </c>
      <c r="L3308" s="6" t="s">
        <v>826</v>
      </c>
      <c r="M3308" s="6" t="s">
        <v>101</v>
      </c>
      <c r="N3308" s="6" t="s">
        <v>46</v>
      </c>
      <c r="O3308" s="6" t="s">
        <v>141</v>
      </c>
      <c r="P3308" s="10" t="s">
        <v>68</v>
      </c>
      <c r="Q3308" s="6">
        <v>333.58</v>
      </c>
      <c r="R3308" s="6">
        <v>0</v>
      </c>
      <c r="S3308" s="6">
        <v>0</v>
      </c>
      <c r="T3308" s="6" t="s">
        <v>35</v>
      </c>
      <c r="U3308" s="6"/>
      <c r="V3308" s="6" t="s">
        <v>49</v>
      </c>
      <c r="W3308" s="6">
        <v>68</v>
      </c>
      <c r="X3308" s="7" t="s">
        <v>37</v>
      </c>
    </row>
    <row r="3309" spans="1:24" x14ac:dyDescent="0.3">
      <c r="A3309" s="8" t="s">
        <v>10011</v>
      </c>
      <c r="B3309" s="9">
        <v>46146</v>
      </c>
      <c r="C3309" s="21" t="str">
        <f>TEXT(Table3[[#This Row],[Transaction_Date]],"dddd")</f>
        <v>Monday</v>
      </c>
      <c r="D3309" t="s">
        <v>10012</v>
      </c>
      <c r="E3309">
        <f>HOUR(Table3[[#This Row],[Transaction_Time]])</f>
        <v>9</v>
      </c>
      <c r="F3309" s="10" t="s">
        <v>24</v>
      </c>
      <c r="G3309" s="10" t="s">
        <v>10013</v>
      </c>
      <c r="H3309" s="10" t="s">
        <v>26</v>
      </c>
      <c r="I3309" s="10" t="s">
        <v>27</v>
      </c>
      <c r="J3309" s="10" t="s">
        <v>98</v>
      </c>
      <c r="K3309" s="10" t="s">
        <v>126</v>
      </c>
      <c r="L3309" s="10" t="s">
        <v>342</v>
      </c>
      <c r="M3309" s="10" t="s">
        <v>162</v>
      </c>
      <c r="N3309" s="10" t="s">
        <v>59</v>
      </c>
      <c r="O3309" s="10" t="s">
        <v>141</v>
      </c>
      <c r="P3309" s="10" t="s">
        <v>108</v>
      </c>
      <c r="Q3309" s="10">
        <v>925.39</v>
      </c>
      <c r="R3309" s="10">
        <v>0</v>
      </c>
      <c r="S3309" s="10">
        <v>4.7699999999999996</v>
      </c>
      <c r="T3309" s="10" t="s">
        <v>35</v>
      </c>
      <c r="U3309" s="10"/>
      <c r="V3309" s="10" t="s">
        <v>49</v>
      </c>
      <c r="W3309" s="10">
        <v>83</v>
      </c>
      <c r="X3309" s="11" t="s">
        <v>37</v>
      </c>
    </row>
    <row r="3310" spans="1:24" x14ac:dyDescent="0.3">
      <c r="A3310" s="4" t="s">
        <v>10014</v>
      </c>
      <c r="B3310" s="5">
        <v>46160</v>
      </c>
      <c r="C3310" s="20" t="str">
        <f>TEXT(Table3[[#This Row],[Transaction_Date]],"dddd")</f>
        <v>Monday</v>
      </c>
      <c r="D3310" t="s">
        <v>10015</v>
      </c>
      <c r="E3310">
        <f>HOUR(Table3[[#This Row],[Transaction_Time]])</f>
        <v>10</v>
      </c>
      <c r="F3310" s="6" t="s">
        <v>72</v>
      </c>
      <c r="G3310" s="6" t="s">
        <v>10016</v>
      </c>
      <c r="H3310" s="6" t="s">
        <v>54</v>
      </c>
      <c r="I3310" s="6" t="s">
        <v>27</v>
      </c>
      <c r="J3310" s="6" t="s">
        <v>55</v>
      </c>
      <c r="K3310" s="6" t="s">
        <v>136</v>
      </c>
      <c r="L3310" s="6" t="s">
        <v>327</v>
      </c>
      <c r="M3310" s="6" t="s">
        <v>114</v>
      </c>
      <c r="N3310" s="6" t="s">
        <v>176</v>
      </c>
      <c r="O3310" s="6" t="s">
        <v>47</v>
      </c>
      <c r="P3310" s="6" t="s">
        <v>34</v>
      </c>
      <c r="Q3310" s="6">
        <v>3561.67</v>
      </c>
      <c r="R3310" s="6">
        <v>27.66</v>
      </c>
      <c r="S3310" s="6">
        <v>3.81</v>
      </c>
      <c r="T3310" s="6" t="s">
        <v>35</v>
      </c>
      <c r="U3310" s="6"/>
      <c r="V3310" s="6" t="s">
        <v>36</v>
      </c>
      <c r="W3310" s="6">
        <v>23</v>
      </c>
      <c r="X3310" s="7" t="s">
        <v>37</v>
      </c>
    </row>
    <row r="3311" spans="1:24" x14ac:dyDescent="0.3">
      <c r="A3311" s="8" t="s">
        <v>10017</v>
      </c>
      <c r="B3311" s="9">
        <v>46146</v>
      </c>
      <c r="C3311" s="21" t="str">
        <f>TEXT(Table3[[#This Row],[Transaction_Date]],"dddd")</f>
        <v>Monday</v>
      </c>
      <c r="D3311" t="s">
        <v>10018</v>
      </c>
      <c r="E3311">
        <f>HOUR(Table3[[#This Row],[Transaction_Time]])</f>
        <v>15</v>
      </c>
      <c r="F3311" s="10" t="s">
        <v>52</v>
      </c>
      <c r="G3311" s="10" t="s">
        <v>10019</v>
      </c>
      <c r="H3311" s="10" t="s">
        <v>89</v>
      </c>
      <c r="I3311" s="10" t="s">
        <v>42</v>
      </c>
      <c r="J3311" s="10" t="s">
        <v>43</v>
      </c>
      <c r="K3311" s="10" t="s">
        <v>44</v>
      </c>
      <c r="L3311" s="10" t="s">
        <v>364</v>
      </c>
      <c r="M3311" s="10" t="s">
        <v>114</v>
      </c>
      <c r="N3311" s="10" t="s">
        <v>46</v>
      </c>
      <c r="O3311" s="10" t="s">
        <v>141</v>
      </c>
      <c r="P3311" s="10" t="s">
        <v>115</v>
      </c>
      <c r="Q3311" s="10">
        <v>179.14</v>
      </c>
      <c r="R3311" s="10">
        <v>0</v>
      </c>
      <c r="S3311" s="10">
        <v>0</v>
      </c>
      <c r="T3311" s="10" t="s">
        <v>35</v>
      </c>
      <c r="U3311" s="10"/>
      <c r="V3311" s="10" t="s">
        <v>36</v>
      </c>
      <c r="W3311" s="10">
        <v>20</v>
      </c>
      <c r="X3311" s="11" t="s">
        <v>37</v>
      </c>
    </row>
    <row r="3312" spans="1:24" x14ac:dyDescent="0.3">
      <c r="A3312" s="4" t="s">
        <v>10020</v>
      </c>
      <c r="B3312" s="5">
        <v>46167</v>
      </c>
      <c r="C3312" s="20" t="str">
        <f>TEXT(Table3[[#This Row],[Transaction_Date]],"dddd")</f>
        <v>Monday</v>
      </c>
      <c r="D3312" t="s">
        <v>10021</v>
      </c>
      <c r="E3312">
        <f>HOUR(Table3[[#This Row],[Transaction_Time]])</f>
        <v>21</v>
      </c>
      <c r="F3312" s="6" t="s">
        <v>24</v>
      </c>
      <c r="G3312" s="6" t="s">
        <v>10022</v>
      </c>
      <c r="H3312" s="6" t="s">
        <v>26</v>
      </c>
      <c r="I3312" s="6" t="s">
        <v>27</v>
      </c>
      <c r="J3312" s="6" t="s">
        <v>75</v>
      </c>
      <c r="K3312" s="6" t="s">
        <v>156</v>
      </c>
      <c r="L3312" s="6" t="s">
        <v>127</v>
      </c>
      <c r="M3312" s="6" t="s">
        <v>114</v>
      </c>
      <c r="N3312" s="6" t="s">
        <v>46</v>
      </c>
      <c r="O3312" s="6" t="s">
        <v>60</v>
      </c>
      <c r="P3312" s="6" t="s">
        <v>48</v>
      </c>
      <c r="Q3312" s="6">
        <v>82.96</v>
      </c>
      <c r="R3312" s="6">
        <v>72.13</v>
      </c>
      <c r="S3312" s="6">
        <v>1.72</v>
      </c>
      <c r="T3312" s="6" t="s">
        <v>35</v>
      </c>
      <c r="U3312" s="6"/>
      <c r="V3312" s="6" t="s">
        <v>49</v>
      </c>
      <c r="W3312" s="6">
        <v>14</v>
      </c>
      <c r="X3312" s="7" t="s">
        <v>37</v>
      </c>
    </row>
    <row r="3313" spans="1:24" x14ac:dyDescent="0.3">
      <c r="A3313" s="8" t="s">
        <v>10023</v>
      </c>
      <c r="B3313" s="9">
        <v>46165</v>
      </c>
      <c r="C3313" s="21" t="str">
        <f>TEXT(Table3[[#This Row],[Transaction_Date]],"dddd")</f>
        <v>Saturday</v>
      </c>
      <c r="D3313" t="s">
        <v>10024</v>
      </c>
      <c r="E3313">
        <f>HOUR(Table3[[#This Row],[Transaction_Time]])</f>
        <v>11</v>
      </c>
      <c r="F3313" s="10" t="s">
        <v>40</v>
      </c>
      <c r="G3313" s="10" t="s">
        <v>10025</v>
      </c>
      <c r="H3313" s="10" t="s">
        <v>26</v>
      </c>
      <c r="I3313" s="10" t="s">
        <v>42</v>
      </c>
      <c r="J3313" s="10" t="s">
        <v>150</v>
      </c>
      <c r="K3313" s="10" t="s">
        <v>151</v>
      </c>
      <c r="L3313" s="10" t="s">
        <v>257</v>
      </c>
      <c r="M3313" s="10" t="s">
        <v>93</v>
      </c>
      <c r="N3313" s="10" t="s">
        <v>46</v>
      </c>
      <c r="O3313" s="10" t="s">
        <v>60</v>
      </c>
      <c r="P3313" s="10" t="s">
        <v>128</v>
      </c>
      <c r="Q3313" s="10">
        <v>127.4</v>
      </c>
      <c r="R3313" s="10">
        <v>0</v>
      </c>
      <c r="S3313" s="10">
        <v>0.53</v>
      </c>
      <c r="T3313" s="10" t="s">
        <v>35</v>
      </c>
      <c r="U3313" s="10"/>
      <c r="V3313" s="10" t="s">
        <v>49</v>
      </c>
      <c r="W3313" s="10">
        <v>48</v>
      </c>
      <c r="X3313" s="11" t="s">
        <v>37</v>
      </c>
    </row>
    <row r="3314" spans="1:24" x14ac:dyDescent="0.3">
      <c r="A3314" s="4" t="s">
        <v>10026</v>
      </c>
      <c r="B3314" s="5">
        <v>46165</v>
      </c>
      <c r="C3314" s="20" t="str">
        <f>TEXT(Table3[[#This Row],[Transaction_Date]],"dddd")</f>
        <v>Saturday</v>
      </c>
      <c r="D3314" t="s">
        <v>10027</v>
      </c>
      <c r="E3314">
        <f>HOUR(Table3[[#This Row],[Transaction_Time]])</f>
        <v>23</v>
      </c>
      <c r="F3314" s="6" t="s">
        <v>24</v>
      </c>
      <c r="G3314" s="6" t="s">
        <v>10028</v>
      </c>
      <c r="H3314" s="6" t="s">
        <v>54</v>
      </c>
      <c r="I3314" s="6" t="s">
        <v>27</v>
      </c>
      <c r="J3314" s="6" t="s">
        <v>166</v>
      </c>
      <c r="K3314" s="6" t="s">
        <v>237</v>
      </c>
      <c r="L3314" s="6" t="s">
        <v>171</v>
      </c>
      <c r="M3314" s="6" t="s">
        <v>67</v>
      </c>
      <c r="N3314" s="6" t="s">
        <v>78</v>
      </c>
      <c r="O3314" s="6" t="s">
        <v>60</v>
      </c>
      <c r="P3314" s="6" t="s">
        <v>115</v>
      </c>
      <c r="Q3314" s="6">
        <v>1084.67</v>
      </c>
      <c r="R3314" s="6">
        <v>0</v>
      </c>
      <c r="S3314" s="6">
        <v>0</v>
      </c>
      <c r="T3314" s="6" t="s">
        <v>35</v>
      </c>
      <c r="U3314" s="6"/>
      <c r="V3314" s="6" t="s">
        <v>36</v>
      </c>
      <c r="W3314" s="6">
        <v>68</v>
      </c>
      <c r="X3314" s="7" t="s">
        <v>37</v>
      </c>
    </row>
    <row r="3315" spans="1:24" x14ac:dyDescent="0.3">
      <c r="A3315" s="8" t="s">
        <v>10029</v>
      </c>
      <c r="B3315" s="9">
        <v>46172</v>
      </c>
      <c r="C3315" s="21" t="str">
        <f>TEXT(Table3[[#This Row],[Transaction_Date]],"dddd")</f>
        <v>Saturday</v>
      </c>
      <c r="D3315" t="s">
        <v>10030</v>
      </c>
      <c r="E3315">
        <f>HOUR(Table3[[#This Row],[Transaction_Time]])</f>
        <v>12</v>
      </c>
      <c r="F3315" s="10" t="s">
        <v>52</v>
      </c>
      <c r="G3315" s="10" t="s">
        <v>10031</v>
      </c>
      <c r="H3315" s="10" t="s">
        <v>89</v>
      </c>
      <c r="I3315" s="10" t="s">
        <v>27</v>
      </c>
      <c r="J3315" s="10" t="s">
        <v>166</v>
      </c>
      <c r="K3315" s="10" t="s">
        <v>237</v>
      </c>
      <c r="L3315" s="10" t="s">
        <v>171</v>
      </c>
      <c r="M3315" s="10" t="s">
        <v>67</v>
      </c>
      <c r="N3315" s="10" t="s">
        <v>32</v>
      </c>
      <c r="O3315" s="10" t="s">
        <v>141</v>
      </c>
      <c r="P3315" s="10" t="s">
        <v>68</v>
      </c>
      <c r="Q3315" s="10">
        <v>103.2</v>
      </c>
      <c r="R3315" s="10">
        <v>0</v>
      </c>
      <c r="S3315" s="10">
        <v>3.68</v>
      </c>
      <c r="T3315" s="10" t="s">
        <v>35</v>
      </c>
      <c r="U3315" s="10"/>
      <c r="V3315" s="10" t="s">
        <v>49</v>
      </c>
      <c r="W3315" s="10">
        <v>86</v>
      </c>
      <c r="X3315" s="11" t="s">
        <v>37</v>
      </c>
    </row>
    <row r="3316" spans="1:24" x14ac:dyDescent="0.3">
      <c r="A3316" s="4" t="s">
        <v>10032</v>
      </c>
      <c r="B3316" s="5">
        <v>46161</v>
      </c>
      <c r="C3316" s="20" t="str">
        <f>TEXT(Table3[[#This Row],[Transaction_Date]],"dddd")</f>
        <v>Tuesday</v>
      </c>
      <c r="D3316" t="s">
        <v>10033</v>
      </c>
      <c r="E3316">
        <f>HOUR(Table3[[#This Row],[Transaction_Time]])</f>
        <v>10</v>
      </c>
      <c r="F3316" s="6" t="s">
        <v>24</v>
      </c>
      <c r="G3316" s="6" t="s">
        <v>10034</v>
      </c>
      <c r="H3316" s="6" t="s">
        <v>89</v>
      </c>
      <c r="I3316" s="6" t="s">
        <v>27</v>
      </c>
      <c r="J3316" s="6" t="s">
        <v>28</v>
      </c>
      <c r="K3316" s="6" t="s">
        <v>65</v>
      </c>
      <c r="L3316" s="6" t="s">
        <v>152</v>
      </c>
      <c r="M3316" s="6" t="s">
        <v>93</v>
      </c>
      <c r="N3316" s="6" t="s">
        <v>46</v>
      </c>
      <c r="O3316" s="6" t="s">
        <v>141</v>
      </c>
      <c r="P3316" s="6" t="s">
        <v>48</v>
      </c>
      <c r="Q3316" s="6">
        <v>476.43</v>
      </c>
      <c r="R3316" s="6">
        <v>0</v>
      </c>
      <c r="S3316" s="6">
        <v>0</v>
      </c>
      <c r="T3316" s="6" t="s">
        <v>35</v>
      </c>
      <c r="U3316" s="6"/>
      <c r="V3316" s="6" t="s">
        <v>36</v>
      </c>
      <c r="W3316" s="6">
        <v>9</v>
      </c>
      <c r="X3316" s="7" t="s">
        <v>37</v>
      </c>
    </row>
    <row r="3317" spans="1:24" x14ac:dyDescent="0.3">
      <c r="A3317" s="8" t="s">
        <v>10035</v>
      </c>
      <c r="B3317" s="9">
        <v>46155</v>
      </c>
      <c r="C3317" s="21" t="str">
        <f>TEXT(Table3[[#This Row],[Transaction_Date]],"dddd")</f>
        <v>Wednesday</v>
      </c>
      <c r="D3317" t="s">
        <v>10036</v>
      </c>
      <c r="E3317">
        <f>HOUR(Table3[[#This Row],[Transaction_Time]])</f>
        <v>16</v>
      </c>
      <c r="F3317" s="10" t="s">
        <v>52</v>
      </c>
      <c r="G3317" s="10" t="s">
        <v>10037</v>
      </c>
      <c r="H3317" s="10" t="s">
        <v>26</v>
      </c>
      <c r="I3317" s="10" t="s">
        <v>27</v>
      </c>
      <c r="J3317" s="10" t="s">
        <v>150</v>
      </c>
      <c r="K3317" s="10" t="s">
        <v>245</v>
      </c>
      <c r="L3317" s="10" t="s">
        <v>66</v>
      </c>
      <c r="M3317" s="10" t="s">
        <v>67</v>
      </c>
      <c r="N3317" s="10" t="s">
        <v>46</v>
      </c>
      <c r="O3317" s="10" t="s">
        <v>60</v>
      </c>
      <c r="P3317" s="10" t="s">
        <v>115</v>
      </c>
      <c r="Q3317" s="10">
        <v>500.22</v>
      </c>
      <c r="R3317" s="10">
        <v>0</v>
      </c>
      <c r="S3317" s="10">
        <v>0</v>
      </c>
      <c r="T3317" s="10" t="s">
        <v>35</v>
      </c>
      <c r="U3317" s="10"/>
      <c r="V3317" s="10" t="s">
        <v>49</v>
      </c>
      <c r="W3317" s="10">
        <v>66</v>
      </c>
      <c r="X3317" s="11" t="s">
        <v>37</v>
      </c>
    </row>
    <row r="3318" spans="1:24" x14ac:dyDescent="0.3">
      <c r="A3318" s="4" t="s">
        <v>10038</v>
      </c>
      <c r="B3318" s="5">
        <v>46169</v>
      </c>
      <c r="C3318" s="20" t="str">
        <f>TEXT(Table3[[#This Row],[Transaction_Date]],"dddd")</f>
        <v>Wednesday</v>
      </c>
      <c r="D3318" t="s">
        <v>10039</v>
      </c>
      <c r="E3318">
        <f>HOUR(Table3[[#This Row],[Transaction_Time]])</f>
        <v>13</v>
      </c>
      <c r="F3318" s="6" t="s">
        <v>24</v>
      </c>
      <c r="G3318" s="6" t="s">
        <v>10040</v>
      </c>
      <c r="H3318" s="6" t="s">
        <v>54</v>
      </c>
      <c r="I3318" s="6" t="s">
        <v>455</v>
      </c>
      <c r="J3318" s="6" t="s">
        <v>119</v>
      </c>
      <c r="K3318" s="6" t="s">
        <v>276</v>
      </c>
      <c r="L3318" s="6" t="s">
        <v>350</v>
      </c>
      <c r="M3318" s="6" t="s">
        <v>31</v>
      </c>
      <c r="N3318" s="6" t="s">
        <v>32</v>
      </c>
      <c r="O3318" s="6" t="s">
        <v>47</v>
      </c>
      <c r="P3318" s="6" t="s">
        <v>115</v>
      </c>
      <c r="Q3318" s="6">
        <v>439.33</v>
      </c>
      <c r="R3318" s="6">
        <v>0</v>
      </c>
      <c r="S3318" s="6">
        <v>0</v>
      </c>
      <c r="T3318" s="6" t="s">
        <v>35</v>
      </c>
      <c r="U3318" s="6"/>
      <c r="V3318" s="6" t="s">
        <v>49</v>
      </c>
      <c r="W3318" s="6">
        <v>3</v>
      </c>
      <c r="X3318" s="7" t="s">
        <v>37</v>
      </c>
    </row>
    <row r="3319" spans="1:24" x14ac:dyDescent="0.3">
      <c r="A3319" s="8" t="s">
        <v>10041</v>
      </c>
      <c r="B3319" s="9">
        <v>46162</v>
      </c>
      <c r="C3319" s="21" t="str">
        <f>TEXT(Table3[[#This Row],[Transaction_Date]],"dddd")</f>
        <v>Wednesday</v>
      </c>
      <c r="D3319" t="s">
        <v>10042</v>
      </c>
      <c r="E3319">
        <f>HOUR(Table3[[#This Row],[Transaction_Time]])</f>
        <v>11</v>
      </c>
      <c r="F3319" s="10" t="s">
        <v>24</v>
      </c>
      <c r="G3319" s="10" t="s">
        <v>10043</v>
      </c>
      <c r="H3319" s="10" t="s">
        <v>97</v>
      </c>
      <c r="I3319" s="10" t="s">
        <v>42</v>
      </c>
      <c r="J3319" s="10" t="s">
        <v>43</v>
      </c>
      <c r="K3319" s="10" t="s">
        <v>229</v>
      </c>
      <c r="L3319" s="10" t="s">
        <v>184</v>
      </c>
      <c r="M3319" s="10" t="s">
        <v>146</v>
      </c>
      <c r="N3319" s="10" t="s">
        <v>176</v>
      </c>
      <c r="O3319" s="10" t="s">
        <v>297</v>
      </c>
      <c r="P3319" s="10" t="s">
        <v>115</v>
      </c>
      <c r="Q3319" s="10">
        <v>1694.43</v>
      </c>
      <c r="R3319" s="10">
        <v>0</v>
      </c>
      <c r="S3319" s="10">
        <v>0</v>
      </c>
      <c r="T3319" s="10" t="s">
        <v>35</v>
      </c>
      <c r="U3319" s="10"/>
      <c r="V3319" s="10" t="s">
        <v>49</v>
      </c>
      <c r="W3319" s="10">
        <v>34</v>
      </c>
      <c r="X3319" s="11" t="s">
        <v>37</v>
      </c>
    </row>
    <row r="3320" spans="1:24" x14ac:dyDescent="0.3">
      <c r="A3320" s="4" t="s">
        <v>10044</v>
      </c>
      <c r="B3320" s="5">
        <v>46173</v>
      </c>
      <c r="C3320" s="20" t="str">
        <f>TEXT(Table3[[#This Row],[Transaction_Date]],"dddd")</f>
        <v>Sunday</v>
      </c>
      <c r="D3320" t="s">
        <v>10045</v>
      </c>
      <c r="E3320">
        <f>HOUR(Table3[[#This Row],[Transaction_Time]])</f>
        <v>15</v>
      </c>
      <c r="F3320" s="6" t="s">
        <v>52</v>
      </c>
      <c r="G3320" s="6" t="s">
        <v>10046</v>
      </c>
      <c r="H3320" s="6" t="s">
        <v>26</v>
      </c>
      <c r="I3320" s="6" t="s">
        <v>27</v>
      </c>
      <c r="J3320" s="6" t="s">
        <v>55</v>
      </c>
      <c r="K3320" s="6" t="s">
        <v>256</v>
      </c>
      <c r="L3320" s="6" t="s">
        <v>161</v>
      </c>
      <c r="M3320" s="6" t="s">
        <v>162</v>
      </c>
      <c r="N3320" s="6" t="s">
        <v>46</v>
      </c>
      <c r="O3320" s="6" t="s">
        <v>47</v>
      </c>
      <c r="P3320" s="6" t="s">
        <v>128</v>
      </c>
      <c r="Q3320" s="6">
        <v>393.57</v>
      </c>
      <c r="R3320" s="6">
        <v>0</v>
      </c>
      <c r="S3320" s="6">
        <v>0</v>
      </c>
      <c r="T3320" s="6" t="s">
        <v>35</v>
      </c>
      <c r="U3320" s="6"/>
      <c r="V3320" s="6" t="s">
        <v>49</v>
      </c>
      <c r="W3320" s="6">
        <v>22</v>
      </c>
      <c r="X3320" s="7" t="s">
        <v>37</v>
      </c>
    </row>
    <row r="3321" spans="1:24" x14ac:dyDescent="0.3">
      <c r="A3321" s="8" t="s">
        <v>10047</v>
      </c>
      <c r="B3321" s="9">
        <v>46157</v>
      </c>
      <c r="C3321" s="21" t="str">
        <f>TEXT(Table3[[#This Row],[Transaction_Date]],"dddd")</f>
        <v>Friday</v>
      </c>
      <c r="D3321" t="s">
        <v>7501</v>
      </c>
      <c r="E3321">
        <f>HOUR(Table3[[#This Row],[Transaction_Time]])</f>
        <v>13</v>
      </c>
      <c r="F3321" s="10" t="s">
        <v>24</v>
      </c>
      <c r="G3321" s="10" t="s">
        <v>10048</v>
      </c>
      <c r="H3321" s="10" t="s">
        <v>74</v>
      </c>
      <c r="I3321" s="10" t="s">
        <v>42</v>
      </c>
      <c r="J3321" s="10" t="s">
        <v>105</v>
      </c>
      <c r="K3321" s="10" t="s">
        <v>195</v>
      </c>
      <c r="L3321" s="10" t="s">
        <v>334</v>
      </c>
      <c r="M3321" s="10" t="s">
        <v>58</v>
      </c>
      <c r="N3321" s="10" t="s">
        <v>32</v>
      </c>
      <c r="O3321" s="10" t="s">
        <v>47</v>
      </c>
      <c r="P3321" s="10" t="s">
        <v>84</v>
      </c>
      <c r="Q3321" s="10">
        <v>592.66</v>
      </c>
      <c r="R3321" s="10">
        <v>69.989999999999995</v>
      </c>
      <c r="S3321" s="10">
        <v>0</v>
      </c>
      <c r="T3321" s="10" t="s">
        <v>35</v>
      </c>
      <c r="U3321" s="10"/>
      <c r="V3321" s="10" t="s">
        <v>49</v>
      </c>
      <c r="W3321" s="10">
        <v>83</v>
      </c>
      <c r="X3321" s="11" t="s">
        <v>37</v>
      </c>
    </row>
    <row r="3322" spans="1:24" x14ac:dyDescent="0.3">
      <c r="A3322" s="4" t="s">
        <v>10049</v>
      </c>
      <c r="B3322" s="5">
        <v>46171</v>
      </c>
      <c r="C3322" s="20" t="str">
        <f>TEXT(Table3[[#This Row],[Transaction_Date]],"dddd")</f>
        <v>Friday</v>
      </c>
      <c r="D3322" t="s">
        <v>10050</v>
      </c>
      <c r="E3322">
        <f>HOUR(Table3[[#This Row],[Transaction_Time]])</f>
        <v>20</v>
      </c>
      <c r="F3322" s="6" t="s">
        <v>24</v>
      </c>
      <c r="G3322" s="6" t="s">
        <v>10051</v>
      </c>
      <c r="H3322" s="6" t="s">
        <v>26</v>
      </c>
      <c r="I3322" s="6" t="s">
        <v>42</v>
      </c>
      <c r="J3322" s="6" t="s">
        <v>90</v>
      </c>
      <c r="K3322" s="6" t="s">
        <v>91</v>
      </c>
      <c r="L3322" s="6" t="s">
        <v>424</v>
      </c>
      <c r="M3322" s="6" t="s">
        <v>122</v>
      </c>
      <c r="N3322" s="6" t="s">
        <v>59</v>
      </c>
      <c r="O3322" s="6" t="s">
        <v>47</v>
      </c>
      <c r="P3322" s="6" t="s">
        <v>68</v>
      </c>
      <c r="Q3322" s="6">
        <v>130.19999999999999</v>
      </c>
      <c r="R3322" s="6">
        <v>0</v>
      </c>
      <c r="S3322" s="6">
        <v>2.0099999999999998</v>
      </c>
      <c r="T3322" s="6" t="s">
        <v>35</v>
      </c>
      <c r="U3322" s="6"/>
      <c r="V3322" s="6" t="s">
        <v>49</v>
      </c>
      <c r="W3322" s="6">
        <v>42</v>
      </c>
      <c r="X3322" s="7" t="s">
        <v>37</v>
      </c>
    </row>
    <row r="3323" spans="1:24" x14ac:dyDescent="0.3">
      <c r="A3323" s="8" t="s">
        <v>10052</v>
      </c>
      <c r="B3323" s="9">
        <v>46152</v>
      </c>
      <c r="C3323" s="21" t="str">
        <f>TEXT(Table3[[#This Row],[Transaction_Date]],"dddd")</f>
        <v>Sunday</v>
      </c>
      <c r="D3323" t="s">
        <v>10053</v>
      </c>
      <c r="E3323">
        <f>HOUR(Table3[[#This Row],[Transaction_Time]])</f>
        <v>10</v>
      </c>
      <c r="F3323" s="10" t="s">
        <v>40</v>
      </c>
      <c r="G3323" s="10" t="s">
        <v>10054</v>
      </c>
      <c r="H3323" s="10" t="s">
        <v>89</v>
      </c>
      <c r="I3323" s="10" t="s">
        <v>42</v>
      </c>
      <c r="J3323" s="10" t="s">
        <v>98</v>
      </c>
      <c r="K3323" s="10" t="s">
        <v>459</v>
      </c>
      <c r="L3323" s="10" t="s">
        <v>230</v>
      </c>
      <c r="M3323" s="10" t="s">
        <v>83</v>
      </c>
      <c r="N3323" s="10" t="s">
        <v>46</v>
      </c>
      <c r="O3323" s="10" t="s">
        <v>60</v>
      </c>
      <c r="P3323" s="10" t="s">
        <v>68</v>
      </c>
      <c r="Q3323" s="10">
        <v>107.13</v>
      </c>
      <c r="R3323" s="10">
        <v>0</v>
      </c>
      <c r="S3323" s="10">
        <v>0</v>
      </c>
      <c r="T3323" s="10" t="s">
        <v>280</v>
      </c>
      <c r="U3323" s="10" t="s">
        <v>315</v>
      </c>
      <c r="V3323" s="10" t="s">
        <v>36</v>
      </c>
      <c r="W3323" s="10">
        <v>10</v>
      </c>
      <c r="X3323" s="11" t="s">
        <v>37</v>
      </c>
    </row>
    <row r="3324" spans="1:24" x14ac:dyDescent="0.3">
      <c r="A3324" s="4" t="s">
        <v>10055</v>
      </c>
      <c r="B3324" s="5">
        <v>46147</v>
      </c>
      <c r="C3324" s="20" t="str">
        <f>TEXT(Table3[[#This Row],[Transaction_Date]],"dddd")</f>
        <v>Tuesday</v>
      </c>
      <c r="D3324" t="s">
        <v>10056</v>
      </c>
      <c r="E3324">
        <f>HOUR(Table3[[#This Row],[Transaction_Time]])</f>
        <v>16</v>
      </c>
      <c r="F3324" s="6" t="s">
        <v>52</v>
      </c>
      <c r="G3324" s="6" t="s">
        <v>4735</v>
      </c>
      <c r="H3324" s="6" t="s">
        <v>26</v>
      </c>
      <c r="I3324" s="6" t="s">
        <v>27</v>
      </c>
      <c r="J3324" s="6" t="s">
        <v>28</v>
      </c>
      <c r="K3324" s="6" t="s">
        <v>188</v>
      </c>
      <c r="L3324" s="6" t="s">
        <v>682</v>
      </c>
      <c r="M3324" s="6" t="s">
        <v>214</v>
      </c>
      <c r="N3324" s="6" t="s">
        <v>176</v>
      </c>
      <c r="O3324" s="6" t="s">
        <v>47</v>
      </c>
      <c r="P3324" s="6" t="s">
        <v>68</v>
      </c>
      <c r="Q3324" s="6">
        <v>2507.6999999999998</v>
      </c>
      <c r="R3324" s="6">
        <v>0</v>
      </c>
      <c r="S3324" s="6">
        <v>0</v>
      </c>
      <c r="T3324" s="6" t="s">
        <v>35</v>
      </c>
      <c r="U3324" s="6"/>
      <c r="V3324" s="6" t="s">
        <v>36</v>
      </c>
      <c r="W3324" s="6">
        <v>2</v>
      </c>
      <c r="X3324" s="7" t="s">
        <v>37</v>
      </c>
    </row>
    <row r="3325" spans="1:24" x14ac:dyDescent="0.3">
      <c r="A3325" s="8" t="s">
        <v>10057</v>
      </c>
      <c r="B3325" s="9">
        <v>46149</v>
      </c>
      <c r="C3325" s="21" t="str">
        <f>TEXT(Table3[[#This Row],[Transaction_Date]],"dddd")</f>
        <v>Thursday</v>
      </c>
      <c r="D3325" t="s">
        <v>8664</v>
      </c>
      <c r="E3325">
        <f>HOUR(Table3[[#This Row],[Transaction_Time]])</f>
        <v>18</v>
      </c>
      <c r="F3325" s="10" t="s">
        <v>40</v>
      </c>
      <c r="G3325" s="10" t="s">
        <v>10058</v>
      </c>
      <c r="H3325" s="10" t="s">
        <v>26</v>
      </c>
      <c r="I3325" s="10" t="s">
        <v>42</v>
      </c>
      <c r="J3325" s="10" t="s">
        <v>55</v>
      </c>
      <c r="K3325" s="10" t="s">
        <v>56</v>
      </c>
      <c r="L3325" s="10" t="s">
        <v>184</v>
      </c>
      <c r="M3325" s="10" t="s">
        <v>146</v>
      </c>
      <c r="N3325" s="10" t="s">
        <v>46</v>
      </c>
      <c r="O3325" s="10" t="s">
        <v>141</v>
      </c>
      <c r="P3325" s="10" t="s">
        <v>48</v>
      </c>
      <c r="Q3325" s="10">
        <v>80.89</v>
      </c>
      <c r="R3325" s="10">
        <v>0</v>
      </c>
      <c r="S3325" s="10">
        <v>0</v>
      </c>
      <c r="T3325" s="10" t="s">
        <v>35</v>
      </c>
      <c r="U3325" s="10"/>
      <c r="V3325" s="10" t="s">
        <v>36</v>
      </c>
      <c r="W3325" s="10">
        <v>4</v>
      </c>
      <c r="X3325" s="11" t="s">
        <v>37</v>
      </c>
    </row>
    <row r="3326" spans="1:24" x14ac:dyDescent="0.3">
      <c r="A3326" s="4" t="s">
        <v>10059</v>
      </c>
      <c r="B3326" s="5">
        <v>46173</v>
      </c>
      <c r="C3326" s="20" t="str">
        <f>TEXT(Table3[[#This Row],[Transaction_Date]],"dddd")</f>
        <v>Sunday</v>
      </c>
      <c r="D3326" t="s">
        <v>10060</v>
      </c>
      <c r="E3326">
        <f>HOUR(Table3[[#This Row],[Transaction_Time]])</f>
        <v>19</v>
      </c>
      <c r="F3326" s="6" t="s">
        <v>24</v>
      </c>
      <c r="G3326" s="6" t="s">
        <v>10061</v>
      </c>
      <c r="H3326" s="6" t="s">
        <v>74</v>
      </c>
      <c r="I3326" s="6" t="s">
        <v>42</v>
      </c>
      <c r="J3326" s="6" t="s">
        <v>166</v>
      </c>
      <c r="K3326" s="6" t="s">
        <v>476</v>
      </c>
      <c r="L3326" s="6" t="s">
        <v>221</v>
      </c>
      <c r="M3326" s="6" t="s">
        <v>67</v>
      </c>
      <c r="N3326" s="6" t="s">
        <v>59</v>
      </c>
      <c r="O3326" s="6" t="s">
        <v>47</v>
      </c>
      <c r="P3326" s="6" t="s">
        <v>48</v>
      </c>
      <c r="Q3326" s="6">
        <v>2367.02</v>
      </c>
      <c r="R3326" s="6">
        <v>0</v>
      </c>
      <c r="S3326" s="6">
        <v>0</v>
      </c>
      <c r="T3326" s="6" t="s">
        <v>35</v>
      </c>
      <c r="U3326" s="6"/>
      <c r="V3326" s="6" t="s">
        <v>36</v>
      </c>
      <c r="W3326" s="6">
        <v>64</v>
      </c>
      <c r="X3326" s="7" t="s">
        <v>37</v>
      </c>
    </row>
    <row r="3327" spans="1:24" x14ac:dyDescent="0.3">
      <c r="A3327" s="8" t="s">
        <v>10062</v>
      </c>
      <c r="B3327" s="9">
        <v>46164</v>
      </c>
      <c r="C3327" s="21" t="str">
        <f>TEXT(Table3[[#This Row],[Transaction_Date]],"dddd")</f>
        <v>Friday</v>
      </c>
      <c r="D3327" t="s">
        <v>10063</v>
      </c>
      <c r="E3327">
        <f>HOUR(Table3[[#This Row],[Transaction_Time]])</f>
        <v>9</v>
      </c>
      <c r="F3327" s="10" t="s">
        <v>24</v>
      </c>
      <c r="G3327" s="10" t="s">
        <v>10064</v>
      </c>
      <c r="H3327" s="10" t="s">
        <v>89</v>
      </c>
      <c r="I3327" s="10" t="s">
        <v>42</v>
      </c>
      <c r="J3327" s="10" t="s">
        <v>119</v>
      </c>
      <c r="K3327" s="10" t="s">
        <v>276</v>
      </c>
      <c r="L3327" s="10" t="s">
        <v>342</v>
      </c>
      <c r="M3327" s="10" t="s">
        <v>162</v>
      </c>
      <c r="N3327" s="10" t="s">
        <v>46</v>
      </c>
      <c r="O3327" s="10" t="s">
        <v>33</v>
      </c>
      <c r="P3327" s="10" t="s">
        <v>128</v>
      </c>
      <c r="Q3327" s="10">
        <v>87.33</v>
      </c>
      <c r="R3327" s="10">
        <v>0</v>
      </c>
      <c r="S3327" s="10">
        <v>0</v>
      </c>
      <c r="T3327" s="10" t="s">
        <v>35</v>
      </c>
      <c r="U3327" s="10"/>
      <c r="V3327" s="10" t="s">
        <v>49</v>
      </c>
      <c r="W3327" s="10">
        <v>92</v>
      </c>
      <c r="X3327" s="11" t="s">
        <v>37</v>
      </c>
    </row>
    <row r="3328" spans="1:24" x14ac:dyDescent="0.3">
      <c r="A3328" s="4" t="s">
        <v>10065</v>
      </c>
      <c r="B3328" s="5">
        <v>46152</v>
      </c>
      <c r="C3328" s="20" t="str">
        <f>TEXT(Table3[[#This Row],[Transaction_Date]],"dddd")</f>
        <v>Sunday</v>
      </c>
      <c r="D3328" t="s">
        <v>10066</v>
      </c>
      <c r="E3328">
        <f>HOUR(Table3[[#This Row],[Transaction_Time]])</f>
        <v>17</v>
      </c>
      <c r="F3328" s="6" t="s">
        <v>40</v>
      </c>
      <c r="G3328" s="6" t="s">
        <v>10067</v>
      </c>
      <c r="H3328" s="6" t="s">
        <v>89</v>
      </c>
      <c r="I3328" s="6" t="s">
        <v>42</v>
      </c>
      <c r="J3328" s="6" t="s">
        <v>43</v>
      </c>
      <c r="K3328" s="6" t="s">
        <v>229</v>
      </c>
      <c r="L3328" s="6" t="s">
        <v>30</v>
      </c>
      <c r="M3328" s="6" t="s">
        <v>31</v>
      </c>
      <c r="N3328" s="6" t="s">
        <v>176</v>
      </c>
      <c r="O3328" s="6" t="s">
        <v>297</v>
      </c>
      <c r="P3328" s="6" t="s">
        <v>115</v>
      </c>
      <c r="Q3328" s="6">
        <v>668.97</v>
      </c>
      <c r="R3328" s="6">
        <v>15.73</v>
      </c>
      <c r="S3328" s="6">
        <v>0</v>
      </c>
      <c r="T3328" s="6" t="s">
        <v>35</v>
      </c>
      <c r="U3328" s="6"/>
      <c r="V3328" s="6" t="s">
        <v>49</v>
      </c>
      <c r="W3328" s="6">
        <v>71</v>
      </c>
      <c r="X3328" s="7" t="s">
        <v>37</v>
      </c>
    </row>
    <row r="3329" spans="1:24" x14ac:dyDescent="0.3">
      <c r="A3329" s="8" t="s">
        <v>10068</v>
      </c>
      <c r="B3329" s="9">
        <v>46149</v>
      </c>
      <c r="C3329" s="21" t="str">
        <f>TEXT(Table3[[#This Row],[Transaction_Date]],"dddd")</f>
        <v>Thursday</v>
      </c>
      <c r="D3329" t="s">
        <v>10069</v>
      </c>
      <c r="E3329">
        <f>HOUR(Table3[[#This Row],[Transaction_Time]])</f>
        <v>21</v>
      </c>
      <c r="F3329" s="10" t="s">
        <v>24</v>
      </c>
      <c r="G3329" s="10" t="s">
        <v>10070</v>
      </c>
      <c r="H3329" s="10" t="s">
        <v>26</v>
      </c>
      <c r="I3329" s="10" t="s">
        <v>27</v>
      </c>
      <c r="J3329" s="10" t="s">
        <v>75</v>
      </c>
      <c r="K3329" s="10" t="s">
        <v>212</v>
      </c>
      <c r="L3329" s="10" t="s">
        <v>221</v>
      </c>
      <c r="M3329" s="10" t="s">
        <v>67</v>
      </c>
      <c r="N3329" s="10" t="s">
        <v>46</v>
      </c>
      <c r="O3329" s="10" t="s">
        <v>141</v>
      </c>
      <c r="P3329" s="10" t="s">
        <v>48</v>
      </c>
      <c r="Q3329" s="10">
        <v>1125.54</v>
      </c>
      <c r="R3329" s="10">
        <v>0</v>
      </c>
      <c r="S3329" s="10">
        <v>6.44</v>
      </c>
      <c r="T3329" s="10" t="s">
        <v>35</v>
      </c>
      <c r="U3329" s="10"/>
      <c r="V3329" s="10" t="s">
        <v>49</v>
      </c>
      <c r="W3329" s="10">
        <v>61</v>
      </c>
      <c r="X3329" s="11" t="s">
        <v>37</v>
      </c>
    </row>
    <row r="3330" spans="1:24" x14ac:dyDescent="0.3">
      <c r="A3330" s="4" t="s">
        <v>10071</v>
      </c>
      <c r="B3330" s="5">
        <v>46161</v>
      </c>
      <c r="C3330" s="20" t="str">
        <f>TEXT(Table3[[#This Row],[Transaction_Date]],"dddd")</f>
        <v>Tuesday</v>
      </c>
      <c r="D3330" t="s">
        <v>10072</v>
      </c>
      <c r="E3330">
        <f>HOUR(Table3[[#This Row],[Transaction_Time]])</f>
        <v>8</v>
      </c>
      <c r="F3330" s="6" t="s">
        <v>24</v>
      </c>
      <c r="G3330" s="6" t="s">
        <v>10073</v>
      </c>
      <c r="H3330" s="6" t="s">
        <v>26</v>
      </c>
      <c r="I3330" s="6" t="s">
        <v>27</v>
      </c>
      <c r="J3330" s="6" t="s">
        <v>90</v>
      </c>
      <c r="K3330" s="6" t="s">
        <v>572</v>
      </c>
      <c r="L3330" s="6" t="s">
        <v>327</v>
      </c>
      <c r="M3330" s="6" t="s">
        <v>114</v>
      </c>
      <c r="N3330" s="6" t="s">
        <v>46</v>
      </c>
      <c r="O3330" s="6" t="s">
        <v>297</v>
      </c>
      <c r="P3330" s="6" t="s">
        <v>108</v>
      </c>
      <c r="Q3330" s="6">
        <v>430.87</v>
      </c>
      <c r="R3330" s="6">
        <v>0</v>
      </c>
      <c r="S3330" s="6">
        <v>0</v>
      </c>
      <c r="T3330" s="6" t="s">
        <v>35</v>
      </c>
      <c r="U3330" s="6"/>
      <c r="V3330" s="6" t="s">
        <v>49</v>
      </c>
      <c r="W3330" s="6">
        <v>33</v>
      </c>
      <c r="X3330" s="7" t="s">
        <v>37</v>
      </c>
    </row>
    <row r="3331" spans="1:24" x14ac:dyDescent="0.3">
      <c r="A3331" s="8" t="s">
        <v>10074</v>
      </c>
      <c r="B3331" s="9">
        <v>46154</v>
      </c>
      <c r="C3331" s="21" t="str">
        <f>TEXT(Table3[[#This Row],[Transaction_Date]],"dddd")</f>
        <v>Tuesday</v>
      </c>
      <c r="D3331" t="s">
        <v>10075</v>
      </c>
      <c r="E3331">
        <f>HOUR(Table3[[#This Row],[Transaction_Time]])</f>
        <v>17</v>
      </c>
      <c r="F3331" s="10" t="s">
        <v>24</v>
      </c>
      <c r="G3331" s="10" t="s">
        <v>10076</v>
      </c>
      <c r="H3331" s="10" t="s">
        <v>26</v>
      </c>
      <c r="I3331" s="10" t="s">
        <v>42</v>
      </c>
      <c r="J3331" s="10" t="s">
        <v>150</v>
      </c>
      <c r="K3331" s="10" t="s">
        <v>319</v>
      </c>
      <c r="L3331" s="10" t="s">
        <v>826</v>
      </c>
      <c r="M3331" s="10" t="s">
        <v>101</v>
      </c>
      <c r="N3331" s="10" t="s">
        <v>46</v>
      </c>
      <c r="O3331" s="10" t="s">
        <v>33</v>
      </c>
      <c r="P3331" s="10" t="s">
        <v>34</v>
      </c>
      <c r="Q3331" s="10">
        <v>88.53</v>
      </c>
      <c r="R3331" s="10">
        <v>28.3</v>
      </c>
      <c r="S3331" s="10">
        <v>0</v>
      </c>
      <c r="T3331" s="10" t="s">
        <v>35</v>
      </c>
      <c r="U3331" s="10"/>
      <c r="V3331" s="10" t="s">
        <v>49</v>
      </c>
      <c r="W3331" s="10">
        <v>41</v>
      </c>
      <c r="X3331" s="11" t="s">
        <v>37</v>
      </c>
    </row>
    <row r="3332" spans="1:24" x14ac:dyDescent="0.3">
      <c r="A3332" s="4" t="s">
        <v>10077</v>
      </c>
      <c r="B3332" s="5">
        <v>46148</v>
      </c>
      <c r="C3332" s="20" t="str">
        <f>TEXT(Table3[[#This Row],[Transaction_Date]],"dddd")</f>
        <v>Wednesday</v>
      </c>
      <c r="D3332" t="s">
        <v>10078</v>
      </c>
      <c r="E3332">
        <f>HOUR(Table3[[#This Row],[Transaction_Time]])</f>
        <v>20</v>
      </c>
      <c r="F3332" s="6" t="s">
        <v>52</v>
      </c>
      <c r="G3332" s="6" t="s">
        <v>10079</v>
      </c>
      <c r="H3332" s="6" t="s">
        <v>54</v>
      </c>
      <c r="I3332" s="6" t="s">
        <v>27</v>
      </c>
      <c r="J3332" s="6" t="s">
        <v>43</v>
      </c>
      <c r="K3332" s="6" t="s">
        <v>285</v>
      </c>
      <c r="L3332" s="6" t="s">
        <v>296</v>
      </c>
      <c r="M3332" s="6" t="s">
        <v>146</v>
      </c>
      <c r="N3332" s="6" t="s">
        <v>46</v>
      </c>
      <c r="O3332" s="6" t="s">
        <v>47</v>
      </c>
      <c r="P3332" s="6" t="s">
        <v>48</v>
      </c>
      <c r="Q3332" s="6">
        <v>741.34</v>
      </c>
      <c r="R3332" s="6">
        <v>28.31</v>
      </c>
      <c r="S3332" s="6">
        <v>0</v>
      </c>
      <c r="T3332" s="6" t="s">
        <v>35</v>
      </c>
      <c r="U3332" s="6"/>
      <c r="V3332" s="6" t="s">
        <v>49</v>
      </c>
      <c r="W3332" s="6">
        <v>26</v>
      </c>
      <c r="X3332" s="7" t="s">
        <v>37</v>
      </c>
    </row>
    <row r="3333" spans="1:24" x14ac:dyDescent="0.3">
      <c r="A3333" s="8" t="s">
        <v>10080</v>
      </c>
      <c r="B3333" s="9">
        <v>46147</v>
      </c>
      <c r="C3333" s="21" t="str">
        <f>TEXT(Table3[[#This Row],[Transaction_Date]],"dddd")</f>
        <v>Tuesday</v>
      </c>
      <c r="D3333" t="s">
        <v>10081</v>
      </c>
      <c r="E3333">
        <f>HOUR(Table3[[#This Row],[Transaction_Time]])</f>
        <v>12</v>
      </c>
      <c r="F3333" s="10" t="s">
        <v>24</v>
      </c>
      <c r="G3333" s="10" t="s">
        <v>10082</v>
      </c>
      <c r="H3333" s="10" t="s">
        <v>26</v>
      </c>
      <c r="I3333" s="10" t="s">
        <v>27</v>
      </c>
      <c r="J3333" s="10" t="s">
        <v>55</v>
      </c>
      <c r="K3333" s="10" t="s">
        <v>136</v>
      </c>
      <c r="L3333" s="10" t="s">
        <v>184</v>
      </c>
      <c r="M3333" s="10" t="s">
        <v>146</v>
      </c>
      <c r="N3333" s="10" t="s">
        <v>32</v>
      </c>
      <c r="O3333" s="10" t="s">
        <v>47</v>
      </c>
      <c r="P3333" s="10" t="s">
        <v>128</v>
      </c>
      <c r="Q3333" s="10">
        <v>228.17</v>
      </c>
      <c r="R3333" s="10">
        <v>0</v>
      </c>
      <c r="S3333" s="10">
        <v>0</v>
      </c>
      <c r="T3333" s="10" t="s">
        <v>35</v>
      </c>
      <c r="U3333" s="10"/>
      <c r="V3333" s="10" t="s">
        <v>49</v>
      </c>
      <c r="W3333" s="10">
        <v>21</v>
      </c>
      <c r="X3333" s="11" t="s">
        <v>37</v>
      </c>
    </row>
    <row r="3334" spans="1:24" x14ac:dyDescent="0.3">
      <c r="A3334" s="4" t="s">
        <v>10083</v>
      </c>
      <c r="B3334" s="5">
        <v>46160</v>
      </c>
      <c r="C3334" s="20" t="str">
        <f>TEXT(Table3[[#This Row],[Transaction_Date]],"dddd")</f>
        <v>Monday</v>
      </c>
      <c r="D3334" t="s">
        <v>10084</v>
      </c>
      <c r="E3334">
        <f>HOUR(Table3[[#This Row],[Transaction_Time]])</f>
        <v>16</v>
      </c>
      <c r="F3334" s="6" t="s">
        <v>24</v>
      </c>
      <c r="G3334" s="6" t="s">
        <v>10085</v>
      </c>
      <c r="H3334" s="6" t="s">
        <v>74</v>
      </c>
      <c r="I3334" s="6" t="s">
        <v>42</v>
      </c>
      <c r="J3334" s="6" t="s">
        <v>119</v>
      </c>
      <c r="K3334" s="6" t="s">
        <v>323</v>
      </c>
      <c r="L3334" s="6" t="s">
        <v>634</v>
      </c>
      <c r="M3334" s="6" t="s">
        <v>114</v>
      </c>
      <c r="N3334" s="6" t="s">
        <v>46</v>
      </c>
      <c r="O3334" s="6" t="s">
        <v>47</v>
      </c>
      <c r="P3334" s="6" t="s">
        <v>68</v>
      </c>
      <c r="Q3334" s="6">
        <v>599.52</v>
      </c>
      <c r="R3334" s="6">
        <v>0</v>
      </c>
      <c r="S3334" s="6">
        <v>0</v>
      </c>
      <c r="T3334" s="6" t="s">
        <v>35</v>
      </c>
      <c r="U3334" s="6"/>
      <c r="V3334" s="6" t="s">
        <v>49</v>
      </c>
      <c r="W3334" s="6">
        <v>56</v>
      </c>
      <c r="X3334" s="7" t="s">
        <v>37</v>
      </c>
    </row>
    <row r="3335" spans="1:24" x14ac:dyDescent="0.3">
      <c r="A3335" s="8" t="s">
        <v>10086</v>
      </c>
      <c r="B3335" s="9">
        <v>46167</v>
      </c>
      <c r="C3335" s="21" t="str">
        <f>TEXT(Table3[[#This Row],[Transaction_Date]],"dddd")</f>
        <v>Monday</v>
      </c>
      <c r="D3335" t="s">
        <v>10087</v>
      </c>
      <c r="E3335">
        <f>HOUR(Table3[[#This Row],[Transaction_Time]])</f>
        <v>9</v>
      </c>
      <c r="F3335" s="10" t="s">
        <v>40</v>
      </c>
      <c r="G3335" s="10" t="s">
        <v>10088</v>
      </c>
      <c r="H3335" s="10" t="s">
        <v>26</v>
      </c>
      <c r="I3335" s="10" t="s">
        <v>27</v>
      </c>
      <c r="J3335" s="10" t="s">
        <v>98</v>
      </c>
      <c r="K3335" s="10" t="s">
        <v>338</v>
      </c>
      <c r="L3335" s="10" t="s">
        <v>66</v>
      </c>
      <c r="M3335" s="10" t="s">
        <v>67</v>
      </c>
      <c r="N3335" s="10" t="s">
        <v>59</v>
      </c>
      <c r="O3335" s="10" t="s">
        <v>60</v>
      </c>
      <c r="P3335" s="10" t="s">
        <v>48</v>
      </c>
      <c r="Q3335" s="10">
        <v>605.91</v>
      </c>
      <c r="R3335" s="10">
        <v>0</v>
      </c>
      <c r="S3335" s="10">
        <v>0</v>
      </c>
      <c r="T3335" s="10" t="s">
        <v>35</v>
      </c>
      <c r="U3335" s="10"/>
      <c r="V3335" s="10" t="s">
        <v>49</v>
      </c>
      <c r="W3335" s="10">
        <v>19</v>
      </c>
      <c r="X3335" s="11" t="s">
        <v>37</v>
      </c>
    </row>
    <row r="3336" spans="1:24" x14ac:dyDescent="0.3">
      <c r="A3336" s="4" t="s">
        <v>10089</v>
      </c>
      <c r="B3336" s="5">
        <v>46160</v>
      </c>
      <c r="C3336" s="20" t="str">
        <f>TEXT(Table3[[#This Row],[Transaction_Date]],"dddd")</f>
        <v>Monday</v>
      </c>
      <c r="D3336" t="s">
        <v>10090</v>
      </c>
      <c r="E3336">
        <f>HOUR(Table3[[#This Row],[Transaction_Time]])</f>
        <v>13</v>
      </c>
      <c r="F3336" s="6" t="s">
        <v>52</v>
      </c>
      <c r="G3336" s="6" t="s">
        <v>10091</v>
      </c>
      <c r="H3336" s="6" t="s">
        <v>89</v>
      </c>
      <c r="I3336" s="6" t="s">
        <v>27</v>
      </c>
      <c r="J3336" s="6" t="s">
        <v>166</v>
      </c>
      <c r="K3336" s="6" t="s">
        <v>237</v>
      </c>
      <c r="L3336" s="6" t="s">
        <v>537</v>
      </c>
      <c r="M3336" s="6" t="s">
        <v>122</v>
      </c>
      <c r="N3336" s="6" t="s">
        <v>291</v>
      </c>
      <c r="O3336" s="6" t="s">
        <v>47</v>
      </c>
      <c r="P3336" s="6" t="s">
        <v>48</v>
      </c>
      <c r="Q3336" s="6">
        <v>282.94</v>
      </c>
      <c r="R3336" s="6">
        <v>0</v>
      </c>
      <c r="S3336" s="6">
        <v>0</v>
      </c>
      <c r="T3336" s="6" t="s">
        <v>35</v>
      </c>
      <c r="U3336" s="6"/>
      <c r="V3336" s="6" t="s">
        <v>49</v>
      </c>
      <c r="W3336" s="6">
        <v>59</v>
      </c>
      <c r="X3336" s="7" t="s">
        <v>37</v>
      </c>
    </row>
    <row r="3337" spans="1:24" x14ac:dyDescent="0.3">
      <c r="A3337" s="8" t="s">
        <v>10092</v>
      </c>
      <c r="B3337" s="9">
        <v>46147</v>
      </c>
      <c r="C3337" s="21" t="str">
        <f>TEXT(Table3[[#This Row],[Transaction_Date]],"dddd")</f>
        <v>Tuesday</v>
      </c>
      <c r="D3337" t="s">
        <v>10093</v>
      </c>
      <c r="E3337">
        <f>HOUR(Table3[[#This Row],[Transaction_Time]])</f>
        <v>20</v>
      </c>
      <c r="F3337" s="10" t="s">
        <v>24</v>
      </c>
      <c r="G3337" s="10" t="s">
        <v>10094</v>
      </c>
      <c r="H3337" s="10" t="s">
        <v>89</v>
      </c>
      <c r="I3337" s="10" t="s">
        <v>27</v>
      </c>
      <c r="J3337" s="10" t="s">
        <v>119</v>
      </c>
      <c r="K3337" s="10" t="s">
        <v>323</v>
      </c>
      <c r="L3337" s="10" t="s">
        <v>618</v>
      </c>
      <c r="M3337" s="10" t="s">
        <v>214</v>
      </c>
      <c r="N3337" s="10" t="s">
        <v>272</v>
      </c>
      <c r="O3337" s="10" t="s">
        <v>60</v>
      </c>
      <c r="P3337" s="10" t="s">
        <v>68</v>
      </c>
      <c r="Q3337" s="10">
        <v>774.1</v>
      </c>
      <c r="R3337" s="10">
        <v>66.75</v>
      </c>
      <c r="S3337" s="10">
        <v>0</v>
      </c>
      <c r="T3337" s="10" t="s">
        <v>35</v>
      </c>
      <c r="U3337" s="10"/>
      <c r="V3337" s="10" t="s">
        <v>49</v>
      </c>
      <c r="W3337" s="10">
        <v>44</v>
      </c>
      <c r="X3337" s="11" t="s">
        <v>37</v>
      </c>
    </row>
    <row r="3338" spans="1:24" x14ac:dyDescent="0.3">
      <c r="A3338" s="4" t="s">
        <v>10095</v>
      </c>
      <c r="B3338" s="5">
        <v>46157</v>
      </c>
      <c r="C3338" s="20" t="str">
        <f>TEXT(Table3[[#This Row],[Transaction_Date]],"dddd")</f>
        <v>Friday</v>
      </c>
      <c r="D3338" t="s">
        <v>10096</v>
      </c>
      <c r="E3338">
        <f>HOUR(Table3[[#This Row],[Transaction_Time]])</f>
        <v>19</v>
      </c>
      <c r="F3338" s="6" t="s">
        <v>40</v>
      </c>
      <c r="G3338" s="6" t="s">
        <v>10097</v>
      </c>
      <c r="H3338" s="6" t="s">
        <v>89</v>
      </c>
      <c r="I3338" s="6" t="s">
        <v>42</v>
      </c>
      <c r="J3338" s="6" t="s">
        <v>90</v>
      </c>
      <c r="K3338" s="6" t="s">
        <v>346</v>
      </c>
      <c r="L3338" s="6" t="s">
        <v>500</v>
      </c>
      <c r="M3338" s="6" t="s">
        <v>67</v>
      </c>
      <c r="N3338" s="6" t="s">
        <v>272</v>
      </c>
      <c r="O3338" s="6" t="s">
        <v>297</v>
      </c>
      <c r="P3338" s="6" t="s">
        <v>84</v>
      </c>
      <c r="Q3338" s="6">
        <v>434.66</v>
      </c>
      <c r="R3338" s="6">
        <v>0</v>
      </c>
      <c r="S3338" s="6">
        <v>0</v>
      </c>
      <c r="T3338" s="6" t="s">
        <v>35</v>
      </c>
      <c r="U3338" s="6"/>
      <c r="V3338" s="6" t="s">
        <v>49</v>
      </c>
      <c r="W3338" s="6">
        <v>42</v>
      </c>
      <c r="X3338" s="7" t="s">
        <v>37</v>
      </c>
    </row>
    <row r="3339" spans="1:24" x14ac:dyDescent="0.3">
      <c r="A3339" s="8" t="s">
        <v>10098</v>
      </c>
      <c r="B3339" s="9">
        <v>46148</v>
      </c>
      <c r="C3339" s="21" t="str">
        <f>TEXT(Table3[[#This Row],[Transaction_Date]],"dddd")</f>
        <v>Wednesday</v>
      </c>
      <c r="D3339" t="s">
        <v>10099</v>
      </c>
      <c r="E3339">
        <f>HOUR(Table3[[#This Row],[Transaction_Time]])</f>
        <v>19</v>
      </c>
      <c r="F3339" s="10" t="s">
        <v>24</v>
      </c>
      <c r="G3339" s="10" t="s">
        <v>10100</v>
      </c>
      <c r="H3339" s="10" t="s">
        <v>54</v>
      </c>
      <c r="I3339" s="10" t="s">
        <v>27</v>
      </c>
      <c r="J3339" s="10" t="s">
        <v>43</v>
      </c>
      <c r="K3339" s="10" t="s">
        <v>229</v>
      </c>
      <c r="L3339" s="10" t="s">
        <v>428</v>
      </c>
      <c r="M3339" s="10" t="s">
        <v>83</v>
      </c>
      <c r="N3339" s="10" t="s">
        <v>32</v>
      </c>
      <c r="O3339" s="10" t="s">
        <v>60</v>
      </c>
      <c r="P3339" s="10" t="s">
        <v>128</v>
      </c>
      <c r="Q3339" s="10">
        <v>220.51</v>
      </c>
      <c r="R3339" s="10">
        <v>0</v>
      </c>
      <c r="S3339" s="10">
        <v>0</v>
      </c>
      <c r="T3339" s="10" t="s">
        <v>35</v>
      </c>
      <c r="U3339" s="10"/>
      <c r="V3339" s="10" t="s">
        <v>49</v>
      </c>
      <c r="W3339" s="10">
        <v>58</v>
      </c>
      <c r="X3339" s="11" t="s">
        <v>37</v>
      </c>
    </row>
    <row r="3340" spans="1:24" x14ac:dyDescent="0.3">
      <c r="A3340" s="4" t="s">
        <v>10101</v>
      </c>
      <c r="B3340" s="5">
        <v>46166</v>
      </c>
      <c r="C3340" s="20" t="str">
        <f>TEXT(Table3[[#This Row],[Transaction_Date]],"dddd")</f>
        <v>Sunday</v>
      </c>
      <c r="D3340" t="s">
        <v>10102</v>
      </c>
      <c r="E3340">
        <f>HOUR(Table3[[#This Row],[Transaction_Time]])</f>
        <v>12</v>
      </c>
      <c r="F3340" s="6" t="s">
        <v>52</v>
      </c>
      <c r="G3340" s="6" t="s">
        <v>10103</v>
      </c>
      <c r="H3340" s="6" t="s">
        <v>26</v>
      </c>
      <c r="I3340" s="6" t="s">
        <v>42</v>
      </c>
      <c r="J3340" s="6" t="s">
        <v>98</v>
      </c>
      <c r="K3340" s="6" t="s">
        <v>338</v>
      </c>
      <c r="L3340" s="6" t="s">
        <v>435</v>
      </c>
      <c r="M3340" s="6" t="s">
        <v>101</v>
      </c>
      <c r="N3340" s="6" t="s">
        <v>59</v>
      </c>
      <c r="O3340" s="6" t="s">
        <v>47</v>
      </c>
      <c r="P3340" s="6" t="s">
        <v>68</v>
      </c>
      <c r="Q3340" s="6">
        <v>1170.99</v>
      </c>
      <c r="R3340" s="6">
        <v>59.51</v>
      </c>
      <c r="S3340" s="6">
        <v>0</v>
      </c>
      <c r="T3340" s="6" t="s">
        <v>35</v>
      </c>
      <c r="U3340" s="6"/>
      <c r="V3340" s="6" t="s">
        <v>49</v>
      </c>
      <c r="W3340" s="6">
        <v>6</v>
      </c>
      <c r="X3340" s="7" t="s">
        <v>37</v>
      </c>
    </row>
    <row r="3341" spans="1:24" x14ac:dyDescent="0.3">
      <c r="A3341" s="8" t="s">
        <v>10104</v>
      </c>
      <c r="B3341" s="9">
        <v>46144</v>
      </c>
      <c r="C3341" s="21" t="str">
        <f>TEXT(Table3[[#This Row],[Transaction_Date]],"dddd")</f>
        <v>Saturday</v>
      </c>
      <c r="D3341" t="s">
        <v>10105</v>
      </c>
      <c r="E3341">
        <f>HOUR(Table3[[#This Row],[Transaction_Time]])</f>
        <v>12</v>
      </c>
      <c r="F3341" s="10" t="s">
        <v>52</v>
      </c>
      <c r="G3341" s="10" t="s">
        <v>10106</v>
      </c>
      <c r="H3341" s="10" t="s">
        <v>54</v>
      </c>
      <c r="I3341" s="10" t="s">
        <v>42</v>
      </c>
      <c r="J3341" s="10" t="s">
        <v>28</v>
      </c>
      <c r="K3341" s="10" t="s">
        <v>65</v>
      </c>
      <c r="L3341" s="10" t="s">
        <v>200</v>
      </c>
      <c r="M3341" s="10" t="s">
        <v>146</v>
      </c>
      <c r="N3341" s="10" t="s">
        <v>272</v>
      </c>
      <c r="O3341" s="10" t="s">
        <v>33</v>
      </c>
      <c r="P3341" s="10" t="s">
        <v>84</v>
      </c>
      <c r="Q3341" s="10">
        <v>221.62</v>
      </c>
      <c r="R3341" s="10">
        <v>0</v>
      </c>
      <c r="S3341" s="10">
        <v>0</v>
      </c>
      <c r="T3341" s="10" t="s">
        <v>35</v>
      </c>
      <c r="U3341" s="10"/>
      <c r="V3341" s="10" t="s">
        <v>49</v>
      </c>
      <c r="W3341" s="10">
        <v>83</v>
      </c>
      <c r="X3341" s="11" t="s">
        <v>37</v>
      </c>
    </row>
    <row r="3342" spans="1:24" x14ac:dyDescent="0.3">
      <c r="A3342" s="4" t="s">
        <v>10107</v>
      </c>
      <c r="B3342" s="5">
        <v>46166</v>
      </c>
      <c r="C3342" s="20" t="str">
        <f>TEXT(Table3[[#This Row],[Transaction_Date]],"dddd")</f>
        <v>Sunday</v>
      </c>
      <c r="D3342" t="s">
        <v>10108</v>
      </c>
      <c r="E3342">
        <f>HOUR(Table3[[#This Row],[Transaction_Time]])</f>
        <v>14</v>
      </c>
      <c r="F3342" s="6" t="s">
        <v>40</v>
      </c>
      <c r="G3342" s="6" t="s">
        <v>10109</v>
      </c>
      <c r="H3342" s="6" t="s">
        <v>89</v>
      </c>
      <c r="I3342" s="6" t="s">
        <v>27</v>
      </c>
      <c r="J3342" s="6" t="s">
        <v>90</v>
      </c>
      <c r="K3342" s="6" t="s">
        <v>91</v>
      </c>
      <c r="L3342" s="6" t="s">
        <v>308</v>
      </c>
      <c r="M3342" s="6" t="s">
        <v>58</v>
      </c>
      <c r="N3342" s="6" t="s">
        <v>59</v>
      </c>
      <c r="O3342" s="6" t="s">
        <v>47</v>
      </c>
      <c r="P3342" s="6" t="s">
        <v>68</v>
      </c>
      <c r="Q3342" s="6">
        <v>3978.42</v>
      </c>
      <c r="R3342" s="6">
        <v>32.950000000000003</v>
      </c>
      <c r="S3342" s="6">
        <v>0</v>
      </c>
      <c r="T3342" s="6" t="s">
        <v>35</v>
      </c>
      <c r="U3342" s="6"/>
      <c r="V3342" s="6" t="s">
        <v>49</v>
      </c>
      <c r="W3342" s="6">
        <v>56</v>
      </c>
      <c r="X3342" s="7" t="s">
        <v>37</v>
      </c>
    </row>
    <row r="3343" spans="1:24" x14ac:dyDescent="0.3">
      <c r="A3343" s="8" t="s">
        <v>10110</v>
      </c>
      <c r="B3343" s="9">
        <v>46155</v>
      </c>
      <c r="C3343" s="21" t="str">
        <f>TEXT(Table3[[#This Row],[Transaction_Date]],"dddd")</f>
        <v>Wednesday</v>
      </c>
      <c r="D3343" t="s">
        <v>10111</v>
      </c>
      <c r="E3343">
        <f>HOUR(Table3[[#This Row],[Transaction_Time]])</f>
        <v>12</v>
      </c>
      <c r="F3343" s="10" t="s">
        <v>24</v>
      </c>
      <c r="G3343" s="10" t="s">
        <v>10112</v>
      </c>
      <c r="H3343" s="10" t="s">
        <v>26</v>
      </c>
      <c r="I3343" s="10" t="s">
        <v>42</v>
      </c>
      <c r="J3343" s="10" t="s">
        <v>105</v>
      </c>
      <c r="K3343" s="10" t="s">
        <v>675</v>
      </c>
      <c r="L3343" s="10" t="s">
        <v>544</v>
      </c>
      <c r="M3343" s="10" t="s">
        <v>114</v>
      </c>
      <c r="N3343" s="10" t="s">
        <v>176</v>
      </c>
      <c r="O3343" s="10" t="s">
        <v>33</v>
      </c>
      <c r="P3343" s="10" t="s">
        <v>108</v>
      </c>
      <c r="Q3343" s="10">
        <v>127.48</v>
      </c>
      <c r="R3343" s="10">
        <v>22.51</v>
      </c>
      <c r="S3343" s="10">
        <v>4.3</v>
      </c>
      <c r="T3343" s="10" t="s">
        <v>35</v>
      </c>
      <c r="U3343" s="10"/>
      <c r="V3343" s="10" t="s">
        <v>36</v>
      </c>
      <c r="W3343" s="10">
        <v>18</v>
      </c>
      <c r="X3343" s="11" t="s">
        <v>37</v>
      </c>
    </row>
    <row r="3344" spans="1:24" x14ac:dyDescent="0.3">
      <c r="A3344" s="4" t="s">
        <v>10113</v>
      </c>
      <c r="B3344" s="5">
        <v>46166</v>
      </c>
      <c r="C3344" s="20" t="str">
        <f>TEXT(Table3[[#This Row],[Transaction_Date]],"dddd")</f>
        <v>Sunday</v>
      </c>
      <c r="D3344" t="s">
        <v>10114</v>
      </c>
      <c r="E3344">
        <f>HOUR(Table3[[#This Row],[Transaction_Time]])</f>
        <v>16</v>
      </c>
      <c r="F3344" s="6" t="s">
        <v>24</v>
      </c>
      <c r="G3344" s="6" t="s">
        <v>10115</v>
      </c>
      <c r="H3344" s="6" t="s">
        <v>26</v>
      </c>
      <c r="I3344" s="6" t="s">
        <v>27</v>
      </c>
      <c r="J3344" s="6" t="s">
        <v>55</v>
      </c>
      <c r="K3344" s="6" t="s">
        <v>136</v>
      </c>
      <c r="L3344" s="6" t="s">
        <v>200</v>
      </c>
      <c r="M3344" s="6" t="s">
        <v>146</v>
      </c>
      <c r="N3344" s="6" t="s">
        <v>46</v>
      </c>
      <c r="O3344" s="6" t="s">
        <v>60</v>
      </c>
      <c r="P3344" s="6" t="s">
        <v>34</v>
      </c>
      <c r="Q3344" s="6">
        <v>675.21</v>
      </c>
      <c r="R3344" s="6">
        <v>73.84</v>
      </c>
      <c r="S3344" s="6">
        <v>0</v>
      </c>
      <c r="T3344" s="6" t="s">
        <v>35</v>
      </c>
      <c r="U3344" s="6"/>
      <c r="V3344" s="6" t="s">
        <v>49</v>
      </c>
      <c r="W3344" s="6">
        <v>42</v>
      </c>
      <c r="X3344" s="7" t="s">
        <v>37</v>
      </c>
    </row>
    <row r="3345" spans="1:24" x14ac:dyDescent="0.3">
      <c r="A3345" s="8" t="s">
        <v>10116</v>
      </c>
      <c r="B3345" s="9">
        <v>46148</v>
      </c>
      <c r="C3345" s="21" t="str">
        <f>TEXT(Table3[[#This Row],[Transaction_Date]],"dddd")</f>
        <v>Wednesday</v>
      </c>
      <c r="D3345" t="s">
        <v>10117</v>
      </c>
      <c r="E3345">
        <f>HOUR(Table3[[#This Row],[Transaction_Time]])</f>
        <v>10</v>
      </c>
      <c r="F3345" s="10" t="s">
        <v>24</v>
      </c>
      <c r="G3345" s="10" t="s">
        <v>10118</v>
      </c>
      <c r="H3345" s="10" t="s">
        <v>26</v>
      </c>
      <c r="I3345" s="10" t="s">
        <v>42</v>
      </c>
      <c r="J3345" s="10" t="s">
        <v>43</v>
      </c>
      <c r="K3345" s="10" t="s">
        <v>44</v>
      </c>
      <c r="L3345" s="10" t="s">
        <v>196</v>
      </c>
      <c r="M3345" s="10" t="s">
        <v>83</v>
      </c>
      <c r="N3345" s="10" t="s">
        <v>46</v>
      </c>
      <c r="O3345" s="10" t="s">
        <v>297</v>
      </c>
      <c r="P3345" s="10" t="s">
        <v>108</v>
      </c>
      <c r="Q3345" s="10">
        <v>93.97</v>
      </c>
      <c r="R3345" s="10">
        <v>0</v>
      </c>
      <c r="S3345" s="10">
        <v>0</v>
      </c>
      <c r="T3345" s="10" t="s">
        <v>35</v>
      </c>
      <c r="U3345" s="10"/>
      <c r="V3345" s="10" t="s">
        <v>49</v>
      </c>
      <c r="W3345" s="10">
        <v>6</v>
      </c>
      <c r="X3345" s="11" t="s">
        <v>37</v>
      </c>
    </row>
    <row r="3346" spans="1:24" x14ac:dyDescent="0.3">
      <c r="A3346" s="4" t="s">
        <v>10119</v>
      </c>
      <c r="B3346" s="5">
        <v>46166</v>
      </c>
      <c r="C3346" s="20" t="str">
        <f>TEXT(Table3[[#This Row],[Transaction_Date]],"dddd")</f>
        <v>Sunday</v>
      </c>
      <c r="D3346" t="s">
        <v>10120</v>
      </c>
      <c r="E3346">
        <f>HOUR(Table3[[#This Row],[Transaction_Time]])</f>
        <v>20</v>
      </c>
      <c r="F3346" s="6" t="s">
        <v>40</v>
      </c>
      <c r="G3346" s="6" t="s">
        <v>10121</v>
      </c>
      <c r="H3346" s="6" t="s">
        <v>89</v>
      </c>
      <c r="I3346" s="6" t="s">
        <v>42</v>
      </c>
      <c r="J3346" s="6" t="s">
        <v>90</v>
      </c>
      <c r="K3346" s="6" t="s">
        <v>572</v>
      </c>
      <c r="L3346" s="6" t="s">
        <v>428</v>
      </c>
      <c r="M3346" s="6" t="s">
        <v>83</v>
      </c>
      <c r="N3346" s="6" t="s">
        <v>78</v>
      </c>
      <c r="O3346" s="6" t="s">
        <v>141</v>
      </c>
      <c r="P3346" s="6" t="s">
        <v>84</v>
      </c>
      <c r="Q3346" s="6">
        <v>189.55</v>
      </c>
      <c r="R3346" s="6">
        <v>25.72</v>
      </c>
      <c r="S3346" s="6">
        <v>0</v>
      </c>
      <c r="T3346" s="6" t="s">
        <v>35</v>
      </c>
      <c r="U3346" s="6"/>
      <c r="V3346" s="6" t="s">
        <v>36</v>
      </c>
      <c r="W3346" s="6">
        <v>55</v>
      </c>
      <c r="X3346" s="7" t="s">
        <v>37</v>
      </c>
    </row>
    <row r="3347" spans="1:24" x14ac:dyDescent="0.3">
      <c r="A3347" s="8" t="s">
        <v>10122</v>
      </c>
      <c r="B3347" s="9">
        <v>46171</v>
      </c>
      <c r="C3347" s="21" t="str">
        <f>TEXT(Table3[[#This Row],[Transaction_Date]],"dddd")</f>
        <v>Friday</v>
      </c>
      <c r="D3347" t="s">
        <v>10123</v>
      </c>
      <c r="E3347">
        <f>HOUR(Table3[[#This Row],[Transaction_Time]])</f>
        <v>21</v>
      </c>
      <c r="F3347" s="10" t="s">
        <v>40</v>
      </c>
      <c r="G3347" s="10" t="s">
        <v>10124</v>
      </c>
      <c r="H3347" s="10" t="s">
        <v>54</v>
      </c>
      <c r="I3347" s="10" t="s">
        <v>27</v>
      </c>
      <c r="J3347" s="10" t="s">
        <v>90</v>
      </c>
      <c r="K3347" s="10" t="s">
        <v>91</v>
      </c>
      <c r="L3347" s="10" t="s">
        <v>286</v>
      </c>
      <c r="M3347" s="10" t="s">
        <v>122</v>
      </c>
      <c r="N3347" s="10" t="s">
        <v>46</v>
      </c>
      <c r="O3347" s="10" t="s">
        <v>33</v>
      </c>
      <c r="P3347" s="10" t="s">
        <v>48</v>
      </c>
      <c r="Q3347" s="10">
        <v>154.29</v>
      </c>
      <c r="R3347" s="10">
        <v>0</v>
      </c>
      <c r="S3347" s="10">
        <v>0</v>
      </c>
      <c r="T3347" s="10" t="s">
        <v>35</v>
      </c>
      <c r="U3347" s="10"/>
      <c r="V3347" s="10" t="s">
        <v>49</v>
      </c>
      <c r="W3347" s="10">
        <v>47</v>
      </c>
      <c r="X3347" s="11" t="s">
        <v>37</v>
      </c>
    </row>
    <row r="3348" spans="1:24" x14ac:dyDescent="0.3">
      <c r="A3348" s="4" t="s">
        <v>10125</v>
      </c>
      <c r="B3348" s="5">
        <v>46153</v>
      </c>
      <c r="C3348" s="20" t="str">
        <f>TEXT(Table3[[#This Row],[Transaction_Date]],"dddd")</f>
        <v>Monday</v>
      </c>
      <c r="D3348" t="s">
        <v>10126</v>
      </c>
      <c r="E3348">
        <f>HOUR(Table3[[#This Row],[Transaction_Time]])</f>
        <v>18</v>
      </c>
      <c r="F3348" s="6" t="s">
        <v>24</v>
      </c>
      <c r="G3348" s="6" t="s">
        <v>10127</v>
      </c>
      <c r="H3348" s="6" t="s">
        <v>74</v>
      </c>
      <c r="I3348" s="6" t="s">
        <v>27</v>
      </c>
      <c r="J3348" s="6" t="s">
        <v>105</v>
      </c>
      <c r="K3348" s="6" t="s">
        <v>106</v>
      </c>
      <c r="L3348" s="6" t="s">
        <v>682</v>
      </c>
      <c r="M3348" s="6" t="s">
        <v>214</v>
      </c>
      <c r="N3348" s="6" t="s">
        <v>176</v>
      </c>
      <c r="O3348" s="6" t="s">
        <v>60</v>
      </c>
      <c r="P3348" s="6" t="s">
        <v>34</v>
      </c>
      <c r="Q3348" s="6">
        <v>1212.73</v>
      </c>
      <c r="R3348" s="6">
        <v>0</v>
      </c>
      <c r="S3348" s="6">
        <v>0.75</v>
      </c>
      <c r="T3348" s="6" t="s">
        <v>35</v>
      </c>
      <c r="U3348" s="6"/>
      <c r="V3348" s="6" t="s">
        <v>49</v>
      </c>
      <c r="W3348" s="6">
        <v>3</v>
      </c>
      <c r="X3348" s="7" t="s">
        <v>37</v>
      </c>
    </row>
    <row r="3349" spans="1:24" x14ac:dyDescent="0.3">
      <c r="A3349" s="8" t="s">
        <v>10128</v>
      </c>
      <c r="B3349" s="9">
        <v>46172</v>
      </c>
      <c r="C3349" s="21" t="str">
        <f>TEXT(Table3[[#This Row],[Transaction_Date]],"dddd")</f>
        <v>Saturday</v>
      </c>
      <c r="D3349" t="s">
        <v>10129</v>
      </c>
      <c r="E3349">
        <f>HOUR(Table3[[#This Row],[Transaction_Time]])</f>
        <v>10</v>
      </c>
      <c r="F3349" s="10" t="s">
        <v>52</v>
      </c>
      <c r="G3349" s="10" t="s">
        <v>10130</v>
      </c>
      <c r="H3349" s="10" t="s">
        <v>89</v>
      </c>
      <c r="I3349" s="10" t="s">
        <v>27</v>
      </c>
      <c r="J3349" s="10" t="s">
        <v>28</v>
      </c>
      <c r="K3349" s="10" t="s">
        <v>65</v>
      </c>
      <c r="L3349" s="10" t="s">
        <v>503</v>
      </c>
      <c r="M3349" s="10" t="s">
        <v>214</v>
      </c>
      <c r="N3349" s="10" t="s">
        <v>59</v>
      </c>
      <c r="O3349" s="10" t="s">
        <v>60</v>
      </c>
      <c r="P3349" s="10" t="s">
        <v>108</v>
      </c>
      <c r="Q3349" s="10">
        <v>460.78</v>
      </c>
      <c r="R3349" s="10">
        <v>0</v>
      </c>
      <c r="S3349" s="10">
        <v>0</v>
      </c>
      <c r="T3349" s="10" t="s">
        <v>35</v>
      </c>
      <c r="U3349" s="10"/>
      <c r="V3349" s="10" t="s">
        <v>49</v>
      </c>
      <c r="W3349" s="10">
        <v>26</v>
      </c>
      <c r="X3349" s="11" t="s">
        <v>37</v>
      </c>
    </row>
    <row r="3350" spans="1:24" x14ac:dyDescent="0.3">
      <c r="A3350" s="4" t="s">
        <v>10131</v>
      </c>
      <c r="B3350" s="5">
        <v>46158</v>
      </c>
      <c r="C3350" s="20" t="str">
        <f>TEXT(Table3[[#This Row],[Transaction_Date]],"dddd")</f>
        <v>Saturday</v>
      </c>
      <c r="D3350" t="s">
        <v>10132</v>
      </c>
      <c r="E3350">
        <f>HOUR(Table3[[#This Row],[Transaction_Time]])</f>
        <v>19</v>
      </c>
      <c r="F3350" s="6" t="s">
        <v>24</v>
      </c>
      <c r="G3350" s="6" t="s">
        <v>10133</v>
      </c>
      <c r="H3350" s="6" t="s">
        <v>26</v>
      </c>
      <c r="I3350" s="6" t="s">
        <v>27</v>
      </c>
      <c r="J3350" s="6" t="s">
        <v>75</v>
      </c>
      <c r="K3350" s="6" t="s">
        <v>295</v>
      </c>
      <c r="L3350" s="6" t="s">
        <v>230</v>
      </c>
      <c r="M3350" s="6" t="s">
        <v>83</v>
      </c>
      <c r="N3350" s="6" t="s">
        <v>32</v>
      </c>
      <c r="O3350" s="6" t="s">
        <v>297</v>
      </c>
      <c r="P3350" s="6" t="s">
        <v>84</v>
      </c>
      <c r="Q3350" s="6">
        <v>92.6</v>
      </c>
      <c r="R3350" s="6">
        <v>28.34</v>
      </c>
      <c r="S3350" s="6">
        <v>0</v>
      </c>
      <c r="T3350" s="6" t="s">
        <v>35</v>
      </c>
      <c r="U3350" s="6"/>
      <c r="V3350" s="6" t="s">
        <v>49</v>
      </c>
      <c r="W3350" s="6">
        <v>49</v>
      </c>
      <c r="X3350" s="7" t="s">
        <v>37</v>
      </c>
    </row>
    <row r="3351" spans="1:24" x14ac:dyDescent="0.3">
      <c r="A3351" s="8" t="s">
        <v>10134</v>
      </c>
      <c r="B3351" s="9">
        <v>46156</v>
      </c>
      <c r="C3351" s="21" t="str">
        <f>TEXT(Table3[[#This Row],[Transaction_Date]],"dddd")</f>
        <v>Thursday</v>
      </c>
      <c r="D3351" t="s">
        <v>10135</v>
      </c>
      <c r="E3351">
        <f>HOUR(Table3[[#This Row],[Transaction_Time]])</f>
        <v>13</v>
      </c>
      <c r="F3351" s="10" t="s">
        <v>24</v>
      </c>
      <c r="G3351" s="10" t="s">
        <v>10136</v>
      </c>
      <c r="H3351" s="10" t="s">
        <v>26</v>
      </c>
      <c r="I3351" s="10" t="s">
        <v>42</v>
      </c>
      <c r="J3351" s="10" t="s">
        <v>90</v>
      </c>
      <c r="K3351" s="10" t="s">
        <v>346</v>
      </c>
      <c r="L3351" s="10" t="s">
        <v>327</v>
      </c>
      <c r="M3351" s="10" t="s">
        <v>114</v>
      </c>
      <c r="N3351" s="10" t="s">
        <v>46</v>
      </c>
      <c r="O3351" s="10" t="s">
        <v>33</v>
      </c>
      <c r="P3351" s="10" t="s">
        <v>34</v>
      </c>
      <c r="Q3351" s="10">
        <v>159.1</v>
      </c>
      <c r="R3351" s="10">
        <v>0</v>
      </c>
      <c r="S3351" s="10">
        <v>0</v>
      </c>
      <c r="T3351" s="10" t="s">
        <v>35</v>
      </c>
      <c r="U3351" s="10"/>
      <c r="V3351" s="10" t="s">
        <v>49</v>
      </c>
      <c r="W3351" s="10">
        <v>43</v>
      </c>
      <c r="X3351" s="11" t="s">
        <v>37</v>
      </c>
    </row>
    <row r="3352" spans="1:24" x14ac:dyDescent="0.3">
      <c r="A3352" s="4" t="s">
        <v>10137</v>
      </c>
      <c r="B3352" s="5">
        <v>46164</v>
      </c>
      <c r="C3352" s="20" t="str">
        <f>TEXT(Table3[[#This Row],[Transaction_Date]],"dddd")</f>
        <v>Friday</v>
      </c>
      <c r="D3352" t="s">
        <v>9136</v>
      </c>
      <c r="E3352">
        <f>HOUR(Table3[[#This Row],[Transaction_Time]])</f>
        <v>10</v>
      </c>
      <c r="F3352" s="6" t="s">
        <v>24</v>
      </c>
      <c r="G3352" s="6" t="s">
        <v>10138</v>
      </c>
      <c r="H3352" s="6" t="s">
        <v>74</v>
      </c>
      <c r="I3352" s="6" t="s">
        <v>27</v>
      </c>
      <c r="J3352" s="6" t="s">
        <v>166</v>
      </c>
      <c r="K3352" s="6" t="s">
        <v>167</v>
      </c>
      <c r="L3352" s="6" t="s">
        <v>184</v>
      </c>
      <c r="M3352" s="6" t="s">
        <v>146</v>
      </c>
      <c r="N3352" s="6" t="s">
        <v>176</v>
      </c>
      <c r="O3352" s="6" t="s">
        <v>33</v>
      </c>
      <c r="P3352" s="6" t="s">
        <v>34</v>
      </c>
      <c r="Q3352" s="6">
        <v>703.1</v>
      </c>
      <c r="R3352" s="6">
        <v>69.94</v>
      </c>
      <c r="S3352" s="6">
        <v>5.93</v>
      </c>
      <c r="T3352" s="6" t="s">
        <v>35</v>
      </c>
      <c r="U3352" s="6"/>
      <c r="V3352" s="6" t="s">
        <v>49</v>
      </c>
      <c r="W3352" s="6">
        <v>88</v>
      </c>
      <c r="X3352" s="7" t="s">
        <v>37</v>
      </c>
    </row>
    <row r="3353" spans="1:24" x14ac:dyDescent="0.3">
      <c r="A3353" s="8" t="s">
        <v>10139</v>
      </c>
      <c r="B3353" s="9">
        <v>46151</v>
      </c>
      <c r="C3353" s="21" t="str">
        <f>TEXT(Table3[[#This Row],[Transaction_Date]],"dddd")</f>
        <v>Saturday</v>
      </c>
      <c r="D3353" t="s">
        <v>10140</v>
      </c>
      <c r="E3353">
        <f>HOUR(Table3[[#This Row],[Transaction_Time]])</f>
        <v>19</v>
      </c>
      <c r="F3353" s="10" t="s">
        <v>24</v>
      </c>
      <c r="G3353" s="10" t="s">
        <v>10141</v>
      </c>
      <c r="H3353" s="10" t="s">
        <v>54</v>
      </c>
      <c r="I3353" s="10" t="s">
        <v>42</v>
      </c>
      <c r="J3353" s="10" t="s">
        <v>166</v>
      </c>
      <c r="K3353" s="10" t="s">
        <v>167</v>
      </c>
      <c r="L3353" s="10" t="s">
        <v>77</v>
      </c>
      <c r="M3353" s="10" t="s">
        <v>31</v>
      </c>
      <c r="N3353" s="10" t="s">
        <v>78</v>
      </c>
      <c r="O3353" s="10" t="s">
        <v>60</v>
      </c>
      <c r="P3353" s="10" t="s">
        <v>108</v>
      </c>
      <c r="Q3353" s="10">
        <v>812.54</v>
      </c>
      <c r="R3353" s="10">
        <v>0</v>
      </c>
      <c r="S3353" s="10">
        <v>0</v>
      </c>
      <c r="T3353" s="10" t="s">
        <v>35</v>
      </c>
      <c r="U3353" s="10"/>
      <c r="V3353" s="10" t="s">
        <v>49</v>
      </c>
      <c r="W3353" s="10">
        <v>81</v>
      </c>
      <c r="X3353" s="11" t="s">
        <v>37</v>
      </c>
    </row>
    <row r="3354" spans="1:24" x14ac:dyDescent="0.3">
      <c r="A3354" s="4" t="s">
        <v>10142</v>
      </c>
      <c r="B3354" s="5">
        <v>46166</v>
      </c>
      <c r="C3354" s="20" t="str">
        <f>TEXT(Table3[[#This Row],[Transaction_Date]],"dddd")</f>
        <v>Sunday</v>
      </c>
      <c r="D3354" t="s">
        <v>10143</v>
      </c>
      <c r="E3354">
        <f>HOUR(Table3[[#This Row],[Transaction_Time]])</f>
        <v>18</v>
      </c>
      <c r="F3354" s="6" t="s">
        <v>40</v>
      </c>
      <c r="G3354" s="6" t="s">
        <v>10144</v>
      </c>
      <c r="H3354" s="6" t="s">
        <v>26</v>
      </c>
      <c r="I3354" s="6" t="s">
        <v>42</v>
      </c>
      <c r="J3354" s="6" t="s">
        <v>43</v>
      </c>
      <c r="K3354" s="6" t="s">
        <v>44</v>
      </c>
      <c r="L3354" s="6" t="s">
        <v>304</v>
      </c>
      <c r="M3354" s="6" t="s">
        <v>31</v>
      </c>
      <c r="N3354" s="6" t="s">
        <v>32</v>
      </c>
      <c r="O3354" s="6" t="s">
        <v>297</v>
      </c>
      <c r="P3354" s="6" t="s">
        <v>48</v>
      </c>
      <c r="Q3354" s="6">
        <v>210.5</v>
      </c>
      <c r="R3354" s="6">
        <v>0</v>
      </c>
      <c r="S3354" s="6">
        <v>0</v>
      </c>
      <c r="T3354" s="6" t="s">
        <v>35</v>
      </c>
      <c r="U3354" s="6"/>
      <c r="V3354" s="6" t="s">
        <v>49</v>
      </c>
      <c r="W3354" s="6">
        <v>41</v>
      </c>
      <c r="X3354" s="7" t="s">
        <v>37</v>
      </c>
    </row>
    <row r="3355" spans="1:24" x14ac:dyDescent="0.3">
      <c r="A3355" s="8" t="s">
        <v>10145</v>
      </c>
      <c r="B3355" s="9">
        <v>46156</v>
      </c>
      <c r="C3355" s="21" t="str">
        <f>TEXT(Table3[[#This Row],[Transaction_Date]],"dddd")</f>
        <v>Thursday</v>
      </c>
      <c r="D3355" t="s">
        <v>10146</v>
      </c>
      <c r="E3355">
        <f>HOUR(Table3[[#This Row],[Transaction_Time]])</f>
        <v>8</v>
      </c>
      <c r="F3355" s="10" t="s">
        <v>52</v>
      </c>
      <c r="G3355" s="10" t="s">
        <v>10147</v>
      </c>
      <c r="H3355" s="10" t="s">
        <v>26</v>
      </c>
      <c r="I3355" s="10" t="s">
        <v>27</v>
      </c>
      <c r="J3355" s="10" t="s">
        <v>105</v>
      </c>
      <c r="K3355" s="10" t="s">
        <v>675</v>
      </c>
      <c r="L3355" s="10" t="s">
        <v>157</v>
      </c>
      <c r="M3355" s="10" t="s">
        <v>83</v>
      </c>
      <c r="N3355" s="10" t="s">
        <v>176</v>
      </c>
      <c r="O3355" s="10" t="s">
        <v>47</v>
      </c>
      <c r="P3355" s="10" t="s">
        <v>48</v>
      </c>
      <c r="Q3355" s="10">
        <v>1551.12</v>
      </c>
      <c r="R3355" s="10">
        <v>32.4</v>
      </c>
      <c r="S3355" s="10">
        <v>0</v>
      </c>
      <c r="T3355" s="10" t="s">
        <v>35</v>
      </c>
      <c r="U3355" s="10"/>
      <c r="V3355" s="10" t="s">
        <v>49</v>
      </c>
      <c r="W3355" s="10">
        <v>65</v>
      </c>
      <c r="X3355" s="11" t="s">
        <v>37</v>
      </c>
    </row>
    <row r="3356" spans="1:24" x14ac:dyDescent="0.3">
      <c r="A3356" s="4" t="s">
        <v>10148</v>
      </c>
      <c r="B3356" s="5">
        <v>46162</v>
      </c>
      <c r="C3356" s="20" t="str">
        <f>TEXT(Table3[[#This Row],[Transaction_Date]],"dddd")</f>
        <v>Wednesday</v>
      </c>
      <c r="D3356" t="s">
        <v>10149</v>
      </c>
      <c r="E3356">
        <f>HOUR(Table3[[#This Row],[Transaction_Time]])</f>
        <v>19</v>
      </c>
      <c r="F3356" s="6" t="s">
        <v>72</v>
      </c>
      <c r="G3356" s="6" t="s">
        <v>10150</v>
      </c>
      <c r="H3356" s="6" t="s">
        <v>89</v>
      </c>
      <c r="I3356" s="6" t="s">
        <v>27</v>
      </c>
      <c r="J3356" s="6" t="s">
        <v>90</v>
      </c>
      <c r="K3356" s="6" t="s">
        <v>572</v>
      </c>
      <c r="L3356" s="6" t="s">
        <v>225</v>
      </c>
      <c r="M3356" s="6" t="s">
        <v>214</v>
      </c>
      <c r="N3356" s="6" t="s">
        <v>46</v>
      </c>
      <c r="O3356" s="6" t="s">
        <v>47</v>
      </c>
      <c r="P3356" s="6" t="s">
        <v>108</v>
      </c>
      <c r="Q3356" s="6">
        <v>192.53</v>
      </c>
      <c r="R3356" s="6">
        <v>8.5500000000000007</v>
      </c>
      <c r="S3356" s="6">
        <v>0</v>
      </c>
      <c r="T3356" s="6" t="s">
        <v>35</v>
      </c>
      <c r="U3356" s="6"/>
      <c r="V3356" s="6" t="s">
        <v>49</v>
      </c>
      <c r="W3356" s="6">
        <v>51</v>
      </c>
      <c r="X3356" s="7" t="s">
        <v>37</v>
      </c>
    </row>
    <row r="3357" spans="1:24" x14ac:dyDescent="0.3">
      <c r="A3357" s="8" t="s">
        <v>10151</v>
      </c>
      <c r="B3357" s="9">
        <v>46144</v>
      </c>
      <c r="C3357" s="21" t="str">
        <f>TEXT(Table3[[#This Row],[Transaction_Date]],"dddd")</f>
        <v>Saturday</v>
      </c>
      <c r="D3357" t="s">
        <v>10152</v>
      </c>
      <c r="E3357">
        <f>HOUR(Table3[[#This Row],[Transaction_Time]])</f>
        <v>22</v>
      </c>
      <c r="F3357" s="10" t="s">
        <v>52</v>
      </c>
      <c r="G3357" s="10" t="s">
        <v>10153</v>
      </c>
      <c r="H3357" s="10" t="s">
        <v>54</v>
      </c>
      <c r="I3357" s="10" t="s">
        <v>42</v>
      </c>
      <c r="J3357" s="10" t="s">
        <v>105</v>
      </c>
      <c r="K3357" s="10" t="s">
        <v>195</v>
      </c>
      <c r="L3357" s="10" t="s">
        <v>77</v>
      </c>
      <c r="M3357" s="10" t="s">
        <v>31</v>
      </c>
      <c r="N3357" s="10" t="s">
        <v>176</v>
      </c>
      <c r="O3357" s="10" t="s">
        <v>60</v>
      </c>
      <c r="P3357" s="10" t="s">
        <v>48</v>
      </c>
      <c r="Q3357" s="10">
        <v>1522.73</v>
      </c>
      <c r="R3357" s="10">
        <v>0</v>
      </c>
      <c r="S3357" s="10">
        <v>0</v>
      </c>
      <c r="T3357" s="10" t="s">
        <v>35</v>
      </c>
      <c r="U3357" s="10"/>
      <c r="V3357" s="10" t="s">
        <v>49</v>
      </c>
      <c r="W3357" s="10">
        <v>6</v>
      </c>
      <c r="X3357" s="11" t="s">
        <v>37</v>
      </c>
    </row>
    <row r="3358" spans="1:24" x14ac:dyDescent="0.3">
      <c r="A3358" s="4" t="s">
        <v>10154</v>
      </c>
      <c r="B3358" s="5">
        <v>46148</v>
      </c>
      <c r="C3358" s="20" t="str">
        <f>TEXT(Table3[[#This Row],[Transaction_Date]],"dddd")</f>
        <v>Wednesday</v>
      </c>
      <c r="D3358" t="s">
        <v>10155</v>
      </c>
      <c r="E3358">
        <f>HOUR(Table3[[#This Row],[Transaction_Time]])</f>
        <v>20</v>
      </c>
      <c r="F3358" s="6" t="s">
        <v>24</v>
      </c>
      <c r="G3358" s="6" t="s">
        <v>10156</v>
      </c>
      <c r="H3358" s="6" t="s">
        <v>26</v>
      </c>
      <c r="I3358" s="6" t="s">
        <v>27</v>
      </c>
      <c r="J3358" s="6" t="s">
        <v>43</v>
      </c>
      <c r="K3358" s="6" t="s">
        <v>285</v>
      </c>
      <c r="L3358" s="6" t="s">
        <v>296</v>
      </c>
      <c r="M3358" s="6" t="s">
        <v>146</v>
      </c>
      <c r="N3358" s="6" t="s">
        <v>46</v>
      </c>
      <c r="O3358" s="6" t="s">
        <v>47</v>
      </c>
      <c r="P3358" s="6" t="s">
        <v>34</v>
      </c>
      <c r="Q3358" s="6">
        <v>278.67</v>
      </c>
      <c r="R3358" s="6">
        <v>0</v>
      </c>
      <c r="S3358" s="6">
        <v>0</v>
      </c>
      <c r="T3358" s="6" t="s">
        <v>35</v>
      </c>
      <c r="U3358" s="6"/>
      <c r="V3358" s="6" t="s">
        <v>49</v>
      </c>
      <c r="W3358" s="6">
        <v>98</v>
      </c>
      <c r="X3358" s="7" t="s">
        <v>37</v>
      </c>
    </row>
    <row r="3359" spans="1:24" x14ac:dyDescent="0.3">
      <c r="A3359" s="8" t="s">
        <v>10157</v>
      </c>
      <c r="B3359" s="9">
        <v>46145</v>
      </c>
      <c r="C3359" s="21" t="str">
        <f>TEXT(Table3[[#This Row],[Transaction_Date]],"dddd")</f>
        <v>Sunday</v>
      </c>
      <c r="D3359" t="s">
        <v>10158</v>
      </c>
      <c r="E3359">
        <f>HOUR(Table3[[#This Row],[Transaction_Time]])</f>
        <v>20</v>
      </c>
      <c r="F3359" s="10" t="s">
        <v>40</v>
      </c>
      <c r="G3359" s="10" t="s">
        <v>10159</v>
      </c>
      <c r="H3359" s="10" t="s">
        <v>26</v>
      </c>
      <c r="I3359" s="10" t="s">
        <v>27</v>
      </c>
      <c r="J3359" s="10" t="s">
        <v>150</v>
      </c>
      <c r="K3359" s="10" t="s">
        <v>151</v>
      </c>
      <c r="L3359" s="10" t="s">
        <v>618</v>
      </c>
      <c r="M3359" s="10" t="s">
        <v>214</v>
      </c>
      <c r="N3359" s="10" t="s">
        <v>78</v>
      </c>
      <c r="O3359" s="10" t="s">
        <v>47</v>
      </c>
      <c r="P3359" s="10" t="s">
        <v>68</v>
      </c>
      <c r="Q3359" s="10">
        <v>893.16</v>
      </c>
      <c r="R3359" s="10">
        <v>0</v>
      </c>
      <c r="S3359" s="10">
        <v>0</v>
      </c>
      <c r="T3359" s="10" t="s">
        <v>35</v>
      </c>
      <c r="U3359" s="10"/>
      <c r="V3359" s="10" t="s">
        <v>49</v>
      </c>
      <c r="W3359" s="10">
        <v>38</v>
      </c>
      <c r="X3359" s="11" t="s">
        <v>37</v>
      </c>
    </row>
    <row r="3360" spans="1:24" x14ac:dyDescent="0.3">
      <c r="A3360" s="4" t="s">
        <v>10160</v>
      </c>
      <c r="B3360" s="5">
        <v>46149</v>
      </c>
      <c r="C3360" s="20" t="str">
        <f>TEXT(Table3[[#This Row],[Transaction_Date]],"dddd")</f>
        <v>Thursday</v>
      </c>
      <c r="D3360" t="s">
        <v>10161</v>
      </c>
      <c r="E3360">
        <f>HOUR(Table3[[#This Row],[Transaction_Time]])</f>
        <v>12</v>
      </c>
      <c r="F3360" s="6" t="s">
        <v>40</v>
      </c>
      <c r="G3360" s="6" t="s">
        <v>10162</v>
      </c>
      <c r="H3360" s="6" t="s">
        <v>54</v>
      </c>
      <c r="I3360" s="6" t="s">
        <v>42</v>
      </c>
      <c r="J3360" s="6" t="s">
        <v>43</v>
      </c>
      <c r="K3360" s="6" t="s">
        <v>229</v>
      </c>
      <c r="L3360" s="6" t="s">
        <v>107</v>
      </c>
      <c r="M3360" s="6" t="s">
        <v>93</v>
      </c>
      <c r="N3360" s="6" t="s">
        <v>32</v>
      </c>
      <c r="O3360" s="6" t="s">
        <v>141</v>
      </c>
      <c r="P3360" s="6" t="s">
        <v>128</v>
      </c>
      <c r="Q3360" s="6">
        <v>2126.0300000000002</v>
      </c>
      <c r="R3360" s="6">
        <v>0</v>
      </c>
      <c r="S3360" s="6">
        <v>0</v>
      </c>
      <c r="T3360" s="6" t="s">
        <v>35</v>
      </c>
      <c r="U3360" s="6"/>
      <c r="V3360" s="6" t="s">
        <v>36</v>
      </c>
      <c r="W3360" s="6">
        <v>13</v>
      </c>
      <c r="X3360" s="7" t="s">
        <v>37</v>
      </c>
    </row>
    <row r="3361" spans="1:24" x14ac:dyDescent="0.3">
      <c r="A3361" s="8" t="s">
        <v>10163</v>
      </c>
      <c r="B3361" s="9">
        <v>46145</v>
      </c>
      <c r="C3361" s="21" t="str">
        <f>TEXT(Table3[[#This Row],[Transaction_Date]],"dddd")</f>
        <v>Sunday</v>
      </c>
      <c r="D3361" t="s">
        <v>10164</v>
      </c>
      <c r="E3361">
        <f>HOUR(Table3[[#This Row],[Transaction_Time]])</f>
        <v>19</v>
      </c>
      <c r="F3361" s="10" t="s">
        <v>52</v>
      </c>
      <c r="G3361" s="10" t="s">
        <v>10165</v>
      </c>
      <c r="H3361" s="10" t="s">
        <v>54</v>
      </c>
      <c r="I3361" s="10" t="s">
        <v>27</v>
      </c>
      <c r="J3361" s="10" t="s">
        <v>90</v>
      </c>
      <c r="K3361" s="10" t="s">
        <v>91</v>
      </c>
      <c r="L3361" s="10" t="s">
        <v>225</v>
      </c>
      <c r="M3361" s="10" t="s">
        <v>214</v>
      </c>
      <c r="N3361" s="10" t="s">
        <v>46</v>
      </c>
      <c r="O3361" s="10" t="s">
        <v>47</v>
      </c>
      <c r="P3361" s="10" t="s">
        <v>84</v>
      </c>
      <c r="Q3361" s="10">
        <v>299.89</v>
      </c>
      <c r="R3361" s="10">
        <v>0</v>
      </c>
      <c r="S3361" s="10">
        <v>0</v>
      </c>
      <c r="T3361" s="10" t="s">
        <v>35</v>
      </c>
      <c r="U3361" s="10"/>
      <c r="V3361" s="10" t="s">
        <v>36</v>
      </c>
      <c r="W3361" s="10">
        <v>12</v>
      </c>
      <c r="X3361" s="11" t="s">
        <v>37</v>
      </c>
    </row>
    <row r="3362" spans="1:24" x14ac:dyDescent="0.3">
      <c r="A3362" s="4" t="s">
        <v>10166</v>
      </c>
      <c r="B3362" s="5">
        <v>46155</v>
      </c>
      <c r="C3362" s="20" t="str">
        <f>TEXT(Table3[[#This Row],[Transaction_Date]],"dddd")</f>
        <v>Wednesday</v>
      </c>
      <c r="D3362" t="s">
        <v>10167</v>
      </c>
      <c r="E3362">
        <f>HOUR(Table3[[#This Row],[Transaction_Time]])</f>
        <v>17</v>
      </c>
      <c r="F3362" s="6" t="s">
        <v>40</v>
      </c>
      <c r="G3362" s="6" t="s">
        <v>10168</v>
      </c>
      <c r="H3362" s="6" t="s">
        <v>26</v>
      </c>
      <c r="I3362" s="6" t="s">
        <v>27</v>
      </c>
      <c r="J3362" s="6" t="s">
        <v>150</v>
      </c>
      <c r="K3362" s="6" t="s">
        <v>319</v>
      </c>
      <c r="L3362" s="6" t="s">
        <v>801</v>
      </c>
      <c r="M3362" s="6" t="s">
        <v>58</v>
      </c>
      <c r="N3362" s="6" t="s">
        <v>46</v>
      </c>
      <c r="O3362" s="6" t="s">
        <v>47</v>
      </c>
      <c r="P3362" s="6" t="s">
        <v>68</v>
      </c>
      <c r="Q3362" s="6">
        <v>1190.31</v>
      </c>
      <c r="R3362" s="6">
        <v>0</v>
      </c>
      <c r="S3362" s="6">
        <v>0</v>
      </c>
      <c r="T3362" s="6" t="s">
        <v>280</v>
      </c>
      <c r="U3362" s="6" t="s">
        <v>385</v>
      </c>
      <c r="V3362" s="6" t="s">
        <v>49</v>
      </c>
      <c r="W3362" s="6">
        <v>18</v>
      </c>
      <c r="X3362" s="7" t="s">
        <v>37</v>
      </c>
    </row>
    <row r="3363" spans="1:24" x14ac:dyDescent="0.3">
      <c r="A3363" s="8" t="s">
        <v>10169</v>
      </c>
      <c r="B3363" s="9">
        <v>46145</v>
      </c>
      <c r="C3363" s="21" t="str">
        <f>TEXT(Table3[[#This Row],[Transaction_Date]],"dddd")</f>
        <v>Sunday</v>
      </c>
      <c r="D3363" t="s">
        <v>10170</v>
      </c>
      <c r="E3363">
        <f>HOUR(Table3[[#This Row],[Transaction_Time]])</f>
        <v>14</v>
      </c>
      <c r="F3363" s="10" t="s">
        <v>40</v>
      </c>
      <c r="G3363" s="10" t="s">
        <v>10171</v>
      </c>
      <c r="H3363" s="10" t="s">
        <v>89</v>
      </c>
      <c r="I3363" s="10" t="s">
        <v>27</v>
      </c>
      <c r="J3363" s="10" t="s">
        <v>98</v>
      </c>
      <c r="K3363" s="10" t="s">
        <v>126</v>
      </c>
      <c r="L3363" s="10" t="s">
        <v>304</v>
      </c>
      <c r="M3363" s="10" t="s">
        <v>31</v>
      </c>
      <c r="N3363" s="10" t="s">
        <v>46</v>
      </c>
      <c r="O3363" s="10" t="s">
        <v>141</v>
      </c>
      <c r="P3363" s="10" t="s">
        <v>115</v>
      </c>
      <c r="Q3363" s="10">
        <v>44.56</v>
      </c>
      <c r="R3363" s="10">
        <v>0</v>
      </c>
      <c r="S3363" s="10">
        <v>0</v>
      </c>
      <c r="T3363" s="10" t="s">
        <v>35</v>
      </c>
      <c r="U3363" s="10"/>
      <c r="V3363" s="10" t="s">
        <v>49</v>
      </c>
      <c r="W3363" s="10">
        <v>1</v>
      </c>
      <c r="X3363" s="11" t="s">
        <v>37</v>
      </c>
    </row>
    <row r="3364" spans="1:24" x14ac:dyDescent="0.3">
      <c r="A3364" s="4" t="s">
        <v>10172</v>
      </c>
      <c r="B3364" s="5">
        <v>46152</v>
      </c>
      <c r="C3364" s="20" t="str">
        <f>TEXT(Table3[[#This Row],[Transaction_Date]],"dddd")</f>
        <v>Sunday</v>
      </c>
      <c r="D3364" t="s">
        <v>4441</v>
      </c>
      <c r="E3364">
        <f>HOUR(Table3[[#This Row],[Transaction_Time]])</f>
        <v>20</v>
      </c>
      <c r="F3364" s="6" t="s">
        <v>40</v>
      </c>
      <c r="G3364" s="6" t="s">
        <v>10173</v>
      </c>
      <c r="H3364" s="6" t="s">
        <v>54</v>
      </c>
      <c r="I3364" s="6" t="s">
        <v>42</v>
      </c>
      <c r="J3364" s="6" t="s">
        <v>166</v>
      </c>
      <c r="K3364" s="6" t="s">
        <v>476</v>
      </c>
      <c r="L3364" s="6" t="s">
        <v>152</v>
      </c>
      <c r="M3364" s="6" t="s">
        <v>93</v>
      </c>
      <c r="N3364" s="6" t="s">
        <v>32</v>
      </c>
      <c r="O3364" s="6" t="s">
        <v>60</v>
      </c>
      <c r="P3364" s="6" t="s">
        <v>68</v>
      </c>
      <c r="Q3364" s="6">
        <v>278.64</v>
      </c>
      <c r="R3364" s="6">
        <v>0</v>
      </c>
      <c r="S3364" s="6">
        <v>0</v>
      </c>
      <c r="T3364" s="6" t="s">
        <v>35</v>
      </c>
      <c r="U3364" s="6"/>
      <c r="V3364" s="6" t="s">
        <v>49</v>
      </c>
      <c r="W3364" s="6">
        <v>38</v>
      </c>
      <c r="X3364" s="7" t="s">
        <v>37</v>
      </c>
    </row>
    <row r="3365" spans="1:24" x14ac:dyDescent="0.3">
      <c r="A3365" s="8" t="s">
        <v>10174</v>
      </c>
      <c r="B3365" s="9">
        <v>46157</v>
      </c>
      <c r="C3365" s="21" t="str">
        <f>TEXT(Table3[[#This Row],[Transaction_Date]],"dddd")</f>
        <v>Friday</v>
      </c>
      <c r="D3365" t="s">
        <v>10175</v>
      </c>
      <c r="E3365">
        <f>HOUR(Table3[[#This Row],[Transaction_Time]])</f>
        <v>17</v>
      </c>
      <c r="F3365" s="10" t="s">
        <v>24</v>
      </c>
      <c r="G3365" s="10" t="s">
        <v>10176</v>
      </c>
      <c r="H3365" s="10" t="s">
        <v>89</v>
      </c>
      <c r="I3365" s="10" t="s">
        <v>27</v>
      </c>
      <c r="J3365" s="10" t="s">
        <v>119</v>
      </c>
      <c r="K3365" s="10" t="s">
        <v>264</v>
      </c>
      <c r="L3365" s="10" t="s">
        <v>286</v>
      </c>
      <c r="M3365" s="10" t="s">
        <v>122</v>
      </c>
      <c r="N3365" s="10" t="s">
        <v>46</v>
      </c>
      <c r="O3365" s="10" t="s">
        <v>47</v>
      </c>
      <c r="P3365" s="10" t="s">
        <v>34</v>
      </c>
      <c r="Q3365" s="10">
        <v>271.82</v>
      </c>
      <c r="R3365" s="10">
        <v>0</v>
      </c>
      <c r="S3365" s="10">
        <v>0</v>
      </c>
      <c r="T3365" s="10" t="s">
        <v>35</v>
      </c>
      <c r="U3365" s="10"/>
      <c r="V3365" s="10" t="s">
        <v>36</v>
      </c>
      <c r="W3365" s="10">
        <v>66</v>
      </c>
      <c r="X3365" s="11" t="s">
        <v>37</v>
      </c>
    </row>
    <row r="3366" spans="1:24" x14ac:dyDescent="0.3">
      <c r="A3366" s="4" t="s">
        <v>10177</v>
      </c>
      <c r="B3366" s="5">
        <v>46165</v>
      </c>
      <c r="C3366" s="20" t="str">
        <f>TEXT(Table3[[#This Row],[Transaction_Date]],"dddd")</f>
        <v>Saturday</v>
      </c>
      <c r="D3366" t="s">
        <v>10178</v>
      </c>
      <c r="E3366">
        <f>HOUR(Table3[[#This Row],[Transaction_Time]])</f>
        <v>13</v>
      </c>
      <c r="F3366" s="6" t="s">
        <v>24</v>
      </c>
      <c r="G3366" s="6" t="s">
        <v>10179</v>
      </c>
      <c r="H3366" s="6" t="s">
        <v>54</v>
      </c>
      <c r="I3366" s="6" t="s">
        <v>42</v>
      </c>
      <c r="J3366" s="6" t="s">
        <v>75</v>
      </c>
      <c r="K3366" s="6" t="s">
        <v>76</v>
      </c>
      <c r="L3366" s="6" t="s">
        <v>82</v>
      </c>
      <c r="M3366" s="6" t="s">
        <v>83</v>
      </c>
      <c r="N3366" s="6" t="s">
        <v>291</v>
      </c>
      <c r="O3366" s="6" t="s">
        <v>47</v>
      </c>
      <c r="P3366" s="6" t="s">
        <v>115</v>
      </c>
      <c r="Q3366" s="6">
        <v>98.7</v>
      </c>
      <c r="R3366" s="6">
        <v>0</v>
      </c>
      <c r="S3366" s="6">
        <v>0</v>
      </c>
      <c r="T3366" s="6" t="s">
        <v>35</v>
      </c>
      <c r="U3366" s="6"/>
      <c r="V3366" s="6" t="s">
        <v>49</v>
      </c>
      <c r="W3366" s="6">
        <v>15</v>
      </c>
      <c r="X3366" s="7" t="s">
        <v>37</v>
      </c>
    </row>
    <row r="3367" spans="1:24" x14ac:dyDescent="0.3">
      <c r="A3367" s="8" t="s">
        <v>10180</v>
      </c>
      <c r="B3367" s="9">
        <v>46154</v>
      </c>
      <c r="C3367" s="21" t="str">
        <f>TEXT(Table3[[#This Row],[Transaction_Date]],"dddd")</f>
        <v>Tuesday</v>
      </c>
      <c r="D3367" t="s">
        <v>7987</v>
      </c>
      <c r="E3367">
        <f>HOUR(Table3[[#This Row],[Transaction_Time]])</f>
        <v>18</v>
      </c>
      <c r="F3367" s="10" t="s">
        <v>52</v>
      </c>
      <c r="G3367" s="10" t="s">
        <v>10181</v>
      </c>
      <c r="H3367" s="10" t="s">
        <v>89</v>
      </c>
      <c r="I3367" s="10" t="s">
        <v>42</v>
      </c>
      <c r="J3367" s="10" t="s">
        <v>166</v>
      </c>
      <c r="K3367" s="10" t="s">
        <v>204</v>
      </c>
      <c r="L3367" s="10" t="s">
        <v>221</v>
      </c>
      <c r="M3367" s="10" t="s">
        <v>67</v>
      </c>
      <c r="N3367" s="10" t="s">
        <v>32</v>
      </c>
      <c r="O3367" s="10" t="s">
        <v>33</v>
      </c>
      <c r="P3367" s="10" t="s">
        <v>128</v>
      </c>
      <c r="Q3367" s="10">
        <v>1329.97</v>
      </c>
      <c r="R3367" s="10">
        <v>0</v>
      </c>
      <c r="S3367" s="10">
        <v>0</v>
      </c>
      <c r="T3367" s="10" t="s">
        <v>406</v>
      </c>
      <c r="U3367" s="10" t="s">
        <v>496</v>
      </c>
      <c r="V3367" s="10" t="s">
        <v>36</v>
      </c>
      <c r="W3367" s="10">
        <v>52</v>
      </c>
      <c r="X3367" s="11" t="s">
        <v>37</v>
      </c>
    </row>
    <row r="3368" spans="1:24" x14ac:dyDescent="0.3">
      <c r="A3368" s="4" t="s">
        <v>10182</v>
      </c>
      <c r="B3368" s="5">
        <v>46155</v>
      </c>
      <c r="C3368" s="20" t="str">
        <f>TEXT(Table3[[#This Row],[Transaction_Date]],"dddd")</f>
        <v>Wednesday</v>
      </c>
      <c r="D3368" t="s">
        <v>2510</v>
      </c>
      <c r="E3368">
        <f>HOUR(Table3[[#This Row],[Transaction_Time]])</f>
        <v>20</v>
      </c>
      <c r="F3368" s="6" t="s">
        <v>24</v>
      </c>
      <c r="G3368" s="6" t="s">
        <v>10183</v>
      </c>
      <c r="H3368" s="6" t="s">
        <v>26</v>
      </c>
      <c r="I3368" s="6" t="s">
        <v>27</v>
      </c>
      <c r="J3368" s="6" t="s">
        <v>98</v>
      </c>
      <c r="K3368" s="6" t="s">
        <v>459</v>
      </c>
      <c r="L3368" s="6" t="s">
        <v>445</v>
      </c>
      <c r="M3368" s="6" t="s">
        <v>162</v>
      </c>
      <c r="N3368" s="6" t="s">
        <v>176</v>
      </c>
      <c r="O3368" s="6" t="s">
        <v>47</v>
      </c>
      <c r="P3368" s="6" t="s">
        <v>115</v>
      </c>
      <c r="Q3368" s="6">
        <v>426.32</v>
      </c>
      <c r="R3368" s="6">
        <v>0</v>
      </c>
      <c r="S3368" s="6">
        <v>0</v>
      </c>
      <c r="T3368" s="6" t="s">
        <v>35</v>
      </c>
      <c r="U3368" s="6"/>
      <c r="V3368" s="6" t="s">
        <v>49</v>
      </c>
      <c r="W3368" s="6">
        <v>77</v>
      </c>
      <c r="X3368" s="7" t="s">
        <v>37</v>
      </c>
    </row>
    <row r="3369" spans="1:24" x14ac:dyDescent="0.3">
      <c r="A3369" s="8" t="s">
        <v>10184</v>
      </c>
      <c r="B3369" s="9">
        <v>46149</v>
      </c>
      <c r="C3369" s="21" t="str">
        <f>TEXT(Table3[[#This Row],[Transaction_Date]],"dddd")</f>
        <v>Thursday</v>
      </c>
      <c r="D3369" t="s">
        <v>10185</v>
      </c>
      <c r="E3369">
        <f>HOUR(Table3[[#This Row],[Transaction_Time]])</f>
        <v>16</v>
      </c>
      <c r="F3369" s="10" t="s">
        <v>370</v>
      </c>
      <c r="G3369" s="10" t="s">
        <v>10186</v>
      </c>
      <c r="H3369" s="10" t="s">
        <v>26</v>
      </c>
      <c r="I3369" s="10" t="s">
        <v>27</v>
      </c>
      <c r="J3369" s="10" t="s">
        <v>119</v>
      </c>
      <c r="K3369" s="10" t="s">
        <v>120</v>
      </c>
      <c r="L3369" s="10" t="s">
        <v>304</v>
      </c>
      <c r="M3369" s="10" t="s">
        <v>31</v>
      </c>
      <c r="N3369" s="10" t="s">
        <v>32</v>
      </c>
      <c r="O3369" s="10" t="s">
        <v>141</v>
      </c>
      <c r="P3369" s="10" t="s">
        <v>115</v>
      </c>
      <c r="Q3369" s="10">
        <v>977.89</v>
      </c>
      <c r="R3369" s="10">
        <v>0</v>
      </c>
      <c r="S3369" s="10">
        <v>0</v>
      </c>
      <c r="T3369" s="10" t="s">
        <v>35</v>
      </c>
      <c r="U3369" s="10"/>
      <c r="V3369" s="10" t="s">
        <v>49</v>
      </c>
      <c r="W3369" s="10">
        <v>16</v>
      </c>
      <c r="X3369" s="11" t="s">
        <v>37</v>
      </c>
    </row>
    <row r="3370" spans="1:24" x14ac:dyDescent="0.3">
      <c r="A3370" s="4" t="s">
        <v>10187</v>
      </c>
      <c r="B3370" s="5">
        <v>46166</v>
      </c>
      <c r="C3370" s="20" t="str">
        <f>TEXT(Table3[[#This Row],[Transaction_Date]],"dddd")</f>
        <v>Sunday</v>
      </c>
      <c r="D3370" t="s">
        <v>574</v>
      </c>
      <c r="E3370">
        <f>HOUR(Table3[[#This Row],[Transaction_Time]])</f>
        <v>18</v>
      </c>
      <c r="F3370" s="6" t="s">
        <v>40</v>
      </c>
      <c r="G3370" s="6" t="s">
        <v>10188</v>
      </c>
      <c r="H3370" s="6" t="s">
        <v>54</v>
      </c>
      <c r="I3370" s="6" t="s">
        <v>42</v>
      </c>
      <c r="J3370" s="6" t="s">
        <v>43</v>
      </c>
      <c r="K3370" s="6" t="s">
        <v>285</v>
      </c>
      <c r="L3370" s="6" t="s">
        <v>221</v>
      </c>
      <c r="M3370" s="6" t="s">
        <v>67</v>
      </c>
      <c r="N3370" s="6" t="s">
        <v>32</v>
      </c>
      <c r="O3370" s="6" t="s">
        <v>47</v>
      </c>
      <c r="P3370" s="6" t="s">
        <v>68</v>
      </c>
      <c r="Q3370" s="6">
        <v>727.5</v>
      </c>
      <c r="R3370" s="6">
        <v>0</v>
      </c>
      <c r="S3370" s="6">
        <v>0</v>
      </c>
      <c r="T3370" s="6" t="s">
        <v>35</v>
      </c>
      <c r="U3370" s="6"/>
      <c r="V3370" s="6" t="s">
        <v>49</v>
      </c>
      <c r="W3370" s="6">
        <v>57</v>
      </c>
      <c r="X3370" s="7" t="s">
        <v>37</v>
      </c>
    </row>
    <row r="3371" spans="1:24" x14ac:dyDescent="0.3">
      <c r="A3371" s="8" t="s">
        <v>10189</v>
      </c>
      <c r="B3371" s="9">
        <v>46146</v>
      </c>
      <c r="C3371" s="21" t="str">
        <f>TEXT(Table3[[#This Row],[Transaction_Date]],"dddd")</f>
        <v>Monday</v>
      </c>
      <c r="D3371" t="s">
        <v>10190</v>
      </c>
      <c r="E3371">
        <f>HOUR(Table3[[#This Row],[Transaction_Time]])</f>
        <v>16</v>
      </c>
      <c r="F3371" s="10" t="s">
        <v>416</v>
      </c>
      <c r="G3371" s="10" t="s">
        <v>10191</v>
      </c>
      <c r="H3371" s="10" t="s">
        <v>74</v>
      </c>
      <c r="I3371" s="10" t="s">
        <v>27</v>
      </c>
      <c r="J3371" s="10" t="s">
        <v>43</v>
      </c>
      <c r="K3371" s="10" t="s">
        <v>285</v>
      </c>
      <c r="L3371" s="10" t="s">
        <v>327</v>
      </c>
      <c r="M3371" s="10" t="s">
        <v>114</v>
      </c>
      <c r="N3371" s="10" t="s">
        <v>176</v>
      </c>
      <c r="O3371" s="10" t="s">
        <v>47</v>
      </c>
      <c r="P3371" s="10" t="s">
        <v>128</v>
      </c>
      <c r="Q3371" s="10">
        <v>71.45</v>
      </c>
      <c r="R3371" s="10">
        <v>0</v>
      </c>
      <c r="S3371" s="10">
        <v>0</v>
      </c>
      <c r="T3371" s="10" t="s">
        <v>35</v>
      </c>
      <c r="U3371" s="10"/>
      <c r="V3371" s="10" t="s">
        <v>49</v>
      </c>
      <c r="W3371" s="10">
        <v>55</v>
      </c>
      <c r="X3371" s="11" t="s">
        <v>37</v>
      </c>
    </row>
    <row r="3372" spans="1:24" x14ac:dyDescent="0.3">
      <c r="A3372" s="4" t="s">
        <v>10192</v>
      </c>
      <c r="B3372" s="5">
        <v>46169</v>
      </c>
      <c r="C3372" s="20" t="str">
        <f>TEXT(Table3[[#This Row],[Transaction_Date]],"dddd")</f>
        <v>Wednesday</v>
      </c>
      <c r="D3372" t="s">
        <v>10193</v>
      </c>
      <c r="E3372">
        <f>HOUR(Table3[[#This Row],[Transaction_Time]])</f>
        <v>11</v>
      </c>
      <c r="F3372" s="6" t="s">
        <v>24</v>
      </c>
      <c r="G3372" s="6" t="s">
        <v>10194</v>
      </c>
      <c r="H3372" s="6" t="s">
        <v>89</v>
      </c>
      <c r="I3372" s="6" t="s">
        <v>27</v>
      </c>
      <c r="J3372" s="6" t="s">
        <v>105</v>
      </c>
      <c r="K3372" s="6" t="s">
        <v>675</v>
      </c>
      <c r="L3372" s="6" t="s">
        <v>544</v>
      </c>
      <c r="M3372" s="6" t="s">
        <v>114</v>
      </c>
      <c r="N3372" s="6" t="s">
        <v>59</v>
      </c>
      <c r="O3372" s="6" t="s">
        <v>60</v>
      </c>
      <c r="P3372" s="6" t="s">
        <v>48</v>
      </c>
      <c r="Q3372" s="6">
        <v>3923.36</v>
      </c>
      <c r="R3372" s="6">
        <v>50.58</v>
      </c>
      <c r="S3372" s="6">
        <v>0</v>
      </c>
      <c r="T3372" s="6" t="s">
        <v>35</v>
      </c>
      <c r="U3372" s="6"/>
      <c r="V3372" s="6" t="s">
        <v>36</v>
      </c>
      <c r="W3372" s="6">
        <v>28</v>
      </c>
      <c r="X3372" s="7" t="s">
        <v>37</v>
      </c>
    </row>
    <row r="3373" spans="1:24" x14ac:dyDescent="0.3">
      <c r="A3373" s="8" t="s">
        <v>10195</v>
      </c>
      <c r="B3373" s="9">
        <v>46169</v>
      </c>
      <c r="C3373" s="21" t="str">
        <f>TEXT(Table3[[#This Row],[Transaction_Date]],"dddd")</f>
        <v>Wednesday</v>
      </c>
      <c r="D3373" t="s">
        <v>10196</v>
      </c>
      <c r="E3373">
        <f>HOUR(Table3[[#This Row],[Transaction_Time]])</f>
        <v>12</v>
      </c>
      <c r="F3373" s="10" t="s">
        <v>24</v>
      </c>
      <c r="G3373" s="10" t="s">
        <v>10197</v>
      </c>
      <c r="H3373" s="10" t="s">
        <v>26</v>
      </c>
      <c r="I3373" s="10" t="s">
        <v>27</v>
      </c>
      <c r="J3373" s="10" t="s">
        <v>75</v>
      </c>
      <c r="K3373" s="10" t="s">
        <v>156</v>
      </c>
      <c r="L3373" s="10" t="s">
        <v>113</v>
      </c>
      <c r="M3373" s="10" t="s">
        <v>114</v>
      </c>
      <c r="N3373" s="10" t="s">
        <v>46</v>
      </c>
      <c r="O3373" s="10" t="s">
        <v>60</v>
      </c>
      <c r="P3373" s="10" t="s">
        <v>68</v>
      </c>
      <c r="Q3373" s="10">
        <v>61.87</v>
      </c>
      <c r="R3373" s="10">
        <v>0</v>
      </c>
      <c r="S3373" s="10">
        <v>0</v>
      </c>
      <c r="T3373" s="10" t="s">
        <v>35</v>
      </c>
      <c r="U3373" s="10"/>
      <c r="V3373" s="10" t="s">
        <v>36</v>
      </c>
      <c r="W3373" s="10">
        <v>45</v>
      </c>
      <c r="X3373" s="11" t="s">
        <v>37</v>
      </c>
    </row>
    <row r="3374" spans="1:24" x14ac:dyDescent="0.3">
      <c r="A3374" s="4" t="s">
        <v>10198</v>
      </c>
      <c r="B3374" s="5">
        <v>46151</v>
      </c>
      <c r="C3374" s="20" t="str">
        <f>TEXT(Table3[[#This Row],[Transaction_Date]],"dddd")</f>
        <v>Saturday</v>
      </c>
      <c r="D3374" t="s">
        <v>10199</v>
      </c>
      <c r="E3374">
        <f>HOUR(Table3[[#This Row],[Transaction_Time]])</f>
        <v>17</v>
      </c>
      <c r="F3374" s="6" t="s">
        <v>52</v>
      </c>
      <c r="G3374" s="6" t="s">
        <v>10200</v>
      </c>
      <c r="H3374" s="6" t="s">
        <v>97</v>
      </c>
      <c r="I3374" s="6" t="s">
        <v>42</v>
      </c>
      <c r="J3374" s="6" t="s">
        <v>43</v>
      </c>
      <c r="K3374" s="6" t="s">
        <v>112</v>
      </c>
      <c r="L3374" s="6" t="s">
        <v>225</v>
      </c>
      <c r="M3374" s="6" t="s">
        <v>214</v>
      </c>
      <c r="N3374" s="6" t="s">
        <v>46</v>
      </c>
      <c r="O3374" s="6" t="s">
        <v>60</v>
      </c>
      <c r="P3374" s="6" t="s">
        <v>48</v>
      </c>
      <c r="Q3374" s="6">
        <v>68.38</v>
      </c>
      <c r="R3374" s="6">
        <v>0</v>
      </c>
      <c r="S3374" s="6">
        <v>0</v>
      </c>
      <c r="T3374" s="6" t="s">
        <v>35</v>
      </c>
      <c r="U3374" s="6"/>
      <c r="V3374" s="6" t="s">
        <v>49</v>
      </c>
      <c r="W3374" s="6">
        <v>29</v>
      </c>
      <c r="X3374" s="7" t="s">
        <v>37</v>
      </c>
    </row>
    <row r="3375" spans="1:24" x14ac:dyDescent="0.3">
      <c r="A3375" s="8" t="s">
        <v>10201</v>
      </c>
      <c r="B3375" s="9">
        <v>46145</v>
      </c>
      <c r="C3375" s="21" t="str">
        <f>TEXT(Table3[[#This Row],[Transaction_Date]],"dddd")</f>
        <v>Sunday</v>
      </c>
      <c r="D3375" t="s">
        <v>10202</v>
      </c>
      <c r="E3375">
        <f>HOUR(Table3[[#This Row],[Transaction_Time]])</f>
        <v>20</v>
      </c>
      <c r="F3375" s="10" t="s">
        <v>72</v>
      </c>
      <c r="G3375" s="10" t="s">
        <v>10203</v>
      </c>
      <c r="H3375" s="10" t="s">
        <v>54</v>
      </c>
      <c r="I3375" s="10" t="s">
        <v>27</v>
      </c>
      <c r="J3375" s="10" t="s">
        <v>119</v>
      </c>
      <c r="K3375" s="10" t="s">
        <v>120</v>
      </c>
      <c r="L3375" s="10" t="s">
        <v>801</v>
      </c>
      <c r="M3375" s="10" t="s">
        <v>58</v>
      </c>
      <c r="N3375" s="10" t="s">
        <v>32</v>
      </c>
      <c r="O3375" s="10" t="s">
        <v>47</v>
      </c>
      <c r="P3375" s="10" t="s">
        <v>108</v>
      </c>
      <c r="Q3375" s="10">
        <v>688.28</v>
      </c>
      <c r="R3375" s="10">
        <v>1.68</v>
      </c>
      <c r="S3375" s="10">
        <v>0</v>
      </c>
      <c r="T3375" s="10" t="s">
        <v>35</v>
      </c>
      <c r="U3375" s="10"/>
      <c r="V3375" s="10" t="s">
        <v>49</v>
      </c>
      <c r="W3375" s="10">
        <v>59</v>
      </c>
      <c r="X3375" s="11" t="s">
        <v>37</v>
      </c>
    </row>
    <row r="3376" spans="1:24" x14ac:dyDescent="0.3">
      <c r="A3376" s="4" t="s">
        <v>10204</v>
      </c>
      <c r="B3376" s="5">
        <v>46173</v>
      </c>
      <c r="C3376" s="20" t="str">
        <f>TEXT(Table3[[#This Row],[Transaction_Date]],"dddd")</f>
        <v>Sunday</v>
      </c>
      <c r="D3376" t="s">
        <v>10205</v>
      </c>
      <c r="E3376">
        <f>HOUR(Table3[[#This Row],[Transaction_Time]])</f>
        <v>12</v>
      </c>
      <c r="F3376" s="6" t="s">
        <v>24</v>
      </c>
      <c r="G3376" s="6" t="s">
        <v>10206</v>
      </c>
      <c r="H3376" s="6" t="s">
        <v>54</v>
      </c>
      <c r="I3376" s="6" t="s">
        <v>27</v>
      </c>
      <c r="J3376" s="6" t="s">
        <v>166</v>
      </c>
      <c r="K3376" s="6" t="s">
        <v>237</v>
      </c>
      <c r="L3376" s="6" t="s">
        <v>132</v>
      </c>
      <c r="M3376" s="6" t="s">
        <v>93</v>
      </c>
      <c r="N3376" s="6" t="s">
        <v>46</v>
      </c>
      <c r="O3376" s="6" t="s">
        <v>297</v>
      </c>
      <c r="P3376" s="6" t="s">
        <v>48</v>
      </c>
      <c r="Q3376" s="6">
        <v>170.39</v>
      </c>
      <c r="R3376" s="6">
        <v>0</v>
      </c>
      <c r="S3376" s="6">
        <v>0</v>
      </c>
      <c r="T3376" s="6" t="s">
        <v>35</v>
      </c>
      <c r="U3376" s="6"/>
      <c r="V3376" s="6" t="s">
        <v>49</v>
      </c>
      <c r="W3376" s="6">
        <v>11</v>
      </c>
      <c r="X3376" s="7" t="s">
        <v>37</v>
      </c>
    </row>
    <row r="3377" spans="1:24" x14ac:dyDescent="0.3">
      <c r="A3377" s="8" t="s">
        <v>10207</v>
      </c>
      <c r="B3377" s="9">
        <v>46143</v>
      </c>
      <c r="C3377" s="21" t="str">
        <f>TEXT(Table3[[#This Row],[Transaction_Date]],"dddd")</f>
        <v>Friday</v>
      </c>
      <c r="D3377" t="s">
        <v>10208</v>
      </c>
      <c r="E3377">
        <f>HOUR(Table3[[#This Row],[Transaction_Time]])</f>
        <v>12</v>
      </c>
      <c r="F3377" s="10" t="s">
        <v>40</v>
      </c>
      <c r="G3377" s="10" t="s">
        <v>10209</v>
      </c>
      <c r="H3377" s="10" t="s">
        <v>26</v>
      </c>
      <c r="I3377" s="10" t="s">
        <v>27</v>
      </c>
      <c r="J3377" s="10" t="s">
        <v>98</v>
      </c>
      <c r="K3377" s="10" t="s">
        <v>338</v>
      </c>
      <c r="L3377" s="10" t="s">
        <v>230</v>
      </c>
      <c r="M3377" s="10" t="s">
        <v>83</v>
      </c>
      <c r="N3377" s="10" t="s">
        <v>46</v>
      </c>
      <c r="O3377" s="10" t="s">
        <v>141</v>
      </c>
      <c r="P3377" s="10" t="s">
        <v>34</v>
      </c>
      <c r="Q3377" s="10">
        <v>85.3</v>
      </c>
      <c r="R3377" s="10">
        <v>38.049999999999997</v>
      </c>
      <c r="S3377" s="10">
        <v>0</v>
      </c>
      <c r="T3377" s="10" t="s">
        <v>35</v>
      </c>
      <c r="U3377" s="10"/>
      <c r="V3377" s="10" t="s">
        <v>49</v>
      </c>
      <c r="W3377" s="10">
        <v>3</v>
      </c>
      <c r="X3377" s="11" t="s">
        <v>37</v>
      </c>
    </row>
    <row r="3378" spans="1:24" x14ac:dyDescent="0.3">
      <c r="A3378" s="4" t="s">
        <v>10210</v>
      </c>
      <c r="B3378" s="5">
        <v>46161</v>
      </c>
      <c r="C3378" s="20" t="str">
        <f>TEXT(Table3[[#This Row],[Transaction_Date]],"dddd")</f>
        <v>Tuesday</v>
      </c>
      <c r="D3378" t="s">
        <v>9073</v>
      </c>
      <c r="E3378">
        <f>HOUR(Table3[[#This Row],[Transaction_Time]])</f>
        <v>9</v>
      </c>
      <c r="F3378" s="6" t="s">
        <v>40</v>
      </c>
      <c r="G3378" s="6" t="s">
        <v>10211</v>
      </c>
      <c r="H3378" s="6" t="s">
        <v>74</v>
      </c>
      <c r="I3378" s="6" t="s">
        <v>27</v>
      </c>
      <c r="J3378" s="6" t="s">
        <v>98</v>
      </c>
      <c r="K3378" s="6" t="s">
        <v>338</v>
      </c>
      <c r="L3378" s="6" t="s">
        <v>113</v>
      </c>
      <c r="M3378" s="6" t="s">
        <v>114</v>
      </c>
      <c r="N3378" s="6" t="s">
        <v>176</v>
      </c>
      <c r="O3378" s="6" t="s">
        <v>47</v>
      </c>
      <c r="P3378" s="6" t="s">
        <v>34</v>
      </c>
      <c r="Q3378" s="6">
        <v>860.7</v>
      </c>
      <c r="R3378" s="6">
        <v>0</v>
      </c>
      <c r="S3378" s="6">
        <v>0</v>
      </c>
      <c r="T3378" s="6" t="s">
        <v>35</v>
      </c>
      <c r="U3378" s="6"/>
      <c r="V3378" s="6" t="s">
        <v>49</v>
      </c>
      <c r="W3378" s="6">
        <v>22</v>
      </c>
      <c r="X3378" s="7" t="s">
        <v>37</v>
      </c>
    </row>
    <row r="3379" spans="1:24" x14ac:dyDescent="0.3">
      <c r="A3379" s="8" t="s">
        <v>10212</v>
      </c>
      <c r="B3379" s="9">
        <v>46169</v>
      </c>
      <c r="C3379" s="21" t="str">
        <f>TEXT(Table3[[#This Row],[Transaction_Date]],"dddd")</f>
        <v>Wednesday</v>
      </c>
      <c r="D3379" t="s">
        <v>10213</v>
      </c>
      <c r="E3379">
        <f>HOUR(Table3[[#This Row],[Transaction_Time]])</f>
        <v>13</v>
      </c>
      <c r="F3379" s="10" t="s">
        <v>370</v>
      </c>
      <c r="G3379" s="10" t="s">
        <v>10214</v>
      </c>
      <c r="H3379" s="10" t="s">
        <v>54</v>
      </c>
      <c r="I3379" s="10" t="s">
        <v>42</v>
      </c>
      <c r="J3379" s="10" t="s">
        <v>43</v>
      </c>
      <c r="K3379" s="10" t="s">
        <v>285</v>
      </c>
      <c r="L3379" s="10" t="s">
        <v>537</v>
      </c>
      <c r="M3379" s="10" t="s">
        <v>122</v>
      </c>
      <c r="N3379" s="10" t="s">
        <v>46</v>
      </c>
      <c r="O3379" s="10" t="s">
        <v>297</v>
      </c>
      <c r="P3379" s="10" t="s">
        <v>115</v>
      </c>
      <c r="Q3379" s="10">
        <v>94.98</v>
      </c>
      <c r="R3379" s="10">
        <v>0</v>
      </c>
      <c r="S3379" s="10">
        <v>0</v>
      </c>
      <c r="T3379" s="10" t="s">
        <v>35</v>
      </c>
      <c r="U3379" s="10"/>
      <c r="V3379" s="10" t="s">
        <v>49</v>
      </c>
      <c r="W3379" s="10">
        <v>60</v>
      </c>
      <c r="X3379" s="11" t="s">
        <v>37</v>
      </c>
    </row>
    <row r="3380" spans="1:24" x14ac:dyDescent="0.3">
      <c r="A3380" s="4" t="s">
        <v>10215</v>
      </c>
      <c r="B3380" s="5">
        <v>46167</v>
      </c>
      <c r="C3380" s="20" t="str">
        <f>TEXT(Table3[[#This Row],[Transaction_Date]],"dddd")</f>
        <v>Monday</v>
      </c>
      <c r="D3380" t="s">
        <v>10216</v>
      </c>
      <c r="E3380">
        <f>HOUR(Table3[[#This Row],[Transaction_Time]])</f>
        <v>13</v>
      </c>
      <c r="F3380" s="6" t="s">
        <v>370</v>
      </c>
      <c r="G3380" s="6" t="s">
        <v>10217</v>
      </c>
      <c r="H3380" s="6" t="s">
        <v>74</v>
      </c>
      <c r="I3380" s="6" t="s">
        <v>42</v>
      </c>
      <c r="J3380" s="6" t="s">
        <v>75</v>
      </c>
      <c r="K3380" s="6" t="s">
        <v>156</v>
      </c>
      <c r="L3380" s="6" t="s">
        <v>100</v>
      </c>
      <c r="M3380" s="6" t="s">
        <v>101</v>
      </c>
      <c r="N3380" s="6" t="s">
        <v>272</v>
      </c>
      <c r="O3380" s="6" t="s">
        <v>47</v>
      </c>
      <c r="P3380" s="6" t="s">
        <v>84</v>
      </c>
      <c r="Q3380" s="6">
        <v>348.67</v>
      </c>
      <c r="R3380" s="6">
        <v>0</v>
      </c>
      <c r="S3380" s="6">
        <v>0</v>
      </c>
      <c r="T3380" s="6" t="s">
        <v>35</v>
      </c>
      <c r="U3380" s="6"/>
      <c r="V3380" s="6" t="s">
        <v>49</v>
      </c>
      <c r="W3380" s="6">
        <v>81</v>
      </c>
      <c r="X3380" s="7" t="s">
        <v>37</v>
      </c>
    </row>
    <row r="3381" spans="1:24" x14ac:dyDescent="0.3">
      <c r="A3381" s="8" t="s">
        <v>10218</v>
      </c>
      <c r="B3381" s="9">
        <v>46152</v>
      </c>
      <c r="C3381" s="21" t="str">
        <f>TEXT(Table3[[#This Row],[Transaction_Date]],"dddd")</f>
        <v>Sunday</v>
      </c>
      <c r="D3381" t="s">
        <v>10219</v>
      </c>
      <c r="E3381">
        <f>HOUR(Table3[[#This Row],[Transaction_Time]])</f>
        <v>18</v>
      </c>
      <c r="F3381" s="10" t="s">
        <v>24</v>
      </c>
      <c r="G3381" s="10" t="s">
        <v>10220</v>
      </c>
      <c r="H3381" s="10" t="s">
        <v>26</v>
      </c>
      <c r="I3381" s="10" t="s">
        <v>42</v>
      </c>
      <c r="J3381" s="10" t="s">
        <v>75</v>
      </c>
      <c r="K3381" s="10" t="s">
        <v>295</v>
      </c>
      <c r="L3381" s="10" t="s">
        <v>342</v>
      </c>
      <c r="M3381" s="10" t="s">
        <v>162</v>
      </c>
      <c r="N3381" s="10" t="s">
        <v>46</v>
      </c>
      <c r="O3381" s="10" t="s">
        <v>47</v>
      </c>
      <c r="P3381" s="10" t="s">
        <v>84</v>
      </c>
      <c r="Q3381" s="10">
        <v>249.78</v>
      </c>
      <c r="R3381" s="10">
        <v>48.79</v>
      </c>
      <c r="S3381" s="10">
        <v>0</v>
      </c>
      <c r="T3381" s="10" t="s">
        <v>35</v>
      </c>
      <c r="U3381" s="10"/>
      <c r="V3381" s="10" t="s">
        <v>49</v>
      </c>
      <c r="W3381" s="10">
        <v>89</v>
      </c>
      <c r="X3381" s="11" t="s">
        <v>37</v>
      </c>
    </row>
    <row r="3382" spans="1:24" x14ac:dyDescent="0.3">
      <c r="A3382" s="4" t="s">
        <v>10221</v>
      </c>
      <c r="B3382" s="5">
        <v>46165</v>
      </c>
      <c r="C3382" s="20" t="str">
        <f>TEXT(Table3[[#This Row],[Transaction_Date]],"dddd")</f>
        <v>Saturday</v>
      </c>
      <c r="D3382" t="s">
        <v>10222</v>
      </c>
      <c r="E3382">
        <f>HOUR(Table3[[#This Row],[Transaction_Time]])</f>
        <v>12</v>
      </c>
      <c r="F3382" s="6" t="s">
        <v>24</v>
      </c>
      <c r="G3382" s="6" t="s">
        <v>10223</v>
      </c>
      <c r="H3382" s="6" t="s">
        <v>89</v>
      </c>
      <c r="I3382" s="6" t="s">
        <v>27</v>
      </c>
      <c r="J3382" s="6" t="s">
        <v>166</v>
      </c>
      <c r="K3382" s="6" t="s">
        <v>167</v>
      </c>
      <c r="L3382" s="6" t="s">
        <v>200</v>
      </c>
      <c r="M3382" s="6" t="s">
        <v>146</v>
      </c>
      <c r="N3382" s="6" t="s">
        <v>46</v>
      </c>
      <c r="O3382" s="6" t="s">
        <v>47</v>
      </c>
      <c r="P3382" s="6" t="s">
        <v>68</v>
      </c>
      <c r="Q3382" s="6">
        <v>67.83</v>
      </c>
      <c r="R3382" s="6">
        <v>0</v>
      </c>
      <c r="S3382" s="6">
        <v>0</v>
      </c>
      <c r="T3382" s="6" t="s">
        <v>280</v>
      </c>
      <c r="U3382" s="6" t="s">
        <v>496</v>
      </c>
      <c r="V3382" s="6" t="s">
        <v>49</v>
      </c>
      <c r="W3382" s="6">
        <v>82</v>
      </c>
      <c r="X3382" s="7" t="s">
        <v>37</v>
      </c>
    </row>
    <row r="3383" spans="1:24" x14ac:dyDescent="0.3">
      <c r="A3383" s="8" t="s">
        <v>10224</v>
      </c>
      <c r="B3383" s="9">
        <v>46143</v>
      </c>
      <c r="C3383" s="21" t="str">
        <f>TEXT(Table3[[#This Row],[Transaction_Date]],"dddd")</f>
        <v>Friday</v>
      </c>
      <c r="D3383" t="s">
        <v>10225</v>
      </c>
      <c r="E3383">
        <f>HOUR(Table3[[#This Row],[Transaction_Time]])</f>
        <v>15</v>
      </c>
      <c r="F3383" s="10" t="s">
        <v>40</v>
      </c>
      <c r="G3383" s="10" t="s">
        <v>10226</v>
      </c>
      <c r="H3383" s="10" t="s">
        <v>54</v>
      </c>
      <c r="I3383" s="10" t="s">
        <v>27</v>
      </c>
      <c r="J3383" s="10" t="s">
        <v>55</v>
      </c>
      <c r="K3383" s="10" t="s">
        <v>256</v>
      </c>
      <c r="L3383" s="10" t="s">
        <v>161</v>
      </c>
      <c r="M3383" s="10" t="s">
        <v>162</v>
      </c>
      <c r="N3383" s="10" t="s">
        <v>291</v>
      </c>
      <c r="O3383" s="10" t="s">
        <v>141</v>
      </c>
      <c r="P3383" s="10" t="s">
        <v>68</v>
      </c>
      <c r="Q3383" s="10">
        <v>1123.57</v>
      </c>
      <c r="R3383" s="10">
        <v>10.119999999999999</v>
      </c>
      <c r="S3383" s="10">
        <v>0</v>
      </c>
      <c r="T3383" s="10" t="s">
        <v>35</v>
      </c>
      <c r="U3383" s="10"/>
      <c r="V3383" s="10" t="s">
        <v>49</v>
      </c>
      <c r="W3383" s="10">
        <v>66</v>
      </c>
      <c r="X3383" s="11" t="s">
        <v>37</v>
      </c>
    </row>
    <row r="3384" spans="1:24" x14ac:dyDescent="0.3">
      <c r="A3384" s="4" t="s">
        <v>10227</v>
      </c>
      <c r="B3384" s="5">
        <v>46166</v>
      </c>
      <c r="C3384" s="20" t="str">
        <f>TEXT(Table3[[#This Row],[Transaction_Date]],"dddd")</f>
        <v>Sunday</v>
      </c>
      <c r="D3384" t="s">
        <v>10228</v>
      </c>
      <c r="E3384">
        <f>HOUR(Table3[[#This Row],[Transaction_Time]])</f>
        <v>19</v>
      </c>
      <c r="F3384" s="6" t="s">
        <v>72</v>
      </c>
      <c r="G3384" s="6" t="s">
        <v>10229</v>
      </c>
      <c r="H3384" s="6" t="s">
        <v>54</v>
      </c>
      <c r="I3384" s="6" t="s">
        <v>42</v>
      </c>
      <c r="J3384" s="6" t="s">
        <v>119</v>
      </c>
      <c r="K3384" s="6" t="s">
        <v>120</v>
      </c>
      <c r="L3384" s="6" t="s">
        <v>375</v>
      </c>
      <c r="M3384" s="6" t="s">
        <v>58</v>
      </c>
      <c r="N3384" s="6" t="s">
        <v>46</v>
      </c>
      <c r="O3384" s="6" t="s">
        <v>60</v>
      </c>
      <c r="P3384" s="6" t="s">
        <v>68</v>
      </c>
      <c r="Q3384" s="6">
        <v>1388.38</v>
      </c>
      <c r="R3384" s="6">
        <v>0</v>
      </c>
      <c r="S3384" s="6">
        <v>0</v>
      </c>
      <c r="T3384" s="6" t="s">
        <v>35</v>
      </c>
      <c r="U3384" s="6"/>
      <c r="V3384" s="6" t="s">
        <v>49</v>
      </c>
      <c r="W3384" s="6">
        <v>24</v>
      </c>
      <c r="X3384" s="7" t="s">
        <v>37</v>
      </c>
    </row>
    <row r="3385" spans="1:24" x14ac:dyDescent="0.3">
      <c r="A3385" s="8" t="s">
        <v>10230</v>
      </c>
      <c r="B3385" s="9">
        <v>46170</v>
      </c>
      <c r="C3385" s="21" t="str">
        <f>TEXT(Table3[[#This Row],[Transaction_Date]],"dddd")</f>
        <v>Thursday</v>
      </c>
      <c r="D3385" t="s">
        <v>10231</v>
      </c>
      <c r="E3385">
        <f>HOUR(Table3[[#This Row],[Transaction_Time]])</f>
        <v>18</v>
      </c>
      <c r="F3385" s="10" t="s">
        <v>24</v>
      </c>
      <c r="G3385" s="10" t="s">
        <v>10232</v>
      </c>
      <c r="H3385" s="10" t="s">
        <v>89</v>
      </c>
      <c r="I3385" s="10" t="s">
        <v>42</v>
      </c>
      <c r="J3385" s="10" t="s">
        <v>166</v>
      </c>
      <c r="K3385" s="10" t="s">
        <v>476</v>
      </c>
      <c r="L3385" s="10" t="s">
        <v>127</v>
      </c>
      <c r="M3385" s="10" t="s">
        <v>114</v>
      </c>
      <c r="N3385" s="10" t="s">
        <v>59</v>
      </c>
      <c r="O3385" s="10" t="s">
        <v>141</v>
      </c>
      <c r="P3385" s="10" t="s">
        <v>34</v>
      </c>
      <c r="Q3385" s="10">
        <v>1475.08</v>
      </c>
      <c r="R3385" s="10">
        <v>0</v>
      </c>
      <c r="S3385" s="10">
        <v>0</v>
      </c>
      <c r="T3385" s="10" t="s">
        <v>35</v>
      </c>
      <c r="U3385" s="10"/>
      <c r="V3385" s="10" t="s">
        <v>36</v>
      </c>
      <c r="W3385" s="10">
        <v>16</v>
      </c>
      <c r="X3385" s="11" t="s">
        <v>37</v>
      </c>
    </row>
    <row r="3386" spans="1:24" x14ac:dyDescent="0.3">
      <c r="A3386" s="4" t="s">
        <v>10233</v>
      </c>
      <c r="B3386" s="5">
        <v>46149</v>
      </c>
      <c r="C3386" s="20" t="str">
        <f>TEXT(Table3[[#This Row],[Transaction_Date]],"dddd")</f>
        <v>Thursday</v>
      </c>
      <c r="D3386" t="s">
        <v>10234</v>
      </c>
      <c r="E3386">
        <f>HOUR(Table3[[#This Row],[Transaction_Time]])</f>
        <v>16</v>
      </c>
      <c r="F3386" s="6" t="s">
        <v>52</v>
      </c>
      <c r="G3386" s="6" t="s">
        <v>10235</v>
      </c>
      <c r="H3386" s="6" t="s">
        <v>54</v>
      </c>
      <c r="I3386" s="6" t="s">
        <v>42</v>
      </c>
      <c r="J3386" s="6" t="s">
        <v>28</v>
      </c>
      <c r="K3386" s="6" t="s">
        <v>188</v>
      </c>
      <c r="L3386" s="6" t="s">
        <v>107</v>
      </c>
      <c r="M3386" s="6" t="s">
        <v>93</v>
      </c>
      <c r="N3386" s="6" t="s">
        <v>46</v>
      </c>
      <c r="O3386" s="6" t="s">
        <v>47</v>
      </c>
      <c r="P3386" s="6" t="s">
        <v>108</v>
      </c>
      <c r="Q3386" s="6">
        <v>284.89999999999998</v>
      </c>
      <c r="R3386" s="6">
        <v>0</v>
      </c>
      <c r="S3386" s="6">
        <v>1.91</v>
      </c>
      <c r="T3386" s="6" t="s">
        <v>35</v>
      </c>
      <c r="U3386" s="6"/>
      <c r="V3386" s="6" t="s">
        <v>36</v>
      </c>
      <c r="W3386" s="6">
        <v>56</v>
      </c>
      <c r="X3386" s="7" t="s">
        <v>37</v>
      </c>
    </row>
    <row r="3387" spans="1:24" x14ac:dyDescent="0.3">
      <c r="A3387" s="8" t="s">
        <v>10236</v>
      </c>
      <c r="B3387" s="9">
        <v>46171</v>
      </c>
      <c r="C3387" s="21" t="str">
        <f>TEXT(Table3[[#This Row],[Transaction_Date]],"dddd")</f>
        <v>Friday</v>
      </c>
      <c r="D3387" t="s">
        <v>10237</v>
      </c>
      <c r="E3387">
        <f>HOUR(Table3[[#This Row],[Transaction_Time]])</f>
        <v>13</v>
      </c>
      <c r="F3387" s="10" t="s">
        <v>52</v>
      </c>
      <c r="G3387" s="10" t="s">
        <v>10238</v>
      </c>
      <c r="H3387" s="10" t="s">
        <v>74</v>
      </c>
      <c r="I3387" s="10" t="s">
        <v>27</v>
      </c>
      <c r="J3387" s="10" t="s">
        <v>105</v>
      </c>
      <c r="K3387" s="10" t="s">
        <v>106</v>
      </c>
      <c r="L3387" s="10" t="s">
        <v>618</v>
      </c>
      <c r="M3387" s="10" t="s">
        <v>214</v>
      </c>
      <c r="N3387" s="10" t="s">
        <v>46</v>
      </c>
      <c r="O3387" s="10" t="s">
        <v>47</v>
      </c>
      <c r="P3387" s="10" t="s">
        <v>108</v>
      </c>
      <c r="Q3387" s="10">
        <v>65.3</v>
      </c>
      <c r="R3387" s="10">
        <v>0</v>
      </c>
      <c r="S3387" s="10">
        <v>0</v>
      </c>
      <c r="T3387" s="10" t="s">
        <v>280</v>
      </c>
      <c r="U3387" s="10" t="s">
        <v>407</v>
      </c>
      <c r="V3387" s="10" t="s">
        <v>49</v>
      </c>
      <c r="W3387" s="10">
        <v>8</v>
      </c>
      <c r="X3387" s="11" t="s">
        <v>37</v>
      </c>
    </row>
    <row r="3388" spans="1:24" x14ac:dyDescent="0.3">
      <c r="A3388" s="4" t="s">
        <v>10239</v>
      </c>
      <c r="B3388" s="5">
        <v>46146</v>
      </c>
      <c r="C3388" s="20" t="str">
        <f>TEXT(Table3[[#This Row],[Transaction_Date]],"dddd")</f>
        <v>Monday</v>
      </c>
      <c r="D3388" t="s">
        <v>10240</v>
      </c>
      <c r="E3388">
        <f>HOUR(Table3[[#This Row],[Transaction_Time]])</f>
        <v>19</v>
      </c>
      <c r="F3388" s="6" t="s">
        <v>52</v>
      </c>
      <c r="G3388" s="6" t="s">
        <v>10241</v>
      </c>
      <c r="H3388" s="6" t="s">
        <v>54</v>
      </c>
      <c r="I3388" s="6" t="s">
        <v>42</v>
      </c>
      <c r="J3388" s="6" t="s">
        <v>55</v>
      </c>
      <c r="K3388" s="6" t="s">
        <v>56</v>
      </c>
      <c r="L3388" s="6" t="s">
        <v>500</v>
      </c>
      <c r="M3388" s="6" t="s">
        <v>67</v>
      </c>
      <c r="N3388" s="6" t="s">
        <v>46</v>
      </c>
      <c r="O3388" s="6" t="s">
        <v>33</v>
      </c>
      <c r="P3388" s="6" t="s">
        <v>84</v>
      </c>
      <c r="Q3388" s="6">
        <v>97.49</v>
      </c>
      <c r="R3388" s="6">
        <v>0</v>
      </c>
      <c r="S3388" s="6">
        <v>0</v>
      </c>
      <c r="T3388" s="6" t="s">
        <v>35</v>
      </c>
      <c r="U3388" s="6"/>
      <c r="V3388" s="6" t="s">
        <v>36</v>
      </c>
      <c r="W3388" s="6">
        <v>26</v>
      </c>
      <c r="X3388" s="7" t="s">
        <v>37</v>
      </c>
    </row>
    <row r="3389" spans="1:24" x14ac:dyDescent="0.3">
      <c r="A3389" s="8" t="s">
        <v>10242</v>
      </c>
      <c r="B3389" s="9">
        <v>46162</v>
      </c>
      <c r="C3389" s="21" t="str">
        <f>TEXT(Table3[[#This Row],[Transaction_Date]],"dddd")</f>
        <v>Wednesday</v>
      </c>
      <c r="D3389" t="s">
        <v>10243</v>
      </c>
      <c r="E3389">
        <f>HOUR(Table3[[#This Row],[Transaction_Time]])</f>
        <v>18</v>
      </c>
      <c r="F3389" s="10" t="s">
        <v>24</v>
      </c>
      <c r="G3389" s="10" t="s">
        <v>10244</v>
      </c>
      <c r="H3389" s="10" t="s">
        <v>54</v>
      </c>
      <c r="I3389" s="10" t="s">
        <v>42</v>
      </c>
      <c r="J3389" s="10" t="s">
        <v>98</v>
      </c>
      <c r="K3389" s="10" t="s">
        <v>338</v>
      </c>
      <c r="L3389" s="10" t="s">
        <v>205</v>
      </c>
      <c r="M3389" s="10" t="s">
        <v>162</v>
      </c>
      <c r="N3389" s="10" t="s">
        <v>59</v>
      </c>
      <c r="O3389" s="10" t="s">
        <v>60</v>
      </c>
      <c r="P3389" s="10" t="s">
        <v>68</v>
      </c>
      <c r="Q3389" s="10">
        <v>3514.27</v>
      </c>
      <c r="R3389" s="10">
        <v>0</v>
      </c>
      <c r="S3389" s="10">
        <v>1.74</v>
      </c>
      <c r="T3389" s="10" t="s">
        <v>35</v>
      </c>
      <c r="U3389" s="10"/>
      <c r="V3389" s="10" t="s">
        <v>49</v>
      </c>
      <c r="W3389" s="10">
        <v>64</v>
      </c>
      <c r="X3389" s="11" t="s">
        <v>37</v>
      </c>
    </row>
    <row r="3390" spans="1:24" x14ac:dyDescent="0.3">
      <c r="A3390" s="4" t="s">
        <v>10245</v>
      </c>
      <c r="B3390" s="5">
        <v>46147</v>
      </c>
      <c r="C3390" s="20" t="str">
        <f>TEXT(Table3[[#This Row],[Transaction_Date]],"dddd")</f>
        <v>Tuesday</v>
      </c>
      <c r="D3390" t="s">
        <v>10246</v>
      </c>
      <c r="E3390">
        <f>HOUR(Table3[[#This Row],[Transaction_Time]])</f>
        <v>16</v>
      </c>
      <c r="F3390" s="6" t="s">
        <v>24</v>
      </c>
      <c r="G3390" s="6" t="s">
        <v>10247</v>
      </c>
      <c r="H3390" s="6" t="s">
        <v>74</v>
      </c>
      <c r="I3390" s="6" t="s">
        <v>42</v>
      </c>
      <c r="J3390" s="6" t="s">
        <v>75</v>
      </c>
      <c r="K3390" s="6" t="s">
        <v>295</v>
      </c>
      <c r="L3390" s="6" t="s">
        <v>290</v>
      </c>
      <c r="M3390" s="6" t="s">
        <v>93</v>
      </c>
      <c r="N3390" s="6" t="s">
        <v>46</v>
      </c>
      <c r="O3390" s="6" t="s">
        <v>47</v>
      </c>
      <c r="P3390" s="6" t="s">
        <v>115</v>
      </c>
      <c r="Q3390" s="6">
        <v>1095.5999999999999</v>
      </c>
      <c r="R3390" s="6">
        <v>0</v>
      </c>
      <c r="S3390" s="6">
        <v>0</v>
      </c>
      <c r="T3390" s="6" t="s">
        <v>35</v>
      </c>
      <c r="U3390" s="6"/>
      <c r="V3390" s="6" t="s">
        <v>49</v>
      </c>
      <c r="W3390" s="6">
        <v>31</v>
      </c>
      <c r="X3390" s="7" t="s">
        <v>37</v>
      </c>
    </row>
    <row r="3391" spans="1:24" x14ac:dyDescent="0.3">
      <c r="A3391" s="8" t="s">
        <v>10248</v>
      </c>
      <c r="B3391" s="9">
        <v>46162</v>
      </c>
      <c r="C3391" s="21" t="str">
        <f>TEXT(Table3[[#This Row],[Transaction_Date]],"dddd")</f>
        <v>Wednesday</v>
      </c>
      <c r="D3391" t="s">
        <v>10249</v>
      </c>
      <c r="E3391">
        <f>HOUR(Table3[[#This Row],[Transaction_Time]])</f>
        <v>13</v>
      </c>
      <c r="F3391" s="10" t="s">
        <v>72</v>
      </c>
      <c r="G3391" s="10" t="s">
        <v>10250</v>
      </c>
      <c r="H3391" s="10" t="s">
        <v>26</v>
      </c>
      <c r="I3391" s="10" t="s">
        <v>42</v>
      </c>
      <c r="J3391" s="10" t="s">
        <v>55</v>
      </c>
      <c r="K3391" s="10" t="s">
        <v>136</v>
      </c>
      <c r="L3391" s="10" t="s">
        <v>66</v>
      </c>
      <c r="M3391" s="10" t="s">
        <v>67</v>
      </c>
      <c r="N3391" s="10" t="s">
        <v>78</v>
      </c>
      <c r="O3391" s="10" t="s">
        <v>47</v>
      </c>
      <c r="P3391" s="10" t="s">
        <v>115</v>
      </c>
      <c r="Q3391" s="10">
        <v>1902.5</v>
      </c>
      <c r="R3391" s="10">
        <v>0</v>
      </c>
      <c r="S3391" s="10">
        <v>0</v>
      </c>
      <c r="T3391" s="10" t="s">
        <v>35</v>
      </c>
      <c r="U3391" s="10"/>
      <c r="V3391" s="10" t="s">
        <v>36</v>
      </c>
      <c r="W3391" s="10">
        <v>60</v>
      </c>
      <c r="X3391" s="11" t="s">
        <v>37</v>
      </c>
    </row>
    <row r="3392" spans="1:24" x14ac:dyDescent="0.3">
      <c r="A3392" s="4" t="s">
        <v>10251</v>
      </c>
      <c r="B3392" s="5">
        <v>46152</v>
      </c>
      <c r="C3392" s="20" t="str">
        <f>TEXT(Table3[[#This Row],[Transaction_Date]],"dddd")</f>
        <v>Sunday</v>
      </c>
      <c r="D3392" t="s">
        <v>6534</v>
      </c>
      <c r="E3392">
        <f>HOUR(Table3[[#This Row],[Transaction_Time]])</f>
        <v>19</v>
      </c>
      <c r="F3392" s="6" t="s">
        <v>52</v>
      </c>
      <c r="G3392" s="6" t="s">
        <v>10252</v>
      </c>
      <c r="H3392" s="6" t="s">
        <v>89</v>
      </c>
      <c r="I3392" s="6" t="s">
        <v>42</v>
      </c>
      <c r="J3392" s="6" t="s">
        <v>55</v>
      </c>
      <c r="K3392" s="6" t="s">
        <v>136</v>
      </c>
      <c r="L3392" s="6" t="s">
        <v>241</v>
      </c>
      <c r="M3392" s="6" t="s">
        <v>101</v>
      </c>
      <c r="N3392" s="6" t="s">
        <v>46</v>
      </c>
      <c r="O3392" s="6" t="s">
        <v>60</v>
      </c>
      <c r="P3392" s="6" t="s">
        <v>84</v>
      </c>
      <c r="Q3392" s="6">
        <v>1243.8900000000001</v>
      </c>
      <c r="R3392" s="6">
        <v>0</v>
      </c>
      <c r="S3392" s="6">
        <v>0</v>
      </c>
      <c r="T3392" s="6" t="s">
        <v>35</v>
      </c>
      <c r="U3392" s="6"/>
      <c r="V3392" s="6" t="s">
        <v>49</v>
      </c>
      <c r="W3392" s="6">
        <v>48</v>
      </c>
      <c r="X3392" s="7" t="s">
        <v>37</v>
      </c>
    </row>
    <row r="3393" spans="1:24" x14ac:dyDescent="0.3">
      <c r="A3393" s="8" t="s">
        <v>10253</v>
      </c>
      <c r="B3393" s="9">
        <v>46168</v>
      </c>
      <c r="C3393" s="21" t="str">
        <f>TEXT(Table3[[#This Row],[Transaction_Date]],"dddd")</f>
        <v>Tuesday</v>
      </c>
      <c r="D3393" t="s">
        <v>10254</v>
      </c>
      <c r="E3393">
        <f>HOUR(Table3[[#This Row],[Transaction_Time]])</f>
        <v>9</v>
      </c>
      <c r="F3393" s="10" t="s">
        <v>24</v>
      </c>
      <c r="G3393" s="10" t="s">
        <v>10255</v>
      </c>
      <c r="H3393" s="10" t="s">
        <v>26</v>
      </c>
      <c r="I3393" s="10" t="s">
        <v>42</v>
      </c>
      <c r="J3393" s="10" t="s">
        <v>90</v>
      </c>
      <c r="K3393" s="10" t="s">
        <v>140</v>
      </c>
      <c r="L3393" s="10" t="s">
        <v>100</v>
      </c>
      <c r="M3393" s="10" t="s">
        <v>101</v>
      </c>
      <c r="N3393" s="10" t="s">
        <v>46</v>
      </c>
      <c r="O3393" s="10" t="s">
        <v>60</v>
      </c>
      <c r="P3393" s="10" t="s">
        <v>115</v>
      </c>
      <c r="Q3393" s="10">
        <v>654.47</v>
      </c>
      <c r="R3393" s="10">
        <v>0</v>
      </c>
      <c r="S3393" s="10">
        <v>0</v>
      </c>
      <c r="T3393" s="10" t="s">
        <v>35</v>
      </c>
      <c r="U3393" s="10"/>
      <c r="V3393" s="10" t="s">
        <v>49</v>
      </c>
      <c r="W3393" s="10">
        <v>93</v>
      </c>
      <c r="X3393" s="11" t="s">
        <v>37</v>
      </c>
    </row>
    <row r="3394" spans="1:24" x14ac:dyDescent="0.3">
      <c r="A3394" s="4" t="s">
        <v>10256</v>
      </c>
      <c r="B3394" s="5">
        <v>46153</v>
      </c>
      <c r="C3394" s="20" t="str">
        <f>TEXT(Table3[[#This Row],[Transaction_Date]],"dddd")</f>
        <v>Monday</v>
      </c>
      <c r="D3394" t="s">
        <v>10257</v>
      </c>
      <c r="E3394">
        <f>HOUR(Table3[[#This Row],[Transaction_Time]])</f>
        <v>19</v>
      </c>
      <c r="F3394" s="6" t="s">
        <v>24</v>
      </c>
      <c r="G3394" s="6" t="s">
        <v>10258</v>
      </c>
      <c r="H3394" s="6" t="s">
        <v>26</v>
      </c>
      <c r="I3394" s="6" t="s">
        <v>27</v>
      </c>
      <c r="J3394" s="6" t="s">
        <v>55</v>
      </c>
      <c r="K3394" s="6" t="s">
        <v>136</v>
      </c>
      <c r="L3394" s="6" t="s">
        <v>296</v>
      </c>
      <c r="M3394" s="6" t="s">
        <v>146</v>
      </c>
      <c r="N3394" s="6" t="s">
        <v>59</v>
      </c>
      <c r="O3394" s="6" t="s">
        <v>60</v>
      </c>
      <c r="P3394" s="6" t="s">
        <v>68</v>
      </c>
      <c r="Q3394" s="6">
        <v>325.79000000000002</v>
      </c>
      <c r="R3394" s="6">
        <v>0</v>
      </c>
      <c r="S3394" s="6">
        <v>0</v>
      </c>
      <c r="T3394" s="6" t="s">
        <v>280</v>
      </c>
      <c r="U3394" s="6" t="s">
        <v>407</v>
      </c>
      <c r="V3394" s="6" t="s">
        <v>49</v>
      </c>
      <c r="W3394" s="6">
        <v>48</v>
      </c>
      <c r="X3394" s="7" t="s">
        <v>37</v>
      </c>
    </row>
    <row r="3395" spans="1:24" x14ac:dyDescent="0.3">
      <c r="A3395" s="8" t="s">
        <v>10259</v>
      </c>
      <c r="B3395" s="9">
        <v>46143</v>
      </c>
      <c r="C3395" s="21" t="str">
        <f>TEXT(Table3[[#This Row],[Transaction_Date]],"dddd")</f>
        <v>Friday</v>
      </c>
      <c r="D3395" t="s">
        <v>10260</v>
      </c>
      <c r="E3395">
        <f>HOUR(Table3[[#This Row],[Transaction_Time]])</f>
        <v>8</v>
      </c>
      <c r="F3395" s="10" t="s">
        <v>24</v>
      </c>
      <c r="G3395" s="10" t="s">
        <v>10261</v>
      </c>
      <c r="H3395" s="10" t="s">
        <v>26</v>
      </c>
      <c r="I3395" s="10" t="s">
        <v>27</v>
      </c>
      <c r="J3395" s="10" t="s">
        <v>150</v>
      </c>
      <c r="K3395" s="10" t="s">
        <v>319</v>
      </c>
      <c r="L3395" s="10" t="s">
        <v>257</v>
      </c>
      <c r="M3395" s="10" t="s">
        <v>93</v>
      </c>
      <c r="N3395" s="10" t="s">
        <v>59</v>
      </c>
      <c r="O3395" s="10" t="s">
        <v>141</v>
      </c>
      <c r="P3395" s="10" t="s">
        <v>84</v>
      </c>
      <c r="Q3395" s="10">
        <v>470.86</v>
      </c>
      <c r="R3395" s="10">
        <v>0</v>
      </c>
      <c r="S3395" s="10">
        <v>0.27</v>
      </c>
      <c r="T3395" s="10" t="s">
        <v>35</v>
      </c>
      <c r="U3395" s="10"/>
      <c r="V3395" s="10" t="s">
        <v>36</v>
      </c>
      <c r="W3395" s="10">
        <v>23</v>
      </c>
      <c r="X3395" s="11" t="s">
        <v>37</v>
      </c>
    </row>
    <row r="3396" spans="1:24" x14ac:dyDescent="0.3">
      <c r="A3396" s="4" t="s">
        <v>10262</v>
      </c>
      <c r="B3396" s="5">
        <v>46169</v>
      </c>
      <c r="C3396" s="20" t="str">
        <f>TEXT(Table3[[#This Row],[Transaction_Date]],"dddd")</f>
        <v>Wednesday</v>
      </c>
      <c r="D3396" t="s">
        <v>10263</v>
      </c>
      <c r="E3396">
        <f>HOUR(Table3[[#This Row],[Transaction_Time]])</f>
        <v>15</v>
      </c>
      <c r="F3396" s="6" t="s">
        <v>52</v>
      </c>
      <c r="G3396" s="6" t="s">
        <v>10264</v>
      </c>
      <c r="H3396" s="6" t="s">
        <v>26</v>
      </c>
      <c r="I3396" s="6" t="s">
        <v>27</v>
      </c>
      <c r="J3396" s="6" t="s">
        <v>166</v>
      </c>
      <c r="K3396" s="6" t="s">
        <v>167</v>
      </c>
      <c r="L3396" s="6" t="s">
        <v>171</v>
      </c>
      <c r="M3396" s="6" t="s">
        <v>67</v>
      </c>
      <c r="N3396" s="6" t="s">
        <v>32</v>
      </c>
      <c r="O3396" s="6" t="s">
        <v>47</v>
      </c>
      <c r="P3396" s="6" t="s">
        <v>84</v>
      </c>
      <c r="Q3396" s="6">
        <v>389.18</v>
      </c>
      <c r="R3396" s="6">
        <v>0</v>
      </c>
      <c r="S3396" s="6">
        <v>3.72</v>
      </c>
      <c r="T3396" s="6" t="s">
        <v>35</v>
      </c>
      <c r="U3396" s="6"/>
      <c r="V3396" s="6" t="s">
        <v>49</v>
      </c>
      <c r="W3396" s="6">
        <v>54</v>
      </c>
      <c r="X3396" s="7" t="s">
        <v>37</v>
      </c>
    </row>
    <row r="3397" spans="1:24" x14ac:dyDescent="0.3">
      <c r="A3397" s="8" t="s">
        <v>10265</v>
      </c>
      <c r="B3397" s="9">
        <v>46146</v>
      </c>
      <c r="C3397" s="21" t="str">
        <f>TEXT(Table3[[#This Row],[Transaction_Date]],"dddd")</f>
        <v>Monday</v>
      </c>
      <c r="D3397" t="s">
        <v>10266</v>
      </c>
      <c r="E3397">
        <f>HOUR(Table3[[#This Row],[Transaction_Time]])</f>
        <v>13</v>
      </c>
      <c r="F3397" s="10" t="s">
        <v>370</v>
      </c>
      <c r="G3397" s="10" t="s">
        <v>10267</v>
      </c>
      <c r="H3397" s="10" t="s">
        <v>26</v>
      </c>
      <c r="I3397" s="10" t="s">
        <v>27</v>
      </c>
      <c r="J3397" s="10" t="s">
        <v>166</v>
      </c>
      <c r="K3397" s="10" t="s">
        <v>237</v>
      </c>
      <c r="L3397" s="10" t="s">
        <v>290</v>
      </c>
      <c r="M3397" s="10" t="s">
        <v>93</v>
      </c>
      <c r="N3397" s="10" t="s">
        <v>78</v>
      </c>
      <c r="O3397" s="10" t="s">
        <v>47</v>
      </c>
      <c r="P3397" s="10" t="s">
        <v>48</v>
      </c>
      <c r="Q3397" s="10">
        <v>398.9</v>
      </c>
      <c r="R3397" s="10">
        <v>0</v>
      </c>
      <c r="S3397" s="10">
        <v>7.06</v>
      </c>
      <c r="T3397" s="10" t="s">
        <v>406</v>
      </c>
      <c r="U3397" s="10" t="s">
        <v>402</v>
      </c>
      <c r="V3397" s="10" t="s">
        <v>49</v>
      </c>
      <c r="W3397" s="10">
        <v>36</v>
      </c>
      <c r="X3397" s="11" t="s">
        <v>37</v>
      </c>
    </row>
    <row r="3398" spans="1:24" x14ac:dyDescent="0.3">
      <c r="A3398" s="4" t="s">
        <v>10268</v>
      </c>
      <c r="B3398" s="5">
        <v>46145</v>
      </c>
      <c r="C3398" s="20" t="str">
        <f>TEXT(Table3[[#This Row],[Transaction_Date]],"dddd")</f>
        <v>Sunday</v>
      </c>
      <c r="D3398" t="s">
        <v>10269</v>
      </c>
      <c r="E3398">
        <f>HOUR(Table3[[#This Row],[Transaction_Time]])</f>
        <v>17</v>
      </c>
      <c r="F3398" s="6" t="s">
        <v>40</v>
      </c>
      <c r="G3398" s="6" t="s">
        <v>10270</v>
      </c>
      <c r="H3398" s="6" t="s">
        <v>26</v>
      </c>
      <c r="I3398" s="6" t="s">
        <v>42</v>
      </c>
      <c r="J3398" s="6" t="s">
        <v>105</v>
      </c>
      <c r="K3398" s="6" t="s">
        <v>675</v>
      </c>
      <c r="L3398" s="6" t="s">
        <v>161</v>
      </c>
      <c r="M3398" s="6" t="s">
        <v>162</v>
      </c>
      <c r="N3398" s="6" t="s">
        <v>78</v>
      </c>
      <c r="O3398" s="6" t="s">
        <v>47</v>
      </c>
      <c r="P3398" s="6" t="s">
        <v>48</v>
      </c>
      <c r="Q3398" s="6">
        <v>974.63</v>
      </c>
      <c r="R3398" s="6">
        <v>0</v>
      </c>
      <c r="S3398" s="6">
        <v>0</v>
      </c>
      <c r="T3398" s="6" t="s">
        <v>35</v>
      </c>
      <c r="U3398" s="6"/>
      <c r="V3398" s="6" t="s">
        <v>49</v>
      </c>
      <c r="W3398" s="6">
        <v>33</v>
      </c>
      <c r="X3398" s="7" t="s">
        <v>37</v>
      </c>
    </row>
    <row r="3399" spans="1:24" x14ac:dyDescent="0.3">
      <c r="A3399" s="8" t="s">
        <v>10271</v>
      </c>
      <c r="B3399" s="9">
        <v>46170</v>
      </c>
      <c r="C3399" s="21" t="str">
        <f>TEXT(Table3[[#This Row],[Transaction_Date]],"dddd")</f>
        <v>Thursday</v>
      </c>
      <c r="D3399" t="s">
        <v>10272</v>
      </c>
      <c r="E3399">
        <f>HOUR(Table3[[#This Row],[Transaction_Time]])</f>
        <v>14</v>
      </c>
      <c r="F3399" s="10" t="s">
        <v>24</v>
      </c>
      <c r="G3399" s="10" t="s">
        <v>10273</v>
      </c>
      <c r="H3399" s="10" t="s">
        <v>26</v>
      </c>
      <c r="I3399" s="10" t="s">
        <v>27</v>
      </c>
      <c r="J3399" s="10" t="s">
        <v>166</v>
      </c>
      <c r="K3399" s="10" t="s">
        <v>237</v>
      </c>
      <c r="L3399" s="10" t="s">
        <v>145</v>
      </c>
      <c r="M3399" s="10" t="s">
        <v>146</v>
      </c>
      <c r="N3399" s="10" t="s">
        <v>46</v>
      </c>
      <c r="O3399" s="10" t="s">
        <v>47</v>
      </c>
      <c r="P3399" s="10" t="s">
        <v>68</v>
      </c>
      <c r="Q3399" s="10">
        <v>232.41</v>
      </c>
      <c r="R3399" s="10">
        <v>46.39</v>
      </c>
      <c r="S3399" s="10">
        <v>6.47</v>
      </c>
      <c r="T3399" s="10" t="s">
        <v>35</v>
      </c>
      <c r="U3399" s="10"/>
      <c r="V3399" s="10" t="s">
        <v>49</v>
      </c>
      <c r="W3399" s="10">
        <v>19</v>
      </c>
      <c r="X3399" s="11" t="s">
        <v>37</v>
      </c>
    </row>
    <row r="3400" spans="1:24" x14ac:dyDescent="0.3">
      <c r="A3400" s="4" t="s">
        <v>10274</v>
      </c>
      <c r="B3400" s="5">
        <v>46162</v>
      </c>
      <c r="C3400" s="20" t="str">
        <f>TEXT(Table3[[#This Row],[Transaction_Date]],"dddd")</f>
        <v>Wednesday</v>
      </c>
      <c r="D3400" t="s">
        <v>10275</v>
      </c>
      <c r="E3400">
        <f>HOUR(Table3[[#This Row],[Transaction_Time]])</f>
        <v>15</v>
      </c>
      <c r="F3400" s="6" t="s">
        <v>24</v>
      </c>
      <c r="G3400" s="6" t="s">
        <v>10276</v>
      </c>
      <c r="H3400" s="6" t="s">
        <v>97</v>
      </c>
      <c r="I3400" s="6" t="s">
        <v>42</v>
      </c>
      <c r="J3400" s="6" t="s">
        <v>43</v>
      </c>
      <c r="K3400" s="6" t="s">
        <v>229</v>
      </c>
      <c r="L3400" s="6" t="s">
        <v>100</v>
      </c>
      <c r="M3400" s="6" t="s">
        <v>101</v>
      </c>
      <c r="N3400" s="6" t="s">
        <v>32</v>
      </c>
      <c r="O3400" s="6" t="s">
        <v>60</v>
      </c>
      <c r="P3400" s="6" t="s">
        <v>48</v>
      </c>
      <c r="Q3400" s="6">
        <v>1321.66</v>
      </c>
      <c r="R3400" s="6">
        <v>33.51</v>
      </c>
      <c r="S3400" s="6">
        <v>0</v>
      </c>
      <c r="T3400" s="6" t="s">
        <v>35</v>
      </c>
      <c r="U3400" s="6"/>
      <c r="V3400" s="6" t="s">
        <v>49</v>
      </c>
      <c r="W3400" s="6">
        <v>85</v>
      </c>
      <c r="X3400" s="7" t="s">
        <v>37</v>
      </c>
    </row>
    <row r="3401" spans="1:24" x14ac:dyDescent="0.3">
      <c r="A3401" s="8" t="s">
        <v>10277</v>
      </c>
      <c r="B3401" s="9">
        <v>46146</v>
      </c>
      <c r="C3401" s="21" t="str">
        <f>TEXT(Table3[[#This Row],[Transaction_Date]],"dddd")</f>
        <v>Monday</v>
      </c>
      <c r="D3401" t="s">
        <v>10278</v>
      </c>
      <c r="E3401">
        <f>HOUR(Table3[[#This Row],[Transaction_Time]])</f>
        <v>18</v>
      </c>
      <c r="F3401" s="10" t="s">
        <v>24</v>
      </c>
      <c r="G3401" s="10" t="s">
        <v>10279</v>
      </c>
      <c r="H3401" s="10" t="s">
        <v>54</v>
      </c>
      <c r="I3401" s="10" t="s">
        <v>27</v>
      </c>
      <c r="J3401" s="10" t="s">
        <v>119</v>
      </c>
      <c r="K3401" s="10" t="s">
        <v>120</v>
      </c>
      <c r="L3401" s="10" t="s">
        <v>424</v>
      </c>
      <c r="M3401" s="10" t="s">
        <v>122</v>
      </c>
      <c r="N3401" s="10" t="s">
        <v>32</v>
      </c>
      <c r="O3401" s="10" t="s">
        <v>47</v>
      </c>
      <c r="P3401" s="10" t="s">
        <v>84</v>
      </c>
      <c r="Q3401" s="10">
        <v>233.15</v>
      </c>
      <c r="R3401" s="10">
        <v>0</v>
      </c>
      <c r="S3401" s="10">
        <v>0</v>
      </c>
      <c r="T3401" s="10" t="s">
        <v>35</v>
      </c>
      <c r="U3401" s="10"/>
      <c r="V3401" s="10" t="s">
        <v>49</v>
      </c>
      <c r="W3401" s="10">
        <v>99</v>
      </c>
      <c r="X3401" s="11" t="s">
        <v>37</v>
      </c>
    </row>
    <row r="3402" spans="1:24" x14ac:dyDescent="0.3">
      <c r="A3402" s="4" t="s">
        <v>10280</v>
      </c>
      <c r="B3402" s="5">
        <v>46173</v>
      </c>
      <c r="C3402" s="20" t="str">
        <f>TEXT(Table3[[#This Row],[Transaction_Date]],"dddd")</f>
        <v>Sunday</v>
      </c>
      <c r="D3402" t="s">
        <v>10281</v>
      </c>
      <c r="E3402">
        <f>HOUR(Table3[[#This Row],[Transaction_Time]])</f>
        <v>22</v>
      </c>
      <c r="F3402" s="6" t="s">
        <v>87</v>
      </c>
      <c r="G3402" s="6" t="s">
        <v>10282</v>
      </c>
      <c r="H3402" s="6" t="s">
        <v>26</v>
      </c>
      <c r="I3402" s="6" t="s">
        <v>27</v>
      </c>
      <c r="J3402" s="6" t="s">
        <v>90</v>
      </c>
      <c r="K3402" s="6" t="s">
        <v>572</v>
      </c>
      <c r="L3402" s="6" t="s">
        <v>290</v>
      </c>
      <c r="M3402" s="6" t="s">
        <v>93</v>
      </c>
      <c r="N3402" s="6" t="s">
        <v>46</v>
      </c>
      <c r="O3402" s="6" t="s">
        <v>47</v>
      </c>
      <c r="P3402" s="10" t="s">
        <v>68</v>
      </c>
      <c r="Q3402" s="6">
        <v>1942.09</v>
      </c>
      <c r="R3402" s="6">
        <v>0</v>
      </c>
      <c r="S3402" s="6">
        <v>0</v>
      </c>
      <c r="T3402" s="6" t="s">
        <v>35</v>
      </c>
      <c r="U3402" s="6"/>
      <c r="V3402" s="6" t="s">
        <v>36</v>
      </c>
      <c r="W3402" s="6">
        <v>28</v>
      </c>
      <c r="X3402" s="7" t="s">
        <v>37</v>
      </c>
    </row>
    <row r="3403" spans="1:24" x14ac:dyDescent="0.3">
      <c r="A3403" s="8" t="s">
        <v>10283</v>
      </c>
      <c r="B3403" s="9">
        <v>46162</v>
      </c>
      <c r="C3403" s="21" t="str">
        <f>TEXT(Table3[[#This Row],[Transaction_Date]],"dddd")</f>
        <v>Wednesday</v>
      </c>
      <c r="D3403" t="s">
        <v>10284</v>
      </c>
      <c r="E3403">
        <f>HOUR(Table3[[#This Row],[Transaction_Time]])</f>
        <v>10</v>
      </c>
      <c r="F3403" s="10" t="s">
        <v>370</v>
      </c>
      <c r="G3403" s="10" t="s">
        <v>10285</v>
      </c>
      <c r="H3403" s="10" t="s">
        <v>26</v>
      </c>
      <c r="I3403" s="10" t="s">
        <v>42</v>
      </c>
      <c r="J3403" s="10" t="s">
        <v>105</v>
      </c>
      <c r="K3403" s="10" t="s">
        <v>675</v>
      </c>
      <c r="L3403" s="10" t="s">
        <v>308</v>
      </c>
      <c r="M3403" s="10" t="s">
        <v>58</v>
      </c>
      <c r="N3403" s="10" t="s">
        <v>32</v>
      </c>
      <c r="O3403" s="10" t="s">
        <v>60</v>
      </c>
      <c r="P3403" s="10" t="s">
        <v>68</v>
      </c>
      <c r="Q3403" s="10">
        <v>551.22</v>
      </c>
      <c r="R3403" s="10">
        <v>0</v>
      </c>
      <c r="S3403" s="10">
        <v>0</v>
      </c>
      <c r="T3403" s="10" t="s">
        <v>35</v>
      </c>
      <c r="U3403" s="10"/>
      <c r="V3403" s="10" t="s">
        <v>49</v>
      </c>
      <c r="W3403" s="10">
        <v>84</v>
      </c>
      <c r="X3403" s="11" t="s">
        <v>37</v>
      </c>
    </row>
    <row r="3404" spans="1:24" x14ac:dyDescent="0.3">
      <c r="A3404" s="4" t="s">
        <v>10286</v>
      </c>
      <c r="B3404" s="5">
        <v>46143</v>
      </c>
      <c r="C3404" s="20" t="str">
        <f>TEXT(Table3[[#This Row],[Transaction_Date]],"dddd")</f>
        <v>Friday</v>
      </c>
      <c r="D3404" t="s">
        <v>10287</v>
      </c>
      <c r="E3404">
        <f>HOUR(Table3[[#This Row],[Transaction_Time]])</f>
        <v>18</v>
      </c>
      <c r="F3404" s="6" t="s">
        <v>24</v>
      </c>
      <c r="G3404" s="6" t="s">
        <v>10288</v>
      </c>
      <c r="H3404" s="6" t="s">
        <v>26</v>
      </c>
      <c r="I3404" s="6" t="s">
        <v>42</v>
      </c>
      <c r="J3404" s="6" t="s">
        <v>119</v>
      </c>
      <c r="K3404" s="6" t="s">
        <v>276</v>
      </c>
      <c r="L3404" s="6" t="s">
        <v>171</v>
      </c>
      <c r="M3404" s="6" t="s">
        <v>67</v>
      </c>
      <c r="N3404" s="6" t="s">
        <v>32</v>
      </c>
      <c r="O3404" s="6" t="s">
        <v>141</v>
      </c>
      <c r="P3404" s="6" t="s">
        <v>84</v>
      </c>
      <c r="Q3404" s="6">
        <v>206.88</v>
      </c>
      <c r="R3404" s="6">
        <v>0</v>
      </c>
      <c r="S3404" s="6">
        <v>0</v>
      </c>
      <c r="T3404" s="6" t="s">
        <v>35</v>
      </c>
      <c r="U3404" s="6"/>
      <c r="V3404" s="6" t="s">
        <v>49</v>
      </c>
      <c r="W3404" s="6">
        <v>80</v>
      </c>
      <c r="X3404" s="7" t="s">
        <v>37</v>
      </c>
    </row>
    <row r="3405" spans="1:24" x14ac:dyDescent="0.3">
      <c r="A3405" s="8" t="s">
        <v>10289</v>
      </c>
      <c r="B3405" s="9">
        <v>46154</v>
      </c>
      <c r="C3405" s="21" t="str">
        <f>TEXT(Table3[[#This Row],[Transaction_Date]],"dddd")</f>
        <v>Tuesday</v>
      </c>
      <c r="D3405" t="s">
        <v>10290</v>
      </c>
      <c r="E3405">
        <f>HOUR(Table3[[#This Row],[Transaction_Time]])</f>
        <v>16</v>
      </c>
      <c r="F3405" s="10" t="s">
        <v>370</v>
      </c>
      <c r="G3405" s="10" t="s">
        <v>10291</v>
      </c>
      <c r="H3405" s="10" t="s">
        <v>74</v>
      </c>
      <c r="I3405" s="10" t="s">
        <v>27</v>
      </c>
      <c r="J3405" s="10" t="s">
        <v>105</v>
      </c>
      <c r="K3405" s="10" t="s">
        <v>675</v>
      </c>
      <c r="L3405" s="10" t="s">
        <v>184</v>
      </c>
      <c r="M3405" s="10" t="s">
        <v>146</v>
      </c>
      <c r="N3405" s="10" t="s">
        <v>46</v>
      </c>
      <c r="O3405" s="10" t="s">
        <v>60</v>
      </c>
      <c r="P3405" s="10" t="s">
        <v>115</v>
      </c>
      <c r="Q3405" s="10">
        <v>386.01</v>
      </c>
      <c r="R3405" s="10">
        <v>0</v>
      </c>
      <c r="S3405" s="10">
        <v>0</v>
      </c>
      <c r="T3405" s="10" t="s">
        <v>35</v>
      </c>
      <c r="U3405" s="10"/>
      <c r="V3405" s="10" t="s">
        <v>49</v>
      </c>
      <c r="W3405" s="10">
        <v>18</v>
      </c>
      <c r="X3405" s="11" t="s">
        <v>37</v>
      </c>
    </row>
    <row r="3406" spans="1:24" x14ac:dyDescent="0.3">
      <c r="A3406" s="4" t="s">
        <v>10292</v>
      </c>
      <c r="B3406" s="5">
        <v>46158</v>
      </c>
      <c r="C3406" s="20" t="str">
        <f>TEXT(Table3[[#This Row],[Transaction_Date]],"dddd")</f>
        <v>Saturday</v>
      </c>
      <c r="D3406" t="s">
        <v>10293</v>
      </c>
      <c r="E3406">
        <f>HOUR(Table3[[#This Row],[Transaction_Time]])</f>
        <v>18</v>
      </c>
      <c r="F3406" s="6" t="s">
        <v>24</v>
      </c>
      <c r="G3406" s="6" t="s">
        <v>10294</v>
      </c>
      <c r="H3406" s="6" t="s">
        <v>89</v>
      </c>
      <c r="I3406" s="6" t="s">
        <v>27</v>
      </c>
      <c r="J3406" s="6" t="s">
        <v>75</v>
      </c>
      <c r="K3406" s="6" t="s">
        <v>295</v>
      </c>
      <c r="L3406" s="6" t="s">
        <v>342</v>
      </c>
      <c r="M3406" s="6" t="s">
        <v>162</v>
      </c>
      <c r="N3406" s="6" t="s">
        <v>46</v>
      </c>
      <c r="O3406" s="6" t="s">
        <v>33</v>
      </c>
      <c r="P3406" s="6" t="s">
        <v>128</v>
      </c>
      <c r="Q3406" s="6">
        <v>1101.01</v>
      </c>
      <c r="R3406" s="6">
        <v>0</v>
      </c>
      <c r="S3406" s="6">
        <v>0</v>
      </c>
      <c r="T3406" s="6" t="s">
        <v>280</v>
      </c>
      <c r="U3406" s="6" t="s">
        <v>402</v>
      </c>
      <c r="V3406" s="6" t="s">
        <v>49</v>
      </c>
      <c r="W3406" s="6">
        <v>40</v>
      </c>
      <c r="X3406" s="7" t="s">
        <v>37</v>
      </c>
    </row>
    <row r="3407" spans="1:24" x14ac:dyDescent="0.3">
      <c r="A3407" s="8" t="s">
        <v>10295</v>
      </c>
      <c r="B3407" s="9">
        <v>46167</v>
      </c>
      <c r="C3407" s="21" t="str">
        <f>TEXT(Table3[[#This Row],[Transaction_Date]],"dddd")</f>
        <v>Monday</v>
      </c>
      <c r="D3407" t="s">
        <v>10296</v>
      </c>
      <c r="E3407">
        <f>HOUR(Table3[[#This Row],[Transaction_Time]])</f>
        <v>7</v>
      </c>
      <c r="F3407" s="10" t="s">
        <v>40</v>
      </c>
      <c r="G3407" s="10" t="s">
        <v>10297</v>
      </c>
      <c r="H3407" s="10" t="s">
        <v>26</v>
      </c>
      <c r="I3407" s="10" t="s">
        <v>27</v>
      </c>
      <c r="J3407" s="10" t="s">
        <v>43</v>
      </c>
      <c r="K3407" s="10" t="s">
        <v>229</v>
      </c>
      <c r="L3407" s="10" t="s">
        <v>357</v>
      </c>
      <c r="M3407" s="10" t="s">
        <v>122</v>
      </c>
      <c r="N3407" s="10" t="s">
        <v>46</v>
      </c>
      <c r="O3407" s="10" t="s">
        <v>47</v>
      </c>
      <c r="P3407" s="10" t="s">
        <v>68</v>
      </c>
      <c r="Q3407" s="10">
        <v>902.91</v>
      </c>
      <c r="R3407" s="10">
        <v>0</v>
      </c>
      <c r="S3407" s="10">
        <v>0</v>
      </c>
      <c r="T3407" s="10" t="s">
        <v>35</v>
      </c>
      <c r="U3407" s="10"/>
      <c r="V3407" s="10" t="s">
        <v>49</v>
      </c>
      <c r="W3407" s="10">
        <v>99</v>
      </c>
      <c r="X3407" s="11" t="s">
        <v>69</v>
      </c>
    </row>
    <row r="3408" spans="1:24" x14ac:dyDescent="0.3">
      <c r="A3408" s="4" t="s">
        <v>10298</v>
      </c>
      <c r="B3408" s="5">
        <v>46145</v>
      </c>
      <c r="C3408" s="20" t="str">
        <f>TEXT(Table3[[#This Row],[Transaction_Date]],"dddd")</f>
        <v>Sunday</v>
      </c>
      <c r="D3408" t="s">
        <v>10299</v>
      </c>
      <c r="E3408">
        <f>HOUR(Table3[[#This Row],[Transaction_Time]])</f>
        <v>13</v>
      </c>
      <c r="F3408" s="6" t="s">
        <v>52</v>
      </c>
      <c r="G3408" s="6" t="s">
        <v>10300</v>
      </c>
      <c r="H3408" s="6" t="s">
        <v>26</v>
      </c>
      <c r="I3408" s="6" t="s">
        <v>27</v>
      </c>
      <c r="J3408" s="6" t="s">
        <v>90</v>
      </c>
      <c r="K3408" s="6" t="s">
        <v>572</v>
      </c>
      <c r="L3408" s="6" t="s">
        <v>308</v>
      </c>
      <c r="M3408" s="6" t="s">
        <v>58</v>
      </c>
      <c r="N3408" s="6" t="s">
        <v>78</v>
      </c>
      <c r="O3408" s="6" t="s">
        <v>47</v>
      </c>
      <c r="P3408" s="6" t="s">
        <v>68</v>
      </c>
      <c r="Q3408" s="6">
        <v>777.37</v>
      </c>
      <c r="R3408" s="6">
        <v>0</v>
      </c>
      <c r="S3408" s="6">
        <v>7.18</v>
      </c>
      <c r="T3408" s="6" t="s">
        <v>280</v>
      </c>
      <c r="U3408" s="6" t="s">
        <v>385</v>
      </c>
      <c r="V3408" s="6" t="s">
        <v>49</v>
      </c>
      <c r="W3408" s="6">
        <v>14</v>
      </c>
      <c r="X3408" s="7" t="s">
        <v>37</v>
      </c>
    </row>
    <row r="3409" spans="1:24" x14ac:dyDescent="0.3">
      <c r="A3409" s="8" t="s">
        <v>10301</v>
      </c>
      <c r="B3409" s="9">
        <v>46153</v>
      </c>
      <c r="C3409" s="21" t="str">
        <f>TEXT(Table3[[#This Row],[Transaction_Date]],"dddd")</f>
        <v>Monday</v>
      </c>
      <c r="D3409" t="s">
        <v>10302</v>
      </c>
      <c r="E3409">
        <f>HOUR(Table3[[#This Row],[Transaction_Time]])</f>
        <v>20</v>
      </c>
      <c r="F3409" s="10" t="s">
        <v>72</v>
      </c>
      <c r="G3409" s="10" t="s">
        <v>10303</v>
      </c>
      <c r="H3409" s="10" t="s">
        <v>26</v>
      </c>
      <c r="I3409" s="10" t="s">
        <v>42</v>
      </c>
      <c r="J3409" s="10" t="s">
        <v>75</v>
      </c>
      <c r="K3409" s="10" t="s">
        <v>295</v>
      </c>
      <c r="L3409" s="10" t="s">
        <v>257</v>
      </c>
      <c r="M3409" s="10" t="s">
        <v>93</v>
      </c>
      <c r="N3409" s="10" t="s">
        <v>46</v>
      </c>
      <c r="O3409" s="10" t="s">
        <v>47</v>
      </c>
      <c r="P3409" s="10" t="s">
        <v>128</v>
      </c>
      <c r="Q3409" s="10">
        <v>150.36000000000001</v>
      </c>
      <c r="R3409" s="10">
        <v>0</v>
      </c>
      <c r="S3409" s="10">
        <v>0</v>
      </c>
      <c r="T3409" s="10" t="s">
        <v>35</v>
      </c>
      <c r="U3409" s="10"/>
      <c r="V3409" s="10" t="s">
        <v>49</v>
      </c>
      <c r="W3409" s="10">
        <v>30</v>
      </c>
      <c r="X3409" s="11" t="s">
        <v>37</v>
      </c>
    </row>
    <row r="3410" spans="1:24" x14ac:dyDescent="0.3">
      <c r="A3410" s="4" t="s">
        <v>10304</v>
      </c>
      <c r="B3410" s="5">
        <v>46147</v>
      </c>
      <c r="C3410" s="20" t="str">
        <f>TEXT(Table3[[#This Row],[Transaction_Date]],"dddd")</f>
        <v>Tuesday</v>
      </c>
      <c r="D3410" t="s">
        <v>10305</v>
      </c>
      <c r="E3410">
        <f>HOUR(Table3[[#This Row],[Transaction_Time]])</f>
        <v>13</v>
      </c>
      <c r="F3410" s="6" t="s">
        <v>72</v>
      </c>
      <c r="G3410" s="6" t="s">
        <v>10306</v>
      </c>
      <c r="H3410" s="6" t="s">
        <v>26</v>
      </c>
      <c r="I3410" s="6" t="s">
        <v>27</v>
      </c>
      <c r="J3410" s="6" t="s">
        <v>55</v>
      </c>
      <c r="K3410" s="6" t="s">
        <v>56</v>
      </c>
      <c r="L3410" s="6" t="s">
        <v>350</v>
      </c>
      <c r="M3410" s="6" t="s">
        <v>31</v>
      </c>
      <c r="N3410" s="6" t="s">
        <v>59</v>
      </c>
      <c r="O3410" s="6" t="s">
        <v>60</v>
      </c>
      <c r="P3410" s="6" t="s">
        <v>68</v>
      </c>
      <c r="Q3410" s="6">
        <v>315.38</v>
      </c>
      <c r="R3410" s="6">
        <v>0</v>
      </c>
      <c r="S3410" s="6">
        <v>0</v>
      </c>
      <c r="T3410" s="6" t="s">
        <v>35</v>
      </c>
      <c r="U3410" s="6"/>
      <c r="V3410" s="6" t="s">
        <v>49</v>
      </c>
      <c r="W3410" s="6">
        <v>94</v>
      </c>
      <c r="X3410" s="7" t="s">
        <v>37</v>
      </c>
    </row>
    <row r="3411" spans="1:24" x14ac:dyDescent="0.3">
      <c r="A3411" s="8" t="s">
        <v>10307</v>
      </c>
      <c r="B3411" s="9">
        <v>46170</v>
      </c>
      <c r="C3411" s="21" t="str">
        <f>TEXT(Table3[[#This Row],[Transaction_Date]],"dddd")</f>
        <v>Thursday</v>
      </c>
      <c r="D3411" t="s">
        <v>10308</v>
      </c>
      <c r="E3411">
        <f>HOUR(Table3[[#This Row],[Transaction_Time]])</f>
        <v>16</v>
      </c>
      <c r="F3411" s="10" t="s">
        <v>24</v>
      </c>
      <c r="G3411" s="10" t="s">
        <v>10309</v>
      </c>
      <c r="H3411" s="10" t="s">
        <v>26</v>
      </c>
      <c r="I3411" s="10" t="s">
        <v>27</v>
      </c>
      <c r="J3411" s="10" t="s">
        <v>150</v>
      </c>
      <c r="K3411" s="10" t="s">
        <v>245</v>
      </c>
      <c r="L3411" s="10" t="s">
        <v>100</v>
      </c>
      <c r="M3411" s="10" t="s">
        <v>101</v>
      </c>
      <c r="N3411" s="10" t="s">
        <v>32</v>
      </c>
      <c r="O3411" s="10" t="s">
        <v>47</v>
      </c>
      <c r="P3411" s="10" t="s">
        <v>68</v>
      </c>
      <c r="Q3411" s="10">
        <v>1500.93</v>
      </c>
      <c r="R3411" s="10">
        <v>0</v>
      </c>
      <c r="S3411" s="10">
        <v>6.73</v>
      </c>
      <c r="T3411" s="10" t="s">
        <v>35</v>
      </c>
      <c r="U3411" s="10"/>
      <c r="V3411" s="10" t="s">
        <v>36</v>
      </c>
      <c r="W3411" s="10">
        <v>63</v>
      </c>
      <c r="X3411" s="11" t="s">
        <v>37</v>
      </c>
    </row>
    <row r="3412" spans="1:24" x14ac:dyDescent="0.3">
      <c r="A3412" s="4" t="s">
        <v>10310</v>
      </c>
      <c r="B3412" s="5">
        <v>46163</v>
      </c>
      <c r="C3412" s="20" t="str">
        <f>TEXT(Table3[[#This Row],[Transaction_Date]],"dddd")</f>
        <v>Thursday</v>
      </c>
      <c r="D3412" t="s">
        <v>10311</v>
      </c>
      <c r="E3412">
        <f>HOUR(Table3[[#This Row],[Transaction_Time]])</f>
        <v>12</v>
      </c>
      <c r="F3412" s="6" t="s">
        <v>72</v>
      </c>
      <c r="G3412" s="6" t="s">
        <v>10312</v>
      </c>
      <c r="H3412" s="6" t="s">
        <v>54</v>
      </c>
      <c r="I3412" s="6" t="s">
        <v>27</v>
      </c>
      <c r="J3412" s="6" t="s">
        <v>28</v>
      </c>
      <c r="K3412" s="6" t="s">
        <v>65</v>
      </c>
      <c r="L3412" s="6" t="s">
        <v>241</v>
      </c>
      <c r="M3412" s="6" t="s">
        <v>101</v>
      </c>
      <c r="N3412" s="6" t="s">
        <v>32</v>
      </c>
      <c r="O3412" s="6" t="s">
        <v>33</v>
      </c>
      <c r="P3412" s="6" t="s">
        <v>115</v>
      </c>
      <c r="Q3412" s="6">
        <v>3782.57</v>
      </c>
      <c r="R3412" s="6">
        <v>0</v>
      </c>
      <c r="S3412" s="6">
        <v>0</v>
      </c>
      <c r="T3412" s="6" t="s">
        <v>35</v>
      </c>
      <c r="U3412" s="6"/>
      <c r="V3412" s="6" t="s">
        <v>49</v>
      </c>
      <c r="W3412" s="6">
        <v>26</v>
      </c>
      <c r="X3412" s="7" t="s">
        <v>37</v>
      </c>
    </row>
    <row r="3413" spans="1:24" x14ac:dyDescent="0.3">
      <c r="A3413" s="8" t="s">
        <v>10313</v>
      </c>
      <c r="B3413" s="9">
        <v>46158</v>
      </c>
      <c r="C3413" s="21" t="str">
        <f>TEXT(Table3[[#This Row],[Transaction_Date]],"dddd")</f>
        <v>Saturday</v>
      </c>
      <c r="D3413" t="s">
        <v>10314</v>
      </c>
      <c r="E3413">
        <f>HOUR(Table3[[#This Row],[Transaction_Time]])</f>
        <v>12</v>
      </c>
      <c r="F3413" s="10" t="s">
        <v>370</v>
      </c>
      <c r="G3413" s="10" t="s">
        <v>10315</v>
      </c>
      <c r="H3413" s="10" t="s">
        <v>26</v>
      </c>
      <c r="I3413" s="10" t="s">
        <v>42</v>
      </c>
      <c r="J3413" s="10" t="s">
        <v>28</v>
      </c>
      <c r="K3413" s="10" t="s">
        <v>188</v>
      </c>
      <c r="L3413" s="10" t="s">
        <v>30</v>
      </c>
      <c r="M3413" s="10" t="s">
        <v>31</v>
      </c>
      <c r="N3413" s="10" t="s">
        <v>32</v>
      </c>
      <c r="O3413" s="10" t="s">
        <v>60</v>
      </c>
      <c r="P3413" s="10" t="s">
        <v>68</v>
      </c>
      <c r="Q3413" s="10">
        <v>766.45</v>
      </c>
      <c r="R3413" s="10">
        <v>0</v>
      </c>
      <c r="S3413" s="10">
        <v>0</v>
      </c>
      <c r="T3413" s="10" t="s">
        <v>35</v>
      </c>
      <c r="U3413" s="10"/>
      <c r="V3413" s="10" t="s">
        <v>49</v>
      </c>
      <c r="W3413" s="10">
        <v>33</v>
      </c>
      <c r="X3413" s="11" t="s">
        <v>37</v>
      </c>
    </row>
    <row r="3414" spans="1:24" x14ac:dyDescent="0.3">
      <c r="A3414" s="4" t="s">
        <v>10316</v>
      </c>
      <c r="B3414" s="5">
        <v>46170</v>
      </c>
      <c r="C3414" s="20" t="str">
        <f>TEXT(Table3[[#This Row],[Transaction_Date]],"dddd")</f>
        <v>Thursday</v>
      </c>
      <c r="D3414" t="s">
        <v>10317</v>
      </c>
      <c r="E3414">
        <f>HOUR(Table3[[#This Row],[Transaction_Time]])</f>
        <v>10</v>
      </c>
      <c r="F3414" s="6" t="s">
        <v>40</v>
      </c>
      <c r="G3414" s="6" t="s">
        <v>10318</v>
      </c>
      <c r="H3414" s="6" t="s">
        <v>54</v>
      </c>
      <c r="I3414" s="6" t="s">
        <v>42</v>
      </c>
      <c r="J3414" s="6" t="s">
        <v>150</v>
      </c>
      <c r="K3414" s="6" t="s">
        <v>245</v>
      </c>
      <c r="L3414" s="6" t="s">
        <v>200</v>
      </c>
      <c r="M3414" s="6" t="s">
        <v>146</v>
      </c>
      <c r="N3414" s="6" t="s">
        <v>46</v>
      </c>
      <c r="O3414" s="6" t="s">
        <v>47</v>
      </c>
      <c r="P3414" s="6" t="s">
        <v>108</v>
      </c>
      <c r="Q3414" s="6">
        <v>420.76</v>
      </c>
      <c r="R3414" s="6">
        <v>70.36</v>
      </c>
      <c r="S3414" s="6">
        <v>3.68</v>
      </c>
      <c r="T3414" s="6" t="s">
        <v>35</v>
      </c>
      <c r="U3414" s="6"/>
      <c r="V3414" s="6" t="s">
        <v>49</v>
      </c>
      <c r="W3414" s="6">
        <v>80</v>
      </c>
      <c r="X3414" s="7" t="s">
        <v>37</v>
      </c>
    </row>
    <row r="3415" spans="1:24" x14ac:dyDescent="0.3">
      <c r="A3415" s="8" t="s">
        <v>10319</v>
      </c>
      <c r="B3415" s="9">
        <v>46150</v>
      </c>
      <c r="C3415" s="21" t="str">
        <f>TEXT(Table3[[#This Row],[Transaction_Date]],"dddd")</f>
        <v>Friday</v>
      </c>
      <c r="D3415" t="s">
        <v>10320</v>
      </c>
      <c r="E3415">
        <f>HOUR(Table3[[#This Row],[Transaction_Time]])</f>
        <v>14</v>
      </c>
      <c r="F3415" s="10" t="s">
        <v>24</v>
      </c>
      <c r="G3415" s="10" t="s">
        <v>10321</v>
      </c>
      <c r="H3415" s="10" t="s">
        <v>74</v>
      </c>
      <c r="I3415" s="10" t="s">
        <v>42</v>
      </c>
      <c r="J3415" s="10" t="s">
        <v>119</v>
      </c>
      <c r="K3415" s="10" t="s">
        <v>264</v>
      </c>
      <c r="L3415" s="10" t="s">
        <v>826</v>
      </c>
      <c r="M3415" s="10" t="s">
        <v>101</v>
      </c>
      <c r="N3415" s="10" t="s">
        <v>59</v>
      </c>
      <c r="O3415" s="10" t="s">
        <v>141</v>
      </c>
      <c r="P3415" s="10" t="s">
        <v>84</v>
      </c>
      <c r="Q3415" s="10">
        <v>218.49</v>
      </c>
      <c r="R3415" s="10">
        <v>0</v>
      </c>
      <c r="S3415" s="10">
        <v>0</v>
      </c>
      <c r="T3415" s="10" t="s">
        <v>35</v>
      </c>
      <c r="U3415" s="10"/>
      <c r="V3415" s="10" t="s">
        <v>49</v>
      </c>
      <c r="W3415" s="10">
        <v>54</v>
      </c>
      <c r="X3415" s="11" t="s">
        <v>37</v>
      </c>
    </row>
    <row r="3416" spans="1:24" x14ac:dyDescent="0.3">
      <c r="A3416" s="4" t="s">
        <v>10322</v>
      </c>
      <c r="B3416" s="5">
        <v>46158</v>
      </c>
      <c r="C3416" s="20" t="str">
        <f>TEXT(Table3[[#This Row],[Transaction_Date]],"dddd")</f>
        <v>Saturday</v>
      </c>
      <c r="D3416" t="s">
        <v>10323</v>
      </c>
      <c r="E3416">
        <f>HOUR(Table3[[#This Row],[Transaction_Time]])</f>
        <v>12</v>
      </c>
      <c r="F3416" s="6" t="s">
        <v>24</v>
      </c>
      <c r="G3416" s="6" t="s">
        <v>10324</v>
      </c>
      <c r="H3416" s="6" t="s">
        <v>74</v>
      </c>
      <c r="I3416" s="6" t="s">
        <v>27</v>
      </c>
      <c r="J3416" s="6" t="s">
        <v>166</v>
      </c>
      <c r="K3416" s="6" t="s">
        <v>237</v>
      </c>
      <c r="L3416" s="6" t="s">
        <v>308</v>
      </c>
      <c r="M3416" s="6" t="s">
        <v>58</v>
      </c>
      <c r="N3416" s="6" t="s">
        <v>32</v>
      </c>
      <c r="O3416" s="6" t="s">
        <v>47</v>
      </c>
      <c r="P3416" s="6" t="s">
        <v>128</v>
      </c>
      <c r="Q3416" s="6">
        <v>355.16</v>
      </c>
      <c r="R3416" s="6">
        <v>0</v>
      </c>
      <c r="S3416" s="6">
        <v>0</v>
      </c>
      <c r="T3416" s="6" t="s">
        <v>280</v>
      </c>
      <c r="U3416" s="6" t="s">
        <v>315</v>
      </c>
      <c r="V3416" s="6" t="s">
        <v>49</v>
      </c>
      <c r="W3416" s="6">
        <v>79</v>
      </c>
      <c r="X3416" s="7" t="s">
        <v>37</v>
      </c>
    </row>
    <row r="3417" spans="1:24" x14ac:dyDescent="0.3">
      <c r="A3417" s="8" t="s">
        <v>10325</v>
      </c>
      <c r="B3417" s="9">
        <v>46155</v>
      </c>
      <c r="C3417" s="21" t="str">
        <f>TEXT(Table3[[#This Row],[Transaction_Date]],"dddd")</f>
        <v>Wednesday</v>
      </c>
      <c r="D3417" t="s">
        <v>10326</v>
      </c>
      <c r="E3417">
        <f>HOUR(Table3[[#This Row],[Transaction_Time]])</f>
        <v>11</v>
      </c>
      <c r="F3417" s="10" t="s">
        <v>52</v>
      </c>
      <c r="G3417" s="10" t="s">
        <v>10327</v>
      </c>
      <c r="H3417" s="10" t="s">
        <v>26</v>
      </c>
      <c r="I3417" s="10" t="s">
        <v>27</v>
      </c>
      <c r="J3417" s="10" t="s">
        <v>28</v>
      </c>
      <c r="K3417" s="10" t="s">
        <v>65</v>
      </c>
      <c r="L3417" s="10" t="s">
        <v>205</v>
      </c>
      <c r="M3417" s="10" t="s">
        <v>162</v>
      </c>
      <c r="N3417" s="10" t="s">
        <v>272</v>
      </c>
      <c r="O3417" s="10" t="s">
        <v>33</v>
      </c>
      <c r="P3417" s="10" t="s">
        <v>115</v>
      </c>
      <c r="Q3417" s="10">
        <v>196.08</v>
      </c>
      <c r="R3417" s="10">
        <v>69.84</v>
      </c>
      <c r="S3417" s="10">
        <v>0</v>
      </c>
      <c r="T3417" s="10" t="s">
        <v>35</v>
      </c>
      <c r="U3417" s="10"/>
      <c r="V3417" s="10" t="s">
        <v>49</v>
      </c>
      <c r="W3417" s="10">
        <v>29</v>
      </c>
      <c r="X3417" s="11" t="s">
        <v>37</v>
      </c>
    </row>
    <row r="3418" spans="1:24" x14ac:dyDescent="0.3">
      <c r="A3418" s="4" t="s">
        <v>10328</v>
      </c>
      <c r="B3418" s="5">
        <v>46148</v>
      </c>
      <c r="C3418" s="20" t="str">
        <f>TEXT(Table3[[#This Row],[Transaction_Date]],"dddd")</f>
        <v>Wednesday</v>
      </c>
      <c r="D3418" t="s">
        <v>10329</v>
      </c>
      <c r="E3418">
        <f>HOUR(Table3[[#This Row],[Transaction_Time]])</f>
        <v>0</v>
      </c>
      <c r="F3418" s="6" t="s">
        <v>24</v>
      </c>
      <c r="G3418" s="6" t="s">
        <v>10330</v>
      </c>
      <c r="H3418" s="6" t="s">
        <v>26</v>
      </c>
      <c r="I3418" s="6" t="s">
        <v>27</v>
      </c>
      <c r="J3418" s="6" t="s">
        <v>119</v>
      </c>
      <c r="K3418" s="6" t="s">
        <v>323</v>
      </c>
      <c r="L3418" s="6" t="s">
        <v>100</v>
      </c>
      <c r="M3418" s="6" t="s">
        <v>101</v>
      </c>
      <c r="N3418" s="6" t="s">
        <v>59</v>
      </c>
      <c r="O3418" s="6" t="s">
        <v>47</v>
      </c>
      <c r="P3418" s="6" t="s">
        <v>68</v>
      </c>
      <c r="Q3418" s="6">
        <v>590.85</v>
      </c>
      <c r="R3418" s="6">
        <v>0</v>
      </c>
      <c r="S3418" s="6">
        <v>0</v>
      </c>
      <c r="T3418" s="6" t="s">
        <v>35</v>
      </c>
      <c r="U3418" s="6"/>
      <c r="V3418" s="6" t="s">
        <v>49</v>
      </c>
      <c r="W3418" s="6">
        <v>90</v>
      </c>
      <c r="X3418" s="7" t="s">
        <v>37</v>
      </c>
    </row>
    <row r="3419" spans="1:24" x14ac:dyDescent="0.3">
      <c r="A3419" s="8" t="s">
        <v>10331</v>
      </c>
      <c r="B3419" s="9">
        <v>46169</v>
      </c>
      <c r="C3419" s="21" t="str">
        <f>TEXT(Table3[[#This Row],[Transaction_Date]],"dddd")</f>
        <v>Wednesday</v>
      </c>
      <c r="D3419" t="s">
        <v>10332</v>
      </c>
      <c r="E3419">
        <f>HOUR(Table3[[#This Row],[Transaction_Time]])</f>
        <v>8</v>
      </c>
      <c r="F3419" s="10" t="s">
        <v>24</v>
      </c>
      <c r="G3419" s="10" t="s">
        <v>10333</v>
      </c>
      <c r="H3419" s="10" t="s">
        <v>54</v>
      </c>
      <c r="I3419" s="10" t="s">
        <v>27</v>
      </c>
      <c r="J3419" s="10" t="s">
        <v>119</v>
      </c>
      <c r="K3419" s="10" t="s">
        <v>120</v>
      </c>
      <c r="L3419" s="10" t="s">
        <v>801</v>
      </c>
      <c r="M3419" s="10" t="s">
        <v>58</v>
      </c>
      <c r="N3419" s="10" t="s">
        <v>46</v>
      </c>
      <c r="O3419" s="10" t="s">
        <v>297</v>
      </c>
      <c r="P3419" s="10" t="s">
        <v>48</v>
      </c>
      <c r="Q3419" s="10">
        <v>223.16</v>
      </c>
      <c r="R3419" s="10">
        <v>0</v>
      </c>
      <c r="S3419" s="10">
        <v>0</v>
      </c>
      <c r="T3419" s="10" t="s">
        <v>35</v>
      </c>
      <c r="U3419" s="10"/>
      <c r="V3419" s="10" t="s">
        <v>49</v>
      </c>
      <c r="W3419" s="10">
        <v>57</v>
      </c>
      <c r="X3419" s="11" t="s">
        <v>37</v>
      </c>
    </row>
    <row r="3420" spans="1:24" x14ac:dyDescent="0.3">
      <c r="A3420" s="4" t="s">
        <v>10334</v>
      </c>
      <c r="B3420" s="5">
        <v>46159</v>
      </c>
      <c r="C3420" s="20" t="str">
        <f>TEXT(Table3[[#This Row],[Transaction_Date]],"dddd")</f>
        <v>Sunday</v>
      </c>
      <c r="D3420" t="s">
        <v>10335</v>
      </c>
      <c r="E3420">
        <f>HOUR(Table3[[#This Row],[Transaction_Time]])</f>
        <v>15</v>
      </c>
      <c r="F3420" s="6" t="s">
        <v>24</v>
      </c>
      <c r="G3420" s="6" t="s">
        <v>10336</v>
      </c>
      <c r="H3420" s="6" t="s">
        <v>74</v>
      </c>
      <c r="I3420" s="6" t="s">
        <v>27</v>
      </c>
      <c r="J3420" s="6" t="s">
        <v>90</v>
      </c>
      <c r="K3420" s="6" t="s">
        <v>140</v>
      </c>
      <c r="L3420" s="6" t="s">
        <v>66</v>
      </c>
      <c r="M3420" s="6" t="s">
        <v>67</v>
      </c>
      <c r="N3420" s="6" t="s">
        <v>176</v>
      </c>
      <c r="O3420" s="6" t="s">
        <v>60</v>
      </c>
      <c r="P3420" s="6" t="s">
        <v>68</v>
      </c>
      <c r="Q3420" s="6">
        <v>828.87</v>
      </c>
      <c r="R3420" s="6">
        <v>0</v>
      </c>
      <c r="S3420" s="6">
        <v>7.74</v>
      </c>
      <c r="T3420" s="6" t="s">
        <v>35</v>
      </c>
      <c r="U3420" s="6"/>
      <c r="V3420" s="6" t="s">
        <v>36</v>
      </c>
      <c r="W3420" s="6">
        <v>72</v>
      </c>
      <c r="X3420" s="7" t="s">
        <v>37</v>
      </c>
    </row>
    <row r="3421" spans="1:24" x14ac:dyDescent="0.3">
      <c r="A3421" s="8" t="s">
        <v>10337</v>
      </c>
      <c r="B3421" s="9">
        <v>46157</v>
      </c>
      <c r="C3421" s="21" t="str">
        <f>TEXT(Table3[[#This Row],[Transaction_Date]],"dddd")</f>
        <v>Friday</v>
      </c>
      <c r="D3421" t="s">
        <v>10045</v>
      </c>
      <c r="E3421">
        <f>HOUR(Table3[[#This Row],[Transaction_Time]])</f>
        <v>15</v>
      </c>
      <c r="F3421" s="10" t="s">
        <v>40</v>
      </c>
      <c r="G3421" s="10" t="s">
        <v>10338</v>
      </c>
      <c r="H3421" s="10" t="s">
        <v>26</v>
      </c>
      <c r="I3421" s="10" t="s">
        <v>27</v>
      </c>
      <c r="J3421" s="10" t="s">
        <v>43</v>
      </c>
      <c r="K3421" s="10" t="s">
        <v>285</v>
      </c>
      <c r="L3421" s="10" t="s">
        <v>200</v>
      </c>
      <c r="M3421" s="10" t="s">
        <v>146</v>
      </c>
      <c r="N3421" s="10" t="s">
        <v>59</v>
      </c>
      <c r="O3421" s="10" t="s">
        <v>47</v>
      </c>
      <c r="P3421" s="10" t="s">
        <v>128</v>
      </c>
      <c r="Q3421" s="10">
        <v>1104.3399999999999</v>
      </c>
      <c r="R3421" s="10">
        <v>0</v>
      </c>
      <c r="S3421" s="10">
        <v>4.0199999999999996</v>
      </c>
      <c r="T3421" s="10" t="s">
        <v>35</v>
      </c>
      <c r="U3421" s="10"/>
      <c r="V3421" s="10" t="s">
        <v>49</v>
      </c>
      <c r="W3421" s="10">
        <v>81</v>
      </c>
      <c r="X3421" s="11" t="s">
        <v>37</v>
      </c>
    </row>
    <row r="3422" spans="1:24" x14ac:dyDescent="0.3">
      <c r="A3422" s="4" t="s">
        <v>10339</v>
      </c>
      <c r="B3422" s="5">
        <v>46146</v>
      </c>
      <c r="C3422" s="20" t="str">
        <f>TEXT(Table3[[#This Row],[Transaction_Date]],"dddd")</f>
        <v>Monday</v>
      </c>
      <c r="D3422" t="s">
        <v>10340</v>
      </c>
      <c r="E3422">
        <f>HOUR(Table3[[#This Row],[Transaction_Time]])</f>
        <v>13</v>
      </c>
      <c r="F3422" s="6" t="s">
        <v>40</v>
      </c>
      <c r="G3422" s="6" t="s">
        <v>10341</v>
      </c>
      <c r="H3422" s="6" t="s">
        <v>26</v>
      </c>
      <c r="I3422" s="6" t="s">
        <v>27</v>
      </c>
      <c r="J3422" s="6" t="s">
        <v>43</v>
      </c>
      <c r="K3422" s="6" t="s">
        <v>44</v>
      </c>
      <c r="L3422" s="6" t="s">
        <v>445</v>
      </c>
      <c r="M3422" s="6" t="s">
        <v>162</v>
      </c>
      <c r="N3422" s="6" t="s">
        <v>32</v>
      </c>
      <c r="O3422" s="6" t="s">
        <v>60</v>
      </c>
      <c r="P3422" s="10" t="s">
        <v>68</v>
      </c>
      <c r="Q3422" s="6">
        <v>694</v>
      </c>
      <c r="R3422" s="6">
        <v>0</v>
      </c>
      <c r="S3422" s="6">
        <v>2.35</v>
      </c>
      <c r="T3422" s="6" t="s">
        <v>35</v>
      </c>
      <c r="U3422" s="6"/>
      <c r="V3422" s="6" t="s">
        <v>49</v>
      </c>
      <c r="W3422" s="6">
        <v>20</v>
      </c>
      <c r="X3422" s="7" t="s">
        <v>37</v>
      </c>
    </row>
    <row r="3423" spans="1:24" x14ac:dyDescent="0.3">
      <c r="A3423" s="8" t="s">
        <v>10342</v>
      </c>
      <c r="B3423" s="9">
        <v>46155</v>
      </c>
      <c r="C3423" s="21" t="str">
        <f>TEXT(Table3[[#This Row],[Transaction_Date]],"dddd")</f>
        <v>Wednesday</v>
      </c>
      <c r="D3423" t="s">
        <v>10343</v>
      </c>
      <c r="E3423">
        <f>HOUR(Table3[[#This Row],[Transaction_Time]])</f>
        <v>19</v>
      </c>
      <c r="F3423" s="10" t="s">
        <v>24</v>
      </c>
      <c r="G3423" s="10" t="s">
        <v>10344</v>
      </c>
      <c r="H3423" s="10" t="s">
        <v>54</v>
      </c>
      <c r="I3423" s="10" t="s">
        <v>42</v>
      </c>
      <c r="J3423" s="10" t="s">
        <v>150</v>
      </c>
      <c r="K3423" s="10" t="s">
        <v>319</v>
      </c>
      <c r="L3423" s="10" t="s">
        <v>544</v>
      </c>
      <c r="M3423" s="10" t="s">
        <v>114</v>
      </c>
      <c r="N3423" s="10" t="s">
        <v>59</v>
      </c>
      <c r="O3423" s="10" t="s">
        <v>33</v>
      </c>
      <c r="P3423" s="10" t="s">
        <v>84</v>
      </c>
      <c r="Q3423" s="10">
        <v>1160.03</v>
      </c>
      <c r="R3423" s="10">
        <v>0</v>
      </c>
      <c r="S3423" s="10">
        <v>0</v>
      </c>
      <c r="T3423" s="10" t="s">
        <v>35</v>
      </c>
      <c r="U3423" s="10"/>
      <c r="V3423" s="10" t="s">
        <v>49</v>
      </c>
      <c r="W3423" s="10">
        <v>67</v>
      </c>
      <c r="X3423" s="11" t="s">
        <v>37</v>
      </c>
    </row>
    <row r="3424" spans="1:24" x14ac:dyDescent="0.3">
      <c r="A3424" s="4" t="s">
        <v>10345</v>
      </c>
      <c r="B3424" s="5">
        <v>46171</v>
      </c>
      <c r="C3424" s="20" t="str">
        <f>TEXT(Table3[[#This Row],[Transaction_Date]],"dddd")</f>
        <v>Friday</v>
      </c>
      <c r="D3424" t="s">
        <v>10346</v>
      </c>
      <c r="E3424">
        <f>HOUR(Table3[[#This Row],[Transaction_Time]])</f>
        <v>10</v>
      </c>
      <c r="F3424" s="6" t="s">
        <v>24</v>
      </c>
      <c r="G3424" s="6" t="s">
        <v>10347</v>
      </c>
      <c r="H3424" s="6" t="s">
        <v>54</v>
      </c>
      <c r="I3424" s="6" t="s">
        <v>42</v>
      </c>
      <c r="J3424" s="6" t="s">
        <v>28</v>
      </c>
      <c r="K3424" s="6" t="s">
        <v>65</v>
      </c>
      <c r="L3424" s="6" t="s">
        <v>257</v>
      </c>
      <c r="M3424" s="6" t="s">
        <v>93</v>
      </c>
      <c r="N3424" s="6" t="s">
        <v>46</v>
      </c>
      <c r="O3424" s="6" t="s">
        <v>60</v>
      </c>
      <c r="P3424" s="6" t="s">
        <v>84</v>
      </c>
      <c r="Q3424" s="6">
        <v>216.06</v>
      </c>
      <c r="R3424" s="6">
        <v>0</v>
      </c>
      <c r="S3424" s="6">
        <v>5.44</v>
      </c>
      <c r="T3424" s="6" t="s">
        <v>35</v>
      </c>
      <c r="U3424" s="6"/>
      <c r="V3424" s="6" t="s">
        <v>49</v>
      </c>
      <c r="W3424" s="6">
        <v>12</v>
      </c>
      <c r="X3424" s="7" t="s">
        <v>37</v>
      </c>
    </row>
    <row r="3425" spans="1:24" x14ac:dyDescent="0.3">
      <c r="A3425" s="8" t="s">
        <v>10348</v>
      </c>
      <c r="B3425" s="9">
        <v>46153</v>
      </c>
      <c r="C3425" s="21" t="str">
        <f>TEXT(Table3[[#This Row],[Transaction_Date]],"dddd")</f>
        <v>Monday</v>
      </c>
      <c r="D3425" t="s">
        <v>10349</v>
      </c>
      <c r="E3425">
        <f>HOUR(Table3[[#This Row],[Transaction_Time]])</f>
        <v>19</v>
      </c>
      <c r="F3425" s="10" t="s">
        <v>24</v>
      </c>
      <c r="G3425" s="10" t="s">
        <v>10350</v>
      </c>
      <c r="H3425" s="10" t="s">
        <v>89</v>
      </c>
      <c r="I3425" s="10" t="s">
        <v>27</v>
      </c>
      <c r="J3425" s="10" t="s">
        <v>28</v>
      </c>
      <c r="K3425" s="10" t="s">
        <v>29</v>
      </c>
      <c r="L3425" s="10" t="s">
        <v>647</v>
      </c>
      <c r="M3425" s="10" t="s">
        <v>31</v>
      </c>
      <c r="N3425" s="10" t="s">
        <v>59</v>
      </c>
      <c r="O3425" s="10" t="s">
        <v>60</v>
      </c>
      <c r="P3425" s="10" t="s">
        <v>128</v>
      </c>
      <c r="Q3425" s="10">
        <v>1471.71</v>
      </c>
      <c r="R3425" s="10">
        <v>67.430000000000007</v>
      </c>
      <c r="S3425" s="10">
        <v>0</v>
      </c>
      <c r="T3425" s="10" t="s">
        <v>35</v>
      </c>
      <c r="U3425" s="10"/>
      <c r="V3425" s="10" t="s">
        <v>49</v>
      </c>
      <c r="W3425" s="10">
        <v>45</v>
      </c>
      <c r="X3425" s="11" t="s">
        <v>37</v>
      </c>
    </row>
    <row r="3426" spans="1:24" x14ac:dyDescent="0.3">
      <c r="A3426" s="4" t="s">
        <v>10351</v>
      </c>
      <c r="B3426" s="5">
        <v>46169</v>
      </c>
      <c r="C3426" s="20" t="str">
        <f>TEXT(Table3[[#This Row],[Transaction_Date]],"dddd")</f>
        <v>Wednesday</v>
      </c>
      <c r="D3426" t="s">
        <v>10352</v>
      </c>
      <c r="E3426">
        <f>HOUR(Table3[[#This Row],[Transaction_Time]])</f>
        <v>10</v>
      </c>
      <c r="F3426" s="6" t="s">
        <v>40</v>
      </c>
      <c r="G3426" s="6" t="s">
        <v>10353</v>
      </c>
      <c r="H3426" s="6" t="s">
        <v>89</v>
      </c>
      <c r="I3426" s="6" t="s">
        <v>42</v>
      </c>
      <c r="J3426" s="6" t="s">
        <v>90</v>
      </c>
      <c r="K3426" s="6" t="s">
        <v>346</v>
      </c>
      <c r="L3426" s="6" t="s">
        <v>503</v>
      </c>
      <c r="M3426" s="6" t="s">
        <v>214</v>
      </c>
      <c r="N3426" s="6" t="s">
        <v>46</v>
      </c>
      <c r="O3426" s="6" t="s">
        <v>33</v>
      </c>
      <c r="P3426" s="6" t="s">
        <v>128</v>
      </c>
      <c r="Q3426" s="6">
        <v>1393.95</v>
      </c>
      <c r="R3426" s="6">
        <v>0</v>
      </c>
      <c r="S3426" s="6">
        <v>0</v>
      </c>
      <c r="T3426" s="6" t="s">
        <v>35</v>
      </c>
      <c r="U3426" s="6"/>
      <c r="V3426" s="6" t="s">
        <v>49</v>
      </c>
      <c r="W3426" s="6">
        <v>53</v>
      </c>
      <c r="X3426" s="7" t="s">
        <v>37</v>
      </c>
    </row>
    <row r="3427" spans="1:24" x14ac:dyDescent="0.3">
      <c r="A3427" s="8" t="s">
        <v>10354</v>
      </c>
      <c r="B3427" s="9">
        <v>46168</v>
      </c>
      <c r="C3427" s="21" t="str">
        <f>TEXT(Table3[[#This Row],[Transaction_Date]],"dddd")</f>
        <v>Tuesday</v>
      </c>
      <c r="D3427" t="s">
        <v>10355</v>
      </c>
      <c r="E3427">
        <f>HOUR(Table3[[#This Row],[Transaction_Time]])</f>
        <v>9</v>
      </c>
      <c r="F3427" s="10" t="s">
        <v>40</v>
      </c>
      <c r="G3427" s="10" t="s">
        <v>10356</v>
      </c>
      <c r="H3427" s="10" t="s">
        <v>26</v>
      </c>
      <c r="I3427" s="10" t="s">
        <v>42</v>
      </c>
      <c r="J3427" s="10" t="s">
        <v>98</v>
      </c>
      <c r="K3427" s="10" t="s">
        <v>459</v>
      </c>
      <c r="L3427" s="10" t="s">
        <v>304</v>
      </c>
      <c r="M3427" s="10" t="s">
        <v>31</v>
      </c>
      <c r="N3427" s="10" t="s">
        <v>46</v>
      </c>
      <c r="O3427" s="10" t="s">
        <v>60</v>
      </c>
      <c r="P3427" s="10" t="s">
        <v>68</v>
      </c>
      <c r="Q3427" s="10">
        <v>236.33</v>
      </c>
      <c r="R3427" s="10">
        <v>0</v>
      </c>
      <c r="S3427" s="10">
        <v>0</v>
      </c>
      <c r="T3427" s="10" t="s">
        <v>35</v>
      </c>
      <c r="U3427" s="10"/>
      <c r="V3427" s="10" t="s">
        <v>49</v>
      </c>
      <c r="W3427" s="10">
        <v>60</v>
      </c>
      <c r="X3427" s="11" t="s">
        <v>37</v>
      </c>
    </row>
    <row r="3428" spans="1:24" x14ac:dyDescent="0.3">
      <c r="A3428" s="4" t="s">
        <v>10357</v>
      </c>
      <c r="B3428" s="5">
        <v>46145</v>
      </c>
      <c r="C3428" s="20" t="str">
        <f>TEXT(Table3[[#This Row],[Transaction_Date]],"dddd")</f>
        <v>Sunday</v>
      </c>
      <c r="D3428" t="s">
        <v>10358</v>
      </c>
      <c r="E3428">
        <f>HOUR(Table3[[#This Row],[Transaction_Time]])</f>
        <v>17</v>
      </c>
      <c r="F3428" s="6" t="s">
        <v>40</v>
      </c>
      <c r="G3428" s="6" t="s">
        <v>10359</v>
      </c>
      <c r="H3428" s="6" t="s">
        <v>54</v>
      </c>
      <c r="I3428" s="6" t="s">
        <v>27</v>
      </c>
      <c r="J3428" s="6" t="s">
        <v>90</v>
      </c>
      <c r="K3428" s="6" t="s">
        <v>572</v>
      </c>
      <c r="L3428" s="6" t="s">
        <v>463</v>
      </c>
      <c r="M3428" s="6" t="s">
        <v>101</v>
      </c>
      <c r="N3428" s="6" t="s">
        <v>78</v>
      </c>
      <c r="O3428" s="6" t="s">
        <v>141</v>
      </c>
      <c r="P3428" s="6" t="s">
        <v>84</v>
      </c>
      <c r="Q3428" s="6">
        <v>834.21</v>
      </c>
      <c r="R3428" s="6">
        <v>0</v>
      </c>
      <c r="S3428" s="6">
        <v>0</v>
      </c>
      <c r="T3428" s="6" t="s">
        <v>35</v>
      </c>
      <c r="U3428" s="6"/>
      <c r="V3428" s="6" t="s">
        <v>49</v>
      </c>
      <c r="W3428" s="6">
        <v>4</v>
      </c>
      <c r="X3428" s="7" t="s">
        <v>37</v>
      </c>
    </row>
    <row r="3429" spans="1:24" x14ac:dyDescent="0.3">
      <c r="A3429" s="8" t="s">
        <v>10360</v>
      </c>
      <c r="B3429" s="9">
        <v>46169</v>
      </c>
      <c r="C3429" s="21" t="str">
        <f>TEXT(Table3[[#This Row],[Transaction_Date]],"dddd")</f>
        <v>Wednesday</v>
      </c>
      <c r="D3429" t="s">
        <v>10361</v>
      </c>
      <c r="E3429">
        <f>HOUR(Table3[[#This Row],[Transaction_Time]])</f>
        <v>20</v>
      </c>
      <c r="F3429" s="10" t="s">
        <v>72</v>
      </c>
      <c r="G3429" s="10" t="s">
        <v>10362</v>
      </c>
      <c r="H3429" s="10" t="s">
        <v>26</v>
      </c>
      <c r="I3429" s="10" t="s">
        <v>27</v>
      </c>
      <c r="J3429" s="10" t="s">
        <v>90</v>
      </c>
      <c r="K3429" s="10" t="s">
        <v>140</v>
      </c>
      <c r="L3429" s="10" t="s">
        <v>66</v>
      </c>
      <c r="M3429" s="10" t="s">
        <v>67</v>
      </c>
      <c r="N3429" s="10" t="s">
        <v>78</v>
      </c>
      <c r="O3429" s="10" t="s">
        <v>141</v>
      </c>
      <c r="P3429" s="10" t="s">
        <v>34</v>
      </c>
      <c r="Q3429" s="10">
        <v>651.09</v>
      </c>
      <c r="R3429" s="10">
        <v>0</v>
      </c>
      <c r="S3429" s="10">
        <v>0</v>
      </c>
      <c r="T3429" s="10" t="s">
        <v>35</v>
      </c>
      <c r="U3429" s="10"/>
      <c r="V3429" s="10" t="s">
        <v>49</v>
      </c>
      <c r="W3429" s="10">
        <v>12</v>
      </c>
      <c r="X3429" s="11" t="s">
        <v>37</v>
      </c>
    </row>
    <row r="3430" spans="1:24" x14ac:dyDescent="0.3">
      <c r="A3430" s="4" t="s">
        <v>10363</v>
      </c>
      <c r="B3430" s="5">
        <v>46146</v>
      </c>
      <c r="C3430" s="20" t="str">
        <f>TEXT(Table3[[#This Row],[Transaction_Date]],"dddd")</f>
        <v>Monday</v>
      </c>
      <c r="D3430" t="s">
        <v>10364</v>
      </c>
      <c r="E3430">
        <f>HOUR(Table3[[#This Row],[Transaction_Time]])</f>
        <v>8</v>
      </c>
      <c r="F3430" s="6" t="s">
        <v>24</v>
      </c>
      <c r="G3430" s="6" t="s">
        <v>10365</v>
      </c>
      <c r="H3430" s="6" t="s">
        <v>26</v>
      </c>
      <c r="I3430" s="6" t="s">
        <v>42</v>
      </c>
      <c r="J3430" s="6" t="s">
        <v>75</v>
      </c>
      <c r="K3430" s="6" t="s">
        <v>156</v>
      </c>
      <c r="L3430" s="6" t="s">
        <v>801</v>
      </c>
      <c r="M3430" s="6" t="s">
        <v>58</v>
      </c>
      <c r="N3430" s="6" t="s">
        <v>46</v>
      </c>
      <c r="O3430" s="6" t="s">
        <v>141</v>
      </c>
      <c r="P3430" s="6" t="s">
        <v>128</v>
      </c>
      <c r="Q3430" s="6">
        <v>1757.88</v>
      </c>
      <c r="R3430" s="6">
        <v>0</v>
      </c>
      <c r="S3430" s="6">
        <v>0</v>
      </c>
      <c r="T3430" s="6" t="s">
        <v>35</v>
      </c>
      <c r="U3430" s="6"/>
      <c r="V3430" s="6" t="s">
        <v>49</v>
      </c>
      <c r="W3430" s="6">
        <v>48</v>
      </c>
      <c r="X3430" s="7" t="s">
        <v>37</v>
      </c>
    </row>
    <row r="3431" spans="1:24" x14ac:dyDescent="0.3">
      <c r="A3431" s="8" t="s">
        <v>10366</v>
      </c>
      <c r="B3431" s="9">
        <v>46173</v>
      </c>
      <c r="C3431" s="21" t="str">
        <f>TEXT(Table3[[#This Row],[Transaction_Date]],"dddd")</f>
        <v>Sunday</v>
      </c>
      <c r="D3431" t="s">
        <v>10367</v>
      </c>
      <c r="E3431">
        <f>HOUR(Table3[[#This Row],[Transaction_Time]])</f>
        <v>15</v>
      </c>
      <c r="F3431" s="10" t="s">
        <v>24</v>
      </c>
      <c r="G3431" s="10" t="s">
        <v>10368</v>
      </c>
      <c r="H3431" s="10" t="s">
        <v>54</v>
      </c>
      <c r="I3431" s="10" t="s">
        <v>27</v>
      </c>
      <c r="J3431" s="10" t="s">
        <v>98</v>
      </c>
      <c r="K3431" s="10" t="s">
        <v>126</v>
      </c>
      <c r="L3431" s="10" t="s">
        <v>544</v>
      </c>
      <c r="M3431" s="10" t="s">
        <v>114</v>
      </c>
      <c r="N3431" s="10" t="s">
        <v>46</v>
      </c>
      <c r="O3431" s="10" t="s">
        <v>60</v>
      </c>
      <c r="P3431" s="10" t="s">
        <v>84</v>
      </c>
      <c r="Q3431" s="10">
        <v>1931.96</v>
      </c>
      <c r="R3431" s="10">
        <v>0</v>
      </c>
      <c r="S3431" s="10">
        <v>0</v>
      </c>
      <c r="T3431" s="10" t="s">
        <v>35</v>
      </c>
      <c r="U3431" s="10"/>
      <c r="V3431" s="10" t="s">
        <v>49</v>
      </c>
      <c r="W3431" s="10">
        <v>6</v>
      </c>
      <c r="X3431" s="11" t="s">
        <v>37</v>
      </c>
    </row>
    <row r="3432" spans="1:24" x14ac:dyDescent="0.3">
      <c r="A3432" s="4" t="s">
        <v>10369</v>
      </c>
      <c r="B3432" s="5">
        <v>46167</v>
      </c>
      <c r="C3432" s="20" t="str">
        <f>TEXT(Table3[[#This Row],[Transaction_Date]],"dddd")</f>
        <v>Monday</v>
      </c>
      <c r="D3432" t="s">
        <v>10370</v>
      </c>
      <c r="E3432">
        <f>HOUR(Table3[[#This Row],[Transaction_Time]])</f>
        <v>9</v>
      </c>
      <c r="F3432" s="6" t="s">
        <v>40</v>
      </c>
      <c r="G3432" s="6" t="s">
        <v>10371</v>
      </c>
      <c r="H3432" s="6" t="s">
        <v>26</v>
      </c>
      <c r="I3432" s="6" t="s">
        <v>27</v>
      </c>
      <c r="J3432" s="6" t="s">
        <v>28</v>
      </c>
      <c r="K3432" s="6" t="s">
        <v>29</v>
      </c>
      <c r="L3432" s="6" t="s">
        <v>113</v>
      </c>
      <c r="M3432" s="6" t="s">
        <v>114</v>
      </c>
      <c r="N3432" s="6" t="s">
        <v>46</v>
      </c>
      <c r="O3432" s="6" t="s">
        <v>47</v>
      </c>
      <c r="P3432" s="6" t="s">
        <v>84</v>
      </c>
      <c r="Q3432" s="6">
        <v>532.97</v>
      </c>
      <c r="R3432" s="6">
        <v>47.11</v>
      </c>
      <c r="S3432" s="6">
        <v>0</v>
      </c>
      <c r="T3432" s="6" t="s">
        <v>35</v>
      </c>
      <c r="U3432" s="6"/>
      <c r="V3432" s="6" t="s">
        <v>49</v>
      </c>
      <c r="W3432" s="6">
        <v>55</v>
      </c>
      <c r="X3432" s="7" t="s">
        <v>37</v>
      </c>
    </row>
    <row r="3433" spans="1:24" x14ac:dyDescent="0.3">
      <c r="A3433" s="8" t="s">
        <v>10372</v>
      </c>
      <c r="B3433" s="9">
        <v>46151</v>
      </c>
      <c r="C3433" s="21" t="str">
        <f>TEXT(Table3[[#This Row],[Transaction_Date]],"dddd")</f>
        <v>Saturday</v>
      </c>
      <c r="D3433" t="s">
        <v>10373</v>
      </c>
      <c r="E3433">
        <f>HOUR(Table3[[#This Row],[Transaction_Time]])</f>
        <v>7</v>
      </c>
      <c r="F3433" s="10" t="s">
        <v>40</v>
      </c>
      <c r="G3433" s="10" t="s">
        <v>10374</v>
      </c>
      <c r="H3433" s="10" t="s">
        <v>26</v>
      </c>
      <c r="I3433" s="10" t="s">
        <v>27</v>
      </c>
      <c r="J3433" s="10" t="s">
        <v>119</v>
      </c>
      <c r="K3433" s="10" t="s">
        <v>276</v>
      </c>
      <c r="L3433" s="10" t="s">
        <v>304</v>
      </c>
      <c r="M3433" s="10" t="s">
        <v>31</v>
      </c>
      <c r="N3433" s="10" t="s">
        <v>32</v>
      </c>
      <c r="O3433" s="10" t="s">
        <v>60</v>
      </c>
      <c r="P3433" s="10" t="s">
        <v>84</v>
      </c>
      <c r="Q3433" s="10">
        <v>455.33</v>
      </c>
      <c r="R3433" s="10">
        <v>0</v>
      </c>
      <c r="S3433" s="10">
        <v>0</v>
      </c>
      <c r="T3433" s="10" t="s">
        <v>35</v>
      </c>
      <c r="U3433" s="10"/>
      <c r="V3433" s="10" t="s">
        <v>36</v>
      </c>
      <c r="W3433" s="10">
        <v>24</v>
      </c>
      <c r="X3433" s="11" t="s">
        <v>37</v>
      </c>
    </row>
    <row r="3434" spans="1:24" x14ac:dyDescent="0.3">
      <c r="A3434" s="4" t="s">
        <v>10375</v>
      </c>
      <c r="B3434" s="5">
        <v>46162</v>
      </c>
      <c r="C3434" s="20" t="str">
        <f>TEXT(Table3[[#This Row],[Transaction_Date]],"dddd")</f>
        <v>Wednesday</v>
      </c>
      <c r="D3434" t="s">
        <v>10376</v>
      </c>
      <c r="E3434">
        <f>HOUR(Table3[[#This Row],[Transaction_Time]])</f>
        <v>19</v>
      </c>
      <c r="F3434" s="6" t="s">
        <v>24</v>
      </c>
      <c r="G3434" s="6" t="s">
        <v>10377</v>
      </c>
      <c r="H3434" s="6" t="s">
        <v>97</v>
      </c>
      <c r="I3434" s="6" t="s">
        <v>27</v>
      </c>
      <c r="J3434" s="6" t="s">
        <v>98</v>
      </c>
      <c r="K3434" s="6" t="s">
        <v>126</v>
      </c>
      <c r="L3434" s="6" t="s">
        <v>375</v>
      </c>
      <c r="M3434" s="6" t="s">
        <v>58</v>
      </c>
      <c r="N3434" s="6" t="s">
        <v>32</v>
      </c>
      <c r="O3434" s="6" t="s">
        <v>60</v>
      </c>
      <c r="P3434" s="6" t="s">
        <v>68</v>
      </c>
      <c r="Q3434" s="6">
        <v>1836.89</v>
      </c>
      <c r="R3434" s="6">
        <v>7.79</v>
      </c>
      <c r="S3434" s="6">
        <v>0</v>
      </c>
      <c r="T3434" s="6" t="s">
        <v>35</v>
      </c>
      <c r="U3434" s="6"/>
      <c r="V3434" s="6" t="s">
        <v>49</v>
      </c>
      <c r="W3434" s="6">
        <v>35</v>
      </c>
      <c r="X3434" s="7" t="s">
        <v>37</v>
      </c>
    </row>
    <row r="3435" spans="1:24" x14ac:dyDescent="0.3">
      <c r="A3435" s="8" t="s">
        <v>10378</v>
      </c>
      <c r="B3435" s="9">
        <v>46156</v>
      </c>
      <c r="C3435" s="21" t="str">
        <f>TEXT(Table3[[#This Row],[Transaction_Date]],"dddd")</f>
        <v>Thursday</v>
      </c>
      <c r="D3435" t="s">
        <v>10379</v>
      </c>
      <c r="E3435">
        <f>HOUR(Table3[[#This Row],[Transaction_Time]])</f>
        <v>18</v>
      </c>
      <c r="F3435" s="10" t="s">
        <v>24</v>
      </c>
      <c r="G3435" s="10" t="s">
        <v>10380</v>
      </c>
      <c r="H3435" s="10" t="s">
        <v>26</v>
      </c>
      <c r="I3435" s="10" t="s">
        <v>27</v>
      </c>
      <c r="J3435" s="10" t="s">
        <v>119</v>
      </c>
      <c r="K3435" s="10" t="s">
        <v>264</v>
      </c>
      <c r="L3435" s="10" t="s">
        <v>145</v>
      </c>
      <c r="M3435" s="10" t="s">
        <v>146</v>
      </c>
      <c r="N3435" s="10" t="s">
        <v>46</v>
      </c>
      <c r="O3435" s="10" t="s">
        <v>33</v>
      </c>
      <c r="P3435" s="10" t="s">
        <v>68</v>
      </c>
      <c r="Q3435" s="10">
        <v>932.44</v>
      </c>
      <c r="R3435" s="10">
        <v>0</v>
      </c>
      <c r="S3435" s="10">
        <v>0</v>
      </c>
      <c r="T3435" s="10" t="s">
        <v>35</v>
      </c>
      <c r="U3435" s="10"/>
      <c r="V3435" s="10" t="s">
        <v>36</v>
      </c>
      <c r="W3435" s="10">
        <v>89</v>
      </c>
      <c r="X3435" s="11" t="s">
        <v>37</v>
      </c>
    </row>
    <row r="3436" spans="1:24" x14ac:dyDescent="0.3">
      <c r="A3436" s="4" t="s">
        <v>10381</v>
      </c>
      <c r="B3436" s="5">
        <v>46161</v>
      </c>
      <c r="C3436" s="20" t="str">
        <f>TEXT(Table3[[#This Row],[Transaction_Date]],"dddd")</f>
        <v>Tuesday</v>
      </c>
      <c r="D3436" t="s">
        <v>10382</v>
      </c>
      <c r="E3436">
        <f>HOUR(Table3[[#This Row],[Transaction_Time]])</f>
        <v>9</v>
      </c>
      <c r="F3436" s="6" t="s">
        <v>52</v>
      </c>
      <c r="G3436" s="6" t="s">
        <v>10383</v>
      </c>
      <c r="H3436" s="6" t="s">
        <v>89</v>
      </c>
      <c r="I3436" s="6" t="s">
        <v>42</v>
      </c>
      <c r="J3436" s="6" t="s">
        <v>43</v>
      </c>
      <c r="K3436" s="6" t="s">
        <v>44</v>
      </c>
      <c r="L3436" s="6" t="s">
        <v>375</v>
      </c>
      <c r="M3436" s="6" t="s">
        <v>58</v>
      </c>
      <c r="N3436" s="6" t="s">
        <v>59</v>
      </c>
      <c r="O3436" s="6" t="s">
        <v>60</v>
      </c>
      <c r="P3436" s="6" t="s">
        <v>108</v>
      </c>
      <c r="Q3436" s="6">
        <v>934.59</v>
      </c>
      <c r="R3436" s="6">
        <v>0</v>
      </c>
      <c r="S3436" s="6">
        <v>0</v>
      </c>
      <c r="T3436" s="6" t="s">
        <v>35</v>
      </c>
      <c r="U3436" s="6"/>
      <c r="V3436" s="6" t="s">
        <v>49</v>
      </c>
      <c r="W3436" s="6">
        <v>93</v>
      </c>
      <c r="X3436" s="7" t="s">
        <v>37</v>
      </c>
    </row>
    <row r="3437" spans="1:24" x14ac:dyDescent="0.3">
      <c r="A3437" s="8" t="s">
        <v>10384</v>
      </c>
      <c r="B3437" s="9">
        <v>46151</v>
      </c>
      <c r="C3437" s="21" t="str">
        <f>TEXT(Table3[[#This Row],[Transaction_Date]],"dddd")</f>
        <v>Saturday</v>
      </c>
      <c r="D3437" t="s">
        <v>10385</v>
      </c>
      <c r="E3437">
        <f>HOUR(Table3[[#This Row],[Transaction_Time]])</f>
        <v>17</v>
      </c>
      <c r="F3437" s="10" t="s">
        <v>40</v>
      </c>
      <c r="G3437" s="10" t="s">
        <v>10386</v>
      </c>
      <c r="H3437" s="10" t="s">
        <v>89</v>
      </c>
      <c r="I3437" s="10" t="s">
        <v>42</v>
      </c>
      <c r="J3437" s="10" t="s">
        <v>105</v>
      </c>
      <c r="K3437" s="10" t="s">
        <v>675</v>
      </c>
      <c r="L3437" s="10" t="s">
        <v>157</v>
      </c>
      <c r="M3437" s="10" t="s">
        <v>83</v>
      </c>
      <c r="N3437" s="10" t="s">
        <v>46</v>
      </c>
      <c r="O3437" s="10" t="s">
        <v>141</v>
      </c>
      <c r="P3437" s="10" t="s">
        <v>128</v>
      </c>
      <c r="Q3437" s="10">
        <v>6859.86</v>
      </c>
      <c r="R3437" s="10">
        <v>0</v>
      </c>
      <c r="S3437" s="10">
        <v>0</v>
      </c>
      <c r="T3437" s="10" t="s">
        <v>35</v>
      </c>
      <c r="U3437" s="10"/>
      <c r="V3437" s="10" t="s">
        <v>49</v>
      </c>
      <c r="W3437" s="10">
        <v>55</v>
      </c>
      <c r="X3437" s="11" t="s">
        <v>37</v>
      </c>
    </row>
    <row r="3438" spans="1:24" x14ac:dyDescent="0.3">
      <c r="A3438" s="4" t="s">
        <v>10387</v>
      </c>
      <c r="B3438" s="5">
        <v>46148</v>
      </c>
      <c r="C3438" s="20" t="str">
        <f>TEXT(Table3[[#This Row],[Transaction_Date]],"dddd")</f>
        <v>Wednesday</v>
      </c>
      <c r="D3438" t="s">
        <v>10388</v>
      </c>
      <c r="E3438">
        <f>HOUR(Table3[[#This Row],[Transaction_Time]])</f>
        <v>16</v>
      </c>
      <c r="F3438" s="6" t="s">
        <v>24</v>
      </c>
      <c r="G3438" s="6" t="s">
        <v>10389</v>
      </c>
      <c r="H3438" s="6" t="s">
        <v>89</v>
      </c>
      <c r="I3438" s="6" t="s">
        <v>42</v>
      </c>
      <c r="J3438" s="6" t="s">
        <v>75</v>
      </c>
      <c r="K3438" s="6" t="s">
        <v>212</v>
      </c>
      <c r="L3438" s="6" t="s">
        <v>161</v>
      </c>
      <c r="M3438" s="6" t="s">
        <v>162</v>
      </c>
      <c r="N3438" s="6" t="s">
        <v>46</v>
      </c>
      <c r="O3438" s="6" t="s">
        <v>47</v>
      </c>
      <c r="P3438" s="6" t="s">
        <v>68</v>
      </c>
      <c r="Q3438" s="6">
        <v>504.97</v>
      </c>
      <c r="R3438" s="6">
        <v>0</v>
      </c>
      <c r="S3438" s="6">
        <v>0</v>
      </c>
      <c r="T3438" s="6" t="s">
        <v>35</v>
      </c>
      <c r="U3438" s="6"/>
      <c r="V3438" s="6" t="s">
        <v>49</v>
      </c>
      <c r="W3438" s="6">
        <v>90</v>
      </c>
      <c r="X3438" s="7" t="s">
        <v>37</v>
      </c>
    </row>
    <row r="3439" spans="1:24" x14ac:dyDescent="0.3">
      <c r="A3439" s="8" t="s">
        <v>10390</v>
      </c>
      <c r="B3439" s="9">
        <v>46164</v>
      </c>
      <c r="C3439" s="21" t="str">
        <f>TEXT(Table3[[#This Row],[Transaction_Date]],"dddd")</f>
        <v>Friday</v>
      </c>
      <c r="D3439" t="s">
        <v>10391</v>
      </c>
      <c r="E3439">
        <f>HOUR(Table3[[#This Row],[Transaction_Time]])</f>
        <v>16</v>
      </c>
      <c r="F3439" s="10" t="s">
        <v>24</v>
      </c>
      <c r="G3439" s="10" t="s">
        <v>10392</v>
      </c>
      <c r="H3439" s="10" t="s">
        <v>54</v>
      </c>
      <c r="I3439" s="10" t="s">
        <v>42</v>
      </c>
      <c r="J3439" s="10" t="s">
        <v>119</v>
      </c>
      <c r="K3439" s="10" t="s">
        <v>120</v>
      </c>
      <c r="L3439" s="10" t="s">
        <v>463</v>
      </c>
      <c r="M3439" s="10" t="s">
        <v>101</v>
      </c>
      <c r="N3439" s="10" t="s">
        <v>32</v>
      </c>
      <c r="O3439" s="10" t="s">
        <v>141</v>
      </c>
      <c r="P3439" s="10" t="s">
        <v>128</v>
      </c>
      <c r="Q3439" s="10">
        <v>329.63</v>
      </c>
      <c r="R3439" s="10">
        <v>0</v>
      </c>
      <c r="S3439" s="10">
        <v>0</v>
      </c>
      <c r="T3439" s="10" t="s">
        <v>35</v>
      </c>
      <c r="U3439" s="10"/>
      <c r="V3439" s="10" t="s">
        <v>49</v>
      </c>
      <c r="W3439" s="10">
        <v>45</v>
      </c>
      <c r="X3439" s="11" t="s">
        <v>37</v>
      </c>
    </row>
    <row r="3440" spans="1:24" x14ac:dyDescent="0.3">
      <c r="A3440" s="4" t="s">
        <v>10393</v>
      </c>
      <c r="B3440" s="5">
        <v>46150</v>
      </c>
      <c r="C3440" s="20" t="str">
        <f>TEXT(Table3[[#This Row],[Transaction_Date]],"dddd")</f>
        <v>Friday</v>
      </c>
      <c r="D3440" t="s">
        <v>10394</v>
      </c>
      <c r="E3440">
        <f>HOUR(Table3[[#This Row],[Transaction_Time]])</f>
        <v>18</v>
      </c>
      <c r="F3440" s="6" t="s">
        <v>40</v>
      </c>
      <c r="G3440" s="6" t="s">
        <v>10395</v>
      </c>
      <c r="H3440" s="6" t="s">
        <v>89</v>
      </c>
      <c r="I3440" s="6" t="s">
        <v>42</v>
      </c>
      <c r="J3440" s="6" t="s">
        <v>55</v>
      </c>
      <c r="K3440" s="6" t="s">
        <v>136</v>
      </c>
      <c r="L3440" s="6" t="s">
        <v>200</v>
      </c>
      <c r="M3440" s="6" t="s">
        <v>146</v>
      </c>
      <c r="N3440" s="6" t="s">
        <v>46</v>
      </c>
      <c r="O3440" s="6" t="s">
        <v>47</v>
      </c>
      <c r="P3440" s="6" t="s">
        <v>68</v>
      </c>
      <c r="Q3440" s="6">
        <v>288.07</v>
      </c>
      <c r="R3440" s="6">
        <v>0</v>
      </c>
      <c r="S3440" s="6">
        <v>0</v>
      </c>
      <c r="T3440" s="6" t="s">
        <v>35</v>
      </c>
      <c r="U3440" s="6"/>
      <c r="V3440" s="6" t="s">
        <v>49</v>
      </c>
      <c r="W3440" s="6">
        <v>67</v>
      </c>
      <c r="X3440" s="7" t="s">
        <v>37</v>
      </c>
    </row>
    <row r="3441" spans="1:24" x14ac:dyDescent="0.3">
      <c r="A3441" s="8" t="s">
        <v>10396</v>
      </c>
      <c r="B3441" s="9">
        <v>46156</v>
      </c>
      <c r="C3441" s="21" t="str">
        <f>TEXT(Table3[[#This Row],[Transaction_Date]],"dddd")</f>
        <v>Thursday</v>
      </c>
      <c r="D3441" t="s">
        <v>10397</v>
      </c>
      <c r="E3441">
        <f>HOUR(Table3[[#This Row],[Transaction_Time]])</f>
        <v>21</v>
      </c>
      <c r="F3441" s="10" t="s">
        <v>24</v>
      </c>
      <c r="G3441" s="10" t="s">
        <v>10398</v>
      </c>
      <c r="H3441" s="10" t="s">
        <v>89</v>
      </c>
      <c r="I3441" s="10" t="s">
        <v>42</v>
      </c>
      <c r="J3441" s="10" t="s">
        <v>55</v>
      </c>
      <c r="K3441" s="10" t="s">
        <v>136</v>
      </c>
      <c r="L3441" s="10" t="s">
        <v>682</v>
      </c>
      <c r="M3441" s="10" t="s">
        <v>214</v>
      </c>
      <c r="N3441" s="10" t="s">
        <v>46</v>
      </c>
      <c r="O3441" s="10" t="s">
        <v>297</v>
      </c>
      <c r="P3441" s="10" t="s">
        <v>34</v>
      </c>
      <c r="Q3441" s="10">
        <v>540.82000000000005</v>
      </c>
      <c r="R3441" s="10">
        <v>0</v>
      </c>
      <c r="S3441" s="10">
        <v>4.0199999999999996</v>
      </c>
      <c r="T3441" s="10" t="s">
        <v>35</v>
      </c>
      <c r="U3441" s="10"/>
      <c r="V3441" s="10" t="s">
        <v>36</v>
      </c>
      <c r="W3441" s="10">
        <v>68</v>
      </c>
      <c r="X3441" s="11" t="s">
        <v>37</v>
      </c>
    </row>
    <row r="3442" spans="1:24" x14ac:dyDescent="0.3">
      <c r="A3442" s="4" t="s">
        <v>10399</v>
      </c>
      <c r="B3442" s="5">
        <v>46155</v>
      </c>
      <c r="C3442" s="20" t="str">
        <f>TEXT(Table3[[#This Row],[Transaction_Date]],"dddd")</f>
        <v>Wednesday</v>
      </c>
      <c r="D3442" t="s">
        <v>10400</v>
      </c>
      <c r="E3442">
        <f>HOUR(Table3[[#This Row],[Transaction_Time]])</f>
        <v>11</v>
      </c>
      <c r="F3442" s="6" t="s">
        <v>52</v>
      </c>
      <c r="G3442" s="6" t="s">
        <v>10401</v>
      </c>
      <c r="H3442" s="6" t="s">
        <v>54</v>
      </c>
      <c r="I3442" s="6" t="s">
        <v>27</v>
      </c>
      <c r="J3442" s="6" t="s">
        <v>119</v>
      </c>
      <c r="K3442" s="6" t="s">
        <v>264</v>
      </c>
      <c r="L3442" s="6" t="s">
        <v>171</v>
      </c>
      <c r="M3442" s="6" t="s">
        <v>67</v>
      </c>
      <c r="N3442" s="6" t="s">
        <v>46</v>
      </c>
      <c r="O3442" s="6" t="s">
        <v>60</v>
      </c>
      <c r="P3442" s="6" t="s">
        <v>48</v>
      </c>
      <c r="Q3442" s="6">
        <v>617.44000000000005</v>
      </c>
      <c r="R3442" s="6">
        <v>72.25</v>
      </c>
      <c r="S3442" s="6">
        <v>0</v>
      </c>
      <c r="T3442" s="6" t="s">
        <v>35</v>
      </c>
      <c r="U3442" s="6"/>
      <c r="V3442" s="6" t="s">
        <v>49</v>
      </c>
      <c r="W3442" s="6">
        <v>78</v>
      </c>
      <c r="X3442" s="7" t="s">
        <v>37</v>
      </c>
    </row>
    <row r="3443" spans="1:24" x14ac:dyDescent="0.3">
      <c r="A3443" s="8" t="s">
        <v>10402</v>
      </c>
      <c r="B3443" s="9">
        <v>46163</v>
      </c>
      <c r="C3443" s="21" t="str">
        <f>TEXT(Table3[[#This Row],[Transaction_Date]],"dddd")</f>
        <v>Thursday</v>
      </c>
      <c r="D3443" t="s">
        <v>10403</v>
      </c>
      <c r="E3443">
        <f>HOUR(Table3[[#This Row],[Transaction_Time]])</f>
        <v>20</v>
      </c>
      <c r="F3443" s="10" t="s">
        <v>24</v>
      </c>
      <c r="G3443" s="10" t="s">
        <v>10404</v>
      </c>
      <c r="H3443" s="10" t="s">
        <v>74</v>
      </c>
      <c r="I3443" s="10" t="s">
        <v>27</v>
      </c>
      <c r="J3443" s="10" t="s">
        <v>55</v>
      </c>
      <c r="K3443" s="10" t="s">
        <v>256</v>
      </c>
      <c r="L3443" s="10" t="s">
        <v>225</v>
      </c>
      <c r="M3443" s="10" t="s">
        <v>214</v>
      </c>
      <c r="N3443" s="10" t="s">
        <v>46</v>
      </c>
      <c r="O3443" s="10" t="s">
        <v>60</v>
      </c>
      <c r="P3443" s="10" t="s">
        <v>68</v>
      </c>
      <c r="Q3443" s="10">
        <v>868.43</v>
      </c>
      <c r="R3443" s="10">
        <v>0</v>
      </c>
      <c r="S3443" s="10">
        <v>0</v>
      </c>
      <c r="T3443" s="10" t="s">
        <v>35</v>
      </c>
      <c r="U3443" s="10"/>
      <c r="V3443" s="10" t="s">
        <v>49</v>
      </c>
      <c r="W3443" s="10">
        <v>19</v>
      </c>
      <c r="X3443" s="11" t="s">
        <v>37</v>
      </c>
    </row>
    <row r="3444" spans="1:24" x14ac:dyDescent="0.3">
      <c r="A3444" s="4" t="s">
        <v>10405</v>
      </c>
      <c r="B3444" s="5">
        <v>46164</v>
      </c>
      <c r="C3444" s="20" t="str">
        <f>TEXT(Table3[[#This Row],[Transaction_Date]],"dddd")</f>
        <v>Friday</v>
      </c>
      <c r="D3444" t="s">
        <v>10406</v>
      </c>
      <c r="E3444">
        <f>HOUR(Table3[[#This Row],[Transaction_Time]])</f>
        <v>9</v>
      </c>
      <c r="F3444" s="6" t="s">
        <v>24</v>
      </c>
      <c r="G3444" s="6" t="s">
        <v>10407</v>
      </c>
      <c r="H3444" s="6" t="s">
        <v>97</v>
      </c>
      <c r="I3444" s="6" t="s">
        <v>27</v>
      </c>
      <c r="J3444" s="6" t="s">
        <v>90</v>
      </c>
      <c r="K3444" s="6" t="s">
        <v>91</v>
      </c>
      <c r="L3444" s="6" t="s">
        <v>57</v>
      </c>
      <c r="M3444" s="6" t="s">
        <v>58</v>
      </c>
      <c r="N3444" s="6" t="s">
        <v>32</v>
      </c>
      <c r="O3444" s="6" t="s">
        <v>47</v>
      </c>
      <c r="P3444" s="6" t="s">
        <v>48</v>
      </c>
      <c r="Q3444" s="6">
        <v>615.66</v>
      </c>
      <c r="R3444" s="6">
        <v>0</v>
      </c>
      <c r="S3444" s="6">
        <v>5.18</v>
      </c>
      <c r="T3444" s="6" t="s">
        <v>35</v>
      </c>
      <c r="U3444" s="6"/>
      <c r="V3444" s="6" t="s">
        <v>36</v>
      </c>
      <c r="W3444" s="6">
        <v>79</v>
      </c>
      <c r="X3444" s="7" t="s">
        <v>37</v>
      </c>
    </row>
    <row r="3445" spans="1:24" x14ac:dyDescent="0.3">
      <c r="A3445" s="8" t="s">
        <v>10408</v>
      </c>
      <c r="B3445" s="9">
        <v>46171</v>
      </c>
      <c r="C3445" s="21" t="str">
        <f>TEXT(Table3[[#This Row],[Transaction_Date]],"dddd")</f>
        <v>Friday</v>
      </c>
      <c r="D3445" t="s">
        <v>10409</v>
      </c>
      <c r="E3445">
        <f>HOUR(Table3[[#This Row],[Transaction_Time]])</f>
        <v>13</v>
      </c>
      <c r="F3445" s="10" t="s">
        <v>24</v>
      </c>
      <c r="G3445" s="10" t="s">
        <v>10410</v>
      </c>
      <c r="H3445" s="10" t="s">
        <v>26</v>
      </c>
      <c r="I3445" s="10" t="s">
        <v>42</v>
      </c>
      <c r="J3445" s="10" t="s">
        <v>98</v>
      </c>
      <c r="K3445" s="10" t="s">
        <v>126</v>
      </c>
      <c r="L3445" s="10" t="s">
        <v>304</v>
      </c>
      <c r="M3445" s="10" t="s">
        <v>31</v>
      </c>
      <c r="N3445" s="10" t="s">
        <v>32</v>
      </c>
      <c r="O3445" s="10" t="s">
        <v>47</v>
      </c>
      <c r="P3445" s="10" t="s">
        <v>68</v>
      </c>
      <c r="Q3445" s="10">
        <v>960.11</v>
      </c>
      <c r="R3445" s="10">
        <v>0</v>
      </c>
      <c r="S3445" s="10">
        <v>0</v>
      </c>
      <c r="T3445" s="10" t="s">
        <v>35</v>
      </c>
      <c r="U3445" s="10"/>
      <c r="V3445" s="10" t="s">
        <v>49</v>
      </c>
      <c r="W3445" s="10">
        <v>19</v>
      </c>
      <c r="X3445" s="11" t="s">
        <v>37</v>
      </c>
    </row>
    <row r="3446" spans="1:24" x14ac:dyDescent="0.3">
      <c r="A3446" s="4" t="s">
        <v>10411</v>
      </c>
      <c r="B3446" s="5">
        <v>46159</v>
      </c>
      <c r="C3446" s="20" t="str">
        <f>TEXT(Table3[[#This Row],[Transaction_Date]],"dddd")</f>
        <v>Sunday</v>
      </c>
      <c r="D3446" t="s">
        <v>10412</v>
      </c>
      <c r="E3446">
        <f>HOUR(Table3[[#This Row],[Transaction_Time]])</f>
        <v>15</v>
      </c>
      <c r="F3446" s="6" t="s">
        <v>370</v>
      </c>
      <c r="G3446" s="6" t="s">
        <v>10413</v>
      </c>
      <c r="H3446" s="6" t="s">
        <v>26</v>
      </c>
      <c r="I3446" s="6" t="s">
        <v>42</v>
      </c>
      <c r="J3446" s="6" t="s">
        <v>55</v>
      </c>
      <c r="K3446" s="6" t="s">
        <v>56</v>
      </c>
      <c r="L3446" s="6" t="s">
        <v>57</v>
      </c>
      <c r="M3446" s="6" t="s">
        <v>58</v>
      </c>
      <c r="N3446" s="6" t="s">
        <v>272</v>
      </c>
      <c r="O3446" s="6" t="s">
        <v>33</v>
      </c>
      <c r="P3446" s="6" t="s">
        <v>68</v>
      </c>
      <c r="Q3446" s="6">
        <v>82.44</v>
      </c>
      <c r="R3446" s="6">
        <v>2.56</v>
      </c>
      <c r="S3446" s="6">
        <v>0</v>
      </c>
      <c r="T3446" s="6" t="s">
        <v>35</v>
      </c>
      <c r="U3446" s="6"/>
      <c r="V3446" s="6" t="s">
        <v>49</v>
      </c>
      <c r="W3446" s="6">
        <v>63</v>
      </c>
      <c r="X3446" s="7" t="s">
        <v>37</v>
      </c>
    </row>
    <row r="3447" spans="1:24" x14ac:dyDescent="0.3">
      <c r="A3447" s="8" t="s">
        <v>10414</v>
      </c>
      <c r="B3447" s="9">
        <v>46156</v>
      </c>
      <c r="C3447" s="21" t="str">
        <f>TEXT(Table3[[#This Row],[Transaction_Date]],"dddd")</f>
        <v>Thursday</v>
      </c>
      <c r="D3447" t="s">
        <v>10415</v>
      </c>
      <c r="E3447">
        <f>HOUR(Table3[[#This Row],[Transaction_Time]])</f>
        <v>13</v>
      </c>
      <c r="F3447" s="10" t="s">
        <v>370</v>
      </c>
      <c r="G3447" s="10" t="s">
        <v>10416</v>
      </c>
      <c r="H3447" s="10" t="s">
        <v>26</v>
      </c>
      <c r="I3447" s="10" t="s">
        <v>27</v>
      </c>
      <c r="J3447" s="10" t="s">
        <v>75</v>
      </c>
      <c r="K3447" s="10" t="s">
        <v>76</v>
      </c>
      <c r="L3447" s="10" t="s">
        <v>213</v>
      </c>
      <c r="M3447" s="10" t="s">
        <v>214</v>
      </c>
      <c r="N3447" s="10" t="s">
        <v>46</v>
      </c>
      <c r="O3447" s="10" t="s">
        <v>47</v>
      </c>
      <c r="P3447" s="10" t="s">
        <v>108</v>
      </c>
      <c r="Q3447" s="10">
        <v>1177.68</v>
      </c>
      <c r="R3447" s="10">
        <v>0</v>
      </c>
      <c r="S3447" s="10">
        <v>0</v>
      </c>
      <c r="T3447" s="10" t="s">
        <v>35</v>
      </c>
      <c r="U3447" s="10"/>
      <c r="V3447" s="10" t="s">
        <v>49</v>
      </c>
      <c r="W3447" s="10">
        <v>19</v>
      </c>
      <c r="X3447" s="11" t="s">
        <v>37</v>
      </c>
    </row>
    <row r="3448" spans="1:24" x14ac:dyDescent="0.3">
      <c r="A3448" s="4" t="s">
        <v>10417</v>
      </c>
      <c r="B3448" s="5">
        <v>46148</v>
      </c>
      <c r="C3448" s="20" t="str">
        <f>TEXT(Table3[[#This Row],[Transaction_Date]],"dddd")</f>
        <v>Wednesday</v>
      </c>
      <c r="D3448" t="s">
        <v>10418</v>
      </c>
      <c r="E3448">
        <f>HOUR(Table3[[#This Row],[Transaction_Time]])</f>
        <v>7</v>
      </c>
      <c r="F3448" s="6" t="s">
        <v>40</v>
      </c>
      <c r="G3448" s="6" t="s">
        <v>10419</v>
      </c>
      <c r="H3448" s="6" t="s">
        <v>89</v>
      </c>
      <c r="I3448" s="6" t="s">
        <v>42</v>
      </c>
      <c r="J3448" s="6" t="s">
        <v>150</v>
      </c>
      <c r="K3448" s="6" t="s">
        <v>319</v>
      </c>
      <c r="L3448" s="6" t="s">
        <v>171</v>
      </c>
      <c r="M3448" s="6" t="s">
        <v>67</v>
      </c>
      <c r="N3448" s="6" t="s">
        <v>46</v>
      </c>
      <c r="O3448" s="6" t="s">
        <v>297</v>
      </c>
      <c r="P3448" s="6" t="s">
        <v>128</v>
      </c>
      <c r="Q3448" s="6">
        <v>67.19</v>
      </c>
      <c r="R3448" s="6">
        <v>0</v>
      </c>
      <c r="S3448" s="6">
        <v>0</v>
      </c>
      <c r="T3448" s="6" t="s">
        <v>35</v>
      </c>
      <c r="U3448" s="6"/>
      <c r="V3448" s="6" t="s">
        <v>49</v>
      </c>
      <c r="W3448" s="6">
        <v>91</v>
      </c>
      <c r="X3448" s="7" t="s">
        <v>37</v>
      </c>
    </row>
    <row r="3449" spans="1:24" x14ac:dyDescent="0.3">
      <c r="A3449" s="8" t="s">
        <v>10420</v>
      </c>
      <c r="B3449" s="9">
        <v>46165</v>
      </c>
      <c r="C3449" s="21" t="str">
        <f>TEXT(Table3[[#This Row],[Transaction_Date]],"dddd")</f>
        <v>Saturday</v>
      </c>
      <c r="D3449" t="s">
        <v>10421</v>
      </c>
      <c r="E3449">
        <f>HOUR(Table3[[#This Row],[Transaction_Time]])</f>
        <v>13</v>
      </c>
      <c r="F3449" s="10" t="s">
        <v>40</v>
      </c>
      <c r="G3449" s="10" t="s">
        <v>10422</v>
      </c>
      <c r="H3449" s="10" t="s">
        <v>26</v>
      </c>
      <c r="I3449" s="10" t="s">
        <v>42</v>
      </c>
      <c r="J3449" s="10" t="s">
        <v>98</v>
      </c>
      <c r="K3449" s="10" t="s">
        <v>459</v>
      </c>
      <c r="L3449" s="10" t="s">
        <v>200</v>
      </c>
      <c r="M3449" s="10" t="s">
        <v>146</v>
      </c>
      <c r="N3449" s="10" t="s">
        <v>46</v>
      </c>
      <c r="O3449" s="10" t="s">
        <v>47</v>
      </c>
      <c r="P3449" s="10" t="s">
        <v>128</v>
      </c>
      <c r="Q3449" s="10">
        <v>813.93</v>
      </c>
      <c r="R3449" s="10">
        <v>0</v>
      </c>
      <c r="S3449" s="10">
        <v>2</v>
      </c>
      <c r="T3449" s="10" t="s">
        <v>35</v>
      </c>
      <c r="U3449" s="10"/>
      <c r="V3449" s="10" t="s">
        <v>49</v>
      </c>
      <c r="W3449" s="10">
        <v>10</v>
      </c>
      <c r="X3449" s="11" t="s">
        <v>37</v>
      </c>
    </row>
    <row r="3450" spans="1:24" x14ac:dyDescent="0.3">
      <c r="A3450" s="4" t="s">
        <v>10423</v>
      </c>
      <c r="B3450" s="5">
        <v>46143</v>
      </c>
      <c r="C3450" s="20" t="str">
        <f>TEXT(Table3[[#This Row],[Transaction_Date]],"dddd")</f>
        <v>Friday</v>
      </c>
      <c r="D3450" t="s">
        <v>10424</v>
      </c>
      <c r="E3450">
        <f>HOUR(Table3[[#This Row],[Transaction_Time]])</f>
        <v>22</v>
      </c>
      <c r="F3450" s="6" t="s">
        <v>72</v>
      </c>
      <c r="G3450" s="6" t="s">
        <v>10425</v>
      </c>
      <c r="H3450" s="6" t="s">
        <v>54</v>
      </c>
      <c r="I3450" s="6" t="s">
        <v>27</v>
      </c>
      <c r="J3450" s="6" t="s">
        <v>43</v>
      </c>
      <c r="K3450" s="6" t="s">
        <v>285</v>
      </c>
      <c r="L3450" s="6" t="s">
        <v>334</v>
      </c>
      <c r="M3450" s="6" t="s">
        <v>58</v>
      </c>
      <c r="N3450" s="6" t="s">
        <v>32</v>
      </c>
      <c r="O3450" s="6" t="s">
        <v>141</v>
      </c>
      <c r="P3450" s="6" t="s">
        <v>68</v>
      </c>
      <c r="Q3450" s="6">
        <v>106.48</v>
      </c>
      <c r="R3450" s="6">
        <v>0</v>
      </c>
      <c r="S3450" s="6">
        <v>0</v>
      </c>
      <c r="T3450" s="6" t="s">
        <v>35</v>
      </c>
      <c r="U3450" s="6"/>
      <c r="V3450" s="6" t="s">
        <v>36</v>
      </c>
      <c r="W3450" s="6">
        <v>25</v>
      </c>
      <c r="X3450" s="7" t="s">
        <v>37</v>
      </c>
    </row>
    <row r="3451" spans="1:24" x14ac:dyDescent="0.3">
      <c r="A3451" s="8" t="s">
        <v>10426</v>
      </c>
      <c r="B3451" s="9">
        <v>46165</v>
      </c>
      <c r="C3451" s="21" t="str">
        <f>TEXT(Table3[[#This Row],[Transaction_Date]],"dddd")</f>
        <v>Saturday</v>
      </c>
      <c r="D3451" t="s">
        <v>10427</v>
      </c>
      <c r="E3451">
        <f>HOUR(Table3[[#This Row],[Transaction_Time]])</f>
        <v>12</v>
      </c>
      <c r="F3451" s="10" t="s">
        <v>24</v>
      </c>
      <c r="G3451" s="10" t="s">
        <v>8472</v>
      </c>
      <c r="H3451" s="10" t="s">
        <v>26</v>
      </c>
      <c r="I3451" s="10" t="s">
        <v>27</v>
      </c>
      <c r="J3451" s="10" t="s">
        <v>55</v>
      </c>
      <c r="K3451" s="10" t="s">
        <v>256</v>
      </c>
      <c r="L3451" s="10" t="s">
        <v>477</v>
      </c>
      <c r="M3451" s="10" t="s">
        <v>101</v>
      </c>
      <c r="N3451" s="10" t="s">
        <v>59</v>
      </c>
      <c r="O3451" s="10" t="s">
        <v>47</v>
      </c>
      <c r="P3451" s="10" t="s">
        <v>128</v>
      </c>
      <c r="Q3451" s="10">
        <v>172.65</v>
      </c>
      <c r="R3451" s="10">
        <v>0</v>
      </c>
      <c r="S3451" s="10">
        <v>0</v>
      </c>
      <c r="T3451" s="10" t="s">
        <v>35</v>
      </c>
      <c r="U3451" s="10"/>
      <c r="V3451" s="10" t="s">
        <v>49</v>
      </c>
      <c r="W3451" s="10">
        <v>44</v>
      </c>
      <c r="X3451" s="11" t="s">
        <v>37</v>
      </c>
    </row>
    <row r="3452" spans="1:24" x14ac:dyDescent="0.3">
      <c r="A3452" s="4" t="s">
        <v>10428</v>
      </c>
      <c r="B3452" s="5">
        <v>46154</v>
      </c>
      <c r="C3452" s="20" t="str">
        <f>TEXT(Table3[[#This Row],[Transaction_Date]],"dddd")</f>
        <v>Tuesday</v>
      </c>
      <c r="D3452" t="s">
        <v>10429</v>
      </c>
      <c r="E3452">
        <f>HOUR(Table3[[#This Row],[Transaction_Time]])</f>
        <v>19</v>
      </c>
      <c r="F3452" s="6" t="s">
        <v>24</v>
      </c>
      <c r="G3452" s="6" t="s">
        <v>10430</v>
      </c>
      <c r="H3452" s="6" t="s">
        <v>26</v>
      </c>
      <c r="I3452" s="6" t="s">
        <v>27</v>
      </c>
      <c r="J3452" s="6" t="s">
        <v>28</v>
      </c>
      <c r="K3452" s="6" t="s">
        <v>29</v>
      </c>
      <c r="L3452" s="6" t="s">
        <v>184</v>
      </c>
      <c r="M3452" s="6" t="s">
        <v>146</v>
      </c>
      <c r="N3452" s="6" t="s">
        <v>46</v>
      </c>
      <c r="O3452" s="6" t="s">
        <v>60</v>
      </c>
      <c r="P3452" s="6" t="s">
        <v>84</v>
      </c>
      <c r="Q3452" s="6">
        <v>291.55</v>
      </c>
      <c r="R3452" s="6">
        <v>0</v>
      </c>
      <c r="S3452" s="6">
        <v>2.41</v>
      </c>
      <c r="T3452" s="6" t="s">
        <v>280</v>
      </c>
      <c r="U3452" s="6" t="s">
        <v>385</v>
      </c>
      <c r="V3452" s="6" t="s">
        <v>36</v>
      </c>
      <c r="W3452" s="6">
        <v>91</v>
      </c>
      <c r="X3452" s="7" t="s">
        <v>37</v>
      </c>
    </row>
    <row r="3453" spans="1:24" x14ac:dyDescent="0.3">
      <c r="A3453" s="8" t="s">
        <v>10431</v>
      </c>
      <c r="B3453" s="9">
        <v>46157</v>
      </c>
      <c r="C3453" s="21" t="str">
        <f>TEXT(Table3[[#This Row],[Transaction_Date]],"dddd")</f>
        <v>Friday</v>
      </c>
      <c r="D3453" t="s">
        <v>10432</v>
      </c>
      <c r="E3453">
        <f>HOUR(Table3[[#This Row],[Transaction_Time]])</f>
        <v>21</v>
      </c>
      <c r="F3453" s="10" t="s">
        <v>24</v>
      </c>
      <c r="G3453" s="10" t="s">
        <v>10433</v>
      </c>
      <c r="H3453" s="10" t="s">
        <v>54</v>
      </c>
      <c r="I3453" s="10" t="s">
        <v>27</v>
      </c>
      <c r="J3453" s="10" t="s">
        <v>105</v>
      </c>
      <c r="K3453" s="10" t="s">
        <v>195</v>
      </c>
      <c r="L3453" s="10" t="s">
        <v>161</v>
      </c>
      <c r="M3453" s="10" t="s">
        <v>162</v>
      </c>
      <c r="N3453" s="10" t="s">
        <v>32</v>
      </c>
      <c r="O3453" s="10" t="s">
        <v>60</v>
      </c>
      <c r="P3453" s="10" t="s">
        <v>128</v>
      </c>
      <c r="Q3453" s="10">
        <v>646.13</v>
      </c>
      <c r="R3453" s="10">
        <v>0</v>
      </c>
      <c r="S3453" s="10">
        <v>0</v>
      </c>
      <c r="T3453" s="10" t="s">
        <v>35</v>
      </c>
      <c r="U3453" s="10"/>
      <c r="V3453" s="10" t="s">
        <v>49</v>
      </c>
      <c r="W3453" s="10">
        <v>89</v>
      </c>
      <c r="X3453" s="11" t="s">
        <v>37</v>
      </c>
    </row>
    <row r="3454" spans="1:24" x14ac:dyDescent="0.3">
      <c r="A3454" s="4" t="s">
        <v>10434</v>
      </c>
      <c r="B3454" s="5">
        <v>46147</v>
      </c>
      <c r="C3454" s="20" t="str">
        <f>TEXT(Table3[[#This Row],[Transaction_Date]],"dddd")</f>
        <v>Tuesday</v>
      </c>
      <c r="D3454" t="s">
        <v>10435</v>
      </c>
      <c r="E3454">
        <f>HOUR(Table3[[#This Row],[Transaction_Time]])</f>
        <v>8</v>
      </c>
      <c r="F3454" s="6" t="s">
        <v>24</v>
      </c>
      <c r="G3454" s="6" t="s">
        <v>10436</v>
      </c>
      <c r="H3454" s="6" t="s">
        <v>26</v>
      </c>
      <c r="I3454" s="6" t="s">
        <v>27</v>
      </c>
      <c r="J3454" s="6" t="s">
        <v>105</v>
      </c>
      <c r="K3454" s="6" t="s">
        <v>195</v>
      </c>
      <c r="L3454" s="6" t="s">
        <v>221</v>
      </c>
      <c r="M3454" s="6" t="s">
        <v>67</v>
      </c>
      <c r="N3454" s="6" t="s">
        <v>32</v>
      </c>
      <c r="O3454" s="6" t="s">
        <v>60</v>
      </c>
      <c r="P3454" s="6" t="s">
        <v>34</v>
      </c>
      <c r="Q3454" s="6">
        <v>510.73</v>
      </c>
      <c r="R3454" s="6">
        <v>45.47</v>
      </c>
      <c r="S3454" s="6">
        <v>0</v>
      </c>
      <c r="T3454" s="6" t="s">
        <v>35</v>
      </c>
      <c r="U3454" s="6"/>
      <c r="V3454" s="6" t="s">
        <v>49</v>
      </c>
      <c r="W3454" s="6">
        <v>65</v>
      </c>
      <c r="X3454" s="7" t="s">
        <v>37</v>
      </c>
    </row>
    <row r="3455" spans="1:24" x14ac:dyDescent="0.3">
      <c r="A3455" s="8" t="s">
        <v>10437</v>
      </c>
      <c r="B3455" s="9">
        <v>46166</v>
      </c>
      <c r="C3455" s="21" t="str">
        <f>TEXT(Table3[[#This Row],[Transaction_Date]],"dddd")</f>
        <v>Sunday</v>
      </c>
      <c r="D3455" t="s">
        <v>10438</v>
      </c>
      <c r="E3455">
        <f>HOUR(Table3[[#This Row],[Transaction_Time]])</f>
        <v>7</v>
      </c>
      <c r="F3455" s="10" t="s">
        <v>72</v>
      </c>
      <c r="G3455" s="10" t="s">
        <v>10439</v>
      </c>
      <c r="H3455" s="10" t="s">
        <v>54</v>
      </c>
      <c r="I3455" s="10" t="s">
        <v>42</v>
      </c>
      <c r="J3455" s="10" t="s">
        <v>98</v>
      </c>
      <c r="K3455" s="10" t="s">
        <v>338</v>
      </c>
      <c r="L3455" s="10" t="s">
        <v>246</v>
      </c>
      <c r="M3455" s="10" t="s">
        <v>214</v>
      </c>
      <c r="N3455" s="10" t="s">
        <v>78</v>
      </c>
      <c r="O3455" s="10" t="s">
        <v>141</v>
      </c>
      <c r="P3455" s="10" t="s">
        <v>128</v>
      </c>
      <c r="Q3455" s="10">
        <v>759.55</v>
      </c>
      <c r="R3455" s="10">
        <v>0</v>
      </c>
      <c r="S3455" s="10">
        <v>0</v>
      </c>
      <c r="T3455" s="10" t="s">
        <v>35</v>
      </c>
      <c r="U3455" s="10"/>
      <c r="V3455" s="10" t="s">
        <v>49</v>
      </c>
      <c r="W3455" s="10">
        <v>20</v>
      </c>
      <c r="X3455" s="11" t="s">
        <v>37</v>
      </c>
    </row>
    <row r="3456" spans="1:24" x14ac:dyDescent="0.3">
      <c r="A3456" s="4" t="s">
        <v>10440</v>
      </c>
      <c r="B3456" s="5">
        <v>46149</v>
      </c>
      <c r="C3456" s="20" t="str">
        <f>TEXT(Table3[[#This Row],[Transaction_Date]],"dddd")</f>
        <v>Thursday</v>
      </c>
      <c r="D3456" t="s">
        <v>10441</v>
      </c>
      <c r="E3456">
        <f>HOUR(Table3[[#This Row],[Transaction_Time]])</f>
        <v>14</v>
      </c>
      <c r="F3456" s="6" t="s">
        <v>24</v>
      </c>
      <c r="G3456" s="6" t="s">
        <v>10442</v>
      </c>
      <c r="H3456" s="6" t="s">
        <v>26</v>
      </c>
      <c r="I3456" s="6" t="s">
        <v>42</v>
      </c>
      <c r="J3456" s="6" t="s">
        <v>166</v>
      </c>
      <c r="K3456" s="6" t="s">
        <v>476</v>
      </c>
      <c r="L3456" s="6" t="s">
        <v>82</v>
      </c>
      <c r="M3456" s="6" t="s">
        <v>83</v>
      </c>
      <c r="N3456" s="6" t="s">
        <v>32</v>
      </c>
      <c r="O3456" s="6" t="s">
        <v>60</v>
      </c>
      <c r="P3456" s="6" t="s">
        <v>115</v>
      </c>
      <c r="Q3456" s="6">
        <v>235.96</v>
      </c>
      <c r="R3456" s="6">
        <v>0</v>
      </c>
      <c r="S3456" s="6">
        <v>1.71</v>
      </c>
      <c r="T3456" s="6" t="s">
        <v>35</v>
      </c>
      <c r="U3456" s="6"/>
      <c r="V3456" s="6" t="s">
        <v>49</v>
      </c>
      <c r="W3456" s="6">
        <v>29</v>
      </c>
      <c r="X3456" s="7" t="s">
        <v>37</v>
      </c>
    </row>
    <row r="3457" spans="1:24" x14ac:dyDescent="0.3">
      <c r="A3457" s="8" t="s">
        <v>10443</v>
      </c>
      <c r="B3457" s="9">
        <v>46168</v>
      </c>
      <c r="C3457" s="21" t="str">
        <f>TEXT(Table3[[#This Row],[Transaction_Date]],"dddd")</f>
        <v>Tuesday</v>
      </c>
      <c r="D3457" t="s">
        <v>10444</v>
      </c>
      <c r="E3457">
        <f>HOUR(Table3[[#This Row],[Transaction_Time]])</f>
        <v>14</v>
      </c>
      <c r="F3457" s="10" t="s">
        <v>52</v>
      </c>
      <c r="G3457" s="10" t="s">
        <v>10445</v>
      </c>
      <c r="H3457" s="10" t="s">
        <v>89</v>
      </c>
      <c r="I3457" s="10" t="s">
        <v>27</v>
      </c>
      <c r="J3457" s="10" t="s">
        <v>43</v>
      </c>
      <c r="K3457" s="10" t="s">
        <v>112</v>
      </c>
      <c r="L3457" s="10" t="s">
        <v>184</v>
      </c>
      <c r="M3457" s="10" t="s">
        <v>146</v>
      </c>
      <c r="N3457" s="10" t="s">
        <v>32</v>
      </c>
      <c r="O3457" s="10" t="s">
        <v>33</v>
      </c>
      <c r="P3457" s="10" t="s">
        <v>34</v>
      </c>
      <c r="Q3457" s="10">
        <v>1062.23</v>
      </c>
      <c r="R3457" s="10">
        <v>0</v>
      </c>
      <c r="S3457" s="10">
        <v>3.5</v>
      </c>
      <c r="T3457" s="10" t="s">
        <v>35</v>
      </c>
      <c r="U3457" s="10"/>
      <c r="V3457" s="10" t="s">
        <v>49</v>
      </c>
      <c r="W3457" s="10">
        <v>38</v>
      </c>
      <c r="X3457" s="11" t="s">
        <v>37</v>
      </c>
    </row>
    <row r="3458" spans="1:24" x14ac:dyDescent="0.3">
      <c r="A3458" s="4" t="s">
        <v>10446</v>
      </c>
      <c r="B3458" s="5">
        <v>46165</v>
      </c>
      <c r="C3458" s="20" t="str">
        <f>TEXT(Table3[[#This Row],[Transaction_Date]],"dddd")</f>
        <v>Saturday</v>
      </c>
      <c r="D3458" t="s">
        <v>10447</v>
      </c>
      <c r="E3458">
        <f>HOUR(Table3[[#This Row],[Transaction_Time]])</f>
        <v>13</v>
      </c>
      <c r="F3458" s="6" t="s">
        <v>24</v>
      </c>
      <c r="G3458" s="6" t="s">
        <v>10448</v>
      </c>
      <c r="H3458" s="6" t="s">
        <v>54</v>
      </c>
      <c r="I3458" s="6" t="s">
        <v>42</v>
      </c>
      <c r="J3458" s="6" t="s">
        <v>43</v>
      </c>
      <c r="K3458" s="6" t="s">
        <v>229</v>
      </c>
      <c r="L3458" s="6" t="s">
        <v>357</v>
      </c>
      <c r="M3458" s="6" t="s">
        <v>122</v>
      </c>
      <c r="N3458" s="6" t="s">
        <v>46</v>
      </c>
      <c r="O3458" s="6" t="s">
        <v>60</v>
      </c>
      <c r="P3458" s="6" t="s">
        <v>34</v>
      </c>
      <c r="Q3458" s="6">
        <v>478.97</v>
      </c>
      <c r="R3458" s="6">
        <v>0</v>
      </c>
      <c r="S3458" s="6">
        <v>0</v>
      </c>
      <c r="T3458" s="6" t="s">
        <v>35</v>
      </c>
      <c r="U3458" s="6"/>
      <c r="V3458" s="6" t="s">
        <v>49</v>
      </c>
      <c r="W3458" s="6">
        <v>25</v>
      </c>
      <c r="X3458" s="7" t="s">
        <v>37</v>
      </c>
    </row>
    <row r="3459" spans="1:24" x14ac:dyDescent="0.3">
      <c r="A3459" s="8" t="s">
        <v>10449</v>
      </c>
      <c r="B3459" s="9">
        <v>46169</v>
      </c>
      <c r="C3459" s="21" t="str">
        <f>TEXT(Table3[[#This Row],[Transaction_Date]],"dddd")</f>
        <v>Wednesday</v>
      </c>
      <c r="D3459" t="s">
        <v>10450</v>
      </c>
      <c r="E3459">
        <f>HOUR(Table3[[#This Row],[Transaction_Time]])</f>
        <v>10</v>
      </c>
      <c r="F3459" s="10" t="s">
        <v>24</v>
      </c>
      <c r="G3459" s="10" t="s">
        <v>10451</v>
      </c>
      <c r="H3459" s="10" t="s">
        <v>26</v>
      </c>
      <c r="I3459" s="10" t="s">
        <v>42</v>
      </c>
      <c r="J3459" s="10" t="s">
        <v>55</v>
      </c>
      <c r="K3459" s="10" t="s">
        <v>256</v>
      </c>
      <c r="L3459" s="10" t="s">
        <v>375</v>
      </c>
      <c r="M3459" s="10" t="s">
        <v>58</v>
      </c>
      <c r="N3459" s="10" t="s">
        <v>46</v>
      </c>
      <c r="O3459" s="10" t="s">
        <v>33</v>
      </c>
      <c r="P3459" s="10" t="s">
        <v>108</v>
      </c>
      <c r="Q3459" s="10">
        <v>75.69</v>
      </c>
      <c r="R3459" s="10">
        <v>0</v>
      </c>
      <c r="S3459" s="10">
        <v>0</v>
      </c>
      <c r="T3459" s="10" t="s">
        <v>35</v>
      </c>
      <c r="U3459" s="10"/>
      <c r="V3459" s="10" t="s">
        <v>49</v>
      </c>
      <c r="W3459" s="10">
        <v>72</v>
      </c>
      <c r="X3459" s="11" t="s">
        <v>37</v>
      </c>
    </row>
    <row r="3460" spans="1:24" x14ac:dyDescent="0.3">
      <c r="A3460" s="4" t="s">
        <v>10452</v>
      </c>
      <c r="B3460" s="5">
        <v>46157</v>
      </c>
      <c r="C3460" s="20" t="str">
        <f>TEXT(Table3[[#This Row],[Transaction_Date]],"dddd")</f>
        <v>Friday</v>
      </c>
      <c r="D3460" t="s">
        <v>10453</v>
      </c>
      <c r="E3460">
        <f>HOUR(Table3[[#This Row],[Transaction_Time]])</f>
        <v>19</v>
      </c>
      <c r="F3460" s="6" t="s">
        <v>40</v>
      </c>
      <c r="G3460" s="6" t="s">
        <v>10454</v>
      </c>
      <c r="H3460" s="6" t="s">
        <v>74</v>
      </c>
      <c r="I3460" s="6" t="s">
        <v>42</v>
      </c>
      <c r="J3460" s="6" t="s">
        <v>98</v>
      </c>
      <c r="K3460" s="6" t="s">
        <v>126</v>
      </c>
      <c r="L3460" s="6" t="s">
        <v>77</v>
      </c>
      <c r="M3460" s="6" t="s">
        <v>31</v>
      </c>
      <c r="N3460" s="6" t="s">
        <v>59</v>
      </c>
      <c r="O3460" s="6" t="s">
        <v>141</v>
      </c>
      <c r="P3460" s="6" t="s">
        <v>128</v>
      </c>
      <c r="Q3460" s="6">
        <v>247.41</v>
      </c>
      <c r="R3460" s="6">
        <v>0</v>
      </c>
      <c r="S3460" s="6">
        <v>0</v>
      </c>
      <c r="T3460" s="6" t="s">
        <v>35</v>
      </c>
      <c r="U3460" s="6"/>
      <c r="V3460" s="6" t="s">
        <v>49</v>
      </c>
      <c r="W3460" s="6">
        <v>70</v>
      </c>
      <c r="X3460" s="7" t="s">
        <v>37</v>
      </c>
    </row>
    <row r="3461" spans="1:24" x14ac:dyDescent="0.3">
      <c r="A3461" s="8" t="s">
        <v>10455</v>
      </c>
      <c r="B3461" s="9">
        <v>46166</v>
      </c>
      <c r="C3461" s="21" t="str">
        <f>TEXT(Table3[[#This Row],[Transaction_Date]],"dddd")</f>
        <v>Sunday</v>
      </c>
      <c r="D3461" t="s">
        <v>10456</v>
      </c>
      <c r="E3461">
        <f>HOUR(Table3[[#This Row],[Transaction_Time]])</f>
        <v>15</v>
      </c>
      <c r="F3461" s="10" t="s">
        <v>24</v>
      </c>
      <c r="G3461" s="10" t="s">
        <v>10457</v>
      </c>
      <c r="H3461" s="10" t="s">
        <v>54</v>
      </c>
      <c r="I3461" s="10" t="s">
        <v>42</v>
      </c>
      <c r="J3461" s="10" t="s">
        <v>28</v>
      </c>
      <c r="K3461" s="10" t="s">
        <v>188</v>
      </c>
      <c r="L3461" s="10" t="s">
        <v>647</v>
      </c>
      <c r="M3461" s="10" t="s">
        <v>31</v>
      </c>
      <c r="N3461" s="10" t="s">
        <v>32</v>
      </c>
      <c r="O3461" s="10" t="s">
        <v>47</v>
      </c>
      <c r="P3461" s="10" t="s">
        <v>68</v>
      </c>
      <c r="Q3461" s="10">
        <v>168</v>
      </c>
      <c r="R3461" s="10">
        <v>0</v>
      </c>
      <c r="S3461" s="10">
        <v>0</v>
      </c>
      <c r="T3461" s="10" t="s">
        <v>35</v>
      </c>
      <c r="U3461" s="10"/>
      <c r="V3461" s="10" t="s">
        <v>49</v>
      </c>
      <c r="W3461" s="10">
        <v>45</v>
      </c>
      <c r="X3461" s="11" t="s">
        <v>37</v>
      </c>
    </row>
    <row r="3462" spans="1:24" x14ac:dyDescent="0.3">
      <c r="A3462" s="4" t="s">
        <v>10458</v>
      </c>
      <c r="B3462" s="5">
        <v>46168</v>
      </c>
      <c r="C3462" s="20" t="str">
        <f>TEXT(Table3[[#This Row],[Transaction_Date]],"dddd")</f>
        <v>Tuesday</v>
      </c>
      <c r="D3462" t="s">
        <v>10459</v>
      </c>
      <c r="E3462">
        <f>HOUR(Table3[[#This Row],[Transaction_Time]])</f>
        <v>14</v>
      </c>
      <c r="F3462" s="6" t="s">
        <v>24</v>
      </c>
      <c r="G3462" s="6" t="s">
        <v>10460</v>
      </c>
      <c r="H3462" s="6" t="s">
        <v>26</v>
      </c>
      <c r="I3462" s="6" t="s">
        <v>27</v>
      </c>
      <c r="J3462" s="6" t="s">
        <v>98</v>
      </c>
      <c r="K3462" s="6" t="s">
        <v>338</v>
      </c>
      <c r="L3462" s="6" t="s">
        <v>342</v>
      </c>
      <c r="M3462" s="6" t="s">
        <v>162</v>
      </c>
      <c r="N3462" s="6" t="s">
        <v>46</v>
      </c>
      <c r="O3462" s="6" t="s">
        <v>60</v>
      </c>
      <c r="P3462" s="6" t="s">
        <v>108</v>
      </c>
      <c r="Q3462" s="6">
        <v>129.93</v>
      </c>
      <c r="R3462" s="6">
        <v>0</v>
      </c>
      <c r="S3462" s="6">
        <v>0</v>
      </c>
      <c r="T3462" s="6" t="s">
        <v>35</v>
      </c>
      <c r="U3462" s="6"/>
      <c r="V3462" s="6" t="s">
        <v>49</v>
      </c>
      <c r="W3462" s="6">
        <v>10</v>
      </c>
      <c r="X3462" s="7" t="s">
        <v>37</v>
      </c>
    </row>
    <row r="3463" spans="1:24" x14ac:dyDescent="0.3">
      <c r="A3463" s="8" t="s">
        <v>10461</v>
      </c>
      <c r="B3463" s="9">
        <v>46146</v>
      </c>
      <c r="C3463" s="21" t="str">
        <f>TEXT(Table3[[#This Row],[Transaction_Date]],"dddd")</f>
        <v>Monday</v>
      </c>
      <c r="D3463" t="s">
        <v>10462</v>
      </c>
      <c r="E3463">
        <f>HOUR(Table3[[#This Row],[Transaction_Time]])</f>
        <v>8</v>
      </c>
      <c r="F3463" s="10" t="s">
        <v>24</v>
      </c>
      <c r="G3463" s="10" t="s">
        <v>10463</v>
      </c>
      <c r="H3463" s="10" t="s">
        <v>26</v>
      </c>
      <c r="I3463" s="10" t="s">
        <v>27</v>
      </c>
      <c r="J3463" s="10" t="s">
        <v>98</v>
      </c>
      <c r="K3463" s="10" t="s">
        <v>459</v>
      </c>
      <c r="L3463" s="10" t="s">
        <v>500</v>
      </c>
      <c r="M3463" s="10" t="s">
        <v>67</v>
      </c>
      <c r="N3463" s="10" t="s">
        <v>46</v>
      </c>
      <c r="O3463" s="10" t="s">
        <v>47</v>
      </c>
      <c r="P3463" s="10" t="s">
        <v>68</v>
      </c>
      <c r="Q3463" s="10">
        <v>385.47</v>
      </c>
      <c r="R3463" s="10">
        <v>0</v>
      </c>
      <c r="S3463" s="10">
        <v>0</v>
      </c>
      <c r="T3463" s="10" t="s">
        <v>35</v>
      </c>
      <c r="U3463" s="10"/>
      <c r="V3463" s="10" t="s">
        <v>49</v>
      </c>
      <c r="W3463" s="10">
        <v>41</v>
      </c>
      <c r="X3463" s="11" t="s">
        <v>37</v>
      </c>
    </row>
    <row r="3464" spans="1:24" x14ac:dyDescent="0.3">
      <c r="A3464" s="4" t="s">
        <v>10464</v>
      </c>
      <c r="B3464" s="5">
        <v>46169</v>
      </c>
      <c r="C3464" s="20" t="str">
        <f>TEXT(Table3[[#This Row],[Transaction_Date]],"dddd")</f>
        <v>Wednesday</v>
      </c>
      <c r="D3464" t="s">
        <v>10465</v>
      </c>
      <c r="E3464">
        <f>HOUR(Table3[[#This Row],[Transaction_Time]])</f>
        <v>14</v>
      </c>
      <c r="F3464" s="6" t="s">
        <v>52</v>
      </c>
      <c r="G3464" s="6" t="s">
        <v>10466</v>
      </c>
      <c r="H3464" s="6" t="s">
        <v>89</v>
      </c>
      <c r="I3464" s="6" t="s">
        <v>42</v>
      </c>
      <c r="J3464" s="6" t="s">
        <v>150</v>
      </c>
      <c r="K3464" s="6" t="s">
        <v>175</v>
      </c>
      <c r="L3464" s="6" t="s">
        <v>241</v>
      </c>
      <c r="M3464" s="6" t="s">
        <v>101</v>
      </c>
      <c r="N3464" s="6" t="s">
        <v>32</v>
      </c>
      <c r="O3464" s="6" t="s">
        <v>141</v>
      </c>
      <c r="P3464" s="10" t="s">
        <v>68</v>
      </c>
      <c r="Q3464" s="6">
        <v>1654.65</v>
      </c>
      <c r="R3464" s="6">
        <v>0</v>
      </c>
      <c r="S3464" s="6">
        <v>0</v>
      </c>
      <c r="T3464" s="6" t="s">
        <v>35</v>
      </c>
      <c r="U3464" s="6"/>
      <c r="V3464" s="6" t="s">
        <v>49</v>
      </c>
      <c r="W3464" s="6">
        <v>71</v>
      </c>
      <c r="X3464" s="7" t="s">
        <v>37</v>
      </c>
    </row>
    <row r="3465" spans="1:24" x14ac:dyDescent="0.3">
      <c r="A3465" s="8" t="s">
        <v>10467</v>
      </c>
      <c r="B3465" s="9">
        <v>46165</v>
      </c>
      <c r="C3465" s="21" t="str">
        <f>TEXT(Table3[[#This Row],[Transaction_Date]],"dddd")</f>
        <v>Saturday</v>
      </c>
      <c r="D3465" t="s">
        <v>10468</v>
      </c>
      <c r="E3465">
        <f>HOUR(Table3[[#This Row],[Transaction_Time]])</f>
        <v>14</v>
      </c>
      <c r="F3465" s="10" t="s">
        <v>40</v>
      </c>
      <c r="G3465" s="10" t="s">
        <v>10469</v>
      </c>
      <c r="H3465" s="10" t="s">
        <v>89</v>
      </c>
      <c r="I3465" s="10" t="s">
        <v>27</v>
      </c>
      <c r="J3465" s="10" t="s">
        <v>90</v>
      </c>
      <c r="K3465" s="10" t="s">
        <v>140</v>
      </c>
      <c r="L3465" s="10" t="s">
        <v>647</v>
      </c>
      <c r="M3465" s="10" t="s">
        <v>31</v>
      </c>
      <c r="N3465" s="10" t="s">
        <v>46</v>
      </c>
      <c r="O3465" s="10" t="s">
        <v>47</v>
      </c>
      <c r="P3465" s="10" t="s">
        <v>128</v>
      </c>
      <c r="Q3465" s="10">
        <v>236.06</v>
      </c>
      <c r="R3465" s="10">
        <v>0</v>
      </c>
      <c r="S3465" s="10">
        <v>0</v>
      </c>
      <c r="T3465" s="10" t="s">
        <v>35</v>
      </c>
      <c r="U3465" s="10"/>
      <c r="V3465" s="10" t="s">
        <v>49</v>
      </c>
      <c r="W3465" s="10">
        <v>22</v>
      </c>
      <c r="X3465" s="11" t="s">
        <v>37</v>
      </c>
    </row>
    <row r="3466" spans="1:24" x14ac:dyDescent="0.3">
      <c r="A3466" s="4" t="s">
        <v>10470</v>
      </c>
      <c r="B3466" s="5">
        <v>46162</v>
      </c>
      <c r="C3466" s="20" t="str">
        <f>TEXT(Table3[[#This Row],[Transaction_Date]],"dddd")</f>
        <v>Wednesday</v>
      </c>
      <c r="D3466" t="s">
        <v>10471</v>
      </c>
      <c r="E3466">
        <f>HOUR(Table3[[#This Row],[Transaction_Time]])</f>
        <v>20</v>
      </c>
      <c r="F3466" s="6" t="s">
        <v>40</v>
      </c>
      <c r="G3466" s="6" t="s">
        <v>10472</v>
      </c>
      <c r="H3466" s="6" t="s">
        <v>26</v>
      </c>
      <c r="I3466" s="6" t="s">
        <v>27</v>
      </c>
      <c r="J3466" s="6" t="s">
        <v>150</v>
      </c>
      <c r="K3466" s="6" t="s">
        <v>245</v>
      </c>
      <c r="L3466" s="6" t="s">
        <v>161</v>
      </c>
      <c r="M3466" s="6" t="s">
        <v>162</v>
      </c>
      <c r="N3466" s="6" t="s">
        <v>78</v>
      </c>
      <c r="O3466" s="6" t="s">
        <v>141</v>
      </c>
      <c r="P3466" s="6" t="s">
        <v>68</v>
      </c>
      <c r="Q3466" s="6">
        <v>336.25</v>
      </c>
      <c r="R3466" s="6">
        <v>0</v>
      </c>
      <c r="S3466" s="6">
        <v>0</v>
      </c>
      <c r="T3466" s="6" t="s">
        <v>280</v>
      </c>
      <c r="U3466" s="6" t="s">
        <v>385</v>
      </c>
      <c r="V3466" s="6" t="s">
        <v>49</v>
      </c>
      <c r="W3466" s="6">
        <v>98</v>
      </c>
      <c r="X3466" s="7" t="s">
        <v>69</v>
      </c>
    </row>
    <row r="3467" spans="1:24" x14ac:dyDescent="0.3">
      <c r="A3467" s="8" t="s">
        <v>10473</v>
      </c>
      <c r="B3467" s="9">
        <v>46151</v>
      </c>
      <c r="C3467" s="21" t="str">
        <f>TEXT(Table3[[#This Row],[Transaction_Date]],"dddd")</f>
        <v>Saturday</v>
      </c>
      <c r="D3467" t="s">
        <v>10474</v>
      </c>
      <c r="E3467">
        <f>HOUR(Table3[[#This Row],[Transaction_Time]])</f>
        <v>21</v>
      </c>
      <c r="F3467" s="10" t="s">
        <v>24</v>
      </c>
      <c r="G3467" s="10" t="s">
        <v>10475</v>
      </c>
      <c r="H3467" s="10" t="s">
        <v>89</v>
      </c>
      <c r="I3467" s="10" t="s">
        <v>455</v>
      </c>
      <c r="J3467" s="10" t="s">
        <v>166</v>
      </c>
      <c r="K3467" s="10" t="s">
        <v>476</v>
      </c>
      <c r="L3467" s="10" t="s">
        <v>127</v>
      </c>
      <c r="M3467" s="10" t="s">
        <v>114</v>
      </c>
      <c r="N3467" s="10" t="s">
        <v>32</v>
      </c>
      <c r="O3467" s="10" t="s">
        <v>47</v>
      </c>
      <c r="P3467" s="10" t="s">
        <v>108</v>
      </c>
      <c r="Q3467" s="10">
        <v>249.97</v>
      </c>
      <c r="R3467" s="10">
        <v>0</v>
      </c>
      <c r="S3467" s="10">
        <v>0</v>
      </c>
      <c r="T3467" s="10" t="s">
        <v>35</v>
      </c>
      <c r="U3467" s="10"/>
      <c r="V3467" s="10" t="s">
        <v>49</v>
      </c>
      <c r="W3467" s="10">
        <v>17</v>
      </c>
      <c r="X3467" s="11" t="s">
        <v>37</v>
      </c>
    </row>
    <row r="3468" spans="1:24" x14ac:dyDescent="0.3">
      <c r="A3468" s="4" t="s">
        <v>10476</v>
      </c>
      <c r="B3468" s="5">
        <v>46164</v>
      </c>
      <c r="C3468" s="20" t="str">
        <f>TEXT(Table3[[#This Row],[Transaction_Date]],"dddd")</f>
        <v>Friday</v>
      </c>
      <c r="D3468" t="s">
        <v>10477</v>
      </c>
      <c r="E3468">
        <f>HOUR(Table3[[#This Row],[Transaction_Time]])</f>
        <v>12</v>
      </c>
      <c r="F3468" s="6" t="s">
        <v>52</v>
      </c>
      <c r="G3468" s="6" t="s">
        <v>10478</v>
      </c>
      <c r="H3468" s="6" t="s">
        <v>26</v>
      </c>
      <c r="I3468" s="6" t="s">
        <v>42</v>
      </c>
      <c r="J3468" s="6" t="s">
        <v>105</v>
      </c>
      <c r="K3468" s="6" t="s">
        <v>675</v>
      </c>
      <c r="L3468" s="6" t="s">
        <v>647</v>
      </c>
      <c r="M3468" s="6" t="s">
        <v>31</v>
      </c>
      <c r="N3468" s="6" t="s">
        <v>59</v>
      </c>
      <c r="O3468" s="6" t="s">
        <v>47</v>
      </c>
      <c r="P3468" s="6" t="s">
        <v>48</v>
      </c>
      <c r="Q3468" s="6">
        <v>342.87</v>
      </c>
      <c r="R3468" s="6">
        <v>0</v>
      </c>
      <c r="S3468" s="6">
        <v>1.46</v>
      </c>
      <c r="T3468" s="6" t="s">
        <v>35</v>
      </c>
      <c r="U3468" s="6"/>
      <c r="V3468" s="6" t="s">
        <v>36</v>
      </c>
      <c r="W3468" s="6">
        <v>11</v>
      </c>
      <c r="X3468" s="7" t="s">
        <v>37</v>
      </c>
    </row>
    <row r="3469" spans="1:24" x14ac:dyDescent="0.3">
      <c r="A3469" s="8" t="s">
        <v>10479</v>
      </c>
      <c r="B3469" s="9">
        <v>46171</v>
      </c>
      <c r="C3469" s="21" t="str">
        <f>TEXT(Table3[[#This Row],[Transaction_Date]],"dddd")</f>
        <v>Friday</v>
      </c>
      <c r="D3469" t="s">
        <v>10480</v>
      </c>
      <c r="E3469">
        <f>HOUR(Table3[[#This Row],[Transaction_Time]])</f>
        <v>19</v>
      </c>
      <c r="F3469" s="10" t="s">
        <v>40</v>
      </c>
      <c r="G3469" s="10" t="s">
        <v>10481</v>
      </c>
      <c r="H3469" s="10" t="s">
        <v>89</v>
      </c>
      <c r="I3469" s="10" t="s">
        <v>27</v>
      </c>
      <c r="J3469" s="10" t="s">
        <v>98</v>
      </c>
      <c r="K3469" s="10" t="s">
        <v>459</v>
      </c>
      <c r="L3469" s="10" t="s">
        <v>246</v>
      </c>
      <c r="M3469" s="10" t="s">
        <v>214</v>
      </c>
      <c r="N3469" s="10" t="s">
        <v>46</v>
      </c>
      <c r="O3469" s="10" t="s">
        <v>47</v>
      </c>
      <c r="P3469" s="10" t="s">
        <v>68</v>
      </c>
      <c r="Q3469" s="10">
        <v>710.29</v>
      </c>
      <c r="R3469" s="10">
        <v>0</v>
      </c>
      <c r="S3469" s="10">
        <v>0</v>
      </c>
      <c r="T3469" s="10" t="s">
        <v>35</v>
      </c>
      <c r="U3469" s="10"/>
      <c r="V3469" s="10" t="s">
        <v>49</v>
      </c>
      <c r="W3469" s="10">
        <v>7</v>
      </c>
      <c r="X3469" s="11" t="s">
        <v>37</v>
      </c>
    </row>
    <row r="3470" spans="1:24" x14ac:dyDescent="0.3">
      <c r="A3470" s="4" t="s">
        <v>10482</v>
      </c>
      <c r="B3470" s="5">
        <v>46147</v>
      </c>
      <c r="C3470" s="20" t="str">
        <f>TEXT(Table3[[#This Row],[Transaction_Date]],"dddd")</f>
        <v>Tuesday</v>
      </c>
      <c r="D3470" t="s">
        <v>10483</v>
      </c>
      <c r="E3470">
        <f>HOUR(Table3[[#This Row],[Transaction_Time]])</f>
        <v>14</v>
      </c>
      <c r="F3470" s="6" t="s">
        <v>72</v>
      </c>
      <c r="G3470" s="6" t="s">
        <v>10484</v>
      </c>
      <c r="H3470" s="6" t="s">
        <v>89</v>
      </c>
      <c r="I3470" s="6" t="s">
        <v>27</v>
      </c>
      <c r="J3470" s="6" t="s">
        <v>98</v>
      </c>
      <c r="K3470" s="6" t="s">
        <v>459</v>
      </c>
      <c r="L3470" s="6" t="s">
        <v>364</v>
      </c>
      <c r="M3470" s="6" t="s">
        <v>114</v>
      </c>
      <c r="N3470" s="6" t="s">
        <v>32</v>
      </c>
      <c r="O3470" s="6" t="s">
        <v>33</v>
      </c>
      <c r="P3470" s="10" t="s">
        <v>68</v>
      </c>
      <c r="Q3470" s="6">
        <v>261.67</v>
      </c>
      <c r="R3470" s="6">
        <v>10.06</v>
      </c>
      <c r="S3470" s="6">
        <v>7.17</v>
      </c>
      <c r="T3470" s="6" t="s">
        <v>35</v>
      </c>
      <c r="U3470" s="6"/>
      <c r="V3470" s="6" t="s">
        <v>49</v>
      </c>
      <c r="W3470" s="6">
        <v>59</v>
      </c>
      <c r="X3470" s="7" t="s">
        <v>37</v>
      </c>
    </row>
    <row r="3471" spans="1:24" x14ac:dyDescent="0.3">
      <c r="A3471" s="8" t="s">
        <v>10485</v>
      </c>
      <c r="B3471" s="9">
        <v>46171</v>
      </c>
      <c r="C3471" s="21" t="str">
        <f>TEXT(Table3[[#This Row],[Transaction_Date]],"dddd")</f>
        <v>Friday</v>
      </c>
      <c r="D3471" t="s">
        <v>10486</v>
      </c>
      <c r="E3471">
        <f>HOUR(Table3[[#This Row],[Transaction_Time]])</f>
        <v>17</v>
      </c>
      <c r="F3471" s="10" t="s">
        <v>24</v>
      </c>
      <c r="G3471" s="10" t="s">
        <v>10487</v>
      </c>
      <c r="H3471" s="10" t="s">
        <v>26</v>
      </c>
      <c r="I3471" s="10" t="s">
        <v>42</v>
      </c>
      <c r="J3471" s="10" t="s">
        <v>166</v>
      </c>
      <c r="K3471" s="10" t="s">
        <v>237</v>
      </c>
      <c r="L3471" s="10" t="s">
        <v>544</v>
      </c>
      <c r="M3471" s="10" t="s">
        <v>114</v>
      </c>
      <c r="N3471" s="10" t="s">
        <v>32</v>
      </c>
      <c r="O3471" s="10" t="s">
        <v>47</v>
      </c>
      <c r="P3471" s="10" t="s">
        <v>68</v>
      </c>
      <c r="Q3471" s="10">
        <v>816.24</v>
      </c>
      <c r="R3471" s="10">
        <v>0</v>
      </c>
      <c r="S3471" s="10">
        <v>0</v>
      </c>
      <c r="T3471" s="10" t="s">
        <v>35</v>
      </c>
      <c r="U3471" s="10"/>
      <c r="V3471" s="10" t="s">
        <v>49</v>
      </c>
      <c r="W3471" s="10">
        <v>94</v>
      </c>
      <c r="X3471" s="11" t="s">
        <v>37</v>
      </c>
    </row>
    <row r="3472" spans="1:24" x14ac:dyDescent="0.3">
      <c r="A3472" s="4" t="s">
        <v>10488</v>
      </c>
      <c r="B3472" s="5">
        <v>46154</v>
      </c>
      <c r="C3472" s="20" t="str">
        <f>TEXT(Table3[[#This Row],[Transaction_Date]],"dddd")</f>
        <v>Tuesday</v>
      </c>
      <c r="D3472" t="s">
        <v>10489</v>
      </c>
      <c r="E3472">
        <f>HOUR(Table3[[#This Row],[Transaction_Time]])</f>
        <v>21</v>
      </c>
      <c r="F3472" s="6" t="s">
        <v>24</v>
      </c>
      <c r="G3472" s="6" t="s">
        <v>10490</v>
      </c>
      <c r="H3472" s="6" t="s">
        <v>26</v>
      </c>
      <c r="I3472" s="6" t="s">
        <v>42</v>
      </c>
      <c r="J3472" s="6" t="s">
        <v>55</v>
      </c>
      <c r="K3472" s="6" t="s">
        <v>180</v>
      </c>
      <c r="L3472" s="6" t="s">
        <v>77</v>
      </c>
      <c r="M3472" s="6" t="s">
        <v>31</v>
      </c>
      <c r="N3472" s="6" t="s">
        <v>176</v>
      </c>
      <c r="O3472" s="6" t="s">
        <v>60</v>
      </c>
      <c r="P3472" s="6" t="s">
        <v>84</v>
      </c>
      <c r="Q3472" s="6">
        <v>137.83000000000001</v>
      </c>
      <c r="R3472" s="6">
        <v>0</v>
      </c>
      <c r="S3472" s="6">
        <v>0</v>
      </c>
      <c r="T3472" s="6" t="s">
        <v>35</v>
      </c>
      <c r="U3472" s="6"/>
      <c r="V3472" s="6" t="s">
        <v>49</v>
      </c>
      <c r="W3472" s="6">
        <v>23</v>
      </c>
      <c r="X3472" s="7" t="s">
        <v>37</v>
      </c>
    </row>
    <row r="3473" spans="1:24" x14ac:dyDescent="0.3">
      <c r="A3473" s="8" t="s">
        <v>10491</v>
      </c>
      <c r="B3473" s="9">
        <v>46165</v>
      </c>
      <c r="C3473" s="21" t="str">
        <f>TEXT(Table3[[#This Row],[Transaction_Date]],"dddd")</f>
        <v>Saturday</v>
      </c>
      <c r="D3473" t="s">
        <v>10492</v>
      </c>
      <c r="E3473">
        <f>HOUR(Table3[[#This Row],[Transaction_Time]])</f>
        <v>22</v>
      </c>
      <c r="F3473" s="10" t="s">
        <v>72</v>
      </c>
      <c r="G3473" s="10" t="s">
        <v>10493</v>
      </c>
      <c r="H3473" s="10" t="s">
        <v>26</v>
      </c>
      <c r="I3473" s="10" t="s">
        <v>27</v>
      </c>
      <c r="J3473" s="10" t="s">
        <v>150</v>
      </c>
      <c r="K3473" s="10" t="s">
        <v>319</v>
      </c>
      <c r="L3473" s="10" t="s">
        <v>327</v>
      </c>
      <c r="M3473" s="10" t="s">
        <v>114</v>
      </c>
      <c r="N3473" s="10" t="s">
        <v>46</v>
      </c>
      <c r="O3473" s="10" t="s">
        <v>33</v>
      </c>
      <c r="P3473" s="10" t="s">
        <v>115</v>
      </c>
      <c r="Q3473" s="10">
        <v>495.74</v>
      </c>
      <c r="R3473" s="10">
        <v>11.1</v>
      </c>
      <c r="S3473" s="10">
        <v>0</v>
      </c>
      <c r="T3473" s="10" t="s">
        <v>35</v>
      </c>
      <c r="U3473" s="10"/>
      <c r="V3473" s="10" t="s">
        <v>49</v>
      </c>
      <c r="W3473" s="10">
        <v>36</v>
      </c>
      <c r="X3473" s="11" t="s">
        <v>37</v>
      </c>
    </row>
    <row r="3474" spans="1:24" x14ac:dyDescent="0.3">
      <c r="A3474" s="4" t="s">
        <v>10494</v>
      </c>
      <c r="B3474" s="5">
        <v>46172</v>
      </c>
      <c r="C3474" s="20" t="str">
        <f>TEXT(Table3[[#This Row],[Transaction_Date]],"dddd")</f>
        <v>Saturday</v>
      </c>
      <c r="D3474" t="s">
        <v>10495</v>
      </c>
      <c r="E3474">
        <f>HOUR(Table3[[#This Row],[Transaction_Time]])</f>
        <v>16</v>
      </c>
      <c r="F3474" s="6" t="s">
        <v>24</v>
      </c>
      <c r="G3474" s="6" t="s">
        <v>10496</v>
      </c>
      <c r="H3474" s="6" t="s">
        <v>26</v>
      </c>
      <c r="I3474" s="6" t="s">
        <v>27</v>
      </c>
      <c r="J3474" s="6" t="s">
        <v>55</v>
      </c>
      <c r="K3474" s="6" t="s">
        <v>180</v>
      </c>
      <c r="L3474" s="6" t="s">
        <v>537</v>
      </c>
      <c r="M3474" s="6" t="s">
        <v>122</v>
      </c>
      <c r="N3474" s="6" t="s">
        <v>32</v>
      </c>
      <c r="O3474" s="6" t="s">
        <v>60</v>
      </c>
      <c r="P3474" s="6" t="s">
        <v>115</v>
      </c>
      <c r="Q3474" s="6">
        <v>217.25</v>
      </c>
      <c r="R3474" s="6">
        <v>0</v>
      </c>
      <c r="S3474" s="6">
        <v>0</v>
      </c>
      <c r="T3474" s="6" t="s">
        <v>35</v>
      </c>
      <c r="U3474" s="6"/>
      <c r="V3474" s="6" t="s">
        <v>49</v>
      </c>
      <c r="W3474" s="6">
        <v>9</v>
      </c>
      <c r="X3474" s="7" t="s">
        <v>37</v>
      </c>
    </row>
    <row r="3475" spans="1:24" x14ac:dyDescent="0.3">
      <c r="A3475" s="8" t="s">
        <v>10497</v>
      </c>
      <c r="B3475" s="9">
        <v>46162</v>
      </c>
      <c r="C3475" s="21" t="str">
        <f>TEXT(Table3[[#This Row],[Transaction_Date]],"dddd")</f>
        <v>Wednesday</v>
      </c>
      <c r="D3475" t="s">
        <v>10498</v>
      </c>
      <c r="E3475">
        <f>HOUR(Table3[[#This Row],[Transaction_Time]])</f>
        <v>16</v>
      </c>
      <c r="F3475" s="10" t="s">
        <v>24</v>
      </c>
      <c r="G3475" s="10" t="s">
        <v>10499</v>
      </c>
      <c r="H3475" s="10" t="s">
        <v>89</v>
      </c>
      <c r="I3475" s="10" t="s">
        <v>42</v>
      </c>
      <c r="J3475" s="10" t="s">
        <v>98</v>
      </c>
      <c r="K3475" s="10" t="s">
        <v>338</v>
      </c>
      <c r="L3475" s="10" t="s">
        <v>308</v>
      </c>
      <c r="M3475" s="10" t="s">
        <v>58</v>
      </c>
      <c r="N3475" s="10" t="s">
        <v>46</v>
      </c>
      <c r="O3475" s="10" t="s">
        <v>297</v>
      </c>
      <c r="P3475" s="10" t="s">
        <v>34</v>
      </c>
      <c r="Q3475" s="10">
        <v>653.79</v>
      </c>
      <c r="R3475" s="10">
        <v>0</v>
      </c>
      <c r="S3475" s="10">
        <v>0</v>
      </c>
      <c r="T3475" s="10" t="s">
        <v>35</v>
      </c>
      <c r="U3475" s="10"/>
      <c r="V3475" s="10" t="s">
        <v>49</v>
      </c>
      <c r="W3475" s="10">
        <v>19</v>
      </c>
      <c r="X3475" s="11" t="s">
        <v>37</v>
      </c>
    </row>
    <row r="3476" spans="1:24" x14ac:dyDescent="0.3">
      <c r="A3476" s="4" t="s">
        <v>10500</v>
      </c>
      <c r="B3476" s="5">
        <v>46154</v>
      </c>
      <c r="C3476" s="20" t="str">
        <f>TEXT(Table3[[#This Row],[Transaction_Date]],"dddd")</f>
        <v>Tuesday</v>
      </c>
      <c r="D3476" t="s">
        <v>10501</v>
      </c>
      <c r="E3476">
        <f>HOUR(Table3[[#This Row],[Transaction_Time]])</f>
        <v>19</v>
      </c>
      <c r="F3476" s="6" t="s">
        <v>24</v>
      </c>
      <c r="G3476" s="6" t="s">
        <v>10502</v>
      </c>
      <c r="H3476" s="6" t="s">
        <v>97</v>
      </c>
      <c r="I3476" s="6" t="s">
        <v>27</v>
      </c>
      <c r="J3476" s="6" t="s">
        <v>75</v>
      </c>
      <c r="K3476" s="6" t="s">
        <v>212</v>
      </c>
      <c r="L3476" s="6" t="s">
        <v>100</v>
      </c>
      <c r="M3476" s="6" t="s">
        <v>101</v>
      </c>
      <c r="N3476" s="6" t="s">
        <v>59</v>
      </c>
      <c r="O3476" s="6" t="s">
        <v>47</v>
      </c>
      <c r="P3476" s="6" t="s">
        <v>48</v>
      </c>
      <c r="Q3476" s="6">
        <v>932.5</v>
      </c>
      <c r="R3476" s="6">
        <v>0</v>
      </c>
      <c r="S3476" s="6">
        <v>0</v>
      </c>
      <c r="T3476" s="6" t="s">
        <v>35</v>
      </c>
      <c r="U3476" s="6"/>
      <c r="V3476" s="6" t="s">
        <v>49</v>
      </c>
      <c r="W3476" s="6">
        <v>48</v>
      </c>
      <c r="X3476" s="7" t="s">
        <v>37</v>
      </c>
    </row>
    <row r="3477" spans="1:24" x14ac:dyDescent="0.3">
      <c r="A3477" s="8" t="s">
        <v>10503</v>
      </c>
      <c r="B3477" s="9">
        <v>46151</v>
      </c>
      <c r="C3477" s="21" t="str">
        <f>TEXT(Table3[[#This Row],[Transaction_Date]],"dddd")</f>
        <v>Saturday</v>
      </c>
      <c r="D3477" t="s">
        <v>10504</v>
      </c>
      <c r="E3477">
        <f>HOUR(Table3[[#This Row],[Transaction_Time]])</f>
        <v>12</v>
      </c>
      <c r="F3477" s="10" t="s">
        <v>87</v>
      </c>
      <c r="G3477" s="10" t="s">
        <v>10505</v>
      </c>
      <c r="H3477" s="10" t="s">
        <v>26</v>
      </c>
      <c r="I3477" s="10" t="s">
        <v>42</v>
      </c>
      <c r="J3477" s="10" t="s">
        <v>119</v>
      </c>
      <c r="K3477" s="10" t="s">
        <v>264</v>
      </c>
      <c r="L3477" s="10" t="s">
        <v>100</v>
      </c>
      <c r="M3477" s="10" t="s">
        <v>101</v>
      </c>
      <c r="N3477" s="10" t="s">
        <v>46</v>
      </c>
      <c r="O3477" s="10" t="s">
        <v>33</v>
      </c>
      <c r="P3477" s="10" t="s">
        <v>128</v>
      </c>
      <c r="Q3477" s="10">
        <v>3533.52</v>
      </c>
      <c r="R3477" s="10">
        <v>0</v>
      </c>
      <c r="S3477" s="10">
        <v>0</v>
      </c>
      <c r="T3477" s="10" t="s">
        <v>35</v>
      </c>
      <c r="U3477" s="10"/>
      <c r="V3477" s="10" t="s">
        <v>49</v>
      </c>
      <c r="W3477" s="10">
        <v>24</v>
      </c>
      <c r="X3477" s="11" t="s">
        <v>37</v>
      </c>
    </row>
    <row r="3478" spans="1:24" x14ac:dyDescent="0.3">
      <c r="A3478" s="4" t="s">
        <v>10506</v>
      </c>
      <c r="B3478" s="5">
        <v>46166</v>
      </c>
      <c r="C3478" s="20" t="str">
        <f>TEXT(Table3[[#This Row],[Transaction_Date]],"dddd")</f>
        <v>Sunday</v>
      </c>
      <c r="D3478" t="s">
        <v>10507</v>
      </c>
      <c r="E3478">
        <f>HOUR(Table3[[#This Row],[Transaction_Time]])</f>
        <v>8</v>
      </c>
      <c r="F3478" s="6" t="s">
        <v>52</v>
      </c>
      <c r="G3478" s="6" t="s">
        <v>10508</v>
      </c>
      <c r="H3478" s="6" t="s">
        <v>89</v>
      </c>
      <c r="I3478" s="6" t="s">
        <v>42</v>
      </c>
      <c r="J3478" s="6" t="s">
        <v>166</v>
      </c>
      <c r="K3478" s="6" t="s">
        <v>237</v>
      </c>
      <c r="L3478" s="6" t="s">
        <v>157</v>
      </c>
      <c r="M3478" s="6" t="s">
        <v>83</v>
      </c>
      <c r="N3478" s="6" t="s">
        <v>32</v>
      </c>
      <c r="O3478" s="6" t="s">
        <v>297</v>
      </c>
      <c r="P3478" s="6" t="s">
        <v>115</v>
      </c>
      <c r="Q3478" s="6">
        <v>2867.29</v>
      </c>
      <c r="R3478" s="6">
        <v>0</v>
      </c>
      <c r="S3478" s="6">
        <v>0</v>
      </c>
      <c r="T3478" s="6" t="s">
        <v>406</v>
      </c>
      <c r="U3478" s="6" t="s">
        <v>407</v>
      </c>
      <c r="V3478" s="6" t="s">
        <v>49</v>
      </c>
      <c r="W3478" s="6">
        <v>92</v>
      </c>
      <c r="X3478" s="7" t="s">
        <v>37</v>
      </c>
    </row>
    <row r="3479" spans="1:24" x14ac:dyDescent="0.3">
      <c r="A3479" s="8" t="s">
        <v>10509</v>
      </c>
      <c r="B3479" s="9">
        <v>46147</v>
      </c>
      <c r="C3479" s="21" t="str">
        <f>TEXT(Table3[[#This Row],[Transaction_Date]],"dddd")</f>
        <v>Tuesday</v>
      </c>
      <c r="D3479" t="s">
        <v>10510</v>
      </c>
      <c r="E3479">
        <f>HOUR(Table3[[#This Row],[Transaction_Time]])</f>
        <v>12</v>
      </c>
      <c r="F3479" s="10" t="s">
        <v>24</v>
      </c>
      <c r="G3479" s="10" t="s">
        <v>10511</v>
      </c>
      <c r="H3479" s="10" t="s">
        <v>97</v>
      </c>
      <c r="I3479" s="10" t="s">
        <v>42</v>
      </c>
      <c r="J3479" s="10" t="s">
        <v>166</v>
      </c>
      <c r="K3479" s="10" t="s">
        <v>476</v>
      </c>
      <c r="L3479" s="10" t="s">
        <v>221</v>
      </c>
      <c r="M3479" s="10" t="s">
        <v>67</v>
      </c>
      <c r="N3479" s="10" t="s">
        <v>46</v>
      </c>
      <c r="O3479" s="10" t="s">
        <v>33</v>
      </c>
      <c r="P3479" s="10" t="s">
        <v>34</v>
      </c>
      <c r="Q3479" s="10">
        <v>2838.72</v>
      </c>
      <c r="R3479" s="10">
        <v>0</v>
      </c>
      <c r="S3479" s="10">
        <v>0</v>
      </c>
      <c r="T3479" s="10" t="s">
        <v>35</v>
      </c>
      <c r="U3479" s="10"/>
      <c r="V3479" s="10" t="s">
        <v>49</v>
      </c>
      <c r="W3479" s="10">
        <v>55</v>
      </c>
      <c r="X3479" s="11" t="s">
        <v>37</v>
      </c>
    </row>
    <row r="3480" spans="1:24" x14ac:dyDescent="0.3">
      <c r="A3480" s="4" t="s">
        <v>10512</v>
      </c>
      <c r="B3480" s="5">
        <v>46170</v>
      </c>
      <c r="C3480" s="20" t="str">
        <f>TEXT(Table3[[#This Row],[Transaction_Date]],"dddd")</f>
        <v>Thursday</v>
      </c>
      <c r="D3480" t="s">
        <v>10513</v>
      </c>
      <c r="E3480">
        <f>HOUR(Table3[[#This Row],[Transaction_Time]])</f>
        <v>18</v>
      </c>
      <c r="F3480" s="6" t="s">
        <v>24</v>
      </c>
      <c r="G3480" s="6" t="s">
        <v>10514</v>
      </c>
      <c r="H3480" s="6" t="s">
        <v>89</v>
      </c>
      <c r="I3480" s="6" t="s">
        <v>42</v>
      </c>
      <c r="J3480" s="6" t="s">
        <v>28</v>
      </c>
      <c r="K3480" s="6" t="s">
        <v>188</v>
      </c>
      <c r="L3480" s="6" t="s">
        <v>221</v>
      </c>
      <c r="M3480" s="6" t="s">
        <v>67</v>
      </c>
      <c r="N3480" s="6" t="s">
        <v>46</v>
      </c>
      <c r="O3480" s="6" t="s">
        <v>47</v>
      </c>
      <c r="P3480" s="6" t="s">
        <v>84</v>
      </c>
      <c r="Q3480" s="6">
        <v>254.91</v>
      </c>
      <c r="R3480" s="6">
        <v>0</v>
      </c>
      <c r="S3480" s="6">
        <v>0</v>
      </c>
      <c r="T3480" s="6" t="s">
        <v>35</v>
      </c>
      <c r="U3480" s="6"/>
      <c r="V3480" s="6" t="s">
        <v>49</v>
      </c>
      <c r="W3480" s="6">
        <v>85</v>
      </c>
      <c r="X3480" s="7" t="s">
        <v>37</v>
      </c>
    </row>
    <row r="3481" spans="1:24" x14ac:dyDescent="0.3">
      <c r="A3481" s="8" t="s">
        <v>10515</v>
      </c>
      <c r="B3481" s="9">
        <v>46155</v>
      </c>
      <c r="C3481" s="21" t="str">
        <f>TEXT(Table3[[#This Row],[Transaction_Date]],"dddd")</f>
        <v>Wednesday</v>
      </c>
      <c r="D3481" t="s">
        <v>10516</v>
      </c>
      <c r="E3481">
        <f>HOUR(Table3[[#This Row],[Transaction_Time]])</f>
        <v>17</v>
      </c>
      <c r="F3481" s="10" t="s">
        <v>24</v>
      </c>
      <c r="G3481" s="10" t="s">
        <v>10517</v>
      </c>
      <c r="H3481" s="10" t="s">
        <v>26</v>
      </c>
      <c r="I3481" s="10" t="s">
        <v>42</v>
      </c>
      <c r="J3481" s="10" t="s">
        <v>150</v>
      </c>
      <c r="K3481" s="10" t="s">
        <v>398</v>
      </c>
      <c r="L3481" s="10" t="s">
        <v>30</v>
      </c>
      <c r="M3481" s="10" t="s">
        <v>31</v>
      </c>
      <c r="N3481" s="10" t="s">
        <v>46</v>
      </c>
      <c r="O3481" s="10" t="s">
        <v>60</v>
      </c>
      <c r="P3481" s="10" t="s">
        <v>84</v>
      </c>
      <c r="Q3481" s="10">
        <v>308.05</v>
      </c>
      <c r="R3481" s="10">
        <v>42.86</v>
      </c>
      <c r="S3481" s="10">
        <v>0</v>
      </c>
      <c r="T3481" s="10" t="s">
        <v>35</v>
      </c>
      <c r="U3481" s="10"/>
      <c r="V3481" s="10" t="s">
        <v>49</v>
      </c>
      <c r="W3481" s="10">
        <v>6</v>
      </c>
      <c r="X3481" s="11" t="s">
        <v>37</v>
      </c>
    </row>
    <row r="3482" spans="1:24" x14ac:dyDescent="0.3">
      <c r="A3482" s="4" t="s">
        <v>10518</v>
      </c>
      <c r="B3482" s="5">
        <v>46162</v>
      </c>
      <c r="C3482" s="20" t="str">
        <f>TEXT(Table3[[#This Row],[Transaction_Date]],"dddd")</f>
        <v>Wednesday</v>
      </c>
      <c r="D3482" t="s">
        <v>10519</v>
      </c>
      <c r="E3482">
        <f>HOUR(Table3[[#This Row],[Transaction_Time]])</f>
        <v>16</v>
      </c>
      <c r="F3482" s="6" t="s">
        <v>370</v>
      </c>
      <c r="G3482" s="6" t="s">
        <v>10520</v>
      </c>
      <c r="H3482" s="6" t="s">
        <v>26</v>
      </c>
      <c r="I3482" s="6" t="s">
        <v>42</v>
      </c>
      <c r="J3482" s="6" t="s">
        <v>28</v>
      </c>
      <c r="K3482" s="6" t="s">
        <v>188</v>
      </c>
      <c r="L3482" s="6" t="s">
        <v>161</v>
      </c>
      <c r="M3482" s="6" t="s">
        <v>162</v>
      </c>
      <c r="N3482" s="6" t="s">
        <v>46</v>
      </c>
      <c r="O3482" s="6" t="s">
        <v>47</v>
      </c>
      <c r="P3482" s="6" t="s">
        <v>34</v>
      </c>
      <c r="Q3482" s="6">
        <v>54.94</v>
      </c>
      <c r="R3482" s="6">
        <v>0</v>
      </c>
      <c r="S3482" s="6">
        <v>1.96</v>
      </c>
      <c r="T3482" s="6" t="s">
        <v>35</v>
      </c>
      <c r="U3482" s="6"/>
      <c r="V3482" s="6" t="s">
        <v>49</v>
      </c>
      <c r="W3482" s="6">
        <v>82</v>
      </c>
      <c r="X3482" s="7" t="s">
        <v>37</v>
      </c>
    </row>
    <row r="3483" spans="1:24" x14ac:dyDescent="0.3">
      <c r="A3483" s="8" t="s">
        <v>10521</v>
      </c>
      <c r="B3483" s="9">
        <v>46169</v>
      </c>
      <c r="C3483" s="21" t="str">
        <f>TEXT(Table3[[#This Row],[Transaction_Date]],"dddd")</f>
        <v>Wednesday</v>
      </c>
      <c r="D3483" t="s">
        <v>10522</v>
      </c>
      <c r="E3483">
        <f>HOUR(Table3[[#This Row],[Transaction_Time]])</f>
        <v>19</v>
      </c>
      <c r="F3483" s="10" t="s">
        <v>24</v>
      </c>
      <c r="G3483" s="10" t="s">
        <v>10523</v>
      </c>
      <c r="H3483" s="10" t="s">
        <v>26</v>
      </c>
      <c r="I3483" s="10" t="s">
        <v>27</v>
      </c>
      <c r="J3483" s="10" t="s">
        <v>166</v>
      </c>
      <c r="K3483" s="10" t="s">
        <v>476</v>
      </c>
      <c r="L3483" s="10" t="s">
        <v>682</v>
      </c>
      <c r="M3483" s="10" t="s">
        <v>214</v>
      </c>
      <c r="N3483" s="10" t="s">
        <v>32</v>
      </c>
      <c r="O3483" s="10" t="s">
        <v>47</v>
      </c>
      <c r="P3483" s="10" t="s">
        <v>34</v>
      </c>
      <c r="Q3483" s="10">
        <v>880.66</v>
      </c>
      <c r="R3483" s="10">
        <v>0</v>
      </c>
      <c r="S3483" s="10">
        <v>0.51</v>
      </c>
      <c r="T3483" s="10" t="s">
        <v>35</v>
      </c>
      <c r="U3483" s="10"/>
      <c r="V3483" s="10" t="s">
        <v>49</v>
      </c>
      <c r="W3483" s="10">
        <v>57</v>
      </c>
      <c r="X3483" s="11" t="s">
        <v>37</v>
      </c>
    </row>
    <row r="3484" spans="1:24" x14ac:dyDescent="0.3">
      <c r="A3484" s="4" t="s">
        <v>10524</v>
      </c>
      <c r="B3484" s="5">
        <v>46144</v>
      </c>
      <c r="C3484" s="20" t="str">
        <f>TEXT(Table3[[#This Row],[Transaction_Date]],"dddd")</f>
        <v>Saturday</v>
      </c>
      <c r="D3484" t="s">
        <v>1071</v>
      </c>
      <c r="E3484">
        <f>HOUR(Table3[[#This Row],[Transaction_Time]])</f>
        <v>12</v>
      </c>
      <c r="F3484" s="6" t="s">
        <v>24</v>
      </c>
      <c r="G3484" s="6" t="s">
        <v>10525</v>
      </c>
      <c r="H3484" s="6" t="s">
        <v>74</v>
      </c>
      <c r="I3484" s="6" t="s">
        <v>42</v>
      </c>
      <c r="J3484" s="6" t="s">
        <v>166</v>
      </c>
      <c r="K3484" s="6" t="s">
        <v>237</v>
      </c>
      <c r="L3484" s="6" t="s">
        <v>375</v>
      </c>
      <c r="M3484" s="6" t="s">
        <v>58</v>
      </c>
      <c r="N3484" s="6" t="s">
        <v>46</v>
      </c>
      <c r="O3484" s="6" t="s">
        <v>33</v>
      </c>
      <c r="P3484" s="6" t="s">
        <v>84</v>
      </c>
      <c r="Q3484" s="6">
        <v>462.83</v>
      </c>
      <c r="R3484" s="6">
        <v>70.680000000000007</v>
      </c>
      <c r="S3484" s="6">
        <v>0</v>
      </c>
      <c r="T3484" s="6" t="s">
        <v>35</v>
      </c>
      <c r="U3484" s="6"/>
      <c r="V3484" s="6" t="s">
        <v>49</v>
      </c>
      <c r="W3484" s="6">
        <v>74</v>
      </c>
      <c r="X3484" s="7" t="s">
        <v>37</v>
      </c>
    </row>
    <row r="3485" spans="1:24" x14ac:dyDescent="0.3">
      <c r="A3485" s="8" t="s">
        <v>10526</v>
      </c>
      <c r="B3485" s="9">
        <v>46165</v>
      </c>
      <c r="C3485" s="21" t="str">
        <f>TEXT(Table3[[#This Row],[Transaction_Date]],"dddd")</f>
        <v>Saturday</v>
      </c>
      <c r="D3485" t="s">
        <v>10527</v>
      </c>
      <c r="E3485">
        <f>HOUR(Table3[[#This Row],[Transaction_Time]])</f>
        <v>10</v>
      </c>
      <c r="F3485" s="10" t="s">
        <v>52</v>
      </c>
      <c r="G3485" s="10" t="s">
        <v>10528</v>
      </c>
      <c r="H3485" s="10" t="s">
        <v>54</v>
      </c>
      <c r="I3485" s="10" t="s">
        <v>27</v>
      </c>
      <c r="J3485" s="10" t="s">
        <v>150</v>
      </c>
      <c r="K3485" s="10" t="s">
        <v>245</v>
      </c>
      <c r="L3485" s="10" t="s">
        <v>445</v>
      </c>
      <c r="M3485" s="10" t="s">
        <v>162</v>
      </c>
      <c r="N3485" s="10" t="s">
        <v>46</v>
      </c>
      <c r="O3485" s="10" t="s">
        <v>60</v>
      </c>
      <c r="P3485" s="10" t="s">
        <v>68</v>
      </c>
      <c r="Q3485" s="10">
        <v>2425.89</v>
      </c>
      <c r="R3485" s="10">
        <v>0</v>
      </c>
      <c r="S3485" s="10">
        <v>2.1800000000000002</v>
      </c>
      <c r="T3485" s="10" t="s">
        <v>406</v>
      </c>
      <c r="U3485" s="10" t="s">
        <v>385</v>
      </c>
      <c r="V3485" s="10" t="s">
        <v>49</v>
      </c>
      <c r="W3485" s="10">
        <v>14</v>
      </c>
      <c r="X3485" s="11" t="s">
        <v>37</v>
      </c>
    </row>
    <row r="3486" spans="1:24" x14ac:dyDescent="0.3">
      <c r="A3486" s="4" t="s">
        <v>10529</v>
      </c>
      <c r="B3486" s="5">
        <v>46146</v>
      </c>
      <c r="C3486" s="20" t="str">
        <f>TEXT(Table3[[#This Row],[Transaction_Date]],"dddd")</f>
        <v>Monday</v>
      </c>
      <c r="D3486" t="s">
        <v>10530</v>
      </c>
      <c r="E3486">
        <f>HOUR(Table3[[#This Row],[Transaction_Time]])</f>
        <v>16</v>
      </c>
      <c r="F3486" s="6" t="s">
        <v>416</v>
      </c>
      <c r="G3486" s="6" t="s">
        <v>10531</v>
      </c>
      <c r="H3486" s="6" t="s">
        <v>26</v>
      </c>
      <c r="I3486" s="6" t="s">
        <v>27</v>
      </c>
      <c r="J3486" s="6" t="s">
        <v>166</v>
      </c>
      <c r="K3486" s="6" t="s">
        <v>237</v>
      </c>
      <c r="L3486" s="6" t="s">
        <v>327</v>
      </c>
      <c r="M3486" s="6" t="s">
        <v>114</v>
      </c>
      <c r="N3486" s="6" t="s">
        <v>46</v>
      </c>
      <c r="O3486" s="6" t="s">
        <v>297</v>
      </c>
      <c r="P3486" s="6" t="s">
        <v>128</v>
      </c>
      <c r="Q3486" s="6">
        <v>697.44</v>
      </c>
      <c r="R3486" s="6">
        <v>63.29</v>
      </c>
      <c r="S3486" s="6">
        <v>0</v>
      </c>
      <c r="T3486" s="6" t="s">
        <v>35</v>
      </c>
      <c r="U3486" s="6"/>
      <c r="V3486" s="6" t="s">
        <v>49</v>
      </c>
      <c r="W3486" s="6">
        <v>23</v>
      </c>
      <c r="X3486" s="7" t="s">
        <v>37</v>
      </c>
    </row>
    <row r="3487" spans="1:24" x14ac:dyDescent="0.3">
      <c r="A3487" s="8" t="s">
        <v>10532</v>
      </c>
      <c r="B3487" s="9">
        <v>46169</v>
      </c>
      <c r="C3487" s="21" t="str">
        <f>TEXT(Table3[[#This Row],[Transaction_Date]],"dddd")</f>
        <v>Wednesday</v>
      </c>
      <c r="D3487" t="s">
        <v>10533</v>
      </c>
      <c r="E3487">
        <f>HOUR(Table3[[#This Row],[Transaction_Time]])</f>
        <v>14</v>
      </c>
      <c r="F3487" s="10" t="s">
        <v>24</v>
      </c>
      <c r="G3487" s="10" t="s">
        <v>10534</v>
      </c>
      <c r="H3487" s="10" t="s">
        <v>74</v>
      </c>
      <c r="I3487" s="10" t="s">
        <v>42</v>
      </c>
      <c r="J3487" s="10" t="s">
        <v>119</v>
      </c>
      <c r="K3487" s="10" t="s">
        <v>120</v>
      </c>
      <c r="L3487" s="10" t="s">
        <v>445</v>
      </c>
      <c r="M3487" s="10" t="s">
        <v>162</v>
      </c>
      <c r="N3487" s="10" t="s">
        <v>176</v>
      </c>
      <c r="O3487" s="10" t="s">
        <v>47</v>
      </c>
      <c r="P3487" s="10" t="s">
        <v>48</v>
      </c>
      <c r="Q3487" s="10">
        <v>1069.94</v>
      </c>
      <c r="R3487" s="10">
        <v>0</v>
      </c>
      <c r="S3487" s="10">
        <v>0.98</v>
      </c>
      <c r="T3487" s="10" t="s">
        <v>35</v>
      </c>
      <c r="U3487" s="10"/>
      <c r="V3487" s="10" t="s">
        <v>49</v>
      </c>
      <c r="W3487" s="10">
        <v>66</v>
      </c>
      <c r="X3487" s="11" t="s">
        <v>37</v>
      </c>
    </row>
    <row r="3488" spans="1:24" x14ac:dyDescent="0.3">
      <c r="A3488" s="4" t="s">
        <v>10535</v>
      </c>
      <c r="B3488" s="5">
        <v>46150</v>
      </c>
      <c r="C3488" s="20" t="str">
        <f>TEXT(Table3[[#This Row],[Transaction_Date]],"dddd")</f>
        <v>Friday</v>
      </c>
      <c r="D3488" t="s">
        <v>10536</v>
      </c>
      <c r="E3488">
        <f>HOUR(Table3[[#This Row],[Transaction_Time]])</f>
        <v>21</v>
      </c>
      <c r="F3488" s="6" t="s">
        <v>24</v>
      </c>
      <c r="G3488" s="6" t="s">
        <v>10537</v>
      </c>
      <c r="H3488" s="6" t="s">
        <v>26</v>
      </c>
      <c r="I3488" s="6" t="s">
        <v>42</v>
      </c>
      <c r="J3488" s="6" t="s">
        <v>28</v>
      </c>
      <c r="K3488" s="6" t="s">
        <v>65</v>
      </c>
      <c r="L3488" s="6" t="s">
        <v>375</v>
      </c>
      <c r="M3488" s="6" t="s">
        <v>58</v>
      </c>
      <c r="N3488" s="6" t="s">
        <v>78</v>
      </c>
      <c r="O3488" s="6" t="s">
        <v>47</v>
      </c>
      <c r="P3488" s="6" t="s">
        <v>128</v>
      </c>
      <c r="Q3488" s="6">
        <v>689.84</v>
      </c>
      <c r="R3488" s="6">
        <v>0</v>
      </c>
      <c r="S3488" s="6">
        <v>3.05</v>
      </c>
      <c r="T3488" s="6" t="s">
        <v>35</v>
      </c>
      <c r="U3488" s="6"/>
      <c r="V3488" s="6" t="s">
        <v>36</v>
      </c>
      <c r="W3488" s="6">
        <v>84</v>
      </c>
      <c r="X3488" s="7" t="s">
        <v>37</v>
      </c>
    </row>
    <row r="3489" spans="1:24" x14ac:dyDescent="0.3">
      <c r="A3489" s="8" t="s">
        <v>10538</v>
      </c>
      <c r="B3489" s="9">
        <v>46168</v>
      </c>
      <c r="C3489" s="21" t="str">
        <f>TEXT(Table3[[#This Row],[Transaction_Date]],"dddd")</f>
        <v>Tuesday</v>
      </c>
      <c r="D3489" t="s">
        <v>10539</v>
      </c>
      <c r="E3489">
        <f>HOUR(Table3[[#This Row],[Transaction_Time]])</f>
        <v>18</v>
      </c>
      <c r="F3489" s="10" t="s">
        <v>24</v>
      </c>
      <c r="G3489" s="10" t="s">
        <v>10540</v>
      </c>
      <c r="H3489" s="10" t="s">
        <v>26</v>
      </c>
      <c r="I3489" s="10" t="s">
        <v>27</v>
      </c>
      <c r="J3489" s="10" t="s">
        <v>105</v>
      </c>
      <c r="K3489" s="10" t="s">
        <v>106</v>
      </c>
      <c r="L3489" s="10" t="s">
        <v>127</v>
      </c>
      <c r="M3489" s="10" t="s">
        <v>114</v>
      </c>
      <c r="N3489" s="10" t="s">
        <v>78</v>
      </c>
      <c r="O3489" s="10" t="s">
        <v>60</v>
      </c>
      <c r="P3489" s="10" t="s">
        <v>108</v>
      </c>
      <c r="Q3489" s="10">
        <v>1029.58</v>
      </c>
      <c r="R3489" s="10">
        <v>0</v>
      </c>
      <c r="S3489" s="10">
        <v>0</v>
      </c>
      <c r="T3489" s="10" t="s">
        <v>35</v>
      </c>
      <c r="U3489" s="10"/>
      <c r="V3489" s="10" t="s">
        <v>49</v>
      </c>
      <c r="W3489" s="10">
        <v>15</v>
      </c>
      <c r="X3489" s="11" t="s">
        <v>37</v>
      </c>
    </row>
    <row r="3490" spans="1:24" x14ac:dyDescent="0.3">
      <c r="A3490" s="4" t="s">
        <v>10541</v>
      </c>
      <c r="B3490" s="5">
        <v>46145</v>
      </c>
      <c r="C3490" s="20" t="str">
        <f>TEXT(Table3[[#This Row],[Transaction_Date]],"dddd")</f>
        <v>Sunday</v>
      </c>
      <c r="D3490" t="s">
        <v>10542</v>
      </c>
      <c r="E3490">
        <f>HOUR(Table3[[#This Row],[Transaction_Time]])</f>
        <v>12</v>
      </c>
      <c r="F3490" s="6" t="s">
        <v>40</v>
      </c>
      <c r="G3490" s="6" t="s">
        <v>10543</v>
      </c>
      <c r="H3490" s="6" t="s">
        <v>54</v>
      </c>
      <c r="I3490" s="6" t="s">
        <v>42</v>
      </c>
      <c r="J3490" s="6" t="s">
        <v>105</v>
      </c>
      <c r="K3490" s="6" t="s">
        <v>195</v>
      </c>
      <c r="L3490" s="6" t="s">
        <v>82</v>
      </c>
      <c r="M3490" s="6" t="s">
        <v>83</v>
      </c>
      <c r="N3490" s="6" t="s">
        <v>272</v>
      </c>
      <c r="O3490" s="6" t="s">
        <v>47</v>
      </c>
      <c r="P3490" s="6" t="s">
        <v>115</v>
      </c>
      <c r="Q3490" s="6">
        <v>1062.31</v>
      </c>
      <c r="R3490" s="6">
        <v>0</v>
      </c>
      <c r="S3490" s="6">
        <v>0.81</v>
      </c>
      <c r="T3490" s="6" t="s">
        <v>35</v>
      </c>
      <c r="U3490" s="6"/>
      <c r="V3490" s="6" t="s">
        <v>49</v>
      </c>
      <c r="W3490" s="6">
        <v>62</v>
      </c>
      <c r="X3490" s="7" t="s">
        <v>37</v>
      </c>
    </row>
    <row r="3491" spans="1:24" x14ac:dyDescent="0.3">
      <c r="A3491" s="8" t="s">
        <v>10544</v>
      </c>
      <c r="B3491" s="9">
        <v>46163</v>
      </c>
      <c r="C3491" s="21" t="str">
        <f>TEXT(Table3[[#This Row],[Transaction_Date]],"dddd")</f>
        <v>Thursday</v>
      </c>
      <c r="D3491" t="s">
        <v>10545</v>
      </c>
      <c r="E3491">
        <f>HOUR(Table3[[#This Row],[Transaction_Time]])</f>
        <v>15</v>
      </c>
      <c r="F3491" s="10" t="s">
        <v>40</v>
      </c>
      <c r="G3491" s="10" t="s">
        <v>10546</v>
      </c>
      <c r="H3491" s="10" t="s">
        <v>26</v>
      </c>
      <c r="I3491" s="10" t="s">
        <v>27</v>
      </c>
      <c r="J3491" s="10" t="s">
        <v>119</v>
      </c>
      <c r="K3491" s="10" t="s">
        <v>264</v>
      </c>
      <c r="L3491" s="10" t="s">
        <v>537</v>
      </c>
      <c r="M3491" s="10" t="s">
        <v>122</v>
      </c>
      <c r="N3491" s="10" t="s">
        <v>46</v>
      </c>
      <c r="O3491" s="10" t="s">
        <v>60</v>
      </c>
      <c r="P3491" s="10" t="s">
        <v>115</v>
      </c>
      <c r="Q3491" s="10">
        <v>1634.39</v>
      </c>
      <c r="R3491" s="10">
        <v>23.25</v>
      </c>
      <c r="S3491" s="10">
        <v>0</v>
      </c>
      <c r="T3491" s="10" t="s">
        <v>35</v>
      </c>
      <c r="U3491" s="10"/>
      <c r="V3491" s="10" t="s">
        <v>49</v>
      </c>
      <c r="W3491" s="10">
        <v>46</v>
      </c>
      <c r="X3491" s="11" t="s">
        <v>37</v>
      </c>
    </row>
    <row r="3492" spans="1:24" x14ac:dyDescent="0.3">
      <c r="A3492" s="4" t="s">
        <v>10547</v>
      </c>
      <c r="B3492" s="5">
        <v>46147</v>
      </c>
      <c r="C3492" s="20" t="str">
        <f>TEXT(Table3[[#This Row],[Transaction_Date]],"dddd")</f>
        <v>Tuesday</v>
      </c>
      <c r="D3492" t="s">
        <v>10548</v>
      </c>
      <c r="E3492">
        <f>HOUR(Table3[[#This Row],[Transaction_Time]])</f>
        <v>22</v>
      </c>
      <c r="F3492" s="6" t="s">
        <v>24</v>
      </c>
      <c r="G3492" s="6" t="s">
        <v>10549</v>
      </c>
      <c r="H3492" s="6" t="s">
        <v>74</v>
      </c>
      <c r="I3492" s="6" t="s">
        <v>27</v>
      </c>
      <c r="J3492" s="6" t="s">
        <v>98</v>
      </c>
      <c r="K3492" s="6" t="s">
        <v>99</v>
      </c>
      <c r="L3492" s="6" t="s">
        <v>145</v>
      </c>
      <c r="M3492" s="6" t="s">
        <v>146</v>
      </c>
      <c r="N3492" s="6" t="s">
        <v>46</v>
      </c>
      <c r="O3492" s="6" t="s">
        <v>47</v>
      </c>
      <c r="P3492" s="6" t="s">
        <v>84</v>
      </c>
      <c r="Q3492" s="6">
        <v>330.74</v>
      </c>
      <c r="R3492" s="6">
        <v>0</v>
      </c>
      <c r="S3492" s="6">
        <v>0</v>
      </c>
      <c r="T3492" s="6" t="s">
        <v>35</v>
      </c>
      <c r="U3492" s="6"/>
      <c r="V3492" s="6" t="s">
        <v>49</v>
      </c>
      <c r="W3492" s="6">
        <v>31</v>
      </c>
      <c r="X3492" s="7" t="s">
        <v>37</v>
      </c>
    </row>
    <row r="3493" spans="1:24" x14ac:dyDescent="0.3">
      <c r="A3493" s="8" t="s">
        <v>10550</v>
      </c>
      <c r="B3493" s="9">
        <v>46165</v>
      </c>
      <c r="C3493" s="21" t="str">
        <f>TEXT(Table3[[#This Row],[Transaction_Date]],"dddd")</f>
        <v>Saturday</v>
      </c>
      <c r="D3493" t="s">
        <v>10551</v>
      </c>
      <c r="E3493">
        <f>HOUR(Table3[[#This Row],[Transaction_Time]])</f>
        <v>15</v>
      </c>
      <c r="F3493" s="10" t="s">
        <v>24</v>
      </c>
      <c r="G3493" s="10" t="s">
        <v>10552</v>
      </c>
      <c r="H3493" s="10" t="s">
        <v>26</v>
      </c>
      <c r="I3493" s="10" t="s">
        <v>27</v>
      </c>
      <c r="J3493" s="10" t="s">
        <v>98</v>
      </c>
      <c r="K3493" s="10" t="s">
        <v>459</v>
      </c>
      <c r="L3493" s="10" t="s">
        <v>171</v>
      </c>
      <c r="M3493" s="10" t="s">
        <v>67</v>
      </c>
      <c r="N3493" s="10" t="s">
        <v>59</v>
      </c>
      <c r="O3493" s="10" t="s">
        <v>33</v>
      </c>
      <c r="P3493" s="10" t="s">
        <v>115</v>
      </c>
      <c r="Q3493" s="10">
        <v>707.78</v>
      </c>
      <c r="R3493" s="10">
        <v>48.77</v>
      </c>
      <c r="S3493" s="10">
        <v>0</v>
      </c>
      <c r="T3493" s="10" t="s">
        <v>35</v>
      </c>
      <c r="U3493" s="10"/>
      <c r="V3493" s="10" t="s">
        <v>49</v>
      </c>
      <c r="W3493" s="10">
        <v>86</v>
      </c>
      <c r="X3493" s="11" t="s">
        <v>37</v>
      </c>
    </row>
    <row r="3494" spans="1:24" x14ac:dyDescent="0.3">
      <c r="A3494" s="4" t="s">
        <v>10553</v>
      </c>
      <c r="B3494" s="5">
        <v>46149</v>
      </c>
      <c r="C3494" s="20" t="str">
        <f>TEXT(Table3[[#This Row],[Transaction_Date]],"dddd")</f>
        <v>Thursday</v>
      </c>
      <c r="D3494" t="s">
        <v>10554</v>
      </c>
      <c r="E3494">
        <f>HOUR(Table3[[#This Row],[Transaction_Time]])</f>
        <v>6</v>
      </c>
      <c r="F3494" s="6" t="s">
        <v>416</v>
      </c>
      <c r="G3494" s="6" t="s">
        <v>10555</v>
      </c>
      <c r="H3494" s="6" t="s">
        <v>89</v>
      </c>
      <c r="I3494" s="6" t="s">
        <v>27</v>
      </c>
      <c r="J3494" s="6" t="s">
        <v>28</v>
      </c>
      <c r="K3494" s="6" t="s">
        <v>65</v>
      </c>
      <c r="L3494" s="6" t="s">
        <v>350</v>
      </c>
      <c r="M3494" s="6" t="s">
        <v>31</v>
      </c>
      <c r="N3494" s="6" t="s">
        <v>59</v>
      </c>
      <c r="O3494" s="6" t="s">
        <v>47</v>
      </c>
      <c r="P3494" s="6" t="s">
        <v>34</v>
      </c>
      <c r="Q3494" s="6">
        <v>2266.14</v>
      </c>
      <c r="R3494" s="6">
        <v>0</v>
      </c>
      <c r="S3494" s="6">
        <v>7.98</v>
      </c>
      <c r="T3494" s="6" t="s">
        <v>35</v>
      </c>
      <c r="U3494" s="6"/>
      <c r="V3494" s="6" t="s">
        <v>49</v>
      </c>
      <c r="W3494" s="6">
        <v>43</v>
      </c>
      <c r="X3494" s="7" t="s">
        <v>37</v>
      </c>
    </row>
    <row r="3495" spans="1:24" x14ac:dyDescent="0.3">
      <c r="A3495" s="8" t="s">
        <v>10556</v>
      </c>
      <c r="B3495" s="9">
        <v>46156</v>
      </c>
      <c r="C3495" s="21" t="str">
        <f>TEXT(Table3[[#This Row],[Transaction_Date]],"dddd")</f>
        <v>Thursday</v>
      </c>
      <c r="D3495" t="s">
        <v>10557</v>
      </c>
      <c r="E3495">
        <f>HOUR(Table3[[#This Row],[Transaction_Time]])</f>
        <v>18</v>
      </c>
      <c r="F3495" s="10" t="s">
        <v>40</v>
      </c>
      <c r="G3495" s="10" t="s">
        <v>10558</v>
      </c>
      <c r="H3495" s="10" t="s">
        <v>89</v>
      </c>
      <c r="I3495" s="10" t="s">
        <v>27</v>
      </c>
      <c r="J3495" s="10" t="s">
        <v>90</v>
      </c>
      <c r="K3495" s="10" t="s">
        <v>91</v>
      </c>
      <c r="L3495" s="10" t="s">
        <v>152</v>
      </c>
      <c r="M3495" s="10" t="s">
        <v>93</v>
      </c>
      <c r="N3495" s="10" t="s">
        <v>59</v>
      </c>
      <c r="O3495" s="10" t="s">
        <v>60</v>
      </c>
      <c r="P3495" s="10" t="s">
        <v>84</v>
      </c>
      <c r="Q3495" s="10">
        <v>1105.49</v>
      </c>
      <c r="R3495" s="10">
        <v>54.02</v>
      </c>
      <c r="S3495" s="10">
        <v>0</v>
      </c>
      <c r="T3495" s="10" t="s">
        <v>35</v>
      </c>
      <c r="U3495" s="10"/>
      <c r="V3495" s="10" t="s">
        <v>49</v>
      </c>
      <c r="W3495" s="10">
        <v>37</v>
      </c>
      <c r="X3495" s="11" t="s">
        <v>37</v>
      </c>
    </row>
    <row r="3496" spans="1:24" x14ac:dyDescent="0.3">
      <c r="A3496" s="4" t="s">
        <v>10559</v>
      </c>
      <c r="B3496" s="5">
        <v>46173</v>
      </c>
      <c r="C3496" s="20" t="str">
        <f>TEXT(Table3[[#This Row],[Transaction_Date]],"dddd")</f>
        <v>Sunday</v>
      </c>
      <c r="D3496" t="s">
        <v>10560</v>
      </c>
      <c r="E3496">
        <f>HOUR(Table3[[#This Row],[Transaction_Time]])</f>
        <v>15</v>
      </c>
      <c r="F3496" s="6" t="s">
        <v>370</v>
      </c>
      <c r="G3496" s="6" t="s">
        <v>10561</v>
      </c>
      <c r="H3496" s="6" t="s">
        <v>26</v>
      </c>
      <c r="I3496" s="6" t="s">
        <v>42</v>
      </c>
      <c r="J3496" s="6" t="s">
        <v>90</v>
      </c>
      <c r="K3496" s="6" t="s">
        <v>91</v>
      </c>
      <c r="L3496" s="6" t="s">
        <v>500</v>
      </c>
      <c r="M3496" s="6" t="s">
        <v>67</v>
      </c>
      <c r="N3496" s="6" t="s">
        <v>32</v>
      </c>
      <c r="O3496" s="6" t="s">
        <v>47</v>
      </c>
      <c r="P3496" s="10" t="s">
        <v>68</v>
      </c>
      <c r="Q3496" s="6">
        <v>4338.3999999999996</v>
      </c>
      <c r="R3496" s="6">
        <v>0</v>
      </c>
      <c r="S3496" s="6">
        <v>0</v>
      </c>
      <c r="T3496" s="6" t="s">
        <v>406</v>
      </c>
      <c r="U3496" s="6" t="s">
        <v>281</v>
      </c>
      <c r="V3496" s="6" t="s">
        <v>49</v>
      </c>
      <c r="W3496" s="6">
        <v>81</v>
      </c>
      <c r="X3496" s="7" t="s">
        <v>37</v>
      </c>
    </row>
    <row r="3497" spans="1:24" x14ac:dyDescent="0.3">
      <c r="A3497" s="8" t="s">
        <v>10562</v>
      </c>
      <c r="B3497" s="9">
        <v>46167</v>
      </c>
      <c r="C3497" s="21" t="str">
        <f>TEXT(Table3[[#This Row],[Transaction_Date]],"dddd")</f>
        <v>Monday</v>
      </c>
      <c r="D3497" t="s">
        <v>10563</v>
      </c>
      <c r="E3497">
        <f>HOUR(Table3[[#This Row],[Transaction_Time]])</f>
        <v>18</v>
      </c>
      <c r="F3497" s="10" t="s">
        <v>24</v>
      </c>
      <c r="G3497" s="10" t="s">
        <v>10564</v>
      </c>
      <c r="H3497" s="10" t="s">
        <v>54</v>
      </c>
      <c r="I3497" s="10" t="s">
        <v>42</v>
      </c>
      <c r="J3497" s="10" t="s">
        <v>43</v>
      </c>
      <c r="K3497" s="10" t="s">
        <v>285</v>
      </c>
      <c r="L3497" s="10" t="s">
        <v>500</v>
      </c>
      <c r="M3497" s="10" t="s">
        <v>67</v>
      </c>
      <c r="N3497" s="10" t="s">
        <v>46</v>
      </c>
      <c r="O3497" s="10" t="s">
        <v>60</v>
      </c>
      <c r="P3497" s="10" t="s">
        <v>128</v>
      </c>
      <c r="Q3497" s="10">
        <v>262.26</v>
      </c>
      <c r="R3497" s="10">
        <v>0</v>
      </c>
      <c r="S3497" s="10">
        <v>0</v>
      </c>
      <c r="T3497" s="10" t="s">
        <v>35</v>
      </c>
      <c r="U3497" s="10"/>
      <c r="V3497" s="10" t="s">
        <v>49</v>
      </c>
      <c r="W3497" s="10">
        <v>26</v>
      </c>
      <c r="X3497" s="11" t="s">
        <v>37</v>
      </c>
    </row>
    <row r="3498" spans="1:24" x14ac:dyDescent="0.3">
      <c r="A3498" s="4" t="s">
        <v>10565</v>
      </c>
      <c r="B3498" s="5">
        <v>46165</v>
      </c>
      <c r="C3498" s="20" t="str">
        <f>TEXT(Table3[[#This Row],[Transaction_Date]],"dddd")</f>
        <v>Saturday</v>
      </c>
      <c r="D3498" t="s">
        <v>10566</v>
      </c>
      <c r="E3498">
        <f>HOUR(Table3[[#This Row],[Transaction_Time]])</f>
        <v>20</v>
      </c>
      <c r="F3498" s="6" t="s">
        <v>87</v>
      </c>
      <c r="G3498" s="6" t="s">
        <v>10567</v>
      </c>
      <c r="H3498" s="6" t="s">
        <v>26</v>
      </c>
      <c r="I3498" s="6" t="s">
        <v>27</v>
      </c>
      <c r="J3498" s="6" t="s">
        <v>166</v>
      </c>
      <c r="K3498" s="6" t="s">
        <v>204</v>
      </c>
      <c r="L3498" s="6" t="s">
        <v>424</v>
      </c>
      <c r="M3498" s="6" t="s">
        <v>122</v>
      </c>
      <c r="N3498" s="6" t="s">
        <v>59</v>
      </c>
      <c r="O3498" s="6" t="s">
        <v>141</v>
      </c>
      <c r="P3498" s="10" t="s">
        <v>68</v>
      </c>
      <c r="Q3498" s="6">
        <v>1119.02</v>
      </c>
      <c r="R3498" s="6">
        <v>60.93</v>
      </c>
      <c r="S3498" s="6">
        <v>0</v>
      </c>
      <c r="T3498" s="6" t="s">
        <v>35</v>
      </c>
      <c r="U3498" s="6"/>
      <c r="V3498" s="6" t="s">
        <v>49</v>
      </c>
      <c r="W3498" s="6">
        <v>62</v>
      </c>
      <c r="X3498" s="7" t="s">
        <v>37</v>
      </c>
    </row>
    <row r="3499" spans="1:24" x14ac:dyDescent="0.3">
      <c r="A3499" s="8" t="s">
        <v>10568</v>
      </c>
      <c r="B3499" s="9">
        <v>46145</v>
      </c>
      <c r="C3499" s="21" t="str">
        <f>TEXT(Table3[[#This Row],[Transaction_Date]],"dddd")</f>
        <v>Sunday</v>
      </c>
      <c r="D3499" t="s">
        <v>10569</v>
      </c>
      <c r="E3499">
        <f>HOUR(Table3[[#This Row],[Transaction_Time]])</f>
        <v>19</v>
      </c>
      <c r="F3499" s="10" t="s">
        <v>24</v>
      </c>
      <c r="G3499" s="10" t="s">
        <v>10570</v>
      </c>
      <c r="H3499" s="10" t="s">
        <v>54</v>
      </c>
      <c r="I3499" s="10" t="s">
        <v>27</v>
      </c>
      <c r="J3499" s="10" t="s">
        <v>75</v>
      </c>
      <c r="K3499" s="10" t="s">
        <v>156</v>
      </c>
      <c r="L3499" s="10" t="s">
        <v>463</v>
      </c>
      <c r="M3499" s="10" t="s">
        <v>101</v>
      </c>
      <c r="N3499" s="10" t="s">
        <v>46</v>
      </c>
      <c r="O3499" s="10" t="s">
        <v>60</v>
      </c>
      <c r="P3499" s="10" t="s">
        <v>48</v>
      </c>
      <c r="Q3499" s="10">
        <v>226.07</v>
      </c>
      <c r="R3499" s="10">
        <v>0</v>
      </c>
      <c r="S3499" s="10">
        <v>0</v>
      </c>
      <c r="T3499" s="10" t="s">
        <v>35</v>
      </c>
      <c r="U3499" s="10"/>
      <c r="V3499" s="10" t="s">
        <v>49</v>
      </c>
      <c r="W3499" s="10">
        <v>17</v>
      </c>
      <c r="X3499" s="11" t="s">
        <v>37</v>
      </c>
    </row>
    <row r="3500" spans="1:24" x14ac:dyDescent="0.3">
      <c r="A3500" s="4" t="s">
        <v>10571</v>
      </c>
      <c r="B3500" s="5">
        <v>46143</v>
      </c>
      <c r="C3500" s="20" t="str">
        <f>TEXT(Table3[[#This Row],[Transaction_Date]],"dddd")</f>
        <v>Friday</v>
      </c>
      <c r="D3500" t="s">
        <v>10572</v>
      </c>
      <c r="E3500">
        <f>HOUR(Table3[[#This Row],[Transaction_Time]])</f>
        <v>19</v>
      </c>
      <c r="F3500" s="6" t="s">
        <v>40</v>
      </c>
      <c r="G3500" s="6" t="s">
        <v>10573</v>
      </c>
      <c r="H3500" s="6" t="s">
        <v>54</v>
      </c>
      <c r="I3500" s="6" t="s">
        <v>42</v>
      </c>
      <c r="J3500" s="6" t="s">
        <v>119</v>
      </c>
      <c r="K3500" s="6" t="s">
        <v>120</v>
      </c>
      <c r="L3500" s="6" t="s">
        <v>66</v>
      </c>
      <c r="M3500" s="6" t="s">
        <v>67</v>
      </c>
      <c r="N3500" s="6" t="s">
        <v>176</v>
      </c>
      <c r="O3500" s="6" t="s">
        <v>47</v>
      </c>
      <c r="P3500" s="6" t="s">
        <v>34</v>
      </c>
      <c r="Q3500" s="6">
        <v>2995.64</v>
      </c>
      <c r="R3500" s="6">
        <v>0</v>
      </c>
      <c r="S3500" s="6">
        <v>0</v>
      </c>
      <c r="T3500" s="6" t="s">
        <v>35</v>
      </c>
      <c r="U3500" s="6"/>
      <c r="V3500" s="6" t="s">
        <v>49</v>
      </c>
      <c r="W3500" s="6">
        <v>41</v>
      </c>
      <c r="X3500" s="7" t="s">
        <v>37</v>
      </c>
    </row>
    <row r="3501" spans="1:24" x14ac:dyDescent="0.3">
      <c r="A3501" s="8" t="s">
        <v>10574</v>
      </c>
      <c r="B3501" s="9">
        <v>46169</v>
      </c>
      <c r="C3501" s="21" t="str">
        <f>TEXT(Table3[[#This Row],[Transaction_Date]],"dddd")</f>
        <v>Wednesday</v>
      </c>
      <c r="D3501" t="s">
        <v>10575</v>
      </c>
      <c r="E3501">
        <f>HOUR(Table3[[#This Row],[Transaction_Time]])</f>
        <v>9</v>
      </c>
      <c r="F3501" s="10" t="s">
        <v>24</v>
      </c>
      <c r="G3501" s="10" t="s">
        <v>10576</v>
      </c>
      <c r="H3501" s="10" t="s">
        <v>26</v>
      </c>
      <c r="I3501" s="10" t="s">
        <v>42</v>
      </c>
      <c r="J3501" s="10" t="s">
        <v>43</v>
      </c>
      <c r="K3501" s="10" t="s">
        <v>229</v>
      </c>
      <c r="L3501" s="10" t="s">
        <v>544</v>
      </c>
      <c r="M3501" s="10" t="s">
        <v>114</v>
      </c>
      <c r="N3501" s="10" t="s">
        <v>46</v>
      </c>
      <c r="O3501" s="10" t="s">
        <v>33</v>
      </c>
      <c r="P3501" s="10" t="s">
        <v>128</v>
      </c>
      <c r="Q3501" s="10">
        <v>2496.29</v>
      </c>
      <c r="R3501" s="10">
        <v>0</v>
      </c>
      <c r="S3501" s="10">
        <v>0</v>
      </c>
      <c r="T3501" s="10" t="s">
        <v>35</v>
      </c>
      <c r="U3501" s="10"/>
      <c r="V3501" s="10" t="s">
        <v>49</v>
      </c>
      <c r="W3501" s="10">
        <v>30</v>
      </c>
      <c r="X3501" s="11" t="s">
        <v>37</v>
      </c>
    </row>
    <row r="3502" spans="1:24" x14ac:dyDescent="0.3">
      <c r="A3502" s="4" t="s">
        <v>10577</v>
      </c>
      <c r="B3502" s="5">
        <v>46164</v>
      </c>
      <c r="C3502" s="20" t="str">
        <f>TEXT(Table3[[#This Row],[Transaction_Date]],"dddd")</f>
        <v>Friday</v>
      </c>
      <c r="D3502" t="s">
        <v>10349</v>
      </c>
      <c r="E3502">
        <f>HOUR(Table3[[#This Row],[Transaction_Time]])</f>
        <v>19</v>
      </c>
      <c r="F3502" s="6" t="s">
        <v>24</v>
      </c>
      <c r="G3502" s="6" t="s">
        <v>10578</v>
      </c>
      <c r="H3502" s="6" t="s">
        <v>74</v>
      </c>
      <c r="I3502" s="6" t="s">
        <v>27</v>
      </c>
      <c r="J3502" s="6" t="s">
        <v>90</v>
      </c>
      <c r="K3502" s="6" t="s">
        <v>572</v>
      </c>
      <c r="L3502" s="6" t="s">
        <v>477</v>
      </c>
      <c r="M3502" s="6" t="s">
        <v>101</v>
      </c>
      <c r="N3502" s="6" t="s">
        <v>78</v>
      </c>
      <c r="O3502" s="6" t="s">
        <v>60</v>
      </c>
      <c r="P3502" s="10" t="s">
        <v>68</v>
      </c>
      <c r="Q3502" s="6">
        <v>8293.5499999999993</v>
      </c>
      <c r="R3502" s="6">
        <v>0</v>
      </c>
      <c r="S3502" s="6">
        <v>5.09</v>
      </c>
      <c r="T3502" s="6" t="s">
        <v>35</v>
      </c>
      <c r="U3502" s="6"/>
      <c r="V3502" s="6" t="s">
        <v>49</v>
      </c>
      <c r="W3502" s="6">
        <v>11</v>
      </c>
      <c r="X3502" s="7" t="s">
        <v>37</v>
      </c>
    </row>
    <row r="3503" spans="1:24" x14ac:dyDescent="0.3">
      <c r="A3503" s="8" t="s">
        <v>10579</v>
      </c>
      <c r="B3503" s="9">
        <v>46159</v>
      </c>
      <c r="C3503" s="21" t="str">
        <f>TEXT(Table3[[#This Row],[Transaction_Date]],"dddd")</f>
        <v>Sunday</v>
      </c>
      <c r="D3503" t="s">
        <v>10580</v>
      </c>
      <c r="E3503">
        <f>HOUR(Table3[[#This Row],[Transaction_Time]])</f>
        <v>18</v>
      </c>
      <c r="F3503" s="10" t="s">
        <v>52</v>
      </c>
      <c r="G3503" s="10" t="s">
        <v>10581</v>
      </c>
      <c r="H3503" s="10" t="s">
        <v>54</v>
      </c>
      <c r="I3503" s="10" t="s">
        <v>42</v>
      </c>
      <c r="J3503" s="10" t="s">
        <v>98</v>
      </c>
      <c r="K3503" s="10" t="s">
        <v>99</v>
      </c>
      <c r="L3503" s="10" t="s">
        <v>296</v>
      </c>
      <c r="M3503" s="10" t="s">
        <v>146</v>
      </c>
      <c r="N3503" s="10" t="s">
        <v>78</v>
      </c>
      <c r="O3503" s="10" t="s">
        <v>297</v>
      </c>
      <c r="P3503" s="10" t="s">
        <v>68</v>
      </c>
      <c r="Q3503" s="10">
        <v>502.15</v>
      </c>
      <c r="R3503" s="10">
        <v>0</v>
      </c>
      <c r="S3503" s="10">
        <v>0</v>
      </c>
      <c r="T3503" s="10" t="s">
        <v>35</v>
      </c>
      <c r="U3503" s="10"/>
      <c r="V3503" s="10" t="s">
        <v>49</v>
      </c>
      <c r="W3503" s="10">
        <v>31</v>
      </c>
      <c r="X3503" s="11" t="s">
        <v>37</v>
      </c>
    </row>
    <row r="3504" spans="1:24" x14ac:dyDescent="0.3">
      <c r="A3504" s="4" t="s">
        <v>10582</v>
      </c>
      <c r="B3504" s="5">
        <v>46148</v>
      </c>
      <c r="C3504" s="20" t="str">
        <f>TEXT(Table3[[#This Row],[Transaction_Date]],"dddd")</f>
        <v>Wednesday</v>
      </c>
      <c r="D3504" t="s">
        <v>10583</v>
      </c>
      <c r="E3504">
        <f>HOUR(Table3[[#This Row],[Transaction_Time]])</f>
        <v>13</v>
      </c>
      <c r="F3504" s="6" t="s">
        <v>24</v>
      </c>
      <c r="G3504" s="6" t="s">
        <v>10584</v>
      </c>
      <c r="H3504" s="6" t="s">
        <v>97</v>
      </c>
      <c r="I3504" s="6" t="s">
        <v>42</v>
      </c>
      <c r="J3504" s="6" t="s">
        <v>105</v>
      </c>
      <c r="K3504" s="6" t="s">
        <v>195</v>
      </c>
      <c r="L3504" s="6" t="s">
        <v>241</v>
      </c>
      <c r="M3504" s="6" t="s">
        <v>101</v>
      </c>
      <c r="N3504" s="6" t="s">
        <v>46</v>
      </c>
      <c r="O3504" s="6" t="s">
        <v>47</v>
      </c>
      <c r="P3504" s="6" t="s">
        <v>128</v>
      </c>
      <c r="Q3504" s="6">
        <v>1252.5899999999999</v>
      </c>
      <c r="R3504" s="6">
        <v>0</v>
      </c>
      <c r="S3504" s="6">
        <v>0</v>
      </c>
      <c r="T3504" s="6" t="s">
        <v>35</v>
      </c>
      <c r="U3504" s="6"/>
      <c r="V3504" s="6" t="s">
        <v>36</v>
      </c>
      <c r="W3504" s="6">
        <v>14</v>
      </c>
      <c r="X3504" s="7" t="s">
        <v>37</v>
      </c>
    </row>
    <row r="3505" spans="1:24" x14ac:dyDescent="0.3">
      <c r="A3505" s="8" t="s">
        <v>10585</v>
      </c>
      <c r="B3505" s="9">
        <v>46168</v>
      </c>
      <c r="C3505" s="21" t="str">
        <f>TEXT(Table3[[#This Row],[Transaction_Date]],"dddd")</f>
        <v>Tuesday</v>
      </c>
      <c r="D3505" t="s">
        <v>10586</v>
      </c>
      <c r="E3505">
        <f>HOUR(Table3[[#This Row],[Transaction_Time]])</f>
        <v>14</v>
      </c>
      <c r="F3505" s="10" t="s">
        <v>40</v>
      </c>
      <c r="G3505" s="10" t="s">
        <v>10587</v>
      </c>
      <c r="H3505" s="10" t="s">
        <v>97</v>
      </c>
      <c r="I3505" s="10" t="s">
        <v>27</v>
      </c>
      <c r="J3505" s="10" t="s">
        <v>75</v>
      </c>
      <c r="K3505" s="10" t="s">
        <v>295</v>
      </c>
      <c r="L3505" s="10" t="s">
        <v>364</v>
      </c>
      <c r="M3505" s="10" t="s">
        <v>114</v>
      </c>
      <c r="N3505" s="10" t="s">
        <v>78</v>
      </c>
      <c r="O3505" s="10" t="s">
        <v>47</v>
      </c>
      <c r="P3505" s="10" t="s">
        <v>128</v>
      </c>
      <c r="Q3505" s="10">
        <v>944.88</v>
      </c>
      <c r="R3505" s="10">
        <v>0</v>
      </c>
      <c r="S3505" s="10">
        <v>1.84</v>
      </c>
      <c r="T3505" s="10" t="s">
        <v>35</v>
      </c>
      <c r="U3505" s="10"/>
      <c r="V3505" s="10" t="s">
        <v>49</v>
      </c>
      <c r="W3505" s="10">
        <v>71</v>
      </c>
      <c r="X3505" s="11" t="s">
        <v>37</v>
      </c>
    </row>
    <row r="3506" spans="1:24" x14ac:dyDescent="0.3">
      <c r="A3506" s="4" t="s">
        <v>10588</v>
      </c>
      <c r="B3506" s="5">
        <v>46163</v>
      </c>
      <c r="C3506" s="20" t="str">
        <f>TEXT(Table3[[#This Row],[Transaction_Date]],"dddd")</f>
        <v>Thursday</v>
      </c>
      <c r="D3506" t="s">
        <v>10589</v>
      </c>
      <c r="E3506">
        <f>HOUR(Table3[[#This Row],[Transaction_Time]])</f>
        <v>19</v>
      </c>
      <c r="F3506" s="6" t="s">
        <v>24</v>
      </c>
      <c r="G3506" s="6" t="s">
        <v>10590</v>
      </c>
      <c r="H3506" s="6" t="s">
        <v>54</v>
      </c>
      <c r="I3506" s="6" t="s">
        <v>42</v>
      </c>
      <c r="J3506" s="6" t="s">
        <v>105</v>
      </c>
      <c r="K3506" s="6" t="s">
        <v>195</v>
      </c>
      <c r="L3506" s="6" t="s">
        <v>225</v>
      </c>
      <c r="M3506" s="6" t="s">
        <v>214</v>
      </c>
      <c r="N3506" s="6" t="s">
        <v>176</v>
      </c>
      <c r="O3506" s="6" t="s">
        <v>60</v>
      </c>
      <c r="P3506" s="6" t="s">
        <v>48</v>
      </c>
      <c r="Q3506" s="6">
        <v>432.35</v>
      </c>
      <c r="R3506" s="6">
        <v>61.54</v>
      </c>
      <c r="S3506" s="6">
        <v>7.85</v>
      </c>
      <c r="T3506" s="6" t="s">
        <v>35</v>
      </c>
      <c r="U3506" s="6"/>
      <c r="V3506" s="6" t="s">
        <v>49</v>
      </c>
      <c r="W3506" s="6">
        <v>57</v>
      </c>
      <c r="X3506" s="7" t="s">
        <v>37</v>
      </c>
    </row>
    <row r="3507" spans="1:24" x14ac:dyDescent="0.3">
      <c r="A3507" s="8" t="s">
        <v>10591</v>
      </c>
      <c r="B3507" s="9">
        <v>46161</v>
      </c>
      <c r="C3507" s="21" t="str">
        <f>TEXT(Table3[[#This Row],[Transaction_Date]],"dddd")</f>
        <v>Tuesday</v>
      </c>
      <c r="D3507" t="s">
        <v>8062</v>
      </c>
      <c r="E3507">
        <f>HOUR(Table3[[#This Row],[Transaction_Time]])</f>
        <v>15</v>
      </c>
      <c r="F3507" s="10" t="s">
        <v>52</v>
      </c>
      <c r="G3507" s="10" t="s">
        <v>10592</v>
      </c>
      <c r="H3507" s="10" t="s">
        <v>97</v>
      </c>
      <c r="I3507" s="10" t="s">
        <v>42</v>
      </c>
      <c r="J3507" s="10" t="s">
        <v>119</v>
      </c>
      <c r="K3507" s="10" t="s">
        <v>120</v>
      </c>
      <c r="L3507" s="10" t="s">
        <v>424</v>
      </c>
      <c r="M3507" s="10" t="s">
        <v>122</v>
      </c>
      <c r="N3507" s="10" t="s">
        <v>46</v>
      </c>
      <c r="O3507" s="10" t="s">
        <v>141</v>
      </c>
      <c r="P3507" s="10" t="s">
        <v>34</v>
      </c>
      <c r="Q3507" s="10">
        <v>11784.09</v>
      </c>
      <c r="R3507" s="10">
        <v>0</v>
      </c>
      <c r="S3507" s="10">
        <v>0</v>
      </c>
      <c r="T3507" s="10" t="s">
        <v>35</v>
      </c>
      <c r="U3507" s="10"/>
      <c r="V3507" s="10" t="s">
        <v>49</v>
      </c>
      <c r="W3507" s="10">
        <v>69</v>
      </c>
      <c r="X3507" s="11" t="s">
        <v>37</v>
      </c>
    </row>
    <row r="3508" spans="1:24" x14ac:dyDescent="0.3">
      <c r="A3508" s="4" t="s">
        <v>10593</v>
      </c>
      <c r="B3508" s="5">
        <v>46157</v>
      </c>
      <c r="C3508" s="20" t="str">
        <f>TEXT(Table3[[#This Row],[Transaction_Date]],"dddd")</f>
        <v>Friday</v>
      </c>
      <c r="D3508" t="s">
        <v>10594</v>
      </c>
      <c r="E3508">
        <f>HOUR(Table3[[#This Row],[Transaction_Time]])</f>
        <v>15</v>
      </c>
      <c r="F3508" s="6" t="s">
        <v>72</v>
      </c>
      <c r="G3508" s="6" t="s">
        <v>10595</v>
      </c>
      <c r="H3508" s="6" t="s">
        <v>74</v>
      </c>
      <c r="I3508" s="6" t="s">
        <v>42</v>
      </c>
      <c r="J3508" s="6" t="s">
        <v>43</v>
      </c>
      <c r="K3508" s="6" t="s">
        <v>44</v>
      </c>
      <c r="L3508" s="6" t="s">
        <v>618</v>
      </c>
      <c r="M3508" s="6" t="s">
        <v>214</v>
      </c>
      <c r="N3508" s="6" t="s">
        <v>46</v>
      </c>
      <c r="O3508" s="6" t="s">
        <v>47</v>
      </c>
      <c r="P3508" s="6" t="s">
        <v>34</v>
      </c>
      <c r="Q3508" s="6">
        <v>5969.91</v>
      </c>
      <c r="R3508" s="6">
        <v>0</v>
      </c>
      <c r="S3508" s="6">
        <v>0</v>
      </c>
      <c r="T3508" s="6" t="s">
        <v>35</v>
      </c>
      <c r="U3508" s="6"/>
      <c r="V3508" s="6" t="s">
        <v>49</v>
      </c>
      <c r="W3508" s="6">
        <v>53</v>
      </c>
      <c r="X3508" s="7" t="s">
        <v>37</v>
      </c>
    </row>
    <row r="3509" spans="1:24" x14ac:dyDescent="0.3">
      <c r="A3509" s="8" t="s">
        <v>10596</v>
      </c>
      <c r="B3509" s="9">
        <v>46166</v>
      </c>
      <c r="C3509" s="21" t="str">
        <f>TEXT(Table3[[#This Row],[Transaction_Date]],"dddd")</f>
        <v>Sunday</v>
      </c>
      <c r="D3509" t="s">
        <v>10597</v>
      </c>
      <c r="E3509">
        <f>HOUR(Table3[[#This Row],[Transaction_Time]])</f>
        <v>7</v>
      </c>
      <c r="F3509" s="10" t="s">
        <v>40</v>
      </c>
      <c r="G3509" s="10" t="s">
        <v>10598</v>
      </c>
      <c r="H3509" s="10" t="s">
        <v>26</v>
      </c>
      <c r="I3509" s="10" t="s">
        <v>27</v>
      </c>
      <c r="J3509" s="10" t="s">
        <v>43</v>
      </c>
      <c r="K3509" s="10" t="s">
        <v>229</v>
      </c>
      <c r="L3509" s="10" t="s">
        <v>271</v>
      </c>
      <c r="M3509" s="10" t="s">
        <v>83</v>
      </c>
      <c r="N3509" s="10" t="s">
        <v>78</v>
      </c>
      <c r="O3509" s="10" t="s">
        <v>47</v>
      </c>
      <c r="P3509" s="10" t="s">
        <v>128</v>
      </c>
      <c r="Q3509" s="10">
        <v>753.16</v>
      </c>
      <c r="R3509" s="10">
        <v>0</v>
      </c>
      <c r="S3509" s="10">
        <v>0</v>
      </c>
      <c r="T3509" s="10" t="s">
        <v>35</v>
      </c>
      <c r="U3509" s="10"/>
      <c r="V3509" s="10" t="s">
        <v>49</v>
      </c>
      <c r="W3509" s="10">
        <v>85</v>
      </c>
      <c r="X3509" s="11" t="s">
        <v>37</v>
      </c>
    </row>
    <row r="3510" spans="1:24" x14ac:dyDescent="0.3">
      <c r="A3510" s="4" t="s">
        <v>10599</v>
      </c>
      <c r="B3510" s="5">
        <v>46143</v>
      </c>
      <c r="C3510" s="20" t="str">
        <f>TEXT(Table3[[#This Row],[Transaction_Date]],"dddd")</f>
        <v>Friday</v>
      </c>
      <c r="D3510" t="s">
        <v>10600</v>
      </c>
      <c r="E3510">
        <f>HOUR(Table3[[#This Row],[Transaction_Time]])</f>
        <v>20</v>
      </c>
      <c r="F3510" s="6" t="s">
        <v>40</v>
      </c>
      <c r="G3510" s="6" t="s">
        <v>10601</v>
      </c>
      <c r="H3510" s="6" t="s">
        <v>26</v>
      </c>
      <c r="I3510" s="6" t="s">
        <v>27</v>
      </c>
      <c r="J3510" s="6" t="s">
        <v>166</v>
      </c>
      <c r="K3510" s="6" t="s">
        <v>476</v>
      </c>
      <c r="L3510" s="6" t="s">
        <v>200</v>
      </c>
      <c r="M3510" s="6" t="s">
        <v>146</v>
      </c>
      <c r="N3510" s="6" t="s">
        <v>272</v>
      </c>
      <c r="O3510" s="6" t="s">
        <v>141</v>
      </c>
      <c r="P3510" s="6" t="s">
        <v>108</v>
      </c>
      <c r="Q3510" s="6">
        <v>366.05</v>
      </c>
      <c r="R3510" s="6">
        <v>0</v>
      </c>
      <c r="S3510" s="6">
        <v>0</v>
      </c>
      <c r="T3510" s="6" t="s">
        <v>35</v>
      </c>
      <c r="U3510" s="6"/>
      <c r="V3510" s="6" t="s">
        <v>49</v>
      </c>
      <c r="W3510" s="6">
        <v>83</v>
      </c>
      <c r="X3510" s="7" t="s">
        <v>37</v>
      </c>
    </row>
    <row r="3511" spans="1:24" x14ac:dyDescent="0.3">
      <c r="A3511" s="8" t="s">
        <v>10602</v>
      </c>
      <c r="B3511" s="9">
        <v>46145</v>
      </c>
      <c r="C3511" s="21" t="str">
        <f>TEXT(Table3[[#This Row],[Transaction_Date]],"dddd")</f>
        <v>Sunday</v>
      </c>
      <c r="D3511" t="s">
        <v>10603</v>
      </c>
      <c r="E3511">
        <f>HOUR(Table3[[#This Row],[Transaction_Time]])</f>
        <v>9</v>
      </c>
      <c r="F3511" s="10" t="s">
        <v>40</v>
      </c>
      <c r="G3511" s="10" t="s">
        <v>10604</v>
      </c>
      <c r="H3511" s="10" t="s">
        <v>89</v>
      </c>
      <c r="I3511" s="10" t="s">
        <v>27</v>
      </c>
      <c r="J3511" s="10" t="s">
        <v>98</v>
      </c>
      <c r="K3511" s="10" t="s">
        <v>459</v>
      </c>
      <c r="L3511" s="10" t="s">
        <v>537</v>
      </c>
      <c r="M3511" s="10" t="s">
        <v>122</v>
      </c>
      <c r="N3511" s="10" t="s">
        <v>176</v>
      </c>
      <c r="O3511" s="10" t="s">
        <v>60</v>
      </c>
      <c r="P3511" s="10" t="s">
        <v>108</v>
      </c>
      <c r="Q3511" s="10">
        <v>431.23</v>
      </c>
      <c r="R3511" s="10">
        <v>29.42</v>
      </c>
      <c r="S3511" s="10">
        <v>0</v>
      </c>
      <c r="T3511" s="10" t="s">
        <v>35</v>
      </c>
      <c r="U3511" s="10"/>
      <c r="V3511" s="10" t="s">
        <v>49</v>
      </c>
      <c r="W3511" s="10">
        <v>62</v>
      </c>
      <c r="X3511" s="11" t="s">
        <v>37</v>
      </c>
    </row>
    <row r="3512" spans="1:24" x14ac:dyDescent="0.3">
      <c r="A3512" s="4" t="s">
        <v>10605</v>
      </c>
      <c r="B3512" s="5">
        <v>46166</v>
      </c>
      <c r="C3512" s="20" t="str">
        <f>TEXT(Table3[[#This Row],[Transaction_Date]],"dddd")</f>
        <v>Sunday</v>
      </c>
      <c r="D3512" t="s">
        <v>10606</v>
      </c>
      <c r="E3512">
        <f>HOUR(Table3[[#This Row],[Transaction_Time]])</f>
        <v>12</v>
      </c>
      <c r="F3512" s="6" t="s">
        <v>40</v>
      </c>
      <c r="G3512" s="6" t="s">
        <v>10607</v>
      </c>
      <c r="H3512" s="6" t="s">
        <v>26</v>
      </c>
      <c r="I3512" s="6" t="s">
        <v>27</v>
      </c>
      <c r="J3512" s="6" t="s">
        <v>90</v>
      </c>
      <c r="K3512" s="6" t="s">
        <v>140</v>
      </c>
      <c r="L3512" s="6" t="s">
        <v>145</v>
      </c>
      <c r="M3512" s="6" t="s">
        <v>146</v>
      </c>
      <c r="N3512" s="6" t="s">
        <v>46</v>
      </c>
      <c r="O3512" s="6" t="s">
        <v>60</v>
      </c>
      <c r="P3512" s="6" t="s">
        <v>108</v>
      </c>
      <c r="Q3512" s="6">
        <v>1591.14</v>
      </c>
      <c r="R3512" s="6">
        <v>0</v>
      </c>
      <c r="S3512" s="6">
        <v>0</v>
      </c>
      <c r="T3512" s="6" t="s">
        <v>35</v>
      </c>
      <c r="U3512" s="6"/>
      <c r="V3512" s="6" t="s">
        <v>49</v>
      </c>
      <c r="W3512" s="6">
        <v>74</v>
      </c>
      <c r="X3512" s="7" t="s">
        <v>37</v>
      </c>
    </row>
    <row r="3513" spans="1:24" x14ac:dyDescent="0.3">
      <c r="A3513" s="8" t="s">
        <v>10608</v>
      </c>
      <c r="B3513" s="9">
        <v>46169</v>
      </c>
      <c r="C3513" s="21" t="str">
        <f>TEXT(Table3[[#This Row],[Transaction_Date]],"dddd")</f>
        <v>Wednesday</v>
      </c>
      <c r="D3513" t="s">
        <v>10609</v>
      </c>
      <c r="E3513">
        <f>HOUR(Table3[[#This Row],[Transaction_Time]])</f>
        <v>11</v>
      </c>
      <c r="F3513" s="10" t="s">
        <v>416</v>
      </c>
      <c r="G3513" s="10" t="s">
        <v>10610</v>
      </c>
      <c r="H3513" s="10" t="s">
        <v>54</v>
      </c>
      <c r="I3513" s="10" t="s">
        <v>27</v>
      </c>
      <c r="J3513" s="10" t="s">
        <v>75</v>
      </c>
      <c r="K3513" s="10" t="s">
        <v>156</v>
      </c>
      <c r="L3513" s="10" t="s">
        <v>334</v>
      </c>
      <c r="M3513" s="10" t="s">
        <v>58</v>
      </c>
      <c r="N3513" s="10" t="s">
        <v>46</v>
      </c>
      <c r="O3513" s="10" t="s">
        <v>47</v>
      </c>
      <c r="P3513" s="10" t="s">
        <v>68</v>
      </c>
      <c r="Q3513" s="10">
        <v>243.26</v>
      </c>
      <c r="R3513" s="10">
        <v>0</v>
      </c>
      <c r="S3513" s="10">
        <v>0</v>
      </c>
      <c r="T3513" s="10" t="s">
        <v>35</v>
      </c>
      <c r="U3513" s="10"/>
      <c r="V3513" s="10" t="s">
        <v>49</v>
      </c>
      <c r="W3513" s="10">
        <v>58</v>
      </c>
      <c r="X3513" s="11" t="s">
        <v>37</v>
      </c>
    </row>
    <row r="3514" spans="1:24" x14ac:dyDescent="0.3">
      <c r="A3514" s="4" t="s">
        <v>10611</v>
      </c>
      <c r="B3514" s="5">
        <v>46170</v>
      </c>
      <c r="C3514" s="20" t="str">
        <f>TEXT(Table3[[#This Row],[Transaction_Date]],"dddd")</f>
        <v>Thursday</v>
      </c>
      <c r="D3514" t="s">
        <v>10612</v>
      </c>
      <c r="E3514">
        <f>HOUR(Table3[[#This Row],[Transaction_Time]])</f>
        <v>8</v>
      </c>
      <c r="F3514" s="6" t="s">
        <v>24</v>
      </c>
      <c r="G3514" s="6" t="s">
        <v>10613</v>
      </c>
      <c r="H3514" s="6" t="s">
        <v>26</v>
      </c>
      <c r="I3514" s="6" t="s">
        <v>27</v>
      </c>
      <c r="J3514" s="6" t="s">
        <v>105</v>
      </c>
      <c r="K3514" s="6" t="s">
        <v>195</v>
      </c>
      <c r="L3514" s="6" t="s">
        <v>342</v>
      </c>
      <c r="M3514" s="6" t="s">
        <v>162</v>
      </c>
      <c r="N3514" s="6" t="s">
        <v>46</v>
      </c>
      <c r="O3514" s="6" t="s">
        <v>47</v>
      </c>
      <c r="P3514" s="6" t="s">
        <v>128</v>
      </c>
      <c r="Q3514" s="6">
        <v>427.25</v>
      </c>
      <c r="R3514" s="6">
        <v>0</v>
      </c>
      <c r="S3514" s="6">
        <v>0</v>
      </c>
      <c r="T3514" s="6" t="s">
        <v>35</v>
      </c>
      <c r="U3514" s="6"/>
      <c r="V3514" s="6" t="s">
        <v>49</v>
      </c>
      <c r="W3514" s="6">
        <v>34</v>
      </c>
      <c r="X3514" s="7" t="s">
        <v>37</v>
      </c>
    </row>
    <row r="3515" spans="1:24" x14ac:dyDescent="0.3">
      <c r="A3515" s="8" t="s">
        <v>10614</v>
      </c>
      <c r="B3515" s="9">
        <v>46172</v>
      </c>
      <c r="C3515" s="21" t="str">
        <f>TEXT(Table3[[#This Row],[Transaction_Date]],"dddd")</f>
        <v>Saturday</v>
      </c>
      <c r="D3515" t="s">
        <v>10615</v>
      </c>
      <c r="E3515">
        <f>HOUR(Table3[[#This Row],[Transaction_Time]])</f>
        <v>18</v>
      </c>
      <c r="F3515" s="10" t="s">
        <v>24</v>
      </c>
      <c r="G3515" s="10" t="s">
        <v>10616</v>
      </c>
      <c r="H3515" s="10" t="s">
        <v>97</v>
      </c>
      <c r="I3515" s="10" t="s">
        <v>27</v>
      </c>
      <c r="J3515" s="10" t="s">
        <v>43</v>
      </c>
      <c r="K3515" s="10" t="s">
        <v>112</v>
      </c>
      <c r="L3515" s="10" t="s">
        <v>184</v>
      </c>
      <c r="M3515" s="10" t="s">
        <v>146</v>
      </c>
      <c r="N3515" s="10" t="s">
        <v>46</v>
      </c>
      <c r="O3515" s="10" t="s">
        <v>141</v>
      </c>
      <c r="P3515" s="10" t="s">
        <v>115</v>
      </c>
      <c r="Q3515" s="10">
        <v>333.9</v>
      </c>
      <c r="R3515" s="10">
        <v>0</v>
      </c>
      <c r="S3515" s="10">
        <v>2.67</v>
      </c>
      <c r="T3515" s="10" t="s">
        <v>280</v>
      </c>
      <c r="U3515" s="10" t="s">
        <v>281</v>
      </c>
      <c r="V3515" s="10" t="s">
        <v>49</v>
      </c>
      <c r="W3515" s="10">
        <v>26</v>
      </c>
      <c r="X3515" s="11" t="s">
        <v>37</v>
      </c>
    </row>
    <row r="3516" spans="1:24" x14ac:dyDescent="0.3">
      <c r="A3516" s="4" t="s">
        <v>10617</v>
      </c>
      <c r="B3516" s="5">
        <v>46168</v>
      </c>
      <c r="C3516" s="20" t="str">
        <f>TEXT(Table3[[#This Row],[Transaction_Date]],"dddd")</f>
        <v>Tuesday</v>
      </c>
      <c r="D3516" t="s">
        <v>10618</v>
      </c>
      <c r="E3516">
        <f>HOUR(Table3[[#This Row],[Transaction_Time]])</f>
        <v>2</v>
      </c>
      <c r="F3516" s="6" t="s">
        <v>24</v>
      </c>
      <c r="G3516" s="6" t="s">
        <v>10619</v>
      </c>
      <c r="H3516" s="6" t="s">
        <v>89</v>
      </c>
      <c r="I3516" s="6" t="s">
        <v>27</v>
      </c>
      <c r="J3516" s="6" t="s">
        <v>28</v>
      </c>
      <c r="K3516" s="6" t="s">
        <v>188</v>
      </c>
      <c r="L3516" s="6" t="s">
        <v>196</v>
      </c>
      <c r="M3516" s="6" t="s">
        <v>83</v>
      </c>
      <c r="N3516" s="6" t="s">
        <v>78</v>
      </c>
      <c r="O3516" s="6" t="s">
        <v>47</v>
      </c>
      <c r="P3516" s="6" t="s">
        <v>108</v>
      </c>
      <c r="Q3516" s="6">
        <v>237.43</v>
      </c>
      <c r="R3516" s="6">
        <v>0</v>
      </c>
      <c r="S3516" s="6">
        <v>0</v>
      </c>
      <c r="T3516" s="6" t="s">
        <v>35</v>
      </c>
      <c r="U3516" s="6"/>
      <c r="V3516" s="6" t="s">
        <v>49</v>
      </c>
      <c r="W3516" s="6">
        <v>98</v>
      </c>
      <c r="X3516" s="7" t="s">
        <v>69</v>
      </c>
    </row>
    <row r="3517" spans="1:24" x14ac:dyDescent="0.3">
      <c r="A3517" s="8" t="s">
        <v>10620</v>
      </c>
      <c r="B3517" s="9">
        <v>46157</v>
      </c>
      <c r="C3517" s="21" t="str">
        <f>TEXT(Table3[[#This Row],[Transaction_Date]],"dddd")</f>
        <v>Friday</v>
      </c>
      <c r="D3517" t="s">
        <v>10621</v>
      </c>
      <c r="E3517">
        <f>HOUR(Table3[[#This Row],[Transaction_Time]])</f>
        <v>14</v>
      </c>
      <c r="F3517" s="10" t="s">
        <v>24</v>
      </c>
      <c r="G3517" s="10" t="s">
        <v>10622</v>
      </c>
      <c r="H3517" s="10" t="s">
        <v>74</v>
      </c>
      <c r="I3517" s="10" t="s">
        <v>42</v>
      </c>
      <c r="J3517" s="10" t="s">
        <v>55</v>
      </c>
      <c r="K3517" s="10" t="s">
        <v>180</v>
      </c>
      <c r="L3517" s="10" t="s">
        <v>100</v>
      </c>
      <c r="M3517" s="10" t="s">
        <v>101</v>
      </c>
      <c r="N3517" s="10" t="s">
        <v>46</v>
      </c>
      <c r="O3517" s="10" t="s">
        <v>60</v>
      </c>
      <c r="P3517" s="10" t="s">
        <v>84</v>
      </c>
      <c r="Q3517" s="10">
        <v>382.58</v>
      </c>
      <c r="R3517" s="10">
        <v>0</v>
      </c>
      <c r="S3517" s="10">
        <v>3.15</v>
      </c>
      <c r="T3517" s="10" t="s">
        <v>35</v>
      </c>
      <c r="U3517" s="10"/>
      <c r="V3517" s="10" t="s">
        <v>36</v>
      </c>
      <c r="W3517" s="10">
        <v>65</v>
      </c>
      <c r="X3517" s="11" t="s">
        <v>37</v>
      </c>
    </row>
    <row r="3518" spans="1:24" x14ac:dyDescent="0.3">
      <c r="A3518" s="4" t="s">
        <v>10623</v>
      </c>
      <c r="B3518" s="5">
        <v>46145</v>
      </c>
      <c r="C3518" s="20" t="str">
        <f>TEXT(Table3[[#This Row],[Transaction_Date]],"dddd")</f>
        <v>Sunday</v>
      </c>
      <c r="D3518" t="s">
        <v>10624</v>
      </c>
      <c r="E3518">
        <f>HOUR(Table3[[#This Row],[Transaction_Time]])</f>
        <v>17</v>
      </c>
      <c r="F3518" s="6" t="s">
        <v>40</v>
      </c>
      <c r="G3518" s="6" t="s">
        <v>10625</v>
      </c>
      <c r="H3518" s="6" t="s">
        <v>89</v>
      </c>
      <c r="I3518" s="6" t="s">
        <v>42</v>
      </c>
      <c r="J3518" s="6" t="s">
        <v>98</v>
      </c>
      <c r="K3518" s="6" t="s">
        <v>99</v>
      </c>
      <c r="L3518" s="6" t="s">
        <v>45</v>
      </c>
      <c r="M3518" s="6" t="s">
        <v>31</v>
      </c>
      <c r="N3518" s="6" t="s">
        <v>46</v>
      </c>
      <c r="O3518" s="6" t="s">
        <v>60</v>
      </c>
      <c r="P3518" s="6" t="s">
        <v>108</v>
      </c>
      <c r="Q3518" s="6">
        <v>3370.4</v>
      </c>
      <c r="R3518" s="6">
        <v>5.78</v>
      </c>
      <c r="S3518" s="6">
        <v>6.94</v>
      </c>
      <c r="T3518" s="6" t="s">
        <v>35</v>
      </c>
      <c r="U3518" s="6"/>
      <c r="V3518" s="6" t="s">
        <v>49</v>
      </c>
      <c r="W3518" s="6">
        <v>89</v>
      </c>
      <c r="X3518" s="7" t="s">
        <v>37</v>
      </c>
    </row>
    <row r="3519" spans="1:24" x14ac:dyDescent="0.3">
      <c r="A3519" s="8" t="s">
        <v>10626</v>
      </c>
      <c r="B3519" s="9">
        <v>46153</v>
      </c>
      <c r="C3519" s="21" t="str">
        <f>TEXT(Table3[[#This Row],[Transaction_Date]],"dddd")</f>
        <v>Monday</v>
      </c>
      <c r="D3519" t="s">
        <v>10627</v>
      </c>
      <c r="E3519">
        <f>HOUR(Table3[[#This Row],[Transaction_Time]])</f>
        <v>16</v>
      </c>
      <c r="F3519" s="10" t="s">
        <v>24</v>
      </c>
      <c r="G3519" s="10" t="s">
        <v>10628</v>
      </c>
      <c r="H3519" s="10" t="s">
        <v>89</v>
      </c>
      <c r="I3519" s="10" t="s">
        <v>27</v>
      </c>
      <c r="J3519" s="10" t="s">
        <v>98</v>
      </c>
      <c r="K3519" s="10" t="s">
        <v>338</v>
      </c>
      <c r="L3519" s="10" t="s">
        <v>342</v>
      </c>
      <c r="M3519" s="10" t="s">
        <v>162</v>
      </c>
      <c r="N3519" s="10" t="s">
        <v>176</v>
      </c>
      <c r="O3519" s="10" t="s">
        <v>297</v>
      </c>
      <c r="P3519" s="10" t="s">
        <v>48</v>
      </c>
      <c r="Q3519" s="10">
        <v>269.20999999999998</v>
      </c>
      <c r="R3519" s="10">
        <v>0</v>
      </c>
      <c r="S3519" s="10">
        <v>0</v>
      </c>
      <c r="T3519" s="10" t="s">
        <v>35</v>
      </c>
      <c r="U3519" s="10"/>
      <c r="V3519" s="10" t="s">
        <v>49</v>
      </c>
      <c r="W3519" s="10">
        <v>38</v>
      </c>
      <c r="X3519" s="11" t="s">
        <v>37</v>
      </c>
    </row>
    <row r="3520" spans="1:24" x14ac:dyDescent="0.3">
      <c r="A3520" s="4" t="s">
        <v>10629</v>
      </c>
      <c r="B3520" s="5">
        <v>46168</v>
      </c>
      <c r="C3520" s="20" t="str">
        <f>TEXT(Table3[[#This Row],[Transaction_Date]],"dddd")</f>
        <v>Tuesday</v>
      </c>
      <c r="D3520" t="s">
        <v>10630</v>
      </c>
      <c r="E3520">
        <f>HOUR(Table3[[#This Row],[Transaction_Time]])</f>
        <v>17</v>
      </c>
      <c r="F3520" s="6" t="s">
        <v>40</v>
      </c>
      <c r="G3520" s="6" t="s">
        <v>10631</v>
      </c>
      <c r="H3520" s="6" t="s">
        <v>89</v>
      </c>
      <c r="I3520" s="6" t="s">
        <v>42</v>
      </c>
      <c r="J3520" s="6" t="s">
        <v>90</v>
      </c>
      <c r="K3520" s="6" t="s">
        <v>91</v>
      </c>
      <c r="L3520" s="6" t="s">
        <v>537</v>
      </c>
      <c r="M3520" s="6" t="s">
        <v>122</v>
      </c>
      <c r="N3520" s="6" t="s">
        <v>32</v>
      </c>
      <c r="O3520" s="6" t="s">
        <v>60</v>
      </c>
      <c r="P3520" s="6" t="s">
        <v>48</v>
      </c>
      <c r="Q3520" s="6">
        <v>2185</v>
      </c>
      <c r="R3520" s="6">
        <v>18.489999999999998</v>
      </c>
      <c r="S3520" s="6">
        <v>0</v>
      </c>
      <c r="T3520" s="6" t="s">
        <v>35</v>
      </c>
      <c r="U3520" s="6"/>
      <c r="V3520" s="6" t="s">
        <v>49</v>
      </c>
      <c r="W3520" s="6">
        <v>17</v>
      </c>
      <c r="X3520" s="7" t="s">
        <v>37</v>
      </c>
    </row>
    <row r="3521" spans="1:24" x14ac:dyDescent="0.3">
      <c r="A3521" s="8" t="s">
        <v>10632</v>
      </c>
      <c r="B3521" s="9">
        <v>46160</v>
      </c>
      <c r="C3521" s="21" t="str">
        <f>TEXT(Table3[[#This Row],[Transaction_Date]],"dddd")</f>
        <v>Monday</v>
      </c>
      <c r="D3521" t="s">
        <v>10633</v>
      </c>
      <c r="E3521">
        <f>HOUR(Table3[[#This Row],[Transaction_Time]])</f>
        <v>17</v>
      </c>
      <c r="F3521" s="10" t="s">
        <v>370</v>
      </c>
      <c r="G3521" s="10" t="s">
        <v>10634</v>
      </c>
      <c r="H3521" s="10" t="s">
        <v>26</v>
      </c>
      <c r="I3521" s="10" t="s">
        <v>27</v>
      </c>
      <c r="J3521" s="10" t="s">
        <v>105</v>
      </c>
      <c r="K3521" s="10" t="s">
        <v>195</v>
      </c>
      <c r="L3521" s="10" t="s">
        <v>682</v>
      </c>
      <c r="M3521" s="10" t="s">
        <v>214</v>
      </c>
      <c r="N3521" s="10" t="s">
        <v>46</v>
      </c>
      <c r="O3521" s="10" t="s">
        <v>47</v>
      </c>
      <c r="P3521" s="10" t="s">
        <v>48</v>
      </c>
      <c r="Q3521" s="10">
        <v>180.04</v>
      </c>
      <c r="R3521" s="10">
        <v>0</v>
      </c>
      <c r="S3521" s="10">
        <v>0</v>
      </c>
      <c r="T3521" s="10" t="s">
        <v>280</v>
      </c>
      <c r="U3521" s="10" t="s">
        <v>281</v>
      </c>
      <c r="V3521" s="10" t="s">
        <v>49</v>
      </c>
      <c r="W3521" s="10">
        <v>35</v>
      </c>
      <c r="X3521" s="11" t="s">
        <v>37</v>
      </c>
    </row>
    <row r="3522" spans="1:24" x14ac:dyDescent="0.3">
      <c r="A3522" s="4" t="s">
        <v>10635</v>
      </c>
      <c r="B3522" s="5">
        <v>46146</v>
      </c>
      <c r="C3522" s="20" t="str">
        <f>TEXT(Table3[[#This Row],[Transaction_Date]],"dddd")</f>
        <v>Monday</v>
      </c>
      <c r="D3522" t="s">
        <v>10636</v>
      </c>
      <c r="E3522">
        <f>HOUR(Table3[[#This Row],[Transaction_Time]])</f>
        <v>10</v>
      </c>
      <c r="F3522" s="6" t="s">
        <v>72</v>
      </c>
      <c r="G3522" s="6" t="s">
        <v>10637</v>
      </c>
      <c r="H3522" s="6" t="s">
        <v>89</v>
      </c>
      <c r="I3522" s="6" t="s">
        <v>27</v>
      </c>
      <c r="J3522" s="6" t="s">
        <v>119</v>
      </c>
      <c r="K3522" s="6" t="s">
        <v>120</v>
      </c>
      <c r="L3522" s="6" t="s">
        <v>246</v>
      </c>
      <c r="M3522" s="6" t="s">
        <v>214</v>
      </c>
      <c r="N3522" s="6" t="s">
        <v>46</v>
      </c>
      <c r="O3522" s="6" t="s">
        <v>297</v>
      </c>
      <c r="P3522" s="6" t="s">
        <v>128</v>
      </c>
      <c r="Q3522" s="6">
        <v>696.73</v>
      </c>
      <c r="R3522" s="6">
        <v>0</v>
      </c>
      <c r="S3522" s="6">
        <v>4.34</v>
      </c>
      <c r="T3522" s="6" t="s">
        <v>35</v>
      </c>
      <c r="U3522" s="6"/>
      <c r="V3522" s="6" t="s">
        <v>49</v>
      </c>
      <c r="W3522" s="6">
        <v>46</v>
      </c>
      <c r="X3522" s="7" t="s">
        <v>37</v>
      </c>
    </row>
    <row r="3523" spans="1:24" x14ac:dyDescent="0.3">
      <c r="A3523" s="8" t="s">
        <v>10638</v>
      </c>
      <c r="B3523" s="9">
        <v>46164</v>
      </c>
      <c r="C3523" s="21" t="str">
        <f>TEXT(Table3[[#This Row],[Transaction_Date]],"dddd")</f>
        <v>Friday</v>
      </c>
      <c r="D3523" t="s">
        <v>10639</v>
      </c>
      <c r="E3523">
        <f>HOUR(Table3[[#This Row],[Transaction_Time]])</f>
        <v>12</v>
      </c>
      <c r="F3523" s="10" t="s">
        <v>24</v>
      </c>
      <c r="G3523" s="10" t="s">
        <v>10640</v>
      </c>
      <c r="H3523" s="10" t="s">
        <v>74</v>
      </c>
      <c r="I3523" s="10" t="s">
        <v>27</v>
      </c>
      <c r="J3523" s="10" t="s">
        <v>55</v>
      </c>
      <c r="K3523" s="10" t="s">
        <v>136</v>
      </c>
      <c r="L3523" s="10" t="s">
        <v>826</v>
      </c>
      <c r="M3523" s="10" t="s">
        <v>101</v>
      </c>
      <c r="N3523" s="10" t="s">
        <v>46</v>
      </c>
      <c r="O3523" s="10" t="s">
        <v>60</v>
      </c>
      <c r="P3523" s="10" t="s">
        <v>48</v>
      </c>
      <c r="Q3523" s="10">
        <v>104.29</v>
      </c>
      <c r="R3523" s="10">
        <v>24.95</v>
      </c>
      <c r="S3523" s="10">
        <v>0</v>
      </c>
      <c r="T3523" s="10" t="s">
        <v>35</v>
      </c>
      <c r="U3523" s="10"/>
      <c r="V3523" s="10" t="s">
        <v>49</v>
      </c>
      <c r="W3523" s="10">
        <v>26</v>
      </c>
      <c r="X3523" s="11" t="s">
        <v>37</v>
      </c>
    </row>
    <row r="3524" spans="1:24" x14ac:dyDescent="0.3">
      <c r="A3524" s="4" t="s">
        <v>10641</v>
      </c>
      <c r="B3524" s="5">
        <v>46168</v>
      </c>
      <c r="C3524" s="20" t="str">
        <f>TEXT(Table3[[#This Row],[Transaction_Date]],"dddd")</f>
        <v>Tuesday</v>
      </c>
      <c r="D3524" t="s">
        <v>10642</v>
      </c>
      <c r="E3524">
        <f>HOUR(Table3[[#This Row],[Transaction_Time]])</f>
        <v>11</v>
      </c>
      <c r="F3524" s="6" t="s">
        <v>24</v>
      </c>
      <c r="G3524" s="6" t="s">
        <v>10643</v>
      </c>
      <c r="H3524" s="6" t="s">
        <v>54</v>
      </c>
      <c r="I3524" s="6" t="s">
        <v>27</v>
      </c>
      <c r="J3524" s="6" t="s">
        <v>119</v>
      </c>
      <c r="K3524" s="6" t="s">
        <v>120</v>
      </c>
      <c r="L3524" s="6" t="s">
        <v>503</v>
      </c>
      <c r="M3524" s="6" t="s">
        <v>214</v>
      </c>
      <c r="N3524" s="6" t="s">
        <v>59</v>
      </c>
      <c r="O3524" s="6" t="s">
        <v>141</v>
      </c>
      <c r="P3524" s="6" t="s">
        <v>68</v>
      </c>
      <c r="Q3524" s="6">
        <v>2170.37</v>
      </c>
      <c r="R3524" s="6">
        <v>0</v>
      </c>
      <c r="S3524" s="6">
        <v>2.2200000000000002</v>
      </c>
      <c r="T3524" s="6" t="s">
        <v>35</v>
      </c>
      <c r="U3524" s="6"/>
      <c r="V3524" s="6" t="s">
        <v>36</v>
      </c>
      <c r="W3524" s="6">
        <v>41</v>
      </c>
      <c r="X3524" s="7" t="s">
        <v>37</v>
      </c>
    </row>
    <row r="3525" spans="1:24" x14ac:dyDescent="0.3">
      <c r="A3525" s="8" t="s">
        <v>10644</v>
      </c>
      <c r="B3525" s="9">
        <v>46167</v>
      </c>
      <c r="C3525" s="21" t="str">
        <f>TEXT(Table3[[#This Row],[Transaction_Date]],"dddd")</f>
        <v>Monday</v>
      </c>
      <c r="D3525" t="s">
        <v>10645</v>
      </c>
      <c r="E3525">
        <f>HOUR(Table3[[#This Row],[Transaction_Time]])</f>
        <v>19</v>
      </c>
      <c r="F3525" s="10" t="s">
        <v>24</v>
      </c>
      <c r="G3525" s="10" t="s">
        <v>10646</v>
      </c>
      <c r="H3525" s="10" t="s">
        <v>26</v>
      </c>
      <c r="I3525" s="10" t="s">
        <v>42</v>
      </c>
      <c r="J3525" s="10" t="s">
        <v>55</v>
      </c>
      <c r="K3525" s="10" t="s">
        <v>56</v>
      </c>
      <c r="L3525" s="10" t="s">
        <v>271</v>
      </c>
      <c r="M3525" s="10" t="s">
        <v>83</v>
      </c>
      <c r="N3525" s="10" t="s">
        <v>176</v>
      </c>
      <c r="O3525" s="10" t="s">
        <v>60</v>
      </c>
      <c r="P3525" s="10" t="s">
        <v>68</v>
      </c>
      <c r="Q3525" s="10">
        <v>654.5</v>
      </c>
      <c r="R3525" s="10">
        <v>0</v>
      </c>
      <c r="S3525" s="10">
        <v>0</v>
      </c>
      <c r="T3525" s="10" t="s">
        <v>35</v>
      </c>
      <c r="U3525" s="10"/>
      <c r="V3525" s="10" t="s">
        <v>49</v>
      </c>
      <c r="W3525" s="10">
        <v>5</v>
      </c>
      <c r="X3525" s="11" t="s">
        <v>37</v>
      </c>
    </row>
    <row r="3526" spans="1:24" x14ac:dyDescent="0.3">
      <c r="A3526" s="4" t="s">
        <v>10647</v>
      </c>
      <c r="B3526" s="5">
        <v>46171</v>
      </c>
      <c r="C3526" s="20" t="str">
        <f>TEXT(Table3[[#This Row],[Transaction_Date]],"dddd")</f>
        <v>Friday</v>
      </c>
      <c r="D3526" t="s">
        <v>9890</v>
      </c>
      <c r="E3526">
        <f>HOUR(Table3[[#This Row],[Transaction_Time]])</f>
        <v>18</v>
      </c>
      <c r="F3526" s="6" t="s">
        <v>24</v>
      </c>
      <c r="G3526" s="6" t="s">
        <v>10648</v>
      </c>
      <c r="H3526" s="6" t="s">
        <v>54</v>
      </c>
      <c r="I3526" s="6" t="s">
        <v>27</v>
      </c>
      <c r="J3526" s="6" t="s">
        <v>28</v>
      </c>
      <c r="K3526" s="6" t="s">
        <v>188</v>
      </c>
      <c r="L3526" s="6" t="s">
        <v>200</v>
      </c>
      <c r="M3526" s="6" t="s">
        <v>146</v>
      </c>
      <c r="N3526" s="6" t="s">
        <v>272</v>
      </c>
      <c r="O3526" s="6" t="s">
        <v>297</v>
      </c>
      <c r="P3526" s="6" t="s">
        <v>48</v>
      </c>
      <c r="Q3526" s="6">
        <v>448.13</v>
      </c>
      <c r="R3526" s="6">
        <v>0</v>
      </c>
      <c r="S3526" s="6">
        <v>4.6399999999999997</v>
      </c>
      <c r="T3526" s="6" t="s">
        <v>406</v>
      </c>
      <c r="U3526" s="6" t="s">
        <v>385</v>
      </c>
      <c r="V3526" s="6" t="s">
        <v>36</v>
      </c>
      <c r="W3526" s="6">
        <v>53</v>
      </c>
      <c r="X3526" s="7" t="s">
        <v>37</v>
      </c>
    </row>
    <row r="3527" spans="1:24" x14ac:dyDescent="0.3">
      <c r="A3527" s="8" t="s">
        <v>10649</v>
      </c>
      <c r="B3527" s="9">
        <v>46168</v>
      </c>
      <c r="C3527" s="21" t="str">
        <f>TEXT(Table3[[#This Row],[Transaction_Date]],"dddd")</f>
        <v>Tuesday</v>
      </c>
      <c r="D3527" t="s">
        <v>10650</v>
      </c>
      <c r="E3527">
        <f>HOUR(Table3[[#This Row],[Transaction_Time]])</f>
        <v>16</v>
      </c>
      <c r="F3527" s="10" t="s">
        <v>52</v>
      </c>
      <c r="G3527" s="10" t="s">
        <v>10651</v>
      </c>
      <c r="H3527" s="10" t="s">
        <v>26</v>
      </c>
      <c r="I3527" s="10" t="s">
        <v>42</v>
      </c>
      <c r="J3527" s="10" t="s">
        <v>90</v>
      </c>
      <c r="K3527" s="10" t="s">
        <v>140</v>
      </c>
      <c r="L3527" s="10" t="s">
        <v>132</v>
      </c>
      <c r="M3527" s="10" t="s">
        <v>93</v>
      </c>
      <c r="N3527" s="10" t="s">
        <v>46</v>
      </c>
      <c r="O3527" s="10" t="s">
        <v>60</v>
      </c>
      <c r="P3527" s="10" t="s">
        <v>115</v>
      </c>
      <c r="Q3527" s="10">
        <v>665.37</v>
      </c>
      <c r="R3527" s="10">
        <v>0</v>
      </c>
      <c r="S3527" s="10">
        <v>0.51</v>
      </c>
      <c r="T3527" s="10" t="s">
        <v>35</v>
      </c>
      <c r="U3527" s="10"/>
      <c r="V3527" s="10" t="s">
        <v>49</v>
      </c>
      <c r="W3527" s="10">
        <v>13</v>
      </c>
      <c r="X3527" s="11" t="s">
        <v>37</v>
      </c>
    </row>
    <row r="3528" spans="1:24" x14ac:dyDescent="0.3">
      <c r="A3528" s="4" t="s">
        <v>10652</v>
      </c>
      <c r="B3528" s="5">
        <v>46154</v>
      </c>
      <c r="C3528" s="20" t="str">
        <f>TEXT(Table3[[#This Row],[Transaction_Date]],"dddd")</f>
        <v>Tuesday</v>
      </c>
      <c r="D3528" t="s">
        <v>6664</v>
      </c>
      <c r="E3528">
        <f>HOUR(Table3[[#This Row],[Transaction_Time]])</f>
        <v>16</v>
      </c>
      <c r="F3528" s="6" t="s">
        <v>40</v>
      </c>
      <c r="G3528" s="6" t="s">
        <v>10653</v>
      </c>
      <c r="H3528" s="6" t="s">
        <v>89</v>
      </c>
      <c r="I3528" s="6" t="s">
        <v>42</v>
      </c>
      <c r="J3528" s="6" t="s">
        <v>119</v>
      </c>
      <c r="K3528" s="6" t="s">
        <v>264</v>
      </c>
      <c r="L3528" s="6" t="s">
        <v>304</v>
      </c>
      <c r="M3528" s="6" t="s">
        <v>31</v>
      </c>
      <c r="N3528" s="6" t="s">
        <v>46</v>
      </c>
      <c r="O3528" s="6" t="s">
        <v>47</v>
      </c>
      <c r="P3528" s="6" t="s">
        <v>108</v>
      </c>
      <c r="Q3528" s="6">
        <v>1029.9000000000001</v>
      </c>
      <c r="R3528" s="6">
        <v>0</v>
      </c>
      <c r="S3528" s="6">
        <v>0</v>
      </c>
      <c r="T3528" s="6" t="s">
        <v>35</v>
      </c>
      <c r="U3528" s="6"/>
      <c r="V3528" s="6" t="s">
        <v>49</v>
      </c>
      <c r="W3528" s="6">
        <v>70</v>
      </c>
      <c r="X3528" s="7" t="s">
        <v>37</v>
      </c>
    </row>
    <row r="3529" spans="1:24" x14ac:dyDescent="0.3">
      <c r="A3529" s="8" t="s">
        <v>10654</v>
      </c>
      <c r="B3529" s="9">
        <v>46155</v>
      </c>
      <c r="C3529" s="21" t="str">
        <f>TEXT(Table3[[#This Row],[Transaction_Date]],"dddd")</f>
        <v>Wednesday</v>
      </c>
      <c r="D3529" t="s">
        <v>10655</v>
      </c>
      <c r="E3529">
        <f>HOUR(Table3[[#This Row],[Transaction_Time]])</f>
        <v>21</v>
      </c>
      <c r="F3529" s="10" t="s">
        <v>24</v>
      </c>
      <c r="G3529" s="10" t="s">
        <v>10656</v>
      </c>
      <c r="H3529" s="10" t="s">
        <v>89</v>
      </c>
      <c r="I3529" s="10" t="s">
        <v>27</v>
      </c>
      <c r="J3529" s="10" t="s">
        <v>75</v>
      </c>
      <c r="K3529" s="10" t="s">
        <v>295</v>
      </c>
      <c r="L3529" s="10" t="s">
        <v>463</v>
      </c>
      <c r="M3529" s="10" t="s">
        <v>101</v>
      </c>
      <c r="N3529" s="10" t="s">
        <v>176</v>
      </c>
      <c r="O3529" s="10" t="s">
        <v>60</v>
      </c>
      <c r="P3529" s="10" t="s">
        <v>84</v>
      </c>
      <c r="Q3529" s="10">
        <v>2015.01</v>
      </c>
      <c r="R3529" s="10">
        <v>0</v>
      </c>
      <c r="S3529" s="10">
        <v>0</v>
      </c>
      <c r="T3529" s="10" t="s">
        <v>35</v>
      </c>
      <c r="U3529" s="10"/>
      <c r="V3529" s="10" t="s">
        <v>49</v>
      </c>
      <c r="W3529" s="10">
        <v>64</v>
      </c>
      <c r="X3529" s="11" t="s">
        <v>37</v>
      </c>
    </row>
    <row r="3530" spans="1:24" x14ac:dyDescent="0.3">
      <c r="A3530" s="4" t="s">
        <v>10657</v>
      </c>
      <c r="B3530" s="5">
        <v>46167</v>
      </c>
      <c r="C3530" s="20" t="str">
        <f>TEXT(Table3[[#This Row],[Transaction_Date]],"dddd")</f>
        <v>Monday</v>
      </c>
      <c r="D3530" t="s">
        <v>10658</v>
      </c>
      <c r="E3530">
        <f>HOUR(Table3[[#This Row],[Transaction_Time]])</f>
        <v>21</v>
      </c>
      <c r="F3530" s="6" t="s">
        <v>87</v>
      </c>
      <c r="G3530" s="6" t="s">
        <v>10659</v>
      </c>
      <c r="H3530" s="6" t="s">
        <v>26</v>
      </c>
      <c r="I3530" s="6" t="s">
        <v>42</v>
      </c>
      <c r="J3530" s="6" t="s">
        <v>75</v>
      </c>
      <c r="K3530" s="6" t="s">
        <v>76</v>
      </c>
      <c r="L3530" s="6" t="s">
        <v>682</v>
      </c>
      <c r="M3530" s="6" t="s">
        <v>214</v>
      </c>
      <c r="N3530" s="6" t="s">
        <v>46</v>
      </c>
      <c r="O3530" s="6" t="s">
        <v>47</v>
      </c>
      <c r="P3530" s="6" t="s">
        <v>48</v>
      </c>
      <c r="Q3530" s="6">
        <v>81.48</v>
      </c>
      <c r="R3530" s="6">
        <v>0</v>
      </c>
      <c r="S3530" s="6">
        <v>4.5999999999999996</v>
      </c>
      <c r="T3530" s="6" t="s">
        <v>35</v>
      </c>
      <c r="U3530" s="6"/>
      <c r="V3530" s="6" t="s">
        <v>36</v>
      </c>
      <c r="W3530" s="6">
        <v>21</v>
      </c>
      <c r="X3530" s="7" t="s">
        <v>37</v>
      </c>
    </row>
    <row r="3531" spans="1:24" x14ac:dyDescent="0.3">
      <c r="A3531" s="8" t="s">
        <v>10660</v>
      </c>
      <c r="B3531" s="9">
        <v>46155</v>
      </c>
      <c r="C3531" s="21" t="str">
        <f>TEXT(Table3[[#This Row],[Transaction_Date]],"dddd")</f>
        <v>Wednesday</v>
      </c>
      <c r="D3531" t="s">
        <v>10661</v>
      </c>
      <c r="E3531">
        <f>HOUR(Table3[[#This Row],[Transaction_Time]])</f>
        <v>21</v>
      </c>
      <c r="F3531" s="10" t="s">
        <v>24</v>
      </c>
      <c r="G3531" s="10" t="s">
        <v>10662</v>
      </c>
      <c r="H3531" s="10" t="s">
        <v>54</v>
      </c>
      <c r="I3531" s="10" t="s">
        <v>27</v>
      </c>
      <c r="J3531" s="10" t="s">
        <v>90</v>
      </c>
      <c r="K3531" s="10" t="s">
        <v>91</v>
      </c>
      <c r="L3531" s="10" t="s">
        <v>296</v>
      </c>
      <c r="M3531" s="10" t="s">
        <v>146</v>
      </c>
      <c r="N3531" s="10" t="s">
        <v>32</v>
      </c>
      <c r="O3531" s="10" t="s">
        <v>47</v>
      </c>
      <c r="P3531" s="10" t="s">
        <v>68</v>
      </c>
      <c r="Q3531" s="10">
        <v>890.85</v>
      </c>
      <c r="R3531" s="10">
        <v>0</v>
      </c>
      <c r="S3531" s="10">
        <v>0</v>
      </c>
      <c r="T3531" s="10" t="s">
        <v>35</v>
      </c>
      <c r="U3531" s="10"/>
      <c r="V3531" s="10" t="s">
        <v>49</v>
      </c>
      <c r="W3531" s="10">
        <v>8</v>
      </c>
      <c r="X3531" s="11" t="s">
        <v>37</v>
      </c>
    </row>
    <row r="3532" spans="1:24" x14ac:dyDescent="0.3">
      <c r="A3532" s="4" t="s">
        <v>10663</v>
      </c>
      <c r="B3532" s="5">
        <v>46148</v>
      </c>
      <c r="C3532" s="20" t="str">
        <f>TEXT(Table3[[#This Row],[Transaction_Date]],"dddd")</f>
        <v>Wednesday</v>
      </c>
      <c r="D3532" t="s">
        <v>10664</v>
      </c>
      <c r="E3532">
        <f>HOUR(Table3[[#This Row],[Transaction_Time]])</f>
        <v>23</v>
      </c>
      <c r="F3532" s="6" t="s">
        <v>52</v>
      </c>
      <c r="G3532" s="6" t="s">
        <v>10665</v>
      </c>
      <c r="H3532" s="6" t="s">
        <v>26</v>
      </c>
      <c r="I3532" s="6" t="s">
        <v>27</v>
      </c>
      <c r="J3532" s="6" t="s">
        <v>75</v>
      </c>
      <c r="K3532" s="6" t="s">
        <v>212</v>
      </c>
      <c r="L3532" s="6" t="s">
        <v>82</v>
      </c>
      <c r="M3532" s="6" t="s">
        <v>83</v>
      </c>
      <c r="N3532" s="6" t="s">
        <v>59</v>
      </c>
      <c r="O3532" s="6" t="s">
        <v>47</v>
      </c>
      <c r="P3532" s="6" t="s">
        <v>108</v>
      </c>
      <c r="Q3532" s="6">
        <v>184.2</v>
      </c>
      <c r="R3532" s="6">
        <v>0</v>
      </c>
      <c r="S3532" s="6">
        <v>0</v>
      </c>
      <c r="T3532" s="6" t="s">
        <v>280</v>
      </c>
      <c r="U3532" s="6" t="s">
        <v>385</v>
      </c>
      <c r="V3532" s="6" t="s">
        <v>49</v>
      </c>
      <c r="W3532" s="6">
        <v>23</v>
      </c>
      <c r="X3532" s="7" t="s">
        <v>37</v>
      </c>
    </row>
    <row r="3533" spans="1:24" x14ac:dyDescent="0.3">
      <c r="A3533" s="8" t="s">
        <v>10666</v>
      </c>
      <c r="B3533" s="9">
        <v>46169</v>
      </c>
      <c r="C3533" s="21" t="str">
        <f>TEXT(Table3[[#This Row],[Transaction_Date]],"dddd")</f>
        <v>Wednesday</v>
      </c>
      <c r="D3533" t="s">
        <v>10667</v>
      </c>
      <c r="E3533">
        <f>HOUR(Table3[[#This Row],[Transaction_Time]])</f>
        <v>18</v>
      </c>
      <c r="F3533" s="10" t="s">
        <v>370</v>
      </c>
      <c r="G3533" s="10" t="s">
        <v>10668</v>
      </c>
      <c r="H3533" s="10" t="s">
        <v>89</v>
      </c>
      <c r="I3533" s="10" t="s">
        <v>42</v>
      </c>
      <c r="J3533" s="10" t="s">
        <v>43</v>
      </c>
      <c r="K3533" s="10" t="s">
        <v>229</v>
      </c>
      <c r="L3533" s="10" t="s">
        <v>334</v>
      </c>
      <c r="M3533" s="10" t="s">
        <v>58</v>
      </c>
      <c r="N3533" s="10" t="s">
        <v>59</v>
      </c>
      <c r="O3533" s="10" t="s">
        <v>141</v>
      </c>
      <c r="P3533" s="10" t="s">
        <v>115</v>
      </c>
      <c r="Q3533" s="10">
        <v>301.70999999999998</v>
      </c>
      <c r="R3533" s="10">
        <v>0</v>
      </c>
      <c r="S3533" s="10">
        <v>0</v>
      </c>
      <c r="T3533" s="10" t="s">
        <v>35</v>
      </c>
      <c r="U3533" s="10"/>
      <c r="V3533" s="10" t="s">
        <v>49</v>
      </c>
      <c r="W3533" s="10">
        <v>56</v>
      </c>
      <c r="X3533" s="11" t="s">
        <v>37</v>
      </c>
    </row>
    <row r="3534" spans="1:24" x14ac:dyDescent="0.3">
      <c r="A3534" s="4" t="s">
        <v>10669</v>
      </c>
      <c r="B3534" s="5">
        <v>46155</v>
      </c>
      <c r="C3534" s="20" t="str">
        <f>TEXT(Table3[[#This Row],[Transaction_Date]],"dddd")</f>
        <v>Wednesday</v>
      </c>
      <c r="D3534" t="s">
        <v>10670</v>
      </c>
      <c r="E3534">
        <f>HOUR(Table3[[#This Row],[Transaction_Time]])</f>
        <v>13</v>
      </c>
      <c r="F3534" s="6" t="s">
        <v>40</v>
      </c>
      <c r="G3534" s="6" t="s">
        <v>10671</v>
      </c>
      <c r="H3534" s="6" t="s">
        <v>74</v>
      </c>
      <c r="I3534" s="6" t="s">
        <v>42</v>
      </c>
      <c r="J3534" s="6" t="s">
        <v>98</v>
      </c>
      <c r="K3534" s="6" t="s">
        <v>99</v>
      </c>
      <c r="L3534" s="6" t="s">
        <v>45</v>
      </c>
      <c r="M3534" s="6" t="s">
        <v>31</v>
      </c>
      <c r="N3534" s="6" t="s">
        <v>78</v>
      </c>
      <c r="O3534" s="6" t="s">
        <v>141</v>
      </c>
      <c r="P3534" s="6" t="s">
        <v>128</v>
      </c>
      <c r="Q3534" s="6">
        <v>557.57000000000005</v>
      </c>
      <c r="R3534" s="6">
        <v>0</v>
      </c>
      <c r="S3534" s="6">
        <v>0</v>
      </c>
      <c r="T3534" s="6" t="s">
        <v>35</v>
      </c>
      <c r="U3534" s="6"/>
      <c r="V3534" s="6" t="s">
        <v>49</v>
      </c>
      <c r="W3534" s="6">
        <v>94</v>
      </c>
      <c r="X3534" s="7" t="s">
        <v>69</v>
      </c>
    </row>
    <row r="3535" spans="1:24" x14ac:dyDescent="0.3">
      <c r="A3535" s="8" t="s">
        <v>10672</v>
      </c>
      <c r="B3535" s="9">
        <v>46170</v>
      </c>
      <c r="C3535" s="21" t="str">
        <f>TEXT(Table3[[#This Row],[Transaction_Date]],"dddd")</f>
        <v>Thursday</v>
      </c>
      <c r="D3535" t="s">
        <v>10673</v>
      </c>
      <c r="E3535">
        <f>HOUR(Table3[[#This Row],[Transaction_Time]])</f>
        <v>20</v>
      </c>
      <c r="F3535" s="10" t="s">
        <v>87</v>
      </c>
      <c r="G3535" s="10" t="s">
        <v>10674</v>
      </c>
      <c r="H3535" s="10" t="s">
        <v>26</v>
      </c>
      <c r="I3535" s="10" t="s">
        <v>27</v>
      </c>
      <c r="J3535" s="10" t="s">
        <v>90</v>
      </c>
      <c r="K3535" s="10" t="s">
        <v>140</v>
      </c>
      <c r="L3535" s="10" t="s">
        <v>286</v>
      </c>
      <c r="M3535" s="10" t="s">
        <v>122</v>
      </c>
      <c r="N3535" s="10" t="s">
        <v>59</v>
      </c>
      <c r="O3535" s="10" t="s">
        <v>141</v>
      </c>
      <c r="P3535" s="10" t="s">
        <v>68</v>
      </c>
      <c r="Q3535" s="10">
        <v>557.53</v>
      </c>
      <c r="R3535" s="10">
        <v>0</v>
      </c>
      <c r="S3535" s="10">
        <v>0</v>
      </c>
      <c r="T3535" s="10" t="s">
        <v>35</v>
      </c>
      <c r="U3535" s="10"/>
      <c r="V3535" s="10" t="s">
        <v>49</v>
      </c>
      <c r="W3535" s="10">
        <v>37</v>
      </c>
      <c r="X3535" s="11" t="s">
        <v>37</v>
      </c>
    </row>
    <row r="3536" spans="1:24" x14ac:dyDescent="0.3">
      <c r="A3536" s="4" t="s">
        <v>10675</v>
      </c>
      <c r="B3536" s="5">
        <v>46147</v>
      </c>
      <c r="C3536" s="20" t="str">
        <f>TEXT(Table3[[#This Row],[Transaction_Date]],"dddd")</f>
        <v>Tuesday</v>
      </c>
      <c r="D3536" t="s">
        <v>10676</v>
      </c>
      <c r="E3536">
        <f>HOUR(Table3[[#This Row],[Transaction_Time]])</f>
        <v>12</v>
      </c>
      <c r="F3536" s="6" t="s">
        <v>52</v>
      </c>
      <c r="G3536" s="6" t="s">
        <v>10677</v>
      </c>
      <c r="H3536" s="6" t="s">
        <v>89</v>
      </c>
      <c r="I3536" s="6" t="s">
        <v>27</v>
      </c>
      <c r="J3536" s="6" t="s">
        <v>90</v>
      </c>
      <c r="K3536" s="6" t="s">
        <v>91</v>
      </c>
      <c r="L3536" s="6" t="s">
        <v>205</v>
      </c>
      <c r="M3536" s="6" t="s">
        <v>162</v>
      </c>
      <c r="N3536" s="6" t="s">
        <v>78</v>
      </c>
      <c r="O3536" s="6" t="s">
        <v>33</v>
      </c>
      <c r="P3536" s="10" t="s">
        <v>68</v>
      </c>
      <c r="Q3536" s="6">
        <v>508.89</v>
      </c>
      <c r="R3536" s="6">
        <v>0</v>
      </c>
      <c r="S3536" s="6">
        <v>0</v>
      </c>
      <c r="T3536" s="6" t="s">
        <v>35</v>
      </c>
      <c r="U3536" s="6"/>
      <c r="V3536" s="6" t="s">
        <v>49</v>
      </c>
      <c r="W3536" s="6">
        <v>44</v>
      </c>
      <c r="X3536" s="7" t="s">
        <v>37</v>
      </c>
    </row>
    <row r="3537" spans="1:24" x14ac:dyDescent="0.3">
      <c r="A3537" s="8" t="s">
        <v>10678</v>
      </c>
      <c r="B3537" s="9">
        <v>46146</v>
      </c>
      <c r="C3537" s="21" t="str">
        <f>TEXT(Table3[[#This Row],[Transaction_Date]],"dddd")</f>
        <v>Monday</v>
      </c>
      <c r="D3537" t="s">
        <v>10679</v>
      </c>
      <c r="E3537">
        <f>HOUR(Table3[[#This Row],[Transaction_Time]])</f>
        <v>15</v>
      </c>
      <c r="F3537" s="10" t="s">
        <v>52</v>
      </c>
      <c r="G3537" s="10" t="s">
        <v>10680</v>
      </c>
      <c r="H3537" s="10" t="s">
        <v>74</v>
      </c>
      <c r="I3537" s="10" t="s">
        <v>42</v>
      </c>
      <c r="J3537" s="10" t="s">
        <v>43</v>
      </c>
      <c r="K3537" s="10" t="s">
        <v>112</v>
      </c>
      <c r="L3537" s="10" t="s">
        <v>157</v>
      </c>
      <c r="M3537" s="10" t="s">
        <v>83</v>
      </c>
      <c r="N3537" s="10" t="s">
        <v>46</v>
      </c>
      <c r="O3537" s="10" t="s">
        <v>47</v>
      </c>
      <c r="P3537" s="10" t="s">
        <v>108</v>
      </c>
      <c r="Q3537" s="10">
        <v>563.07000000000005</v>
      </c>
      <c r="R3537" s="10">
        <v>62.81</v>
      </c>
      <c r="S3537" s="10">
        <v>0</v>
      </c>
      <c r="T3537" s="10" t="s">
        <v>35</v>
      </c>
      <c r="U3537" s="10"/>
      <c r="V3537" s="10" t="s">
        <v>49</v>
      </c>
      <c r="W3537" s="10">
        <v>66</v>
      </c>
      <c r="X3537" s="11" t="s">
        <v>37</v>
      </c>
    </row>
    <row r="3538" spans="1:24" x14ac:dyDescent="0.3">
      <c r="A3538" s="4" t="s">
        <v>10681</v>
      </c>
      <c r="B3538" s="5">
        <v>46144</v>
      </c>
      <c r="C3538" s="20" t="str">
        <f>TEXT(Table3[[#This Row],[Transaction_Date]],"dddd")</f>
        <v>Saturday</v>
      </c>
      <c r="D3538" t="s">
        <v>10682</v>
      </c>
      <c r="E3538">
        <f>HOUR(Table3[[#This Row],[Transaction_Time]])</f>
        <v>11</v>
      </c>
      <c r="F3538" s="6" t="s">
        <v>24</v>
      </c>
      <c r="G3538" s="6" t="s">
        <v>10683</v>
      </c>
      <c r="H3538" s="6" t="s">
        <v>26</v>
      </c>
      <c r="I3538" s="6" t="s">
        <v>27</v>
      </c>
      <c r="J3538" s="6" t="s">
        <v>105</v>
      </c>
      <c r="K3538" s="6" t="s">
        <v>106</v>
      </c>
      <c r="L3538" s="6" t="s">
        <v>205</v>
      </c>
      <c r="M3538" s="6" t="s">
        <v>162</v>
      </c>
      <c r="N3538" s="6" t="s">
        <v>272</v>
      </c>
      <c r="O3538" s="6" t="s">
        <v>60</v>
      </c>
      <c r="P3538" s="6" t="s">
        <v>108</v>
      </c>
      <c r="Q3538" s="6">
        <v>1132.52</v>
      </c>
      <c r="R3538" s="6">
        <v>0</v>
      </c>
      <c r="S3538" s="6">
        <v>0</v>
      </c>
      <c r="T3538" s="6" t="s">
        <v>35</v>
      </c>
      <c r="U3538" s="6"/>
      <c r="V3538" s="6" t="s">
        <v>36</v>
      </c>
      <c r="W3538" s="6">
        <v>38</v>
      </c>
      <c r="X3538" s="7" t="s">
        <v>37</v>
      </c>
    </row>
    <row r="3539" spans="1:24" x14ac:dyDescent="0.3">
      <c r="A3539" s="8" t="s">
        <v>10684</v>
      </c>
      <c r="B3539" s="9">
        <v>46152</v>
      </c>
      <c r="C3539" s="21" t="str">
        <f>TEXT(Table3[[#This Row],[Transaction_Date]],"dddd")</f>
        <v>Sunday</v>
      </c>
      <c r="D3539" t="s">
        <v>23</v>
      </c>
      <c r="E3539">
        <f>HOUR(Table3[[#This Row],[Transaction_Time]])</f>
        <v>17</v>
      </c>
      <c r="F3539" s="10" t="s">
        <v>40</v>
      </c>
      <c r="G3539" s="10" t="s">
        <v>10685</v>
      </c>
      <c r="H3539" s="10" t="s">
        <v>89</v>
      </c>
      <c r="I3539" s="10" t="s">
        <v>42</v>
      </c>
      <c r="J3539" s="10" t="s">
        <v>105</v>
      </c>
      <c r="K3539" s="10" t="s">
        <v>106</v>
      </c>
      <c r="L3539" s="10" t="s">
        <v>500</v>
      </c>
      <c r="M3539" s="10" t="s">
        <v>67</v>
      </c>
      <c r="N3539" s="10" t="s">
        <v>46</v>
      </c>
      <c r="O3539" s="10" t="s">
        <v>60</v>
      </c>
      <c r="P3539" s="10" t="s">
        <v>68</v>
      </c>
      <c r="Q3539" s="10">
        <v>242.66</v>
      </c>
      <c r="R3539" s="10">
        <v>0</v>
      </c>
      <c r="S3539" s="10">
        <v>0</v>
      </c>
      <c r="T3539" s="10" t="s">
        <v>280</v>
      </c>
      <c r="U3539" s="10" t="s">
        <v>407</v>
      </c>
      <c r="V3539" s="10" t="s">
        <v>36</v>
      </c>
      <c r="W3539" s="10">
        <v>6</v>
      </c>
      <c r="X3539" s="11" t="s">
        <v>37</v>
      </c>
    </row>
    <row r="3540" spans="1:24" x14ac:dyDescent="0.3">
      <c r="A3540" s="4" t="s">
        <v>10686</v>
      </c>
      <c r="B3540" s="5">
        <v>46153</v>
      </c>
      <c r="C3540" s="20" t="str">
        <f>TEXT(Table3[[#This Row],[Transaction_Date]],"dddd")</f>
        <v>Monday</v>
      </c>
      <c r="D3540" t="s">
        <v>10687</v>
      </c>
      <c r="E3540">
        <f>HOUR(Table3[[#This Row],[Transaction_Time]])</f>
        <v>11</v>
      </c>
      <c r="F3540" s="6" t="s">
        <v>40</v>
      </c>
      <c r="G3540" s="6" t="s">
        <v>8290</v>
      </c>
      <c r="H3540" s="6" t="s">
        <v>89</v>
      </c>
      <c r="I3540" s="6" t="s">
        <v>27</v>
      </c>
      <c r="J3540" s="6" t="s">
        <v>55</v>
      </c>
      <c r="K3540" s="6" t="s">
        <v>136</v>
      </c>
      <c r="L3540" s="6" t="s">
        <v>66</v>
      </c>
      <c r="M3540" s="6" t="s">
        <v>67</v>
      </c>
      <c r="N3540" s="6" t="s">
        <v>46</v>
      </c>
      <c r="O3540" s="6" t="s">
        <v>47</v>
      </c>
      <c r="P3540" s="6" t="s">
        <v>128</v>
      </c>
      <c r="Q3540" s="6">
        <v>592.76</v>
      </c>
      <c r="R3540" s="6">
        <v>18.7</v>
      </c>
      <c r="S3540" s="6">
        <v>0</v>
      </c>
      <c r="T3540" s="6" t="s">
        <v>35</v>
      </c>
      <c r="U3540" s="6"/>
      <c r="V3540" s="6" t="s">
        <v>49</v>
      </c>
      <c r="W3540" s="6">
        <v>23</v>
      </c>
      <c r="X3540" s="7" t="s">
        <v>37</v>
      </c>
    </row>
    <row r="3541" spans="1:24" x14ac:dyDescent="0.3">
      <c r="A3541" s="8" t="s">
        <v>10688</v>
      </c>
      <c r="B3541" s="9">
        <v>46167</v>
      </c>
      <c r="C3541" s="21" t="str">
        <f>TEXT(Table3[[#This Row],[Transaction_Date]],"dddd")</f>
        <v>Monday</v>
      </c>
      <c r="D3541" t="s">
        <v>10689</v>
      </c>
      <c r="E3541">
        <f>HOUR(Table3[[#This Row],[Transaction_Time]])</f>
        <v>21</v>
      </c>
      <c r="F3541" s="10" t="s">
        <v>24</v>
      </c>
      <c r="G3541" s="10" t="s">
        <v>10690</v>
      </c>
      <c r="H3541" s="10" t="s">
        <v>74</v>
      </c>
      <c r="I3541" s="10" t="s">
        <v>27</v>
      </c>
      <c r="J3541" s="10" t="s">
        <v>43</v>
      </c>
      <c r="K3541" s="10" t="s">
        <v>112</v>
      </c>
      <c r="L3541" s="10" t="s">
        <v>271</v>
      </c>
      <c r="M3541" s="10" t="s">
        <v>83</v>
      </c>
      <c r="N3541" s="10" t="s">
        <v>176</v>
      </c>
      <c r="O3541" s="10" t="s">
        <v>60</v>
      </c>
      <c r="P3541" s="10" t="s">
        <v>48</v>
      </c>
      <c r="Q3541" s="10">
        <v>757.1</v>
      </c>
      <c r="R3541" s="10">
        <v>0</v>
      </c>
      <c r="S3541" s="10">
        <v>0</v>
      </c>
      <c r="T3541" s="10" t="s">
        <v>35</v>
      </c>
      <c r="U3541" s="10"/>
      <c r="V3541" s="10" t="s">
        <v>49</v>
      </c>
      <c r="W3541" s="10">
        <v>28</v>
      </c>
      <c r="X3541" s="11" t="s">
        <v>37</v>
      </c>
    </row>
    <row r="3542" spans="1:24" x14ac:dyDescent="0.3">
      <c r="A3542" s="4" t="s">
        <v>10691</v>
      </c>
      <c r="B3542" s="5">
        <v>46161</v>
      </c>
      <c r="C3542" s="20" t="str">
        <f>TEXT(Table3[[#This Row],[Transaction_Date]],"dddd")</f>
        <v>Tuesday</v>
      </c>
      <c r="D3542" t="s">
        <v>10692</v>
      </c>
      <c r="E3542">
        <f>HOUR(Table3[[#This Row],[Transaction_Time]])</f>
        <v>11</v>
      </c>
      <c r="F3542" s="6" t="s">
        <v>24</v>
      </c>
      <c r="G3542" s="6" t="s">
        <v>10693</v>
      </c>
      <c r="H3542" s="6" t="s">
        <v>26</v>
      </c>
      <c r="I3542" s="6" t="s">
        <v>42</v>
      </c>
      <c r="J3542" s="6" t="s">
        <v>119</v>
      </c>
      <c r="K3542" s="6" t="s">
        <v>120</v>
      </c>
      <c r="L3542" s="6" t="s">
        <v>100</v>
      </c>
      <c r="M3542" s="6" t="s">
        <v>101</v>
      </c>
      <c r="N3542" s="6" t="s">
        <v>291</v>
      </c>
      <c r="O3542" s="6" t="s">
        <v>47</v>
      </c>
      <c r="P3542" s="6" t="s">
        <v>34</v>
      </c>
      <c r="Q3542" s="6">
        <v>159.21</v>
      </c>
      <c r="R3542" s="6">
        <v>23.79</v>
      </c>
      <c r="S3542" s="6">
        <v>0</v>
      </c>
      <c r="T3542" s="6" t="s">
        <v>35</v>
      </c>
      <c r="U3542" s="6"/>
      <c r="V3542" s="6" t="s">
        <v>36</v>
      </c>
      <c r="W3542" s="6">
        <v>89</v>
      </c>
      <c r="X3542" s="7" t="s">
        <v>37</v>
      </c>
    </row>
    <row r="3543" spans="1:24" x14ac:dyDescent="0.3">
      <c r="A3543" s="8" t="s">
        <v>10694</v>
      </c>
      <c r="B3543" s="9">
        <v>46166</v>
      </c>
      <c r="C3543" s="21" t="str">
        <f>TEXT(Table3[[#This Row],[Transaction_Date]],"dddd")</f>
        <v>Sunday</v>
      </c>
      <c r="D3543" t="s">
        <v>10695</v>
      </c>
      <c r="E3543">
        <f>HOUR(Table3[[#This Row],[Transaction_Time]])</f>
        <v>8</v>
      </c>
      <c r="F3543" s="10" t="s">
        <v>24</v>
      </c>
      <c r="G3543" s="10" t="s">
        <v>10696</v>
      </c>
      <c r="H3543" s="10" t="s">
        <v>89</v>
      </c>
      <c r="I3543" s="10" t="s">
        <v>27</v>
      </c>
      <c r="J3543" s="10" t="s">
        <v>28</v>
      </c>
      <c r="K3543" s="10" t="s">
        <v>65</v>
      </c>
      <c r="L3543" s="10" t="s">
        <v>66</v>
      </c>
      <c r="M3543" s="10" t="s">
        <v>67</v>
      </c>
      <c r="N3543" s="10" t="s">
        <v>46</v>
      </c>
      <c r="O3543" s="10" t="s">
        <v>47</v>
      </c>
      <c r="P3543" s="10" t="s">
        <v>34</v>
      </c>
      <c r="Q3543" s="10">
        <v>317.32</v>
      </c>
      <c r="R3543" s="10">
        <v>0</v>
      </c>
      <c r="S3543" s="10">
        <v>0</v>
      </c>
      <c r="T3543" s="10" t="s">
        <v>35</v>
      </c>
      <c r="U3543" s="10"/>
      <c r="V3543" s="10" t="s">
        <v>49</v>
      </c>
      <c r="W3543" s="10">
        <v>82</v>
      </c>
      <c r="X3543" s="11" t="s">
        <v>37</v>
      </c>
    </row>
    <row r="3544" spans="1:24" x14ac:dyDescent="0.3">
      <c r="A3544" s="4" t="s">
        <v>10697</v>
      </c>
      <c r="B3544" s="5">
        <v>46144</v>
      </c>
      <c r="C3544" s="20" t="str">
        <f>TEXT(Table3[[#This Row],[Transaction_Date]],"dddd")</f>
        <v>Saturday</v>
      </c>
      <c r="D3544" t="s">
        <v>10698</v>
      </c>
      <c r="E3544">
        <f>HOUR(Table3[[#This Row],[Transaction_Time]])</f>
        <v>7</v>
      </c>
      <c r="F3544" s="6" t="s">
        <v>24</v>
      </c>
      <c r="G3544" s="6" t="s">
        <v>10699</v>
      </c>
      <c r="H3544" s="6" t="s">
        <v>74</v>
      </c>
      <c r="I3544" s="6" t="s">
        <v>27</v>
      </c>
      <c r="J3544" s="6" t="s">
        <v>166</v>
      </c>
      <c r="K3544" s="6" t="s">
        <v>237</v>
      </c>
      <c r="L3544" s="6" t="s">
        <v>435</v>
      </c>
      <c r="M3544" s="6" t="s">
        <v>101</v>
      </c>
      <c r="N3544" s="6" t="s">
        <v>46</v>
      </c>
      <c r="O3544" s="6" t="s">
        <v>47</v>
      </c>
      <c r="P3544" s="6" t="s">
        <v>48</v>
      </c>
      <c r="Q3544" s="6">
        <v>505.81</v>
      </c>
      <c r="R3544" s="6">
        <v>0</v>
      </c>
      <c r="S3544" s="6">
        <v>6.95</v>
      </c>
      <c r="T3544" s="6" t="s">
        <v>35</v>
      </c>
      <c r="U3544" s="6"/>
      <c r="V3544" s="6" t="s">
        <v>49</v>
      </c>
      <c r="W3544" s="6">
        <v>51</v>
      </c>
      <c r="X3544" s="7" t="s">
        <v>37</v>
      </c>
    </row>
    <row r="3545" spans="1:24" x14ac:dyDescent="0.3">
      <c r="A3545" s="8" t="s">
        <v>10700</v>
      </c>
      <c r="B3545" s="9">
        <v>46160</v>
      </c>
      <c r="C3545" s="21" t="str">
        <f>TEXT(Table3[[#This Row],[Transaction_Date]],"dddd")</f>
        <v>Monday</v>
      </c>
      <c r="D3545" t="s">
        <v>10701</v>
      </c>
      <c r="E3545">
        <f>HOUR(Table3[[#This Row],[Transaction_Time]])</f>
        <v>7</v>
      </c>
      <c r="F3545" s="10" t="s">
        <v>24</v>
      </c>
      <c r="G3545" s="10" t="s">
        <v>10702</v>
      </c>
      <c r="H3545" s="10" t="s">
        <v>26</v>
      </c>
      <c r="I3545" s="10" t="s">
        <v>27</v>
      </c>
      <c r="J3545" s="10" t="s">
        <v>150</v>
      </c>
      <c r="K3545" s="10" t="s">
        <v>175</v>
      </c>
      <c r="L3545" s="10" t="s">
        <v>213</v>
      </c>
      <c r="M3545" s="10" t="s">
        <v>214</v>
      </c>
      <c r="N3545" s="10" t="s">
        <v>46</v>
      </c>
      <c r="O3545" s="10" t="s">
        <v>47</v>
      </c>
      <c r="P3545" s="10" t="s">
        <v>48</v>
      </c>
      <c r="Q3545" s="10">
        <v>791.43</v>
      </c>
      <c r="R3545" s="10">
        <v>0</v>
      </c>
      <c r="S3545" s="10">
        <v>0</v>
      </c>
      <c r="T3545" s="10" t="s">
        <v>35</v>
      </c>
      <c r="U3545" s="10"/>
      <c r="V3545" s="10" t="s">
        <v>49</v>
      </c>
      <c r="W3545" s="10">
        <v>78</v>
      </c>
      <c r="X3545" s="11" t="s">
        <v>37</v>
      </c>
    </row>
    <row r="3546" spans="1:24" x14ac:dyDescent="0.3">
      <c r="A3546" s="4" t="s">
        <v>10703</v>
      </c>
      <c r="B3546" s="5">
        <v>46154</v>
      </c>
      <c r="C3546" s="20" t="str">
        <f>TEXT(Table3[[#This Row],[Transaction_Date]],"dddd")</f>
        <v>Tuesday</v>
      </c>
      <c r="D3546" t="s">
        <v>10704</v>
      </c>
      <c r="E3546">
        <f>HOUR(Table3[[#This Row],[Transaction_Time]])</f>
        <v>21</v>
      </c>
      <c r="F3546" s="6" t="s">
        <v>72</v>
      </c>
      <c r="G3546" s="6" t="s">
        <v>10705</v>
      </c>
      <c r="H3546" s="6" t="s">
        <v>89</v>
      </c>
      <c r="I3546" s="6" t="s">
        <v>42</v>
      </c>
      <c r="J3546" s="6" t="s">
        <v>166</v>
      </c>
      <c r="K3546" s="6" t="s">
        <v>167</v>
      </c>
      <c r="L3546" s="6" t="s">
        <v>161</v>
      </c>
      <c r="M3546" s="6" t="s">
        <v>162</v>
      </c>
      <c r="N3546" s="6" t="s">
        <v>32</v>
      </c>
      <c r="O3546" s="6" t="s">
        <v>47</v>
      </c>
      <c r="P3546" s="6" t="s">
        <v>34</v>
      </c>
      <c r="Q3546" s="6">
        <v>665.26</v>
      </c>
      <c r="R3546" s="6">
        <v>0</v>
      </c>
      <c r="S3546" s="6">
        <v>0</v>
      </c>
      <c r="T3546" s="6" t="s">
        <v>35</v>
      </c>
      <c r="U3546" s="6"/>
      <c r="V3546" s="6" t="s">
        <v>36</v>
      </c>
      <c r="W3546" s="6">
        <v>27</v>
      </c>
      <c r="X3546" s="7" t="s">
        <v>37</v>
      </c>
    </row>
    <row r="3547" spans="1:24" x14ac:dyDescent="0.3">
      <c r="A3547" s="8" t="s">
        <v>10706</v>
      </c>
      <c r="B3547" s="9">
        <v>46160</v>
      </c>
      <c r="C3547" s="21" t="str">
        <f>TEXT(Table3[[#This Row],[Transaction_Date]],"dddd")</f>
        <v>Monday</v>
      </c>
      <c r="D3547" t="s">
        <v>10707</v>
      </c>
      <c r="E3547">
        <f>HOUR(Table3[[#This Row],[Transaction_Time]])</f>
        <v>12</v>
      </c>
      <c r="F3547" s="10" t="s">
        <v>24</v>
      </c>
      <c r="G3547" s="10" t="s">
        <v>10708</v>
      </c>
      <c r="H3547" s="10" t="s">
        <v>89</v>
      </c>
      <c r="I3547" s="10" t="s">
        <v>27</v>
      </c>
      <c r="J3547" s="10" t="s">
        <v>98</v>
      </c>
      <c r="K3547" s="10" t="s">
        <v>99</v>
      </c>
      <c r="L3547" s="10" t="s">
        <v>213</v>
      </c>
      <c r="M3547" s="10" t="s">
        <v>214</v>
      </c>
      <c r="N3547" s="10" t="s">
        <v>32</v>
      </c>
      <c r="O3547" s="10" t="s">
        <v>47</v>
      </c>
      <c r="P3547" s="10" t="s">
        <v>68</v>
      </c>
      <c r="Q3547" s="10">
        <v>1330.76</v>
      </c>
      <c r="R3547" s="10">
        <v>0</v>
      </c>
      <c r="S3547" s="10">
        <v>0</v>
      </c>
      <c r="T3547" s="10" t="s">
        <v>35</v>
      </c>
      <c r="U3547" s="10"/>
      <c r="V3547" s="10" t="s">
        <v>36</v>
      </c>
      <c r="W3547" s="10">
        <v>13</v>
      </c>
      <c r="X3547" s="11" t="s">
        <v>37</v>
      </c>
    </row>
    <row r="3548" spans="1:24" x14ac:dyDescent="0.3">
      <c r="A3548" s="4" t="s">
        <v>10709</v>
      </c>
      <c r="B3548" s="5">
        <v>46168</v>
      </c>
      <c r="C3548" s="20" t="str">
        <f>TEXT(Table3[[#This Row],[Transaction_Date]],"dddd")</f>
        <v>Tuesday</v>
      </c>
      <c r="D3548" t="s">
        <v>10710</v>
      </c>
      <c r="E3548">
        <f>HOUR(Table3[[#This Row],[Transaction_Time]])</f>
        <v>21</v>
      </c>
      <c r="F3548" s="6" t="s">
        <v>24</v>
      </c>
      <c r="G3548" s="6" t="s">
        <v>10711</v>
      </c>
      <c r="H3548" s="6" t="s">
        <v>54</v>
      </c>
      <c r="I3548" s="6" t="s">
        <v>42</v>
      </c>
      <c r="J3548" s="6" t="s">
        <v>90</v>
      </c>
      <c r="K3548" s="6" t="s">
        <v>346</v>
      </c>
      <c r="L3548" s="6" t="s">
        <v>500</v>
      </c>
      <c r="M3548" s="6" t="s">
        <v>67</v>
      </c>
      <c r="N3548" s="6" t="s">
        <v>46</v>
      </c>
      <c r="O3548" s="6" t="s">
        <v>47</v>
      </c>
      <c r="P3548" s="6" t="s">
        <v>34</v>
      </c>
      <c r="Q3548" s="6">
        <v>136.33000000000001</v>
      </c>
      <c r="R3548" s="6">
        <v>0</v>
      </c>
      <c r="S3548" s="6">
        <v>0</v>
      </c>
      <c r="T3548" s="6" t="s">
        <v>35</v>
      </c>
      <c r="U3548" s="6"/>
      <c r="V3548" s="6" t="s">
        <v>49</v>
      </c>
      <c r="W3548" s="6">
        <v>97</v>
      </c>
      <c r="X3548" s="7" t="s">
        <v>37</v>
      </c>
    </row>
    <row r="3549" spans="1:24" x14ac:dyDescent="0.3">
      <c r="A3549" s="8" t="s">
        <v>10712</v>
      </c>
      <c r="B3549" s="9">
        <v>46156</v>
      </c>
      <c r="C3549" s="21" t="str">
        <f>TEXT(Table3[[#This Row],[Transaction_Date]],"dddd")</f>
        <v>Thursday</v>
      </c>
      <c r="D3549" t="s">
        <v>10713</v>
      </c>
      <c r="E3549">
        <f>HOUR(Table3[[#This Row],[Transaction_Time]])</f>
        <v>19</v>
      </c>
      <c r="F3549" s="10" t="s">
        <v>52</v>
      </c>
      <c r="G3549" s="10" t="s">
        <v>10714</v>
      </c>
      <c r="H3549" s="10" t="s">
        <v>26</v>
      </c>
      <c r="I3549" s="10" t="s">
        <v>27</v>
      </c>
      <c r="J3549" s="10" t="s">
        <v>150</v>
      </c>
      <c r="K3549" s="10" t="s">
        <v>245</v>
      </c>
      <c r="L3549" s="10" t="s">
        <v>801</v>
      </c>
      <c r="M3549" s="10" t="s">
        <v>58</v>
      </c>
      <c r="N3549" s="10" t="s">
        <v>32</v>
      </c>
      <c r="O3549" s="10" t="s">
        <v>47</v>
      </c>
      <c r="P3549" s="10" t="s">
        <v>115</v>
      </c>
      <c r="Q3549" s="10">
        <v>233.83</v>
      </c>
      <c r="R3549" s="10">
        <v>0</v>
      </c>
      <c r="S3549" s="10">
        <v>0</v>
      </c>
      <c r="T3549" s="10" t="s">
        <v>35</v>
      </c>
      <c r="U3549" s="10"/>
      <c r="V3549" s="10" t="s">
        <v>49</v>
      </c>
      <c r="W3549" s="10">
        <v>30</v>
      </c>
      <c r="X3549" s="11" t="s">
        <v>37</v>
      </c>
    </row>
    <row r="3550" spans="1:24" x14ac:dyDescent="0.3">
      <c r="A3550" s="4" t="s">
        <v>10715</v>
      </c>
      <c r="B3550" s="5">
        <v>46154</v>
      </c>
      <c r="C3550" s="20" t="str">
        <f>TEXT(Table3[[#This Row],[Transaction_Date]],"dddd")</f>
        <v>Tuesday</v>
      </c>
      <c r="D3550" t="s">
        <v>10716</v>
      </c>
      <c r="E3550">
        <f>HOUR(Table3[[#This Row],[Transaction_Time]])</f>
        <v>11</v>
      </c>
      <c r="F3550" s="6" t="s">
        <v>24</v>
      </c>
      <c r="G3550" s="6" t="s">
        <v>10717</v>
      </c>
      <c r="H3550" s="6" t="s">
        <v>89</v>
      </c>
      <c r="I3550" s="6" t="s">
        <v>42</v>
      </c>
      <c r="J3550" s="6" t="s">
        <v>150</v>
      </c>
      <c r="K3550" s="6" t="s">
        <v>245</v>
      </c>
      <c r="L3550" s="6" t="s">
        <v>342</v>
      </c>
      <c r="M3550" s="6" t="s">
        <v>162</v>
      </c>
      <c r="N3550" s="6" t="s">
        <v>32</v>
      </c>
      <c r="O3550" s="6" t="s">
        <v>60</v>
      </c>
      <c r="P3550" s="6" t="s">
        <v>108</v>
      </c>
      <c r="Q3550" s="6">
        <v>537.84</v>
      </c>
      <c r="R3550" s="6">
        <v>0</v>
      </c>
      <c r="S3550" s="6">
        <v>0</v>
      </c>
      <c r="T3550" s="6" t="s">
        <v>35</v>
      </c>
      <c r="U3550" s="6"/>
      <c r="V3550" s="6" t="s">
        <v>49</v>
      </c>
      <c r="W3550" s="6">
        <v>53</v>
      </c>
      <c r="X3550" s="7" t="s">
        <v>37</v>
      </c>
    </row>
    <row r="3551" spans="1:24" x14ac:dyDescent="0.3">
      <c r="A3551" s="8" t="s">
        <v>10718</v>
      </c>
      <c r="B3551" s="9">
        <v>46143</v>
      </c>
      <c r="C3551" s="21" t="str">
        <f>TEXT(Table3[[#This Row],[Transaction_Date]],"dddd")</f>
        <v>Friday</v>
      </c>
      <c r="D3551" t="s">
        <v>10719</v>
      </c>
      <c r="E3551">
        <f>HOUR(Table3[[#This Row],[Transaction_Time]])</f>
        <v>17</v>
      </c>
      <c r="F3551" s="10" t="s">
        <v>24</v>
      </c>
      <c r="G3551" s="10" t="s">
        <v>10720</v>
      </c>
      <c r="H3551" s="10" t="s">
        <v>54</v>
      </c>
      <c r="I3551" s="10" t="s">
        <v>27</v>
      </c>
      <c r="J3551" s="10" t="s">
        <v>105</v>
      </c>
      <c r="K3551" s="10" t="s">
        <v>195</v>
      </c>
      <c r="L3551" s="10" t="s">
        <v>357</v>
      </c>
      <c r="M3551" s="10" t="s">
        <v>122</v>
      </c>
      <c r="N3551" s="10" t="s">
        <v>176</v>
      </c>
      <c r="O3551" s="10" t="s">
        <v>297</v>
      </c>
      <c r="P3551" s="10" t="s">
        <v>84</v>
      </c>
      <c r="Q3551" s="10">
        <v>2644.43</v>
      </c>
      <c r="R3551" s="10">
        <v>0</v>
      </c>
      <c r="S3551" s="10">
        <v>0</v>
      </c>
      <c r="T3551" s="10" t="s">
        <v>35</v>
      </c>
      <c r="U3551" s="10"/>
      <c r="V3551" s="10" t="s">
        <v>49</v>
      </c>
      <c r="W3551" s="10">
        <v>23</v>
      </c>
      <c r="X3551" s="11" t="s">
        <v>37</v>
      </c>
    </row>
    <row r="3552" spans="1:24" x14ac:dyDescent="0.3">
      <c r="A3552" s="4" t="s">
        <v>10721</v>
      </c>
      <c r="B3552" s="5">
        <v>46172</v>
      </c>
      <c r="C3552" s="20" t="str">
        <f>TEXT(Table3[[#This Row],[Transaction_Date]],"dddd")</f>
        <v>Saturday</v>
      </c>
      <c r="D3552" t="s">
        <v>10722</v>
      </c>
      <c r="E3552">
        <f>HOUR(Table3[[#This Row],[Transaction_Time]])</f>
        <v>9</v>
      </c>
      <c r="F3552" s="6" t="s">
        <v>24</v>
      </c>
      <c r="G3552" s="6" t="s">
        <v>10723</v>
      </c>
      <c r="H3552" s="6" t="s">
        <v>74</v>
      </c>
      <c r="I3552" s="6" t="s">
        <v>27</v>
      </c>
      <c r="J3552" s="6" t="s">
        <v>55</v>
      </c>
      <c r="K3552" s="6" t="s">
        <v>136</v>
      </c>
      <c r="L3552" s="6" t="s">
        <v>205</v>
      </c>
      <c r="M3552" s="6" t="s">
        <v>162</v>
      </c>
      <c r="N3552" s="6" t="s">
        <v>32</v>
      </c>
      <c r="O3552" s="6" t="s">
        <v>47</v>
      </c>
      <c r="P3552" s="6" t="s">
        <v>68</v>
      </c>
      <c r="Q3552" s="6">
        <v>766.29</v>
      </c>
      <c r="R3552" s="6">
        <v>0</v>
      </c>
      <c r="S3552" s="6">
        <v>2.72</v>
      </c>
      <c r="T3552" s="6" t="s">
        <v>35</v>
      </c>
      <c r="U3552" s="6"/>
      <c r="V3552" s="6" t="s">
        <v>49</v>
      </c>
      <c r="W3552" s="6">
        <v>95</v>
      </c>
      <c r="X3552" s="7" t="s">
        <v>37</v>
      </c>
    </row>
    <row r="3553" spans="1:24" x14ac:dyDescent="0.3">
      <c r="A3553" s="8" t="s">
        <v>10724</v>
      </c>
      <c r="B3553" s="9">
        <v>46155</v>
      </c>
      <c r="C3553" s="21" t="str">
        <f>TEXT(Table3[[#This Row],[Transaction_Date]],"dddd")</f>
        <v>Wednesday</v>
      </c>
      <c r="D3553" t="s">
        <v>10725</v>
      </c>
      <c r="E3553">
        <f>HOUR(Table3[[#This Row],[Transaction_Time]])</f>
        <v>10</v>
      </c>
      <c r="F3553" s="10" t="s">
        <v>24</v>
      </c>
      <c r="G3553" s="10" t="s">
        <v>10726</v>
      </c>
      <c r="H3553" s="10" t="s">
        <v>97</v>
      </c>
      <c r="I3553" s="10" t="s">
        <v>27</v>
      </c>
      <c r="J3553" s="10" t="s">
        <v>150</v>
      </c>
      <c r="K3553" s="10" t="s">
        <v>175</v>
      </c>
      <c r="L3553" s="10" t="s">
        <v>271</v>
      </c>
      <c r="M3553" s="10" t="s">
        <v>83</v>
      </c>
      <c r="N3553" s="10" t="s">
        <v>176</v>
      </c>
      <c r="O3553" s="10" t="s">
        <v>141</v>
      </c>
      <c r="P3553" s="10" t="s">
        <v>128</v>
      </c>
      <c r="Q3553" s="10">
        <v>1045.19</v>
      </c>
      <c r="R3553" s="10">
        <v>0</v>
      </c>
      <c r="S3553" s="10">
        <v>0</v>
      </c>
      <c r="T3553" s="10" t="s">
        <v>35</v>
      </c>
      <c r="U3553" s="10"/>
      <c r="V3553" s="10" t="s">
        <v>49</v>
      </c>
      <c r="W3553" s="10">
        <v>14</v>
      </c>
      <c r="X3553" s="11" t="s">
        <v>37</v>
      </c>
    </row>
    <row r="3554" spans="1:24" x14ac:dyDescent="0.3">
      <c r="A3554" s="4" t="s">
        <v>10727</v>
      </c>
      <c r="B3554" s="5">
        <v>46152</v>
      </c>
      <c r="C3554" s="20" t="str">
        <f>TEXT(Table3[[#This Row],[Transaction_Date]],"dddd")</f>
        <v>Sunday</v>
      </c>
      <c r="D3554" t="s">
        <v>10728</v>
      </c>
      <c r="E3554">
        <f>HOUR(Table3[[#This Row],[Transaction_Time]])</f>
        <v>8</v>
      </c>
      <c r="F3554" s="6" t="s">
        <v>87</v>
      </c>
      <c r="G3554" s="6" t="s">
        <v>10729</v>
      </c>
      <c r="H3554" s="6" t="s">
        <v>89</v>
      </c>
      <c r="I3554" s="6" t="s">
        <v>42</v>
      </c>
      <c r="J3554" s="6" t="s">
        <v>43</v>
      </c>
      <c r="K3554" s="6" t="s">
        <v>285</v>
      </c>
      <c r="L3554" s="6" t="s">
        <v>127</v>
      </c>
      <c r="M3554" s="6" t="s">
        <v>114</v>
      </c>
      <c r="N3554" s="6" t="s">
        <v>59</v>
      </c>
      <c r="O3554" s="6" t="s">
        <v>60</v>
      </c>
      <c r="P3554" s="6" t="s">
        <v>34</v>
      </c>
      <c r="Q3554" s="6">
        <v>1764.62</v>
      </c>
      <c r="R3554" s="6">
        <v>0</v>
      </c>
      <c r="S3554" s="6">
        <v>0</v>
      </c>
      <c r="T3554" s="6" t="s">
        <v>35</v>
      </c>
      <c r="U3554" s="6"/>
      <c r="V3554" s="6" t="s">
        <v>49</v>
      </c>
      <c r="W3554" s="6">
        <v>71</v>
      </c>
      <c r="X3554" s="7" t="s">
        <v>37</v>
      </c>
    </row>
    <row r="3555" spans="1:24" x14ac:dyDescent="0.3">
      <c r="A3555" s="8" t="s">
        <v>10730</v>
      </c>
      <c r="B3555" s="9">
        <v>46163</v>
      </c>
      <c r="C3555" s="21" t="str">
        <f>TEXT(Table3[[#This Row],[Transaction_Date]],"dddd")</f>
        <v>Thursday</v>
      </c>
      <c r="D3555" t="s">
        <v>10731</v>
      </c>
      <c r="E3555">
        <f>HOUR(Table3[[#This Row],[Transaction_Time]])</f>
        <v>20</v>
      </c>
      <c r="F3555" s="10" t="s">
        <v>24</v>
      </c>
      <c r="G3555" s="10" t="s">
        <v>10732</v>
      </c>
      <c r="H3555" s="10" t="s">
        <v>54</v>
      </c>
      <c r="I3555" s="10" t="s">
        <v>27</v>
      </c>
      <c r="J3555" s="10" t="s">
        <v>28</v>
      </c>
      <c r="K3555" s="10" t="s">
        <v>65</v>
      </c>
      <c r="L3555" s="10" t="s">
        <v>113</v>
      </c>
      <c r="M3555" s="10" t="s">
        <v>114</v>
      </c>
      <c r="N3555" s="10" t="s">
        <v>46</v>
      </c>
      <c r="O3555" s="10" t="s">
        <v>33</v>
      </c>
      <c r="P3555" s="10" t="s">
        <v>115</v>
      </c>
      <c r="Q3555" s="10">
        <v>115.77</v>
      </c>
      <c r="R3555" s="10">
        <v>73.760000000000005</v>
      </c>
      <c r="S3555" s="10">
        <v>7.62</v>
      </c>
      <c r="T3555" s="10" t="s">
        <v>35</v>
      </c>
      <c r="U3555" s="10"/>
      <c r="V3555" s="10" t="s">
        <v>49</v>
      </c>
      <c r="W3555" s="10">
        <v>65</v>
      </c>
      <c r="X3555" s="11" t="s">
        <v>37</v>
      </c>
    </row>
    <row r="3556" spans="1:24" x14ac:dyDescent="0.3">
      <c r="A3556" s="4" t="s">
        <v>10733</v>
      </c>
      <c r="B3556" s="5">
        <v>46163</v>
      </c>
      <c r="C3556" s="20" t="str">
        <f>TEXT(Table3[[#This Row],[Transaction_Date]],"dddd")</f>
        <v>Thursday</v>
      </c>
      <c r="D3556" t="s">
        <v>10734</v>
      </c>
      <c r="E3556">
        <f>HOUR(Table3[[#This Row],[Transaction_Time]])</f>
        <v>10</v>
      </c>
      <c r="F3556" s="6" t="s">
        <v>40</v>
      </c>
      <c r="G3556" s="6" t="s">
        <v>10735</v>
      </c>
      <c r="H3556" s="6" t="s">
        <v>54</v>
      </c>
      <c r="I3556" s="6" t="s">
        <v>42</v>
      </c>
      <c r="J3556" s="6" t="s">
        <v>43</v>
      </c>
      <c r="K3556" s="6" t="s">
        <v>229</v>
      </c>
      <c r="L3556" s="6" t="s">
        <v>503</v>
      </c>
      <c r="M3556" s="6" t="s">
        <v>214</v>
      </c>
      <c r="N3556" s="6" t="s">
        <v>272</v>
      </c>
      <c r="O3556" s="6" t="s">
        <v>60</v>
      </c>
      <c r="P3556" s="6" t="s">
        <v>68</v>
      </c>
      <c r="Q3556" s="6">
        <v>1754.96</v>
      </c>
      <c r="R3556" s="6">
        <v>6.67</v>
      </c>
      <c r="S3556" s="6">
        <v>0</v>
      </c>
      <c r="T3556" s="6" t="s">
        <v>35</v>
      </c>
      <c r="U3556" s="6"/>
      <c r="V3556" s="6" t="s">
        <v>49</v>
      </c>
      <c r="W3556" s="6">
        <v>58</v>
      </c>
      <c r="X3556" s="7" t="s">
        <v>37</v>
      </c>
    </row>
    <row r="3557" spans="1:24" x14ac:dyDescent="0.3">
      <c r="A3557" s="8" t="s">
        <v>10736</v>
      </c>
      <c r="B3557" s="9">
        <v>46152</v>
      </c>
      <c r="C3557" s="21" t="str">
        <f>TEXT(Table3[[#This Row],[Transaction_Date]],"dddd")</f>
        <v>Sunday</v>
      </c>
      <c r="D3557" t="s">
        <v>10737</v>
      </c>
      <c r="E3557">
        <f>HOUR(Table3[[#This Row],[Transaction_Time]])</f>
        <v>14</v>
      </c>
      <c r="F3557" s="10" t="s">
        <v>40</v>
      </c>
      <c r="G3557" s="10" t="s">
        <v>10738</v>
      </c>
      <c r="H3557" s="10" t="s">
        <v>97</v>
      </c>
      <c r="I3557" s="10" t="s">
        <v>27</v>
      </c>
      <c r="J3557" s="10" t="s">
        <v>90</v>
      </c>
      <c r="K3557" s="10" t="s">
        <v>140</v>
      </c>
      <c r="L3557" s="10" t="s">
        <v>286</v>
      </c>
      <c r="M3557" s="10" t="s">
        <v>122</v>
      </c>
      <c r="N3557" s="10" t="s">
        <v>46</v>
      </c>
      <c r="O3557" s="10" t="s">
        <v>297</v>
      </c>
      <c r="P3557" s="10" t="s">
        <v>108</v>
      </c>
      <c r="Q3557" s="10">
        <v>912.64</v>
      </c>
      <c r="R3557" s="10">
        <v>0</v>
      </c>
      <c r="S3557" s="10">
        <v>0</v>
      </c>
      <c r="T3557" s="10" t="s">
        <v>35</v>
      </c>
      <c r="U3557" s="10"/>
      <c r="V3557" s="10" t="s">
        <v>36</v>
      </c>
      <c r="W3557" s="10">
        <v>36</v>
      </c>
      <c r="X3557" s="11" t="s">
        <v>37</v>
      </c>
    </row>
    <row r="3558" spans="1:24" x14ac:dyDescent="0.3">
      <c r="A3558" s="4" t="s">
        <v>10739</v>
      </c>
      <c r="B3558" s="5">
        <v>46163</v>
      </c>
      <c r="C3558" s="20" t="str">
        <f>TEXT(Table3[[#This Row],[Transaction_Date]],"dddd")</f>
        <v>Thursday</v>
      </c>
      <c r="D3558" t="s">
        <v>9589</v>
      </c>
      <c r="E3558">
        <f>HOUR(Table3[[#This Row],[Transaction_Time]])</f>
        <v>17</v>
      </c>
      <c r="F3558" s="6" t="s">
        <v>24</v>
      </c>
      <c r="G3558" s="6" t="s">
        <v>10740</v>
      </c>
      <c r="H3558" s="6" t="s">
        <v>74</v>
      </c>
      <c r="I3558" s="6" t="s">
        <v>27</v>
      </c>
      <c r="J3558" s="6" t="s">
        <v>90</v>
      </c>
      <c r="K3558" s="6" t="s">
        <v>346</v>
      </c>
      <c r="L3558" s="6" t="s">
        <v>157</v>
      </c>
      <c r="M3558" s="6" t="s">
        <v>83</v>
      </c>
      <c r="N3558" s="6" t="s">
        <v>78</v>
      </c>
      <c r="O3558" s="6" t="s">
        <v>60</v>
      </c>
      <c r="P3558" s="6" t="s">
        <v>48</v>
      </c>
      <c r="Q3558" s="6">
        <v>851.45</v>
      </c>
      <c r="R3558" s="6">
        <v>0</v>
      </c>
      <c r="S3558" s="6">
        <v>0</v>
      </c>
      <c r="T3558" s="6" t="s">
        <v>35</v>
      </c>
      <c r="U3558" s="6"/>
      <c r="V3558" s="6" t="s">
        <v>49</v>
      </c>
      <c r="W3558" s="6">
        <v>8</v>
      </c>
      <c r="X3558" s="7" t="s">
        <v>37</v>
      </c>
    </row>
    <row r="3559" spans="1:24" x14ac:dyDescent="0.3">
      <c r="A3559" s="8" t="s">
        <v>10741</v>
      </c>
      <c r="B3559" s="9">
        <v>46148</v>
      </c>
      <c r="C3559" s="21" t="str">
        <f>TEXT(Table3[[#This Row],[Transaction_Date]],"dddd")</f>
        <v>Wednesday</v>
      </c>
      <c r="D3559" t="s">
        <v>10742</v>
      </c>
      <c r="E3559">
        <f>HOUR(Table3[[#This Row],[Transaction_Time]])</f>
        <v>18</v>
      </c>
      <c r="F3559" s="10" t="s">
        <v>24</v>
      </c>
      <c r="G3559" s="10" t="s">
        <v>10743</v>
      </c>
      <c r="H3559" s="10" t="s">
        <v>97</v>
      </c>
      <c r="I3559" s="10" t="s">
        <v>42</v>
      </c>
      <c r="J3559" s="10" t="s">
        <v>119</v>
      </c>
      <c r="K3559" s="10" t="s">
        <v>323</v>
      </c>
      <c r="L3559" s="10" t="s">
        <v>290</v>
      </c>
      <c r="M3559" s="10" t="s">
        <v>93</v>
      </c>
      <c r="N3559" s="10" t="s">
        <v>59</v>
      </c>
      <c r="O3559" s="10" t="s">
        <v>47</v>
      </c>
      <c r="P3559" s="10" t="s">
        <v>128</v>
      </c>
      <c r="Q3559" s="10">
        <v>120.38</v>
      </c>
      <c r="R3559" s="10">
        <v>0</v>
      </c>
      <c r="S3559" s="10">
        <v>0</v>
      </c>
      <c r="T3559" s="10" t="s">
        <v>35</v>
      </c>
      <c r="U3559" s="10"/>
      <c r="V3559" s="10" t="s">
        <v>49</v>
      </c>
      <c r="W3559" s="10">
        <v>20</v>
      </c>
      <c r="X3559" s="11" t="s">
        <v>37</v>
      </c>
    </row>
    <row r="3560" spans="1:24" x14ac:dyDescent="0.3">
      <c r="A3560" s="4" t="s">
        <v>10744</v>
      </c>
      <c r="B3560" s="5">
        <v>46162</v>
      </c>
      <c r="C3560" s="20" t="str">
        <f>TEXT(Table3[[#This Row],[Transaction_Date]],"dddd")</f>
        <v>Wednesday</v>
      </c>
      <c r="D3560" t="s">
        <v>10745</v>
      </c>
      <c r="E3560">
        <f>HOUR(Table3[[#This Row],[Transaction_Time]])</f>
        <v>12</v>
      </c>
      <c r="F3560" s="6" t="s">
        <v>40</v>
      </c>
      <c r="G3560" s="6" t="s">
        <v>10746</v>
      </c>
      <c r="H3560" s="6" t="s">
        <v>89</v>
      </c>
      <c r="I3560" s="6" t="s">
        <v>42</v>
      </c>
      <c r="J3560" s="6" t="s">
        <v>166</v>
      </c>
      <c r="K3560" s="6" t="s">
        <v>204</v>
      </c>
      <c r="L3560" s="6" t="s">
        <v>225</v>
      </c>
      <c r="M3560" s="6" t="s">
        <v>214</v>
      </c>
      <c r="N3560" s="6" t="s">
        <v>46</v>
      </c>
      <c r="O3560" s="6" t="s">
        <v>47</v>
      </c>
      <c r="P3560" s="6" t="s">
        <v>48</v>
      </c>
      <c r="Q3560" s="6">
        <v>755.34</v>
      </c>
      <c r="R3560" s="6">
        <v>0</v>
      </c>
      <c r="S3560" s="6">
        <v>0</v>
      </c>
      <c r="T3560" s="6" t="s">
        <v>35</v>
      </c>
      <c r="U3560" s="6"/>
      <c r="V3560" s="6" t="s">
        <v>36</v>
      </c>
      <c r="W3560" s="6">
        <v>40</v>
      </c>
      <c r="X3560" s="7" t="s">
        <v>37</v>
      </c>
    </row>
    <row r="3561" spans="1:24" x14ac:dyDescent="0.3">
      <c r="A3561" s="8" t="s">
        <v>10747</v>
      </c>
      <c r="B3561" s="9">
        <v>46171</v>
      </c>
      <c r="C3561" s="21" t="str">
        <f>TEXT(Table3[[#This Row],[Transaction_Date]],"dddd")</f>
        <v>Friday</v>
      </c>
      <c r="D3561" t="s">
        <v>10748</v>
      </c>
      <c r="E3561">
        <f>HOUR(Table3[[#This Row],[Transaction_Time]])</f>
        <v>9</v>
      </c>
      <c r="F3561" s="10" t="s">
        <v>24</v>
      </c>
      <c r="G3561" s="10" t="s">
        <v>10749</v>
      </c>
      <c r="H3561" s="10" t="s">
        <v>26</v>
      </c>
      <c r="I3561" s="10" t="s">
        <v>27</v>
      </c>
      <c r="J3561" s="10" t="s">
        <v>75</v>
      </c>
      <c r="K3561" s="10" t="s">
        <v>76</v>
      </c>
      <c r="L3561" s="10" t="s">
        <v>107</v>
      </c>
      <c r="M3561" s="10" t="s">
        <v>93</v>
      </c>
      <c r="N3561" s="10" t="s">
        <v>46</v>
      </c>
      <c r="O3561" s="10" t="s">
        <v>60</v>
      </c>
      <c r="P3561" s="10" t="s">
        <v>84</v>
      </c>
      <c r="Q3561" s="10">
        <v>114.69</v>
      </c>
      <c r="R3561" s="10">
        <v>0</v>
      </c>
      <c r="S3561" s="10">
        <v>7.48</v>
      </c>
      <c r="T3561" s="10" t="s">
        <v>35</v>
      </c>
      <c r="U3561" s="10"/>
      <c r="V3561" s="10" t="s">
        <v>49</v>
      </c>
      <c r="W3561" s="10">
        <v>33</v>
      </c>
      <c r="X3561" s="11" t="s">
        <v>37</v>
      </c>
    </row>
    <row r="3562" spans="1:24" x14ac:dyDescent="0.3">
      <c r="A3562" s="4" t="s">
        <v>10750</v>
      </c>
      <c r="B3562" s="5">
        <v>46167</v>
      </c>
      <c r="C3562" s="20" t="str">
        <f>TEXT(Table3[[#This Row],[Transaction_Date]],"dddd")</f>
        <v>Monday</v>
      </c>
      <c r="D3562" t="s">
        <v>10751</v>
      </c>
      <c r="E3562">
        <f>HOUR(Table3[[#This Row],[Transaction_Time]])</f>
        <v>11</v>
      </c>
      <c r="F3562" s="6" t="s">
        <v>370</v>
      </c>
      <c r="G3562" s="6" t="s">
        <v>10752</v>
      </c>
      <c r="H3562" s="6" t="s">
        <v>26</v>
      </c>
      <c r="I3562" s="6" t="s">
        <v>27</v>
      </c>
      <c r="J3562" s="6" t="s">
        <v>90</v>
      </c>
      <c r="K3562" s="6" t="s">
        <v>572</v>
      </c>
      <c r="L3562" s="6" t="s">
        <v>171</v>
      </c>
      <c r="M3562" s="6" t="s">
        <v>67</v>
      </c>
      <c r="N3562" s="6" t="s">
        <v>32</v>
      </c>
      <c r="O3562" s="6" t="s">
        <v>47</v>
      </c>
      <c r="P3562" s="6" t="s">
        <v>48</v>
      </c>
      <c r="Q3562" s="6">
        <v>2825.57</v>
      </c>
      <c r="R3562" s="6">
        <v>0</v>
      </c>
      <c r="S3562" s="6">
        <v>0</v>
      </c>
      <c r="T3562" s="6" t="s">
        <v>35</v>
      </c>
      <c r="U3562" s="6"/>
      <c r="V3562" s="6" t="s">
        <v>36</v>
      </c>
      <c r="W3562" s="6">
        <v>58</v>
      </c>
      <c r="X3562" s="7" t="s">
        <v>37</v>
      </c>
    </row>
    <row r="3563" spans="1:24" x14ac:dyDescent="0.3">
      <c r="A3563" s="8" t="s">
        <v>10753</v>
      </c>
      <c r="B3563" s="9">
        <v>46147</v>
      </c>
      <c r="C3563" s="21" t="str">
        <f>TEXT(Table3[[#This Row],[Transaction_Date]],"dddd")</f>
        <v>Tuesday</v>
      </c>
      <c r="D3563" t="s">
        <v>10754</v>
      </c>
      <c r="E3563">
        <f>HOUR(Table3[[#This Row],[Transaction_Time]])</f>
        <v>18</v>
      </c>
      <c r="F3563" s="10" t="s">
        <v>24</v>
      </c>
      <c r="G3563" s="10" t="s">
        <v>10755</v>
      </c>
      <c r="H3563" s="10" t="s">
        <v>26</v>
      </c>
      <c r="I3563" s="10" t="s">
        <v>42</v>
      </c>
      <c r="J3563" s="10" t="s">
        <v>90</v>
      </c>
      <c r="K3563" s="10" t="s">
        <v>140</v>
      </c>
      <c r="L3563" s="10" t="s">
        <v>107</v>
      </c>
      <c r="M3563" s="10" t="s">
        <v>93</v>
      </c>
      <c r="N3563" s="10" t="s">
        <v>32</v>
      </c>
      <c r="O3563" s="10" t="s">
        <v>47</v>
      </c>
      <c r="P3563" s="10" t="s">
        <v>48</v>
      </c>
      <c r="Q3563" s="10">
        <v>228.93</v>
      </c>
      <c r="R3563" s="10">
        <v>0</v>
      </c>
      <c r="S3563" s="10">
        <v>0</v>
      </c>
      <c r="T3563" s="10" t="s">
        <v>35</v>
      </c>
      <c r="U3563" s="10"/>
      <c r="V3563" s="10" t="s">
        <v>49</v>
      </c>
      <c r="W3563" s="10">
        <v>86</v>
      </c>
      <c r="X3563" s="11" t="s">
        <v>37</v>
      </c>
    </row>
    <row r="3564" spans="1:24" x14ac:dyDescent="0.3">
      <c r="A3564" s="4" t="s">
        <v>10756</v>
      </c>
      <c r="B3564" s="5">
        <v>46155</v>
      </c>
      <c r="C3564" s="20" t="str">
        <f>TEXT(Table3[[#This Row],[Transaction_Date]],"dddd")</f>
        <v>Wednesday</v>
      </c>
      <c r="D3564" t="s">
        <v>10757</v>
      </c>
      <c r="E3564">
        <f>HOUR(Table3[[#This Row],[Transaction_Time]])</f>
        <v>13</v>
      </c>
      <c r="F3564" s="6" t="s">
        <v>24</v>
      </c>
      <c r="G3564" s="6" t="s">
        <v>10758</v>
      </c>
      <c r="H3564" s="6" t="s">
        <v>54</v>
      </c>
      <c r="I3564" s="6" t="s">
        <v>42</v>
      </c>
      <c r="J3564" s="6" t="s">
        <v>28</v>
      </c>
      <c r="K3564" s="6" t="s">
        <v>65</v>
      </c>
      <c r="L3564" s="6" t="s">
        <v>500</v>
      </c>
      <c r="M3564" s="6" t="s">
        <v>67</v>
      </c>
      <c r="N3564" s="6" t="s">
        <v>46</v>
      </c>
      <c r="O3564" s="6" t="s">
        <v>33</v>
      </c>
      <c r="P3564" s="6" t="s">
        <v>48</v>
      </c>
      <c r="Q3564" s="6">
        <v>841.66</v>
      </c>
      <c r="R3564" s="6">
        <v>14.61</v>
      </c>
      <c r="S3564" s="6">
        <v>0</v>
      </c>
      <c r="T3564" s="6" t="s">
        <v>35</v>
      </c>
      <c r="U3564" s="6"/>
      <c r="V3564" s="6" t="s">
        <v>49</v>
      </c>
      <c r="W3564" s="6">
        <v>19</v>
      </c>
      <c r="X3564" s="7" t="s">
        <v>37</v>
      </c>
    </row>
    <row r="3565" spans="1:24" x14ac:dyDescent="0.3">
      <c r="A3565" s="8" t="s">
        <v>10759</v>
      </c>
      <c r="B3565" s="9">
        <v>46157</v>
      </c>
      <c r="C3565" s="21" t="str">
        <f>TEXT(Table3[[#This Row],[Transaction_Date]],"dddd")</f>
        <v>Friday</v>
      </c>
      <c r="D3565" t="s">
        <v>10760</v>
      </c>
      <c r="E3565">
        <f>HOUR(Table3[[#This Row],[Transaction_Time]])</f>
        <v>20</v>
      </c>
      <c r="F3565" s="10" t="s">
        <v>40</v>
      </c>
      <c r="G3565" s="10" t="s">
        <v>10761</v>
      </c>
      <c r="H3565" s="10" t="s">
        <v>26</v>
      </c>
      <c r="I3565" s="10" t="s">
        <v>42</v>
      </c>
      <c r="J3565" s="10" t="s">
        <v>105</v>
      </c>
      <c r="K3565" s="10" t="s">
        <v>675</v>
      </c>
      <c r="L3565" s="10" t="s">
        <v>30</v>
      </c>
      <c r="M3565" s="10" t="s">
        <v>31</v>
      </c>
      <c r="N3565" s="10" t="s">
        <v>32</v>
      </c>
      <c r="O3565" s="10" t="s">
        <v>141</v>
      </c>
      <c r="P3565" s="10" t="s">
        <v>48</v>
      </c>
      <c r="Q3565" s="10">
        <v>167.09</v>
      </c>
      <c r="R3565" s="10">
        <v>51.59</v>
      </c>
      <c r="S3565" s="10">
        <v>0</v>
      </c>
      <c r="T3565" s="10" t="s">
        <v>35</v>
      </c>
      <c r="U3565" s="10"/>
      <c r="V3565" s="10" t="s">
        <v>49</v>
      </c>
      <c r="W3565" s="10">
        <v>35</v>
      </c>
      <c r="X3565" s="11" t="s">
        <v>37</v>
      </c>
    </row>
    <row r="3566" spans="1:24" x14ac:dyDescent="0.3">
      <c r="A3566" s="4" t="s">
        <v>10762</v>
      </c>
      <c r="B3566" s="5">
        <v>46150</v>
      </c>
      <c r="C3566" s="20" t="str">
        <f>TEXT(Table3[[#This Row],[Transaction_Date]],"dddd")</f>
        <v>Friday</v>
      </c>
      <c r="D3566" t="s">
        <v>10763</v>
      </c>
      <c r="E3566">
        <f>HOUR(Table3[[#This Row],[Transaction_Time]])</f>
        <v>13</v>
      </c>
      <c r="F3566" s="6" t="s">
        <v>24</v>
      </c>
      <c r="G3566" s="6" t="s">
        <v>10764</v>
      </c>
      <c r="H3566" s="6" t="s">
        <v>26</v>
      </c>
      <c r="I3566" s="6" t="s">
        <v>27</v>
      </c>
      <c r="J3566" s="6" t="s">
        <v>43</v>
      </c>
      <c r="K3566" s="6" t="s">
        <v>229</v>
      </c>
      <c r="L3566" s="6" t="s">
        <v>152</v>
      </c>
      <c r="M3566" s="6" t="s">
        <v>93</v>
      </c>
      <c r="N3566" s="6" t="s">
        <v>176</v>
      </c>
      <c r="O3566" s="6" t="s">
        <v>60</v>
      </c>
      <c r="P3566" s="6" t="s">
        <v>128</v>
      </c>
      <c r="Q3566" s="6">
        <v>39.979999999999997</v>
      </c>
      <c r="R3566" s="6">
        <v>0</v>
      </c>
      <c r="S3566" s="6">
        <v>0</v>
      </c>
      <c r="T3566" s="6" t="s">
        <v>406</v>
      </c>
      <c r="U3566" s="6" t="s">
        <v>385</v>
      </c>
      <c r="V3566" s="6" t="s">
        <v>49</v>
      </c>
      <c r="W3566" s="6">
        <v>13</v>
      </c>
      <c r="X3566" s="7" t="s">
        <v>37</v>
      </c>
    </row>
    <row r="3567" spans="1:24" x14ac:dyDescent="0.3">
      <c r="A3567" s="8" t="s">
        <v>10765</v>
      </c>
      <c r="B3567" s="9">
        <v>46159</v>
      </c>
      <c r="C3567" s="21" t="str">
        <f>TEXT(Table3[[#This Row],[Transaction_Date]],"dddd")</f>
        <v>Sunday</v>
      </c>
      <c r="D3567" t="s">
        <v>10766</v>
      </c>
      <c r="E3567">
        <f>HOUR(Table3[[#This Row],[Transaction_Time]])</f>
        <v>7</v>
      </c>
      <c r="F3567" s="10" t="s">
        <v>24</v>
      </c>
      <c r="G3567" s="10" t="s">
        <v>10767</v>
      </c>
      <c r="H3567" s="10" t="s">
        <v>26</v>
      </c>
      <c r="I3567" s="10" t="s">
        <v>42</v>
      </c>
      <c r="J3567" s="10" t="s">
        <v>75</v>
      </c>
      <c r="K3567" s="10" t="s">
        <v>76</v>
      </c>
      <c r="L3567" s="10" t="s">
        <v>647</v>
      </c>
      <c r="M3567" s="10" t="s">
        <v>31</v>
      </c>
      <c r="N3567" s="10" t="s">
        <v>32</v>
      </c>
      <c r="O3567" s="10" t="s">
        <v>47</v>
      </c>
      <c r="P3567" s="10" t="s">
        <v>108</v>
      </c>
      <c r="Q3567" s="10">
        <v>280.12</v>
      </c>
      <c r="R3567" s="10">
        <v>0</v>
      </c>
      <c r="S3567" s="10">
        <v>0</v>
      </c>
      <c r="T3567" s="10" t="s">
        <v>35</v>
      </c>
      <c r="U3567" s="10"/>
      <c r="V3567" s="10" t="s">
        <v>36</v>
      </c>
      <c r="W3567" s="10">
        <v>10</v>
      </c>
      <c r="X3567" s="11" t="s">
        <v>37</v>
      </c>
    </row>
    <row r="3568" spans="1:24" x14ac:dyDescent="0.3">
      <c r="A3568" s="4" t="s">
        <v>10768</v>
      </c>
      <c r="B3568" s="5">
        <v>46170</v>
      </c>
      <c r="C3568" s="20" t="str">
        <f>TEXT(Table3[[#This Row],[Transaction_Date]],"dddd")</f>
        <v>Thursday</v>
      </c>
      <c r="D3568" t="s">
        <v>10769</v>
      </c>
      <c r="E3568">
        <f>HOUR(Table3[[#This Row],[Transaction_Time]])</f>
        <v>17</v>
      </c>
      <c r="F3568" s="6" t="s">
        <v>52</v>
      </c>
      <c r="G3568" s="6" t="s">
        <v>10770</v>
      </c>
      <c r="H3568" s="6" t="s">
        <v>89</v>
      </c>
      <c r="I3568" s="6" t="s">
        <v>27</v>
      </c>
      <c r="J3568" s="6" t="s">
        <v>43</v>
      </c>
      <c r="K3568" s="6" t="s">
        <v>285</v>
      </c>
      <c r="L3568" s="6" t="s">
        <v>634</v>
      </c>
      <c r="M3568" s="6" t="s">
        <v>114</v>
      </c>
      <c r="N3568" s="6" t="s">
        <v>46</v>
      </c>
      <c r="O3568" s="6" t="s">
        <v>47</v>
      </c>
      <c r="P3568" s="6" t="s">
        <v>84</v>
      </c>
      <c r="Q3568" s="6">
        <v>1969.03</v>
      </c>
      <c r="R3568" s="6">
        <v>0</v>
      </c>
      <c r="S3568" s="6">
        <v>0</v>
      </c>
      <c r="T3568" s="6" t="s">
        <v>280</v>
      </c>
      <c r="U3568" s="6" t="s">
        <v>402</v>
      </c>
      <c r="V3568" s="6" t="s">
        <v>49</v>
      </c>
      <c r="W3568" s="6">
        <v>67</v>
      </c>
      <c r="X3568" s="7" t="s">
        <v>37</v>
      </c>
    </row>
    <row r="3569" spans="1:24" x14ac:dyDescent="0.3">
      <c r="A3569" s="8" t="s">
        <v>10771</v>
      </c>
      <c r="B3569" s="9">
        <v>46162</v>
      </c>
      <c r="C3569" s="21" t="str">
        <f>TEXT(Table3[[#This Row],[Transaction_Date]],"dddd")</f>
        <v>Wednesday</v>
      </c>
      <c r="D3569" t="s">
        <v>10772</v>
      </c>
      <c r="E3569">
        <f>HOUR(Table3[[#This Row],[Transaction_Time]])</f>
        <v>6</v>
      </c>
      <c r="F3569" s="10" t="s">
        <v>87</v>
      </c>
      <c r="G3569" s="10" t="s">
        <v>10773</v>
      </c>
      <c r="H3569" s="10" t="s">
        <v>26</v>
      </c>
      <c r="I3569" s="10" t="s">
        <v>42</v>
      </c>
      <c r="J3569" s="10" t="s">
        <v>28</v>
      </c>
      <c r="K3569" s="10" t="s">
        <v>188</v>
      </c>
      <c r="L3569" s="10" t="s">
        <v>503</v>
      </c>
      <c r="M3569" s="10" t="s">
        <v>214</v>
      </c>
      <c r="N3569" s="10" t="s">
        <v>176</v>
      </c>
      <c r="O3569" s="10" t="s">
        <v>297</v>
      </c>
      <c r="P3569" s="10" t="s">
        <v>68</v>
      </c>
      <c r="Q3569" s="10">
        <v>208.8</v>
      </c>
      <c r="R3569" s="10">
        <v>0</v>
      </c>
      <c r="S3569" s="10">
        <v>0.75</v>
      </c>
      <c r="T3569" s="10" t="s">
        <v>35</v>
      </c>
      <c r="U3569" s="10"/>
      <c r="V3569" s="10" t="s">
        <v>49</v>
      </c>
      <c r="W3569" s="10">
        <v>77</v>
      </c>
      <c r="X3569" s="11" t="s">
        <v>37</v>
      </c>
    </row>
    <row r="3570" spans="1:24" x14ac:dyDescent="0.3">
      <c r="A3570" s="4" t="s">
        <v>10774</v>
      </c>
      <c r="B3570" s="5">
        <v>46152</v>
      </c>
      <c r="C3570" s="20" t="str">
        <f>TEXT(Table3[[#This Row],[Transaction_Date]],"dddd")</f>
        <v>Sunday</v>
      </c>
      <c r="D3570" t="s">
        <v>10775</v>
      </c>
      <c r="E3570">
        <f>HOUR(Table3[[#This Row],[Transaction_Time]])</f>
        <v>17</v>
      </c>
      <c r="F3570" s="6" t="s">
        <v>24</v>
      </c>
      <c r="G3570" s="6" t="s">
        <v>10776</v>
      </c>
      <c r="H3570" s="6" t="s">
        <v>54</v>
      </c>
      <c r="I3570" s="6" t="s">
        <v>42</v>
      </c>
      <c r="J3570" s="6" t="s">
        <v>75</v>
      </c>
      <c r="K3570" s="6" t="s">
        <v>76</v>
      </c>
      <c r="L3570" s="6" t="s">
        <v>171</v>
      </c>
      <c r="M3570" s="6" t="s">
        <v>67</v>
      </c>
      <c r="N3570" s="6" t="s">
        <v>32</v>
      </c>
      <c r="O3570" s="6" t="s">
        <v>141</v>
      </c>
      <c r="P3570" s="6" t="s">
        <v>115</v>
      </c>
      <c r="Q3570" s="6">
        <v>126.62</v>
      </c>
      <c r="R3570" s="6">
        <v>55.39</v>
      </c>
      <c r="S3570" s="6">
        <v>0</v>
      </c>
      <c r="T3570" s="6" t="s">
        <v>35</v>
      </c>
      <c r="U3570" s="6"/>
      <c r="V3570" s="6" t="s">
        <v>49</v>
      </c>
      <c r="W3570" s="6">
        <v>93</v>
      </c>
      <c r="X3570" s="7" t="s">
        <v>37</v>
      </c>
    </row>
    <row r="3571" spans="1:24" x14ac:dyDescent="0.3">
      <c r="A3571" s="8" t="s">
        <v>10777</v>
      </c>
      <c r="B3571" s="9">
        <v>46155</v>
      </c>
      <c r="C3571" s="21" t="str">
        <f>TEXT(Table3[[#This Row],[Transaction_Date]],"dddd")</f>
        <v>Wednesday</v>
      </c>
      <c r="D3571" t="s">
        <v>10778</v>
      </c>
      <c r="E3571">
        <f>HOUR(Table3[[#This Row],[Transaction_Time]])</f>
        <v>20</v>
      </c>
      <c r="F3571" s="10" t="s">
        <v>24</v>
      </c>
      <c r="G3571" s="10" t="s">
        <v>10779</v>
      </c>
      <c r="H3571" s="10" t="s">
        <v>54</v>
      </c>
      <c r="I3571" s="10" t="s">
        <v>27</v>
      </c>
      <c r="J3571" s="10" t="s">
        <v>90</v>
      </c>
      <c r="K3571" s="10" t="s">
        <v>572</v>
      </c>
      <c r="L3571" s="10" t="s">
        <v>503</v>
      </c>
      <c r="M3571" s="10" t="s">
        <v>214</v>
      </c>
      <c r="N3571" s="10" t="s">
        <v>46</v>
      </c>
      <c r="O3571" s="10" t="s">
        <v>47</v>
      </c>
      <c r="P3571" s="10" t="s">
        <v>108</v>
      </c>
      <c r="Q3571" s="10">
        <v>321.14</v>
      </c>
      <c r="R3571" s="10">
        <v>0</v>
      </c>
      <c r="S3571" s="10">
        <v>0</v>
      </c>
      <c r="T3571" s="10" t="s">
        <v>35</v>
      </c>
      <c r="U3571" s="10"/>
      <c r="V3571" s="10" t="s">
        <v>36</v>
      </c>
      <c r="W3571" s="10">
        <v>81</v>
      </c>
      <c r="X3571" s="11" t="s">
        <v>37</v>
      </c>
    </row>
    <row r="3572" spans="1:24" x14ac:dyDescent="0.3">
      <c r="A3572" s="4" t="s">
        <v>10780</v>
      </c>
      <c r="B3572" s="5">
        <v>46173</v>
      </c>
      <c r="C3572" s="20" t="str">
        <f>TEXT(Table3[[#This Row],[Transaction_Date]],"dddd")</f>
        <v>Sunday</v>
      </c>
      <c r="D3572" t="s">
        <v>10781</v>
      </c>
      <c r="E3572">
        <f>HOUR(Table3[[#This Row],[Transaction_Time]])</f>
        <v>16</v>
      </c>
      <c r="F3572" s="6" t="s">
        <v>24</v>
      </c>
      <c r="G3572" s="6" t="s">
        <v>10782</v>
      </c>
      <c r="H3572" s="6" t="s">
        <v>26</v>
      </c>
      <c r="I3572" s="6" t="s">
        <v>42</v>
      </c>
      <c r="J3572" s="6" t="s">
        <v>166</v>
      </c>
      <c r="K3572" s="6" t="s">
        <v>204</v>
      </c>
      <c r="L3572" s="6" t="s">
        <v>121</v>
      </c>
      <c r="M3572" s="6" t="s">
        <v>122</v>
      </c>
      <c r="N3572" s="6" t="s">
        <v>59</v>
      </c>
      <c r="O3572" s="6" t="s">
        <v>60</v>
      </c>
      <c r="P3572" s="10" t="s">
        <v>68</v>
      </c>
      <c r="Q3572" s="6">
        <v>71.3</v>
      </c>
      <c r="R3572" s="6">
        <v>0</v>
      </c>
      <c r="S3572" s="6">
        <v>0</v>
      </c>
      <c r="T3572" s="6" t="s">
        <v>35</v>
      </c>
      <c r="U3572" s="6"/>
      <c r="V3572" s="6" t="s">
        <v>49</v>
      </c>
      <c r="W3572" s="6">
        <v>87</v>
      </c>
      <c r="X3572" s="7" t="s">
        <v>37</v>
      </c>
    </row>
    <row r="3573" spans="1:24" x14ac:dyDescent="0.3">
      <c r="A3573" s="8" t="s">
        <v>10783</v>
      </c>
      <c r="B3573" s="9">
        <v>46160</v>
      </c>
      <c r="C3573" s="21" t="str">
        <f>TEXT(Table3[[#This Row],[Transaction_Date]],"dddd")</f>
        <v>Monday</v>
      </c>
      <c r="D3573" t="s">
        <v>10784</v>
      </c>
      <c r="E3573">
        <f>HOUR(Table3[[#This Row],[Transaction_Time]])</f>
        <v>15</v>
      </c>
      <c r="F3573" s="10" t="s">
        <v>24</v>
      </c>
      <c r="G3573" s="10" t="s">
        <v>10785</v>
      </c>
      <c r="H3573" s="10" t="s">
        <v>89</v>
      </c>
      <c r="I3573" s="10" t="s">
        <v>27</v>
      </c>
      <c r="J3573" s="10" t="s">
        <v>105</v>
      </c>
      <c r="K3573" s="10" t="s">
        <v>106</v>
      </c>
      <c r="L3573" s="10" t="s">
        <v>77</v>
      </c>
      <c r="M3573" s="10" t="s">
        <v>31</v>
      </c>
      <c r="N3573" s="10" t="s">
        <v>272</v>
      </c>
      <c r="O3573" s="10" t="s">
        <v>47</v>
      </c>
      <c r="P3573" s="10" t="s">
        <v>108</v>
      </c>
      <c r="Q3573" s="10">
        <v>4176.95</v>
      </c>
      <c r="R3573" s="10">
        <v>0</v>
      </c>
      <c r="S3573" s="10">
        <v>0.6</v>
      </c>
      <c r="T3573" s="10" t="s">
        <v>35</v>
      </c>
      <c r="U3573" s="10"/>
      <c r="V3573" s="10" t="s">
        <v>49</v>
      </c>
      <c r="W3573" s="10">
        <v>37</v>
      </c>
      <c r="X3573" s="11" t="s">
        <v>37</v>
      </c>
    </row>
    <row r="3574" spans="1:24" x14ac:dyDescent="0.3">
      <c r="A3574" s="4" t="s">
        <v>10786</v>
      </c>
      <c r="B3574" s="5">
        <v>46150</v>
      </c>
      <c r="C3574" s="20" t="str">
        <f>TEXT(Table3[[#This Row],[Transaction_Date]],"dddd")</f>
        <v>Friday</v>
      </c>
      <c r="D3574" t="s">
        <v>10787</v>
      </c>
      <c r="E3574">
        <f>HOUR(Table3[[#This Row],[Transaction_Time]])</f>
        <v>11</v>
      </c>
      <c r="F3574" s="6" t="s">
        <v>24</v>
      </c>
      <c r="G3574" s="6" t="s">
        <v>10788</v>
      </c>
      <c r="H3574" s="6" t="s">
        <v>26</v>
      </c>
      <c r="I3574" s="6" t="s">
        <v>42</v>
      </c>
      <c r="J3574" s="6" t="s">
        <v>55</v>
      </c>
      <c r="K3574" s="6" t="s">
        <v>56</v>
      </c>
      <c r="L3574" s="6" t="s">
        <v>647</v>
      </c>
      <c r="M3574" s="6" t="s">
        <v>31</v>
      </c>
      <c r="N3574" s="6" t="s">
        <v>32</v>
      </c>
      <c r="O3574" s="6" t="s">
        <v>47</v>
      </c>
      <c r="P3574" s="10" t="s">
        <v>68</v>
      </c>
      <c r="Q3574" s="6">
        <v>84.37</v>
      </c>
      <c r="R3574" s="6">
        <v>0</v>
      </c>
      <c r="S3574" s="6">
        <v>5.51</v>
      </c>
      <c r="T3574" s="6" t="s">
        <v>35</v>
      </c>
      <c r="U3574" s="6"/>
      <c r="V3574" s="6" t="s">
        <v>49</v>
      </c>
      <c r="W3574" s="6">
        <v>80</v>
      </c>
      <c r="X3574" s="7" t="s">
        <v>37</v>
      </c>
    </row>
    <row r="3575" spans="1:24" x14ac:dyDescent="0.3">
      <c r="A3575" s="8" t="s">
        <v>10789</v>
      </c>
      <c r="B3575" s="9">
        <v>46172</v>
      </c>
      <c r="C3575" s="21" t="str">
        <f>TEXT(Table3[[#This Row],[Transaction_Date]],"dddd")</f>
        <v>Saturday</v>
      </c>
      <c r="D3575" t="s">
        <v>10790</v>
      </c>
      <c r="E3575">
        <f>HOUR(Table3[[#This Row],[Transaction_Time]])</f>
        <v>8</v>
      </c>
      <c r="F3575" s="10" t="s">
        <v>24</v>
      </c>
      <c r="G3575" s="10" t="s">
        <v>10791</v>
      </c>
      <c r="H3575" s="10" t="s">
        <v>26</v>
      </c>
      <c r="I3575" s="10" t="s">
        <v>42</v>
      </c>
      <c r="J3575" s="10" t="s">
        <v>55</v>
      </c>
      <c r="K3575" s="10" t="s">
        <v>56</v>
      </c>
      <c r="L3575" s="10" t="s">
        <v>196</v>
      </c>
      <c r="M3575" s="10" t="s">
        <v>83</v>
      </c>
      <c r="N3575" s="10" t="s">
        <v>46</v>
      </c>
      <c r="O3575" s="10" t="s">
        <v>60</v>
      </c>
      <c r="P3575" s="10" t="s">
        <v>34</v>
      </c>
      <c r="Q3575" s="10">
        <v>318.57</v>
      </c>
      <c r="R3575" s="10">
        <v>0</v>
      </c>
      <c r="S3575" s="10">
        <v>0</v>
      </c>
      <c r="T3575" s="10" t="s">
        <v>35</v>
      </c>
      <c r="U3575" s="10"/>
      <c r="V3575" s="10" t="s">
        <v>36</v>
      </c>
      <c r="W3575" s="10">
        <v>8</v>
      </c>
      <c r="X3575" s="11" t="s">
        <v>37</v>
      </c>
    </row>
    <row r="3576" spans="1:24" x14ac:dyDescent="0.3">
      <c r="A3576" s="4" t="s">
        <v>10792</v>
      </c>
      <c r="B3576" s="5">
        <v>46170</v>
      </c>
      <c r="C3576" s="20" t="str">
        <f>TEXT(Table3[[#This Row],[Transaction_Date]],"dddd")</f>
        <v>Thursday</v>
      </c>
      <c r="D3576" t="s">
        <v>10793</v>
      </c>
      <c r="E3576">
        <f>HOUR(Table3[[#This Row],[Transaction_Time]])</f>
        <v>17</v>
      </c>
      <c r="F3576" s="6" t="s">
        <v>24</v>
      </c>
      <c r="G3576" s="6" t="s">
        <v>10794</v>
      </c>
      <c r="H3576" s="6" t="s">
        <v>54</v>
      </c>
      <c r="I3576" s="6" t="s">
        <v>27</v>
      </c>
      <c r="J3576" s="6" t="s">
        <v>166</v>
      </c>
      <c r="K3576" s="6" t="s">
        <v>204</v>
      </c>
      <c r="L3576" s="6" t="s">
        <v>45</v>
      </c>
      <c r="M3576" s="6" t="s">
        <v>31</v>
      </c>
      <c r="N3576" s="6" t="s">
        <v>32</v>
      </c>
      <c r="O3576" s="6" t="s">
        <v>141</v>
      </c>
      <c r="P3576" s="6" t="s">
        <v>84</v>
      </c>
      <c r="Q3576" s="6">
        <v>369.61</v>
      </c>
      <c r="R3576" s="6">
        <v>0</v>
      </c>
      <c r="S3576" s="6">
        <v>3.43</v>
      </c>
      <c r="T3576" s="6" t="s">
        <v>35</v>
      </c>
      <c r="U3576" s="6"/>
      <c r="V3576" s="6" t="s">
        <v>49</v>
      </c>
      <c r="W3576" s="6">
        <v>88</v>
      </c>
      <c r="X3576" s="7" t="s">
        <v>37</v>
      </c>
    </row>
    <row r="3577" spans="1:24" x14ac:dyDescent="0.3">
      <c r="A3577" s="8" t="s">
        <v>10795</v>
      </c>
      <c r="B3577" s="9">
        <v>46159</v>
      </c>
      <c r="C3577" s="21" t="str">
        <f>TEXT(Table3[[#This Row],[Transaction_Date]],"dddd")</f>
        <v>Sunday</v>
      </c>
      <c r="D3577" t="s">
        <v>10796</v>
      </c>
      <c r="E3577">
        <f>HOUR(Table3[[#This Row],[Transaction_Time]])</f>
        <v>19</v>
      </c>
      <c r="F3577" s="10" t="s">
        <v>72</v>
      </c>
      <c r="G3577" s="10" t="s">
        <v>10797</v>
      </c>
      <c r="H3577" s="10" t="s">
        <v>97</v>
      </c>
      <c r="I3577" s="10" t="s">
        <v>27</v>
      </c>
      <c r="J3577" s="10" t="s">
        <v>28</v>
      </c>
      <c r="K3577" s="10" t="s">
        <v>65</v>
      </c>
      <c r="L3577" s="10" t="s">
        <v>161</v>
      </c>
      <c r="M3577" s="10" t="s">
        <v>162</v>
      </c>
      <c r="N3577" s="10" t="s">
        <v>291</v>
      </c>
      <c r="O3577" s="10" t="s">
        <v>141</v>
      </c>
      <c r="P3577" s="10" t="s">
        <v>68</v>
      </c>
      <c r="Q3577" s="10">
        <v>322.10000000000002</v>
      </c>
      <c r="R3577" s="10">
        <v>0</v>
      </c>
      <c r="S3577" s="10">
        <v>0</v>
      </c>
      <c r="T3577" s="10" t="s">
        <v>35</v>
      </c>
      <c r="U3577" s="10"/>
      <c r="V3577" s="10" t="s">
        <v>49</v>
      </c>
      <c r="W3577" s="10">
        <v>70</v>
      </c>
      <c r="X3577" s="11" t="s">
        <v>37</v>
      </c>
    </row>
    <row r="3578" spans="1:24" x14ac:dyDescent="0.3">
      <c r="A3578" s="4" t="s">
        <v>10798</v>
      </c>
      <c r="B3578" s="5">
        <v>46156</v>
      </c>
      <c r="C3578" s="20" t="str">
        <f>TEXT(Table3[[#This Row],[Transaction_Date]],"dddd")</f>
        <v>Thursday</v>
      </c>
      <c r="D3578" t="s">
        <v>10799</v>
      </c>
      <c r="E3578">
        <f>HOUR(Table3[[#This Row],[Transaction_Time]])</f>
        <v>20</v>
      </c>
      <c r="F3578" s="6" t="s">
        <v>24</v>
      </c>
      <c r="G3578" s="6" t="s">
        <v>10800</v>
      </c>
      <c r="H3578" s="6" t="s">
        <v>97</v>
      </c>
      <c r="I3578" s="6" t="s">
        <v>27</v>
      </c>
      <c r="J3578" s="6" t="s">
        <v>166</v>
      </c>
      <c r="K3578" s="6" t="s">
        <v>476</v>
      </c>
      <c r="L3578" s="6" t="s">
        <v>221</v>
      </c>
      <c r="M3578" s="6" t="s">
        <v>67</v>
      </c>
      <c r="N3578" s="6" t="s">
        <v>176</v>
      </c>
      <c r="O3578" s="6" t="s">
        <v>60</v>
      </c>
      <c r="P3578" s="6" t="s">
        <v>48</v>
      </c>
      <c r="Q3578" s="6">
        <v>595.47</v>
      </c>
      <c r="R3578" s="6">
        <v>0</v>
      </c>
      <c r="S3578" s="6">
        <v>0</v>
      </c>
      <c r="T3578" s="6" t="s">
        <v>406</v>
      </c>
      <c r="U3578" s="6" t="s">
        <v>496</v>
      </c>
      <c r="V3578" s="6" t="s">
        <v>49</v>
      </c>
      <c r="W3578" s="6">
        <v>19</v>
      </c>
      <c r="X3578" s="7" t="s">
        <v>37</v>
      </c>
    </row>
    <row r="3579" spans="1:24" x14ac:dyDescent="0.3">
      <c r="A3579" s="8" t="s">
        <v>10801</v>
      </c>
      <c r="B3579" s="9">
        <v>46159</v>
      </c>
      <c r="C3579" s="21" t="str">
        <f>TEXT(Table3[[#This Row],[Transaction_Date]],"dddd")</f>
        <v>Sunday</v>
      </c>
      <c r="D3579" t="s">
        <v>10802</v>
      </c>
      <c r="E3579">
        <f>HOUR(Table3[[#This Row],[Transaction_Time]])</f>
        <v>10</v>
      </c>
      <c r="F3579" s="10" t="s">
        <v>24</v>
      </c>
      <c r="G3579" s="10" t="s">
        <v>10803</v>
      </c>
      <c r="H3579" s="10" t="s">
        <v>89</v>
      </c>
      <c r="I3579" s="10" t="s">
        <v>27</v>
      </c>
      <c r="J3579" s="10" t="s">
        <v>28</v>
      </c>
      <c r="K3579" s="10" t="s">
        <v>188</v>
      </c>
      <c r="L3579" s="10" t="s">
        <v>537</v>
      </c>
      <c r="M3579" s="10" t="s">
        <v>122</v>
      </c>
      <c r="N3579" s="10" t="s">
        <v>32</v>
      </c>
      <c r="O3579" s="10" t="s">
        <v>60</v>
      </c>
      <c r="P3579" s="10" t="s">
        <v>115</v>
      </c>
      <c r="Q3579" s="10">
        <v>369.43</v>
      </c>
      <c r="R3579" s="10">
        <v>0</v>
      </c>
      <c r="S3579" s="10">
        <v>1.99</v>
      </c>
      <c r="T3579" s="10" t="s">
        <v>35</v>
      </c>
      <c r="U3579" s="10"/>
      <c r="V3579" s="10" t="s">
        <v>36</v>
      </c>
      <c r="W3579" s="10">
        <v>24</v>
      </c>
      <c r="X3579" s="11" t="s">
        <v>37</v>
      </c>
    </row>
    <row r="3580" spans="1:24" x14ac:dyDescent="0.3">
      <c r="A3580" s="4" t="s">
        <v>10804</v>
      </c>
      <c r="B3580" s="5">
        <v>46155</v>
      </c>
      <c r="C3580" s="20" t="str">
        <f>TEXT(Table3[[#This Row],[Transaction_Date]],"dddd")</f>
        <v>Wednesday</v>
      </c>
      <c r="D3580" t="s">
        <v>10805</v>
      </c>
      <c r="E3580">
        <f>HOUR(Table3[[#This Row],[Transaction_Time]])</f>
        <v>13</v>
      </c>
      <c r="F3580" s="6" t="s">
        <v>40</v>
      </c>
      <c r="G3580" s="6" t="s">
        <v>10806</v>
      </c>
      <c r="H3580" s="6" t="s">
        <v>54</v>
      </c>
      <c r="I3580" s="6" t="s">
        <v>27</v>
      </c>
      <c r="J3580" s="6" t="s">
        <v>75</v>
      </c>
      <c r="K3580" s="6" t="s">
        <v>212</v>
      </c>
      <c r="L3580" s="6" t="s">
        <v>826</v>
      </c>
      <c r="M3580" s="6" t="s">
        <v>101</v>
      </c>
      <c r="N3580" s="6" t="s">
        <v>46</v>
      </c>
      <c r="O3580" s="6" t="s">
        <v>47</v>
      </c>
      <c r="P3580" s="6" t="s">
        <v>84</v>
      </c>
      <c r="Q3580" s="6">
        <v>99.14</v>
      </c>
      <c r="R3580" s="6">
        <v>0</v>
      </c>
      <c r="S3580" s="6">
        <v>0</v>
      </c>
      <c r="T3580" s="6" t="s">
        <v>406</v>
      </c>
      <c r="U3580" s="6" t="s">
        <v>281</v>
      </c>
      <c r="V3580" s="6" t="s">
        <v>49</v>
      </c>
      <c r="W3580" s="6">
        <v>71</v>
      </c>
      <c r="X3580" s="7" t="s">
        <v>37</v>
      </c>
    </row>
    <row r="3581" spans="1:24" x14ac:dyDescent="0.3">
      <c r="A3581" s="8" t="s">
        <v>10807</v>
      </c>
      <c r="B3581" s="9">
        <v>46165</v>
      </c>
      <c r="C3581" s="21" t="str">
        <f>TEXT(Table3[[#This Row],[Transaction_Date]],"dddd")</f>
        <v>Saturday</v>
      </c>
      <c r="D3581" t="s">
        <v>10808</v>
      </c>
      <c r="E3581">
        <f>HOUR(Table3[[#This Row],[Transaction_Time]])</f>
        <v>16</v>
      </c>
      <c r="F3581" s="10" t="s">
        <v>40</v>
      </c>
      <c r="G3581" s="10" t="s">
        <v>10809</v>
      </c>
      <c r="H3581" s="10" t="s">
        <v>54</v>
      </c>
      <c r="I3581" s="10" t="s">
        <v>42</v>
      </c>
      <c r="J3581" s="10" t="s">
        <v>105</v>
      </c>
      <c r="K3581" s="10" t="s">
        <v>195</v>
      </c>
      <c r="L3581" s="10" t="s">
        <v>364</v>
      </c>
      <c r="M3581" s="10" t="s">
        <v>114</v>
      </c>
      <c r="N3581" s="10" t="s">
        <v>272</v>
      </c>
      <c r="O3581" s="10" t="s">
        <v>141</v>
      </c>
      <c r="P3581" s="10" t="s">
        <v>34</v>
      </c>
      <c r="Q3581" s="10">
        <v>348.58</v>
      </c>
      <c r="R3581" s="10">
        <v>0</v>
      </c>
      <c r="S3581" s="10">
        <v>0</v>
      </c>
      <c r="T3581" s="10" t="s">
        <v>35</v>
      </c>
      <c r="U3581" s="10"/>
      <c r="V3581" s="10" t="s">
        <v>49</v>
      </c>
      <c r="W3581" s="10">
        <v>2</v>
      </c>
      <c r="X3581" s="11" t="s">
        <v>37</v>
      </c>
    </row>
    <row r="3582" spans="1:24" x14ac:dyDescent="0.3">
      <c r="A3582" s="4" t="s">
        <v>10810</v>
      </c>
      <c r="B3582" s="5">
        <v>46148</v>
      </c>
      <c r="C3582" s="20" t="str">
        <f>TEXT(Table3[[#This Row],[Transaction_Date]],"dddd")</f>
        <v>Wednesday</v>
      </c>
      <c r="D3582" t="s">
        <v>10811</v>
      </c>
      <c r="E3582">
        <f>HOUR(Table3[[#This Row],[Transaction_Time]])</f>
        <v>10</v>
      </c>
      <c r="F3582" s="6" t="s">
        <v>52</v>
      </c>
      <c r="G3582" s="6" t="s">
        <v>10812</v>
      </c>
      <c r="H3582" s="6" t="s">
        <v>74</v>
      </c>
      <c r="I3582" s="6" t="s">
        <v>27</v>
      </c>
      <c r="J3582" s="6" t="s">
        <v>105</v>
      </c>
      <c r="K3582" s="6" t="s">
        <v>106</v>
      </c>
      <c r="L3582" s="6" t="s">
        <v>350</v>
      </c>
      <c r="M3582" s="6" t="s">
        <v>31</v>
      </c>
      <c r="N3582" s="6" t="s">
        <v>32</v>
      </c>
      <c r="O3582" s="6" t="s">
        <v>47</v>
      </c>
      <c r="P3582" s="6" t="s">
        <v>115</v>
      </c>
      <c r="Q3582" s="6">
        <v>827.16</v>
      </c>
      <c r="R3582" s="6">
        <v>0</v>
      </c>
      <c r="S3582" s="6">
        <v>0</v>
      </c>
      <c r="T3582" s="6" t="s">
        <v>35</v>
      </c>
      <c r="U3582" s="6"/>
      <c r="V3582" s="6" t="s">
        <v>49</v>
      </c>
      <c r="W3582" s="6">
        <v>8</v>
      </c>
      <c r="X3582" s="7" t="s">
        <v>37</v>
      </c>
    </row>
    <row r="3583" spans="1:24" x14ac:dyDescent="0.3">
      <c r="A3583" s="8" t="s">
        <v>10813</v>
      </c>
      <c r="B3583" s="9">
        <v>46154</v>
      </c>
      <c r="C3583" s="21" t="str">
        <f>TEXT(Table3[[#This Row],[Transaction_Date]],"dddd")</f>
        <v>Tuesday</v>
      </c>
      <c r="D3583" t="s">
        <v>10814</v>
      </c>
      <c r="E3583">
        <f>HOUR(Table3[[#This Row],[Transaction_Time]])</f>
        <v>19</v>
      </c>
      <c r="F3583" s="10" t="s">
        <v>40</v>
      </c>
      <c r="G3583" s="10" t="s">
        <v>10815</v>
      </c>
      <c r="H3583" s="10" t="s">
        <v>54</v>
      </c>
      <c r="I3583" s="10" t="s">
        <v>27</v>
      </c>
      <c r="J3583" s="10" t="s">
        <v>75</v>
      </c>
      <c r="K3583" s="10" t="s">
        <v>295</v>
      </c>
      <c r="L3583" s="10" t="s">
        <v>127</v>
      </c>
      <c r="M3583" s="10" t="s">
        <v>114</v>
      </c>
      <c r="N3583" s="10" t="s">
        <v>46</v>
      </c>
      <c r="O3583" s="10" t="s">
        <v>60</v>
      </c>
      <c r="P3583" s="10" t="s">
        <v>84</v>
      </c>
      <c r="Q3583" s="10">
        <v>355.19</v>
      </c>
      <c r="R3583" s="10">
        <v>0</v>
      </c>
      <c r="S3583" s="10">
        <v>0</v>
      </c>
      <c r="T3583" s="10" t="s">
        <v>35</v>
      </c>
      <c r="U3583" s="10"/>
      <c r="V3583" s="10" t="s">
        <v>49</v>
      </c>
      <c r="W3583" s="10">
        <v>97</v>
      </c>
      <c r="X3583" s="11" t="s">
        <v>69</v>
      </c>
    </row>
    <row r="3584" spans="1:24" x14ac:dyDescent="0.3">
      <c r="A3584" s="4" t="s">
        <v>10816</v>
      </c>
      <c r="B3584" s="5">
        <v>46170</v>
      </c>
      <c r="C3584" s="20" t="str">
        <f>TEXT(Table3[[#This Row],[Transaction_Date]],"dddd")</f>
        <v>Thursday</v>
      </c>
      <c r="D3584" t="s">
        <v>10817</v>
      </c>
      <c r="E3584">
        <f>HOUR(Table3[[#This Row],[Transaction_Time]])</f>
        <v>8</v>
      </c>
      <c r="F3584" s="6" t="s">
        <v>24</v>
      </c>
      <c r="G3584" s="6" t="s">
        <v>10818</v>
      </c>
      <c r="H3584" s="6" t="s">
        <v>54</v>
      </c>
      <c r="I3584" s="6" t="s">
        <v>27</v>
      </c>
      <c r="J3584" s="6" t="s">
        <v>43</v>
      </c>
      <c r="K3584" s="6" t="s">
        <v>112</v>
      </c>
      <c r="L3584" s="6" t="s">
        <v>145</v>
      </c>
      <c r="M3584" s="6" t="s">
        <v>146</v>
      </c>
      <c r="N3584" s="6" t="s">
        <v>59</v>
      </c>
      <c r="O3584" s="6" t="s">
        <v>141</v>
      </c>
      <c r="P3584" s="6" t="s">
        <v>128</v>
      </c>
      <c r="Q3584" s="6">
        <v>702.52</v>
      </c>
      <c r="R3584" s="6">
        <v>0</v>
      </c>
      <c r="S3584" s="6">
        <v>0</v>
      </c>
      <c r="T3584" s="6" t="s">
        <v>280</v>
      </c>
      <c r="U3584" s="6" t="s">
        <v>496</v>
      </c>
      <c r="V3584" s="6" t="s">
        <v>49</v>
      </c>
      <c r="W3584" s="6">
        <v>88</v>
      </c>
      <c r="X3584" s="7" t="s">
        <v>37</v>
      </c>
    </row>
    <row r="3585" spans="1:24" x14ac:dyDescent="0.3">
      <c r="A3585" s="8" t="s">
        <v>10819</v>
      </c>
      <c r="B3585" s="9">
        <v>46151</v>
      </c>
      <c r="C3585" s="21" t="str">
        <f>TEXT(Table3[[#This Row],[Transaction_Date]],"dddd")</f>
        <v>Saturday</v>
      </c>
      <c r="D3585" t="s">
        <v>10820</v>
      </c>
      <c r="E3585">
        <f>HOUR(Table3[[#This Row],[Transaction_Time]])</f>
        <v>22</v>
      </c>
      <c r="F3585" s="10" t="s">
        <v>87</v>
      </c>
      <c r="G3585" s="10" t="s">
        <v>10821</v>
      </c>
      <c r="H3585" s="10" t="s">
        <v>26</v>
      </c>
      <c r="I3585" s="10" t="s">
        <v>42</v>
      </c>
      <c r="J3585" s="10" t="s">
        <v>166</v>
      </c>
      <c r="K3585" s="10" t="s">
        <v>167</v>
      </c>
      <c r="L3585" s="10" t="s">
        <v>257</v>
      </c>
      <c r="M3585" s="10" t="s">
        <v>93</v>
      </c>
      <c r="N3585" s="10" t="s">
        <v>78</v>
      </c>
      <c r="O3585" s="10" t="s">
        <v>141</v>
      </c>
      <c r="P3585" s="10" t="s">
        <v>108</v>
      </c>
      <c r="Q3585" s="10">
        <v>247.63</v>
      </c>
      <c r="R3585" s="10">
        <v>74.7</v>
      </c>
      <c r="S3585" s="10">
        <v>1.1499999999999999</v>
      </c>
      <c r="T3585" s="10" t="s">
        <v>35</v>
      </c>
      <c r="U3585" s="10"/>
      <c r="V3585" s="10" t="s">
        <v>49</v>
      </c>
      <c r="W3585" s="10">
        <v>53</v>
      </c>
      <c r="X3585" s="11" t="s">
        <v>37</v>
      </c>
    </row>
    <row r="3586" spans="1:24" x14ac:dyDescent="0.3">
      <c r="A3586" s="4" t="s">
        <v>10822</v>
      </c>
      <c r="B3586" s="5">
        <v>46165</v>
      </c>
      <c r="C3586" s="20" t="str">
        <f>TEXT(Table3[[#This Row],[Transaction_Date]],"dddd")</f>
        <v>Saturday</v>
      </c>
      <c r="D3586" t="s">
        <v>10823</v>
      </c>
      <c r="E3586">
        <f>HOUR(Table3[[#This Row],[Transaction_Time]])</f>
        <v>11</v>
      </c>
      <c r="F3586" s="6" t="s">
        <v>72</v>
      </c>
      <c r="G3586" s="6" t="s">
        <v>10824</v>
      </c>
      <c r="H3586" s="6" t="s">
        <v>26</v>
      </c>
      <c r="I3586" s="6" t="s">
        <v>42</v>
      </c>
      <c r="J3586" s="6" t="s">
        <v>90</v>
      </c>
      <c r="K3586" s="6" t="s">
        <v>91</v>
      </c>
      <c r="L3586" s="6" t="s">
        <v>161</v>
      </c>
      <c r="M3586" s="6" t="s">
        <v>162</v>
      </c>
      <c r="N3586" s="6" t="s">
        <v>46</v>
      </c>
      <c r="O3586" s="6" t="s">
        <v>47</v>
      </c>
      <c r="P3586" s="6" t="s">
        <v>48</v>
      </c>
      <c r="Q3586" s="6">
        <v>98.76</v>
      </c>
      <c r="R3586" s="6">
        <v>0</v>
      </c>
      <c r="S3586" s="6">
        <v>0</v>
      </c>
      <c r="T3586" s="6" t="s">
        <v>35</v>
      </c>
      <c r="U3586" s="6"/>
      <c r="V3586" s="6" t="s">
        <v>36</v>
      </c>
      <c r="W3586" s="6">
        <v>13</v>
      </c>
      <c r="X3586" s="7" t="s">
        <v>37</v>
      </c>
    </row>
    <row r="3587" spans="1:24" x14ac:dyDescent="0.3">
      <c r="A3587" s="8" t="s">
        <v>10825</v>
      </c>
      <c r="B3587" s="9">
        <v>46167</v>
      </c>
      <c r="C3587" s="21" t="str">
        <f>TEXT(Table3[[#This Row],[Transaction_Date]],"dddd")</f>
        <v>Monday</v>
      </c>
      <c r="D3587" t="s">
        <v>10826</v>
      </c>
      <c r="E3587">
        <f>HOUR(Table3[[#This Row],[Transaction_Time]])</f>
        <v>11</v>
      </c>
      <c r="F3587" s="10" t="s">
        <v>24</v>
      </c>
      <c r="G3587" s="10" t="s">
        <v>10827</v>
      </c>
      <c r="H3587" s="10" t="s">
        <v>26</v>
      </c>
      <c r="I3587" s="10" t="s">
        <v>27</v>
      </c>
      <c r="J3587" s="10" t="s">
        <v>105</v>
      </c>
      <c r="K3587" s="10" t="s">
        <v>195</v>
      </c>
      <c r="L3587" s="10" t="s">
        <v>826</v>
      </c>
      <c r="M3587" s="10" t="s">
        <v>101</v>
      </c>
      <c r="N3587" s="10" t="s">
        <v>32</v>
      </c>
      <c r="O3587" s="10" t="s">
        <v>60</v>
      </c>
      <c r="P3587" s="10" t="s">
        <v>68</v>
      </c>
      <c r="Q3587" s="10">
        <v>205.57</v>
      </c>
      <c r="R3587" s="10">
        <v>24.52</v>
      </c>
      <c r="S3587" s="10">
        <v>0</v>
      </c>
      <c r="T3587" s="10" t="s">
        <v>35</v>
      </c>
      <c r="U3587" s="10"/>
      <c r="V3587" s="10" t="s">
        <v>36</v>
      </c>
      <c r="W3587" s="10">
        <v>34</v>
      </c>
      <c r="X3587" s="11" t="s">
        <v>37</v>
      </c>
    </row>
    <row r="3588" spans="1:24" x14ac:dyDescent="0.3">
      <c r="A3588" s="4" t="s">
        <v>10828</v>
      </c>
      <c r="B3588" s="5">
        <v>46164</v>
      </c>
      <c r="C3588" s="20" t="str">
        <f>TEXT(Table3[[#This Row],[Transaction_Date]],"dddd")</f>
        <v>Friday</v>
      </c>
      <c r="D3588" t="s">
        <v>10829</v>
      </c>
      <c r="E3588">
        <f>HOUR(Table3[[#This Row],[Transaction_Time]])</f>
        <v>18</v>
      </c>
      <c r="F3588" s="6" t="s">
        <v>40</v>
      </c>
      <c r="G3588" s="6" t="s">
        <v>10830</v>
      </c>
      <c r="H3588" s="6" t="s">
        <v>54</v>
      </c>
      <c r="I3588" s="6" t="s">
        <v>42</v>
      </c>
      <c r="J3588" s="6" t="s">
        <v>43</v>
      </c>
      <c r="K3588" s="6" t="s">
        <v>285</v>
      </c>
      <c r="L3588" s="6" t="s">
        <v>424</v>
      </c>
      <c r="M3588" s="6" t="s">
        <v>122</v>
      </c>
      <c r="N3588" s="6" t="s">
        <v>78</v>
      </c>
      <c r="O3588" s="6" t="s">
        <v>141</v>
      </c>
      <c r="P3588" s="6" t="s">
        <v>115</v>
      </c>
      <c r="Q3588" s="6">
        <v>694.09</v>
      </c>
      <c r="R3588" s="6">
        <v>0</v>
      </c>
      <c r="S3588" s="6">
        <v>0</v>
      </c>
      <c r="T3588" s="6" t="s">
        <v>35</v>
      </c>
      <c r="U3588" s="6"/>
      <c r="V3588" s="6" t="s">
        <v>49</v>
      </c>
      <c r="W3588" s="6">
        <v>69</v>
      </c>
      <c r="X3588" s="7" t="s">
        <v>37</v>
      </c>
    </row>
    <row r="3589" spans="1:24" x14ac:dyDescent="0.3">
      <c r="A3589" s="8" t="s">
        <v>10831</v>
      </c>
      <c r="B3589" s="9">
        <v>46154</v>
      </c>
      <c r="C3589" s="21" t="str">
        <f>TEXT(Table3[[#This Row],[Transaction_Date]],"dddd")</f>
        <v>Tuesday</v>
      </c>
      <c r="D3589" t="s">
        <v>10832</v>
      </c>
      <c r="E3589">
        <f>HOUR(Table3[[#This Row],[Transaction_Time]])</f>
        <v>18</v>
      </c>
      <c r="F3589" s="10" t="s">
        <v>40</v>
      </c>
      <c r="G3589" s="10" t="s">
        <v>10833</v>
      </c>
      <c r="H3589" s="10" t="s">
        <v>26</v>
      </c>
      <c r="I3589" s="10" t="s">
        <v>42</v>
      </c>
      <c r="J3589" s="10" t="s">
        <v>75</v>
      </c>
      <c r="K3589" s="10" t="s">
        <v>212</v>
      </c>
      <c r="L3589" s="10" t="s">
        <v>157</v>
      </c>
      <c r="M3589" s="10" t="s">
        <v>83</v>
      </c>
      <c r="N3589" s="10" t="s">
        <v>46</v>
      </c>
      <c r="O3589" s="10" t="s">
        <v>60</v>
      </c>
      <c r="P3589" s="10" t="s">
        <v>108</v>
      </c>
      <c r="Q3589" s="10">
        <v>298.05</v>
      </c>
      <c r="R3589" s="10">
        <v>0</v>
      </c>
      <c r="S3589" s="10">
        <v>0</v>
      </c>
      <c r="T3589" s="10" t="s">
        <v>35</v>
      </c>
      <c r="U3589" s="10"/>
      <c r="V3589" s="10" t="s">
        <v>49</v>
      </c>
      <c r="W3589" s="10">
        <v>46</v>
      </c>
      <c r="X3589" s="11" t="s">
        <v>37</v>
      </c>
    </row>
    <row r="3590" spans="1:24" x14ac:dyDescent="0.3">
      <c r="A3590" s="4" t="s">
        <v>10834</v>
      </c>
      <c r="B3590" s="5">
        <v>46149</v>
      </c>
      <c r="C3590" s="20" t="str">
        <f>TEXT(Table3[[#This Row],[Transaction_Date]],"dddd")</f>
        <v>Thursday</v>
      </c>
      <c r="D3590" t="s">
        <v>10835</v>
      </c>
      <c r="E3590">
        <f>HOUR(Table3[[#This Row],[Transaction_Time]])</f>
        <v>17</v>
      </c>
      <c r="F3590" s="6" t="s">
        <v>24</v>
      </c>
      <c r="G3590" s="6" t="s">
        <v>10836</v>
      </c>
      <c r="H3590" s="6" t="s">
        <v>26</v>
      </c>
      <c r="I3590" s="6" t="s">
        <v>42</v>
      </c>
      <c r="J3590" s="6" t="s">
        <v>90</v>
      </c>
      <c r="K3590" s="6" t="s">
        <v>140</v>
      </c>
      <c r="L3590" s="6" t="s">
        <v>544</v>
      </c>
      <c r="M3590" s="6" t="s">
        <v>114</v>
      </c>
      <c r="N3590" s="6" t="s">
        <v>59</v>
      </c>
      <c r="O3590" s="6" t="s">
        <v>141</v>
      </c>
      <c r="P3590" s="6" t="s">
        <v>115</v>
      </c>
      <c r="Q3590" s="6">
        <v>261.75</v>
      </c>
      <c r="R3590" s="6">
        <v>46.26</v>
      </c>
      <c r="S3590" s="6">
        <v>0</v>
      </c>
      <c r="T3590" s="6" t="s">
        <v>35</v>
      </c>
      <c r="U3590" s="6"/>
      <c r="V3590" s="6" t="s">
        <v>49</v>
      </c>
      <c r="W3590" s="6">
        <v>4</v>
      </c>
      <c r="X3590" s="7" t="s">
        <v>37</v>
      </c>
    </row>
    <row r="3591" spans="1:24" x14ac:dyDescent="0.3">
      <c r="A3591" s="8" t="s">
        <v>10837</v>
      </c>
      <c r="B3591" s="9">
        <v>46160</v>
      </c>
      <c r="C3591" s="21" t="str">
        <f>TEXT(Table3[[#This Row],[Transaction_Date]],"dddd")</f>
        <v>Monday</v>
      </c>
      <c r="D3591" t="s">
        <v>10838</v>
      </c>
      <c r="E3591">
        <f>HOUR(Table3[[#This Row],[Transaction_Time]])</f>
        <v>12</v>
      </c>
      <c r="F3591" s="10" t="s">
        <v>40</v>
      </c>
      <c r="G3591" s="10" t="s">
        <v>10839</v>
      </c>
      <c r="H3591" s="10" t="s">
        <v>54</v>
      </c>
      <c r="I3591" s="10" t="s">
        <v>27</v>
      </c>
      <c r="J3591" s="10" t="s">
        <v>55</v>
      </c>
      <c r="K3591" s="10" t="s">
        <v>56</v>
      </c>
      <c r="L3591" s="10" t="s">
        <v>647</v>
      </c>
      <c r="M3591" s="10" t="s">
        <v>31</v>
      </c>
      <c r="N3591" s="10" t="s">
        <v>46</v>
      </c>
      <c r="O3591" s="10" t="s">
        <v>47</v>
      </c>
      <c r="P3591" s="10" t="s">
        <v>115</v>
      </c>
      <c r="Q3591" s="10">
        <v>555.45000000000005</v>
      </c>
      <c r="R3591" s="10">
        <v>0</v>
      </c>
      <c r="S3591" s="10">
        <v>0</v>
      </c>
      <c r="T3591" s="10" t="s">
        <v>35</v>
      </c>
      <c r="U3591" s="10"/>
      <c r="V3591" s="10" t="s">
        <v>49</v>
      </c>
      <c r="W3591" s="10">
        <v>20</v>
      </c>
      <c r="X3591" s="11" t="s">
        <v>37</v>
      </c>
    </row>
    <row r="3592" spans="1:24" x14ac:dyDescent="0.3">
      <c r="A3592" s="4" t="s">
        <v>10840</v>
      </c>
      <c r="B3592" s="5">
        <v>46171</v>
      </c>
      <c r="C3592" s="20" t="str">
        <f>TEXT(Table3[[#This Row],[Transaction_Date]],"dddd")</f>
        <v>Friday</v>
      </c>
      <c r="D3592" t="s">
        <v>10841</v>
      </c>
      <c r="E3592">
        <f>HOUR(Table3[[#This Row],[Transaction_Time]])</f>
        <v>9</v>
      </c>
      <c r="F3592" s="6" t="s">
        <v>24</v>
      </c>
      <c r="G3592" s="6" t="s">
        <v>10842</v>
      </c>
      <c r="H3592" s="6" t="s">
        <v>89</v>
      </c>
      <c r="I3592" s="6" t="s">
        <v>27</v>
      </c>
      <c r="J3592" s="6" t="s">
        <v>43</v>
      </c>
      <c r="K3592" s="6" t="s">
        <v>112</v>
      </c>
      <c r="L3592" s="6" t="s">
        <v>801</v>
      </c>
      <c r="M3592" s="6" t="s">
        <v>58</v>
      </c>
      <c r="N3592" s="6" t="s">
        <v>46</v>
      </c>
      <c r="O3592" s="6" t="s">
        <v>60</v>
      </c>
      <c r="P3592" s="6" t="s">
        <v>84</v>
      </c>
      <c r="Q3592" s="6">
        <v>88.77</v>
      </c>
      <c r="R3592" s="6">
        <v>0</v>
      </c>
      <c r="S3592" s="6">
        <v>0</v>
      </c>
      <c r="T3592" s="6" t="s">
        <v>35</v>
      </c>
      <c r="U3592" s="6"/>
      <c r="V3592" s="6" t="s">
        <v>36</v>
      </c>
      <c r="W3592" s="6">
        <v>75</v>
      </c>
      <c r="X3592" s="7" t="s">
        <v>37</v>
      </c>
    </row>
    <row r="3593" spans="1:24" x14ac:dyDescent="0.3">
      <c r="A3593" s="8" t="s">
        <v>10843</v>
      </c>
      <c r="B3593" s="9">
        <v>46148</v>
      </c>
      <c r="C3593" s="21" t="str">
        <f>TEXT(Table3[[#This Row],[Transaction_Date]],"dddd")</f>
        <v>Wednesday</v>
      </c>
      <c r="D3593" t="s">
        <v>10844</v>
      </c>
      <c r="E3593">
        <f>HOUR(Table3[[#This Row],[Transaction_Time]])</f>
        <v>20</v>
      </c>
      <c r="F3593" s="10" t="s">
        <v>40</v>
      </c>
      <c r="G3593" s="10" t="s">
        <v>10845</v>
      </c>
      <c r="H3593" s="10" t="s">
        <v>26</v>
      </c>
      <c r="I3593" s="10" t="s">
        <v>42</v>
      </c>
      <c r="J3593" s="10" t="s">
        <v>43</v>
      </c>
      <c r="K3593" s="10" t="s">
        <v>112</v>
      </c>
      <c r="L3593" s="10" t="s">
        <v>92</v>
      </c>
      <c r="M3593" s="10" t="s">
        <v>93</v>
      </c>
      <c r="N3593" s="10" t="s">
        <v>46</v>
      </c>
      <c r="O3593" s="10" t="s">
        <v>141</v>
      </c>
      <c r="P3593" s="10" t="s">
        <v>68</v>
      </c>
      <c r="Q3593" s="10">
        <v>76.09</v>
      </c>
      <c r="R3593" s="10">
        <v>0</v>
      </c>
      <c r="S3593" s="10">
        <v>0</v>
      </c>
      <c r="T3593" s="10" t="s">
        <v>280</v>
      </c>
      <c r="U3593" s="10" t="s">
        <v>315</v>
      </c>
      <c r="V3593" s="10" t="s">
        <v>36</v>
      </c>
      <c r="W3593" s="10">
        <v>21</v>
      </c>
      <c r="X3593" s="11" t="s">
        <v>37</v>
      </c>
    </row>
    <row r="3594" spans="1:24" x14ac:dyDescent="0.3">
      <c r="A3594" s="4" t="s">
        <v>10846</v>
      </c>
      <c r="B3594" s="5">
        <v>46154</v>
      </c>
      <c r="C3594" s="20" t="str">
        <f>TEXT(Table3[[#This Row],[Transaction_Date]],"dddd")</f>
        <v>Tuesday</v>
      </c>
      <c r="D3594" t="s">
        <v>10847</v>
      </c>
      <c r="E3594">
        <f>HOUR(Table3[[#This Row],[Transaction_Time]])</f>
        <v>20</v>
      </c>
      <c r="F3594" s="6" t="s">
        <v>24</v>
      </c>
      <c r="G3594" s="6" t="s">
        <v>10848</v>
      </c>
      <c r="H3594" s="6" t="s">
        <v>26</v>
      </c>
      <c r="I3594" s="6" t="s">
        <v>27</v>
      </c>
      <c r="J3594" s="6" t="s">
        <v>105</v>
      </c>
      <c r="K3594" s="6" t="s">
        <v>195</v>
      </c>
      <c r="L3594" s="6" t="s">
        <v>500</v>
      </c>
      <c r="M3594" s="6" t="s">
        <v>67</v>
      </c>
      <c r="N3594" s="6" t="s">
        <v>32</v>
      </c>
      <c r="O3594" s="6" t="s">
        <v>60</v>
      </c>
      <c r="P3594" s="6" t="s">
        <v>115</v>
      </c>
      <c r="Q3594" s="6">
        <v>106.46</v>
      </c>
      <c r="R3594" s="6">
        <v>26.03</v>
      </c>
      <c r="S3594" s="6">
        <v>0</v>
      </c>
      <c r="T3594" s="6" t="s">
        <v>35</v>
      </c>
      <c r="U3594" s="6"/>
      <c r="V3594" s="6" t="s">
        <v>49</v>
      </c>
      <c r="W3594" s="6">
        <v>57</v>
      </c>
      <c r="X3594" s="7" t="s">
        <v>37</v>
      </c>
    </row>
    <row r="3595" spans="1:24" x14ac:dyDescent="0.3">
      <c r="A3595" s="8" t="s">
        <v>10849</v>
      </c>
      <c r="B3595" s="9">
        <v>46170</v>
      </c>
      <c r="C3595" s="21" t="str">
        <f>TEXT(Table3[[#This Row],[Transaction_Date]],"dddd")</f>
        <v>Thursday</v>
      </c>
      <c r="D3595" t="s">
        <v>10850</v>
      </c>
      <c r="E3595">
        <f>HOUR(Table3[[#This Row],[Transaction_Time]])</f>
        <v>18</v>
      </c>
      <c r="F3595" s="10" t="s">
        <v>24</v>
      </c>
      <c r="G3595" s="10" t="s">
        <v>10851</v>
      </c>
      <c r="H3595" s="10" t="s">
        <v>54</v>
      </c>
      <c r="I3595" s="10" t="s">
        <v>42</v>
      </c>
      <c r="J3595" s="10" t="s">
        <v>55</v>
      </c>
      <c r="K3595" s="10" t="s">
        <v>256</v>
      </c>
      <c r="L3595" s="10" t="s">
        <v>221</v>
      </c>
      <c r="M3595" s="10" t="s">
        <v>67</v>
      </c>
      <c r="N3595" s="10" t="s">
        <v>46</v>
      </c>
      <c r="O3595" s="10" t="s">
        <v>47</v>
      </c>
      <c r="P3595" s="10" t="s">
        <v>108</v>
      </c>
      <c r="Q3595" s="10">
        <v>175.44</v>
      </c>
      <c r="R3595" s="10">
        <v>0</v>
      </c>
      <c r="S3595" s="10">
        <v>0</v>
      </c>
      <c r="T3595" s="10" t="s">
        <v>280</v>
      </c>
      <c r="U3595" s="10" t="s">
        <v>281</v>
      </c>
      <c r="V3595" s="10" t="s">
        <v>49</v>
      </c>
      <c r="W3595" s="10">
        <v>44</v>
      </c>
      <c r="X3595" s="11" t="s">
        <v>37</v>
      </c>
    </row>
    <row r="3596" spans="1:24" x14ac:dyDescent="0.3">
      <c r="A3596" s="4" t="s">
        <v>10852</v>
      </c>
      <c r="B3596" s="5">
        <v>46172</v>
      </c>
      <c r="C3596" s="20" t="str">
        <f>TEXT(Table3[[#This Row],[Transaction_Date]],"dddd")</f>
        <v>Saturday</v>
      </c>
      <c r="D3596" t="s">
        <v>10853</v>
      </c>
      <c r="E3596">
        <f>HOUR(Table3[[#This Row],[Transaction_Time]])</f>
        <v>11</v>
      </c>
      <c r="F3596" s="6" t="s">
        <v>40</v>
      </c>
      <c r="G3596" s="6" t="s">
        <v>10854</v>
      </c>
      <c r="H3596" s="6" t="s">
        <v>97</v>
      </c>
      <c r="I3596" s="6" t="s">
        <v>42</v>
      </c>
      <c r="J3596" s="6" t="s">
        <v>90</v>
      </c>
      <c r="K3596" s="6" t="s">
        <v>346</v>
      </c>
      <c r="L3596" s="6" t="s">
        <v>350</v>
      </c>
      <c r="M3596" s="6" t="s">
        <v>31</v>
      </c>
      <c r="N3596" s="6" t="s">
        <v>59</v>
      </c>
      <c r="O3596" s="6" t="s">
        <v>141</v>
      </c>
      <c r="P3596" s="6" t="s">
        <v>115</v>
      </c>
      <c r="Q3596" s="6">
        <v>235.38</v>
      </c>
      <c r="R3596" s="6">
        <v>0</v>
      </c>
      <c r="S3596" s="6">
        <v>0</v>
      </c>
      <c r="T3596" s="6" t="s">
        <v>35</v>
      </c>
      <c r="U3596" s="6"/>
      <c r="V3596" s="6" t="s">
        <v>49</v>
      </c>
      <c r="W3596" s="6">
        <v>46</v>
      </c>
      <c r="X3596" s="7" t="s">
        <v>37</v>
      </c>
    </row>
    <row r="3597" spans="1:24" x14ac:dyDescent="0.3">
      <c r="A3597" s="8" t="s">
        <v>10855</v>
      </c>
      <c r="B3597" s="9">
        <v>46155</v>
      </c>
      <c r="C3597" s="21" t="str">
        <f>TEXT(Table3[[#This Row],[Transaction_Date]],"dddd")</f>
        <v>Wednesday</v>
      </c>
      <c r="D3597" t="s">
        <v>10856</v>
      </c>
      <c r="E3597">
        <f>HOUR(Table3[[#This Row],[Transaction_Time]])</f>
        <v>19</v>
      </c>
      <c r="F3597" s="10" t="s">
        <v>24</v>
      </c>
      <c r="G3597" s="10" t="s">
        <v>10857</v>
      </c>
      <c r="H3597" s="10" t="s">
        <v>54</v>
      </c>
      <c r="I3597" s="10" t="s">
        <v>27</v>
      </c>
      <c r="J3597" s="10" t="s">
        <v>166</v>
      </c>
      <c r="K3597" s="10" t="s">
        <v>167</v>
      </c>
      <c r="L3597" s="10" t="s">
        <v>357</v>
      </c>
      <c r="M3597" s="10" t="s">
        <v>122</v>
      </c>
      <c r="N3597" s="10" t="s">
        <v>32</v>
      </c>
      <c r="O3597" s="10" t="s">
        <v>47</v>
      </c>
      <c r="P3597" s="10" t="s">
        <v>68</v>
      </c>
      <c r="Q3597" s="10">
        <v>2410.38</v>
      </c>
      <c r="R3597" s="10">
        <v>73.19</v>
      </c>
      <c r="S3597" s="10">
        <v>0</v>
      </c>
      <c r="T3597" s="10" t="s">
        <v>35</v>
      </c>
      <c r="U3597" s="10"/>
      <c r="V3597" s="10" t="s">
        <v>49</v>
      </c>
      <c r="W3597" s="10">
        <v>45</v>
      </c>
      <c r="X3597" s="11" t="s">
        <v>37</v>
      </c>
    </row>
    <row r="3598" spans="1:24" x14ac:dyDescent="0.3">
      <c r="A3598" s="4" t="s">
        <v>10858</v>
      </c>
      <c r="B3598" s="5">
        <v>46166</v>
      </c>
      <c r="C3598" s="20" t="str">
        <f>TEXT(Table3[[#This Row],[Transaction_Date]],"dddd")</f>
        <v>Sunday</v>
      </c>
      <c r="D3598" t="s">
        <v>10859</v>
      </c>
      <c r="E3598">
        <f>HOUR(Table3[[#This Row],[Transaction_Time]])</f>
        <v>19</v>
      </c>
      <c r="F3598" s="6" t="s">
        <v>24</v>
      </c>
      <c r="G3598" s="6" t="s">
        <v>10860</v>
      </c>
      <c r="H3598" s="6" t="s">
        <v>89</v>
      </c>
      <c r="I3598" s="6" t="s">
        <v>27</v>
      </c>
      <c r="J3598" s="6" t="s">
        <v>119</v>
      </c>
      <c r="K3598" s="6" t="s">
        <v>264</v>
      </c>
      <c r="L3598" s="6" t="s">
        <v>537</v>
      </c>
      <c r="M3598" s="6" t="s">
        <v>122</v>
      </c>
      <c r="N3598" s="6" t="s">
        <v>176</v>
      </c>
      <c r="O3598" s="6" t="s">
        <v>141</v>
      </c>
      <c r="P3598" s="6" t="s">
        <v>34</v>
      </c>
      <c r="Q3598" s="6">
        <v>11723.5</v>
      </c>
      <c r="R3598" s="6">
        <v>0</v>
      </c>
      <c r="S3598" s="6">
        <v>0</v>
      </c>
      <c r="T3598" s="6" t="s">
        <v>280</v>
      </c>
      <c r="U3598" s="6" t="s">
        <v>407</v>
      </c>
      <c r="V3598" s="6" t="s">
        <v>49</v>
      </c>
      <c r="W3598" s="6">
        <v>9</v>
      </c>
      <c r="X3598" s="7" t="s">
        <v>37</v>
      </c>
    </row>
    <row r="3599" spans="1:24" x14ac:dyDescent="0.3">
      <c r="A3599" s="8" t="s">
        <v>10861</v>
      </c>
      <c r="B3599" s="9">
        <v>46165</v>
      </c>
      <c r="C3599" s="21" t="str">
        <f>TEXT(Table3[[#This Row],[Transaction_Date]],"dddd")</f>
        <v>Saturday</v>
      </c>
      <c r="D3599" t="s">
        <v>10862</v>
      </c>
      <c r="E3599">
        <f>HOUR(Table3[[#This Row],[Transaction_Time]])</f>
        <v>14</v>
      </c>
      <c r="F3599" s="10" t="s">
        <v>52</v>
      </c>
      <c r="G3599" s="10" t="s">
        <v>10863</v>
      </c>
      <c r="H3599" s="10" t="s">
        <v>74</v>
      </c>
      <c r="I3599" s="10" t="s">
        <v>27</v>
      </c>
      <c r="J3599" s="10" t="s">
        <v>105</v>
      </c>
      <c r="K3599" s="10" t="s">
        <v>195</v>
      </c>
      <c r="L3599" s="10" t="s">
        <v>132</v>
      </c>
      <c r="M3599" s="10" t="s">
        <v>93</v>
      </c>
      <c r="N3599" s="10" t="s">
        <v>176</v>
      </c>
      <c r="O3599" s="10" t="s">
        <v>60</v>
      </c>
      <c r="P3599" s="10" t="s">
        <v>68</v>
      </c>
      <c r="Q3599" s="10">
        <v>917.7</v>
      </c>
      <c r="R3599" s="10">
        <v>0</v>
      </c>
      <c r="S3599" s="10">
        <v>0</v>
      </c>
      <c r="T3599" s="10" t="s">
        <v>35</v>
      </c>
      <c r="U3599" s="10"/>
      <c r="V3599" s="10" t="s">
        <v>36</v>
      </c>
      <c r="W3599" s="10">
        <v>48</v>
      </c>
      <c r="X3599" s="11" t="s">
        <v>37</v>
      </c>
    </row>
    <row r="3600" spans="1:24" x14ac:dyDescent="0.3">
      <c r="A3600" s="4" t="s">
        <v>10864</v>
      </c>
      <c r="B3600" s="5">
        <v>46150</v>
      </c>
      <c r="C3600" s="20" t="str">
        <f>TEXT(Table3[[#This Row],[Transaction_Date]],"dddd")</f>
        <v>Friday</v>
      </c>
      <c r="D3600" t="s">
        <v>10865</v>
      </c>
      <c r="E3600">
        <f>HOUR(Table3[[#This Row],[Transaction_Time]])</f>
        <v>13</v>
      </c>
      <c r="F3600" s="6" t="s">
        <v>24</v>
      </c>
      <c r="G3600" s="6" t="s">
        <v>10866</v>
      </c>
      <c r="H3600" s="6" t="s">
        <v>74</v>
      </c>
      <c r="I3600" s="6" t="s">
        <v>27</v>
      </c>
      <c r="J3600" s="6" t="s">
        <v>119</v>
      </c>
      <c r="K3600" s="6" t="s">
        <v>276</v>
      </c>
      <c r="L3600" s="6" t="s">
        <v>221</v>
      </c>
      <c r="M3600" s="6" t="s">
        <v>67</v>
      </c>
      <c r="N3600" s="6" t="s">
        <v>46</v>
      </c>
      <c r="O3600" s="6" t="s">
        <v>47</v>
      </c>
      <c r="P3600" s="6" t="s">
        <v>84</v>
      </c>
      <c r="Q3600" s="6">
        <v>384.5</v>
      </c>
      <c r="R3600" s="6">
        <v>70.34</v>
      </c>
      <c r="S3600" s="6">
        <v>0</v>
      </c>
      <c r="T3600" s="6" t="s">
        <v>35</v>
      </c>
      <c r="U3600" s="6"/>
      <c r="V3600" s="6" t="s">
        <v>49</v>
      </c>
      <c r="W3600" s="6">
        <v>84</v>
      </c>
      <c r="X3600" s="7" t="s">
        <v>37</v>
      </c>
    </row>
    <row r="3601" spans="1:24" x14ac:dyDescent="0.3">
      <c r="A3601" s="8" t="s">
        <v>10867</v>
      </c>
      <c r="B3601" s="9">
        <v>46160</v>
      </c>
      <c r="C3601" s="21" t="str">
        <f>TEXT(Table3[[#This Row],[Transaction_Date]],"dddd")</f>
        <v>Monday</v>
      </c>
      <c r="D3601" t="s">
        <v>10868</v>
      </c>
      <c r="E3601">
        <f>HOUR(Table3[[#This Row],[Transaction_Time]])</f>
        <v>7</v>
      </c>
      <c r="F3601" s="10" t="s">
        <v>52</v>
      </c>
      <c r="G3601" s="10" t="s">
        <v>10869</v>
      </c>
      <c r="H3601" s="10" t="s">
        <v>26</v>
      </c>
      <c r="I3601" s="10" t="s">
        <v>27</v>
      </c>
      <c r="J3601" s="10" t="s">
        <v>119</v>
      </c>
      <c r="K3601" s="10" t="s">
        <v>276</v>
      </c>
      <c r="L3601" s="10" t="s">
        <v>205</v>
      </c>
      <c r="M3601" s="10" t="s">
        <v>162</v>
      </c>
      <c r="N3601" s="10" t="s">
        <v>291</v>
      </c>
      <c r="O3601" s="10" t="s">
        <v>141</v>
      </c>
      <c r="P3601" s="10" t="s">
        <v>68</v>
      </c>
      <c r="Q3601" s="10">
        <v>2671.37</v>
      </c>
      <c r="R3601" s="10">
        <v>0</v>
      </c>
      <c r="S3601" s="10">
        <v>1.29</v>
      </c>
      <c r="T3601" s="10" t="s">
        <v>280</v>
      </c>
      <c r="U3601" s="10" t="s">
        <v>402</v>
      </c>
      <c r="V3601" s="10" t="s">
        <v>49</v>
      </c>
      <c r="W3601" s="10">
        <v>55</v>
      </c>
      <c r="X3601" s="11" t="s">
        <v>37</v>
      </c>
    </row>
    <row r="3602" spans="1:24" x14ac:dyDescent="0.3">
      <c r="A3602" s="4" t="s">
        <v>10870</v>
      </c>
      <c r="B3602" s="5">
        <v>46171</v>
      </c>
      <c r="C3602" s="20" t="str">
        <f>TEXT(Table3[[#This Row],[Transaction_Date]],"dddd")</f>
        <v>Friday</v>
      </c>
      <c r="D3602" t="s">
        <v>10871</v>
      </c>
      <c r="E3602">
        <f>HOUR(Table3[[#This Row],[Transaction_Time]])</f>
        <v>12</v>
      </c>
      <c r="F3602" s="6" t="s">
        <v>24</v>
      </c>
      <c r="G3602" s="6" t="s">
        <v>10872</v>
      </c>
      <c r="H3602" s="6" t="s">
        <v>74</v>
      </c>
      <c r="I3602" s="6" t="s">
        <v>27</v>
      </c>
      <c r="J3602" s="6" t="s">
        <v>119</v>
      </c>
      <c r="K3602" s="6" t="s">
        <v>323</v>
      </c>
      <c r="L3602" s="6" t="s">
        <v>801</v>
      </c>
      <c r="M3602" s="6" t="s">
        <v>58</v>
      </c>
      <c r="N3602" s="6" t="s">
        <v>59</v>
      </c>
      <c r="O3602" s="6" t="s">
        <v>33</v>
      </c>
      <c r="P3602" s="6" t="s">
        <v>48</v>
      </c>
      <c r="Q3602" s="6">
        <v>637.29999999999995</v>
      </c>
      <c r="R3602" s="6">
        <v>0</v>
      </c>
      <c r="S3602" s="6">
        <v>0</v>
      </c>
      <c r="T3602" s="6" t="s">
        <v>35</v>
      </c>
      <c r="U3602" s="6"/>
      <c r="V3602" s="6" t="s">
        <v>49</v>
      </c>
      <c r="W3602" s="6">
        <v>42</v>
      </c>
      <c r="X3602" s="7" t="s">
        <v>37</v>
      </c>
    </row>
    <row r="3603" spans="1:24" x14ac:dyDescent="0.3">
      <c r="A3603" s="8" t="s">
        <v>10873</v>
      </c>
      <c r="B3603" s="9">
        <v>46148</v>
      </c>
      <c r="C3603" s="21" t="str">
        <f>TEXT(Table3[[#This Row],[Transaction_Date]],"dddd")</f>
        <v>Wednesday</v>
      </c>
      <c r="D3603" t="s">
        <v>10874</v>
      </c>
      <c r="E3603">
        <f>HOUR(Table3[[#This Row],[Transaction_Time]])</f>
        <v>17</v>
      </c>
      <c r="F3603" s="10" t="s">
        <v>52</v>
      </c>
      <c r="G3603" s="10" t="s">
        <v>10875</v>
      </c>
      <c r="H3603" s="10" t="s">
        <v>89</v>
      </c>
      <c r="I3603" s="10" t="s">
        <v>27</v>
      </c>
      <c r="J3603" s="10" t="s">
        <v>119</v>
      </c>
      <c r="K3603" s="10" t="s">
        <v>276</v>
      </c>
      <c r="L3603" s="10" t="s">
        <v>171</v>
      </c>
      <c r="M3603" s="10" t="s">
        <v>67</v>
      </c>
      <c r="N3603" s="10" t="s">
        <v>46</v>
      </c>
      <c r="O3603" s="10" t="s">
        <v>141</v>
      </c>
      <c r="P3603" s="10" t="s">
        <v>84</v>
      </c>
      <c r="Q3603" s="10">
        <v>217.69</v>
      </c>
      <c r="R3603" s="10">
        <v>0</v>
      </c>
      <c r="S3603" s="10">
        <v>4.62</v>
      </c>
      <c r="T3603" s="10" t="s">
        <v>35</v>
      </c>
      <c r="U3603" s="10"/>
      <c r="V3603" s="10" t="s">
        <v>49</v>
      </c>
      <c r="W3603" s="10">
        <v>87</v>
      </c>
      <c r="X3603" s="11" t="s">
        <v>37</v>
      </c>
    </row>
    <row r="3604" spans="1:24" x14ac:dyDescent="0.3">
      <c r="A3604" s="4" t="s">
        <v>10876</v>
      </c>
      <c r="B3604" s="5">
        <v>46173</v>
      </c>
      <c r="C3604" s="20" t="str">
        <f>TEXT(Table3[[#This Row],[Transaction_Date]],"dddd")</f>
        <v>Sunday</v>
      </c>
      <c r="D3604" t="s">
        <v>10877</v>
      </c>
      <c r="E3604">
        <f>HOUR(Table3[[#This Row],[Transaction_Time]])</f>
        <v>8</v>
      </c>
      <c r="F3604" s="6" t="s">
        <v>40</v>
      </c>
      <c r="G3604" s="6" t="s">
        <v>10878</v>
      </c>
      <c r="H3604" s="6" t="s">
        <v>26</v>
      </c>
      <c r="I3604" s="6" t="s">
        <v>27</v>
      </c>
      <c r="J3604" s="6" t="s">
        <v>55</v>
      </c>
      <c r="K3604" s="6" t="s">
        <v>136</v>
      </c>
      <c r="L3604" s="6" t="s">
        <v>171</v>
      </c>
      <c r="M3604" s="6" t="s">
        <v>67</v>
      </c>
      <c r="N3604" s="6" t="s">
        <v>32</v>
      </c>
      <c r="O3604" s="6" t="s">
        <v>47</v>
      </c>
      <c r="P3604" s="6" t="s">
        <v>34</v>
      </c>
      <c r="Q3604" s="6">
        <v>7167.04</v>
      </c>
      <c r="R3604" s="6">
        <v>0</v>
      </c>
      <c r="S3604" s="6">
        <v>0</v>
      </c>
      <c r="T3604" s="6" t="s">
        <v>35</v>
      </c>
      <c r="U3604" s="6"/>
      <c r="V3604" s="6" t="s">
        <v>49</v>
      </c>
      <c r="W3604" s="6">
        <v>3</v>
      </c>
      <c r="X3604" s="7" t="s">
        <v>37</v>
      </c>
    </row>
    <row r="3605" spans="1:24" x14ac:dyDescent="0.3">
      <c r="A3605" s="8" t="s">
        <v>10879</v>
      </c>
      <c r="B3605" s="9">
        <v>46172</v>
      </c>
      <c r="C3605" s="21" t="str">
        <f>TEXT(Table3[[#This Row],[Transaction_Date]],"dddd")</f>
        <v>Saturday</v>
      </c>
      <c r="D3605" t="s">
        <v>10880</v>
      </c>
      <c r="E3605">
        <f>HOUR(Table3[[#This Row],[Transaction_Time]])</f>
        <v>11</v>
      </c>
      <c r="F3605" s="10" t="s">
        <v>40</v>
      </c>
      <c r="G3605" s="10" t="s">
        <v>10881</v>
      </c>
      <c r="H3605" s="10" t="s">
        <v>89</v>
      </c>
      <c r="I3605" s="10" t="s">
        <v>42</v>
      </c>
      <c r="J3605" s="10" t="s">
        <v>43</v>
      </c>
      <c r="K3605" s="10" t="s">
        <v>112</v>
      </c>
      <c r="L3605" s="10" t="s">
        <v>66</v>
      </c>
      <c r="M3605" s="10" t="s">
        <v>67</v>
      </c>
      <c r="N3605" s="10" t="s">
        <v>272</v>
      </c>
      <c r="O3605" s="10" t="s">
        <v>47</v>
      </c>
      <c r="P3605" s="10" t="s">
        <v>115</v>
      </c>
      <c r="Q3605" s="10">
        <v>436.51</v>
      </c>
      <c r="R3605" s="10">
        <v>0</v>
      </c>
      <c r="S3605" s="10">
        <v>7</v>
      </c>
      <c r="T3605" s="10" t="s">
        <v>35</v>
      </c>
      <c r="U3605" s="10"/>
      <c r="V3605" s="10" t="s">
        <v>49</v>
      </c>
      <c r="W3605" s="10">
        <v>62</v>
      </c>
      <c r="X3605" s="11" t="s">
        <v>37</v>
      </c>
    </row>
    <row r="3606" spans="1:24" x14ac:dyDescent="0.3">
      <c r="A3606" s="4" t="s">
        <v>10882</v>
      </c>
      <c r="B3606" s="5">
        <v>46156</v>
      </c>
      <c r="C3606" s="20" t="str">
        <f>TEXT(Table3[[#This Row],[Transaction_Date]],"dddd")</f>
        <v>Thursday</v>
      </c>
      <c r="D3606" t="s">
        <v>10883</v>
      </c>
      <c r="E3606">
        <f>HOUR(Table3[[#This Row],[Transaction_Time]])</f>
        <v>20</v>
      </c>
      <c r="F3606" s="6" t="s">
        <v>24</v>
      </c>
      <c r="G3606" s="6" t="s">
        <v>10884</v>
      </c>
      <c r="H3606" s="6" t="s">
        <v>26</v>
      </c>
      <c r="I3606" s="6" t="s">
        <v>42</v>
      </c>
      <c r="J3606" s="6" t="s">
        <v>166</v>
      </c>
      <c r="K3606" s="6" t="s">
        <v>476</v>
      </c>
      <c r="L3606" s="6" t="s">
        <v>107</v>
      </c>
      <c r="M3606" s="6" t="s">
        <v>93</v>
      </c>
      <c r="N3606" s="6" t="s">
        <v>59</v>
      </c>
      <c r="O3606" s="6" t="s">
        <v>141</v>
      </c>
      <c r="P3606" s="6" t="s">
        <v>34</v>
      </c>
      <c r="Q3606" s="6">
        <v>398.76</v>
      </c>
      <c r="R3606" s="6">
        <v>0</v>
      </c>
      <c r="S3606" s="6">
        <v>0</v>
      </c>
      <c r="T3606" s="6" t="s">
        <v>35</v>
      </c>
      <c r="U3606" s="6"/>
      <c r="V3606" s="6" t="s">
        <v>49</v>
      </c>
      <c r="W3606" s="6">
        <v>72</v>
      </c>
      <c r="X3606" s="7" t="s">
        <v>37</v>
      </c>
    </row>
    <row r="3607" spans="1:24" x14ac:dyDescent="0.3">
      <c r="A3607" s="8" t="s">
        <v>10885</v>
      </c>
      <c r="B3607" s="9">
        <v>46143</v>
      </c>
      <c r="C3607" s="21" t="str">
        <f>TEXT(Table3[[#This Row],[Transaction_Date]],"dddd")</f>
        <v>Friday</v>
      </c>
      <c r="D3607" t="s">
        <v>10886</v>
      </c>
      <c r="E3607">
        <f>HOUR(Table3[[#This Row],[Transaction_Time]])</f>
        <v>13</v>
      </c>
      <c r="F3607" s="10" t="s">
        <v>24</v>
      </c>
      <c r="G3607" s="10" t="s">
        <v>10887</v>
      </c>
      <c r="H3607" s="10" t="s">
        <v>74</v>
      </c>
      <c r="I3607" s="10" t="s">
        <v>27</v>
      </c>
      <c r="J3607" s="10" t="s">
        <v>75</v>
      </c>
      <c r="K3607" s="10" t="s">
        <v>212</v>
      </c>
      <c r="L3607" s="10" t="s">
        <v>342</v>
      </c>
      <c r="M3607" s="10" t="s">
        <v>162</v>
      </c>
      <c r="N3607" s="10" t="s">
        <v>176</v>
      </c>
      <c r="O3607" s="10" t="s">
        <v>33</v>
      </c>
      <c r="P3607" s="10" t="s">
        <v>108</v>
      </c>
      <c r="Q3607" s="10">
        <v>211.21</v>
      </c>
      <c r="R3607" s="10">
        <v>0</v>
      </c>
      <c r="S3607" s="10">
        <v>5.93</v>
      </c>
      <c r="T3607" s="10" t="s">
        <v>35</v>
      </c>
      <c r="U3607" s="10"/>
      <c r="V3607" s="10" t="s">
        <v>49</v>
      </c>
      <c r="W3607" s="10">
        <v>93</v>
      </c>
      <c r="X3607" s="11" t="s">
        <v>37</v>
      </c>
    </row>
    <row r="3608" spans="1:24" x14ac:dyDescent="0.3">
      <c r="A3608" s="4" t="s">
        <v>10888</v>
      </c>
      <c r="B3608" s="5">
        <v>46159</v>
      </c>
      <c r="C3608" s="20" t="str">
        <f>TEXT(Table3[[#This Row],[Transaction_Date]],"dddd")</f>
        <v>Sunday</v>
      </c>
      <c r="D3608" t="s">
        <v>10889</v>
      </c>
      <c r="E3608">
        <f>HOUR(Table3[[#This Row],[Transaction_Time]])</f>
        <v>10</v>
      </c>
      <c r="F3608" s="6" t="s">
        <v>24</v>
      </c>
      <c r="G3608" s="6" t="s">
        <v>10890</v>
      </c>
      <c r="H3608" s="6" t="s">
        <v>26</v>
      </c>
      <c r="I3608" s="6" t="s">
        <v>27</v>
      </c>
      <c r="J3608" s="6" t="s">
        <v>105</v>
      </c>
      <c r="K3608" s="6" t="s">
        <v>195</v>
      </c>
      <c r="L3608" s="6" t="s">
        <v>296</v>
      </c>
      <c r="M3608" s="6" t="s">
        <v>146</v>
      </c>
      <c r="N3608" s="6" t="s">
        <v>59</v>
      </c>
      <c r="O3608" s="6" t="s">
        <v>60</v>
      </c>
      <c r="P3608" s="6" t="s">
        <v>68</v>
      </c>
      <c r="Q3608" s="6">
        <v>13.17</v>
      </c>
      <c r="R3608" s="6">
        <v>0</v>
      </c>
      <c r="S3608" s="6">
        <v>0</v>
      </c>
      <c r="T3608" s="6" t="s">
        <v>35</v>
      </c>
      <c r="U3608" s="6"/>
      <c r="V3608" s="6" t="s">
        <v>49</v>
      </c>
      <c r="W3608" s="6">
        <v>29</v>
      </c>
      <c r="X3608" s="7" t="s">
        <v>37</v>
      </c>
    </row>
    <row r="3609" spans="1:24" x14ac:dyDescent="0.3">
      <c r="A3609" s="8" t="s">
        <v>10891</v>
      </c>
      <c r="B3609" s="9">
        <v>46143</v>
      </c>
      <c r="C3609" s="21" t="str">
        <f>TEXT(Table3[[#This Row],[Transaction_Date]],"dddd")</f>
        <v>Friday</v>
      </c>
      <c r="D3609" t="s">
        <v>10892</v>
      </c>
      <c r="E3609">
        <f>HOUR(Table3[[#This Row],[Transaction_Time]])</f>
        <v>20</v>
      </c>
      <c r="F3609" s="10" t="s">
        <v>87</v>
      </c>
      <c r="G3609" s="10" t="s">
        <v>10893</v>
      </c>
      <c r="H3609" s="10" t="s">
        <v>89</v>
      </c>
      <c r="I3609" s="10" t="s">
        <v>27</v>
      </c>
      <c r="J3609" s="10" t="s">
        <v>166</v>
      </c>
      <c r="K3609" s="10" t="s">
        <v>237</v>
      </c>
      <c r="L3609" s="10" t="s">
        <v>200</v>
      </c>
      <c r="M3609" s="10" t="s">
        <v>146</v>
      </c>
      <c r="N3609" s="10" t="s">
        <v>46</v>
      </c>
      <c r="O3609" s="10" t="s">
        <v>60</v>
      </c>
      <c r="P3609" s="10" t="s">
        <v>108</v>
      </c>
      <c r="Q3609" s="10">
        <v>1728.02</v>
      </c>
      <c r="R3609" s="10">
        <v>0</v>
      </c>
      <c r="S3609" s="10">
        <v>4.66</v>
      </c>
      <c r="T3609" s="10" t="s">
        <v>35</v>
      </c>
      <c r="U3609" s="10"/>
      <c r="V3609" s="10" t="s">
        <v>49</v>
      </c>
      <c r="W3609" s="10">
        <v>5</v>
      </c>
      <c r="X3609" s="11" t="s">
        <v>37</v>
      </c>
    </row>
    <row r="3610" spans="1:24" x14ac:dyDescent="0.3">
      <c r="A3610" s="4" t="s">
        <v>10894</v>
      </c>
      <c r="B3610" s="5">
        <v>46166</v>
      </c>
      <c r="C3610" s="20" t="str">
        <f>TEXT(Table3[[#This Row],[Transaction_Date]],"dddd")</f>
        <v>Sunday</v>
      </c>
      <c r="D3610" t="s">
        <v>10895</v>
      </c>
      <c r="E3610">
        <f>HOUR(Table3[[#This Row],[Transaction_Time]])</f>
        <v>7</v>
      </c>
      <c r="F3610" s="6" t="s">
        <v>24</v>
      </c>
      <c r="G3610" s="6" t="s">
        <v>10896</v>
      </c>
      <c r="H3610" s="6" t="s">
        <v>54</v>
      </c>
      <c r="I3610" s="6" t="s">
        <v>27</v>
      </c>
      <c r="J3610" s="6" t="s">
        <v>90</v>
      </c>
      <c r="K3610" s="6" t="s">
        <v>140</v>
      </c>
      <c r="L3610" s="6" t="s">
        <v>196</v>
      </c>
      <c r="M3610" s="6" t="s">
        <v>83</v>
      </c>
      <c r="N3610" s="6" t="s">
        <v>59</v>
      </c>
      <c r="O3610" s="6" t="s">
        <v>141</v>
      </c>
      <c r="P3610" s="6" t="s">
        <v>34</v>
      </c>
      <c r="Q3610" s="6">
        <v>273.73</v>
      </c>
      <c r="R3610" s="6">
        <v>0</v>
      </c>
      <c r="S3610" s="6">
        <v>0</v>
      </c>
      <c r="T3610" s="6" t="s">
        <v>280</v>
      </c>
      <c r="U3610" s="6" t="s">
        <v>496</v>
      </c>
      <c r="V3610" s="6" t="s">
        <v>49</v>
      </c>
      <c r="W3610" s="6">
        <v>77</v>
      </c>
      <c r="X3610" s="7" t="s">
        <v>37</v>
      </c>
    </row>
    <row r="3611" spans="1:24" x14ac:dyDescent="0.3">
      <c r="A3611" s="8" t="s">
        <v>10897</v>
      </c>
      <c r="B3611" s="9">
        <v>46151</v>
      </c>
      <c r="C3611" s="21" t="str">
        <f>TEXT(Table3[[#This Row],[Transaction_Date]],"dddd")</f>
        <v>Saturday</v>
      </c>
      <c r="D3611" t="s">
        <v>10898</v>
      </c>
      <c r="E3611">
        <f>HOUR(Table3[[#This Row],[Transaction_Time]])</f>
        <v>13</v>
      </c>
      <c r="F3611" s="10" t="s">
        <v>24</v>
      </c>
      <c r="G3611" s="10" t="s">
        <v>10899</v>
      </c>
      <c r="H3611" s="10" t="s">
        <v>89</v>
      </c>
      <c r="I3611" s="10" t="s">
        <v>27</v>
      </c>
      <c r="J3611" s="10" t="s">
        <v>98</v>
      </c>
      <c r="K3611" s="10" t="s">
        <v>99</v>
      </c>
      <c r="L3611" s="10" t="s">
        <v>77</v>
      </c>
      <c r="M3611" s="10" t="s">
        <v>31</v>
      </c>
      <c r="N3611" s="10" t="s">
        <v>46</v>
      </c>
      <c r="O3611" s="10" t="s">
        <v>60</v>
      </c>
      <c r="P3611" s="10" t="s">
        <v>115</v>
      </c>
      <c r="Q3611" s="10">
        <v>1703.4</v>
      </c>
      <c r="R3611" s="10">
        <v>65.22</v>
      </c>
      <c r="S3611" s="10">
        <v>0</v>
      </c>
      <c r="T3611" s="10" t="s">
        <v>35</v>
      </c>
      <c r="U3611" s="10"/>
      <c r="V3611" s="10" t="s">
        <v>49</v>
      </c>
      <c r="W3611" s="10">
        <v>86</v>
      </c>
      <c r="X3611" s="11" t="s">
        <v>37</v>
      </c>
    </row>
    <row r="3612" spans="1:24" x14ac:dyDescent="0.3">
      <c r="A3612" s="4" t="s">
        <v>10900</v>
      </c>
      <c r="B3612" s="5">
        <v>46149</v>
      </c>
      <c r="C3612" s="20" t="str">
        <f>TEXT(Table3[[#This Row],[Transaction_Date]],"dddd")</f>
        <v>Thursday</v>
      </c>
      <c r="D3612" t="s">
        <v>10901</v>
      </c>
      <c r="E3612">
        <f>HOUR(Table3[[#This Row],[Transaction_Time]])</f>
        <v>9</v>
      </c>
      <c r="F3612" s="6" t="s">
        <v>87</v>
      </c>
      <c r="G3612" s="6" t="s">
        <v>10902</v>
      </c>
      <c r="H3612" s="6" t="s">
        <v>89</v>
      </c>
      <c r="I3612" s="6" t="s">
        <v>27</v>
      </c>
      <c r="J3612" s="6" t="s">
        <v>105</v>
      </c>
      <c r="K3612" s="6" t="s">
        <v>195</v>
      </c>
      <c r="L3612" s="6" t="s">
        <v>271</v>
      </c>
      <c r="M3612" s="6" t="s">
        <v>83</v>
      </c>
      <c r="N3612" s="6" t="s">
        <v>46</v>
      </c>
      <c r="O3612" s="6" t="s">
        <v>47</v>
      </c>
      <c r="P3612" s="10" t="s">
        <v>68</v>
      </c>
      <c r="Q3612" s="6">
        <v>62.54</v>
      </c>
      <c r="R3612" s="6">
        <v>0</v>
      </c>
      <c r="S3612" s="6">
        <v>0</v>
      </c>
      <c r="T3612" s="6" t="s">
        <v>35</v>
      </c>
      <c r="U3612" s="6"/>
      <c r="V3612" s="6" t="s">
        <v>36</v>
      </c>
      <c r="W3612" s="6">
        <v>74</v>
      </c>
      <c r="X3612" s="7" t="s">
        <v>37</v>
      </c>
    </row>
    <row r="3613" spans="1:24" x14ac:dyDescent="0.3">
      <c r="A3613" s="8" t="s">
        <v>10903</v>
      </c>
      <c r="B3613" s="9">
        <v>46165</v>
      </c>
      <c r="C3613" s="21" t="str">
        <f>TEXT(Table3[[#This Row],[Transaction_Date]],"dddd")</f>
        <v>Saturday</v>
      </c>
      <c r="D3613" t="s">
        <v>10904</v>
      </c>
      <c r="E3613">
        <f>HOUR(Table3[[#This Row],[Transaction_Time]])</f>
        <v>12</v>
      </c>
      <c r="F3613" s="10" t="s">
        <v>24</v>
      </c>
      <c r="G3613" s="10" t="s">
        <v>10905</v>
      </c>
      <c r="H3613" s="10" t="s">
        <v>26</v>
      </c>
      <c r="I3613" s="10" t="s">
        <v>27</v>
      </c>
      <c r="J3613" s="10" t="s">
        <v>119</v>
      </c>
      <c r="K3613" s="10" t="s">
        <v>264</v>
      </c>
      <c r="L3613" s="10" t="s">
        <v>826</v>
      </c>
      <c r="M3613" s="10" t="s">
        <v>101</v>
      </c>
      <c r="N3613" s="10" t="s">
        <v>78</v>
      </c>
      <c r="O3613" s="10" t="s">
        <v>47</v>
      </c>
      <c r="P3613" s="10" t="s">
        <v>108</v>
      </c>
      <c r="Q3613" s="10">
        <v>277.52999999999997</v>
      </c>
      <c r="R3613" s="10">
        <v>0</v>
      </c>
      <c r="S3613" s="10">
        <v>0</v>
      </c>
      <c r="T3613" s="10" t="s">
        <v>35</v>
      </c>
      <c r="U3613" s="10"/>
      <c r="V3613" s="10" t="s">
        <v>49</v>
      </c>
      <c r="W3613" s="10">
        <v>45</v>
      </c>
      <c r="X3613" s="11" t="s">
        <v>37</v>
      </c>
    </row>
    <row r="3614" spans="1:24" x14ac:dyDescent="0.3">
      <c r="A3614" s="4" t="s">
        <v>10906</v>
      </c>
      <c r="B3614" s="5">
        <v>46150</v>
      </c>
      <c r="C3614" s="20" t="str">
        <f>TEXT(Table3[[#This Row],[Transaction_Date]],"dddd")</f>
        <v>Friday</v>
      </c>
      <c r="D3614" t="s">
        <v>10907</v>
      </c>
      <c r="E3614">
        <f>HOUR(Table3[[#This Row],[Transaction_Time]])</f>
        <v>19</v>
      </c>
      <c r="F3614" s="6" t="s">
        <v>24</v>
      </c>
      <c r="G3614" s="6" t="s">
        <v>10908</v>
      </c>
      <c r="H3614" s="6" t="s">
        <v>26</v>
      </c>
      <c r="I3614" s="6" t="s">
        <v>27</v>
      </c>
      <c r="J3614" s="6" t="s">
        <v>150</v>
      </c>
      <c r="K3614" s="6" t="s">
        <v>398</v>
      </c>
      <c r="L3614" s="6" t="s">
        <v>435</v>
      </c>
      <c r="M3614" s="6" t="s">
        <v>101</v>
      </c>
      <c r="N3614" s="6" t="s">
        <v>46</v>
      </c>
      <c r="O3614" s="6" t="s">
        <v>141</v>
      </c>
      <c r="P3614" s="6" t="s">
        <v>108</v>
      </c>
      <c r="Q3614" s="6">
        <v>2295.5100000000002</v>
      </c>
      <c r="R3614" s="6">
        <v>0</v>
      </c>
      <c r="S3614" s="6">
        <v>0</v>
      </c>
      <c r="T3614" s="6" t="s">
        <v>35</v>
      </c>
      <c r="U3614" s="6"/>
      <c r="V3614" s="6" t="s">
        <v>49</v>
      </c>
      <c r="W3614" s="6">
        <v>50</v>
      </c>
      <c r="X3614" s="7" t="s">
        <v>37</v>
      </c>
    </row>
    <row r="3615" spans="1:24" x14ac:dyDescent="0.3">
      <c r="A3615" s="8" t="s">
        <v>10909</v>
      </c>
      <c r="B3615" s="9">
        <v>46160</v>
      </c>
      <c r="C3615" s="21" t="str">
        <f>TEXT(Table3[[#This Row],[Transaction_Date]],"dddd")</f>
        <v>Monday</v>
      </c>
      <c r="D3615" t="s">
        <v>10910</v>
      </c>
      <c r="E3615">
        <f>HOUR(Table3[[#This Row],[Transaction_Time]])</f>
        <v>21</v>
      </c>
      <c r="F3615" s="10" t="s">
        <v>24</v>
      </c>
      <c r="G3615" s="10" t="s">
        <v>10911</v>
      </c>
      <c r="H3615" s="10" t="s">
        <v>26</v>
      </c>
      <c r="I3615" s="10" t="s">
        <v>42</v>
      </c>
      <c r="J3615" s="10" t="s">
        <v>55</v>
      </c>
      <c r="K3615" s="10" t="s">
        <v>180</v>
      </c>
      <c r="L3615" s="10" t="s">
        <v>286</v>
      </c>
      <c r="M3615" s="10" t="s">
        <v>122</v>
      </c>
      <c r="N3615" s="10" t="s">
        <v>78</v>
      </c>
      <c r="O3615" s="10" t="s">
        <v>60</v>
      </c>
      <c r="P3615" s="10" t="s">
        <v>115</v>
      </c>
      <c r="Q3615" s="10">
        <v>362.8</v>
      </c>
      <c r="R3615" s="10">
        <v>0</v>
      </c>
      <c r="S3615" s="10">
        <v>5.34</v>
      </c>
      <c r="T3615" s="10" t="s">
        <v>35</v>
      </c>
      <c r="U3615" s="10"/>
      <c r="V3615" s="10" t="s">
        <v>49</v>
      </c>
      <c r="W3615" s="10">
        <v>66</v>
      </c>
      <c r="X3615" s="11" t="s">
        <v>37</v>
      </c>
    </row>
    <row r="3616" spans="1:24" x14ac:dyDescent="0.3">
      <c r="A3616" s="4" t="s">
        <v>10912</v>
      </c>
      <c r="B3616" s="5">
        <v>46146</v>
      </c>
      <c r="C3616" s="20" t="str">
        <f>TEXT(Table3[[#This Row],[Transaction_Date]],"dddd")</f>
        <v>Monday</v>
      </c>
      <c r="D3616" t="s">
        <v>10913</v>
      </c>
      <c r="E3616">
        <f>HOUR(Table3[[#This Row],[Transaction_Time]])</f>
        <v>20</v>
      </c>
      <c r="F3616" s="6" t="s">
        <v>40</v>
      </c>
      <c r="G3616" s="6" t="s">
        <v>10914</v>
      </c>
      <c r="H3616" s="6" t="s">
        <v>89</v>
      </c>
      <c r="I3616" s="6" t="s">
        <v>42</v>
      </c>
      <c r="J3616" s="6" t="s">
        <v>90</v>
      </c>
      <c r="K3616" s="6" t="s">
        <v>91</v>
      </c>
      <c r="L3616" s="6" t="s">
        <v>171</v>
      </c>
      <c r="M3616" s="6" t="s">
        <v>67</v>
      </c>
      <c r="N3616" s="6" t="s">
        <v>291</v>
      </c>
      <c r="O3616" s="6" t="s">
        <v>60</v>
      </c>
      <c r="P3616" s="6" t="s">
        <v>128</v>
      </c>
      <c r="Q3616" s="6">
        <v>331.94</v>
      </c>
      <c r="R3616" s="6">
        <v>0</v>
      </c>
      <c r="S3616" s="6">
        <v>0</v>
      </c>
      <c r="T3616" s="6" t="s">
        <v>35</v>
      </c>
      <c r="U3616" s="6"/>
      <c r="V3616" s="6" t="s">
        <v>49</v>
      </c>
      <c r="W3616" s="6">
        <v>61</v>
      </c>
      <c r="X3616" s="7" t="s">
        <v>37</v>
      </c>
    </row>
    <row r="3617" spans="1:24" x14ac:dyDescent="0.3">
      <c r="A3617" s="8" t="s">
        <v>10915</v>
      </c>
      <c r="B3617" s="9">
        <v>46159</v>
      </c>
      <c r="C3617" s="21" t="str">
        <f>TEXT(Table3[[#This Row],[Transaction_Date]],"dddd")</f>
        <v>Sunday</v>
      </c>
      <c r="D3617" t="s">
        <v>10916</v>
      </c>
      <c r="E3617">
        <f>HOUR(Table3[[#This Row],[Transaction_Time]])</f>
        <v>8</v>
      </c>
      <c r="F3617" s="10" t="s">
        <v>24</v>
      </c>
      <c r="G3617" s="10" t="s">
        <v>10917</v>
      </c>
      <c r="H3617" s="10" t="s">
        <v>26</v>
      </c>
      <c r="I3617" s="10" t="s">
        <v>42</v>
      </c>
      <c r="J3617" s="10" t="s">
        <v>75</v>
      </c>
      <c r="K3617" s="10" t="s">
        <v>76</v>
      </c>
      <c r="L3617" s="10" t="s">
        <v>30</v>
      </c>
      <c r="M3617" s="10" t="s">
        <v>31</v>
      </c>
      <c r="N3617" s="10" t="s">
        <v>46</v>
      </c>
      <c r="O3617" s="10" t="s">
        <v>47</v>
      </c>
      <c r="P3617" s="10" t="s">
        <v>68</v>
      </c>
      <c r="Q3617" s="10">
        <v>554.92999999999995</v>
      </c>
      <c r="R3617" s="10">
        <v>0</v>
      </c>
      <c r="S3617" s="10">
        <v>1.07</v>
      </c>
      <c r="T3617" s="10" t="s">
        <v>35</v>
      </c>
      <c r="U3617" s="10"/>
      <c r="V3617" s="10" t="s">
        <v>49</v>
      </c>
      <c r="W3617" s="10">
        <v>70</v>
      </c>
      <c r="X3617" s="11" t="s">
        <v>37</v>
      </c>
    </row>
    <row r="3618" spans="1:24" x14ac:dyDescent="0.3">
      <c r="A3618" s="4" t="s">
        <v>10918</v>
      </c>
      <c r="B3618" s="5">
        <v>46151</v>
      </c>
      <c r="C3618" s="20" t="str">
        <f>TEXT(Table3[[#This Row],[Transaction_Date]],"dddd")</f>
        <v>Saturday</v>
      </c>
      <c r="D3618" t="s">
        <v>10919</v>
      </c>
      <c r="E3618">
        <f>HOUR(Table3[[#This Row],[Transaction_Time]])</f>
        <v>20</v>
      </c>
      <c r="F3618" s="6" t="s">
        <v>24</v>
      </c>
      <c r="G3618" s="6" t="s">
        <v>10920</v>
      </c>
      <c r="H3618" s="6" t="s">
        <v>54</v>
      </c>
      <c r="I3618" s="6" t="s">
        <v>27</v>
      </c>
      <c r="J3618" s="6" t="s">
        <v>55</v>
      </c>
      <c r="K3618" s="6" t="s">
        <v>136</v>
      </c>
      <c r="L3618" s="6" t="s">
        <v>100</v>
      </c>
      <c r="M3618" s="6" t="s">
        <v>101</v>
      </c>
      <c r="N3618" s="6" t="s">
        <v>59</v>
      </c>
      <c r="O3618" s="6" t="s">
        <v>297</v>
      </c>
      <c r="P3618" s="6" t="s">
        <v>68</v>
      </c>
      <c r="Q3618" s="6">
        <v>863.01</v>
      </c>
      <c r="R3618" s="6">
        <v>0</v>
      </c>
      <c r="S3618" s="6">
        <v>6.32</v>
      </c>
      <c r="T3618" s="6" t="s">
        <v>35</v>
      </c>
      <c r="U3618" s="6"/>
      <c r="V3618" s="6" t="s">
        <v>49</v>
      </c>
      <c r="W3618" s="6">
        <v>95</v>
      </c>
      <c r="X3618" s="7" t="s">
        <v>69</v>
      </c>
    </row>
    <row r="3619" spans="1:24" x14ac:dyDescent="0.3">
      <c r="A3619" s="8" t="s">
        <v>10921</v>
      </c>
      <c r="B3619" s="9">
        <v>46165</v>
      </c>
      <c r="C3619" s="21" t="str">
        <f>TEXT(Table3[[#This Row],[Transaction_Date]],"dddd")</f>
        <v>Saturday</v>
      </c>
      <c r="D3619" t="s">
        <v>10922</v>
      </c>
      <c r="E3619">
        <f>HOUR(Table3[[#This Row],[Transaction_Time]])</f>
        <v>11</v>
      </c>
      <c r="F3619" s="10" t="s">
        <v>40</v>
      </c>
      <c r="G3619" s="10" t="s">
        <v>10923</v>
      </c>
      <c r="H3619" s="10" t="s">
        <v>26</v>
      </c>
      <c r="I3619" s="10" t="s">
        <v>27</v>
      </c>
      <c r="J3619" s="10" t="s">
        <v>28</v>
      </c>
      <c r="K3619" s="10" t="s">
        <v>188</v>
      </c>
      <c r="L3619" s="10" t="s">
        <v>92</v>
      </c>
      <c r="M3619" s="10" t="s">
        <v>93</v>
      </c>
      <c r="N3619" s="10" t="s">
        <v>32</v>
      </c>
      <c r="O3619" s="10" t="s">
        <v>141</v>
      </c>
      <c r="P3619" s="10" t="s">
        <v>68</v>
      </c>
      <c r="Q3619" s="10">
        <v>317.92</v>
      </c>
      <c r="R3619" s="10">
        <v>0</v>
      </c>
      <c r="S3619" s="10">
        <v>0</v>
      </c>
      <c r="T3619" s="10" t="s">
        <v>35</v>
      </c>
      <c r="U3619" s="10"/>
      <c r="V3619" s="10" t="s">
        <v>49</v>
      </c>
      <c r="W3619" s="10">
        <v>31</v>
      </c>
      <c r="X3619" s="11" t="s">
        <v>37</v>
      </c>
    </row>
    <row r="3620" spans="1:24" x14ac:dyDescent="0.3">
      <c r="A3620" s="4" t="s">
        <v>10924</v>
      </c>
      <c r="B3620" s="5">
        <v>46168</v>
      </c>
      <c r="C3620" s="20" t="str">
        <f>TEXT(Table3[[#This Row],[Transaction_Date]],"dddd")</f>
        <v>Tuesday</v>
      </c>
      <c r="D3620" t="s">
        <v>10925</v>
      </c>
      <c r="E3620">
        <f>HOUR(Table3[[#This Row],[Transaction_Time]])</f>
        <v>13</v>
      </c>
      <c r="F3620" s="6" t="s">
        <v>40</v>
      </c>
      <c r="G3620" s="6" t="s">
        <v>10926</v>
      </c>
      <c r="H3620" s="6" t="s">
        <v>54</v>
      </c>
      <c r="I3620" s="6" t="s">
        <v>27</v>
      </c>
      <c r="J3620" s="6" t="s">
        <v>98</v>
      </c>
      <c r="K3620" s="6" t="s">
        <v>99</v>
      </c>
      <c r="L3620" s="6" t="s">
        <v>342</v>
      </c>
      <c r="M3620" s="6" t="s">
        <v>162</v>
      </c>
      <c r="N3620" s="6" t="s">
        <v>59</v>
      </c>
      <c r="O3620" s="6" t="s">
        <v>297</v>
      </c>
      <c r="P3620" s="6" t="s">
        <v>108</v>
      </c>
      <c r="Q3620" s="6">
        <v>424.2</v>
      </c>
      <c r="R3620" s="6">
        <v>0</v>
      </c>
      <c r="S3620" s="6">
        <v>2.0099999999999998</v>
      </c>
      <c r="T3620" s="6" t="s">
        <v>35</v>
      </c>
      <c r="U3620" s="6"/>
      <c r="V3620" s="6" t="s">
        <v>49</v>
      </c>
      <c r="W3620" s="6">
        <v>35</v>
      </c>
      <c r="X3620" s="7" t="s">
        <v>37</v>
      </c>
    </row>
    <row r="3621" spans="1:24" x14ac:dyDescent="0.3">
      <c r="A3621" s="8" t="s">
        <v>10927</v>
      </c>
      <c r="B3621" s="9">
        <v>46147</v>
      </c>
      <c r="C3621" s="21" t="str">
        <f>TEXT(Table3[[#This Row],[Transaction_Date]],"dddd")</f>
        <v>Tuesday</v>
      </c>
      <c r="D3621" t="s">
        <v>10928</v>
      </c>
      <c r="E3621">
        <f>HOUR(Table3[[#This Row],[Transaction_Time]])</f>
        <v>22</v>
      </c>
      <c r="F3621" s="10" t="s">
        <v>40</v>
      </c>
      <c r="G3621" s="10" t="s">
        <v>10929</v>
      </c>
      <c r="H3621" s="10" t="s">
        <v>54</v>
      </c>
      <c r="I3621" s="10" t="s">
        <v>27</v>
      </c>
      <c r="J3621" s="10" t="s">
        <v>166</v>
      </c>
      <c r="K3621" s="10" t="s">
        <v>476</v>
      </c>
      <c r="L3621" s="10" t="s">
        <v>477</v>
      </c>
      <c r="M3621" s="10" t="s">
        <v>101</v>
      </c>
      <c r="N3621" s="10" t="s">
        <v>46</v>
      </c>
      <c r="O3621" s="10" t="s">
        <v>60</v>
      </c>
      <c r="P3621" s="10" t="s">
        <v>34</v>
      </c>
      <c r="Q3621" s="10">
        <v>144.65</v>
      </c>
      <c r="R3621" s="10">
        <v>0</v>
      </c>
      <c r="S3621" s="10">
        <v>6.7</v>
      </c>
      <c r="T3621" s="10" t="s">
        <v>35</v>
      </c>
      <c r="U3621" s="10"/>
      <c r="V3621" s="10" t="s">
        <v>36</v>
      </c>
      <c r="W3621" s="10">
        <v>78</v>
      </c>
      <c r="X3621" s="11" t="s">
        <v>37</v>
      </c>
    </row>
    <row r="3622" spans="1:24" x14ac:dyDescent="0.3">
      <c r="A3622" s="4" t="s">
        <v>10930</v>
      </c>
      <c r="B3622" s="5">
        <v>46152</v>
      </c>
      <c r="C3622" s="20" t="str">
        <f>TEXT(Table3[[#This Row],[Transaction_Date]],"dddd")</f>
        <v>Sunday</v>
      </c>
      <c r="D3622" t="s">
        <v>10931</v>
      </c>
      <c r="E3622">
        <f>HOUR(Table3[[#This Row],[Transaction_Time]])</f>
        <v>8</v>
      </c>
      <c r="F3622" s="6" t="s">
        <v>24</v>
      </c>
      <c r="G3622" s="6" t="s">
        <v>10932</v>
      </c>
      <c r="H3622" s="6" t="s">
        <v>89</v>
      </c>
      <c r="I3622" s="6" t="s">
        <v>27</v>
      </c>
      <c r="J3622" s="6" t="s">
        <v>55</v>
      </c>
      <c r="K3622" s="6" t="s">
        <v>180</v>
      </c>
      <c r="L3622" s="6" t="s">
        <v>271</v>
      </c>
      <c r="M3622" s="6" t="s">
        <v>83</v>
      </c>
      <c r="N3622" s="6" t="s">
        <v>78</v>
      </c>
      <c r="O3622" s="6" t="s">
        <v>47</v>
      </c>
      <c r="P3622" s="10" t="s">
        <v>68</v>
      </c>
      <c r="Q3622" s="6">
        <v>521.37</v>
      </c>
      <c r="R3622" s="6">
        <v>0</v>
      </c>
      <c r="S3622" s="6">
        <v>0</v>
      </c>
      <c r="T3622" s="6" t="s">
        <v>35</v>
      </c>
      <c r="U3622" s="6"/>
      <c r="V3622" s="6" t="s">
        <v>49</v>
      </c>
      <c r="W3622" s="6">
        <v>25</v>
      </c>
      <c r="X3622" s="7" t="s">
        <v>37</v>
      </c>
    </row>
    <row r="3623" spans="1:24" x14ac:dyDescent="0.3">
      <c r="A3623" s="8" t="s">
        <v>10933</v>
      </c>
      <c r="B3623" s="9">
        <v>46161</v>
      </c>
      <c r="C3623" s="21" t="str">
        <f>TEXT(Table3[[#This Row],[Transaction_Date]],"dddd")</f>
        <v>Tuesday</v>
      </c>
      <c r="D3623" t="s">
        <v>10934</v>
      </c>
      <c r="E3623">
        <f>HOUR(Table3[[#This Row],[Transaction_Time]])</f>
        <v>11</v>
      </c>
      <c r="F3623" s="10" t="s">
        <v>72</v>
      </c>
      <c r="G3623" s="10" t="s">
        <v>10935</v>
      </c>
      <c r="H3623" s="10" t="s">
        <v>26</v>
      </c>
      <c r="I3623" s="10" t="s">
        <v>27</v>
      </c>
      <c r="J3623" s="10" t="s">
        <v>55</v>
      </c>
      <c r="K3623" s="10" t="s">
        <v>56</v>
      </c>
      <c r="L3623" s="10" t="s">
        <v>107</v>
      </c>
      <c r="M3623" s="10" t="s">
        <v>93</v>
      </c>
      <c r="N3623" s="10" t="s">
        <v>46</v>
      </c>
      <c r="O3623" s="10" t="s">
        <v>60</v>
      </c>
      <c r="P3623" s="10" t="s">
        <v>68</v>
      </c>
      <c r="Q3623" s="10">
        <v>250.24</v>
      </c>
      <c r="R3623" s="10">
        <v>0</v>
      </c>
      <c r="S3623" s="10">
        <v>0</v>
      </c>
      <c r="T3623" s="10" t="s">
        <v>280</v>
      </c>
      <c r="U3623" s="10" t="s">
        <v>496</v>
      </c>
      <c r="V3623" s="10" t="s">
        <v>49</v>
      </c>
      <c r="W3623" s="10">
        <v>77</v>
      </c>
      <c r="X3623" s="11" t="s">
        <v>37</v>
      </c>
    </row>
    <row r="3624" spans="1:24" x14ac:dyDescent="0.3">
      <c r="A3624" s="4" t="s">
        <v>10936</v>
      </c>
      <c r="B3624" s="5">
        <v>46154</v>
      </c>
      <c r="C3624" s="20" t="str">
        <f>TEXT(Table3[[#This Row],[Transaction_Date]],"dddd")</f>
        <v>Tuesday</v>
      </c>
      <c r="D3624" t="s">
        <v>10937</v>
      </c>
      <c r="E3624">
        <f>HOUR(Table3[[#This Row],[Transaction_Time]])</f>
        <v>19</v>
      </c>
      <c r="F3624" s="6" t="s">
        <v>24</v>
      </c>
      <c r="G3624" s="6" t="s">
        <v>10938</v>
      </c>
      <c r="H3624" s="6" t="s">
        <v>54</v>
      </c>
      <c r="I3624" s="6" t="s">
        <v>42</v>
      </c>
      <c r="J3624" s="6" t="s">
        <v>119</v>
      </c>
      <c r="K3624" s="6" t="s">
        <v>276</v>
      </c>
      <c r="L3624" s="6" t="s">
        <v>241</v>
      </c>
      <c r="M3624" s="6" t="s">
        <v>101</v>
      </c>
      <c r="N3624" s="6" t="s">
        <v>32</v>
      </c>
      <c r="O3624" s="6" t="s">
        <v>47</v>
      </c>
      <c r="P3624" s="6" t="s">
        <v>34</v>
      </c>
      <c r="Q3624" s="6">
        <v>397.02</v>
      </c>
      <c r="R3624" s="6">
        <v>0</v>
      </c>
      <c r="S3624" s="6">
        <v>0</v>
      </c>
      <c r="T3624" s="6" t="s">
        <v>35</v>
      </c>
      <c r="U3624" s="6"/>
      <c r="V3624" s="6" t="s">
        <v>36</v>
      </c>
      <c r="W3624" s="6">
        <v>60</v>
      </c>
      <c r="X3624" s="7" t="s">
        <v>37</v>
      </c>
    </row>
    <row r="3625" spans="1:24" x14ac:dyDescent="0.3">
      <c r="A3625" s="8" t="s">
        <v>10939</v>
      </c>
      <c r="B3625" s="9">
        <v>46150</v>
      </c>
      <c r="C3625" s="21" t="str">
        <f>TEXT(Table3[[#This Row],[Transaction_Date]],"dddd")</f>
        <v>Friday</v>
      </c>
      <c r="D3625" t="s">
        <v>10940</v>
      </c>
      <c r="E3625">
        <f>HOUR(Table3[[#This Row],[Transaction_Time]])</f>
        <v>8</v>
      </c>
      <c r="F3625" s="10" t="s">
        <v>24</v>
      </c>
      <c r="G3625" s="10" t="s">
        <v>10941</v>
      </c>
      <c r="H3625" s="10" t="s">
        <v>26</v>
      </c>
      <c r="I3625" s="10" t="s">
        <v>27</v>
      </c>
      <c r="J3625" s="10" t="s">
        <v>166</v>
      </c>
      <c r="K3625" s="10" t="s">
        <v>237</v>
      </c>
      <c r="L3625" s="10" t="s">
        <v>145</v>
      </c>
      <c r="M3625" s="10" t="s">
        <v>146</v>
      </c>
      <c r="N3625" s="10" t="s">
        <v>46</v>
      </c>
      <c r="O3625" s="10" t="s">
        <v>60</v>
      </c>
      <c r="P3625" s="10" t="s">
        <v>34</v>
      </c>
      <c r="Q3625" s="10">
        <v>393.15</v>
      </c>
      <c r="R3625" s="10">
        <v>0</v>
      </c>
      <c r="S3625" s="10">
        <v>0</v>
      </c>
      <c r="T3625" s="10" t="s">
        <v>35</v>
      </c>
      <c r="U3625" s="10"/>
      <c r="V3625" s="10" t="s">
        <v>49</v>
      </c>
      <c r="W3625" s="10">
        <v>89</v>
      </c>
      <c r="X3625" s="11" t="s">
        <v>37</v>
      </c>
    </row>
    <row r="3626" spans="1:24" x14ac:dyDescent="0.3">
      <c r="A3626" s="4" t="s">
        <v>10942</v>
      </c>
      <c r="B3626" s="5">
        <v>46143</v>
      </c>
      <c r="C3626" s="20" t="str">
        <f>TEXT(Table3[[#This Row],[Transaction_Date]],"dddd")</f>
        <v>Friday</v>
      </c>
      <c r="D3626" t="s">
        <v>10943</v>
      </c>
      <c r="E3626">
        <f>HOUR(Table3[[#This Row],[Transaction_Time]])</f>
        <v>20</v>
      </c>
      <c r="F3626" s="6" t="s">
        <v>24</v>
      </c>
      <c r="G3626" s="6" t="s">
        <v>10944</v>
      </c>
      <c r="H3626" s="6" t="s">
        <v>74</v>
      </c>
      <c r="I3626" s="6" t="s">
        <v>42</v>
      </c>
      <c r="J3626" s="6" t="s">
        <v>166</v>
      </c>
      <c r="K3626" s="6" t="s">
        <v>476</v>
      </c>
      <c r="L3626" s="6" t="s">
        <v>66</v>
      </c>
      <c r="M3626" s="6" t="s">
        <v>67</v>
      </c>
      <c r="N3626" s="6" t="s">
        <v>46</v>
      </c>
      <c r="O3626" s="6" t="s">
        <v>60</v>
      </c>
      <c r="P3626" s="6" t="s">
        <v>48</v>
      </c>
      <c r="Q3626" s="6">
        <v>5142.53</v>
      </c>
      <c r="R3626" s="6">
        <v>0</v>
      </c>
      <c r="S3626" s="6">
        <v>1.64</v>
      </c>
      <c r="T3626" s="6" t="s">
        <v>35</v>
      </c>
      <c r="U3626" s="6"/>
      <c r="V3626" s="6" t="s">
        <v>49</v>
      </c>
      <c r="W3626" s="6">
        <v>66</v>
      </c>
      <c r="X3626" s="7" t="s">
        <v>37</v>
      </c>
    </row>
    <row r="3627" spans="1:24" x14ac:dyDescent="0.3">
      <c r="A3627" s="8" t="s">
        <v>10945</v>
      </c>
      <c r="B3627" s="9">
        <v>46147</v>
      </c>
      <c r="C3627" s="21" t="str">
        <f>TEXT(Table3[[#This Row],[Transaction_Date]],"dddd")</f>
        <v>Tuesday</v>
      </c>
      <c r="D3627" t="s">
        <v>10946</v>
      </c>
      <c r="E3627">
        <f>HOUR(Table3[[#This Row],[Transaction_Time]])</f>
        <v>21</v>
      </c>
      <c r="F3627" s="10" t="s">
        <v>24</v>
      </c>
      <c r="G3627" s="10" t="s">
        <v>10947</v>
      </c>
      <c r="H3627" s="10" t="s">
        <v>54</v>
      </c>
      <c r="I3627" s="10" t="s">
        <v>42</v>
      </c>
      <c r="J3627" s="10" t="s">
        <v>150</v>
      </c>
      <c r="K3627" s="10" t="s">
        <v>245</v>
      </c>
      <c r="L3627" s="10" t="s">
        <v>171</v>
      </c>
      <c r="M3627" s="10" t="s">
        <v>67</v>
      </c>
      <c r="N3627" s="10" t="s">
        <v>32</v>
      </c>
      <c r="O3627" s="10" t="s">
        <v>60</v>
      </c>
      <c r="P3627" s="10" t="s">
        <v>68</v>
      </c>
      <c r="Q3627" s="10">
        <v>1010.4</v>
      </c>
      <c r="R3627" s="10">
        <v>0</v>
      </c>
      <c r="S3627" s="10">
        <v>0</v>
      </c>
      <c r="T3627" s="10" t="s">
        <v>35</v>
      </c>
      <c r="U3627" s="10"/>
      <c r="V3627" s="10" t="s">
        <v>36</v>
      </c>
      <c r="W3627" s="10">
        <v>9</v>
      </c>
      <c r="X3627" s="11" t="s">
        <v>37</v>
      </c>
    </row>
    <row r="3628" spans="1:24" x14ac:dyDescent="0.3">
      <c r="A3628" s="4" t="s">
        <v>10948</v>
      </c>
      <c r="B3628" s="5">
        <v>46155</v>
      </c>
      <c r="C3628" s="20" t="str">
        <f>TEXT(Table3[[#This Row],[Transaction_Date]],"dddd")</f>
        <v>Wednesday</v>
      </c>
      <c r="D3628" t="s">
        <v>10949</v>
      </c>
      <c r="E3628">
        <f>HOUR(Table3[[#This Row],[Transaction_Time]])</f>
        <v>11</v>
      </c>
      <c r="F3628" s="6" t="s">
        <v>52</v>
      </c>
      <c r="G3628" s="6" t="s">
        <v>10950</v>
      </c>
      <c r="H3628" s="6" t="s">
        <v>74</v>
      </c>
      <c r="I3628" s="6" t="s">
        <v>27</v>
      </c>
      <c r="J3628" s="6" t="s">
        <v>75</v>
      </c>
      <c r="K3628" s="6" t="s">
        <v>212</v>
      </c>
      <c r="L3628" s="6" t="s">
        <v>537</v>
      </c>
      <c r="M3628" s="6" t="s">
        <v>122</v>
      </c>
      <c r="N3628" s="6" t="s">
        <v>46</v>
      </c>
      <c r="O3628" s="6" t="s">
        <v>60</v>
      </c>
      <c r="P3628" s="6" t="s">
        <v>48</v>
      </c>
      <c r="Q3628" s="6">
        <v>383.78</v>
      </c>
      <c r="R3628" s="6">
        <v>39.200000000000003</v>
      </c>
      <c r="S3628" s="6">
        <v>0</v>
      </c>
      <c r="T3628" s="6" t="s">
        <v>35</v>
      </c>
      <c r="U3628" s="6"/>
      <c r="V3628" s="6" t="s">
        <v>49</v>
      </c>
      <c r="W3628" s="6">
        <v>36</v>
      </c>
      <c r="X3628" s="7" t="s">
        <v>37</v>
      </c>
    </row>
    <row r="3629" spans="1:24" x14ac:dyDescent="0.3">
      <c r="A3629" s="8" t="s">
        <v>10951</v>
      </c>
      <c r="B3629" s="9">
        <v>46154</v>
      </c>
      <c r="C3629" s="21" t="str">
        <f>TEXT(Table3[[#This Row],[Transaction_Date]],"dddd")</f>
        <v>Tuesday</v>
      </c>
      <c r="D3629" t="s">
        <v>10952</v>
      </c>
      <c r="E3629">
        <f>HOUR(Table3[[#This Row],[Transaction_Time]])</f>
        <v>15</v>
      </c>
      <c r="F3629" s="10" t="s">
        <v>40</v>
      </c>
      <c r="G3629" s="10" t="s">
        <v>10953</v>
      </c>
      <c r="H3629" s="10" t="s">
        <v>26</v>
      </c>
      <c r="I3629" s="10" t="s">
        <v>42</v>
      </c>
      <c r="J3629" s="10" t="s">
        <v>98</v>
      </c>
      <c r="K3629" s="10" t="s">
        <v>126</v>
      </c>
      <c r="L3629" s="10" t="s">
        <v>357</v>
      </c>
      <c r="M3629" s="10" t="s">
        <v>122</v>
      </c>
      <c r="N3629" s="10" t="s">
        <v>32</v>
      </c>
      <c r="O3629" s="10" t="s">
        <v>47</v>
      </c>
      <c r="P3629" s="10" t="s">
        <v>68</v>
      </c>
      <c r="Q3629" s="10">
        <v>972.09</v>
      </c>
      <c r="R3629" s="10">
        <v>0</v>
      </c>
      <c r="S3629" s="10">
        <v>5.08</v>
      </c>
      <c r="T3629" s="10" t="s">
        <v>35</v>
      </c>
      <c r="U3629" s="10"/>
      <c r="V3629" s="10" t="s">
        <v>49</v>
      </c>
      <c r="W3629" s="10">
        <v>76</v>
      </c>
      <c r="X3629" s="11" t="s">
        <v>37</v>
      </c>
    </row>
    <row r="3630" spans="1:24" x14ac:dyDescent="0.3">
      <c r="A3630" s="4" t="s">
        <v>10954</v>
      </c>
      <c r="B3630" s="5">
        <v>46166</v>
      </c>
      <c r="C3630" s="20" t="str">
        <f>TEXT(Table3[[#This Row],[Transaction_Date]],"dddd")</f>
        <v>Sunday</v>
      </c>
      <c r="D3630" t="s">
        <v>10955</v>
      </c>
      <c r="E3630">
        <f>HOUR(Table3[[#This Row],[Transaction_Time]])</f>
        <v>8</v>
      </c>
      <c r="F3630" s="6" t="s">
        <v>24</v>
      </c>
      <c r="G3630" s="6" t="s">
        <v>10956</v>
      </c>
      <c r="H3630" s="6" t="s">
        <v>89</v>
      </c>
      <c r="I3630" s="6" t="s">
        <v>42</v>
      </c>
      <c r="J3630" s="6" t="s">
        <v>75</v>
      </c>
      <c r="K3630" s="6" t="s">
        <v>295</v>
      </c>
      <c r="L3630" s="6" t="s">
        <v>205</v>
      </c>
      <c r="M3630" s="6" t="s">
        <v>162</v>
      </c>
      <c r="N3630" s="6" t="s">
        <v>46</v>
      </c>
      <c r="O3630" s="6" t="s">
        <v>60</v>
      </c>
      <c r="P3630" s="6" t="s">
        <v>34</v>
      </c>
      <c r="Q3630" s="6">
        <v>1567.28</v>
      </c>
      <c r="R3630" s="6">
        <v>0</v>
      </c>
      <c r="S3630" s="6">
        <v>0</v>
      </c>
      <c r="T3630" s="6" t="s">
        <v>35</v>
      </c>
      <c r="U3630" s="6"/>
      <c r="V3630" s="6" t="s">
        <v>36</v>
      </c>
      <c r="W3630" s="6">
        <v>78</v>
      </c>
      <c r="X3630" s="7" t="s">
        <v>37</v>
      </c>
    </row>
    <row r="3631" spans="1:24" x14ac:dyDescent="0.3">
      <c r="A3631" s="8" t="s">
        <v>10957</v>
      </c>
      <c r="B3631" s="9">
        <v>46159</v>
      </c>
      <c r="C3631" s="21" t="str">
        <f>TEXT(Table3[[#This Row],[Transaction_Date]],"dddd")</f>
        <v>Sunday</v>
      </c>
      <c r="D3631" t="s">
        <v>10958</v>
      </c>
      <c r="E3631">
        <f>HOUR(Table3[[#This Row],[Transaction_Time]])</f>
        <v>19</v>
      </c>
      <c r="F3631" s="10" t="s">
        <v>40</v>
      </c>
      <c r="G3631" s="10" t="s">
        <v>10959</v>
      </c>
      <c r="H3631" s="10" t="s">
        <v>54</v>
      </c>
      <c r="I3631" s="10" t="s">
        <v>27</v>
      </c>
      <c r="J3631" s="10" t="s">
        <v>119</v>
      </c>
      <c r="K3631" s="10" t="s">
        <v>276</v>
      </c>
      <c r="L3631" s="10" t="s">
        <v>463</v>
      </c>
      <c r="M3631" s="10" t="s">
        <v>101</v>
      </c>
      <c r="N3631" s="10" t="s">
        <v>78</v>
      </c>
      <c r="O3631" s="10" t="s">
        <v>60</v>
      </c>
      <c r="P3631" s="10" t="s">
        <v>34</v>
      </c>
      <c r="Q3631" s="10">
        <v>810.65</v>
      </c>
      <c r="R3631" s="10">
        <v>0</v>
      </c>
      <c r="S3631" s="10">
        <v>0</v>
      </c>
      <c r="T3631" s="10" t="s">
        <v>35</v>
      </c>
      <c r="U3631" s="10"/>
      <c r="V3631" s="10" t="s">
        <v>49</v>
      </c>
      <c r="W3631" s="10">
        <v>73</v>
      </c>
      <c r="X3631" s="11" t="s">
        <v>37</v>
      </c>
    </row>
    <row r="3632" spans="1:24" x14ac:dyDescent="0.3">
      <c r="A3632" s="4" t="s">
        <v>10960</v>
      </c>
      <c r="B3632" s="5">
        <v>46166</v>
      </c>
      <c r="C3632" s="20" t="str">
        <f>TEXT(Table3[[#This Row],[Transaction_Date]],"dddd")</f>
        <v>Sunday</v>
      </c>
      <c r="D3632" t="s">
        <v>10961</v>
      </c>
      <c r="E3632">
        <f>HOUR(Table3[[#This Row],[Transaction_Time]])</f>
        <v>16</v>
      </c>
      <c r="F3632" s="6" t="s">
        <v>52</v>
      </c>
      <c r="G3632" s="6" t="s">
        <v>10962</v>
      </c>
      <c r="H3632" s="6" t="s">
        <v>54</v>
      </c>
      <c r="I3632" s="6" t="s">
        <v>42</v>
      </c>
      <c r="J3632" s="6" t="s">
        <v>55</v>
      </c>
      <c r="K3632" s="6" t="s">
        <v>256</v>
      </c>
      <c r="L3632" s="6" t="s">
        <v>196</v>
      </c>
      <c r="M3632" s="6" t="s">
        <v>83</v>
      </c>
      <c r="N3632" s="6" t="s">
        <v>46</v>
      </c>
      <c r="O3632" s="6" t="s">
        <v>47</v>
      </c>
      <c r="P3632" s="6" t="s">
        <v>115</v>
      </c>
      <c r="Q3632" s="6">
        <v>356.98</v>
      </c>
      <c r="R3632" s="6">
        <v>18.329999999999998</v>
      </c>
      <c r="S3632" s="6">
        <v>0</v>
      </c>
      <c r="T3632" s="6" t="s">
        <v>35</v>
      </c>
      <c r="U3632" s="6"/>
      <c r="V3632" s="6" t="s">
        <v>49</v>
      </c>
      <c r="W3632" s="6">
        <v>92</v>
      </c>
      <c r="X3632" s="7" t="s">
        <v>37</v>
      </c>
    </row>
    <row r="3633" spans="1:24" x14ac:dyDescent="0.3">
      <c r="A3633" s="8" t="s">
        <v>10963</v>
      </c>
      <c r="B3633" s="9">
        <v>46160</v>
      </c>
      <c r="C3633" s="21" t="str">
        <f>TEXT(Table3[[#This Row],[Transaction_Date]],"dddd")</f>
        <v>Monday</v>
      </c>
      <c r="D3633" t="s">
        <v>10964</v>
      </c>
      <c r="E3633">
        <f>HOUR(Table3[[#This Row],[Transaction_Time]])</f>
        <v>15</v>
      </c>
      <c r="F3633" s="10" t="s">
        <v>40</v>
      </c>
      <c r="G3633" s="10" t="s">
        <v>10965</v>
      </c>
      <c r="H3633" s="10" t="s">
        <v>54</v>
      </c>
      <c r="I3633" s="10" t="s">
        <v>27</v>
      </c>
      <c r="J3633" s="10" t="s">
        <v>28</v>
      </c>
      <c r="K3633" s="10" t="s">
        <v>188</v>
      </c>
      <c r="L3633" s="10" t="s">
        <v>45</v>
      </c>
      <c r="M3633" s="10" t="s">
        <v>31</v>
      </c>
      <c r="N3633" s="10" t="s">
        <v>46</v>
      </c>
      <c r="O3633" s="10" t="s">
        <v>47</v>
      </c>
      <c r="P3633" s="10" t="s">
        <v>115</v>
      </c>
      <c r="Q3633" s="10">
        <v>1442.49</v>
      </c>
      <c r="R3633" s="10">
        <v>0</v>
      </c>
      <c r="S3633" s="10">
        <v>0</v>
      </c>
      <c r="T3633" s="10" t="s">
        <v>35</v>
      </c>
      <c r="U3633" s="10"/>
      <c r="V3633" s="10" t="s">
        <v>36</v>
      </c>
      <c r="W3633" s="10">
        <v>94</v>
      </c>
      <c r="X3633" s="11" t="s">
        <v>37</v>
      </c>
    </row>
    <row r="3634" spans="1:24" x14ac:dyDescent="0.3">
      <c r="A3634" s="4" t="s">
        <v>10966</v>
      </c>
      <c r="B3634" s="5">
        <v>46159</v>
      </c>
      <c r="C3634" s="20" t="str">
        <f>TEXT(Table3[[#This Row],[Transaction_Date]],"dddd")</f>
        <v>Sunday</v>
      </c>
      <c r="D3634" t="s">
        <v>10967</v>
      </c>
      <c r="E3634">
        <f>HOUR(Table3[[#This Row],[Transaction_Time]])</f>
        <v>13</v>
      </c>
      <c r="F3634" s="6" t="s">
        <v>370</v>
      </c>
      <c r="G3634" s="6" t="s">
        <v>10968</v>
      </c>
      <c r="H3634" s="6" t="s">
        <v>26</v>
      </c>
      <c r="I3634" s="6" t="s">
        <v>27</v>
      </c>
      <c r="J3634" s="6" t="s">
        <v>90</v>
      </c>
      <c r="K3634" s="6" t="s">
        <v>140</v>
      </c>
      <c r="L3634" s="6" t="s">
        <v>184</v>
      </c>
      <c r="M3634" s="6" t="s">
        <v>146</v>
      </c>
      <c r="N3634" s="6" t="s">
        <v>59</v>
      </c>
      <c r="O3634" s="6" t="s">
        <v>297</v>
      </c>
      <c r="P3634" s="6" t="s">
        <v>34</v>
      </c>
      <c r="Q3634" s="6">
        <v>1069.6600000000001</v>
      </c>
      <c r="R3634" s="6">
        <v>0</v>
      </c>
      <c r="S3634" s="6">
        <v>0</v>
      </c>
      <c r="T3634" s="6" t="s">
        <v>35</v>
      </c>
      <c r="U3634" s="6"/>
      <c r="V3634" s="6" t="s">
        <v>49</v>
      </c>
      <c r="W3634" s="6">
        <v>31</v>
      </c>
      <c r="X3634" s="7" t="s">
        <v>37</v>
      </c>
    </row>
    <row r="3635" spans="1:24" x14ac:dyDescent="0.3">
      <c r="A3635" s="8" t="s">
        <v>10969</v>
      </c>
      <c r="B3635" s="9">
        <v>46163</v>
      </c>
      <c r="C3635" s="21" t="str">
        <f>TEXT(Table3[[#This Row],[Transaction_Date]],"dddd")</f>
        <v>Thursday</v>
      </c>
      <c r="D3635" t="s">
        <v>10970</v>
      </c>
      <c r="E3635">
        <f>HOUR(Table3[[#This Row],[Transaction_Time]])</f>
        <v>18</v>
      </c>
      <c r="F3635" s="10" t="s">
        <v>52</v>
      </c>
      <c r="G3635" s="10" t="s">
        <v>10971</v>
      </c>
      <c r="H3635" s="10" t="s">
        <v>97</v>
      </c>
      <c r="I3635" s="10" t="s">
        <v>42</v>
      </c>
      <c r="J3635" s="10" t="s">
        <v>119</v>
      </c>
      <c r="K3635" s="10" t="s">
        <v>264</v>
      </c>
      <c r="L3635" s="10" t="s">
        <v>537</v>
      </c>
      <c r="M3635" s="10" t="s">
        <v>122</v>
      </c>
      <c r="N3635" s="10" t="s">
        <v>46</v>
      </c>
      <c r="O3635" s="10" t="s">
        <v>47</v>
      </c>
      <c r="P3635" s="10" t="s">
        <v>115</v>
      </c>
      <c r="Q3635" s="10">
        <v>897.72</v>
      </c>
      <c r="R3635" s="10">
        <v>0</v>
      </c>
      <c r="S3635" s="10">
        <v>0</v>
      </c>
      <c r="T3635" s="10" t="s">
        <v>35</v>
      </c>
      <c r="U3635" s="10"/>
      <c r="V3635" s="10" t="s">
        <v>49</v>
      </c>
      <c r="W3635" s="10">
        <v>13</v>
      </c>
      <c r="X3635" s="11" t="s">
        <v>37</v>
      </c>
    </row>
    <row r="3636" spans="1:24" x14ac:dyDescent="0.3">
      <c r="A3636" s="4" t="s">
        <v>10972</v>
      </c>
      <c r="B3636" s="5">
        <v>46167</v>
      </c>
      <c r="C3636" s="20" t="str">
        <f>TEXT(Table3[[#This Row],[Transaction_Date]],"dddd")</f>
        <v>Monday</v>
      </c>
      <c r="D3636" t="s">
        <v>10973</v>
      </c>
      <c r="E3636">
        <f>HOUR(Table3[[#This Row],[Transaction_Time]])</f>
        <v>12</v>
      </c>
      <c r="F3636" s="6" t="s">
        <v>40</v>
      </c>
      <c r="G3636" s="6" t="s">
        <v>10974</v>
      </c>
      <c r="H3636" s="6" t="s">
        <v>89</v>
      </c>
      <c r="I3636" s="6" t="s">
        <v>42</v>
      </c>
      <c r="J3636" s="6" t="s">
        <v>119</v>
      </c>
      <c r="K3636" s="6" t="s">
        <v>276</v>
      </c>
      <c r="L3636" s="6" t="s">
        <v>82</v>
      </c>
      <c r="M3636" s="6" t="s">
        <v>83</v>
      </c>
      <c r="N3636" s="6" t="s">
        <v>176</v>
      </c>
      <c r="O3636" s="6" t="s">
        <v>60</v>
      </c>
      <c r="P3636" s="6" t="s">
        <v>68</v>
      </c>
      <c r="Q3636" s="6">
        <v>731.24</v>
      </c>
      <c r="R3636" s="6">
        <v>0</v>
      </c>
      <c r="S3636" s="6">
        <v>0</v>
      </c>
      <c r="T3636" s="6" t="s">
        <v>35</v>
      </c>
      <c r="U3636" s="6"/>
      <c r="V3636" s="6" t="s">
        <v>49</v>
      </c>
      <c r="W3636" s="6">
        <v>68</v>
      </c>
      <c r="X3636" s="7" t="s">
        <v>37</v>
      </c>
    </row>
    <row r="3637" spans="1:24" x14ac:dyDescent="0.3">
      <c r="A3637" s="8" t="s">
        <v>10975</v>
      </c>
      <c r="B3637" s="9">
        <v>46152</v>
      </c>
      <c r="C3637" s="21" t="str">
        <f>TEXT(Table3[[#This Row],[Transaction_Date]],"dddd")</f>
        <v>Sunday</v>
      </c>
      <c r="D3637" t="s">
        <v>10976</v>
      </c>
      <c r="E3637">
        <f>HOUR(Table3[[#This Row],[Transaction_Time]])</f>
        <v>20</v>
      </c>
      <c r="F3637" s="10" t="s">
        <v>24</v>
      </c>
      <c r="G3637" s="10" t="s">
        <v>10977</v>
      </c>
      <c r="H3637" s="10" t="s">
        <v>26</v>
      </c>
      <c r="I3637" s="10" t="s">
        <v>27</v>
      </c>
      <c r="J3637" s="10" t="s">
        <v>75</v>
      </c>
      <c r="K3637" s="10" t="s">
        <v>212</v>
      </c>
      <c r="L3637" s="10" t="s">
        <v>100</v>
      </c>
      <c r="M3637" s="10" t="s">
        <v>101</v>
      </c>
      <c r="N3637" s="10" t="s">
        <v>78</v>
      </c>
      <c r="O3637" s="10" t="s">
        <v>60</v>
      </c>
      <c r="P3637" s="10" t="s">
        <v>108</v>
      </c>
      <c r="Q3637" s="10">
        <v>830.26</v>
      </c>
      <c r="R3637" s="10">
        <v>0</v>
      </c>
      <c r="S3637" s="10">
        <v>0</v>
      </c>
      <c r="T3637" s="10" t="s">
        <v>35</v>
      </c>
      <c r="U3637" s="10"/>
      <c r="V3637" s="10" t="s">
        <v>49</v>
      </c>
      <c r="W3637" s="10">
        <v>82</v>
      </c>
      <c r="X3637" s="11" t="s">
        <v>37</v>
      </c>
    </row>
    <row r="3638" spans="1:24" x14ac:dyDescent="0.3">
      <c r="A3638" s="4" t="s">
        <v>10978</v>
      </c>
      <c r="B3638" s="5">
        <v>46172</v>
      </c>
      <c r="C3638" s="20" t="str">
        <f>TEXT(Table3[[#This Row],[Transaction_Date]],"dddd")</f>
        <v>Saturday</v>
      </c>
      <c r="D3638" t="s">
        <v>10979</v>
      </c>
      <c r="E3638">
        <f>HOUR(Table3[[#This Row],[Transaction_Time]])</f>
        <v>8</v>
      </c>
      <c r="F3638" s="6" t="s">
        <v>72</v>
      </c>
      <c r="G3638" s="6" t="s">
        <v>10980</v>
      </c>
      <c r="H3638" s="6" t="s">
        <v>89</v>
      </c>
      <c r="I3638" s="6" t="s">
        <v>42</v>
      </c>
      <c r="J3638" s="6" t="s">
        <v>119</v>
      </c>
      <c r="K3638" s="6" t="s">
        <v>276</v>
      </c>
      <c r="L3638" s="6" t="s">
        <v>375</v>
      </c>
      <c r="M3638" s="6" t="s">
        <v>58</v>
      </c>
      <c r="N3638" s="6" t="s">
        <v>59</v>
      </c>
      <c r="O3638" s="6" t="s">
        <v>47</v>
      </c>
      <c r="P3638" s="6" t="s">
        <v>68</v>
      </c>
      <c r="Q3638" s="6">
        <v>437.76</v>
      </c>
      <c r="R3638" s="6">
        <v>0</v>
      </c>
      <c r="S3638" s="6">
        <v>0</v>
      </c>
      <c r="T3638" s="6" t="s">
        <v>35</v>
      </c>
      <c r="U3638" s="6"/>
      <c r="V3638" s="6" t="s">
        <v>49</v>
      </c>
      <c r="W3638" s="6">
        <v>21</v>
      </c>
      <c r="X3638" s="7" t="s">
        <v>37</v>
      </c>
    </row>
    <row r="3639" spans="1:24" x14ac:dyDescent="0.3">
      <c r="A3639" s="8" t="s">
        <v>10981</v>
      </c>
      <c r="B3639" s="9">
        <v>46167</v>
      </c>
      <c r="C3639" s="21" t="str">
        <f>TEXT(Table3[[#This Row],[Transaction_Date]],"dddd")</f>
        <v>Monday</v>
      </c>
      <c r="D3639" t="s">
        <v>10982</v>
      </c>
      <c r="E3639">
        <f>HOUR(Table3[[#This Row],[Transaction_Time]])</f>
        <v>11</v>
      </c>
      <c r="F3639" s="10" t="s">
        <v>24</v>
      </c>
      <c r="G3639" s="10" t="s">
        <v>10983</v>
      </c>
      <c r="H3639" s="10" t="s">
        <v>54</v>
      </c>
      <c r="I3639" s="10" t="s">
        <v>27</v>
      </c>
      <c r="J3639" s="10" t="s">
        <v>105</v>
      </c>
      <c r="K3639" s="10" t="s">
        <v>675</v>
      </c>
      <c r="L3639" s="10" t="s">
        <v>257</v>
      </c>
      <c r="M3639" s="10" t="s">
        <v>93</v>
      </c>
      <c r="N3639" s="10" t="s">
        <v>78</v>
      </c>
      <c r="O3639" s="10" t="s">
        <v>47</v>
      </c>
      <c r="P3639" s="10" t="s">
        <v>115</v>
      </c>
      <c r="Q3639" s="10">
        <v>338.19</v>
      </c>
      <c r="R3639" s="10">
        <v>0</v>
      </c>
      <c r="S3639" s="10">
        <v>0</v>
      </c>
      <c r="T3639" s="10" t="s">
        <v>35</v>
      </c>
      <c r="U3639" s="10"/>
      <c r="V3639" s="10" t="s">
        <v>36</v>
      </c>
      <c r="W3639" s="10">
        <v>71</v>
      </c>
      <c r="X3639" s="11" t="s">
        <v>37</v>
      </c>
    </row>
    <row r="3640" spans="1:24" x14ac:dyDescent="0.3">
      <c r="A3640" s="4" t="s">
        <v>10984</v>
      </c>
      <c r="B3640" s="5">
        <v>46146</v>
      </c>
      <c r="C3640" s="20" t="str">
        <f>TEXT(Table3[[#This Row],[Transaction_Date]],"dddd")</f>
        <v>Monday</v>
      </c>
      <c r="D3640" t="s">
        <v>10985</v>
      </c>
      <c r="E3640">
        <f>HOUR(Table3[[#This Row],[Transaction_Time]])</f>
        <v>14</v>
      </c>
      <c r="F3640" s="6" t="s">
        <v>40</v>
      </c>
      <c r="G3640" s="6" t="s">
        <v>10986</v>
      </c>
      <c r="H3640" s="6" t="s">
        <v>89</v>
      </c>
      <c r="I3640" s="6" t="s">
        <v>27</v>
      </c>
      <c r="J3640" s="6" t="s">
        <v>90</v>
      </c>
      <c r="K3640" s="6" t="s">
        <v>91</v>
      </c>
      <c r="L3640" s="6" t="s">
        <v>647</v>
      </c>
      <c r="M3640" s="6" t="s">
        <v>31</v>
      </c>
      <c r="N3640" s="6" t="s">
        <v>176</v>
      </c>
      <c r="O3640" s="6" t="s">
        <v>47</v>
      </c>
      <c r="P3640" s="6" t="s">
        <v>128</v>
      </c>
      <c r="Q3640" s="6">
        <v>100.16</v>
      </c>
      <c r="R3640" s="6">
        <v>0</v>
      </c>
      <c r="S3640" s="6">
        <v>2.06</v>
      </c>
      <c r="T3640" s="6" t="s">
        <v>406</v>
      </c>
      <c r="U3640" s="6" t="s">
        <v>281</v>
      </c>
      <c r="V3640" s="6" t="s">
        <v>49</v>
      </c>
      <c r="W3640" s="6">
        <v>82</v>
      </c>
      <c r="X3640" s="7" t="s">
        <v>37</v>
      </c>
    </row>
    <row r="3641" spans="1:24" x14ac:dyDescent="0.3">
      <c r="A3641" s="8" t="s">
        <v>10987</v>
      </c>
      <c r="B3641" s="9">
        <v>46169</v>
      </c>
      <c r="C3641" s="21" t="str">
        <f>TEXT(Table3[[#This Row],[Transaction_Date]],"dddd")</f>
        <v>Wednesday</v>
      </c>
      <c r="D3641" t="s">
        <v>10988</v>
      </c>
      <c r="E3641">
        <f>HOUR(Table3[[#This Row],[Transaction_Time]])</f>
        <v>20</v>
      </c>
      <c r="F3641" s="10" t="s">
        <v>24</v>
      </c>
      <c r="G3641" s="10" t="s">
        <v>10989</v>
      </c>
      <c r="H3641" s="10" t="s">
        <v>54</v>
      </c>
      <c r="I3641" s="10" t="s">
        <v>27</v>
      </c>
      <c r="J3641" s="10" t="s">
        <v>55</v>
      </c>
      <c r="K3641" s="10" t="s">
        <v>136</v>
      </c>
      <c r="L3641" s="10" t="s">
        <v>647</v>
      </c>
      <c r="M3641" s="10" t="s">
        <v>31</v>
      </c>
      <c r="N3641" s="10" t="s">
        <v>176</v>
      </c>
      <c r="O3641" s="10" t="s">
        <v>60</v>
      </c>
      <c r="P3641" s="10" t="s">
        <v>68</v>
      </c>
      <c r="Q3641" s="10">
        <v>1156.4100000000001</v>
      </c>
      <c r="R3641" s="10">
        <v>0</v>
      </c>
      <c r="S3641" s="10">
        <v>0</v>
      </c>
      <c r="T3641" s="10" t="s">
        <v>35</v>
      </c>
      <c r="U3641" s="10"/>
      <c r="V3641" s="10" t="s">
        <v>49</v>
      </c>
      <c r="W3641" s="10">
        <v>27</v>
      </c>
      <c r="X3641" s="11" t="s">
        <v>37</v>
      </c>
    </row>
    <row r="3642" spans="1:24" x14ac:dyDescent="0.3">
      <c r="A3642" s="4" t="s">
        <v>10990</v>
      </c>
      <c r="B3642" s="5">
        <v>46161</v>
      </c>
      <c r="C3642" s="20" t="str">
        <f>TEXT(Table3[[#This Row],[Transaction_Date]],"dddd")</f>
        <v>Tuesday</v>
      </c>
      <c r="D3642" t="s">
        <v>10991</v>
      </c>
      <c r="E3642">
        <f>HOUR(Table3[[#This Row],[Transaction_Time]])</f>
        <v>21</v>
      </c>
      <c r="F3642" s="6" t="s">
        <v>416</v>
      </c>
      <c r="G3642" s="6" t="s">
        <v>10992</v>
      </c>
      <c r="H3642" s="6" t="s">
        <v>74</v>
      </c>
      <c r="I3642" s="6" t="s">
        <v>42</v>
      </c>
      <c r="J3642" s="6" t="s">
        <v>98</v>
      </c>
      <c r="K3642" s="6" t="s">
        <v>99</v>
      </c>
      <c r="L3642" s="6" t="s">
        <v>66</v>
      </c>
      <c r="M3642" s="6" t="s">
        <v>67</v>
      </c>
      <c r="N3642" s="6" t="s">
        <v>32</v>
      </c>
      <c r="O3642" s="6" t="s">
        <v>47</v>
      </c>
      <c r="P3642" s="6" t="s">
        <v>84</v>
      </c>
      <c r="Q3642" s="6">
        <v>249.07</v>
      </c>
      <c r="R3642" s="6">
        <v>0</v>
      </c>
      <c r="S3642" s="6">
        <v>1.8</v>
      </c>
      <c r="T3642" s="6" t="s">
        <v>35</v>
      </c>
      <c r="U3642" s="6"/>
      <c r="V3642" s="6" t="s">
        <v>49</v>
      </c>
      <c r="W3642" s="6">
        <v>38</v>
      </c>
      <c r="X3642" s="7" t="s">
        <v>37</v>
      </c>
    </row>
    <row r="3643" spans="1:24" x14ac:dyDescent="0.3">
      <c r="A3643" s="8" t="s">
        <v>10993</v>
      </c>
      <c r="B3643" s="9">
        <v>46160</v>
      </c>
      <c r="C3643" s="21" t="str">
        <f>TEXT(Table3[[#This Row],[Transaction_Date]],"dddd")</f>
        <v>Monday</v>
      </c>
      <c r="D3643" t="s">
        <v>10994</v>
      </c>
      <c r="E3643">
        <f>HOUR(Table3[[#This Row],[Transaction_Time]])</f>
        <v>16</v>
      </c>
      <c r="F3643" s="10" t="s">
        <v>52</v>
      </c>
      <c r="G3643" s="10" t="s">
        <v>10995</v>
      </c>
      <c r="H3643" s="10" t="s">
        <v>89</v>
      </c>
      <c r="I3643" s="10" t="s">
        <v>27</v>
      </c>
      <c r="J3643" s="10" t="s">
        <v>28</v>
      </c>
      <c r="K3643" s="10" t="s">
        <v>65</v>
      </c>
      <c r="L3643" s="10" t="s">
        <v>205</v>
      </c>
      <c r="M3643" s="10" t="s">
        <v>162</v>
      </c>
      <c r="N3643" s="10" t="s">
        <v>46</v>
      </c>
      <c r="O3643" s="10" t="s">
        <v>33</v>
      </c>
      <c r="P3643" s="10" t="s">
        <v>48</v>
      </c>
      <c r="Q3643" s="10">
        <v>179.62</v>
      </c>
      <c r="R3643" s="10">
        <v>0</v>
      </c>
      <c r="S3643" s="10">
        <v>0</v>
      </c>
      <c r="T3643" s="10" t="s">
        <v>35</v>
      </c>
      <c r="U3643" s="10"/>
      <c r="V3643" s="10" t="s">
        <v>49</v>
      </c>
      <c r="W3643" s="10">
        <v>37</v>
      </c>
      <c r="X3643" s="11" t="s">
        <v>37</v>
      </c>
    </row>
    <row r="3644" spans="1:24" x14ac:dyDescent="0.3">
      <c r="A3644" s="4" t="s">
        <v>10996</v>
      </c>
      <c r="B3644" s="5">
        <v>46143</v>
      </c>
      <c r="C3644" s="20" t="str">
        <f>TEXT(Table3[[#This Row],[Transaction_Date]],"dddd")</f>
        <v>Friday</v>
      </c>
      <c r="D3644" t="s">
        <v>10997</v>
      </c>
      <c r="E3644">
        <f>HOUR(Table3[[#This Row],[Transaction_Time]])</f>
        <v>9</v>
      </c>
      <c r="F3644" s="6" t="s">
        <v>24</v>
      </c>
      <c r="G3644" s="6" t="s">
        <v>10998</v>
      </c>
      <c r="H3644" s="6" t="s">
        <v>74</v>
      </c>
      <c r="I3644" s="6" t="s">
        <v>42</v>
      </c>
      <c r="J3644" s="6" t="s">
        <v>119</v>
      </c>
      <c r="K3644" s="6" t="s">
        <v>120</v>
      </c>
      <c r="L3644" s="6" t="s">
        <v>246</v>
      </c>
      <c r="M3644" s="6" t="s">
        <v>214</v>
      </c>
      <c r="N3644" s="6" t="s">
        <v>59</v>
      </c>
      <c r="O3644" s="6" t="s">
        <v>47</v>
      </c>
      <c r="P3644" s="6" t="s">
        <v>68</v>
      </c>
      <c r="Q3644" s="6">
        <v>97.81</v>
      </c>
      <c r="R3644" s="6">
        <v>0</v>
      </c>
      <c r="S3644" s="6">
        <v>7</v>
      </c>
      <c r="T3644" s="6" t="s">
        <v>35</v>
      </c>
      <c r="U3644" s="6"/>
      <c r="V3644" s="6" t="s">
        <v>49</v>
      </c>
      <c r="W3644" s="6">
        <v>1</v>
      </c>
      <c r="X3644" s="7" t="s">
        <v>37</v>
      </c>
    </row>
    <row r="3645" spans="1:24" x14ac:dyDescent="0.3">
      <c r="A3645" s="8" t="s">
        <v>10999</v>
      </c>
      <c r="B3645" s="9">
        <v>46154</v>
      </c>
      <c r="C3645" s="21" t="str">
        <f>TEXT(Table3[[#This Row],[Transaction_Date]],"dddd")</f>
        <v>Tuesday</v>
      </c>
      <c r="D3645" t="s">
        <v>10409</v>
      </c>
      <c r="E3645">
        <f>HOUR(Table3[[#This Row],[Transaction_Time]])</f>
        <v>13</v>
      </c>
      <c r="F3645" s="10" t="s">
        <v>24</v>
      </c>
      <c r="G3645" s="10" t="s">
        <v>11000</v>
      </c>
      <c r="H3645" s="10" t="s">
        <v>89</v>
      </c>
      <c r="I3645" s="10" t="s">
        <v>27</v>
      </c>
      <c r="J3645" s="10" t="s">
        <v>75</v>
      </c>
      <c r="K3645" s="10" t="s">
        <v>295</v>
      </c>
      <c r="L3645" s="10" t="s">
        <v>230</v>
      </c>
      <c r="M3645" s="10" t="s">
        <v>83</v>
      </c>
      <c r="N3645" s="10" t="s">
        <v>46</v>
      </c>
      <c r="O3645" s="10" t="s">
        <v>33</v>
      </c>
      <c r="P3645" s="10" t="s">
        <v>48</v>
      </c>
      <c r="Q3645" s="10">
        <v>404.68</v>
      </c>
      <c r="R3645" s="10">
        <v>0</v>
      </c>
      <c r="S3645" s="10">
        <v>0</v>
      </c>
      <c r="T3645" s="10" t="s">
        <v>35</v>
      </c>
      <c r="U3645" s="10"/>
      <c r="V3645" s="10" t="s">
        <v>49</v>
      </c>
      <c r="W3645" s="10">
        <v>87</v>
      </c>
      <c r="X3645" s="11" t="s">
        <v>37</v>
      </c>
    </row>
    <row r="3646" spans="1:24" x14ac:dyDescent="0.3">
      <c r="A3646" s="4" t="s">
        <v>11001</v>
      </c>
      <c r="B3646" s="5">
        <v>46151</v>
      </c>
      <c r="C3646" s="20" t="str">
        <f>TEXT(Table3[[#This Row],[Transaction_Date]],"dddd")</f>
        <v>Saturday</v>
      </c>
      <c r="D3646" t="s">
        <v>11002</v>
      </c>
      <c r="E3646">
        <f>HOUR(Table3[[#This Row],[Transaction_Time]])</f>
        <v>15</v>
      </c>
      <c r="F3646" s="6" t="s">
        <v>40</v>
      </c>
      <c r="G3646" s="6" t="s">
        <v>11003</v>
      </c>
      <c r="H3646" s="6" t="s">
        <v>54</v>
      </c>
      <c r="I3646" s="6" t="s">
        <v>27</v>
      </c>
      <c r="J3646" s="6" t="s">
        <v>55</v>
      </c>
      <c r="K3646" s="6" t="s">
        <v>180</v>
      </c>
      <c r="L3646" s="6" t="s">
        <v>327</v>
      </c>
      <c r="M3646" s="6" t="s">
        <v>114</v>
      </c>
      <c r="N3646" s="6" t="s">
        <v>46</v>
      </c>
      <c r="O3646" s="6" t="s">
        <v>47</v>
      </c>
      <c r="P3646" s="6" t="s">
        <v>34</v>
      </c>
      <c r="Q3646" s="6">
        <v>421.96</v>
      </c>
      <c r="R3646" s="6">
        <v>0</v>
      </c>
      <c r="S3646" s="6">
        <v>0</v>
      </c>
      <c r="T3646" s="6" t="s">
        <v>35</v>
      </c>
      <c r="U3646" s="6"/>
      <c r="V3646" s="6" t="s">
        <v>49</v>
      </c>
      <c r="W3646" s="6">
        <v>77</v>
      </c>
      <c r="X3646" s="7" t="s">
        <v>37</v>
      </c>
    </row>
    <row r="3647" spans="1:24" x14ac:dyDescent="0.3">
      <c r="A3647" s="8" t="s">
        <v>11004</v>
      </c>
      <c r="B3647" s="9">
        <v>46155</v>
      </c>
      <c r="C3647" s="21" t="str">
        <f>TEXT(Table3[[#This Row],[Transaction_Date]],"dddd")</f>
        <v>Wednesday</v>
      </c>
      <c r="D3647" t="s">
        <v>11005</v>
      </c>
      <c r="E3647">
        <f>HOUR(Table3[[#This Row],[Transaction_Time]])</f>
        <v>14</v>
      </c>
      <c r="F3647" s="10" t="s">
        <v>370</v>
      </c>
      <c r="G3647" s="10" t="s">
        <v>11006</v>
      </c>
      <c r="H3647" s="10" t="s">
        <v>74</v>
      </c>
      <c r="I3647" s="10" t="s">
        <v>27</v>
      </c>
      <c r="J3647" s="10" t="s">
        <v>55</v>
      </c>
      <c r="K3647" s="10" t="s">
        <v>256</v>
      </c>
      <c r="L3647" s="10" t="s">
        <v>92</v>
      </c>
      <c r="M3647" s="10" t="s">
        <v>93</v>
      </c>
      <c r="N3647" s="10" t="s">
        <v>78</v>
      </c>
      <c r="O3647" s="10" t="s">
        <v>60</v>
      </c>
      <c r="P3647" s="10" t="s">
        <v>128</v>
      </c>
      <c r="Q3647" s="10">
        <v>1038.9000000000001</v>
      </c>
      <c r="R3647" s="10">
        <v>0</v>
      </c>
      <c r="S3647" s="10">
        <v>6.44</v>
      </c>
      <c r="T3647" s="10" t="s">
        <v>35</v>
      </c>
      <c r="U3647" s="10"/>
      <c r="V3647" s="10" t="s">
        <v>49</v>
      </c>
      <c r="W3647" s="10">
        <v>64</v>
      </c>
      <c r="X3647" s="11" t="s">
        <v>37</v>
      </c>
    </row>
    <row r="3648" spans="1:24" x14ac:dyDescent="0.3">
      <c r="A3648" s="4" t="s">
        <v>11007</v>
      </c>
      <c r="B3648" s="5">
        <v>46165</v>
      </c>
      <c r="C3648" s="20" t="str">
        <f>TEXT(Table3[[#This Row],[Transaction_Date]],"dddd")</f>
        <v>Saturday</v>
      </c>
      <c r="D3648" t="s">
        <v>11008</v>
      </c>
      <c r="E3648">
        <f>HOUR(Table3[[#This Row],[Transaction_Time]])</f>
        <v>14</v>
      </c>
      <c r="F3648" s="6" t="s">
        <v>52</v>
      </c>
      <c r="G3648" s="6" t="s">
        <v>11009</v>
      </c>
      <c r="H3648" s="6" t="s">
        <v>54</v>
      </c>
      <c r="I3648" s="6" t="s">
        <v>42</v>
      </c>
      <c r="J3648" s="6" t="s">
        <v>98</v>
      </c>
      <c r="K3648" s="6" t="s">
        <v>126</v>
      </c>
      <c r="L3648" s="6" t="s">
        <v>308</v>
      </c>
      <c r="M3648" s="6" t="s">
        <v>58</v>
      </c>
      <c r="N3648" s="6" t="s">
        <v>32</v>
      </c>
      <c r="O3648" s="6" t="s">
        <v>60</v>
      </c>
      <c r="P3648" s="6" t="s">
        <v>48</v>
      </c>
      <c r="Q3648" s="6">
        <v>638.99</v>
      </c>
      <c r="R3648" s="6">
        <v>0</v>
      </c>
      <c r="S3648" s="6">
        <v>0</v>
      </c>
      <c r="T3648" s="6" t="s">
        <v>35</v>
      </c>
      <c r="U3648" s="6"/>
      <c r="V3648" s="6" t="s">
        <v>49</v>
      </c>
      <c r="W3648" s="6">
        <v>90</v>
      </c>
      <c r="X3648" s="7" t="s">
        <v>37</v>
      </c>
    </row>
    <row r="3649" spans="1:24" x14ac:dyDescent="0.3">
      <c r="A3649" s="8" t="s">
        <v>11010</v>
      </c>
      <c r="B3649" s="9">
        <v>46160</v>
      </c>
      <c r="C3649" s="21" t="str">
        <f>TEXT(Table3[[#This Row],[Transaction_Date]],"dddd")</f>
        <v>Monday</v>
      </c>
      <c r="D3649" t="s">
        <v>11011</v>
      </c>
      <c r="E3649">
        <f>HOUR(Table3[[#This Row],[Transaction_Time]])</f>
        <v>12</v>
      </c>
      <c r="F3649" s="10" t="s">
        <v>24</v>
      </c>
      <c r="G3649" s="10" t="s">
        <v>11012</v>
      </c>
      <c r="H3649" s="10" t="s">
        <v>26</v>
      </c>
      <c r="I3649" s="10" t="s">
        <v>42</v>
      </c>
      <c r="J3649" s="10" t="s">
        <v>150</v>
      </c>
      <c r="K3649" s="10" t="s">
        <v>245</v>
      </c>
      <c r="L3649" s="10" t="s">
        <v>82</v>
      </c>
      <c r="M3649" s="10" t="s">
        <v>83</v>
      </c>
      <c r="N3649" s="10" t="s">
        <v>59</v>
      </c>
      <c r="O3649" s="10" t="s">
        <v>47</v>
      </c>
      <c r="P3649" s="10" t="s">
        <v>68</v>
      </c>
      <c r="Q3649" s="10">
        <v>1478.98</v>
      </c>
      <c r="R3649" s="10">
        <v>0</v>
      </c>
      <c r="S3649" s="10">
        <v>0</v>
      </c>
      <c r="T3649" s="10" t="s">
        <v>35</v>
      </c>
      <c r="U3649" s="10"/>
      <c r="V3649" s="10" t="s">
        <v>49</v>
      </c>
      <c r="W3649" s="10">
        <v>61</v>
      </c>
      <c r="X3649" s="11" t="s">
        <v>37</v>
      </c>
    </row>
    <row r="3650" spans="1:24" x14ac:dyDescent="0.3">
      <c r="A3650" s="4" t="s">
        <v>11013</v>
      </c>
      <c r="B3650" s="5">
        <v>46161</v>
      </c>
      <c r="C3650" s="20" t="str">
        <f>TEXT(Table3[[#This Row],[Transaction_Date]],"dddd")</f>
        <v>Tuesday</v>
      </c>
      <c r="D3650" t="s">
        <v>11014</v>
      </c>
      <c r="E3650">
        <f>HOUR(Table3[[#This Row],[Transaction_Time]])</f>
        <v>11</v>
      </c>
      <c r="F3650" s="6" t="s">
        <v>24</v>
      </c>
      <c r="G3650" s="6" t="s">
        <v>11015</v>
      </c>
      <c r="H3650" s="6" t="s">
        <v>26</v>
      </c>
      <c r="I3650" s="6" t="s">
        <v>27</v>
      </c>
      <c r="J3650" s="6" t="s">
        <v>43</v>
      </c>
      <c r="K3650" s="6" t="s">
        <v>44</v>
      </c>
      <c r="L3650" s="6" t="s">
        <v>121</v>
      </c>
      <c r="M3650" s="6" t="s">
        <v>122</v>
      </c>
      <c r="N3650" s="6" t="s">
        <v>78</v>
      </c>
      <c r="O3650" s="6" t="s">
        <v>141</v>
      </c>
      <c r="P3650" s="6" t="s">
        <v>68</v>
      </c>
      <c r="Q3650" s="6">
        <v>395.33</v>
      </c>
      <c r="R3650" s="6">
        <v>0</v>
      </c>
      <c r="S3650" s="6">
        <v>1.29</v>
      </c>
      <c r="T3650" s="6" t="s">
        <v>35</v>
      </c>
      <c r="U3650" s="6"/>
      <c r="V3650" s="6" t="s">
        <v>49</v>
      </c>
      <c r="W3650" s="6">
        <v>93</v>
      </c>
      <c r="X3650" s="7" t="s">
        <v>37</v>
      </c>
    </row>
    <row r="3651" spans="1:24" x14ac:dyDescent="0.3">
      <c r="A3651" s="8" t="s">
        <v>11016</v>
      </c>
      <c r="B3651" s="9">
        <v>46160</v>
      </c>
      <c r="C3651" s="21" t="str">
        <f>TEXT(Table3[[#This Row],[Transaction_Date]],"dddd")</f>
        <v>Monday</v>
      </c>
      <c r="D3651" t="s">
        <v>11017</v>
      </c>
      <c r="E3651">
        <f>HOUR(Table3[[#This Row],[Transaction_Time]])</f>
        <v>18</v>
      </c>
      <c r="F3651" s="10" t="s">
        <v>52</v>
      </c>
      <c r="G3651" s="10" t="s">
        <v>11018</v>
      </c>
      <c r="H3651" s="10" t="s">
        <v>26</v>
      </c>
      <c r="I3651" s="10" t="s">
        <v>27</v>
      </c>
      <c r="J3651" s="10" t="s">
        <v>105</v>
      </c>
      <c r="K3651" s="10" t="s">
        <v>106</v>
      </c>
      <c r="L3651" s="10" t="s">
        <v>503</v>
      </c>
      <c r="M3651" s="10" t="s">
        <v>214</v>
      </c>
      <c r="N3651" s="10" t="s">
        <v>46</v>
      </c>
      <c r="O3651" s="10" t="s">
        <v>47</v>
      </c>
      <c r="P3651" s="10" t="s">
        <v>128</v>
      </c>
      <c r="Q3651" s="10">
        <v>31.76</v>
      </c>
      <c r="R3651" s="10">
        <v>0</v>
      </c>
      <c r="S3651" s="10">
        <v>0</v>
      </c>
      <c r="T3651" s="10" t="s">
        <v>35</v>
      </c>
      <c r="U3651" s="10"/>
      <c r="V3651" s="10" t="s">
        <v>36</v>
      </c>
      <c r="W3651" s="10">
        <v>57</v>
      </c>
      <c r="X3651" s="11" t="s">
        <v>37</v>
      </c>
    </row>
    <row r="3652" spans="1:24" x14ac:dyDescent="0.3">
      <c r="A3652" s="4" t="s">
        <v>11019</v>
      </c>
      <c r="B3652" s="5">
        <v>46150</v>
      </c>
      <c r="C3652" s="20" t="str">
        <f>TEXT(Table3[[#This Row],[Transaction_Date]],"dddd")</f>
        <v>Friday</v>
      </c>
      <c r="D3652" t="s">
        <v>11020</v>
      </c>
      <c r="E3652">
        <f>HOUR(Table3[[#This Row],[Transaction_Time]])</f>
        <v>9</v>
      </c>
      <c r="F3652" s="6" t="s">
        <v>24</v>
      </c>
      <c r="G3652" s="6" t="s">
        <v>11021</v>
      </c>
      <c r="H3652" s="6" t="s">
        <v>26</v>
      </c>
      <c r="I3652" s="6" t="s">
        <v>27</v>
      </c>
      <c r="J3652" s="6" t="s">
        <v>166</v>
      </c>
      <c r="K3652" s="6" t="s">
        <v>204</v>
      </c>
      <c r="L3652" s="6" t="s">
        <v>544</v>
      </c>
      <c r="M3652" s="6" t="s">
        <v>114</v>
      </c>
      <c r="N3652" s="6" t="s">
        <v>46</v>
      </c>
      <c r="O3652" s="6" t="s">
        <v>60</v>
      </c>
      <c r="P3652" s="6" t="s">
        <v>84</v>
      </c>
      <c r="Q3652" s="6">
        <v>348.68</v>
      </c>
      <c r="R3652" s="6">
        <v>0</v>
      </c>
      <c r="S3652" s="6">
        <v>0</v>
      </c>
      <c r="T3652" s="6" t="s">
        <v>35</v>
      </c>
      <c r="U3652" s="6"/>
      <c r="V3652" s="6" t="s">
        <v>49</v>
      </c>
      <c r="W3652" s="6">
        <v>12</v>
      </c>
      <c r="X3652" s="7" t="s">
        <v>37</v>
      </c>
    </row>
    <row r="3653" spans="1:24" x14ac:dyDescent="0.3">
      <c r="A3653" s="8" t="s">
        <v>11022</v>
      </c>
      <c r="B3653" s="9">
        <v>46153</v>
      </c>
      <c r="C3653" s="21" t="str">
        <f>TEXT(Table3[[#This Row],[Transaction_Date]],"dddd")</f>
        <v>Monday</v>
      </c>
      <c r="D3653" t="s">
        <v>11023</v>
      </c>
      <c r="E3653">
        <f>HOUR(Table3[[#This Row],[Transaction_Time]])</f>
        <v>16</v>
      </c>
      <c r="F3653" s="10" t="s">
        <v>40</v>
      </c>
      <c r="G3653" s="10" t="s">
        <v>11024</v>
      </c>
      <c r="H3653" s="10" t="s">
        <v>26</v>
      </c>
      <c r="I3653" s="10" t="s">
        <v>27</v>
      </c>
      <c r="J3653" s="10" t="s">
        <v>98</v>
      </c>
      <c r="K3653" s="10" t="s">
        <v>459</v>
      </c>
      <c r="L3653" s="10" t="s">
        <v>145</v>
      </c>
      <c r="M3653" s="10" t="s">
        <v>146</v>
      </c>
      <c r="N3653" s="10" t="s">
        <v>32</v>
      </c>
      <c r="O3653" s="10" t="s">
        <v>47</v>
      </c>
      <c r="P3653" s="10" t="s">
        <v>108</v>
      </c>
      <c r="Q3653" s="10">
        <v>1667.64</v>
      </c>
      <c r="R3653" s="10">
        <v>0</v>
      </c>
      <c r="S3653" s="10">
        <v>0</v>
      </c>
      <c r="T3653" s="10" t="s">
        <v>35</v>
      </c>
      <c r="U3653" s="10"/>
      <c r="V3653" s="10" t="s">
        <v>49</v>
      </c>
      <c r="W3653" s="10">
        <v>82</v>
      </c>
      <c r="X3653" s="11" t="s">
        <v>37</v>
      </c>
    </row>
    <row r="3654" spans="1:24" x14ac:dyDescent="0.3">
      <c r="A3654" s="4" t="s">
        <v>11025</v>
      </c>
      <c r="B3654" s="5">
        <v>46172</v>
      </c>
      <c r="C3654" s="20" t="str">
        <f>TEXT(Table3[[#This Row],[Transaction_Date]],"dddd")</f>
        <v>Saturday</v>
      </c>
      <c r="D3654" t="s">
        <v>11026</v>
      </c>
      <c r="E3654">
        <f>HOUR(Table3[[#This Row],[Transaction_Time]])</f>
        <v>19</v>
      </c>
      <c r="F3654" s="6" t="s">
        <v>24</v>
      </c>
      <c r="G3654" s="6" t="s">
        <v>11027</v>
      </c>
      <c r="H3654" s="6" t="s">
        <v>54</v>
      </c>
      <c r="I3654" s="6" t="s">
        <v>42</v>
      </c>
      <c r="J3654" s="6" t="s">
        <v>150</v>
      </c>
      <c r="K3654" s="6" t="s">
        <v>151</v>
      </c>
      <c r="L3654" s="6" t="s">
        <v>477</v>
      </c>
      <c r="M3654" s="6" t="s">
        <v>101</v>
      </c>
      <c r="N3654" s="6" t="s">
        <v>78</v>
      </c>
      <c r="O3654" s="6" t="s">
        <v>47</v>
      </c>
      <c r="P3654" s="10" t="s">
        <v>68</v>
      </c>
      <c r="Q3654" s="6">
        <v>1409.21</v>
      </c>
      <c r="R3654" s="6">
        <v>12.88</v>
      </c>
      <c r="S3654" s="6">
        <v>3.54</v>
      </c>
      <c r="T3654" s="6" t="s">
        <v>35</v>
      </c>
      <c r="U3654" s="6"/>
      <c r="V3654" s="6" t="s">
        <v>36</v>
      </c>
      <c r="W3654" s="6">
        <v>53</v>
      </c>
      <c r="X3654" s="7" t="s">
        <v>37</v>
      </c>
    </row>
    <row r="3655" spans="1:24" x14ac:dyDescent="0.3">
      <c r="A3655" s="8" t="s">
        <v>11028</v>
      </c>
      <c r="B3655" s="9">
        <v>46151</v>
      </c>
      <c r="C3655" s="21" t="str">
        <f>TEXT(Table3[[#This Row],[Transaction_Date]],"dddd")</f>
        <v>Saturday</v>
      </c>
      <c r="D3655" t="s">
        <v>11029</v>
      </c>
      <c r="E3655">
        <f>HOUR(Table3[[#This Row],[Transaction_Time]])</f>
        <v>9</v>
      </c>
      <c r="F3655" s="10" t="s">
        <v>24</v>
      </c>
      <c r="G3655" s="10" t="s">
        <v>11030</v>
      </c>
      <c r="H3655" s="10" t="s">
        <v>54</v>
      </c>
      <c r="I3655" s="10" t="s">
        <v>42</v>
      </c>
      <c r="J3655" s="10" t="s">
        <v>105</v>
      </c>
      <c r="K3655" s="10" t="s">
        <v>195</v>
      </c>
      <c r="L3655" s="10" t="s">
        <v>364</v>
      </c>
      <c r="M3655" s="10" t="s">
        <v>114</v>
      </c>
      <c r="N3655" s="10" t="s">
        <v>32</v>
      </c>
      <c r="O3655" s="10" t="s">
        <v>60</v>
      </c>
      <c r="P3655" s="10" t="s">
        <v>68</v>
      </c>
      <c r="Q3655" s="10">
        <v>376.89</v>
      </c>
      <c r="R3655" s="10">
        <v>0</v>
      </c>
      <c r="S3655" s="10">
        <v>3.47</v>
      </c>
      <c r="T3655" s="10" t="s">
        <v>406</v>
      </c>
      <c r="U3655" s="10" t="s">
        <v>407</v>
      </c>
      <c r="V3655" s="10" t="s">
        <v>49</v>
      </c>
      <c r="W3655" s="10">
        <v>41</v>
      </c>
      <c r="X3655" s="11" t="s">
        <v>37</v>
      </c>
    </row>
    <row r="3656" spans="1:24" x14ac:dyDescent="0.3">
      <c r="A3656" s="4" t="s">
        <v>11031</v>
      </c>
      <c r="B3656" s="5">
        <v>46158</v>
      </c>
      <c r="C3656" s="20" t="str">
        <f>TEXT(Table3[[#This Row],[Transaction_Date]],"dddd")</f>
        <v>Saturday</v>
      </c>
      <c r="D3656" t="s">
        <v>9037</v>
      </c>
      <c r="E3656">
        <f>HOUR(Table3[[#This Row],[Transaction_Time]])</f>
        <v>8</v>
      </c>
      <c r="F3656" s="6" t="s">
        <v>24</v>
      </c>
      <c r="G3656" s="6" t="s">
        <v>11032</v>
      </c>
      <c r="H3656" s="6" t="s">
        <v>74</v>
      </c>
      <c r="I3656" s="6" t="s">
        <v>27</v>
      </c>
      <c r="J3656" s="6" t="s">
        <v>90</v>
      </c>
      <c r="K3656" s="6" t="s">
        <v>346</v>
      </c>
      <c r="L3656" s="6" t="s">
        <v>82</v>
      </c>
      <c r="M3656" s="6" t="s">
        <v>83</v>
      </c>
      <c r="N3656" s="6" t="s">
        <v>272</v>
      </c>
      <c r="O3656" s="6" t="s">
        <v>47</v>
      </c>
      <c r="P3656" s="6" t="s">
        <v>68</v>
      </c>
      <c r="Q3656" s="6">
        <v>2280.88</v>
      </c>
      <c r="R3656" s="6">
        <v>0</v>
      </c>
      <c r="S3656" s="6">
        <v>0</v>
      </c>
      <c r="T3656" s="6" t="s">
        <v>35</v>
      </c>
      <c r="U3656" s="6"/>
      <c r="V3656" s="6" t="s">
        <v>49</v>
      </c>
      <c r="W3656" s="6">
        <v>45</v>
      </c>
      <c r="X3656" s="7" t="s">
        <v>37</v>
      </c>
    </row>
    <row r="3657" spans="1:24" x14ac:dyDescent="0.3">
      <c r="A3657" s="8" t="s">
        <v>11033</v>
      </c>
      <c r="B3657" s="9">
        <v>46151</v>
      </c>
      <c r="C3657" s="21" t="str">
        <f>TEXT(Table3[[#This Row],[Transaction_Date]],"dddd")</f>
        <v>Saturday</v>
      </c>
      <c r="D3657" t="s">
        <v>11034</v>
      </c>
      <c r="E3657">
        <f>HOUR(Table3[[#This Row],[Transaction_Time]])</f>
        <v>11</v>
      </c>
      <c r="F3657" s="10" t="s">
        <v>87</v>
      </c>
      <c r="G3657" s="10" t="s">
        <v>11035</v>
      </c>
      <c r="H3657" s="10" t="s">
        <v>54</v>
      </c>
      <c r="I3657" s="10" t="s">
        <v>27</v>
      </c>
      <c r="J3657" s="10" t="s">
        <v>43</v>
      </c>
      <c r="K3657" s="10" t="s">
        <v>112</v>
      </c>
      <c r="L3657" s="10" t="s">
        <v>350</v>
      </c>
      <c r="M3657" s="10" t="s">
        <v>31</v>
      </c>
      <c r="N3657" s="10" t="s">
        <v>32</v>
      </c>
      <c r="O3657" s="10" t="s">
        <v>60</v>
      </c>
      <c r="P3657" s="10" t="s">
        <v>34</v>
      </c>
      <c r="Q3657" s="10">
        <v>721.71</v>
      </c>
      <c r="R3657" s="10">
        <v>0</v>
      </c>
      <c r="S3657" s="10">
        <v>1.32</v>
      </c>
      <c r="T3657" s="10" t="s">
        <v>35</v>
      </c>
      <c r="U3657" s="10"/>
      <c r="V3657" s="10" t="s">
        <v>49</v>
      </c>
      <c r="W3657" s="10">
        <v>23</v>
      </c>
      <c r="X3657" s="11" t="s">
        <v>37</v>
      </c>
    </row>
    <row r="3658" spans="1:24" x14ac:dyDescent="0.3">
      <c r="A3658" s="4" t="s">
        <v>11036</v>
      </c>
      <c r="B3658" s="5">
        <v>46168</v>
      </c>
      <c r="C3658" s="20" t="str">
        <f>TEXT(Table3[[#This Row],[Transaction_Date]],"dddd")</f>
        <v>Tuesday</v>
      </c>
      <c r="D3658" t="s">
        <v>11037</v>
      </c>
      <c r="E3658">
        <f>HOUR(Table3[[#This Row],[Transaction_Time]])</f>
        <v>12</v>
      </c>
      <c r="F3658" s="6" t="s">
        <v>40</v>
      </c>
      <c r="G3658" s="6" t="s">
        <v>11038</v>
      </c>
      <c r="H3658" s="6" t="s">
        <v>26</v>
      </c>
      <c r="I3658" s="6" t="s">
        <v>27</v>
      </c>
      <c r="J3658" s="6" t="s">
        <v>105</v>
      </c>
      <c r="K3658" s="6" t="s">
        <v>106</v>
      </c>
      <c r="L3658" s="6" t="s">
        <v>30</v>
      </c>
      <c r="M3658" s="6" t="s">
        <v>31</v>
      </c>
      <c r="N3658" s="6" t="s">
        <v>46</v>
      </c>
      <c r="O3658" s="6" t="s">
        <v>60</v>
      </c>
      <c r="P3658" s="6" t="s">
        <v>34</v>
      </c>
      <c r="Q3658" s="6">
        <v>129.96</v>
      </c>
      <c r="R3658" s="6">
        <v>0</v>
      </c>
      <c r="S3658" s="6">
        <v>0</v>
      </c>
      <c r="T3658" s="6" t="s">
        <v>280</v>
      </c>
      <c r="U3658" s="6" t="s">
        <v>496</v>
      </c>
      <c r="V3658" s="6" t="s">
        <v>49</v>
      </c>
      <c r="W3658" s="6">
        <v>26</v>
      </c>
      <c r="X3658" s="7" t="s">
        <v>37</v>
      </c>
    </row>
    <row r="3659" spans="1:24" x14ac:dyDescent="0.3">
      <c r="A3659" s="8" t="s">
        <v>11039</v>
      </c>
      <c r="B3659" s="9">
        <v>46167</v>
      </c>
      <c r="C3659" s="21" t="str">
        <f>TEXT(Table3[[#This Row],[Transaction_Date]],"dddd")</f>
        <v>Monday</v>
      </c>
      <c r="D3659" t="s">
        <v>11040</v>
      </c>
      <c r="E3659">
        <f>HOUR(Table3[[#This Row],[Transaction_Time]])</f>
        <v>18</v>
      </c>
      <c r="F3659" s="10" t="s">
        <v>52</v>
      </c>
      <c r="G3659" s="10" t="s">
        <v>11041</v>
      </c>
      <c r="H3659" s="10" t="s">
        <v>26</v>
      </c>
      <c r="I3659" s="10" t="s">
        <v>42</v>
      </c>
      <c r="J3659" s="10" t="s">
        <v>55</v>
      </c>
      <c r="K3659" s="10" t="s">
        <v>256</v>
      </c>
      <c r="L3659" s="10" t="s">
        <v>682</v>
      </c>
      <c r="M3659" s="10" t="s">
        <v>214</v>
      </c>
      <c r="N3659" s="10" t="s">
        <v>46</v>
      </c>
      <c r="O3659" s="10" t="s">
        <v>60</v>
      </c>
      <c r="P3659" s="10" t="s">
        <v>108</v>
      </c>
      <c r="Q3659" s="10">
        <v>696.51</v>
      </c>
      <c r="R3659" s="10">
        <v>0</v>
      </c>
      <c r="S3659" s="10">
        <v>0</v>
      </c>
      <c r="T3659" s="10" t="s">
        <v>406</v>
      </c>
      <c r="U3659" s="10" t="s">
        <v>402</v>
      </c>
      <c r="V3659" s="10" t="s">
        <v>36</v>
      </c>
      <c r="W3659" s="10">
        <v>67</v>
      </c>
      <c r="X3659" s="11" t="s">
        <v>37</v>
      </c>
    </row>
    <row r="3660" spans="1:24" x14ac:dyDescent="0.3">
      <c r="A3660" s="4" t="s">
        <v>11042</v>
      </c>
      <c r="B3660" s="5">
        <v>46166</v>
      </c>
      <c r="C3660" s="20" t="str">
        <f>TEXT(Table3[[#This Row],[Transaction_Date]],"dddd")</f>
        <v>Sunday</v>
      </c>
      <c r="D3660" t="s">
        <v>9488</v>
      </c>
      <c r="E3660">
        <f>HOUR(Table3[[#This Row],[Transaction_Time]])</f>
        <v>18</v>
      </c>
      <c r="F3660" s="6" t="s">
        <v>40</v>
      </c>
      <c r="G3660" s="6" t="s">
        <v>11043</v>
      </c>
      <c r="H3660" s="6" t="s">
        <v>26</v>
      </c>
      <c r="I3660" s="6" t="s">
        <v>27</v>
      </c>
      <c r="J3660" s="6" t="s">
        <v>105</v>
      </c>
      <c r="K3660" s="6" t="s">
        <v>675</v>
      </c>
      <c r="L3660" s="6" t="s">
        <v>334</v>
      </c>
      <c r="M3660" s="6" t="s">
        <v>58</v>
      </c>
      <c r="N3660" s="6" t="s">
        <v>32</v>
      </c>
      <c r="O3660" s="6" t="s">
        <v>47</v>
      </c>
      <c r="P3660" s="6" t="s">
        <v>34</v>
      </c>
      <c r="Q3660" s="6">
        <v>568.05999999999995</v>
      </c>
      <c r="R3660" s="6">
        <v>0</v>
      </c>
      <c r="S3660" s="6">
        <v>0</v>
      </c>
      <c r="T3660" s="6" t="s">
        <v>35</v>
      </c>
      <c r="U3660" s="6"/>
      <c r="V3660" s="6" t="s">
        <v>49</v>
      </c>
      <c r="W3660" s="6">
        <v>77</v>
      </c>
      <c r="X3660" s="7" t="s">
        <v>37</v>
      </c>
    </row>
    <row r="3661" spans="1:24" x14ac:dyDescent="0.3">
      <c r="A3661" s="8" t="s">
        <v>11044</v>
      </c>
      <c r="B3661" s="9">
        <v>46172</v>
      </c>
      <c r="C3661" s="21" t="str">
        <f>TEXT(Table3[[#This Row],[Transaction_Date]],"dddd")</f>
        <v>Saturday</v>
      </c>
      <c r="D3661" t="s">
        <v>11045</v>
      </c>
      <c r="E3661">
        <f>HOUR(Table3[[#This Row],[Transaction_Time]])</f>
        <v>19</v>
      </c>
      <c r="F3661" s="10" t="s">
        <v>40</v>
      </c>
      <c r="G3661" s="10" t="s">
        <v>11046</v>
      </c>
      <c r="H3661" s="10" t="s">
        <v>26</v>
      </c>
      <c r="I3661" s="10" t="s">
        <v>27</v>
      </c>
      <c r="J3661" s="10" t="s">
        <v>150</v>
      </c>
      <c r="K3661" s="10" t="s">
        <v>398</v>
      </c>
      <c r="L3661" s="10" t="s">
        <v>132</v>
      </c>
      <c r="M3661" s="10" t="s">
        <v>93</v>
      </c>
      <c r="N3661" s="10" t="s">
        <v>32</v>
      </c>
      <c r="O3661" s="10" t="s">
        <v>297</v>
      </c>
      <c r="P3661" s="10" t="s">
        <v>115</v>
      </c>
      <c r="Q3661" s="10">
        <v>474.05</v>
      </c>
      <c r="R3661" s="10">
        <v>0</v>
      </c>
      <c r="S3661" s="10">
        <v>0.59</v>
      </c>
      <c r="T3661" s="10" t="s">
        <v>35</v>
      </c>
      <c r="U3661" s="10"/>
      <c r="V3661" s="10" t="s">
        <v>49</v>
      </c>
      <c r="W3661" s="10">
        <v>24</v>
      </c>
      <c r="X3661" s="11" t="s">
        <v>37</v>
      </c>
    </row>
    <row r="3662" spans="1:24" x14ac:dyDescent="0.3">
      <c r="A3662" s="4" t="s">
        <v>11047</v>
      </c>
      <c r="B3662" s="5">
        <v>46144</v>
      </c>
      <c r="C3662" s="20" t="str">
        <f>TEXT(Table3[[#This Row],[Transaction_Date]],"dddd")</f>
        <v>Saturday</v>
      </c>
      <c r="D3662" t="s">
        <v>11048</v>
      </c>
      <c r="E3662">
        <f>HOUR(Table3[[#This Row],[Transaction_Time]])</f>
        <v>20</v>
      </c>
      <c r="F3662" s="6" t="s">
        <v>40</v>
      </c>
      <c r="G3662" s="6" t="s">
        <v>11049</v>
      </c>
      <c r="H3662" s="6" t="s">
        <v>89</v>
      </c>
      <c r="I3662" s="6" t="s">
        <v>27</v>
      </c>
      <c r="J3662" s="6" t="s">
        <v>55</v>
      </c>
      <c r="K3662" s="6" t="s">
        <v>56</v>
      </c>
      <c r="L3662" s="6" t="s">
        <v>127</v>
      </c>
      <c r="M3662" s="6" t="s">
        <v>114</v>
      </c>
      <c r="N3662" s="6" t="s">
        <v>32</v>
      </c>
      <c r="O3662" s="6" t="s">
        <v>47</v>
      </c>
      <c r="P3662" s="6" t="s">
        <v>108</v>
      </c>
      <c r="Q3662" s="6">
        <v>499.35</v>
      </c>
      <c r="R3662" s="6">
        <v>0</v>
      </c>
      <c r="S3662" s="6">
        <v>0</v>
      </c>
      <c r="T3662" s="6" t="s">
        <v>35</v>
      </c>
      <c r="U3662" s="6"/>
      <c r="V3662" s="6" t="s">
        <v>49</v>
      </c>
      <c r="W3662" s="6">
        <v>100</v>
      </c>
      <c r="X3662" s="7" t="s">
        <v>37</v>
      </c>
    </row>
    <row r="3663" spans="1:24" x14ac:dyDescent="0.3">
      <c r="A3663" s="8" t="s">
        <v>11050</v>
      </c>
      <c r="B3663" s="9">
        <v>46170</v>
      </c>
      <c r="C3663" s="21" t="str">
        <f>TEXT(Table3[[#This Row],[Transaction_Date]],"dddd")</f>
        <v>Thursday</v>
      </c>
      <c r="D3663" t="s">
        <v>11051</v>
      </c>
      <c r="E3663">
        <f>HOUR(Table3[[#This Row],[Transaction_Time]])</f>
        <v>12</v>
      </c>
      <c r="F3663" s="10" t="s">
        <v>24</v>
      </c>
      <c r="G3663" s="10" t="s">
        <v>11052</v>
      </c>
      <c r="H3663" s="10" t="s">
        <v>26</v>
      </c>
      <c r="I3663" s="10" t="s">
        <v>27</v>
      </c>
      <c r="J3663" s="10" t="s">
        <v>28</v>
      </c>
      <c r="K3663" s="10" t="s">
        <v>29</v>
      </c>
      <c r="L3663" s="10" t="s">
        <v>92</v>
      </c>
      <c r="M3663" s="10" t="s">
        <v>93</v>
      </c>
      <c r="N3663" s="10" t="s">
        <v>32</v>
      </c>
      <c r="O3663" s="10" t="s">
        <v>47</v>
      </c>
      <c r="P3663" s="10" t="s">
        <v>48</v>
      </c>
      <c r="Q3663" s="10">
        <v>596.13</v>
      </c>
      <c r="R3663" s="10">
        <v>11.83</v>
      </c>
      <c r="S3663" s="10">
        <v>0</v>
      </c>
      <c r="T3663" s="10" t="s">
        <v>35</v>
      </c>
      <c r="U3663" s="10"/>
      <c r="V3663" s="10" t="s">
        <v>49</v>
      </c>
      <c r="W3663" s="10">
        <v>73</v>
      </c>
      <c r="X3663" s="11" t="s">
        <v>37</v>
      </c>
    </row>
    <row r="3664" spans="1:24" x14ac:dyDescent="0.3">
      <c r="A3664" s="4" t="s">
        <v>11053</v>
      </c>
      <c r="B3664" s="5">
        <v>46145</v>
      </c>
      <c r="C3664" s="20" t="str">
        <f>TEXT(Table3[[#This Row],[Transaction_Date]],"dddd")</f>
        <v>Sunday</v>
      </c>
      <c r="D3664" t="s">
        <v>11054</v>
      </c>
      <c r="E3664">
        <f>HOUR(Table3[[#This Row],[Transaction_Time]])</f>
        <v>19</v>
      </c>
      <c r="F3664" s="6" t="s">
        <v>24</v>
      </c>
      <c r="G3664" s="6" t="s">
        <v>11055</v>
      </c>
      <c r="H3664" s="6" t="s">
        <v>54</v>
      </c>
      <c r="I3664" s="6" t="s">
        <v>27</v>
      </c>
      <c r="J3664" s="6" t="s">
        <v>166</v>
      </c>
      <c r="K3664" s="6" t="s">
        <v>167</v>
      </c>
      <c r="L3664" s="6" t="s">
        <v>342</v>
      </c>
      <c r="M3664" s="6" t="s">
        <v>162</v>
      </c>
      <c r="N3664" s="6" t="s">
        <v>32</v>
      </c>
      <c r="O3664" s="6" t="s">
        <v>47</v>
      </c>
      <c r="P3664" s="6" t="s">
        <v>84</v>
      </c>
      <c r="Q3664" s="6">
        <v>1000.16</v>
      </c>
      <c r="R3664" s="6">
        <v>0</v>
      </c>
      <c r="S3664" s="6">
        <v>0</v>
      </c>
      <c r="T3664" s="6" t="s">
        <v>35</v>
      </c>
      <c r="U3664" s="6"/>
      <c r="V3664" s="6" t="s">
        <v>49</v>
      </c>
      <c r="W3664" s="6">
        <v>30</v>
      </c>
      <c r="X3664" s="7" t="s">
        <v>37</v>
      </c>
    </row>
    <row r="3665" spans="1:24" x14ac:dyDescent="0.3">
      <c r="A3665" s="8" t="s">
        <v>11056</v>
      </c>
      <c r="B3665" s="9">
        <v>46148</v>
      </c>
      <c r="C3665" s="21" t="str">
        <f>TEXT(Table3[[#This Row],[Transaction_Date]],"dddd")</f>
        <v>Wednesday</v>
      </c>
      <c r="D3665" t="s">
        <v>11057</v>
      </c>
      <c r="E3665">
        <f>HOUR(Table3[[#This Row],[Transaction_Time]])</f>
        <v>19</v>
      </c>
      <c r="F3665" s="10" t="s">
        <v>40</v>
      </c>
      <c r="G3665" s="10" t="s">
        <v>11058</v>
      </c>
      <c r="H3665" s="10" t="s">
        <v>26</v>
      </c>
      <c r="I3665" s="10" t="s">
        <v>42</v>
      </c>
      <c r="J3665" s="10" t="s">
        <v>150</v>
      </c>
      <c r="K3665" s="10" t="s">
        <v>151</v>
      </c>
      <c r="L3665" s="10" t="s">
        <v>375</v>
      </c>
      <c r="M3665" s="10" t="s">
        <v>58</v>
      </c>
      <c r="N3665" s="10" t="s">
        <v>59</v>
      </c>
      <c r="O3665" s="10" t="s">
        <v>47</v>
      </c>
      <c r="P3665" s="10" t="s">
        <v>84</v>
      </c>
      <c r="Q3665" s="10">
        <v>504.21</v>
      </c>
      <c r="R3665" s="10">
        <v>47.7</v>
      </c>
      <c r="S3665" s="10">
        <v>5.99</v>
      </c>
      <c r="T3665" s="10" t="s">
        <v>35</v>
      </c>
      <c r="U3665" s="10"/>
      <c r="V3665" s="10" t="s">
        <v>36</v>
      </c>
      <c r="W3665" s="10">
        <v>60</v>
      </c>
      <c r="X3665" s="11" t="s">
        <v>37</v>
      </c>
    </row>
    <row r="3666" spans="1:24" x14ac:dyDescent="0.3">
      <c r="A3666" s="4" t="s">
        <v>11059</v>
      </c>
      <c r="B3666" s="5">
        <v>46171</v>
      </c>
      <c r="C3666" s="20" t="str">
        <f>TEXT(Table3[[#This Row],[Transaction_Date]],"dddd")</f>
        <v>Friday</v>
      </c>
      <c r="D3666" t="s">
        <v>11060</v>
      </c>
      <c r="E3666">
        <f>HOUR(Table3[[#This Row],[Transaction_Time]])</f>
        <v>6</v>
      </c>
      <c r="F3666" s="6" t="s">
        <v>24</v>
      </c>
      <c r="G3666" s="6" t="s">
        <v>11061</v>
      </c>
      <c r="H3666" s="6" t="s">
        <v>54</v>
      </c>
      <c r="I3666" s="6" t="s">
        <v>27</v>
      </c>
      <c r="J3666" s="6" t="s">
        <v>98</v>
      </c>
      <c r="K3666" s="6" t="s">
        <v>338</v>
      </c>
      <c r="L3666" s="6" t="s">
        <v>161</v>
      </c>
      <c r="M3666" s="6" t="s">
        <v>162</v>
      </c>
      <c r="N3666" s="6" t="s">
        <v>59</v>
      </c>
      <c r="O3666" s="6" t="s">
        <v>141</v>
      </c>
      <c r="P3666" s="6" t="s">
        <v>48</v>
      </c>
      <c r="Q3666" s="6">
        <v>122.88</v>
      </c>
      <c r="R3666" s="6">
        <v>0</v>
      </c>
      <c r="S3666" s="6">
        <v>0</v>
      </c>
      <c r="T3666" s="6" t="s">
        <v>35</v>
      </c>
      <c r="U3666" s="6"/>
      <c r="V3666" s="6" t="s">
        <v>49</v>
      </c>
      <c r="W3666" s="6">
        <v>96</v>
      </c>
      <c r="X3666" s="7" t="s">
        <v>69</v>
      </c>
    </row>
    <row r="3667" spans="1:24" x14ac:dyDescent="0.3">
      <c r="A3667" s="8" t="s">
        <v>11062</v>
      </c>
      <c r="B3667" s="9">
        <v>46164</v>
      </c>
      <c r="C3667" s="21" t="str">
        <f>TEXT(Table3[[#This Row],[Transaction_Date]],"dddd")</f>
        <v>Friday</v>
      </c>
      <c r="D3667" t="s">
        <v>11063</v>
      </c>
      <c r="E3667">
        <f>HOUR(Table3[[#This Row],[Transaction_Time]])</f>
        <v>22</v>
      </c>
      <c r="F3667" s="10" t="s">
        <v>24</v>
      </c>
      <c r="G3667" s="10" t="s">
        <v>11064</v>
      </c>
      <c r="H3667" s="10" t="s">
        <v>26</v>
      </c>
      <c r="I3667" s="10" t="s">
        <v>27</v>
      </c>
      <c r="J3667" s="10" t="s">
        <v>28</v>
      </c>
      <c r="K3667" s="10" t="s">
        <v>29</v>
      </c>
      <c r="L3667" s="10" t="s">
        <v>82</v>
      </c>
      <c r="M3667" s="10" t="s">
        <v>83</v>
      </c>
      <c r="N3667" s="10" t="s">
        <v>46</v>
      </c>
      <c r="O3667" s="10" t="s">
        <v>141</v>
      </c>
      <c r="P3667" s="10" t="s">
        <v>108</v>
      </c>
      <c r="Q3667" s="10">
        <v>349.24</v>
      </c>
      <c r="R3667" s="10">
        <v>0</v>
      </c>
      <c r="S3667" s="10">
        <v>0</v>
      </c>
      <c r="T3667" s="10" t="s">
        <v>35</v>
      </c>
      <c r="U3667" s="10"/>
      <c r="V3667" s="10" t="s">
        <v>49</v>
      </c>
      <c r="W3667" s="10">
        <v>59</v>
      </c>
      <c r="X3667" s="11" t="s">
        <v>37</v>
      </c>
    </row>
    <row r="3668" spans="1:24" x14ac:dyDescent="0.3">
      <c r="A3668" s="4" t="s">
        <v>11065</v>
      </c>
      <c r="B3668" s="5">
        <v>46169</v>
      </c>
      <c r="C3668" s="20" t="str">
        <f>TEXT(Table3[[#This Row],[Transaction_Date]],"dddd")</f>
        <v>Wednesday</v>
      </c>
      <c r="D3668" t="s">
        <v>11066</v>
      </c>
      <c r="E3668">
        <f>HOUR(Table3[[#This Row],[Transaction_Time]])</f>
        <v>14</v>
      </c>
      <c r="F3668" s="6" t="s">
        <v>24</v>
      </c>
      <c r="G3668" s="6" t="s">
        <v>11067</v>
      </c>
      <c r="H3668" s="6" t="s">
        <v>26</v>
      </c>
      <c r="I3668" s="6" t="s">
        <v>27</v>
      </c>
      <c r="J3668" s="6" t="s">
        <v>75</v>
      </c>
      <c r="K3668" s="6" t="s">
        <v>295</v>
      </c>
      <c r="L3668" s="6" t="s">
        <v>221</v>
      </c>
      <c r="M3668" s="6" t="s">
        <v>67</v>
      </c>
      <c r="N3668" s="6" t="s">
        <v>46</v>
      </c>
      <c r="O3668" s="6" t="s">
        <v>47</v>
      </c>
      <c r="P3668" s="6" t="s">
        <v>34</v>
      </c>
      <c r="Q3668" s="6">
        <v>253.24</v>
      </c>
      <c r="R3668" s="6">
        <v>0</v>
      </c>
      <c r="S3668" s="6">
        <v>0</v>
      </c>
      <c r="T3668" s="6" t="s">
        <v>35</v>
      </c>
      <c r="U3668" s="6"/>
      <c r="V3668" s="6" t="s">
        <v>49</v>
      </c>
      <c r="W3668" s="6">
        <v>24</v>
      </c>
      <c r="X3668" s="7" t="s">
        <v>37</v>
      </c>
    </row>
    <row r="3669" spans="1:24" x14ac:dyDescent="0.3">
      <c r="A3669" s="8" t="s">
        <v>11068</v>
      </c>
      <c r="B3669" s="9">
        <v>46160</v>
      </c>
      <c r="C3669" s="21" t="str">
        <f>TEXT(Table3[[#This Row],[Transaction_Date]],"dddd")</f>
        <v>Monday</v>
      </c>
      <c r="D3669" t="s">
        <v>7623</v>
      </c>
      <c r="E3669">
        <f>HOUR(Table3[[#This Row],[Transaction_Time]])</f>
        <v>19</v>
      </c>
      <c r="F3669" s="10" t="s">
        <v>52</v>
      </c>
      <c r="G3669" s="10" t="s">
        <v>11069</v>
      </c>
      <c r="H3669" s="10" t="s">
        <v>97</v>
      </c>
      <c r="I3669" s="10" t="s">
        <v>42</v>
      </c>
      <c r="J3669" s="10" t="s">
        <v>43</v>
      </c>
      <c r="K3669" s="10" t="s">
        <v>112</v>
      </c>
      <c r="L3669" s="10" t="s">
        <v>364</v>
      </c>
      <c r="M3669" s="10" t="s">
        <v>114</v>
      </c>
      <c r="N3669" s="10" t="s">
        <v>46</v>
      </c>
      <c r="O3669" s="10" t="s">
        <v>47</v>
      </c>
      <c r="P3669" s="10" t="s">
        <v>68</v>
      </c>
      <c r="Q3669" s="10">
        <v>323.04000000000002</v>
      </c>
      <c r="R3669" s="10">
        <v>0</v>
      </c>
      <c r="S3669" s="10">
        <v>0</v>
      </c>
      <c r="T3669" s="10" t="s">
        <v>35</v>
      </c>
      <c r="U3669" s="10"/>
      <c r="V3669" s="10" t="s">
        <v>49</v>
      </c>
      <c r="W3669" s="10">
        <v>65</v>
      </c>
      <c r="X3669" s="11" t="s">
        <v>37</v>
      </c>
    </row>
    <row r="3670" spans="1:24" x14ac:dyDescent="0.3">
      <c r="A3670" s="4" t="s">
        <v>11070</v>
      </c>
      <c r="B3670" s="5">
        <v>46155</v>
      </c>
      <c r="C3670" s="20" t="str">
        <f>TEXT(Table3[[#This Row],[Transaction_Date]],"dddd")</f>
        <v>Wednesday</v>
      </c>
      <c r="D3670" t="s">
        <v>11071</v>
      </c>
      <c r="E3670">
        <f>HOUR(Table3[[#This Row],[Transaction_Time]])</f>
        <v>16</v>
      </c>
      <c r="F3670" s="6" t="s">
        <v>52</v>
      </c>
      <c r="G3670" s="6" t="s">
        <v>11072</v>
      </c>
      <c r="H3670" s="6" t="s">
        <v>89</v>
      </c>
      <c r="I3670" s="6" t="s">
        <v>27</v>
      </c>
      <c r="J3670" s="6" t="s">
        <v>75</v>
      </c>
      <c r="K3670" s="6" t="s">
        <v>295</v>
      </c>
      <c r="L3670" s="6" t="s">
        <v>257</v>
      </c>
      <c r="M3670" s="6" t="s">
        <v>93</v>
      </c>
      <c r="N3670" s="6" t="s">
        <v>46</v>
      </c>
      <c r="O3670" s="6" t="s">
        <v>141</v>
      </c>
      <c r="P3670" s="6" t="s">
        <v>68</v>
      </c>
      <c r="Q3670" s="6">
        <v>1053.74</v>
      </c>
      <c r="R3670" s="6">
        <v>0</v>
      </c>
      <c r="S3670" s="6">
        <v>0</v>
      </c>
      <c r="T3670" s="6" t="s">
        <v>35</v>
      </c>
      <c r="U3670" s="6"/>
      <c r="V3670" s="6" t="s">
        <v>49</v>
      </c>
      <c r="W3670" s="6">
        <v>42</v>
      </c>
      <c r="X3670" s="7" t="s">
        <v>37</v>
      </c>
    </row>
    <row r="3671" spans="1:24" x14ac:dyDescent="0.3">
      <c r="A3671" s="8" t="s">
        <v>11073</v>
      </c>
      <c r="B3671" s="9">
        <v>46158</v>
      </c>
      <c r="C3671" s="21" t="str">
        <f>TEXT(Table3[[#This Row],[Transaction_Date]],"dddd")</f>
        <v>Saturday</v>
      </c>
      <c r="D3671" t="s">
        <v>11074</v>
      </c>
      <c r="E3671">
        <f>HOUR(Table3[[#This Row],[Transaction_Time]])</f>
        <v>19</v>
      </c>
      <c r="F3671" s="10" t="s">
        <v>24</v>
      </c>
      <c r="G3671" s="10" t="s">
        <v>11075</v>
      </c>
      <c r="H3671" s="10" t="s">
        <v>54</v>
      </c>
      <c r="I3671" s="10" t="s">
        <v>27</v>
      </c>
      <c r="J3671" s="10" t="s">
        <v>43</v>
      </c>
      <c r="K3671" s="10" t="s">
        <v>44</v>
      </c>
      <c r="L3671" s="10" t="s">
        <v>200</v>
      </c>
      <c r="M3671" s="10" t="s">
        <v>146</v>
      </c>
      <c r="N3671" s="10" t="s">
        <v>46</v>
      </c>
      <c r="O3671" s="10" t="s">
        <v>47</v>
      </c>
      <c r="P3671" s="10" t="s">
        <v>115</v>
      </c>
      <c r="Q3671" s="10">
        <v>550.49</v>
      </c>
      <c r="R3671" s="10">
        <v>0</v>
      </c>
      <c r="S3671" s="10">
        <v>4.0999999999999996</v>
      </c>
      <c r="T3671" s="10" t="s">
        <v>35</v>
      </c>
      <c r="U3671" s="10"/>
      <c r="V3671" s="10" t="s">
        <v>49</v>
      </c>
      <c r="W3671" s="10">
        <v>95</v>
      </c>
      <c r="X3671" s="11" t="s">
        <v>69</v>
      </c>
    </row>
    <row r="3672" spans="1:24" x14ac:dyDescent="0.3">
      <c r="A3672" s="4" t="s">
        <v>11076</v>
      </c>
      <c r="B3672" s="5">
        <v>46151</v>
      </c>
      <c r="C3672" s="20" t="str">
        <f>TEXT(Table3[[#This Row],[Transaction_Date]],"dddd")</f>
        <v>Saturday</v>
      </c>
      <c r="D3672" t="s">
        <v>11077</v>
      </c>
      <c r="E3672">
        <f>HOUR(Table3[[#This Row],[Transaction_Time]])</f>
        <v>15</v>
      </c>
      <c r="F3672" s="6" t="s">
        <v>24</v>
      </c>
      <c r="G3672" s="6" t="s">
        <v>11078</v>
      </c>
      <c r="H3672" s="6" t="s">
        <v>26</v>
      </c>
      <c r="I3672" s="6" t="s">
        <v>42</v>
      </c>
      <c r="J3672" s="6" t="s">
        <v>98</v>
      </c>
      <c r="K3672" s="6" t="s">
        <v>459</v>
      </c>
      <c r="L3672" s="6" t="s">
        <v>225</v>
      </c>
      <c r="M3672" s="6" t="s">
        <v>214</v>
      </c>
      <c r="N3672" s="6" t="s">
        <v>46</v>
      </c>
      <c r="O3672" s="6" t="s">
        <v>47</v>
      </c>
      <c r="P3672" s="6" t="s">
        <v>48</v>
      </c>
      <c r="Q3672" s="6">
        <v>1742.49</v>
      </c>
      <c r="R3672" s="6">
        <v>0</v>
      </c>
      <c r="S3672" s="6">
        <v>0</v>
      </c>
      <c r="T3672" s="6" t="s">
        <v>280</v>
      </c>
      <c r="U3672" s="6" t="s">
        <v>407</v>
      </c>
      <c r="V3672" s="6" t="s">
        <v>36</v>
      </c>
      <c r="W3672" s="6">
        <v>38</v>
      </c>
      <c r="X3672" s="7" t="s">
        <v>37</v>
      </c>
    </row>
    <row r="3673" spans="1:24" x14ac:dyDescent="0.3">
      <c r="A3673" s="8" t="s">
        <v>11079</v>
      </c>
      <c r="B3673" s="9">
        <v>46165</v>
      </c>
      <c r="C3673" s="21" t="str">
        <f>TEXT(Table3[[#This Row],[Transaction_Date]],"dddd")</f>
        <v>Saturday</v>
      </c>
      <c r="D3673" t="s">
        <v>11080</v>
      </c>
      <c r="E3673">
        <f>HOUR(Table3[[#This Row],[Transaction_Time]])</f>
        <v>12</v>
      </c>
      <c r="F3673" s="10" t="s">
        <v>40</v>
      </c>
      <c r="G3673" s="10" t="s">
        <v>11081</v>
      </c>
      <c r="H3673" s="10" t="s">
        <v>26</v>
      </c>
      <c r="I3673" s="10" t="s">
        <v>27</v>
      </c>
      <c r="J3673" s="10" t="s">
        <v>28</v>
      </c>
      <c r="K3673" s="10" t="s">
        <v>188</v>
      </c>
      <c r="L3673" s="10" t="s">
        <v>121</v>
      </c>
      <c r="M3673" s="10" t="s">
        <v>122</v>
      </c>
      <c r="N3673" s="10" t="s">
        <v>46</v>
      </c>
      <c r="O3673" s="10" t="s">
        <v>297</v>
      </c>
      <c r="P3673" s="10" t="s">
        <v>115</v>
      </c>
      <c r="Q3673" s="10">
        <v>275.45</v>
      </c>
      <c r="R3673" s="10">
        <v>0</v>
      </c>
      <c r="S3673" s="10">
        <v>0</v>
      </c>
      <c r="T3673" s="10" t="s">
        <v>35</v>
      </c>
      <c r="U3673" s="10"/>
      <c r="V3673" s="10" t="s">
        <v>49</v>
      </c>
      <c r="W3673" s="10">
        <v>2</v>
      </c>
      <c r="X3673" s="11" t="s">
        <v>37</v>
      </c>
    </row>
    <row r="3674" spans="1:24" x14ac:dyDescent="0.3">
      <c r="A3674" s="4" t="s">
        <v>11082</v>
      </c>
      <c r="B3674" s="5">
        <v>46171</v>
      </c>
      <c r="C3674" s="20" t="str">
        <f>TEXT(Table3[[#This Row],[Transaction_Date]],"dddd")</f>
        <v>Friday</v>
      </c>
      <c r="D3674" t="s">
        <v>11083</v>
      </c>
      <c r="E3674">
        <f>HOUR(Table3[[#This Row],[Transaction_Time]])</f>
        <v>19</v>
      </c>
      <c r="F3674" s="6" t="s">
        <v>24</v>
      </c>
      <c r="G3674" s="6" t="s">
        <v>11084</v>
      </c>
      <c r="H3674" s="6" t="s">
        <v>26</v>
      </c>
      <c r="I3674" s="6" t="s">
        <v>27</v>
      </c>
      <c r="J3674" s="6" t="s">
        <v>75</v>
      </c>
      <c r="K3674" s="6" t="s">
        <v>295</v>
      </c>
      <c r="L3674" s="6" t="s">
        <v>334</v>
      </c>
      <c r="M3674" s="6" t="s">
        <v>58</v>
      </c>
      <c r="N3674" s="6" t="s">
        <v>46</v>
      </c>
      <c r="O3674" s="6" t="s">
        <v>141</v>
      </c>
      <c r="P3674" s="6" t="s">
        <v>34</v>
      </c>
      <c r="Q3674" s="6">
        <v>610.91</v>
      </c>
      <c r="R3674" s="6">
        <v>70.16</v>
      </c>
      <c r="S3674" s="6">
        <v>0</v>
      </c>
      <c r="T3674" s="6" t="s">
        <v>35</v>
      </c>
      <c r="U3674" s="6"/>
      <c r="V3674" s="6" t="s">
        <v>49</v>
      </c>
      <c r="W3674" s="6">
        <v>16</v>
      </c>
      <c r="X3674" s="7" t="s">
        <v>37</v>
      </c>
    </row>
    <row r="3675" spans="1:24" x14ac:dyDescent="0.3">
      <c r="A3675" s="8" t="s">
        <v>11085</v>
      </c>
      <c r="B3675" s="9">
        <v>46166</v>
      </c>
      <c r="C3675" s="21" t="str">
        <f>TEXT(Table3[[#This Row],[Transaction_Date]],"dddd")</f>
        <v>Sunday</v>
      </c>
      <c r="D3675" t="s">
        <v>11086</v>
      </c>
      <c r="E3675">
        <f>HOUR(Table3[[#This Row],[Transaction_Time]])</f>
        <v>11</v>
      </c>
      <c r="F3675" s="10" t="s">
        <v>52</v>
      </c>
      <c r="G3675" s="10" t="s">
        <v>11087</v>
      </c>
      <c r="H3675" s="10" t="s">
        <v>74</v>
      </c>
      <c r="I3675" s="10" t="s">
        <v>27</v>
      </c>
      <c r="J3675" s="10" t="s">
        <v>105</v>
      </c>
      <c r="K3675" s="10" t="s">
        <v>195</v>
      </c>
      <c r="L3675" s="10" t="s">
        <v>271</v>
      </c>
      <c r="M3675" s="10" t="s">
        <v>83</v>
      </c>
      <c r="N3675" s="10" t="s">
        <v>46</v>
      </c>
      <c r="O3675" s="10" t="s">
        <v>60</v>
      </c>
      <c r="P3675" s="10" t="s">
        <v>128</v>
      </c>
      <c r="Q3675" s="10">
        <v>74.489999999999995</v>
      </c>
      <c r="R3675" s="10">
        <v>0</v>
      </c>
      <c r="S3675" s="10">
        <v>0</v>
      </c>
      <c r="T3675" s="10" t="s">
        <v>35</v>
      </c>
      <c r="U3675" s="10"/>
      <c r="V3675" s="10" t="s">
        <v>49</v>
      </c>
      <c r="W3675" s="10">
        <v>35</v>
      </c>
      <c r="X3675" s="11" t="s">
        <v>37</v>
      </c>
    </row>
    <row r="3676" spans="1:24" x14ac:dyDescent="0.3">
      <c r="A3676" s="4" t="s">
        <v>11088</v>
      </c>
      <c r="B3676" s="5">
        <v>46146</v>
      </c>
      <c r="C3676" s="20" t="str">
        <f>TEXT(Table3[[#This Row],[Transaction_Date]],"dddd")</f>
        <v>Monday</v>
      </c>
      <c r="D3676" t="s">
        <v>11089</v>
      </c>
      <c r="E3676">
        <f>HOUR(Table3[[#This Row],[Transaction_Time]])</f>
        <v>16</v>
      </c>
      <c r="F3676" s="6" t="s">
        <v>40</v>
      </c>
      <c r="G3676" s="6" t="s">
        <v>11090</v>
      </c>
      <c r="H3676" s="6" t="s">
        <v>54</v>
      </c>
      <c r="I3676" s="6" t="s">
        <v>27</v>
      </c>
      <c r="J3676" s="6" t="s">
        <v>90</v>
      </c>
      <c r="K3676" s="6" t="s">
        <v>91</v>
      </c>
      <c r="L3676" s="6" t="s">
        <v>500</v>
      </c>
      <c r="M3676" s="6" t="s">
        <v>67</v>
      </c>
      <c r="N3676" s="6" t="s">
        <v>176</v>
      </c>
      <c r="O3676" s="6" t="s">
        <v>297</v>
      </c>
      <c r="P3676" s="6" t="s">
        <v>68</v>
      </c>
      <c r="Q3676" s="6">
        <v>126.27</v>
      </c>
      <c r="R3676" s="6">
        <v>0</v>
      </c>
      <c r="S3676" s="6">
        <v>0</v>
      </c>
      <c r="T3676" s="6" t="s">
        <v>35</v>
      </c>
      <c r="U3676" s="6"/>
      <c r="V3676" s="6" t="s">
        <v>49</v>
      </c>
      <c r="W3676" s="6">
        <v>42</v>
      </c>
      <c r="X3676" s="7" t="s">
        <v>37</v>
      </c>
    </row>
    <row r="3677" spans="1:24" x14ac:dyDescent="0.3">
      <c r="A3677" s="8" t="s">
        <v>11091</v>
      </c>
      <c r="B3677" s="9">
        <v>46156</v>
      </c>
      <c r="C3677" s="21" t="str">
        <f>TEXT(Table3[[#This Row],[Transaction_Date]],"dddd")</f>
        <v>Thursday</v>
      </c>
      <c r="D3677" t="s">
        <v>11092</v>
      </c>
      <c r="E3677">
        <f>HOUR(Table3[[#This Row],[Transaction_Time]])</f>
        <v>17</v>
      </c>
      <c r="F3677" s="10" t="s">
        <v>24</v>
      </c>
      <c r="G3677" s="10" t="s">
        <v>11093</v>
      </c>
      <c r="H3677" s="10" t="s">
        <v>26</v>
      </c>
      <c r="I3677" s="10" t="s">
        <v>42</v>
      </c>
      <c r="J3677" s="10" t="s">
        <v>28</v>
      </c>
      <c r="K3677" s="10" t="s">
        <v>65</v>
      </c>
      <c r="L3677" s="10" t="s">
        <v>152</v>
      </c>
      <c r="M3677" s="10" t="s">
        <v>93</v>
      </c>
      <c r="N3677" s="10" t="s">
        <v>32</v>
      </c>
      <c r="O3677" s="10" t="s">
        <v>47</v>
      </c>
      <c r="P3677" s="10" t="s">
        <v>128</v>
      </c>
      <c r="Q3677" s="10">
        <v>389.26</v>
      </c>
      <c r="R3677" s="10">
        <v>0</v>
      </c>
      <c r="S3677" s="10">
        <v>6.9</v>
      </c>
      <c r="T3677" s="10" t="s">
        <v>35</v>
      </c>
      <c r="U3677" s="10"/>
      <c r="V3677" s="10" t="s">
        <v>49</v>
      </c>
      <c r="W3677" s="10">
        <v>37</v>
      </c>
      <c r="X3677" s="11" t="s">
        <v>37</v>
      </c>
    </row>
    <row r="3678" spans="1:24" x14ac:dyDescent="0.3">
      <c r="A3678" s="4" t="s">
        <v>11094</v>
      </c>
      <c r="B3678" s="5">
        <v>46159</v>
      </c>
      <c r="C3678" s="20" t="str">
        <f>TEXT(Table3[[#This Row],[Transaction_Date]],"dddd")</f>
        <v>Sunday</v>
      </c>
      <c r="D3678" t="s">
        <v>11095</v>
      </c>
      <c r="E3678">
        <f>HOUR(Table3[[#This Row],[Transaction_Time]])</f>
        <v>21</v>
      </c>
      <c r="F3678" s="6" t="s">
        <v>52</v>
      </c>
      <c r="G3678" s="6" t="s">
        <v>11096</v>
      </c>
      <c r="H3678" s="6" t="s">
        <v>97</v>
      </c>
      <c r="I3678" s="6" t="s">
        <v>42</v>
      </c>
      <c r="J3678" s="6" t="s">
        <v>119</v>
      </c>
      <c r="K3678" s="6" t="s">
        <v>276</v>
      </c>
      <c r="L3678" s="6" t="s">
        <v>647</v>
      </c>
      <c r="M3678" s="6" t="s">
        <v>31</v>
      </c>
      <c r="N3678" s="6" t="s">
        <v>59</v>
      </c>
      <c r="O3678" s="6" t="s">
        <v>141</v>
      </c>
      <c r="P3678" s="6" t="s">
        <v>115</v>
      </c>
      <c r="Q3678" s="6">
        <v>1144.6400000000001</v>
      </c>
      <c r="R3678" s="6">
        <v>19.66</v>
      </c>
      <c r="S3678" s="6">
        <v>0</v>
      </c>
      <c r="T3678" s="6" t="s">
        <v>35</v>
      </c>
      <c r="U3678" s="6"/>
      <c r="V3678" s="6" t="s">
        <v>49</v>
      </c>
      <c r="W3678" s="6">
        <v>45</v>
      </c>
      <c r="X3678" s="7" t="s">
        <v>37</v>
      </c>
    </row>
    <row r="3679" spans="1:24" x14ac:dyDescent="0.3">
      <c r="A3679" s="8" t="s">
        <v>11097</v>
      </c>
      <c r="B3679" s="9">
        <v>46143</v>
      </c>
      <c r="C3679" s="21" t="str">
        <f>TEXT(Table3[[#This Row],[Transaction_Date]],"dddd")</f>
        <v>Friday</v>
      </c>
      <c r="D3679" t="s">
        <v>11098</v>
      </c>
      <c r="E3679">
        <f>HOUR(Table3[[#This Row],[Transaction_Time]])</f>
        <v>19</v>
      </c>
      <c r="F3679" s="10" t="s">
        <v>52</v>
      </c>
      <c r="G3679" s="10" t="s">
        <v>11099</v>
      </c>
      <c r="H3679" s="10" t="s">
        <v>26</v>
      </c>
      <c r="I3679" s="10" t="s">
        <v>42</v>
      </c>
      <c r="J3679" s="10" t="s">
        <v>150</v>
      </c>
      <c r="K3679" s="10" t="s">
        <v>398</v>
      </c>
      <c r="L3679" s="10" t="s">
        <v>113</v>
      </c>
      <c r="M3679" s="10" t="s">
        <v>114</v>
      </c>
      <c r="N3679" s="10" t="s">
        <v>59</v>
      </c>
      <c r="O3679" s="10" t="s">
        <v>47</v>
      </c>
      <c r="P3679" s="10" t="s">
        <v>108</v>
      </c>
      <c r="Q3679" s="10">
        <v>168.95</v>
      </c>
      <c r="R3679" s="10">
        <v>0</v>
      </c>
      <c r="S3679" s="10">
        <v>6.16</v>
      </c>
      <c r="T3679" s="10" t="s">
        <v>35</v>
      </c>
      <c r="U3679" s="10"/>
      <c r="V3679" s="10" t="s">
        <v>49</v>
      </c>
      <c r="W3679" s="10">
        <v>16</v>
      </c>
      <c r="X3679" s="11" t="s">
        <v>37</v>
      </c>
    </row>
    <row r="3680" spans="1:24" x14ac:dyDescent="0.3">
      <c r="A3680" s="4" t="s">
        <v>11100</v>
      </c>
      <c r="B3680" s="5">
        <v>46151</v>
      </c>
      <c r="C3680" s="20" t="str">
        <f>TEXT(Table3[[#This Row],[Transaction_Date]],"dddd")</f>
        <v>Saturday</v>
      </c>
      <c r="D3680" t="s">
        <v>11101</v>
      </c>
      <c r="E3680">
        <f>HOUR(Table3[[#This Row],[Transaction_Time]])</f>
        <v>13</v>
      </c>
      <c r="F3680" s="6" t="s">
        <v>72</v>
      </c>
      <c r="G3680" s="6" t="s">
        <v>11102</v>
      </c>
      <c r="H3680" s="6" t="s">
        <v>54</v>
      </c>
      <c r="I3680" s="6" t="s">
        <v>27</v>
      </c>
      <c r="J3680" s="6" t="s">
        <v>43</v>
      </c>
      <c r="K3680" s="6" t="s">
        <v>285</v>
      </c>
      <c r="L3680" s="6" t="s">
        <v>77</v>
      </c>
      <c r="M3680" s="6" t="s">
        <v>31</v>
      </c>
      <c r="N3680" s="6" t="s">
        <v>46</v>
      </c>
      <c r="O3680" s="6" t="s">
        <v>33</v>
      </c>
      <c r="P3680" s="6" t="s">
        <v>128</v>
      </c>
      <c r="Q3680" s="6">
        <v>1433.25</v>
      </c>
      <c r="R3680" s="6">
        <v>0</v>
      </c>
      <c r="S3680" s="6">
        <v>0</v>
      </c>
      <c r="T3680" s="6" t="s">
        <v>35</v>
      </c>
      <c r="U3680" s="6"/>
      <c r="V3680" s="6" t="s">
        <v>49</v>
      </c>
      <c r="W3680" s="6">
        <v>60</v>
      </c>
      <c r="X3680" s="7" t="s">
        <v>37</v>
      </c>
    </row>
    <row r="3681" spans="1:24" x14ac:dyDescent="0.3">
      <c r="A3681" s="8" t="s">
        <v>11103</v>
      </c>
      <c r="B3681" s="9">
        <v>46156</v>
      </c>
      <c r="C3681" s="21" t="str">
        <f>TEXT(Table3[[#This Row],[Transaction_Date]],"dddd")</f>
        <v>Thursday</v>
      </c>
      <c r="D3681" t="s">
        <v>11104</v>
      </c>
      <c r="E3681">
        <f>HOUR(Table3[[#This Row],[Transaction_Time]])</f>
        <v>18</v>
      </c>
      <c r="F3681" s="10" t="s">
        <v>52</v>
      </c>
      <c r="G3681" s="10" t="s">
        <v>11105</v>
      </c>
      <c r="H3681" s="10" t="s">
        <v>26</v>
      </c>
      <c r="I3681" s="10" t="s">
        <v>27</v>
      </c>
      <c r="J3681" s="10" t="s">
        <v>119</v>
      </c>
      <c r="K3681" s="10" t="s">
        <v>276</v>
      </c>
      <c r="L3681" s="10" t="s">
        <v>304</v>
      </c>
      <c r="M3681" s="10" t="s">
        <v>31</v>
      </c>
      <c r="N3681" s="10" t="s">
        <v>46</v>
      </c>
      <c r="O3681" s="10" t="s">
        <v>141</v>
      </c>
      <c r="P3681" s="10" t="s">
        <v>108</v>
      </c>
      <c r="Q3681" s="10">
        <v>690.42</v>
      </c>
      <c r="R3681" s="10">
        <v>0</v>
      </c>
      <c r="S3681" s="10">
        <v>0</v>
      </c>
      <c r="T3681" s="10" t="s">
        <v>35</v>
      </c>
      <c r="U3681" s="10"/>
      <c r="V3681" s="10" t="s">
        <v>49</v>
      </c>
      <c r="W3681" s="10">
        <v>39</v>
      </c>
      <c r="X3681" s="11" t="s">
        <v>37</v>
      </c>
    </row>
    <row r="3682" spans="1:24" x14ac:dyDescent="0.3">
      <c r="A3682" s="4" t="s">
        <v>11106</v>
      </c>
      <c r="B3682" s="5">
        <v>46161</v>
      </c>
      <c r="C3682" s="20" t="str">
        <f>TEXT(Table3[[#This Row],[Transaction_Date]],"dddd")</f>
        <v>Tuesday</v>
      </c>
      <c r="D3682" t="s">
        <v>11107</v>
      </c>
      <c r="E3682">
        <f>HOUR(Table3[[#This Row],[Transaction_Time]])</f>
        <v>19</v>
      </c>
      <c r="F3682" s="6" t="s">
        <v>40</v>
      </c>
      <c r="G3682" s="6" t="s">
        <v>11108</v>
      </c>
      <c r="H3682" s="6" t="s">
        <v>89</v>
      </c>
      <c r="I3682" s="6" t="s">
        <v>27</v>
      </c>
      <c r="J3682" s="6" t="s">
        <v>98</v>
      </c>
      <c r="K3682" s="6" t="s">
        <v>126</v>
      </c>
      <c r="L3682" s="6" t="s">
        <v>200</v>
      </c>
      <c r="M3682" s="6" t="s">
        <v>146</v>
      </c>
      <c r="N3682" s="6" t="s">
        <v>46</v>
      </c>
      <c r="O3682" s="6" t="s">
        <v>47</v>
      </c>
      <c r="P3682" s="6" t="s">
        <v>128</v>
      </c>
      <c r="Q3682" s="6">
        <v>977.89</v>
      </c>
      <c r="R3682" s="6">
        <v>54.66</v>
      </c>
      <c r="S3682" s="6">
        <v>4.74</v>
      </c>
      <c r="T3682" s="6" t="s">
        <v>35</v>
      </c>
      <c r="U3682" s="6"/>
      <c r="V3682" s="6" t="s">
        <v>36</v>
      </c>
      <c r="W3682" s="6">
        <v>78</v>
      </c>
      <c r="X3682" s="7" t="s">
        <v>37</v>
      </c>
    </row>
    <row r="3683" spans="1:24" x14ac:dyDescent="0.3">
      <c r="A3683" s="8" t="s">
        <v>11109</v>
      </c>
      <c r="B3683" s="9">
        <v>46159</v>
      </c>
      <c r="C3683" s="21" t="str">
        <f>TEXT(Table3[[#This Row],[Transaction_Date]],"dddd")</f>
        <v>Sunday</v>
      </c>
      <c r="D3683" t="s">
        <v>11110</v>
      </c>
      <c r="E3683">
        <f>HOUR(Table3[[#This Row],[Transaction_Time]])</f>
        <v>13</v>
      </c>
      <c r="F3683" s="10" t="s">
        <v>24</v>
      </c>
      <c r="G3683" s="10" t="s">
        <v>11111</v>
      </c>
      <c r="H3683" s="10" t="s">
        <v>54</v>
      </c>
      <c r="I3683" s="10" t="s">
        <v>42</v>
      </c>
      <c r="J3683" s="10" t="s">
        <v>166</v>
      </c>
      <c r="K3683" s="10" t="s">
        <v>237</v>
      </c>
      <c r="L3683" s="10" t="s">
        <v>92</v>
      </c>
      <c r="M3683" s="10" t="s">
        <v>93</v>
      </c>
      <c r="N3683" s="10" t="s">
        <v>59</v>
      </c>
      <c r="O3683" s="10" t="s">
        <v>47</v>
      </c>
      <c r="P3683" s="10" t="s">
        <v>48</v>
      </c>
      <c r="Q3683" s="10">
        <v>312.31</v>
      </c>
      <c r="R3683" s="10">
        <v>0</v>
      </c>
      <c r="S3683" s="10">
        <v>2.93</v>
      </c>
      <c r="T3683" s="10" t="s">
        <v>35</v>
      </c>
      <c r="U3683" s="10"/>
      <c r="V3683" s="10" t="s">
        <v>49</v>
      </c>
      <c r="W3683" s="10">
        <v>91</v>
      </c>
      <c r="X3683" s="11" t="s">
        <v>37</v>
      </c>
    </row>
    <row r="3684" spans="1:24" x14ac:dyDescent="0.3">
      <c r="A3684" s="4" t="s">
        <v>11112</v>
      </c>
      <c r="B3684" s="5">
        <v>46156</v>
      </c>
      <c r="C3684" s="20" t="str">
        <f>TEXT(Table3[[#This Row],[Transaction_Date]],"dddd")</f>
        <v>Thursday</v>
      </c>
      <c r="D3684" t="s">
        <v>11113</v>
      </c>
      <c r="E3684">
        <f>HOUR(Table3[[#This Row],[Transaction_Time]])</f>
        <v>19</v>
      </c>
      <c r="F3684" s="6" t="s">
        <v>24</v>
      </c>
      <c r="G3684" s="6" t="s">
        <v>11114</v>
      </c>
      <c r="H3684" s="6" t="s">
        <v>89</v>
      </c>
      <c r="I3684" s="6" t="s">
        <v>27</v>
      </c>
      <c r="J3684" s="6" t="s">
        <v>28</v>
      </c>
      <c r="K3684" s="6" t="s">
        <v>65</v>
      </c>
      <c r="L3684" s="6" t="s">
        <v>66</v>
      </c>
      <c r="M3684" s="6" t="s">
        <v>67</v>
      </c>
      <c r="N3684" s="6" t="s">
        <v>32</v>
      </c>
      <c r="O3684" s="6" t="s">
        <v>141</v>
      </c>
      <c r="P3684" s="6" t="s">
        <v>34</v>
      </c>
      <c r="Q3684" s="6">
        <v>311.57</v>
      </c>
      <c r="R3684" s="6">
        <v>0</v>
      </c>
      <c r="S3684" s="6">
        <v>0</v>
      </c>
      <c r="T3684" s="6" t="s">
        <v>280</v>
      </c>
      <c r="U3684" s="6" t="s">
        <v>402</v>
      </c>
      <c r="V3684" s="6" t="s">
        <v>49</v>
      </c>
      <c r="W3684" s="6">
        <v>30</v>
      </c>
      <c r="X3684" s="7" t="s">
        <v>37</v>
      </c>
    </row>
    <row r="3685" spans="1:24" x14ac:dyDescent="0.3">
      <c r="A3685" s="8" t="s">
        <v>11115</v>
      </c>
      <c r="B3685" s="9">
        <v>46160</v>
      </c>
      <c r="C3685" s="21" t="str">
        <f>TEXT(Table3[[#This Row],[Transaction_Date]],"dddd")</f>
        <v>Monday</v>
      </c>
      <c r="D3685" t="s">
        <v>11116</v>
      </c>
      <c r="E3685">
        <f>HOUR(Table3[[#This Row],[Transaction_Time]])</f>
        <v>10</v>
      </c>
      <c r="F3685" s="10" t="s">
        <v>24</v>
      </c>
      <c r="G3685" s="10" t="s">
        <v>11117</v>
      </c>
      <c r="H3685" s="10" t="s">
        <v>54</v>
      </c>
      <c r="I3685" s="10" t="s">
        <v>42</v>
      </c>
      <c r="J3685" s="10" t="s">
        <v>150</v>
      </c>
      <c r="K3685" s="10" t="s">
        <v>151</v>
      </c>
      <c r="L3685" s="10" t="s">
        <v>161</v>
      </c>
      <c r="M3685" s="10" t="s">
        <v>162</v>
      </c>
      <c r="N3685" s="10" t="s">
        <v>78</v>
      </c>
      <c r="O3685" s="10" t="s">
        <v>60</v>
      </c>
      <c r="P3685" s="10" t="s">
        <v>68</v>
      </c>
      <c r="Q3685" s="10">
        <v>1562.13</v>
      </c>
      <c r="R3685" s="10">
        <v>0</v>
      </c>
      <c r="S3685" s="10">
        <v>0</v>
      </c>
      <c r="T3685" s="10" t="s">
        <v>35</v>
      </c>
      <c r="U3685" s="10"/>
      <c r="V3685" s="10" t="s">
        <v>49</v>
      </c>
      <c r="W3685" s="10">
        <v>31</v>
      </c>
      <c r="X3685" s="11" t="s">
        <v>37</v>
      </c>
    </row>
    <row r="3686" spans="1:24" x14ac:dyDescent="0.3">
      <c r="A3686" s="4" t="s">
        <v>11118</v>
      </c>
      <c r="B3686" s="5">
        <v>46163</v>
      </c>
      <c r="C3686" s="20" t="str">
        <f>TEXT(Table3[[#This Row],[Transaction_Date]],"dddd")</f>
        <v>Thursday</v>
      </c>
      <c r="D3686" t="s">
        <v>11119</v>
      </c>
      <c r="E3686">
        <f>HOUR(Table3[[#This Row],[Transaction_Time]])</f>
        <v>17</v>
      </c>
      <c r="F3686" s="6" t="s">
        <v>24</v>
      </c>
      <c r="G3686" s="6" t="s">
        <v>11120</v>
      </c>
      <c r="H3686" s="6" t="s">
        <v>26</v>
      </c>
      <c r="I3686" s="6" t="s">
        <v>27</v>
      </c>
      <c r="J3686" s="6" t="s">
        <v>55</v>
      </c>
      <c r="K3686" s="6" t="s">
        <v>180</v>
      </c>
      <c r="L3686" s="6" t="s">
        <v>107</v>
      </c>
      <c r="M3686" s="6" t="s">
        <v>93</v>
      </c>
      <c r="N3686" s="6" t="s">
        <v>46</v>
      </c>
      <c r="O3686" s="6" t="s">
        <v>60</v>
      </c>
      <c r="P3686" s="6" t="s">
        <v>115</v>
      </c>
      <c r="Q3686" s="6">
        <v>457.03</v>
      </c>
      <c r="R3686" s="6">
        <v>0</v>
      </c>
      <c r="S3686" s="6">
        <v>0</v>
      </c>
      <c r="T3686" s="6" t="s">
        <v>35</v>
      </c>
      <c r="U3686" s="6"/>
      <c r="V3686" s="6" t="s">
        <v>49</v>
      </c>
      <c r="W3686" s="6">
        <v>19</v>
      </c>
      <c r="X3686" s="7" t="s">
        <v>37</v>
      </c>
    </row>
    <row r="3687" spans="1:24" x14ac:dyDescent="0.3">
      <c r="A3687" s="8" t="s">
        <v>11121</v>
      </c>
      <c r="B3687" s="9">
        <v>46154</v>
      </c>
      <c r="C3687" s="21" t="str">
        <f>TEXT(Table3[[#This Row],[Transaction_Date]],"dddd")</f>
        <v>Tuesday</v>
      </c>
      <c r="D3687" t="s">
        <v>11122</v>
      </c>
      <c r="E3687">
        <f>HOUR(Table3[[#This Row],[Transaction_Time]])</f>
        <v>17</v>
      </c>
      <c r="F3687" s="10" t="s">
        <v>24</v>
      </c>
      <c r="G3687" s="10" t="s">
        <v>11123</v>
      </c>
      <c r="H3687" s="10" t="s">
        <v>54</v>
      </c>
      <c r="I3687" s="10" t="s">
        <v>27</v>
      </c>
      <c r="J3687" s="10" t="s">
        <v>105</v>
      </c>
      <c r="K3687" s="10" t="s">
        <v>195</v>
      </c>
      <c r="L3687" s="10" t="s">
        <v>296</v>
      </c>
      <c r="M3687" s="10" t="s">
        <v>146</v>
      </c>
      <c r="N3687" s="10" t="s">
        <v>46</v>
      </c>
      <c r="O3687" s="10" t="s">
        <v>60</v>
      </c>
      <c r="P3687" s="10" t="s">
        <v>48</v>
      </c>
      <c r="Q3687" s="10">
        <v>93.67</v>
      </c>
      <c r="R3687" s="10">
        <v>0</v>
      </c>
      <c r="S3687" s="10">
        <v>0</v>
      </c>
      <c r="T3687" s="10" t="s">
        <v>35</v>
      </c>
      <c r="U3687" s="10"/>
      <c r="V3687" s="10" t="s">
        <v>49</v>
      </c>
      <c r="W3687" s="10">
        <v>54</v>
      </c>
      <c r="X3687" s="11" t="s">
        <v>37</v>
      </c>
    </row>
    <row r="3688" spans="1:24" x14ac:dyDescent="0.3">
      <c r="A3688" s="4" t="s">
        <v>11124</v>
      </c>
      <c r="B3688" s="5">
        <v>46144</v>
      </c>
      <c r="C3688" s="20" t="str">
        <f>TEXT(Table3[[#This Row],[Transaction_Date]],"dddd")</f>
        <v>Saturday</v>
      </c>
      <c r="D3688" t="s">
        <v>11125</v>
      </c>
      <c r="E3688">
        <f>HOUR(Table3[[#This Row],[Transaction_Time]])</f>
        <v>22</v>
      </c>
      <c r="F3688" s="6" t="s">
        <v>52</v>
      </c>
      <c r="G3688" s="6" t="s">
        <v>11126</v>
      </c>
      <c r="H3688" s="6" t="s">
        <v>89</v>
      </c>
      <c r="I3688" s="6" t="s">
        <v>27</v>
      </c>
      <c r="J3688" s="6" t="s">
        <v>105</v>
      </c>
      <c r="K3688" s="6" t="s">
        <v>675</v>
      </c>
      <c r="L3688" s="6" t="s">
        <v>246</v>
      </c>
      <c r="M3688" s="6" t="s">
        <v>214</v>
      </c>
      <c r="N3688" s="6" t="s">
        <v>46</v>
      </c>
      <c r="O3688" s="6" t="s">
        <v>60</v>
      </c>
      <c r="P3688" s="6" t="s">
        <v>108</v>
      </c>
      <c r="Q3688" s="6">
        <v>730.71</v>
      </c>
      <c r="R3688" s="6">
        <v>0</v>
      </c>
      <c r="S3688" s="6">
        <v>0</v>
      </c>
      <c r="T3688" s="6" t="s">
        <v>35</v>
      </c>
      <c r="U3688" s="6"/>
      <c r="V3688" s="6" t="s">
        <v>49</v>
      </c>
      <c r="W3688" s="6">
        <v>39</v>
      </c>
      <c r="X3688" s="7" t="s">
        <v>37</v>
      </c>
    </row>
    <row r="3689" spans="1:24" x14ac:dyDescent="0.3">
      <c r="A3689" s="8" t="s">
        <v>11127</v>
      </c>
      <c r="B3689" s="9">
        <v>46163</v>
      </c>
      <c r="C3689" s="21" t="str">
        <f>TEXT(Table3[[#This Row],[Transaction_Date]],"dddd")</f>
        <v>Thursday</v>
      </c>
      <c r="D3689" t="s">
        <v>11128</v>
      </c>
      <c r="E3689">
        <f>HOUR(Table3[[#This Row],[Transaction_Time]])</f>
        <v>8</v>
      </c>
      <c r="F3689" s="10" t="s">
        <v>72</v>
      </c>
      <c r="G3689" s="10" t="s">
        <v>11129</v>
      </c>
      <c r="H3689" s="10" t="s">
        <v>26</v>
      </c>
      <c r="I3689" s="10" t="s">
        <v>27</v>
      </c>
      <c r="J3689" s="10" t="s">
        <v>98</v>
      </c>
      <c r="K3689" s="10" t="s">
        <v>338</v>
      </c>
      <c r="L3689" s="10" t="s">
        <v>500</v>
      </c>
      <c r="M3689" s="10" t="s">
        <v>67</v>
      </c>
      <c r="N3689" s="10" t="s">
        <v>32</v>
      </c>
      <c r="O3689" s="10" t="s">
        <v>60</v>
      </c>
      <c r="P3689" s="10" t="s">
        <v>128</v>
      </c>
      <c r="Q3689" s="10">
        <v>1115.9100000000001</v>
      </c>
      <c r="R3689" s="10">
        <v>6.03</v>
      </c>
      <c r="S3689" s="10">
        <v>0</v>
      </c>
      <c r="T3689" s="10" t="s">
        <v>35</v>
      </c>
      <c r="U3689" s="10"/>
      <c r="V3689" s="10" t="s">
        <v>49</v>
      </c>
      <c r="W3689" s="10">
        <v>85</v>
      </c>
      <c r="X3689" s="11" t="s">
        <v>37</v>
      </c>
    </row>
    <row r="3690" spans="1:24" x14ac:dyDescent="0.3">
      <c r="A3690" s="4" t="s">
        <v>11130</v>
      </c>
      <c r="B3690" s="5">
        <v>46155</v>
      </c>
      <c r="C3690" s="20" t="str">
        <f>TEXT(Table3[[#This Row],[Transaction_Date]],"dddd")</f>
        <v>Wednesday</v>
      </c>
      <c r="D3690" t="s">
        <v>11131</v>
      </c>
      <c r="E3690">
        <f>HOUR(Table3[[#This Row],[Transaction_Time]])</f>
        <v>15</v>
      </c>
      <c r="F3690" s="6" t="s">
        <v>24</v>
      </c>
      <c r="G3690" s="6" t="s">
        <v>11132</v>
      </c>
      <c r="H3690" s="6" t="s">
        <v>74</v>
      </c>
      <c r="I3690" s="6" t="s">
        <v>27</v>
      </c>
      <c r="J3690" s="6" t="s">
        <v>75</v>
      </c>
      <c r="K3690" s="6" t="s">
        <v>295</v>
      </c>
      <c r="L3690" s="6" t="s">
        <v>477</v>
      </c>
      <c r="M3690" s="6" t="s">
        <v>101</v>
      </c>
      <c r="N3690" s="6" t="s">
        <v>32</v>
      </c>
      <c r="O3690" s="6" t="s">
        <v>60</v>
      </c>
      <c r="P3690" s="6" t="s">
        <v>115</v>
      </c>
      <c r="Q3690" s="6">
        <v>165.61</v>
      </c>
      <c r="R3690" s="6">
        <v>0</v>
      </c>
      <c r="S3690" s="6">
        <v>0</v>
      </c>
      <c r="T3690" s="6" t="s">
        <v>35</v>
      </c>
      <c r="U3690" s="6"/>
      <c r="V3690" s="6" t="s">
        <v>49</v>
      </c>
      <c r="W3690" s="6">
        <v>35</v>
      </c>
      <c r="X3690" s="7" t="s">
        <v>37</v>
      </c>
    </row>
    <row r="3691" spans="1:24" x14ac:dyDescent="0.3">
      <c r="A3691" s="8" t="s">
        <v>11133</v>
      </c>
      <c r="B3691" s="9">
        <v>46170</v>
      </c>
      <c r="C3691" s="21" t="str">
        <f>TEXT(Table3[[#This Row],[Transaction_Date]],"dddd")</f>
        <v>Thursday</v>
      </c>
      <c r="D3691" t="s">
        <v>11134</v>
      </c>
      <c r="E3691">
        <f>HOUR(Table3[[#This Row],[Transaction_Time]])</f>
        <v>21</v>
      </c>
      <c r="F3691" s="10" t="s">
        <v>24</v>
      </c>
      <c r="G3691" s="10" t="s">
        <v>11135</v>
      </c>
      <c r="H3691" s="10" t="s">
        <v>54</v>
      </c>
      <c r="I3691" s="10" t="s">
        <v>27</v>
      </c>
      <c r="J3691" s="10" t="s">
        <v>150</v>
      </c>
      <c r="K3691" s="10" t="s">
        <v>245</v>
      </c>
      <c r="L3691" s="10" t="s">
        <v>537</v>
      </c>
      <c r="M3691" s="10" t="s">
        <v>122</v>
      </c>
      <c r="N3691" s="10" t="s">
        <v>291</v>
      </c>
      <c r="O3691" s="10" t="s">
        <v>47</v>
      </c>
      <c r="P3691" s="10" t="s">
        <v>115</v>
      </c>
      <c r="Q3691" s="10">
        <v>413.49</v>
      </c>
      <c r="R3691" s="10">
        <v>0</v>
      </c>
      <c r="S3691" s="10">
        <v>0</v>
      </c>
      <c r="T3691" s="10" t="s">
        <v>35</v>
      </c>
      <c r="U3691" s="10"/>
      <c r="V3691" s="10" t="s">
        <v>49</v>
      </c>
      <c r="W3691" s="10">
        <v>75</v>
      </c>
      <c r="X3691" s="11" t="s">
        <v>37</v>
      </c>
    </row>
    <row r="3692" spans="1:24" x14ac:dyDescent="0.3">
      <c r="A3692" s="4" t="s">
        <v>11136</v>
      </c>
      <c r="B3692" s="5">
        <v>46158</v>
      </c>
      <c r="C3692" s="20" t="str">
        <f>TEXT(Table3[[#This Row],[Transaction_Date]],"dddd")</f>
        <v>Saturday</v>
      </c>
      <c r="D3692" t="s">
        <v>11137</v>
      </c>
      <c r="E3692">
        <f>HOUR(Table3[[#This Row],[Transaction_Time]])</f>
        <v>12</v>
      </c>
      <c r="F3692" s="6" t="s">
        <v>24</v>
      </c>
      <c r="G3692" s="6" t="s">
        <v>11138</v>
      </c>
      <c r="H3692" s="6" t="s">
        <v>89</v>
      </c>
      <c r="I3692" s="6" t="s">
        <v>27</v>
      </c>
      <c r="J3692" s="6" t="s">
        <v>166</v>
      </c>
      <c r="K3692" s="6" t="s">
        <v>476</v>
      </c>
      <c r="L3692" s="6" t="s">
        <v>45</v>
      </c>
      <c r="M3692" s="6" t="s">
        <v>31</v>
      </c>
      <c r="N3692" s="6" t="s">
        <v>46</v>
      </c>
      <c r="O3692" s="6" t="s">
        <v>47</v>
      </c>
      <c r="P3692" s="6" t="s">
        <v>108</v>
      </c>
      <c r="Q3692" s="6">
        <v>264.73</v>
      </c>
      <c r="R3692" s="6">
        <v>0</v>
      </c>
      <c r="S3692" s="6">
        <v>7.06</v>
      </c>
      <c r="T3692" s="6" t="s">
        <v>35</v>
      </c>
      <c r="U3692" s="6"/>
      <c r="V3692" s="6" t="s">
        <v>49</v>
      </c>
      <c r="W3692" s="6">
        <v>74</v>
      </c>
      <c r="X3692" s="7" t="s">
        <v>37</v>
      </c>
    </row>
    <row r="3693" spans="1:24" x14ac:dyDescent="0.3">
      <c r="A3693" s="8" t="s">
        <v>11139</v>
      </c>
      <c r="B3693" s="9">
        <v>46161</v>
      </c>
      <c r="C3693" s="21" t="str">
        <f>TEXT(Table3[[#This Row],[Transaction_Date]],"dddd")</f>
        <v>Tuesday</v>
      </c>
      <c r="D3693" t="s">
        <v>11140</v>
      </c>
      <c r="E3693">
        <f>HOUR(Table3[[#This Row],[Transaction_Time]])</f>
        <v>18</v>
      </c>
      <c r="F3693" s="10" t="s">
        <v>24</v>
      </c>
      <c r="G3693" s="10" t="s">
        <v>11141</v>
      </c>
      <c r="H3693" s="10" t="s">
        <v>89</v>
      </c>
      <c r="I3693" s="10" t="s">
        <v>42</v>
      </c>
      <c r="J3693" s="10" t="s">
        <v>119</v>
      </c>
      <c r="K3693" s="10" t="s">
        <v>264</v>
      </c>
      <c r="L3693" s="10" t="s">
        <v>364</v>
      </c>
      <c r="M3693" s="10" t="s">
        <v>114</v>
      </c>
      <c r="N3693" s="10" t="s">
        <v>78</v>
      </c>
      <c r="O3693" s="10" t="s">
        <v>47</v>
      </c>
      <c r="P3693" s="10" t="s">
        <v>84</v>
      </c>
      <c r="Q3693" s="10">
        <v>175.05</v>
      </c>
      <c r="R3693" s="10">
        <v>0</v>
      </c>
      <c r="S3693" s="10">
        <v>0</v>
      </c>
      <c r="T3693" s="10" t="s">
        <v>35</v>
      </c>
      <c r="U3693" s="10"/>
      <c r="V3693" s="10" t="s">
        <v>49</v>
      </c>
      <c r="W3693" s="10">
        <v>61</v>
      </c>
      <c r="X3693" s="11" t="s">
        <v>37</v>
      </c>
    </row>
    <row r="3694" spans="1:24" x14ac:dyDescent="0.3">
      <c r="A3694" s="4" t="s">
        <v>11142</v>
      </c>
      <c r="B3694" s="5">
        <v>46149</v>
      </c>
      <c r="C3694" s="20" t="str">
        <f>TEXT(Table3[[#This Row],[Transaction_Date]],"dddd")</f>
        <v>Thursday</v>
      </c>
      <c r="D3694" t="s">
        <v>11143</v>
      </c>
      <c r="E3694">
        <f>HOUR(Table3[[#This Row],[Transaction_Time]])</f>
        <v>19</v>
      </c>
      <c r="F3694" s="6" t="s">
        <v>24</v>
      </c>
      <c r="G3694" s="6" t="s">
        <v>11144</v>
      </c>
      <c r="H3694" s="6" t="s">
        <v>89</v>
      </c>
      <c r="I3694" s="6" t="s">
        <v>42</v>
      </c>
      <c r="J3694" s="6" t="s">
        <v>75</v>
      </c>
      <c r="K3694" s="6" t="s">
        <v>212</v>
      </c>
      <c r="L3694" s="6" t="s">
        <v>200</v>
      </c>
      <c r="M3694" s="6" t="s">
        <v>146</v>
      </c>
      <c r="N3694" s="6" t="s">
        <v>46</v>
      </c>
      <c r="O3694" s="6" t="s">
        <v>47</v>
      </c>
      <c r="P3694" s="6" t="s">
        <v>68</v>
      </c>
      <c r="Q3694" s="6">
        <v>142.33000000000001</v>
      </c>
      <c r="R3694" s="6">
        <v>0</v>
      </c>
      <c r="S3694" s="6">
        <v>2.79</v>
      </c>
      <c r="T3694" s="6" t="s">
        <v>35</v>
      </c>
      <c r="U3694" s="6"/>
      <c r="V3694" s="6" t="s">
        <v>49</v>
      </c>
      <c r="W3694" s="6">
        <v>82</v>
      </c>
      <c r="X3694" s="7" t="s">
        <v>37</v>
      </c>
    </row>
    <row r="3695" spans="1:24" x14ac:dyDescent="0.3">
      <c r="A3695" s="8" t="s">
        <v>11145</v>
      </c>
      <c r="B3695" s="9">
        <v>46149</v>
      </c>
      <c r="C3695" s="21" t="str">
        <f>TEXT(Table3[[#This Row],[Transaction_Date]],"dddd")</f>
        <v>Thursday</v>
      </c>
      <c r="D3695" t="s">
        <v>8573</v>
      </c>
      <c r="E3695">
        <f>HOUR(Table3[[#This Row],[Transaction_Time]])</f>
        <v>7</v>
      </c>
      <c r="F3695" s="10" t="s">
        <v>52</v>
      </c>
      <c r="G3695" s="10" t="s">
        <v>11146</v>
      </c>
      <c r="H3695" s="10" t="s">
        <v>97</v>
      </c>
      <c r="I3695" s="10" t="s">
        <v>27</v>
      </c>
      <c r="J3695" s="10" t="s">
        <v>105</v>
      </c>
      <c r="K3695" s="10" t="s">
        <v>675</v>
      </c>
      <c r="L3695" s="10" t="s">
        <v>161</v>
      </c>
      <c r="M3695" s="10" t="s">
        <v>162</v>
      </c>
      <c r="N3695" s="10" t="s">
        <v>46</v>
      </c>
      <c r="O3695" s="10" t="s">
        <v>47</v>
      </c>
      <c r="P3695" s="10" t="s">
        <v>128</v>
      </c>
      <c r="Q3695" s="10">
        <v>721.65</v>
      </c>
      <c r="R3695" s="10">
        <v>51.95</v>
      </c>
      <c r="S3695" s="10">
        <v>3.48</v>
      </c>
      <c r="T3695" s="10" t="s">
        <v>35</v>
      </c>
      <c r="U3695" s="10"/>
      <c r="V3695" s="10" t="s">
        <v>49</v>
      </c>
      <c r="W3695" s="10">
        <v>99</v>
      </c>
      <c r="X3695" s="11" t="s">
        <v>69</v>
      </c>
    </row>
    <row r="3696" spans="1:24" x14ac:dyDescent="0.3">
      <c r="A3696" s="4" t="s">
        <v>11147</v>
      </c>
      <c r="B3696" s="5">
        <v>46148</v>
      </c>
      <c r="C3696" s="20" t="str">
        <f>TEXT(Table3[[#This Row],[Transaction_Date]],"dddd")</f>
        <v>Wednesday</v>
      </c>
      <c r="D3696" t="s">
        <v>11148</v>
      </c>
      <c r="E3696">
        <f>HOUR(Table3[[#This Row],[Transaction_Time]])</f>
        <v>20</v>
      </c>
      <c r="F3696" s="6" t="s">
        <v>40</v>
      </c>
      <c r="G3696" s="6" t="s">
        <v>11149</v>
      </c>
      <c r="H3696" s="6" t="s">
        <v>26</v>
      </c>
      <c r="I3696" s="6" t="s">
        <v>42</v>
      </c>
      <c r="J3696" s="6" t="s">
        <v>55</v>
      </c>
      <c r="K3696" s="6" t="s">
        <v>56</v>
      </c>
      <c r="L3696" s="6" t="s">
        <v>241</v>
      </c>
      <c r="M3696" s="6" t="s">
        <v>101</v>
      </c>
      <c r="N3696" s="6" t="s">
        <v>46</v>
      </c>
      <c r="O3696" s="6" t="s">
        <v>297</v>
      </c>
      <c r="P3696" s="10" t="s">
        <v>68</v>
      </c>
      <c r="Q3696" s="6">
        <v>211.99</v>
      </c>
      <c r="R3696" s="6">
        <v>0</v>
      </c>
      <c r="S3696" s="6">
        <v>0</v>
      </c>
      <c r="T3696" s="6" t="s">
        <v>35</v>
      </c>
      <c r="U3696" s="6"/>
      <c r="V3696" s="6" t="s">
        <v>49</v>
      </c>
      <c r="W3696" s="6">
        <v>98</v>
      </c>
      <c r="X3696" s="7" t="s">
        <v>69</v>
      </c>
    </row>
    <row r="3697" spans="1:24" x14ac:dyDescent="0.3">
      <c r="A3697" s="8" t="s">
        <v>11150</v>
      </c>
      <c r="B3697" s="9">
        <v>46145</v>
      </c>
      <c r="C3697" s="21" t="str">
        <f>TEXT(Table3[[#This Row],[Transaction_Date]],"dddd")</f>
        <v>Sunday</v>
      </c>
      <c r="D3697" t="s">
        <v>11151</v>
      </c>
      <c r="E3697">
        <f>HOUR(Table3[[#This Row],[Transaction_Time]])</f>
        <v>11</v>
      </c>
      <c r="F3697" s="10" t="s">
        <v>40</v>
      </c>
      <c r="G3697" s="10" t="s">
        <v>11152</v>
      </c>
      <c r="H3697" s="10" t="s">
        <v>89</v>
      </c>
      <c r="I3697" s="10" t="s">
        <v>27</v>
      </c>
      <c r="J3697" s="10" t="s">
        <v>105</v>
      </c>
      <c r="K3697" s="10" t="s">
        <v>675</v>
      </c>
      <c r="L3697" s="10" t="s">
        <v>334</v>
      </c>
      <c r="M3697" s="10" t="s">
        <v>58</v>
      </c>
      <c r="N3697" s="10" t="s">
        <v>46</v>
      </c>
      <c r="O3697" s="10" t="s">
        <v>141</v>
      </c>
      <c r="P3697" s="10" t="s">
        <v>84</v>
      </c>
      <c r="Q3697" s="10">
        <v>2226.79</v>
      </c>
      <c r="R3697" s="10">
        <v>0</v>
      </c>
      <c r="S3697" s="10">
        <v>7.15</v>
      </c>
      <c r="T3697" s="10" t="s">
        <v>35</v>
      </c>
      <c r="U3697" s="10"/>
      <c r="V3697" s="10" t="s">
        <v>49</v>
      </c>
      <c r="W3697" s="10">
        <v>7</v>
      </c>
      <c r="X3697" s="11" t="s">
        <v>37</v>
      </c>
    </row>
    <row r="3698" spans="1:24" x14ac:dyDescent="0.3">
      <c r="A3698" s="4" t="s">
        <v>11153</v>
      </c>
      <c r="B3698" s="5">
        <v>46155</v>
      </c>
      <c r="C3698" s="20" t="str">
        <f>TEXT(Table3[[#This Row],[Transaction_Date]],"dddd")</f>
        <v>Wednesday</v>
      </c>
      <c r="D3698" t="s">
        <v>11154</v>
      </c>
      <c r="E3698">
        <f>HOUR(Table3[[#This Row],[Transaction_Time]])</f>
        <v>16</v>
      </c>
      <c r="F3698" s="6" t="s">
        <v>24</v>
      </c>
      <c r="G3698" s="6" t="s">
        <v>11155</v>
      </c>
      <c r="H3698" s="6" t="s">
        <v>89</v>
      </c>
      <c r="I3698" s="6" t="s">
        <v>27</v>
      </c>
      <c r="J3698" s="6" t="s">
        <v>119</v>
      </c>
      <c r="K3698" s="6" t="s">
        <v>264</v>
      </c>
      <c r="L3698" s="6" t="s">
        <v>77</v>
      </c>
      <c r="M3698" s="6" t="s">
        <v>31</v>
      </c>
      <c r="N3698" s="6" t="s">
        <v>291</v>
      </c>
      <c r="O3698" s="6" t="s">
        <v>33</v>
      </c>
      <c r="P3698" s="10" t="s">
        <v>68</v>
      </c>
      <c r="Q3698" s="6">
        <v>1294.5999999999999</v>
      </c>
      <c r="R3698" s="6">
        <v>0</v>
      </c>
      <c r="S3698" s="6">
        <v>0</v>
      </c>
      <c r="T3698" s="6" t="s">
        <v>35</v>
      </c>
      <c r="U3698" s="6"/>
      <c r="V3698" s="6" t="s">
        <v>49</v>
      </c>
      <c r="W3698" s="6">
        <v>36</v>
      </c>
      <c r="X3698" s="7" t="s">
        <v>37</v>
      </c>
    </row>
    <row r="3699" spans="1:24" x14ac:dyDescent="0.3">
      <c r="A3699" s="8" t="s">
        <v>11156</v>
      </c>
      <c r="B3699" s="9">
        <v>46150</v>
      </c>
      <c r="C3699" s="21" t="str">
        <f>TEXT(Table3[[#This Row],[Transaction_Date]],"dddd")</f>
        <v>Friday</v>
      </c>
      <c r="D3699" t="s">
        <v>11157</v>
      </c>
      <c r="E3699">
        <f>HOUR(Table3[[#This Row],[Transaction_Time]])</f>
        <v>13</v>
      </c>
      <c r="F3699" s="10" t="s">
        <v>52</v>
      </c>
      <c r="G3699" s="10" t="s">
        <v>11158</v>
      </c>
      <c r="H3699" s="10" t="s">
        <v>26</v>
      </c>
      <c r="I3699" s="10" t="s">
        <v>42</v>
      </c>
      <c r="J3699" s="10" t="s">
        <v>43</v>
      </c>
      <c r="K3699" s="10" t="s">
        <v>112</v>
      </c>
      <c r="L3699" s="10" t="s">
        <v>290</v>
      </c>
      <c r="M3699" s="10" t="s">
        <v>93</v>
      </c>
      <c r="N3699" s="10" t="s">
        <v>78</v>
      </c>
      <c r="O3699" s="10" t="s">
        <v>60</v>
      </c>
      <c r="P3699" s="10" t="s">
        <v>34</v>
      </c>
      <c r="Q3699" s="10">
        <v>308.85000000000002</v>
      </c>
      <c r="R3699" s="10">
        <v>0</v>
      </c>
      <c r="S3699" s="10">
        <v>4.55</v>
      </c>
      <c r="T3699" s="10" t="s">
        <v>280</v>
      </c>
      <c r="U3699" s="10" t="s">
        <v>281</v>
      </c>
      <c r="V3699" s="10" t="s">
        <v>49</v>
      </c>
      <c r="W3699" s="10">
        <v>87</v>
      </c>
      <c r="X3699" s="11" t="s">
        <v>37</v>
      </c>
    </row>
    <row r="3700" spans="1:24" x14ac:dyDescent="0.3">
      <c r="A3700" s="4" t="s">
        <v>11159</v>
      </c>
      <c r="B3700" s="5">
        <v>46165</v>
      </c>
      <c r="C3700" s="20" t="str">
        <f>TEXT(Table3[[#This Row],[Transaction_Date]],"dddd")</f>
        <v>Saturday</v>
      </c>
      <c r="D3700" t="s">
        <v>11160</v>
      </c>
      <c r="E3700">
        <f>HOUR(Table3[[#This Row],[Transaction_Time]])</f>
        <v>13</v>
      </c>
      <c r="F3700" s="6" t="s">
        <v>87</v>
      </c>
      <c r="G3700" s="6" t="s">
        <v>11161</v>
      </c>
      <c r="H3700" s="6" t="s">
        <v>26</v>
      </c>
      <c r="I3700" s="6" t="s">
        <v>27</v>
      </c>
      <c r="J3700" s="6" t="s">
        <v>119</v>
      </c>
      <c r="K3700" s="6" t="s">
        <v>264</v>
      </c>
      <c r="L3700" s="6" t="s">
        <v>152</v>
      </c>
      <c r="M3700" s="6" t="s">
        <v>93</v>
      </c>
      <c r="N3700" s="6" t="s">
        <v>59</v>
      </c>
      <c r="O3700" s="6" t="s">
        <v>47</v>
      </c>
      <c r="P3700" s="6" t="s">
        <v>108</v>
      </c>
      <c r="Q3700" s="6">
        <v>721.22</v>
      </c>
      <c r="R3700" s="6">
        <v>45.95</v>
      </c>
      <c r="S3700" s="6">
        <v>0</v>
      </c>
      <c r="T3700" s="6" t="s">
        <v>35</v>
      </c>
      <c r="U3700" s="6"/>
      <c r="V3700" s="6" t="s">
        <v>49</v>
      </c>
      <c r="W3700" s="6">
        <v>29</v>
      </c>
      <c r="X3700" s="7" t="s">
        <v>37</v>
      </c>
    </row>
    <row r="3701" spans="1:24" x14ac:dyDescent="0.3">
      <c r="A3701" s="8" t="s">
        <v>11162</v>
      </c>
      <c r="B3701" s="9">
        <v>46154</v>
      </c>
      <c r="C3701" s="21" t="str">
        <f>TEXT(Table3[[#This Row],[Transaction_Date]],"dddd")</f>
        <v>Tuesday</v>
      </c>
      <c r="D3701" t="s">
        <v>11163</v>
      </c>
      <c r="E3701">
        <f>HOUR(Table3[[#This Row],[Transaction_Time]])</f>
        <v>14</v>
      </c>
      <c r="F3701" s="10" t="s">
        <v>40</v>
      </c>
      <c r="G3701" s="10" t="s">
        <v>11164</v>
      </c>
      <c r="H3701" s="10" t="s">
        <v>26</v>
      </c>
      <c r="I3701" s="10" t="s">
        <v>42</v>
      </c>
      <c r="J3701" s="10" t="s">
        <v>55</v>
      </c>
      <c r="K3701" s="10" t="s">
        <v>256</v>
      </c>
      <c r="L3701" s="10" t="s">
        <v>107</v>
      </c>
      <c r="M3701" s="10" t="s">
        <v>93</v>
      </c>
      <c r="N3701" s="10" t="s">
        <v>32</v>
      </c>
      <c r="O3701" s="10" t="s">
        <v>33</v>
      </c>
      <c r="P3701" s="10" t="s">
        <v>68</v>
      </c>
      <c r="Q3701" s="10">
        <v>55.01</v>
      </c>
      <c r="R3701" s="10">
        <v>0</v>
      </c>
      <c r="S3701" s="10">
        <v>0</v>
      </c>
      <c r="T3701" s="10" t="s">
        <v>35</v>
      </c>
      <c r="U3701" s="10"/>
      <c r="V3701" s="10" t="s">
        <v>49</v>
      </c>
      <c r="W3701" s="10">
        <v>21</v>
      </c>
      <c r="X3701" s="11" t="s">
        <v>37</v>
      </c>
    </row>
    <row r="3702" spans="1:24" x14ac:dyDescent="0.3">
      <c r="A3702" s="4" t="s">
        <v>11165</v>
      </c>
      <c r="B3702" s="5">
        <v>46150</v>
      </c>
      <c r="C3702" s="20" t="str">
        <f>TEXT(Table3[[#This Row],[Transaction_Date]],"dddd")</f>
        <v>Friday</v>
      </c>
      <c r="D3702" t="s">
        <v>11166</v>
      </c>
      <c r="E3702">
        <f>HOUR(Table3[[#This Row],[Transaction_Time]])</f>
        <v>16</v>
      </c>
      <c r="F3702" s="6" t="s">
        <v>24</v>
      </c>
      <c r="G3702" s="6" t="s">
        <v>11167</v>
      </c>
      <c r="H3702" s="6" t="s">
        <v>54</v>
      </c>
      <c r="I3702" s="6" t="s">
        <v>42</v>
      </c>
      <c r="J3702" s="6" t="s">
        <v>55</v>
      </c>
      <c r="K3702" s="6" t="s">
        <v>256</v>
      </c>
      <c r="L3702" s="6" t="s">
        <v>184</v>
      </c>
      <c r="M3702" s="6" t="s">
        <v>146</v>
      </c>
      <c r="N3702" s="6" t="s">
        <v>46</v>
      </c>
      <c r="O3702" s="6" t="s">
        <v>297</v>
      </c>
      <c r="P3702" s="6" t="s">
        <v>34</v>
      </c>
      <c r="Q3702" s="6">
        <v>1540.13</v>
      </c>
      <c r="R3702" s="6">
        <v>42.08</v>
      </c>
      <c r="S3702" s="6">
        <v>0</v>
      </c>
      <c r="T3702" s="6" t="s">
        <v>35</v>
      </c>
      <c r="U3702" s="6"/>
      <c r="V3702" s="6" t="s">
        <v>49</v>
      </c>
      <c r="W3702" s="6">
        <v>55</v>
      </c>
      <c r="X3702" s="7" t="s">
        <v>37</v>
      </c>
    </row>
    <row r="3703" spans="1:24" x14ac:dyDescent="0.3">
      <c r="A3703" s="8" t="s">
        <v>11168</v>
      </c>
      <c r="B3703" s="9">
        <v>46163</v>
      </c>
      <c r="C3703" s="21" t="str">
        <f>TEXT(Table3[[#This Row],[Transaction_Date]],"dddd")</f>
        <v>Thursday</v>
      </c>
      <c r="D3703" t="s">
        <v>11169</v>
      </c>
      <c r="E3703">
        <f>HOUR(Table3[[#This Row],[Transaction_Time]])</f>
        <v>8</v>
      </c>
      <c r="F3703" s="10" t="s">
        <v>24</v>
      </c>
      <c r="G3703" s="10" t="s">
        <v>11170</v>
      </c>
      <c r="H3703" s="10" t="s">
        <v>54</v>
      </c>
      <c r="I3703" s="10" t="s">
        <v>42</v>
      </c>
      <c r="J3703" s="10" t="s">
        <v>55</v>
      </c>
      <c r="K3703" s="10" t="s">
        <v>256</v>
      </c>
      <c r="L3703" s="10" t="s">
        <v>246</v>
      </c>
      <c r="M3703" s="10" t="s">
        <v>214</v>
      </c>
      <c r="N3703" s="10" t="s">
        <v>78</v>
      </c>
      <c r="O3703" s="10" t="s">
        <v>141</v>
      </c>
      <c r="P3703" s="10" t="s">
        <v>48</v>
      </c>
      <c r="Q3703" s="10">
        <v>1367.72</v>
      </c>
      <c r="R3703" s="10">
        <v>0</v>
      </c>
      <c r="S3703" s="10">
        <v>0</v>
      </c>
      <c r="T3703" s="10" t="s">
        <v>406</v>
      </c>
      <c r="U3703" s="10" t="s">
        <v>407</v>
      </c>
      <c r="V3703" s="10" t="s">
        <v>49</v>
      </c>
      <c r="W3703" s="10">
        <v>5</v>
      </c>
      <c r="X3703" s="11" t="s">
        <v>37</v>
      </c>
    </row>
    <row r="3704" spans="1:24" x14ac:dyDescent="0.3">
      <c r="A3704" s="4" t="s">
        <v>11171</v>
      </c>
      <c r="B3704" s="5">
        <v>46172</v>
      </c>
      <c r="C3704" s="20" t="str">
        <f>TEXT(Table3[[#This Row],[Transaction_Date]],"dddd")</f>
        <v>Saturday</v>
      </c>
      <c r="D3704" t="s">
        <v>11172</v>
      </c>
      <c r="E3704">
        <f>HOUR(Table3[[#This Row],[Transaction_Time]])</f>
        <v>11</v>
      </c>
      <c r="F3704" s="6" t="s">
        <v>72</v>
      </c>
      <c r="G3704" s="6" t="s">
        <v>11173</v>
      </c>
      <c r="H3704" s="6" t="s">
        <v>97</v>
      </c>
      <c r="I3704" s="6" t="s">
        <v>27</v>
      </c>
      <c r="J3704" s="6" t="s">
        <v>150</v>
      </c>
      <c r="K3704" s="6" t="s">
        <v>245</v>
      </c>
      <c r="L3704" s="6" t="s">
        <v>271</v>
      </c>
      <c r="M3704" s="6" t="s">
        <v>83</v>
      </c>
      <c r="N3704" s="6" t="s">
        <v>78</v>
      </c>
      <c r="O3704" s="6" t="s">
        <v>60</v>
      </c>
      <c r="P3704" s="6" t="s">
        <v>84</v>
      </c>
      <c r="Q3704" s="6">
        <v>108.92</v>
      </c>
      <c r="R3704" s="6">
        <v>48.4</v>
      </c>
      <c r="S3704" s="6">
        <v>0</v>
      </c>
      <c r="T3704" s="6" t="s">
        <v>35</v>
      </c>
      <c r="U3704" s="6"/>
      <c r="V3704" s="6" t="s">
        <v>36</v>
      </c>
      <c r="W3704" s="6">
        <v>16</v>
      </c>
      <c r="X3704" s="7" t="s">
        <v>37</v>
      </c>
    </row>
    <row r="3705" spans="1:24" x14ac:dyDescent="0.3">
      <c r="A3705" s="8" t="s">
        <v>11174</v>
      </c>
      <c r="B3705" s="9">
        <v>46172</v>
      </c>
      <c r="C3705" s="21" t="str">
        <f>TEXT(Table3[[#This Row],[Transaction_Date]],"dddd")</f>
        <v>Saturday</v>
      </c>
      <c r="D3705" t="s">
        <v>11175</v>
      </c>
      <c r="E3705">
        <f>HOUR(Table3[[#This Row],[Transaction_Time]])</f>
        <v>12</v>
      </c>
      <c r="F3705" s="10" t="s">
        <v>24</v>
      </c>
      <c r="G3705" s="10" t="s">
        <v>11176</v>
      </c>
      <c r="H3705" s="10" t="s">
        <v>54</v>
      </c>
      <c r="I3705" s="10" t="s">
        <v>27</v>
      </c>
      <c r="J3705" s="10" t="s">
        <v>43</v>
      </c>
      <c r="K3705" s="10" t="s">
        <v>229</v>
      </c>
      <c r="L3705" s="10" t="s">
        <v>375</v>
      </c>
      <c r="M3705" s="10" t="s">
        <v>58</v>
      </c>
      <c r="N3705" s="10" t="s">
        <v>291</v>
      </c>
      <c r="O3705" s="10" t="s">
        <v>60</v>
      </c>
      <c r="P3705" s="10" t="s">
        <v>68</v>
      </c>
      <c r="Q3705" s="10">
        <v>405.1</v>
      </c>
      <c r="R3705" s="10">
        <v>0</v>
      </c>
      <c r="S3705" s="10">
        <v>0</v>
      </c>
      <c r="T3705" s="10" t="s">
        <v>35</v>
      </c>
      <c r="U3705" s="10"/>
      <c r="V3705" s="10" t="s">
        <v>49</v>
      </c>
      <c r="W3705" s="10">
        <v>41</v>
      </c>
      <c r="X3705" s="11" t="s">
        <v>37</v>
      </c>
    </row>
    <row r="3706" spans="1:24" x14ac:dyDescent="0.3">
      <c r="A3706" s="4" t="s">
        <v>11177</v>
      </c>
      <c r="B3706" s="5">
        <v>46156</v>
      </c>
      <c r="C3706" s="20" t="str">
        <f>TEXT(Table3[[#This Row],[Transaction_Date]],"dddd")</f>
        <v>Thursday</v>
      </c>
      <c r="D3706" t="s">
        <v>11178</v>
      </c>
      <c r="E3706">
        <f>HOUR(Table3[[#This Row],[Transaction_Time]])</f>
        <v>18</v>
      </c>
      <c r="F3706" s="6" t="s">
        <v>52</v>
      </c>
      <c r="G3706" s="6" t="s">
        <v>11179</v>
      </c>
      <c r="H3706" s="6" t="s">
        <v>26</v>
      </c>
      <c r="I3706" s="6" t="s">
        <v>27</v>
      </c>
      <c r="J3706" s="6" t="s">
        <v>166</v>
      </c>
      <c r="K3706" s="6" t="s">
        <v>167</v>
      </c>
      <c r="L3706" s="6" t="s">
        <v>184</v>
      </c>
      <c r="M3706" s="6" t="s">
        <v>146</v>
      </c>
      <c r="N3706" s="6" t="s">
        <v>46</v>
      </c>
      <c r="O3706" s="6" t="s">
        <v>60</v>
      </c>
      <c r="P3706" s="6" t="s">
        <v>115</v>
      </c>
      <c r="Q3706" s="6">
        <v>1214.83</v>
      </c>
      <c r="R3706" s="6">
        <v>0</v>
      </c>
      <c r="S3706" s="6">
        <v>3.58</v>
      </c>
      <c r="T3706" s="6" t="s">
        <v>35</v>
      </c>
      <c r="U3706" s="6"/>
      <c r="V3706" s="6" t="s">
        <v>49</v>
      </c>
      <c r="W3706" s="6">
        <v>94</v>
      </c>
      <c r="X3706" s="7" t="s">
        <v>69</v>
      </c>
    </row>
    <row r="3707" spans="1:24" x14ac:dyDescent="0.3">
      <c r="A3707" s="8" t="s">
        <v>11180</v>
      </c>
      <c r="B3707" s="9">
        <v>46158</v>
      </c>
      <c r="C3707" s="21" t="str">
        <f>TEXT(Table3[[#This Row],[Transaction_Date]],"dddd")</f>
        <v>Saturday</v>
      </c>
      <c r="D3707" t="s">
        <v>11181</v>
      </c>
      <c r="E3707">
        <f>HOUR(Table3[[#This Row],[Transaction_Time]])</f>
        <v>17</v>
      </c>
      <c r="F3707" s="10" t="s">
        <v>24</v>
      </c>
      <c r="G3707" s="10" t="s">
        <v>11182</v>
      </c>
      <c r="H3707" s="10" t="s">
        <v>26</v>
      </c>
      <c r="I3707" s="10" t="s">
        <v>27</v>
      </c>
      <c r="J3707" s="10" t="s">
        <v>75</v>
      </c>
      <c r="K3707" s="10" t="s">
        <v>156</v>
      </c>
      <c r="L3707" s="10" t="s">
        <v>334</v>
      </c>
      <c r="M3707" s="10" t="s">
        <v>58</v>
      </c>
      <c r="N3707" s="10" t="s">
        <v>291</v>
      </c>
      <c r="O3707" s="10" t="s">
        <v>47</v>
      </c>
      <c r="P3707" s="10" t="s">
        <v>84</v>
      </c>
      <c r="Q3707" s="10">
        <v>557.74</v>
      </c>
      <c r="R3707" s="10">
        <v>0</v>
      </c>
      <c r="S3707" s="10">
        <v>0</v>
      </c>
      <c r="T3707" s="10" t="s">
        <v>280</v>
      </c>
      <c r="U3707" s="10" t="s">
        <v>315</v>
      </c>
      <c r="V3707" s="10" t="s">
        <v>49</v>
      </c>
      <c r="W3707" s="10">
        <v>1</v>
      </c>
      <c r="X3707" s="11" t="s">
        <v>37</v>
      </c>
    </row>
    <row r="3708" spans="1:24" x14ac:dyDescent="0.3">
      <c r="A3708" s="4" t="s">
        <v>11183</v>
      </c>
      <c r="B3708" s="5">
        <v>46164</v>
      </c>
      <c r="C3708" s="20" t="str">
        <f>TEXT(Table3[[#This Row],[Transaction_Date]],"dddd")</f>
        <v>Friday</v>
      </c>
      <c r="D3708" t="s">
        <v>11184</v>
      </c>
      <c r="E3708">
        <f>HOUR(Table3[[#This Row],[Transaction_Time]])</f>
        <v>11</v>
      </c>
      <c r="F3708" s="6" t="s">
        <v>24</v>
      </c>
      <c r="G3708" s="6" t="s">
        <v>11185</v>
      </c>
      <c r="H3708" s="6" t="s">
        <v>26</v>
      </c>
      <c r="I3708" s="6" t="s">
        <v>42</v>
      </c>
      <c r="J3708" s="6" t="s">
        <v>98</v>
      </c>
      <c r="K3708" s="6" t="s">
        <v>126</v>
      </c>
      <c r="L3708" s="6" t="s">
        <v>308</v>
      </c>
      <c r="M3708" s="6" t="s">
        <v>58</v>
      </c>
      <c r="N3708" s="6" t="s">
        <v>78</v>
      </c>
      <c r="O3708" s="6" t="s">
        <v>33</v>
      </c>
      <c r="P3708" s="6" t="s">
        <v>68</v>
      </c>
      <c r="Q3708" s="6">
        <v>989.51</v>
      </c>
      <c r="R3708" s="6">
        <v>0</v>
      </c>
      <c r="S3708" s="6">
        <v>1.07</v>
      </c>
      <c r="T3708" s="6" t="s">
        <v>35</v>
      </c>
      <c r="U3708" s="6"/>
      <c r="V3708" s="6" t="s">
        <v>49</v>
      </c>
      <c r="W3708" s="6">
        <v>16</v>
      </c>
      <c r="X3708" s="7" t="s">
        <v>37</v>
      </c>
    </row>
    <row r="3709" spans="1:24" x14ac:dyDescent="0.3">
      <c r="A3709" s="8" t="s">
        <v>11186</v>
      </c>
      <c r="B3709" s="9">
        <v>46151</v>
      </c>
      <c r="C3709" s="21" t="str">
        <f>TEXT(Table3[[#This Row],[Transaction_Date]],"dddd")</f>
        <v>Saturday</v>
      </c>
      <c r="D3709" t="s">
        <v>11187</v>
      </c>
      <c r="E3709">
        <f>HOUR(Table3[[#This Row],[Transaction_Time]])</f>
        <v>15</v>
      </c>
      <c r="F3709" s="10" t="s">
        <v>72</v>
      </c>
      <c r="G3709" s="10" t="s">
        <v>11188</v>
      </c>
      <c r="H3709" s="10" t="s">
        <v>97</v>
      </c>
      <c r="I3709" s="10" t="s">
        <v>27</v>
      </c>
      <c r="J3709" s="10" t="s">
        <v>150</v>
      </c>
      <c r="K3709" s="10" t="s">
        <v>151</v>
      </c>
      <c r="L3709" s="10" t="s">
        <v>205</v>
      </c>
      <c r="M3709" s="10" t="s">
        <v>162</v>
      </c>
      <c r="N3709" s="10" t="s">
        <v>46</v>
      </c>
      <c r="O3709" s="10" t="s">
        <v>47</v>
      </c>
      <c r="P3709" s="10" t="s">
        <v>108</v>
      </c>
      <c r="Q3709" s="10">
        <v>157.93</v>
      </c>
      <c r="R3709" s="10">
        <v>0</v>
      </c>
      <c r="S3709" s="10">
        <v>0</v>
      </c>
      <c r="T3709" s="10" t="s">
        <v>406</v>
      </c>
      <c r="U3709" s="10" t="s">
        <v>402</v>
      </c>
      <c r="V3709" s="10" t="s">
        <v>36</v>
      </c>
      <c r="W3709" s="10">
        <v>61</v>
      </c>
      <c r="X3709" s="11" t="s">
        <v>37</v>
      </c>
    </row>
    <row r="3710" spans="1:24" x14ac:dyDescent="0.3">
      <c r="A3710" s="4" t="s">
        <v>11189</v>
      </c>
      <c r="B3710" s="5">
        <v>46148</v>
      </c>
      <c r="C3710" s="20" t="str">
        <f>TEXT(Table3[[#This Row],[Transaction_Date]],"dddd")</f>
        <v>Wednesday</v>
      </c>
      <c r="D3710" t="s">
        <v>11190</v>
      </c>
      <c r="E3710">
        <f>HOUR(Table3[[#This Row],[Transaction_Time]])</f>
        <v>22</v>
      </c>
      <c r="F3710" s="6" t="s">
        <v>24</v>
      </c>
      <c r="G3710" s="6" t="s">
        <v>11191</v>
      </c>
      <c r="H3710" s="6" t="s">
        <v>54</v>
      </c>
      <c r="I3710" s="6" t="s">
        <v>42</v>
      </c>
      <c r="J3710" s="6" t="s">
        <v>105</v>
      </c>
      <c r="K3710" s="6" t="s">
        <v>195</v>
      </c>
      <c r="L3710" s="6" t="s">
        <v>66</v>
      </c>
      <c r="M3710" s="6" t="s">
        <v>67</v>
      </c>
      <c r="N3710" s="6" t="s">
        <v>59</v>
      </c>
      <c r="O3710" s="6" t="s">
        <v>60</v>
      </c>
      <c r="P3710" s="6" t="s">
        <v>48</v>
      </c>
      <c r="Q3710" s="6">
        <v>220.66</v>
      </c>
      <c r="R3710" s="6">
        <v>0</v>
      </c>
      <c r="S3710" s="6">
        <v>0</v>
      </c>
      <c r="T3710" s="6" t="s">
        <v>35</v>
      </c>
      <c r="U3710" s="6"/>
      <c r="V3710" s="6" t="s">
        <v>49</v>
      </c>
      <c r="W3710" s="6">
        <v>74</v>
      </c>
      <c r="X3710" s="7" t="s">
        <v>37</v>
      </c>
    </row>
    <row r="3711" spans="1:24" x14ac:dyDescent="0.3">
      <c r="A3711" s="8" t="s">
        <v>11192</v>
      </c>
      <c r="B3711" s="9">
        <v>46172</v>
      </c>
      <c r="C3711" s="21" t="str">
        <f>TEXT(Table3[[#This Row],[Transaction_Date]],"dddd")</f>
        <v>Saturday</v>
      </c>
      <c r="D3711" t="s">
        <v>11193</v>
      </c>
      <c r="E3711">
        <f>HOUR(Table3[[#This Row],[Transaction_Time]])</f>
        <v>19</v>
      </c>
      <c r="F3711" s="10" t="s">
        <v>24</v>
      </c>
      <c r="G3711" s="10" t="s">
        <v>11194</v>
      </c>
      <c r="H3711" s="10" t="s">
        <v>89</v>
      </c>
      <c r="I3711" s="10" t="s">
        <v>27</v>
      </c>
      <c r="J3711" s="10" t="s">
        <v>28</v>
      </c>
      <c r="K3711" s="10" t="s">
        <v>188</v>
      </c>
      <c r="L3711" s="10" t="s">
        <v>428</v>
      </c>
      <c r="M3711" s="10" t="s">
        <v>83</v>
      </c>
      <c r="N3711" s="10" t="s">
        <v>59</v>
      </c>
      <c r="O3711" s="10" t="s">
        <v>47</v>
      </c>
      <c r="P3711" s="10" t="s">
        <v>108</v>
      </c>
      <c r="Q3711" s="10">
        <v>367.4</v>
      </c>
      <c r="R3711" s="10">
        <v>8.3000000000000007</v>
      </c>
      <c r="S3711" s="10">
        <v>0</v>
      </c>
      <c r="T3711" s="10" t="s">
        <v>35</v>
      </c>
      <c r="U3711" s="10"/>
      <c r="V3711" s="10" t="s">
        <v>49</v>
      </c>
      <c r="W3711" s="10">
        <v>52</v>
      </c>
      <c r="X3711" s="11" t="s">
        <v>37</v>
      </c>
    </row>
    <row r="3712" spans="1:24" x14ac:dyDescent="0.3">
      <c r="A3712" s="4" t="s">
        <v>11195</v>
      </c>
      <c r="B3712" s="5">
        <v>46162</v>
      </c>
      <c r="C3712" s="20" t="str">
        <f>TEXT(Table3[[#This Row],[Transaction_Date]],"dddd")</f>
        <v>Wednesday</v>
      </c>
      <c r="D3712" t="s">
        <v>11196</v>
      </c>
      <c r="E3712">
        <f>HOUR(Table3[[#This Row],[Transaction_Time]])</f>
        <v>12</v>
      </c>
      <c r="F3712" s="6" t="s">
        <v>40</v>
      </c>
      <c r="G3712" s="6" t="s">
        <v>11197</v>
      </c>
      <c r="H3712" s="6" t="s">
        <v>54</v>
      </c>
      <c r="I3712" s="6" t="s">
        <v>42</v>
      </c>
      <c r="J3712" s="6" t="s">
        <v>150</v>
      </c>
      <c r="K3712" s="6" t="s">
        <v>319</v>
      </c>
      <c r="L3712" s="6" t="s">
        <v>682</v>
      </c>
      <c r="M3712" s="6" t="s">
        <v>214</v>
      </c>
      <c r="N3712" s="6" t="s">
        <v>78</v>
      </c>
      <c r="O3712" s="6" t="s">
        <v>60</v>
      </c>
      <c r="P3712" s="6" t="s">
        <v>115</v>
      </c>
      <c r="Q3712" s="6">
        <v>224.78</v>
      </c>
      <c r="R3712" s="6">
        <v>0</v>
      </c>
      <c r="S3712" s="6">
        <v>0</v>
      </c>
      <c r="T3712" s="6" t="s">
        <v>35</v>
      </c>
      <c r="U3712" s="6"/>
      <c r="V3712" s="6" t="s">
        <v>36</v>
      </c>
      <c r="W3712" s="6">
        <v>75</v>
      </c>
      <c r="X3712" s="7" t="s">
        <v>37</v>
      </c>
    </row>
    <row r="3713" spans="1:24" x14ac:dyDescent="0.3">
      <c r="A3713" s="8" t="s">
        <v>11198</v>
      </c>
      <c r="B3713" s="9">
        <v>46158</v>
      </c>
      <c r="C3713" s="21" t="str">
        <f>TEXT(Table3[[#This Row],[Transaction_Date]],"dddd")</f>
        <v>Saturday</v>
      </c>
      <c r="D3713" t="s">
        <v>4072</v>
      </c>
      <c r="E3713">
        <f>HOUR(Table3[[#This Row],[Transaction_Time]])</f>
        <v>17</v>
      </c>
      <c r="F3713" s="10" t="s">
        <v>40</v>
      </c>
      <c r="G3713" s="10" t="s">
        <v>11199</v>
      </c>
      <c r="H3713" s="10" t="s">
        <v>26</v>
      </c>
      <c r="I3713" s="10" t="s">
        <v>42</v>
      </c>
      <c r="J3713" s="10" t="s">
        <v>119</v>
      </c>
      <c r="K3713" s="10" t="s">
        <v>323</v>
      </c>
      <c r="L3713" s="10" t="s">
        <v>296</v>
      </c>
      <c r="M3713" s="10" t="s">
        <v>146</v>
      </c>
      <c r="N3713" s="10" t="s">
        <v>59</v>
      </c>
      <c r="O3713" s="10" t="s">
        <v>47</v>
      </c>
      <c r="P3713" s="10" t="s">
        <v>48</v>
      </c>
      <c r="Q3713" s="10">
        <v>473.45</v>
      </c>
      <c r="R3713" s="10">
        <v>0</v>
      </c>
      <c r="S3713" s="10">
        <v>0</v>
      </c>
      <c r="T3713" s="10" t="s">
        <v>35</v>
      </c>
      <c r="U3713" s="10"/>
      <c r="V3713" s="10" t="s">
        <v>49</v>
      </c>
      <c r="W3713" s="10">
        <v>69</v>
      </c>
      <c r="X3713" s="11" t="s">
        <v>37</v>
      </c>
    </row>
    <row r="3714" spans="1:24" x14ac:dyDescent="0.3">
      <c r="A3714" s="4" t="s">
        <v>11200</v>
      </c>
      <c r="B3714" s="5">
        <v>46152</v>
      </c>
      <c r="C3714" s="20" t="str">
        <f>TEXT(Table3[[#This Row],[Transaction_Date]],"dddd")</f>
        <v>Sunday</v>
      </c>
      <c r="D3714" t="s">
        <v>11201</v>
      </c>
      <c r="E3714">
        <f>HOUR(Table3[[#This Row],[Transaction_Time]])</f>
        <v>15</v>
      </c>
      <c r="F3714" s="6" t="s">
        <v>24</v>
      </c>
      <c r="G3714" s="6" t="s">
        <v>11202</v>
      </c>
      <c r="H3714" s="6" t="s">
        <v>89</v>
      </c>
      <c r="I3714" s="6" t="s">
        <v>42</v>
      </c>
      <c r="J3714" s="6" t="s">
        <v>75</v>
      </c>
      <c r="K3714" s="6" t="s">
        <v>295</v>
      </c>
      <c r="L3714" s="6" t="s">
        <v>196</v>
      </c>
      <c r="M3714" s="6" t="s">
        <v>83</v>
      </c>
      <c r="N3714" s="6" t="s">
        <v>32</v>
      </c>
      <c r="O3714" s="6" t="s">
        <v>141</v>
      </c>
      <c r="P3714" s="6" t="s">
        <v>128</v>
      </c>
      <c r="Q3714" s="6">
        <v>165.45</v>
      </c>
      <c r="R3714" s="6">
        <v>0</v>
      </c>
      <c r="S3714" s="6">
        <v>0</v>
      </c>
      <c r="T3714" s="6" t="s">
        <v>406</v>
      </c>
      <c r="U3714" s="6" t="s">
        <v>281</v>
      </c>
      <c r="V3714" s="6" t="s">
        <v>49</v>
      </c>
      <c r="W3714" s="6">
        <v>85</v>
      </c>
      <c r="X3714" s="7" t="s">
        <v>37</v>
      </c>
    </row>
    <row r="3715" spans="1:24" x14ac:dyDescent="0.3">
      <c r="A3715" s="8" t="s">
        <v>11203</v>
      </c>
      <c r="B3715" s="9">
        <v>46146</v>
      </c>
      <c r="C3715" s="21" t="str">
        <f>TEXT(Table3[[#This Row],[Transaction_Date]],"dddd")</f>
        <v>Monday</v>
      </c>
      <c r="D3715" t="s">
        <v>11204</v>
      </c>
      <c r="E3715">
        <f>HOUR(Table3[[#This Row],[Transaction_Time]])</f>
        <v>9</v>
      </c>
      <c r="F3715" s="10" t="s">
        <v>52</v>
      </c>
      <c r="G3715" s="10" t="s">
        <v>11205</v>
      </c>
      <c r="H3715" s="10" t="s">
        <v>74</v>
      </c>
      <c r="I3715" s="10" t="s">
        <v>42</v>
      </c>
      <c r="J3715" s="10" t="s">
        <v>90</v>
      </c>
      <c r="K3715" s="10" t="s">
        <v>140</v>
      </c>
      <c r="L3715" s="10" t="s">
        <v>107</v>
      </c>
      <c r="M3715" s="10" t="s">
        <v>93</v>
      </c>
      <c r="N3715" s="10" t="s">
        <v>46</v>
      </c>
      <c r="O3715" s="10" t="s">
        <v>47</v>
      </c>
      <c r="P3715" s="10" t="s">
        <v>115</v>
      </c>
      <c r="Q3715" s="10">
        <v>37.17</v>
      </c>
      <c r="R3715" s="10">
        <v>0</v>
      </c>
      <c r="S3715" s="10">
        <v>0</v>
      </c>
      <c r="T3715" s="10" t="s">
        <v>35</v>
      </c>
      <c r="U3715" s="10"/>
      <c r="V3715" s="10" t="s">
        <v>49</v>
      </c>
      <c r="W3715" s="10">
        <v>74</v>
      </c>
      <c r="X3715" s="11" t="s">
        <v>37</v>
      </c>
    </row>
    <row r="3716" spans="1:24" x14ac:dyDescent="0.3">
      <c r="A3716" s="4" t="s">
        <v>11206</v>
      </c>
      <c r="B3716" s="5">
        <v>46168</v>
      </c>
      <c r="C3716" s="20" t="str">
        <f>TEXT(Table3[[#This Row],[Transaction_Date]],"dddd")</f>
        <v>Tuesday</v>
      </c>
      <c r="D3716" t="s">
        <v>11207</v>
      </c>
      <c r="E3716">
        <f>HOUR(Table3[[#This Row],[Transaction_Time]])</f>
        <v>20</v>
      </c>
      <c r="F3716" s="6" t="s">
        <v>24</v>
      </c>
      <c r="G3716" s="6" t="s">
        <v>11208</v>
      </c>
      <c r="H3716" s="6" t="s">
        <v>89</v>
      </c>
      <c r="I3716" s="6" t="s">
        <v>42</v>
      </c>
      <c r="J3716" s="6" t="s">
        <v>150</v>
      </c>
      <c r="K3716" s="6" t="s">
        <v>319</v>
      </c>
      <c r="L3716" s="6" t="s">
        <v>171</v>
      </c>
      <c r="M3716" s="6" t="s">
        <v>67</v>
      </c>
      <c r="N3716" s="6" t="s">
        <v>46</v>
      </c>
      <c r="O3716" s="6" t="s">
        <v>60</v>
      </c>
      <c r="P3716" s="6" t="s">
        <v>68</v>
      </c>
      <c r="Q3716" s="6">
        <v>263.17</v>
      </c>
      <c r="R3716" s="6">
        <v>0</v>
      </c>
      <c r="S3716" s="6">
        <v>5.41</v>
      </c>
      <c r="T3716" s="6" t="s">
        <v>35</v>
      </c>
      <c r="U3716" s="6"/>
      <c r="V3716" s="6" t="s">
        <v>49</v>
      </c>
      <c r="W3716" s="6">
        <v>52</v>
      </c>
      <c r="X3716" s="7" t="s">
        <v>37</v>
      </c>
    </row>
    <row r="3717" spans="1:24" x14ac:dyDescent="0.3">
      <c r="A3717" s="8" t="s">
        <v>11209</v>
      </c>
      <c r="B3717" s="9">
        <v>46160</v>
      </c>
      <c r="C3717" s="21" t="str">
        <f>TEXT(Table3[[#This Row],[Transaction_Date]],"dddd")</f>
        <v>Monday</v>
      </c>
      <c r="D3717" t="s">
        <v>11210</v>
      </c>
      <c r="E3717">
        <f>HOUR(Table3[[#This Row],[Transaction_Time]])</f>
        <v>20</v>
      </c>
      <c r="F3717" s="10" t="s">
        <v>52</v>
      </c>
      <c r="G3717" s="10" t="s">
        <v>11211</v>
      </c>
      <c r="H3717" s="10" t="s">
        <v>26</v>
      </c>
      <c r="I3717" s="10" t="s">
        <v>42</v>
      </c>
      <c r="J3717" s="10" t="s">
        <v>166</v>
      </c>
      <c r="K3717" s="10" t="s">
        <v>167</v>
      </c>
      <c r="L3717" s="10" t="s">
        <v>145</v>
      </c>
      <c r="M3717" s="10" t="s">
        <v>146</v>
      </c>
      <c r="N3717" s="10" t="s">
        <v>46</v>
      </c>
      <c r="O3717" s="10" t="s">
        <v>60</v>
      </c>
      <c r="P3717" s="10" t="s">
        <v>128</v>
      </c>
      <c r="Q3717" s="10">
        <v>98.81</v>
      </c>
      <c r="R3717" s="10">
        <v>0</v>
      </c>
      <c r="S3717" s="10">
        <v>0</v>
      </c>
      <c r="T3717" s="10" t="s">
        <v>35</v>
      </c>
      <c r="U3717" s="10"/>
      <c r="V3717" s="10" t="s">
        <v>36</v>
      </c>
      <c r="W3717" s="10">
        <v>1</v>
      </c>
      <c r="X3717" s="11" t="s">
        <v>37</v>
      </c>
    </row>
    <row r="3718" spans="1:24" x14ac:dyDescent="0.3">
      <c r="A3718" s="4" t="s">
        <v>11212</v>
      </c>
      <c r="B3718" s="5">
        <v>46158</v>
      </c>
      <c r="C3718" s="20" t="str">
        <f>TEXT(Table3[[#This Row],[Transaction_Date]],"dddd")</f>
        <v>Saturday</v>
      </c>
      <c r="D3718" t="s">
        <v>11213</v>
      </c>
      <c r="E3718">
        <f>HOUR(Table3[[#This Row],[Transaction_Time]])</f>
        <v>14</v>
      </c>
      <c r="F3718" s="6" t="s">
        <v>87</v>
      </c>
      <c r="G3718" s="6" t="s">
        <v>11214</v>
      </c>
      <c r="H3718" s="6" t="s">
        <v>89</v>
      </c>
      <c r="I3718" s="6" t="s">
        <v>42</v>
      </c>
      <c r="J3718" s="6" t="s">
        <v>150</v>
      </c>
      <c r="K3718" s="6" t="s">
        <v>245</v>
      </c>
      <c r="L3718" s="6" t="s">
        <v>200</v>
      </c>
      <c r="M3718" s="6" t="s">
        <v>146</v>
      </c>
      <c r="N3718" s="6" t="s">
        <v>32</v>
      </c>
      <c r="O3718" s="6" t="s">
        <v>60</v>
      </c>
      <c r="P3718" s="6" t="s">
        <v>68</v>
      </c>
      <c r="Q3718" s="6">
        <v>1000.59</v>
      </c>
      <c r="R3718" s="6">
        <v>0</v>
      </c>
      <c r="S3718" s="6">
        <v>0</v>
      </c>
      <c r="T3718" s="6" t="s">
        <v>280</v>
      </c>
      <c r="U3718" s="6" t="s">
        <v>402</v>
      </c>
      <c r="V3718" s="6" t="s">
        <v>49</v>
      </c>
      <c r="W3718" s="6">
        <v>81</v>
      </c>
      <c r="X3718" s="7" t="s">
        <v>37</v>
      </c>
    </row>
    <row r="3719" spans="1:24" x14ac:dyDescent="0.3">
      <c r="A3719" s="8" t="s">
        <v>11215</v>
      </c>
      <c r="B3719" s="9">
        <v>46155</v>
      </c>
      <c r="C3719" s="21" t="str">
        <f>TEXT(Table3[[#This Row],[Transaction_Date]],"dddd")</f>
        <v>Wednesday</v>
      </c>
      <c r="D3719" t="s">
        <v>2564</v>
      </c>
      <c r="E3719">
        <f>HOUR(Table3[[#This Row],[Transaction_Time]])</f>
        <v>20</v>
      </c>
      <c r="F3719" s="10" t="s">
        <v>24</v>
      </c>
      <c r="G3719" s="10" t="s">
        <v>11216</v>
      </c>
      <c r="H3719" s="10" t="s">
        <v>26</v>
      </c>
      <c r="I3719" s="10" t="s">
        <v>42</v>
      </c>
      <c r="J3719" s="10" t="s">
        <v>98</v>
      </c>
      <c r="K3719" s="10" t="s">
        <v>459</v>
      </c>
      <c r="L3719" s="10" t="s">
        <v>375</v>
      </c>
      <c r="M3719" s="10" t="s">
        <v>58</v>
      </c>
      <c r="N3719" s="10" t="s">
        <v>46</v>
      </c>
      <c r="O3719" s="10" t="s">
        <v>47</v>
      </c>
      <c r="P3719" s="10" t="s">
        <v>128</v>
      </c>
      <c r="Q3719" s="10">
        <v>5020.63</v>
      </c>
      <c r="R3719" s="10">
        <v>0</v>
      </c>
      <c r="S3719" s="10">
        <v>0</v>
      </c>
      <c r="T3719" s="10" t="s">
        <v>280</v>
      </c>
      <c r="U3719" s="10" t="s">
        <v>315</v>
      </c>
      <c r="V3719" s="10" t="s">
        <v>49</v>
      </c>
      <c r="W3719" s="10">
        <v>47</v>
      </c>
      <c r="X3719" s="11" t="s">
        <v>37</v>
      </c>
    </row>
    <row r="3720" spans="1:24" x14ac:dyDescent="0.3">
      <c r="A3720" s="4" t="s">
        <v>11217</v>
      </c>
      <c r="B3720" s="5">
        <v>46167</v>
      </c>
      <c r="C3720" s="20" t="str">
        <f>TEXT(Table3[[#This Row],[Transaction_Date]],"dddd")</f>
        <v>Monday</v>
      </c>
      <c r="D3720" t="s">
        <v>11218</v>
      </c>
      <c r="E3720">
        <f>HOUR(Table3[[#This Row],[Transaction_Time]])</f>
        <v>11</v>
      </c>
      <c r="F3720" s="6" t="s">
        <v>40</v>
      </c>
      <c r="G3720" s="6" t="s">
        <v>11219</v>
      </c>
      <c r="H3720" s="6" t="s">
        <v>74</v>
      </c>
      <c r="I3720" s="6" t="s">
        <v>27</v>
      </c>
      <c r="J3720" s="6" t="s">
        <v>90</v>
      </c>
      <c r="K3720" s="6" t="s">
        <v>91</v>
      </c>
      <c r="L3720" s="6" t="s">
        <v>121</v>
      </c>
      <c r="M3720" s="6" t="s">
        <v>122</v>
      </c>
      <c r="N3720" s="6" t="s">
        <v>46</v>
      </c>
      <c r="O3720" s="6" t="s">
        <v>60</v>
      </c>
      <c r="P3720" s="6" t="s">
        <v>128</v>
      </c>
      <c r="Q3720" s="6">
        <v>650.45000000000005</v>
      </c>
      <c r="R3720" s="6">
        <v>0</v>
      </c>
      <c r="S3720" s="6">
        <v>0</v>
      </c>
      <c r="T3720" s="6" t="s">
        <v>280</v>
      </c>
      <c r="U3720" s="6" t="s">
        <v>281</v>
      </c>
      <c r="V3720" s="6" t="s">
        <v>49</v>
      </c>
      <c r="W3720" s="6">
        <v>90</v>
      </c>
      <c r="X3720" s="7" t="s">
        <v>37</v>
      </c>
    </row>
    <row r="3721" spans="1:24" x14ac:dyDescent="0.3">
      <c r="A3721" s="8" t="s">
        <v>11220</v>
      </c>
      <c r="B3721" s="9">
        <v>46145</v>
      </c>
      <c r="C3721" s="21" t="str">
        <f>TEXT(Table3[[#This Row],[Transaction_Date]],"dddd")</f>
        <v>Sunday</v>
      </c>
      <c r="D3721" t="s">
        <v>11221</v>
      </c>
      <c r="E3721">
        <f>HOUR(Table3[[#This Row],[Transaction_Time]])</f>
        <v>14</v>
      </c>
      <c r="F3721" s="10" t="s">
        <v>40</v>
      </c>
      <c r="G3721" s="10" t="s">
        <v>11222</v>
      </c>
      <c r="H3721" s="10" t="s">
        <v>89</v>
      </c>
      <c r="I3721" s="10" t="s">
        <v>42</v>
      </c>
      <c r="J3721" s="10" t="s">
        <v>119</v>
      </c>
      <c r="K3721" s="10" t="s">
        <v>323</v>
      </c>
      <c r="L3721" s="10" t="s">
        <v>327</v>
      </c>
      <c r="M3721" s="10" t="s">
        <v>114</v>
      </c>
      <c r="N3721" s="10" t="s">
        <v>32</v>
      </c>
      <c r="O3721" s="10" t="s">
        <v>141</v>
      </c>
      <c r="P3721" s="10" t="s">
        <v>115</v>
      </c>
      <c r="Q3721" s="10">
        <v>484.97</v>
      </c>
      <c r="R3721" s="10">
        <v>0</v>
      </c>
      <c r="S3721" s="10">
        <v>0</v>
      </c>
      <c r="T3721" s="10" t="s">
        <v>35</v>
      </c>
      <c r="U3721" s="10"/>
      <c r="V3721" s="10" t="s">
        <v>49</v>
      </c>
      <c r="W3721" s="10">
        <v>2</v>
      </c>
      <c r="X3721" s="11" t="s">
        <v>37</v>
      </c>
    </row>
    <row r="3722" spans="1:24" x14ac:dyDescent="0.3">
      <c r="A3722" s="4" t="s">
        <v>11223</v>
      </c>
      <c r="B3722" s="5">
        <v>46152</v>
      </c>
      <c r="C3722" s="20" t="str">
        <f>TEXT(Table3[[#This Row],[Transaction_Date]],"dddd")</f>
        <v>Sunday</v>
      </c>
      <c r="D3722" t="s">
        <v>11224</v>
      </c>
      <c r="E3722">
        <f>HOUR(Table3[[#This Row],[Transaction_Time]])</f>
        <v>18</v>
      </c>
      <c r="F3722" s="6" t="s">
        <v>40</v>
      </c>
      <c r="G3722" s="6" t="s">
        <v>11225</v>
      </c>
      <c r="H3722" s="6" t="s">
        <v>89</v>
      </c>
      <c r="I3722" s="6" t="s">
        <v>27</v>
      </c>
      <c r="J3722" s="6" t="s">
        <v>166</v>
      </c>
      <c r="K3722" s="6" t="s">
        <v>167</v>
      </c>
      <c r="L3722" s="6" t="s">
        <v>647</v>
      </c>
      <c r="M3722" s="6" t="s">
        <v>31</v>
      </c>
      <c r="N3722" s="6" t="s">
        <v>32</v>
      </c>
      <c r="O3722" s="6" t="s">
        <v>47</v>
      </c>
      <c r="P3722" s="6" t="s">
        <v>84</v>
      </c>
      <c r="Q3722" s="6">
        <v>216.36</v>
      </c>
      <c r="R3722" s="6">
        <v>0</v>
      </c>
      <c r="S3722" s="6">
        <v>2.82</v>
      </c>
      <c r="T3722" s="6" t="s">
        <v>35</v>
      </c>
      <c r="U3722" s="6"/>
      <c r="V3722" s="6" t="s">
        <v>49</v>
      </c>
      <c r="W3722" s="6">
        <v>29</v>
      </c>
      <c r="X3722" s="7" t="s">
        <v>37</v>
      </c>
    </row>
    <row r="3723" spans="1:24" x14ac:dyDescent="0.3">
      <c r="A3723" s="8" t="s">
        <v>11226</v>
      </c>
      <c r="B3723" s="9">
        <v>46172</v>
      </c>
      <c r="C3723" s="21" t="str">
        <f>TEXT(Table3[[#This Row],[Transaction_Date]],"dddd")</f>
        <v>Saturday</v>
      </c>
      <c r="D3723" t="s">
        <v>11227</v>
      </c>
      <c r="E3723">
        <f>HOUR(Table3[[#This Row],[Transaction_Time]])</f>
        <v>9</v>
      </c>
      <c r="F3723" s="10" t="s">
        <v>40</v>
      </c>
      <c r="G3723" s="10" t="s">
        <v>11228</v>
      </c>
      <c r="H3723" s="10" t="s">
        <v>26</v>
      </c>
      <c r="I3723" s="10" t="s">
        <v>27</v>
      </c>
      <c r="J3723" s="10" t="s">
        <v>75</v>
      </c>
      <c r="K3723" s="10" t="s">
        <v>156</v>
      </c>
      <c r="L3723" s="10" t="s">
        <v>357</v>
      </c>
      <c r="M3723" s="10" t="s">
        <v>122</v>
      </c>
      <c r="N3723" s="10" t="s">
        <v>32</v>
      </c>
      <c r="O3723" s="10" t="s">
        <v>60</v>
      </c>
      <c r="P3723" s="10" t="s">
        <v>68</v>
      </c>
      <c r="Q3723" s="10">
        <v>414.55</v>
      </c>
      <c r="R3723" s="10">
        <v>0</v>
      </c>
      <c r="S3723" s="10">
        <v>5.61</v>
      </c>
      <c r="T3723" s="10" t="s">
        <v>35</v>
      </c>
      <c r="U3723" s="10"/>
      <c r="V3723" s="10" t="s">
        <v>49</v>
      </c>
      <c r="W3723" s="10">
        <v>71</v>
      </c>
      <c r="X3723" s="11" t="s">
        <v>37</v>
      </c>
    </row>
    <row r="3724" spans="1:24" x14ac:dyDescent="0.3">
      <c r="A3724" s="4" t="s">
        <v>11229</v>
      </c>
      <c r="B3724" s="5">
        <v>46172</v>
      </c>
      <c r="C3724" s="20" t="str">
        <f>TEXT(Table3[[#This Row],[Transaction_Date]],"dddd")</f>
        <v>Saturday</v>
      </c>
      <c r="D3724" t="s">
        <v>11230</v>
      </c>
      <c r="E3724">
        <f>HOUR(Table3[[#This Row],[Transaction_Time]])</f>
        <v>11</v>
      </c>
      <c r="F3724" s="6" t="s">
        <v>52</v>
      </c>
      <c r="G3724" s="6" t="s">
        <v>11231</v>
      </c>
      <c r="H3724" s="6" t="s">
        <v>54</v>
      </c>
      <c r="I3724" s="6" t="s">
        <v>27</v>
      </c>
      <c r="J3724" s="6" t="s">
        <v>98</v>
      </c>
      <c r="K3724" s="6" t="s">
        <v>459</v>
      </c>
      <c r="L3724" s="6" t="s">
        <v>364</v>
      </c>
      <c r="M3724" s="6" t="s">
        <v>114</v>
      </c>
      <c r="N3724" s="6" t="s">
        <v>32</v>
      </c>
      <c r="O3724" s="6" t="s">
        <v>47</v>
      </c>
      <c r="P3724" s="6" t="s">
        <v>48</v>
      </c>
      <c r="Q3724" s="6">
        <v>204.09</v>
      </c>
      <c r="R3724" s="6">
        <v>0</v>
      </c>
      <c r="S3724" s="6">
        <v>0</v>
      </c>
      <c r="T3724" s="6" t="s">
        <v>35</v>
      </c>
      <c r="U3724" s="6"/>
      <c r="V3724" s="6" t="s">
        <v>36</v>
      </c>
      <c r="W3724" s="6">
        <v>36</v>
      </c>
      <c r="X3724" s="7" t="s">
        <v>37</v>
      </c>
    </row>
    <row r="3725" spans="1:24" x14ac:dyDescent="0.3">
      <c r="A3725" s="8" t="s">
        <v>11232</v>
      </c>
      <c r="B3725" s="9">
        <v>46164</v>
      </c>
      <c r="C3725" s="21" t="str">
        <f>TEXT(Table3[[#This Row],[Transaction_Date]],"dddd")</f>
        <v>Friday</v>
      </c>
      <c r="D3725" t="s">
        <v>11233</v>
      </c>
      <c r="E3725">
        <f>HOUR(Table3[[#This Row],[Transaction_Time]])</f>
        <v>12</v>
      </c>
      <c r="F3725" s="10" t="s">
        <v>24</v>
      </c>
      <c r="G3725" s="10" t="s">
        <v>11234</v>
      </c>
      <c r="H3725" s="10" t="s">
        <v>89</v>
      </c>
      <c r="I3725" s="10" t="s">
        <v>27</v>
      </c>
      <c r="J3725" s="10" t="s">
        <v>150</v>
      </c>
      <c r="K3725" s="10" t="s">
        <v>151</v>
      </c>
      <c r="L3725" s="10" t="s">
        <v>257</v>
      </c>
      <c r="M3725" s="10" t="s">
        <v>93</v>
      </c>
      <c r="N3725" s="10" t="s">
        <v>32</v>
      </c>
      <c r="O3725" s="10" t="s">
        <v>47</v>
      </c>
      <c r="P3725" s="10" t="s">
        <v>84</v>
      </c>
      <c r="Q3725" s="10">
        <v>1457.52</v>
      </c>
      <c r="R3725" s="10">
        <v>0</v>
      </c>
      <c r="S3725" s="10">
        <v>0</v>
      </c>
      <c r="T3725" s="10" t="s">
        <v>35</v>
      </c>
      <c r="U3725" s="10"/>
      <c r="V3725" s="10" t="s">
        <v>36</v>
      </c>
      <c r="W3725" s="10">
        <v>41</v>
      </c>
      <c r="X3725" s="11" t="s">
        <v>37</v>
      </c>
    </row>
    <row r="3726" spans="1:24" x14ac:dyDescent="0.3">
      <c r="A3726" s="4" t="s">
        <v>11235</v>
      </c>
      <c r="B3726" s="5">
        <v>46145</v>
      </c>
      <c r="C3726" s="20" t="str">
        <f>TEXT(Table3[[#This Row],[Transaction_Date]],"dddd")</f>
        <v>Sunday</v>
      </c>
      <c r="D3726" t="s">
        <v>11236</v>
      </c>
      <c r="E3726">
        <f>HOUR(Table3[[#This Row],[Transaction_Time]])</f>
        <v>12</v>
      </c>
      <c r="F3726" s="6" t="s">
        <v>24</v>
      </c>
      <c r="G3726" s="6" t="s">
        <v>11237</v>
      </c>
      <c r="H3726" s="6" t="s">
        <v>26</v>
      </c>
      <c r="I3726" s="6" t="s">
        <v>42</v>
      </c>
      <c r="J3726" s="6" t="s">
        <v>98</v>
      </c>
      <c r="K3726" s="6" t="s">
        <v>338</v>
      </c>
      <c r="L3726" s="6" t="s">
        <v>342</v>
      </c>
      <c r="M3726" s="6" t="s">
        <v>162</v>
      </c>
      <c r="N3726" s="6" t="s">
        <v>46</v>
      </c>
      <c r="O3726" s="6" t="s">
        <v>141</v>
      </c>
      <c r="P3726" s="6" t="s">
        <v>84</v>
      </c>
      <c r="Q3726" s="6">
        <v>5922.87</v>
      </c>
      <c r="R3726" s="6">
        <v>0</v>
      </c>
      <c r="S3726" s="6">
        <v>7.14</v>
      </c>
      <c r="T3726" s="6" t="s">
        <v>35</v>
      </c>
      <c r="U3726" s="6"/>
      <c r="V3726" s="6" t="s">
        <v>49</v>
      </c>
      <c r="W3726" s="6">
        <v>58</v>
      </c>
      <c r="X3726" s="7" t="s">
        <v>37</v>
      </c>
    </row>
    <row r="3727" spans="1:24" x14ac:dyDescent="0.3">
      <c r="A3727" s="8" t="s">
        <v>11238</v>
      </c>
      <c r="B3727" s="9">
        <v>46146</v>
      </c>
      <c r="C3727" s="21" t="str">
        <f>TEXT(Table3[[#This Row],[Transaction_Date]],"dddd")</f>
        <v>Monday</v>
      </c>
      <c r="D3727" t="s">
        <v>11239</v>
      </c>
      <c r="E3727">
        <f>HOUR(Table3[[#This Row],[Transaction_Time]])</f>
        <v>18</v>
      </c>
      <c r="F3727" s="10" t="s">
        <v>40</v>
      </c>
      <c r="G3727" s="10" t="s">
        <v>11240</v>
      </c>
      <c r="H3727" s="10" t="s">
        <v>54</v>
      </c>
      <c r="I3727" s="10" t="s">
        <v>42</v>
      </c>
      <c r="J3727" s="10" t="s">
        <v>28</v>
      </c>
      <c r="K3727" s="10" t="s">
        <v>188</v>
      </c>
      <c r="L3727" s="10" t="s">
        <v>350</v>
      </c>
      <c r="M3727" s="10" t="s">
        <v>31</v>
      </c>
      <c r="N3727" s="10" t="s">
        <v>176</v>
      </c>
      <c r="O3727" s="10" t="s">
        <v>60</v>
      </c>
      <c r="P3727" s="10" t="s">
        <v>68</v>
      </c>
      <c r="Q3727" s="10">
        <v>478.43</v>
      </c>
      <c r="R3727" s="10">
        <v>0</v>
      </c>
      <c r="S3727" s="10">
        <v>0</v>
      </c>
      <c r="T3727" s="10" t="s">
        <v>35</v>
      </c>
      <c r="U3727" s="10"/>
      <c r="V3727" s="10" t="s">
        <v>49</v>
      </c>
      <c r="W3727" s="10">
        <v>20</v>
      </c>
      <c r="X3727" s="11" t="s">
        <v>37</v>
      </c>
    </row>
    <row r="3728" spans="1:24" x14ac:dyDescent="0.3">
      <c r="A3728" s="4" t="s">
        <v>11241</v>
      </c>
      <c r="B3728" s="5">
        <v>46164</v>
      </c>
      <c r="C3728" s="20" t="str">
        <f>TEXT(Table3[[#This Row],[Transaction_Date]],"dddd")</f>
        <v>Friday</v>
      </c>
      <c r="D3728" t="s">
        <v>11242</v>
      </c>
      <c r="E3728">
        <f>HOUR(Table3[[#This Row],[Transaction_Time]])</f>
        <v>11</v>
      </c>
      <c r="F3728" s="6" t="s">
        <v>24</v>
      </c>
      <c r="G3728" s="6" t="s">
        <v>11243</v>
      </c>
      <c r="H3728" s="6" t="s">
        <v>89</v>
      </c>
      <c r="I3728" s="6" t="s">
        <v>42</v>
      </c>
      <c r="J3728" s="6" t="s">
        <v>166</v>
      </c>
      <c r="K3728" s="6" t="s">
        <v>237</v>
      </c>
      <c r="L3728" s="6" t="s">
        <v>257</v>
      </c>
      <c r="M3728" s="6" t="s">
        <v>93</v>
      </c>
      <c r="N3728" s="6" t="s">
        <v>291</v>
      </c>
      <c r="O3728" s="6" t="s">
        <v>47</v>
      </c>
      <c r="P3728" s="6" t="s">
        <v>128</v>
      </c>
      <c r="Q3728" s="6">
        <v>245.75</v>
      </c>
      <c r="R3728" s="6">
        <v>40.22</v>
      </c>
      <c r="S3728" s="6">
        <v>0</v>
      </c>
      <c r="T3728" s="6" t="s">
        <v>35</v>
      </c>
      <c r="U3728" s="6"/>
      <c r="V3728" s="6" t="s">
        <v>36</v>
      </c>
      <c r="W3728" s="6">
        <v>10</v>
      </c>
      <c r="X3728" s="7" t="s">
        <v>37</v>
      </c>
    </row>
    <row r="3729" spans="1:24" x14ac:dyDescent="0.3">
      <c r="A3729" s="8" t="s">
        <v>11244</v>
      </c>
      <c r="B3729" s="9">
        <v>46169</v>
      </c>
      <c r="C3729" s="21" t="str">
        <f>TEXT(Table3[[#This Row],[Transaction_Date]],"dddd")</f>
        <v>Wednesday</v>
      </c>
      <c r="D3729" t="s">
        <v>11245</v>
      </c>
      <c r="E3729">
        <f>HOUR(Table3[[#This Row],[Transaction_Time]])</f>
        <v>22</v>
      </c>
      <c r="F3729" s="10" t="s">
        <v>40</v>
      </c>
      <c r="G3729" s="10" t="s">
        <v>11246</v>
      </c>
      <c r="H3729" s="10" t="s">
        <v>26</v>
      </c>
      <c r="I3729" s="10" t="s">
        <v>27</v>
      </c>
      <c r="J3729" s="10" t="s">
        <v>90</v>
      </c>
      <c r="K3729" s="10" t="s">
        <v>91</v>
      </c>
      <c r="L3729" s="10" t="s">
        <v>364</v>
      </c>
      <c r="M3729" s="10" t="s">
        <v>114</v>
      </c>
      <c r="N3729" s="10" t="s">
        <v>46</v>
      </c>
      <c r="O3729" s="10" t="s">
        <v>60</v>
      </c>
      <c r="P3729" s="10" t="s">
        <v>115</v>
      </c>
      <c r="Q3729" s="10">
        <v>789.63</v>
      </c>
      <c r="R3729" s="10">
        <v>0</v>
      </c>
      <c r="S3729" s="10">
        <v>0</v>
      </c>
      <c r="T3729" s="10" t="s">
        <v>35</v>
      </c>
      <c r="U3729" s="10"/>
      <c r="V3729" s="10" t="s">
        <v>49</v>
      </c>
      <c r="W3729" s="10">
        <v>11</v>
      </c>
      <c r="X3729" s="11" t="s">
        <v>37</v>
      </c>
    </row>
    <row r="3730" spans="1:24" x14ac:dyDescent="0.3">
      <c r="A3730" s="4" t="s">
        <v>11247</v>
      </c>
      <c r="B3730" s="5">
        <v>46145</v>
      </c>
      <c r="C3730" s="20" t="str">
        <f>TEXT(Table3[[#This Row],[Transaction_Date]],"dddd")</f>
        <v>Sunday</v>
      </c>
      <c r="D3730" t="s">
        <v>11248</v>
      </c>
      <c r="E3730">
        <f>HOUR(Table3[[#This Row],[Transaction_Time]])</f>
        <v>23</v>
      </c>
      <c r="F3730" s="6" t="s">
        <v>52</v>
      </c>
      <c r="G3730" s="6" t="s">
        <v>11249</v>
      </c>
      <c r="H3730" s="6" t="s">
        <v>89</v>
      </c>
      <c r="I3730" s="6" t="s">
        <v>42</v>
      </c>
      <c r="J3730" s="6" t="s">
        <v>105</v>
      </c>
      <c r="K3730" s="6" t="s">
        <v>675</v>
      </c>
      <c r="L3730" s="6" t="s">
        <v>200</v>
      </c>
      <c r="M3730" s="6" t="s">
        <v>146</v>
      </c>
      <c r="N3730" s="6" t="s">
        <v>32</v>
      </c>
      <c r="O3730" s="6" t="s">
        <v>60</v>
      </c>
      <c r="P3730" s="6" t="s">
        <v>48</v>
      </c>
      <c r="Q3730" s="6">
        <v>419.67</v>
      </c>
      <c r="R3730" s="6">
        <v>0</v>
      </c>
      <c r="S3730" s="6">
        <v>0</v>
      </c>
      <c r="T3730" s="6" t="s">
        <v>35</v>
      </c>
      <c r="U3730" s="6"/>
      <c r="V3730" s="6" t="s">
        <v>49</v>
      </c>
      <c r="W3730" s="6">
        <v>83</v>
      </c>
      <c r="X3730" s="7" t="s">
        <v>37</v>
      </c>
    </row>
    <row r="3731" spans="1:24" x14ac:dyDescent="0.3">
      <c r="A3731" s="8" t="s">
        <v>11250</v>
      </c>
      <c r="B3731" s="9">
        <v>46155</v>
      </c>
      <c r="C3731" s="21" t="str">
        <f>TEXT(Table3[[#This Row],[Transaction_Date]],"dddd")</f>
        <v>Wednesday</v>
      </c>
      <c r="D3731" t="s">
        <v>11251</v>
      </c>
      <c r="E3731">
        <f>HOUR(Table3[[#This Row],[Transaction_Time]])</f>
        <v>9</v>
      </c>
      <c r="F3731" s="10" t="s">
        <v>416</v>
      </c>
      <c r="G3731" s="10" t="s">
        <v>11252</v>
      </c>
      <c r="H3731" s="10" t="s">
        <v>74</v>
      </c>
      <c r="I3731" s="10" t="s">
        <v>27</v>
      </c>
      <c r="J3731" s="10" t="s">
        <v>150</v>
      </c>
      <c r="K3731" s="10" t="s">
        <v>175</v>
      </c>
      <c r="L3731" s="10" t="s">
        <v>145</v>
      </c>
      <c r="M3731" s="10" t="s">
        <v>146</v>
      </c>
      <c r="N3731" s="10" t="s">
        <v>46</v>
      </c>
      <c r="O3731" s="10" t="s">
        <v>33</v>
      </c>
      <c r="P3731" s="10" t="s">
        <v>115</v>
      </c>
      <c r="Q3731" s="10">
        <v>3496.91</v>
      </c>
      <c r="R3731" s="10">
        <v>0</v>
      </c>
      <c r="S3731" s="10">
        <v>2.56</v>
      </c>
      <c r="T3731" s="10" t="s">
        <v>35</v>
      </c>
      <c r="U3731" s="10"/>
      <c r="V3731" s="10" t="s">
        <v>49</v>
      </c>
      <c r="W3731" s="10">
        <v>8</v>
      </c>
      <c r="X3731" s="11" t="s">
        <v>37</v>
      </c>
    </row>
    <row r="3732" spans="1:24" x14ac:dyDescent="0.3">
      <c r="A3732" s="4" t="s">
        <v>11253</v>
      </c>
      <c r="B3732" s="5">
        <v>46153</v>
      </c>
      <c r="C3732" s="20" t="str">
        <f>TEXT(Table3[[#This Row],[Transaction_Date]],"dddd")</f>
        <v>Monday</v>
      </c>
      <c r="D3732" t="s">
        <v>11254</v>
      </c>
      <c r="E3732">
        <f>HOUR(Table3[[#This Row],[Transaction_Time]])</f>
        <v>13</v>
      </c>
      <c r="F3732" s="6" t="s">
        <v>40</v>
      </c>
      <c r="G3732" s="6" t="s">
        <v>11255</v>
      </c>
      <c r="H3732" s="6" t="s">
        <v>54</v>
      </c>
      <c r="I3732" s="6" t="s">
        <v>27</v>
      </c>
      <c r="J3732" s="6" t="s">
        <v>166</v>
      </c>
      <c r="K3732" s="6" t="s">
        <v>237</v>
      </c>
      <c r="L3732" s="6" t="s">
        <v>196</v>
      </c>
      <c r="M3732" s="6" t="s">
        <v>83</v>
      </c>
      <c r="N3732" s="6" t="s">
        <v>59</v>
      </c>
      <c r="O3732" s="6" t="s">
        <v>60</v>
      </c>
      <c r="P3732" s="6" t="s">
        <v>48</v>
      </c>
      <c r="Q3732" s="6">
        <v>1279.1300000000001</v>
      </c>
      <c r="R3732" s="6">
        <v>0</v>
      </c>
      <c r="S3732" s="6">
        <v>0</v>
      </c>
      <c r="T3732" s="6" t="s">
        <v>35</v>
      </c>
      <c r="U3732" s="6"/>
      <c r="V3732" s="6" t="s">
        <v>49</v>
      </c>
      <c r="W3732" s="6">
        <v>63</v>
      </c>
      <c r="X3732" s="7" t="s">
        <v>37</v>
      </c>
    </row>
    <row r="3733" spans="1:24" x14ac:dyDescent="0.3">
      <c r="A3733" s="8" t="s">
        <v>11256</v>
      </c>
      <c r="B3733" s="9">
        <v>46153</v>
      </c>
      <c r="C3733" s="21" t="str">
        <f>TEXT(Table3[[#This Row],[Transaction_Date]],"dddd")</f>
        <v>Monday</v>
      </c>
      <c r="D3733" t="s">
        <v>11257</v>
      </c>
      <c r="E3733">
        <f>HOUR(Table3[[#This Row],[Transaction_Time]])</f>
        <v>12</v>
      </c>
      <c r="F3733" s="10" t="s">
        <v>52</v>
      </c>
      <c r="G3733" s="10" t="s">
        <v>11258</v>
      </c>
      <c r="H3733" s="10" t="s">
        <v>26</v>
      </c>
      <c r="I3733" s="10" t="s">
        <v>42</v>
      </c>
      <c r="J3733" s="10" t="s">
        <v>75</v>
      </c>
      <c r="K3733" s="10" t="s">
        <v>295</v>
      </c>
      <c r="L3733" s="10" t="s">
        <v>171</v>
      </c>
      <c r="M3733" s="10" t="s">
        <v>67</v>
      </c>
      <c r="N3733" s="10" t="s">
        <v>46</v>
      </c>
      <c r="O3733" s="10" t="s">
        <v>60</v>
      </c>
      <c r="P3733" s="10" t="s">
        <v>108</v>
      </c>
      <c r="Q3733" s="10">
        <v>161.66</v>
      </c>
      <c r="R3733" s="10">
        <v>3.75</v>
      </c>
      <c r="S3733" s="10">
        <v>2.94</v>
      </c>
      <c r="T3733" s="10" t="s">
        <v>35</v>
      </c>
      <c r="U3733" s="10"/>
      <c r="V3733" s="10" t="s">
        <v>49</v>
      </c>
      <c r="W3733" s="10">
        <v>32</v>
      </c>
      <c r="X3733" s="11" t="s">
        <v>37</v>
      </c>
    </row>
    <row r="3734" spans="1:24" x14ac:dyDescent="0.3">
      <c r="A3734" s="4" t="s">
        <v>11259</v>
      </c>
      <c r="B3734" s="5">
        <v>46157</v>
      </c>
      <c r="C3734" s="20" t="str">
        <f>TEXT(Table3[[#This Row],[Transaction_Date]],"dddd")</f>
        <v>Friday</v>
      </c>
      <c r="D3734" t="s">
        <v>11260</v>
      </c>
      <c r="E3734">
        <f>HOUR(Table3[[#This Row],[Transaction_Time]])</f>
        <v>15</v>
      </c>
      <c r="F3734" s="6" t="s">
        <v>24</v>
      </c>
      <c r="G3734" s="6" t="s">
        <v>11261</v>
      </c>
      <c r="H3734" s="6" t="s">
        <v>89</v>
      </c>
      <c r="I3734" s="6" t="s">
        <v>42</v>
      </c>
      <c r="J3734" s="6" t="s">
        <v>28</v>
      </c>
      <c r="K3734" s="6" t="s">
        <v>65</v>
      </c>
      <c r="L3734" s="6" t="s">
        <v>334</v>
      </c>
      <c r="M3734" s="6" t="s">
        <v>58</v>
      </c>
      <c r="N3734" s="6" t="s">
        <v>176</v>
      </c>
      <c r="O3734" s="6" t="s">
        <v>141</v>
      </c>
      <c r="P3734" s="6" t="s">
        <v>128</v>
      </c>
      <c r="Q3734" s="6">
        <v>69.150000000000006</v>
      </c>
      <c r="R3734" s="6">
        <v>0</v>
      </c>
      <c r="S3734" s="6">
        <v>0</v>
      </c>
      <c r="T3734" s="6" t="s">
        <v>35</v>
      </c>
      <c r="U3734" s="6"/>
      <c r="V3734" s="6" t="s">
        <v>49</v>
      </c>
      <c r="W3734" s="6">
        <v>26</v>
      </c>
      <c r="X3734" s="7" t="s">
        <v>37</v>
      </c>
    </row>
    <row r="3735" spans="1:24" x14ac:dyDescent="0.3">
      <c r="A3735" s="8" t="s">
        <v>11262</v>
      </c>
      <c r="B3735" s="9">
        <v>46170</v>
      </c>
      <c r="C3735" s="21" t="str">
        <f>TEXT(Table3[[#This Row],[Transaction_Date]],"dddd")</f>
        <v>Thursday</v>
      </c>
      <c r="D3735" t="s">
        <v>11263</v>
      </c>
      <c r="E3735">
        <f>HOUR(Table3[[#This Row],[Transaction_Time]])</f>
        <v>18</v>
      </c>
      <c r="F3735" s="10" t="s">
        <v>24</v>
      </c>
      <c r="G3735" s="10" t="s">
        <v>11264</v>
      </c>
      <c r="H3735" s="10" t="s">
        <v>54</v>
      </c>
      <c r="I3735" s="10" t="s">
        <v>42</v>
      </c>
      <c r="J3735" s="10" t="s">
        <v>28</v>
      </c>
      <c r="K3735" s="10" t="s">
        <v>188</v>
      </c>
      <c r="L3735" s="10" t="s">
        <v>66</v>
      </c>
      <c r="M3735" s="10" t="s">
        <v>67</v>
      </c>
      <c r="N3735" s="10" t="s">
        <v>32</v>
      </c>
      <c r="O3735" s="10" t="s">
        <v>60</v>
      </c>
      <c r="P3735" s="10" t="s">
        <v>34</v>
      </c>
      <c r="Q3735" s="10">
        <v>314.02999999999997</v>
      </c>
      <c r="R3735" s="10">
        <v>0</v>
      </c>
      <c r="S3735" s="10">
        <v>0</v>
      </c>
      <c r="T3735" s="10" t="s">
        <v>35</v>
      </c>
      <c r="U3735" s="10"/>
      <c r="V3735" s="10" t="s">
        <v>36</v>
      </c>
      <c r="W3735" s="10">
        <v>81</v>
      </c>
      <c r="X3735" s="11" t="s">
        <v>37</v>
      </c>
    </row>
    <row r="3736" spans="1:24" x14ac:dyDescent="0.3">
      <c r="A3736" s="4" t="s">
        <v>11265</v>
      </c>
      <c r="B3736" s="5">
        <v>46164</v>
      </c>
      <c r="C3736" s="20" t="str">
        <f>TEXT(Table3[[#This Row],[Transaction_Date]],"dddd")</f>
        <v>Friday</v>
      </c>
      <c r="D3736" t="s">
        <v>11266</v>
      </c>
      <c r="E3736">
        <f>HOUR(Table3[[#This Row],[Transaction_Time]])</f>
        <v>13</v>
      </c>
      <c r="F3736" s="6" t="s">
        <v>52</v>
      </c>
      <c r="G3736" s="6" t="s">
        <v>11267</v>
      </c>
      <c r="H3736" s="6" t="s">
        <v>26</v>
      </c>
      <c r="I3736" s="6" t="s">
        <v>27</v>
      </c>
      <c r="J3736" s="6" t="s">
        <v>90</v>
      </c>
      <c r="K3736" s="6" t="s">
        <v>346</v>
      </c>
      <c r="L3736" s="6" t="s">
        <v>801</v>
      </c>
      <c r="M3736" s="6" t="s">
        <v>58</v>
      </c>
      <c r="N3736" s="6" t="s">
        <v>46</v>
      </c>
      <c r="O3736" s="6" t="s">
        <v>60</v>
      </c>
      <c r="P3736" s="6" t="s">
        <v>115</v>
      </c>
      <c r="Q3736" s="6">
        <v>659.02</v>
      </c>
      <c r="R3736" s="6">
        <v>42.51</v>
      </c>
      <c r="S3736" s="6">
        <v>0</v>
      </c>
      <c r="T3736" s="6" t="s">
        <v>35</v>
      </c>
      <c r="U3736" s="6"/>
      <c r="V3736" s="6" t="s">
        <v>36</v>
      </c>
      <c r="W3736" s="6">
        <v>74</v>
      </c>
      <c r="X3736" s="7" t="s">
        <v>37</v>
      </c>
    </row>
    <row r="3737" spans="1:24" x14ac:dyDescent="0.3">
      <c r="A3737" s="8" t="s">
        <v>11268</v>
      </c>
      <c r="B3737" s="9">
        <v>46154</v>
      </c>
      <c r="C3737" s="21" t="str">
        <f>TEXT(Table3[[#This Row],[Transaction_Date]],"dddd")</f>
        <v>Tuesday</v>
      </c>
      <c r="D3737" t="s">
        <v>11269</v>
      </c>
      <c r="E3737">
        <f>HOUR(Table3[[#This Row],[Transaction_Time]])</f>
        <v>20</v>
      </c>
      <c r="F3737" s="10" t="s">
        <v>24</v>
      </c>
      <c r="G3737" s="10" t="s">
        <v>11270</v>
      </c>
      <c r="H3737" s="10" t="s">
        <v>74</v>
      </c>
      <c r="I3737" s="10" t="s">
        <v>27</v>
      </c>
      <c r="J3737" s="10" t="s">
        <v>119</v>
      </c>
      <c r="K3737" s="10" t="s">
        <v>120</v>
      </c>
      <c r="L3737" s="10" t="s">
        <v>113</v>
      </c>
      <c r="M3737" s="10" t="s">
        <v>114</v>
      </c>
      <c r="N3737" s="10" t="s">
        <v>272</v>
      </c>
      <c r="O3737" s="10" t="s">
        <v>141</v>
      </c>
      <c r="P3737" s="10" t="s">
        <v>115</v>
      </c>
      <c r="Q3737" s="10">
        <v>417.26</v>
      </c>
      <c r="R3737" s="10">
        <v>0</v>
      </c>
      <c r="S3737" s="10">
        <v>0</v>
      </c>
      <c r="T3737" s="10" t="s">
        <v>35</v>
      </c>
      <c r="U3737" s="10"/>
      <c r="V3737" s="10" t="s">
        <v>36</v>
      </c>
      <c r="W3737" s="10">
        <v>61</v>
      </c>
      <c r="X3737" s="11" t="s">
        <v>37</v>
      </c>
    </row>
    <row r="3738" spans="1:24" x14ac:dyDescent="0.3">
      <c r="A3738" s="4" t="s">
        <v>11271</v>
      </c>
      <c r="B3738" s="5">
        <v>46143</v>
      </c>
      <c r="C3738" s="20" t="str">
        <f>TEXT(Table3[[#This Row],[Transaction_Date]],"dddd")</f>
        <v>Friday</v>
      </c>
      <c r="D3738" t="s">
        <v>11272</v>
      </c>
      <c r="E3738">
        <f>HOUR(Table3[[#This Row],[Transaction_Time]])</f>
        <v>6</v>
      </c>
      <c r="F3738" s="6" t="s">
        <v>24</v>
      </c>
      <c r="G3738" s="6" t="s">
        <v>11273</v>
      </c>
      <c r="H3738" s="6" t="s">
        <v>26</v>
      </c>
      <c r="I3738" s="6" t="s">
        <v>42</v>
      </c>
      <c r="J3738" s="6" t="s">
        <v>166</v>
      </c>
      <c r="K3738" s="6" t="s">
        <v>476</v>
      </c>
      <c r="L3738" s="6" t="s">
        <v>66</v>
      </c>
      <c r="M3738" s="6" t="s">
        <v>67</v>
      </c>
      <c r="N3738" s="6" t="s">
        <v>46</v>
      </c>
      <c r="O3738" s="6" t="s">
        <v>47</v>
      </c>
      <c r="P3738" s="10" t="s">
        <v>68</v>
      </c>
      <c r="Q3738" s="6">
        <v>266.97000000000003</v>
      </c>
      <c r="R3738" s="6">
        <v>0</v>
      </c>
      <c r="S3738" s="6">
        <v>0</v>
      </c>
      <c r="T3738" s="6" t="s">
        <v>35</v>
      </c>
      <c r="U3738" s="6"/>
      <c r="V3738" s="6" t="s">
        <v>49</v>
      </c>
      <c r="W3738" s="6">
        <v>22</v>
      </c>
      <c r="X3738" s="7" t="s">
        <v>37</v>
      </c>
    </row>
    <row r="3739" spans="1:24" x14ac:dyDescent="0.3">
      <c r="A3739" s="8" t="s">
        <v>11274</v>
      </c>
      <c r="B3739" s="9">
        <v>46171</v>
      </c>
      <c r="C3739" s="21" t="str">
        <f>TEXT(Table3[[#This Row],[Transaction_Date]],"dddd")</f>
        <v>Friday</v>
      </c>
      <c r="D3739" t="s">
        <v>11275</v>
      </c>
      <c r="E3739">
        <f>HOUR(Table3[[#This Row],[Transaction_Time]])</f>
        <v>20</v>
      </c>
      <c r="F3739" s="10" t="s">
        <v>24</v>
      </c>
      <c r="G3739" s="10" t="s">
        <v>11276</v>
      </c>
      <c r="H3739" s="10" t="s">
        <v>26</v>
      </c>
      <c r="I3739" s="10" t="s">
        <v>42</v>
      </c>
      <c r="J3739" s="10" t="s">
        <v>150</v>
      </c>
      <c r="K3739" s="10" t="s">
        <v>151</v>
      </c>
      <c r="L3739" s="10" t="s">
        <v>618</v>
      </c>
      <c r="M3739" s="10" t="s">
        <v>214</v>
      </c>
      <c r="N3739" s="10" t="s">
        <v>59</v>
      </c>
      <c r="O3739" s="10" t="s">
        <v>141</v>
      </c>
      <c r="P3739" s="10" t="s">
        <v>128</v>
      </c>
      <c r="Q3739" s="10">
        <v>280.2</v>
      </c>
      <c r="R3739" s="10">
        <v>15.66</v>
      </c>
      <c r="S3739" s="10">
        <v>0</v>
      </c>
      <c r="T3739" s="10" t="s">
        <v>35</v>
      </c>
      <c r="U3739" s="10"/>
      <c r="V3739" s="10" t="s">
        <v>49</v>
      </c>
      <c r="W3739" s="10">
        <v>62</v>
      </c>
      <c r="X3739" s="11" t="s">
        <v>37</v>
      </c>
    </row>
    <row r="3740" spans="1:24" x14ac:dyDescent="0.3">
      <c r="A3740" s="4" t="s">
        <v>11277</v>
      </c>
      <c r="B3740" s="5">
        <v>46155</v>
      </c>
      <c r="C3740" s="20" t="str">
        <f>TEXT(Table3[[#This Row],[Transaction_Date]],"dddd")</f>
        <v>Wednesday</v>
      </c>
      <c r="D3740" t="s">
        <v>11278</v>
      </c>
      <c r="E3740">
        <f>HOUR(Table3[[#This Row],[Transaction_Time]])</f>
        <v>19</v>
      </c>
      <c r="F3740" s="6" t="s">
        <v>40</v>
      </c>
      <c r="G3740" s="6" t="s">
        <v>11279</v>
      </c>
      <c r="H3740" s="6" t="s">
        <v>26</v>
      </c>
      <c r="I3740" s="6" t="s">
        <v>42</v>
      </c>
      <c r="J3740" s="6" t="s">
        <v>90</v>
      </c>
      <c r="K3740" s="6" t="s">
        <v>346</v>
      </c>
      <c r="L3740" s="6" t="s">
        <v>271</v>
      </c>
      <c r="M3740" s="6" t="s">
        <v>83</v>
      </c>
      <c r="N3740" s="6" t="s">
        <v>32</v>
      </c>
      <c r="O3740" s="6" t="s">
        <v>60</v>
      </c>
      <c r="P3740" s="6" t="s">
        <v>108</v>
      </c>
      <c r="Q3740" s="6">
        <v>174</v>
      </c>
      <c r="R3740" s="6">
        <v>0</v>
      </c>
      <c r="S3740" s="6">
        <v>0</v>
      </c>
      <c r="T3740" s="6" t="s">
        <v>35</v>
      </c>
      <c r="U3740" s="6"/>
      <c r="V3740" s="6" t="s">
        <v>49</v>
      </c>
      <c r="W3740" s="6">
        <v>57</v>
      </c>
      <c r="X3740" s="7" t="s">
        <v>37</v>
      </c>
    </row>
    <row r="3741" spans="1:24" x14ac:dyDescent="0.3">
      <c r="A3741" s="8" t="s">
        <v>11280</v>
      </c>
      <c r="B3741" s="9">
        <v>46153</v>
      </c>
      <c r="C3741" s="21" t="str">
        <f>TEXT(Table3[[#This Row],[Transaction_Date]],"dddd")</f>
        <v>Monday</v>
      </c>
      <c r="D3741" t="s">
        <v>11281</v>
      </c>
      <c r="E3741">
        <f>HOUR(Table3[[#This Row],[Transaction_Time]])</f>
        <v>8</v>
      </c>
      <c r="F3741" s="10" t="s">
        <v>40</v>
      </c>
      <c r="G3741" s="10" t="s">
        <v>11282</v>
      </c>
      <c r="H3741" s="10" t="s">
        <v>89</v>
      </c>
      <c r="I3741" s="10" t="s">
        <v>42</v>
      </c>
      <c r="J3741" s="10" t="s">
        <v>98</v>
      </c>
      <c r="K3741" s="10" t="s">
        <v>459</v>
      </c>
      <c r="L3741" s="10" t="s">
        <v>257</v>
      </c>
      <c r="M3741" s="10" t="s">
        <v>93</v>
      </c>
      <c r="N3741" s="10" t="s">
        <v>46</v>
      </c>
      <c r="O3741" s="10" t="s">
        <v>60</v>
      </c>
      <c r="P3741" s="10" t="s">
        <v>48</v>
      </c>
      <c r="Q3741" s="10">
        <v>235.13</v>
      </c>
      <c r="R3741" s="10">
        <v>0</v>
      </c>
      <c r="S3741" s="10">
        <v>0</v>
      </c>
      <c r="T3741" s="10" t="s">
        <v>35</v>
      </c>
      <c r="U3741" s="10"/>
      <c r="V3741" s="10" t="s">
        <v>36</v>
      </c>
      <c r="W3741" s="10">
        <v>5</v>
      </c>
      <c r="X3741" s="11" t="s">
        <v>37</v>
      </c>
    </row>
    <row r="3742" spans="1:24" x14ac:dyDescent="0.3">
      <c r="A3742" s="4" t="s">
        <v>11283</v>
      </c>
      <c r="B3742" s="5">
        <v>46167</v>
      </c>
      <c r="C3742" s="20" t="str">
        <f>TEXT(Table3[[#This Row],[Transaction_Date]],"dddd")</f>
        <v>Monday</v>
      </c>
      <c r="D3742" t="s">
        <v>443</v>
      </c>
      <c r="E3742">
        <f>HOUR(Table3[[#This Row],[Transaction_Time]])</f>
        <v>11</v>
      </c>
      <c r="F3742" s="6" t="s">
        <v>40</v>
      </c>
      <c r="G3742" s="6" t="s">
        <v>11284</v>
      </c>
      <c r="H3742" s="6" t="s">
        <v>54</v>
      </c>
      <c r="I3742" s="6" t="s">
        <v>27</v>
      </c>
      <c r="J3742" s="6" t="s">
        <v>119</v>
      </c>
      <c r="K3742" s="6" t="s">
        <v>323</v>
      </c>
      <c r="L3742" s="6" t="s">
        <v>45</v>
      </c>
      <c r="M3742" s="6" t="s">
        <v>31</v>
      </c>
      <c r="N3742" s="6" t="s">
        <v>46</v>
      </c>
      <c r="O3742" s="6" t="s">
        <v>60</v>
      </c>
      <c r="P3742" s="6" t="s">
        <v>128</v>
      </c>
      <c r="Q3742" s="6">
        <v>215.41</v>
      </c>
      <c r="R3742" s="6">
        <v>0</v>
      </c>
      <c r="S3742" s="6">
        <v>0</v>
      </c>
      <c r="T3742" s="6" t="s">
        <v>35</v>
      </c>
      <c r="U3742" s="6"/>
      <c r="V3742" s="6" t="s">
        <v>49</v>
      </c>
      <c r="W3742" s="6">
        <v>14</v>
      </c>
      <c r="X3742" s="7" t="s">
        <v>37</v>
      </c>
    </row>
    <row r="3743" spans="1:24" x14ac:dyDescent="0.3">
      <c r="A3743" s="8" t="s">
        <v>11285</v>
      </c>
      <c r="B3743" s="9">
        <v>46167</v>
      </c>
      <c r="C3743" s="21" t="str">
        <f>TEXT(Table3[[#This Row],[Transaction_Date]],"dddd")</f>
        <v>Monday</v>
      </c>
      <c r="D3743" t="s">
        <v>11286</v>
      </c>
      <c r="E3743">
        <f>HOUR(Table3[[#This Row],[Transaction_Time]])</f>
        <v>15</v>
      </c>
      <c r="F3743" s="10" t="s">
        <v>40</v>
      </c>
      <c r="G3743" s="10" t="s">
        <v>11287</v>
      </c>
      <c r="H3743" s="10" t="s">
        <v>97</v>
      </c>
      <c r="I3743" s="10" t="s">
        <v>27</v>
      </c>
      <c r="J3743" s="10" t="s">
        <v>55</v>
      </c>
      <c r="K3743" s="10" t="s">
        <v>180</v>
      </c>
      <c r="L3743" s="10" t="s">
        <v>161</v>
      </c>
      <c r="M3743" s="10" t="s">
        <v>162</v>
      </c>
      <c r="N3743" s="10" t="s">
        <v>59</v>
      </c>
      <c r="O3743" s="10" t="s">
        <v>60</v>
      </c>
      <c r="P3743" s="10" t="s">
        <v>108</v>
      </c>
      <c r="Q3743" s="10">
        <v>264.47000000000003</v>
      </c>
      <c r="R3743" s="10">
        <v>0</v>
      </c>
      <c r="S3743" s="10">
        <v>4.6399999999999997</v>
      </c>
      <c r="T3743" s="10" t="s">
        <v>35</v>
      </c>
      <c r="U3743" s="10"/>
      <c r="V3743" s="10" t="s">
        <v>49</v>
      </c>
      <c r="W3743" s="10">
        <v>1</v>
      </c>
      <c r="X3743" s="11" t="s">
        <v>37</v>
      </c>
    </row>
    <row r="3744" spans="1:24" x14ac:dyDescent="0.3">
      <c r="A3744" s="4" t="s">
        <v>11288</v>
      </c>
      <c r="B3744" s="5">
        <v>46150</v>
      </c>
      <c r="C3744" s="20" t="str">
        <f>TEXT(Table3[[#This Row],[Transaction_Date]],"dddd")</f>
        <v>Friday</v>
      </c>
      <c r="D3744" t="s">
        <v>11289</v>
      </c>
      <c r="E3744">
        <f>HOUR(Table3[[#This Row],[Transaction_Time]])</f>
        <v>10</v>
      </c>
      <c r="F3744" s="6" t="s">
        <v>40</v>
      </c>
      <c r="G3744" s="6" t="s">
        <v>11290</v>
      </c>
      <c r="H3744" s="6" t="s">
        <v>54</v>
      </c>
      <c r="I3744" s="6" t="s">
        <v>42</v>
      </c>
      <c r="J3744" s="6" t="s">
        <v>28</v>
      </c>
      <c r="K3744" s="6" t="s">
        <v>29</v>
      </c>
      <c r="L3744" s="6" t="s">
        <v>184</v>
      </c>
      <c r="M3744" s="6" t="s">
        <v>146</v>
      </c>
      <c r="N3744" s="6" t="s">
        <v>46</v>
      </c>
      <c r="O3744" s="6" t="s">
        <v>47</v>
      </c>
      <c r="P3744" s="6" t="s">
        <v>115</v>
      </c>
      <c r="Q3744" s="6">
        <v>735.87</v>
      </c>
      <c r="R3744" s="6">
        <v>0</v>
      </c>
      <c r="S3744" s="6">
        <v>0</v>
      </c>
      <c r="T3744" s="6" t="s">
        <v>35</v>
      </c>
      <c r="U3744" s="6"/>
      <c r="V3744" s="6" t="s">
        <v>49</v>
      </c>
      <c r="W3744" s="6">
        <v>50</v>
      </c>
      <c r="X3744" s="7" t="s">
        <v>37</v>
      </c>
    </row>
    <row r="3745" spans="1:24" x14ac:dyDescent="0.3">
      <c r="A3745" s="8" t="s">
        <v>11291</v>
      </c>
      <c r="B3745" s="9">
        <v>46152</v>
      </c>
      <c r="C3745" s="21" t="str">
        <f>TEXT(Table3[[#This Row],[Transaction_Date]],"dddd")</f>
        <v>Sunday</v>
      </c>
      <c r="D3745" t="s">
        <v>11292</v>
      </c>
      <c r="E3745">
        <f>HOUR(Table3[[#This Row],[Transaction_Time]])</f>
        <v>17</v>
      </c>
      <c r="F3745" s="10" t="s">
        <v>370</v>
      </c>
      <c r="G3745" s="10" t="s">
        <v>11293</v>
      </c>
      <c r="H3745" s="10" t="s">
        <v>54</v>
      </c>
      <c r="I3745" s="10" t="s">
        <v>42</v>
      </c>
      <c r="J3745" s="10" t="s">
        <v>75</v>
      </c>
      <c r="K3745" s="10" t="s">
        <v>295</v>
      </c>
      <c r="L3745" s="10" t="s">
        <v>92</v>
      </c>
      <c r="M3745" s="10" t="s">
        <v>93</v>
      </c>
      <c r="N3745" s="10" t="s">
        <v>46</v>
      </c>
      <c r="O3745" s="10" t="s">
        <v>60</v>
      </c>
      <c r="P3745" s="10" t="s">
        <v>34</v>
      </c>
      <c r="Q3745" s="10">
        <v>108.66</v>
      </c>
      <c r="R3745" s="10">
        <v>0</v>
      </c>
      <c r="S3745" s="10">
        <v>4.38</v>
      </c>
      <c r="T3745" s="10" t="s">
        <v>35</v>
      </c>
      <c r="U3745" s="10"/>
      <c r="V3745" s="10" t="s">
        <v>49</v>
      </c>
      <c r="W3745" s="10">
        <v>12</v>
      </c>
      <c r="X3745" s="11" t="s">
        <v>37</v>
      </c>
    </row>
    <row r="3746" spans="1:24" x14ac:dyDescent="0.3">
      <c r="A3746" s="4" t="s">
        <v>11294</v>
      </c>
      <c r="B3746" s="5">
        <v>46159</v>
      </c>
      <c r="C3746" s="20" t="str">
        <f>TEXT(Table3[[#This Row],[Transaction_Date]],"dddd")</f>
        <v>Sunday</v>
      </c>
      <c r="D3746" t="s">
        <v>11295</v>
      </c>
      <c r="E3746">
        <f>HOUR(Table3[[#This Row],[Transaction_Time]])</f>
        <v>10</v>
      </c>
      <c r="F3746" s="6" t="s">
        <v>24</v>
      </c>
      <c r="G3746" s="6" t="s">
        <v>11296</v>
      </c>
      <c r="H3746" s="6" t="s">
        <v>26</v>
      </c>
      <c r="I3746" s="6" t="s">
        <v>27</v>
      </c>
      <c r="J3746" s="6" t="s">
        <v>75</v>
      </c>
      <c r="K3746" s="6" t="s">
        <v>156</v>
      </c>
      <c r="L3746" s="6" t="s">
        <v>618</v>
      </c>
      <c r="M3746" s="6" t="s">
        <v>214</v>
      </c>
      <c r="N3746" s="6" t="s">
        <v>46</v>
      </c>
      <c r="O3746" s="6" t="s">
        <v>60</v>
      </c>
      <c r="P3746" s="6" t="s">
        <v>34</v>
      </c>
      <c r="Q3746" s="6">
        <v>253.32</v>
      </c>
      <c r="R3746" s="6">
        <v>0</v>
      </c>
      <c r="S3746" s="6">
        <v>7.53</v>
      </c>
      <c r="T3746" s="6" t="s">
        <v>35</v>
      </c>
      <c r="U3746" s="6"/>
      <c r="V3746" s="6" t="s">
        <v>49</v>
      </c>
      <c r="W3746" s="6">
        <v>98</v>
      </c>
      <c r="X3746" s="7" t="s">
        <v>37</v>
      </c>
    </row>
    <row r="3747" spans="1:24" x14ac:dyDescent="0.3">
      <c r="A3747" s="8" t="s">
        <v>11297</v>
      </c>
      <c r="B3747" s="9">
        <v>46156</v>
      </c>
      <c r="C3747" s="21" t="str">
        <f>TEXT(Table3[[#This Row],[Transaction_Date]],"dddd")</f>
        <v>Thursday</v>
      </c>
      <c r="D3747" t="s">
        <v>11298</v>
      </c>
      <c r="E3747">
        <f>HOUR(Table3[[#This Row],[Transaction_Time]])</f>
        <v>10</v>
      </c>
      <c r="F3747" s="10" t="s">
        <v>24</v>
      </c>
      <c r="G3747" s="10" t="s">
        <v>11299</v>
      </c>
      <c r="H3747" s="10" t="s">
        <v>54</v>
      </c>
      <c r="I3747" s="10" t="s">
        <v>42</v>
      </c>
      <c r="J3747" s="10" t="s">
        <v>43</v>
      </c>
      <c r="K3747" s="10" t="s">
        <v>44</v>
      </c>
      <c r="L3747" s="10" t="s">
        <v>107</v>
      </c>
      <c r="M3747" s="10" t="s">
        <v>93</v>
      </c>
      <c r="N3747" s="10" t="s">
        <v>46</v>
      </c>
      <c r="O3747" s="10" t="s">
        <v>60</v>
      </c>
      <c r="P3747" s="10" t="s">
        <v>68</v>
      </c>
      <c r="Q3747" s="10">
        <v>2655.32</v>
      </c>
      <c r="R3747" s="10">
        <v>0</v>
      </c>
      <c r="S3747" s="10">
        <v>0</v>
      </c>
      <c r="T3747" s="10" t="s">
        <v>35</v>
      </c>
      <c r="U3747" s="10"/>
      <c r="V3747" s="10" t="s">
        <v>36</v>
      </c>
      <c r="W3747" s="10">
        <v>55</v>
      </c>
      <c r="X3747" s="11" t="s">
        <v>37</v>
      </c>
    </row>
    <row r="3748" spans="1:24" x14ac:dyDescent="0.3">
      <c r="A3748" s="4" t="s">
        <v>11300</v>
      </c>
      <c r="B3748" s="5">
        <v>46146</v>
      </c>
      <c r="C3748" s="20" t="str">
        <f>TEXT(Table3[[#This Row],[Transaction_Date]],"dddd")</f>
        <v>Monday</v>
      </c>
      <c r="D3748" t="s">
        <v>11301</v>
      </c>
      <c r="E3748">
        <f>HOUR(Table3[[#This Row],[Transaction_Time]])</f>
        <v>6</v>
      </c>
      <c r="F3748" s="6" t="s">
        <v>52</v>
      </c>
      <c r="G3748" s="6" t="s">
        <v>11302</v>
      </c>
      <c r="H3748" s="6" t="s">
        <v>89</v>
      </c>
      <c r="I3748" s="6" t="s">
        <v>42</v>
      </c>
      <c r="J3748" s="6" t="s">
        <v>55</v>
      </c>
      <c r="K3748" s="6" t="s">
        <v>136</v>
      </c>
      <c r="L3748" s="6" t="s">
        <v>342</v>
      </c>
      <c r="M3748" s="6" t="s">
        <v>162</v>
      </c>
      <c r="N3748" s="6" t="s">
        <v>59</v>
      </c>
      <c r="O3748" s="6" t="s">
        <v>47</v>
      </c>
      <c r="P3748" s="6" t="s">
        <v>108</v>
      </c>
      <c r="Q3748" s="6">
        <v>56.75</v>
      </c>
      <c r="R3748" s="6">
        <v>0</v>
      </c>
      <c r="S3748" s="6">
        <v>0</v>
      </c>
      <c r="T3748" s="6" t="s">
        <v>35</v>
      </c>
      <c r="U3748" s="6"/>
      <c r="V3748" s="6" t="s">
        <v>49</v>
      </c>
      <c r="W3748" s="6">
        <v>26</v>
      </c>
      <c r="X3748" s="7" t="s">
        <v>37</v>
      </c>
    </row>
    <row r="3749" spans="1:24" x14ac:dyDescent="0.3">
      <c r="A3749" s="8" t="s">
        <v>11303</v>
      </c>
      <c r="B3749" s="9">
        <v>46171</v>
      </c>
      <c r="C3749" s="21" t="str">
        <f>TEXT(Table3[[#This Row],[Transaction_Date]],"dddd")</f>
        <v>Friday</v>
      </c>
      <c r="D3749" t="s">
        <v>11304</v>
      </c>
      <c r="E3749">
        <f>HOUR(Table3[[#This Row],[Transaction_Time]])</f>
        <v>14</v>
      </c>
      <c r="F3749" s="10" t="s">
        <v>24</v>
      </c>
      <c r="G3749" s="10" t="s">
        <v>11305</v>
      </c>
      <c r="H3749" s="10" t="s">
        <v>26</v>
      </c>
      <c r="I3749" s="10" t="s">
        <v>42</v>
      </c>
      <c r="J3749" s="10" t="s">
        <v>119</v>
      </c>
      <c r="K3749" s="10" t="s">
        <v>276</v>
      </c>
      <c r="L3749" s="10" t="s">
        <v>230</v>
      </c>
      <c r="M3749" s="10" t="s">
        <v>83</v>
      </c>
      <c r="N3749" s="10" t="s">
        <v>46</v>
      </c>
      <c r="O3749" s="10" t="s">
        <v>47</v>
      </c>
      <c r="P3749" s="10" t="s">
        <v>34</v>
      </c>
      <c r="Q3749" s="10">
        <v>1012.53</v>
      </c>
      <c r="R3749" s="10">
        <v>0</v>
      </c>
      <c r="S3749" s="10">
        <v>1.26</v>
      </c>
      <c r="T3749" s="10" t="s">
        <v>35</v>
      </c>
      <c r="U3749" s="10"/>
      <c r="V3749" s="10" t="s">
        <v>49</v>
      </c>
      <c r="W3749" s="10">
        <v>50</v>
      </c>
      <c r="X3749" s="11" t="s">
        <v>37</v>
      </c>
    </row>
    <row r="3750" spans="1:24" x14ac:dyDescent="0.3">
      <c r="A3750" s="4" t="s">
        <v>11306</v>
      </c>
      <c r="B3750" s="5">
        <v>46160</v>
      </c>
      <c r="C3750" s="20" t="str">
        <f>TEXT(Table3[[#This Row],[Transaction_Date]],"dddd")</f>
        <v>Monday</v>
      </c>
      <c r="D3750" t="s">
        <v>11307</v>
      </c>
      <c r="E3750">
        <f>HOUR(Table3[[#This Row],[Transaction_Time]])</f>
        <v>18</v>
      </c>
      <c r="F3750" s="6" t="s">
        <v>24</v>
      </c>
      <c r="G3750" s="6" t="s">
        <v>11308</v>
      </c>
      <c r="H3750" s="6" t="s">
        <v>54</v>
      </c>
      <c r="I3750" s="6" t="s">
        <v>27</v>
      </c>
      <c r="J3750" s="6" t="s">
        <v>90</v>
      </c>
      <c r="K3750" s="6" t="s">
        <v>140</v>
      </c>
      <c r="L3750" s="6" t="s">
        <v>246</v>
      </c>
      <c r="M3750" s="6" t="s">
        <v>214</v>
      </c>
      <c r="N3750" s="6" t="s">
        <v>46</v>
      </c>
      <c r="O3750" s="6" t="s">
        <v>141</v>
      </c>
      <c r="P3750" s="6" t="s">
        <v>48</v>
      </c>
      <c r="Q3750" s="6">
        <v>914.19</v>
      </c>
      <c r="R3750" s="6">
        <v>0</v>
      </c>
      <c r="S3750" s="6">
        <v>0</v>
      </c>
      <c r="T3750" s="6" t="s">
        <v>35</v>
      </c>
      <c r="U3750" s="6"/>
      <c r="V3750" s="6" t="s">
        <v>49</v>
      </c>
      <c r="W3750" s="6">
        <v>64</v>
      </c>
      <c r="X3750" s="7" t="s">
        <v>37</v>
      </c>
    </row>
    <row r="3751" spans="1:24" x14ac:dyDescent="0.3">
      <c r="A3751" s="8" t="s">
        <v>11309</v>
      </c>
      <c r="B3751" s="9">
        <v>46158</v>
      </c>
      <c r="C3751" s="21" t="str">
        <f>TEXT(Table3[[#This Row],[Transaction_Date]],"dddd")</f>
        <v>Saturday</v>
      </c>
      <c r="D3751" t="s">
        <v>11310</v>
      </c>
      <c r="E3751">
        <f>HOUR(Table3[[#This Row],[Transaction_Time]])</f>
        <v>16</v>
      </c>
      <c r="F3751" s="10" t="s">
        <v>87</v>
      </c>
      <c r="G3751" s="10" t="s">
        <v>11311</v>
      </c>
      <c r="H3751" s="10" t="s">
        <v>54</v>
      </c>
      <c r="I3751" s="10" t="s">
        <v>27</v>
      </c>
      <c r="J3751" s="10" t="s">
        <v>105</v>
      </c>
      <c r="K3751" s="10" t="s">
        <v>106</v>
      </c>
      <c r="L3751" s="10" t="s">
        <v>537</v>
      </c>
      <c r="M3751" s="10" t="s">
        <v>122</v>
      </c>
      <c r="N3751" s="10" t="s">
        <v>32</v>
      </c>
      <c r="O3751" s="10" t="s">
        <v>141</v>
      </c>
      <c r="P3751" s="10" t="s">
        <v>48</v>
      </c>
      <c r="Q3751" s="10">
        <v>828.57</v>
      </c>
      <c r="R3751" s="10">
        <v>38.31</v>
      </c>
      <c r="S3751" s="10">
        <v>0</v>
      </c>
      <c r="T3751" s="10" t="s">
        <v>35</v>
      </c>
      <c r="U3751" s="10"/>
      <c r="V3751" s="10" t="s">
        <v>49</v>
      </c>
      <c r="W3751" s="10">
        <v>14</v>
      </c>
      <c r="X3751" s="11" t="s">
        <v>37</v>
      </c>
    </row>
    <row r="3752" spans="1:24" x14ac:dyDescent="0.3">
      <c r="A3752" s="4" t="s">
        <v>11312</v>
      </c>
      <c r="B3752" s="5">
        <v>46147</v>
      </c>
      <c r="C3752" s="20" t="str">
        <f>TEXT(Table3[[#This Row],[Transaction_Date]],"dddd")</f>
        <v>Tuesday</v>
      </c>
      <c r="D3752" t="s">
        <v>11313</v>
      </c>
      <c r="E3752">
        <f>HOUR(Table3[[#This Row],[Transaction_Time]])</f>
        <v>8</v>
      </c>
      <c r="F3752" s="6" t="s">
        <v>24</v>
      </c>
      <c r="G3752" s="6" t="s">
        <v>11314</v>
      </c>
      <c r="H3752" s="6" t="s">
        <v>89</v>
      </c>
      <c r="I3752" s="6" t="s">
        <v>42</v>
      </c>
      <c r="J3752" s="6" t="s">
        <v>90</v>
      </c>
      <c r="K3752" s="6" t="s">
        <v>346</v>
      </c>
      <c r="L3752" s="6" t="s">
        <v>127</v>
      </c>
      <c r="M3752" s="6" t="s">
        <v>114</v>
      </c>
      <c r="N3752" s="6" t="s">
        <v>46</v>
      </c>
      <c r="O3752" s="6" t="s">
        <v>141</v>
      </c>
      <c r="P3752" s="6" t="s">
        <v>128</v>
      </c>
      <c r="Q3752" s="6">
        <v>72.95</v>
      </c>
      <c r="R3752" s="6">
        <v>0</v>
      </c>
      <c r="S3752" s="6">
        <v>0</v>
      </c>
      <c r="T3752" s="6" t="s">
        <v>35</v>
      </c>
      <c r="U3752" s="6"/>
      <c r="V3752" s="6" t="s">
        <v>49</v>
      </c>
      <c r="W3752" s="6">
        <v>30</v>
      </c>
      <c r="X3752" s="7" t="s">
        <v>37</v>
      </c>
    </row>
    <row r="3753" spans="1:24" x14ac:dyDescent="0.3">
      <c r="A3753" s="8" t="s">
        <v>11315</v>
      </c>
      <c r="B3753" s="9">
        <v>46172</v>
      </c>
      <c r="C3753" s="21" t="str">
        <f>TEXT(Table3[[#This Row],[Transaction_Date]],"dddd")</f>
        <v>Saturday</v>
      </c>
      <c r="D3753" t="s">
        <v>11316</v>
      </c>
      <c r="E3753">
        <f>HOUR(Table3[[#This Row],[Transaction_Time]])</f>
        <v>16</v>
      </c>
      <c r="F3753" s="10" t="s">
        <v>40</v>
      </c>
      <c r="G3753" s="10" t="s">
        <v>11317</v>
      </c>
      <c r="H3753" s="10" t="s">
        <v>26</v>
      </c>
      <c r="I3753" s="10" t="s">
        <v>27</v>
      </c>
      <c r="J3753" s="10" t="s">
        <v>119</v>
      </c>
      <c r="K3753" s="10" t="s">
        <v>323</v>
      </c>
      <c r="L3753" s="10" t="s">
        <v>145</v>
      </c>
      <c r="M3753" s="10" t="s">
        <v>146</v>
      </c>
      <c r="N3753" s="10" t="s">
        <v>46</v>
      </c>
      <c r="O3753" s="10" t="s">
        <v>141</v>
      </c>
      <c r="P3753" s="10" t="s">
        <v>68</v>
      </c>
      <c r="Q3753" s="10">
        <v>890.91</v>
      </c>
      <c r="R3753" s="10">
        <v>0</v>
      </c>
      <c r="S3753" s="10">
        <v>0</v>
      </c>
      <c r="T3753" s="10" t="s">
        <v>35</v>
      </c>
      <c r="U3753" s="10"/>
      <c r="V3753" s="10" t="s">
        <v>49</v>
      </c>
      <c r="W3753" s="10">
        <v>17</v>
      </c>
      <c r="X3753" s="11" t="s">
        <v>37</v>
      </c>
    </row>
    <row r="3754" spans="1:24" x14ac:dyDescent="0.3">
      <c r="A3754" s="4" t="s">
        <v>11318</v>
      </c>
      <c r="B3754" s="5">
        <v>46156</v>
      </c>
      <c r="C3754" s="20" t="str">
        <f>TEXT(Table3[[#This Row],[Transaction_Date]],"dddd")</f>
        <v>Thursday</v>
      </c>
      <c r="D3754" t="s">
        <v>7588</v>
      </c>
      <c r="E3754">
        <f>HOUR(Table3[[#This Row],[Transaction_Time]])</f>
        <v>18</v>
      </c>
      <c r="F3754" s="6" t="s">
        <v>24</v>
      </c>
      <c r="G3754" s="6" t="s">
        <v>11319</v>
      </c>
      <c r="H3754" s="6" t="s">
        <v>26</v>
      </c>
      <c r="I3754" s="6" t="s">
        <v>42</v>
      </c>
      <c r="J3754" s="6" t="s">
        <v>105</v>
      </c>
      <c r="K3754" s="6" t="s">
        <v>106</v>
      </c>
      <c r="L3754" s="6" t="s">
        <v>503</v>
      </c>
      <c r="M3754" s="6" t="s">
        <v>214</v>
      </c>
      <c r="N3754" s="6" t="s">
        <v>46</v>
      </c>
      <c r="O3754" s="6" t="s">
        <v>60</v>
      </c>
      <c r="P3754" s="6" t="s">
        <v>115</v>
      </c>
      <c r="Q3754" s="6">
        <v>906.76</v>
      </c>
      <c r="R3754" s="6">
        <v>0</v>
      </c>
      <c r="S3754" s="6">
        <v>0</v>
      </c>
      <c r="T3754" s="6" t="s">
        <v>35</v>
      </c>
      <c r="U3754" s="6"/>
      <c r="V3754" s="6" t="s">
        <v>49</v>
      </c>
      <c r="W3754" s="6">
        <v>9</v>
      </c>
      <c r="X3754" s="7" t="s">
        <v>37</v>
      </c>
    </row>
    <row r="3755" spans="1:24" x14ac:dyDescent="0.3">
      <c r="A3755" s="8" t="s">
        <v>11320</v>
      </c>
      <c r="B3755" s="9">
        <v>46154</v>
      </c>
      <c r="C3755" s="21" t="str">
        <f>TEXT(Table3[[#This Row],[Transaction_Date]],"dddd")</f>
        <v>Tuesday</v>
      </c>
      <c r="D3755" t="s">
        <v>11321</v>
      </c>
      <c r="E3755">
        <f>HOUR(Table3[[#This Row],[Transaction_Time]])</f>
        <v>18</v>
      </c>
      <c r="F3755" s="10" t="s">
        <v>40</v>
      </c>
      <c r="G3755" s="10" t="s">
        <v>11322</v>
      </c>
      <c r="H3755" s="10" t="s">
        <v>26</v>
      </c>
      <c r="I3755" s="10" t="s">
        <v>42</v>
      </c>
      <c r="J3755" s="10" t="s">
        <v>166</v>
      </c>
      <c r="K3755" s="10" t="s">
        <v>204</v>
      </c>
      <c r="L3755" s="10" t="s">
        <v>290</v>
      </c>
      <c r="M3755" s="10" t="s">
        <v>93</v>
      </c>
      <c r="N3755" s="10" t="s">
        <v>32</v>
      </c>
      <c r="O3755" s="10" t="s">
        <v>60</v>
      </c>
      <c r="P3755" s="10" t="s">
        <v>128</v>
      </c>
      <c r="Q3755" s="10">
        <v>61.54</v>
      </c>
      <c r="R3755" s="10">
        <v>0</v>
      </c>
      <c r="S3755" s="10">
        <v>0</v>
      </c>
      <c r="T3755" s="10" t="s">
        <v>406</v>
      </c>
      <c r="U3755" s="10" t="s">
        <v>496</v>
      </c>
      <c r="V3755" s="10" t="s">
        <v>49</v>
      </c>
      <c r="W3755" s="10">
        <v>84</v>
      </c>
      <c r="X3755" s="11" t="s">
        <v>37</v>
      </c>
    </row>
    <row r="3756" spans="1:24" x14ac:dyDescent="0.3">
      <c r="A3756" s="4" t="s">
        <v>11323</v>
      </c>
      <c r="B3756" s="5">
        <v>46170</v>
      </c>
      <c r="C3756" s="20" t="str">
        <f>TEXT(Table3[[#This Row],[Transaction_Date]],"dddd")</f>
        <v>Thursday</v>
      </c>
      <c r="D3756" t="s">
        <v>11324</v>
      </c>
      <c r="E3756">
        <f>HOUR(Table3[[#This Row],[Transaction_Time]])</f>
        <v>17</v>
      </c>
      <c r="F3756" s="6" t="s">
        <v>40</v>
      </c>
      <c r="G3756" s="6" t="s">
        <v>11325</v>
      </c>
      <c r="H3756" s="6" t="s">
        <v>26</v>
      </c>
      <c r="I3756" s="6" t="s">
        <v>42</v>
      </c>
      <c r="J3756" s="6" t="s">
        <v>75</v>
      </c>
      <c r="K3756" s="6" t="s">
        <v>212</v>
      </c>
      <c r="L3756" s="6" t="s">
        <v>221</v>
      </c>
      <c r="M3756" s="6" t="s">
        <v>67</v>
      </c>
      <c r="N3756" s="6" t="s">
        <v>46</v>
      </c>
      <c r="O3756" s="6" t="s">
        <v>47</v>
      </c>
      <c r="P3756" s="6" t="s">
        <v>48</v>
      </c>
      <c r="Q3756" s="6">
        <v>495.44</v>
      </c>
      <c r="R3756" s="6">
        <v>0</v>
      </c>
      <c r="S3756" s="6">
        <v>0</v>
      </c>
      <c r="T3756" s="6" t="s">
        <v>35</v>
      </c>
      <c r="U3756" s="6"/>
      <c r="V3756" s="6" t="s">
        <v>36</v>
      </c>
      <c r="W3756" s="6">
        <v>31</v>
      </c>
      <c r="X3756" s="7" t="s">
        <v>37</v>
      </c>
    </row>
    <row r="3757" spans="1:24" x14ac:dyDescent="0.3">
      <c r="A3757" s="8" t="s">
        <v>11326</v>
      </c>
      <c r="B3757" s="9">
        <v>46173</v>
      </c>
      <c r="C3757" s="21" t="str">
        <f>TEXT(Table3[[#This Row],[Transaction_Date]],"dddd")</f>
        <v>Sunday</v>
      </c>
      <c r="D3757" t="s">
        <v>11327</v>
      </c>
      <c r="E3757">
        <f>HOUR(Table3[[#This Row],[Transaction_Time]])</f>
        <v>13</v>
      </c>
      <c r="F3757" s="10" t="s">
        <v>52</v>
      </c>
      <c r="G3757" s="10" t="s">
        <v>11328</v>
      </c>
      <c r="H3757" s="10" t="s">
        <v>26</v>
      </c>
      <c r="I3757" s="10" t="s">
        <v>42</v>
      </c>
      <c r="J3757" s="10" t="s">
        <v>105</v>
      </c>
      <c r="K3757" s="10" t="s">
        <v>675</v>
      </c>
      <c r="L3757" s="10" t="s">
        <v>196</v>
      </c>
      <c r="M3757" s="10" t="s">
        <v>83</v>
      </c>
      <c r="N3757" s="10" t="s">
        <v>176</v>
      </c>
      <c r="O3757" s="10" t="s">
        <v>60</v>
      </c>
      <c r="P3757" s="10" t="s">
        <v>68</v>
      </c>
      <c r="Q3757" s="10">
        <v>7119.16</v>
      </c>
      <c r="R3757" s="10">
        <v>0</v>
      </c>
      <c r="S3757" s="10">
        <v>0</v>
      </c>
      <c r="T3757" s="10" t="s">
        <v>35</v>
      </c>
      <c r="U3757" s="10"/>
      <c r="V3757" s="10" t="s">
        <v>49</v>
      </c>
      <c r="W3757" s="10">
        <v>51</v>
      </c>
      <c r="X3757" s="11" t="s">
        <v>37</v>
      </c>
    </row>
    <row r="3758" spans="1:24" x14ac:dyDescent="0.3">
      <c r="A3758" s="4" t="s">
        <v>11329</v>
      </c>
      <c r="B3758" s="5">
        <v>46144</v>
      </c>
      <c r="C3758" s="20" t="str">
        <f>TEXT(Table3[[#This Row],[Transaction_Date]],"dddd")</f>
        <v>Saturday</v>
      </c>
      <c r="D3758" t="s">
        <v>11330</v>
      </c>
      <c r="E3758">
        <f>HOUR(Table3[[#This Row],[Transaction_Time]])</f>
        <v>12</v>
      </c>
      <c r="F3758" s="6" t="s">
        <v>24</v>
      </c>
      <c r="G3758" s="6" t="s">
        <v>11331</v>
      </c>
      <c r="H3758" s="6" t="s">
        <v>89</v>
      </c>
      <c r="I3758" s="6" t="s">
        <v>42</v>
      </c>
      <c r="J3758" s="6" t="s">
        <v>55</v>
      </c>
      <c r="K3758" s="6" t="s">
        <v>256</v>
      </c>
      <c r="L3758" s="6" t="s">
        <v>634</v>
      </c>
      <c r="M3758" s="6" t="s">
        <v>114</v>
      </c>
      <c r="N3758" s="6" t="s">
        <v>78</v>
      </c>
      <c r="O3758" s="6" t="s">
        <v>297</v>
      </c>
      <c r="P3758" s="6" t="s">
        <v>68</v>
      </c>
      <c r="Q3758" s="6">
        <v>1445.24</v>
      </c>
      <c r="R3758" s="6">
        <v>0</v>
      </c>
      <c r="S3758" s="6">
        <v>0</v>
      </c>
      <c r="T3758" s="6" t="s">
        <v>280</v>
      </c>
      <c r="U3758" s="6" t="s">
        <v>402</v>
      </c>
      <c r="V3758" s="6" t="s">
        <v>36</v>
      </c>
      <c r="W3758" s="6">
        <v>31</v>
      </c>
      <c r="X3758" s="7" t="s">
        <v>37</v>
      </c>
    </row>
    <row r="3759" spans="1:24" x14ac:dyDescent="0.3">
      <c r="A3759" s="8" t="s">
        <v>11332</v>
      </c>
      <c r="B3759" s="9">
        <v>46173</v>
      </c>
      <c r="C3759" s="21" t="str">
        <f>TEXT(Table3[[#This Row],[Transaction_Date]],"dddd")</f>
        <v>Sunday</v>
      </c>
      <c r="D3759" t="s">
        <v>11333</v>
      </c>
      <c r="E3759">
        <f>HOUR(Table3[[#This Row],[Transaction_Time]])</f>
        <v>11</v>
      </c>
      <c r="F3759" s="10" t="s">
        <v>40</v>
      </c>
      <c r="G3759" s="10" t="s">
        <v>11334</v>
      </c>
      <c r="H3759" s="10" t="s">
        <v>74</v>
      </c>
      <c r="I3759" s="10" t="s">
        <v>27</v>
      </c>
      <c r="J3759" s="10" t="s">
        <v>119</v>
      </c>
      <c r="K3759" s="10" t="s">
        <v>264</v>
      </c>
      <c r="L3759" s="10" t="s">
        <v>161</v>
      </c>
      <c r="M3759" s="10" t="s">
        <v>162</v>
      </c>
      <c r="N3759" s="10" t="s">
        <v>59</v>
      </c>
      <c r="O3759" s="10" t="s">
        <v>47</v>
      </c>
      <c r="P3759" s="10" t="s">
        <v>128</v>
      </c>
      <c r="Q3759" s="10">
        <v>491.03</v>
      </c>
      <c r="R3759" s="10">
        <v>0</v>
      </c>
      <c r="S3759" s="10">
        <v>2.57</v>
      </c>
      <c r="T3759" s="10" t="s">
        <v>35</v>
      </c>
      <c r="U3759" s="10"/>
      <c r="V3759" s="10" t="s">
        <v>36</v>
      </c>
      <c r="W3759" s="10">
        <v>10</v>
      </c>
      <c r="X3759" s="11" t="s">
        <v>37</v>
      </c>
    </row>
    <row r="3760" spans="1:24" x14ac:dyDescent="0.3">
      <c r="A3760" s="4" t="s">
        <v>11335</v>
      </c>
      <c r="B3760" s="5">
        <v>46148</v>
      </c>
      <c r="C3760" s="20" t="str">
        <f>TEXT(Table3[[#This Row],[Transaction_Date]],"dddd")</f>
        <v>Wednesday</v>
      </c>
      <c r="D3760" t="s">
        <v>11336</v>
      </c>
      <c r="E3760">
        <f>HOUR(Table3[[#This Row],[Transaction_Time]])</f>
        <v>7</v>
      </c>
      <c r="F3760" s="6" t="s">
        <v>24</v>
      </c>
      <c r="G3760" s="6" t="s">
        <v>11337</v>
      </c>
      <c r="H3760" s="6" t="s">
        <v>89</v>
      </c>
      <c r="I3760" s="6" t="s">
        <v>27</v>
      </c>
      <c r="J3760" s="6" t="s">
        <v>166</v>
      </c>
      <c r="K3760" s="6" t="s">
        <v>476</v>
      </c>
      <c r="L3760" s="6" t="s">
        <v>327</v>
      </c>
      <c r="M3760" s="6" t="s">
        <v>114</v>
      </c>
      <c r="N3760" s="6" t="s">
        <v>176</v>
      </c>
      <c r="O3760" s="6" t="s">
        <v>47</v>
      </c>
      <c r="P3760" s="6" t="s">
        <v>68</v>
      </c>
      <c r="Q3760" s="6">
        <v>436.38</v>
      </c>
      <c r="R3760" s="6">
        <v>0</v>
      </c>
      <c r="S3760" s="6">
        <v>0</v>
      </c>
      <c r="T3760" s="6" t="s">
        <v>35</v>
      </c>
      <c r="U3760" s="6"/>
      <c r="V3760" s="6" t="s">
        <v>49</v>
      </c>
      <c r="W3760" s="6">
        <v>96</v>
      </c>
      <c r="X3760" s="7" t="s">
        <v>69</v>
      </c>
    </row>
    <row r="3761" spans="1:24" x14ac:dyDescent="0.3">
      <c r="A3761" s="8" t="s">
        <v>11338</v>
      </c>
      <c r="B3761" s="9">
        <v>46169</v>
      </c>
      <c r="C3761" s="21" t="str">
        <f>TEXT(Table3[[#This Row],[Transaction_Date]],"dddd")</f>
        <v>Wednesday</v>
      </c>
      <c r="D3761" t="s">
        <v>11339</v>
      </c>
      <c r="E3761">
        <f>HOUR(Table3[[#This Row],[Transaction_Time]])</f>
        <v>19</v>
      </c>
      <c r="F3761" s="10" t="s">
        <v>24</v>
      </c>
      <c r="G3761" s="10" t="s">
        <v>11340</v>
      </c>
      <c r="H3761" s="10" t="s">
        <v>89</v>
      </c>
      <c r="I3761" s="10" t="s">
        <v>42</v>
      </c>
      <c r="J3761" s="10" t="s">
        <v>90</v>
      </c>
      <c r="K3761" s="10" t="s">
        <v>91</v>
      </c>
      <c r="L3761" s="10" t="s">
        <v>145</v>
      </c>
      <c r="M3761" s="10" t="s">
        <v>146</v>
      </c>
      <c r="N3761" s="10" t="s">
        <v>59</v>
      </c>
      <c r="O3761" s="10" t="s">
        <v>47</v>
      </c>
      <c r="P3761" s="10" t="s">
        <v>68</v>
      </c>
      <c r="Q3761" s="10">
        <v>1277.3599999999999</v>
      </c>
      <c r="R3761" s="10">
        <v>63.37</v>
      </c>
      <c r="S3761" s="10">
        <v>0</v>
      </c>
      <c r="T3761" s="10" t="s">
        <v>35</v>
      </c>
      <c r="U3761" s="10"/>
      <c r="V3761" s="10" t="s">
        <v>49</v>
      </c>
      <c r="W3761" s="10">
        <v>22</v>
      </c>
      <c r="X3761" s="11" t="s">
        <v>37</v>
      </c>
    </row>
    <row r="3762" spans="1:24" x14ac:dyDescent="0.3">
      <c r="A3762" s="4" t="s">
        <v>11341</v>
      </c>
      <c r="B3762" s="5">
        <v>46144</v>
      </c>
      <c r="C3762" s="20" t="str">
        <f>TEXT(Table3[[#This Row],[Transaction_Date]],"dddd")</f>
        <v>Saturday</v>
      </c>
      <c r="D3762" t="s">
        <v>11342</v>
      </c>
      <c r="E3762">
        <f>HOUR(Table3[[#This Row],[Transaction_Time]])</f>
        <v>8</v>
      </c>
      <c r="F3762" s="6" t="s">
        <v>24</v>
      </c>
      <c r="G3762" s="6" t="s">
        <v>11343</v>
      </c>
      <c r="H3762" s="6" t="s">
        <v>26</v>
      </c>
      <c r="I3762" s="6" t="s">
        <v>27</v>
      </c>
      <c r="J3762" s="6" t="s">
        <v>90</v>
      </c>
      <c r="K3762" s="6" t="s">
        <v>140</v>
      </c>
      <c r="L3762" s="6" t="s">
        <v>544</v>
      </c>
      <c r="M3762" s="6" t="s">
        <v>114</v>
      </c>
      <c r="N3762" s="6" t="s">
        <v>46</v>
      </c>
      <c r="O3762" s="6" t="s">
        <v>33</v>
      </c>
      <c r="P3762" s="10" t="s">
        <v>68</v>
      </c>
      <c r="Q3762" s="6">
        <v>1027.6099999999999</v>
      </c>
      <c r="R3762" s="6">
        <v>31.73</v>
      </c>
      <c r="S3762" s="6">
        <v>0</v>
      </c>
      <c r="T3762" s="6" t="s">
        <v>35</v>
      </c>
      <c r="U3762" s="6"/>
      <c r="V3762" s="6" t="s">
        <v>36</v>
      </c>
      <c r="W3762" s="6">
        <v>85</v>
      </c>
      <c r="X3762" s="7" t="s">
        <v>37</v>
      </c>
    </row>
    <row r="3763" spans="1:24" x14ac:dyDescent="0.3">
      <c r="A3763" s="8" t="s">
        <v>11344</v>
      </c>
      <c r="B3763" s="9">
        <v>46148</v>
      </c>
      <c r="C3763" s="21" t="str">
        <f>TEXT(Table3[[#This Row],[Transaction_Date]],"dddd")</f>
        <v>Wednesday</v>
      </c>
      <c r="D3763" t="s">
        <v>11345</v>
      </c>
      <c r="E3763">
        <f>HOUR(Table3[[#This Row],[Transaction_Time]])</f>
        <v>19</v>
      </c>
      <c r="F3763" s="10" t="s">
        <v>24</v>
      </c>
      <c r="G3763" s="10" t="s">
        <v>11346</v>
      </c>
      <c r="H3763" s="10" t="s">
        <v>74</v>
      </c>
      <c r="I3763" s="10" t="s">
        <v>27</v>
      </c>
      <c r="J3763" s="10" t="s">
        <v>150</v>
      </c>
      <c r="K3763" s="10" t="s">
        <v>245</v>
      </c>
      <c r="L3763" s="10" t="s">
        <v>304</v>
      </c>
      <c r="M3763" s="10" t="s">
        <v>31</v>
      </c>
      <c r="N3763" s="10" t="s">
        <v>46</v>
      </c>
      <c r="O3763" s="10" t="s">
        <v>297</v>
      </c>
      <c r="P3763" s="10" t="s">
        <v>84</v>
      </c>
      <c r="Q3763" s="10">
        <v>247.94</v>
      </c>
      <c r="R3763" s="10">
        <v>0</v>
      </c>
      <c r="S3763" s="10">
        <v>0</v>
      </c>
      <c r="T3763" s="10" t="s">
        <v>35</v>
      </c>
      <c r="U3763" s="10"/>
      <c r="V3763" s="10" t="s">
        <v>49</v>
      </c>
      <c r="W3763" s="10">
        <v>82</v>
      </c>
      <c r="X3763" s="11" t="s">
        <v>37</v>
      </c>
    </row>
    <row r="3764" spans="1:24" x14ac:dyDescent="0.3">
      <c r="A3764" s="4" t="s">
        <v>11347</v>
      </c>
      <c r="B3764" s="5">
        <v>46162</v>
      </c>
      <c r="C3764" s="20" t="str">
        <f>TEXT(Table3[[#This Row],[Transaction_Date]],"dddd")</f>
        <v>Wednesday</v>
      </c>
      <c r="D3764" t="s">
        <v>11348</v>
      </c>
      <c r="E3764">
        <f>HOUR(Table3[[#This Row],[Transaction_Time]])</f>
        <v>10</v>
      </c>
      <c r="F3764" s="6" t="s">
        <v>24</v>
      </c>
      <c r="G3764" s="6" t="s">
        <v>11349</v>
      </c>
      <c r="H3764" s="6" t="s">
        <v>74</v>
      </c>
      <c r="I3764" s="6" t="s">
        <v>27</v>
      </c>
      <c r="J3764" s="6" t="s">
        <v>166</v>
      </c>
      <c r="K3764" s="6" t="s">
        <v>237</v>
      </c>
      <c r="L3764" s="6" t="s">
        <v>161</v>
      </c>
      <c r="M3764" s="6" t="s">
        <v>162</v>
      </c>
      <c r="N3764" s="6" t="s">
        <v>46</v>
      </c>
      <c r="O3764" s="6" t="s">
        <v>141</v>
      </c>
      <c r="P3764" s="6" t="s">
        <v>108</v>
      </c>
      <c r="Q3764" s="6">
        <v>149.12</v>
      </c>
      <c r="R3764" s="6">
        <v>0</v>
      </c>
      <c r="S3764" s="6">
        <v>7.5</v>
      </c>
      <c r="T3764" s="6" t="s">
        <v>35</v>
      </c>
      <c r="U3764" s="6"/>
      <c r="V3764" s="6" t="s">
        <v>49</v>
      </c>
      <c r="W3764" s="6">
        <v>5</v>
      </c>
      <c r="X3764" s="7" t="s">
        <v>37</v>
      </c>
    </row>
    <row r="3765" spans="1:24" x14ac:dyDescent="0.3">
      <c r="A3765" s="8" t="s">
        <v>11350</v>
      </c>
      <c r="B3765" s="9">
        <v>46167</v>
      </c>
      <c r="C3765" s="21" t="str">
        <f>TEXT(Table3[[#This Row],[Transaction_Date]],"dddd")</f>
        <v>Monday</v>
      </c>
      <c r="D3765" t="s">
        <v>11351</v>
      </c>
      <c r="E3765">
        <f>HOUR(Table3[[#This Row],[Transaction_Time]])</f>
        <v>14</v>
      </c>
      <c r="F3765" s="10" t="s">
        <v>24</v>
      </c>
      <c r="G3765" s="10" t="s">
        <v>11352</v>
      </c>
      <c r="H3765" s="10" t="s">
        <v>26</v>
      </c>
      <c r="I3765" s="10" t="s">
        <v>27</v>
      </c>
      <c r="J3765" s="10" t="s">
        <v>119</v>
      </c>
      <c r="K3765" s="10" t="s">
        <v>120</v>
      </c>
      <c r="L3765" s="10" t="s">
        <v>205</v>
      </c>
      <c r="M3765" s="10" t="s">
        <v>162</v>
      </c>
      <c r="N3765" s="10" t="s">
        <v>59</v>
      </c>
      <c r="O3765" s="10" t="s">
        <v>141</v>
      </c>
      <c r="P3765" s="10" t="s">
        <v>68</v>
      </c>
      <c r="Q3765" s="10">
        <v>751.21</v>
      </c>
      <c r="R3765" s="10">
        <v>0</v>
      </c>
      <c r="S3765" s="10">
        <v>0</v>
      </c>
      <c r="T3765" s="10" t="s">
        <v>35</v>
      </c>
      <c r="U3765" s="10"/>
      <c r="V3765" s="10" t="s">
        <v>36</v>
      </c>
      <c r="W3765" s="10">
        <v>28</v>
      </c>
      <c r="X3765" s="11" t="s">
        <v>37</v>
      </c>
    </row>
    <row r="3766" spans="1:24" x14ac:dyDescent="0.3">
      <c r="A3766" s="4" t="s">
        <v>11353</v>
      </c>
      <c r="B3766" s="5">
        <v>46143</v>
      </c>
      <c r="C3766" s="20" t="str">
        <f>TEXT(Table3[[#This Row],[Transaction_Date]],"dddd")</f>
        <v>Friday</v>
      </c>
      <c r="D3766" t="s">
        <v>11354</v>
      </c>
      <c r="E3766">
        <f>HOUR(Table3[[#This Row],[Transaction_Time]])</f>
        <v>13</v>
      </c>
      <c r="F3766" s="6" t="s">
        <v>40</v>
      </c>
      <c r="G3766" s="6" t="s">
        <v>11355</v>
      </c>
      <c r="H3766" s="6" t="s">
        <v>97</v>
      </c>
      <c r="I3766" s="6" t="s">
        <v>27</v>
      </c>
      <c r="J3766" s="6" t="s">
        <v>28</v>
      </c>
      <c r="K3766" s="6" t="s">
        <v>188</v>
      </c>
      <c r="L3766" s="6" t="s">
        <v>428</v>
      </c>
      <c r="M3766" s="6" t="s">
        <v>83</v>
      </c>
      <c r="N3766" s="6" t="s">
        <v>176</v>
      </c>
      <c r="O3766" s="6" t="s">
        <v>297</v>
      </c>
      <c r="P3766" s="6" t="s">
        <v>128</v>
      </c>
      <c r="Q3766" s="6">
        <v>72.47</v>
      </c>
      <c r="R3766" s="6">
        <v>0</v>
      </c>
      <c r="S3766" s="6">
        <v>2.35</v>
      </c>
      <c r="T3766" s="6" t="s">
        <v>35</v>
      </c>
      <c r="U3766" s="6"/>
      <c r="V3766" s="6" t="s">
        <v>36</v>
      </c>
      <c r="W3766" s="6">
        <v>33</v>
      </c>
      <c r="X3766" s="7" t="s">
        <v>37</v>
      </c>
    </row>
    <row r="3767" spans="1:24" x14ac:dyDescent="0.3">
      <c r="A3767" s="8" t="s">
        <v>11356</v>
      </c>
      <c r="B3767" s="9">
        <v>46173</v>
      </c>
      <c r="C3767" s="21" t="str">
        <f>TEXT(Table3[[#This Row],[Transaction_Date]],"dddd")</f>
        <v>Sunday</v>
      </c>
      <c r="D3767" t="s">
        <v>11357</v>
      </c>
      <c r="E3767">
        <f>HOUR(Table3[[#This Row],[Transaction_Time]])</f>
        <v>11</v>
      </c>
      <c r="F3767" s="10" t="s">
        <v>24</v>
      </c>
      <c r="G3767" s="10" t="s">
        <v>11358</v>
      </c>
      <c r="H3767" s="10" t="s">
        <v>26</v>
      </c>
      <c r="I3767" s="10" t="s">
        <v>27</v>
      </c>
      <c r="J3767" s="10" t="s">
        <v>28</v>
      </c>
      <c r="K3767" s="10" t="s">
        <v>65</v>
      </c>
      <c r="L3767" s="10" t="s">
        <v>500</v>
      </c>
      <c r="M3767" s="10" t="s">
        <v>67</v>
      </c>
      <c r="N3767" s="10" t="s">
        <v>176</v>
      </c>
      <c r="O3767" s="10" t="s">
        <v>33</v>
      </c>
      <c r="P3767" s="10" t="s">
        <v>48</v>
      </c>
      <c r="Q3767" s="10">
        <v>1229.05</v>
      </c>
      <c r="R3767" s="10">
        <v>0</v>
      </c>
      <c r="S3767" s="10">
        <v>0</v>
      </c>
      <c r="T3767" s="10" t="s">
        <v>35</v>
      </c>
      <c r="U3767" s="10"/>
      <c r="V3767" s="10" t="s">
        <v>49</v>
      </c>
      <c r="W3767" s="10">
        <v>83</v>
      </c>
      <c r="X3767" s="11" t="s">
        <v>37</v>
      </c>
    </row>
    <row r="3768" spans="1:24" x14ac:dyDescent="0.3">
      <c r="A3768" s="4" t="s">
        <v>11359</v>
      </c>
      <c r="B3768" s="5">
        <v>46168</v>
      </c>
      <c r="C3768" s="20" t="str">
        <f>TEXT(Table3[[#This Row],[Transaction_Date]],"dddd")</f>
        <v>Tuesday</v>
      </c>
      <c r="D3768" t="s">
        <v>11360</v>
      </c>
      <c r="E3768">
        <f>HOUR(Table3[[#This Row],[Transaction_Time]])</f>
        <v>16</v>
      </c>
      <c r="F3768" s="6" t="s">
        <v>24</v>
      </c>
      <c r="G3768" s="6" t="s">
        <v>11361</v>
      </c>
      <c r="H3768" s="6" t="s">
        <v>54</v>
      </c>
      <c r="I3768" s="6" t="s">
        <v>42</v>
      </c>
      <c r="J3768" s="6" t="s">
        <v>43</v>
      </c>
      <c r="K3768" s="6" t="s">
        <v>44</v>
      </c>
      <c r="L3768" s="6" t="s">
        <v>127</v>
      </c>
      <c r="M3768" s="6" t="s">
        <v>114</v>
      </c>
      <c r="N3768" s="6" t="s">
        <v>176</v>
      </c>
      <c r="O3768" s="6" t="s">
        <v>60</v>
      </c>
      <c r="P3768" s="6" t="s">
        <v>48</v>
      </c>
      <c r="Q3768" s="6">
        <v>693.69</v>
      </c>
      <c r="R3768" s="6">
        <v>0</v>
      </c>
      <c r="S3768" s="6">
        <v>1.0900000000000001</v>
      </c>
      <c r="T3768" s="6" t="s">
        <v>35</v>
      </c>
      <c r="U3768" s="6"/>
      <c r="V3768" s="6" t="s">
        <v>36</v>
      </c>
      <c r="W3768" s="6">
        <v>24</v>
      </c>
      <c r="X3768" s="7" t="s">
        <v>37</v>
      </c>
    </row>
    <row r="3769" spans="1:24" x14ac:dyDescent="0.3">
      <c r="A3769" s="8" t="s">
        <v>11362</v>
      </c>
      <c r="B3769" s="9">
        <v>46155</v>
      </c>
      <c r="C3769" s="21" t="str">
        <f>TEXT(Table3[[#This Row],[Transaction_Date]],"dddd")</f>
        <v>Wednesday</v>
      </c>
      <c r="D3769" t="s">
        <v>1797</v>
      </c>
      <c r="E3769">
        <f>HOUR(Table3[[#This Row],[Transaction_Time]])</f>
        <v>11</v>
      </c>
      <c r="F3769" s="10" t="s">
        <v>40</v>
      </c>
      <c r="G3769" s="10" t="s">
        <v>11363</v>
      </c>
      <c r="H3769" s="10" t="s">
        <v>54</v>
      </c>
      <c r="I3769" s="10" t="s">
        <v>27</v>
      </c>
      <c r="J3769" s="10" t="s">
        <v>150</v>
      </c>
      <c r="K3769" s="10" t="s">
        <v>319</v>
      </c>
      <c r="L3769" s="10" t="s">
        <v>618</v>
      </c>
      <c r="M3769" s="10" t="s">
        <v>214</v>
      </c>
      <c r="N3769" s="10" t="s">
        <v>46</v>
      </c>
      <c r="O3769" s="10" t="s">
        <v>60</v>
      </c>
      <c r="P3769" s="10" t="s">
        <v>84</v>
      </c>
      <c r="Q3769" s="10">
        <v>141.24</v>
      </c>
      <c r="R3769" s="10">
        <v>0</v>
      </c>
      <c r="S3769" s="10">
        <v>0</v>
      </c>
      <c r="T3769" s="10" t="s">
        <v>35</v>
      </c>
      <c r="U3769" s="10"/>
      <c r="V3769" s="10" t="s">
        <v>49</v>
      </c>
      <c r="W3769" s="10">
        <v>6</v>
      </c>
      <c r="X3769" s="11" t="s">
        <v>37</v>
      </c>
    </row>
    <row r="3770" spans="1:24" x14ac:dyDescent="0.3">
      <c r="A3770" s="4" t="s">
        <v>11364</v>
      </c>
      <c r="B3770" s="5">
        <v>46153</v>
      </c>
      <c r="C3770" s="20" t="str">
        <f>TEXT(Table3[[#This Row],[Transaction_Date]],"dddd")</f>
        <v>Monday</v>
      </c>
      <c r="D3770" t="s">
        <v>11365</v>
      </c>
      <c r="E3770">
        <f>HOUR(Table3[[#This Row],[Transaction_Time]])</f>
        <v>13</v>
      </c>
      <c r="F3770" s="6" t="s">
        <v>24</v>
      </c>
      <c r="G3770" s="6" t="s">
        <v>11366</v>
      </c>
      <c r="H3770" s="6" t="s">
        <v>26</v>
      </c>
      <c r="I3770" s="6" t="s">
        <v>455</v>
      </c>
      <c r="J3770" s="6" t="s">
        <v>28</v>
      </c>
      <c r="K3770" s="6" t="s">
        <v>188</v>
      </c>
      <c r="L3770" s="6" t="s">
        <v>171</v>
      </c>
      <c r="M3770" s="6" t="s">
        <v>67</v>
      </c>
      <c r="N3770" s="6" t="s">
        <v>46</v>
      </c>
      <c r="O3770" s="6" t="s">
        <v>60</v>
      </c>
      <c r="P3770" s="6" t="s">
        <v>34</v>
      </c>
      <c r="Q3770" s="6">
        <v>2517.36</v>
      </c>
      <c r="R3770" s="6">
        <v>0</v>
      </c>
      <c r="S3770" s="6">
        <v>0</v>
      </c>
      <c r="T3770" s="6" t="s">
        <v>35</v>
      </c>
      <c r="U3770" s="6"/>
      <c r="V3770" s="6" t="s">
        <v>49</v>
      </c>
      <c r="W3770" s="6">
        <v>74</v>
      </c>
      <c r="X3770" s="7" t="s">
        <v>37</v>
      </c>
    </row>
    <row r="3771" spans="1:24" x14ac:dyDescent="0.3">
      <c r="A3771" s="8" t="s">
        <v>11367</v>
      </c>
      <c r="B3771" s="9">
        <v>46167</v>
      </c>
      <c r="C3771" s="21" t="str">
        <f>TEXT(Table3[[#This Row],[Transaction_Date]],"dddd")</f>
        <v>Monday</v>
      </c>
      <c r="D3771" t="s">
        <v>11368</v>
      </c>
      <c r="E3771">
        <f>HOUR(Table3[[#This Row],[Transaction_Time]])</f>
        <v>18</v>
      </c>
      <c r="F3771" s="10" t="s">
        <v>24</v>
      </c>
      <c r="G3771" s="10" t="s">
        <v>11369</v>
      </c>
      <c r="H3771" s="10" t="s">
        <v>26</v>
      </c>
      <c r="I3771" s="10" t="s">
        <v>27</v>
      </c>
      <c r="J3771" s="10" t="s">
        <v>150</v>
      </c>
      <c r="K3771" s="10" t="s">
        <v>151</v>
      </c>
      <c r="L3771" s="10" t="s">
        <v>100</v>
      </c>
      <c r="M3771" s="10" t="s">
        <v>101</v>
      </c>
      <c r="N3771" s="10" t="s">
        <v>32</v>
      </c>
      <c r="O3771" s="10" t="s">
        <v>33</v>
      </c>
      <c r="P3771" s="10" t="s">
        <v>68</v>
      </c>
      <c r="Q3771" s="10">
        <v>596.84</v>
      </c>
      <c r="R3771" s="10">
        <v>27.57</v>
      </c>
      <c r="S3771" s="10">
        <v>0</v>
      </c>
      <c r="T3771" s="10" t="s">
        <v>35</v>
      </c>
      <c r="U3771" s="10"/>
      <c r="V3771" s="10" t="s">
        <v>49</v>
      </c>
      <c r="W3771" s="10">
        <v>67</v>
      </c>
      <c r="X3771" s="11" t="s">
        <v>37</v>
      </c>
    </row>
    <row r="3772" spans="1:24" x14ac:dyDescent="0.3">
      <c r="A3772" s="4" t="s">
        <v>11370</v>
      </c>
      <c r="B3772" s="5">
        <v>46162</v>
      </c>
      <c r="C3772" s="20" t="str">
        <f>TEXT(Table3[[#This Row],[Transaction_Date]],"dddd")</f>
        <v>Wednesday</v>
      </c>
      <c r="D3772" t="s">
        <v>11371</v>
      </c>
      <c r="E3772">
        <f>HOUR(Table3[[#This Row],[Transaction_Time]])</f>
        <v>11</v>
      </c>
      <c r="F3772" s="6" t="s">
        <v>24</v>
      </c>
      <c r="G3772" s="6" t="s">
        <v>11372</v>
      </c>
      <c r="H3772" s="6" t="s">
        <v>97</v>
      </c>
      <c r="I3772" s="6" t="s">
        <v>42</v>
      </c>
      <c r="J3772" s="6" t="s">
        <v>43</v>
      </c>
      <c r="K3772" s="6" t="s">
        <v>44</v>
      </c>
      <c r="L3772" s="6" t="s">
        <v>618</v>
      </c>
      <c r="M3772" s="6" t="s">
        <v>214</v>
      </c>
      <c r="N3772" s="6" t="s">
        <v>46</v>
      </c>
      <c r="O3772" s="6" t="s">
        <v>60</v>
      </c>
      <c r="P3772" s="6" t="s">
        <v>34</v>
      </c>
      <c r="Q3772" s="6">
        <v>105.99</v>
      </c>
      <c r="R3772" s="6">
        <v>0</v>
      </c>
      <c r="S3772" s="6">
        <v>0</v>
      </c>
      <c r="T3772" s="6" t="s">
        <v>35</v>
      </c>
      <c r="U3772" s="6"/>
      <c r="V3772" s="6" t="s">
        <v>49</v>
      </c>
      <c r="W3772" s="6">
        <v>88</v>
      </c>
      <c r="X3772" s="7" t="s">
        <v>37</v>
      </c>
    </row>
    <row r="3773" spans="1:24" x14ac:dyDescent="0.3">
      <c r="A3773" s="8" t="s">
        <v>11373</v>
      </c>
      <c r="B3773" s="9">
        <v>46146</v>
      </c>
      <c r="C3773" s="21" t="str">
        <f>TEXT(Table3[[#This Row],[Transaction_Date]],"dddd")</f>
        <v>Monday</v>
      </c>
      <c r="D3773" t="s">
        <v>11374</v>
      </c>
      <c r="E3773">
        <f>HOUR(Table3[[#This Row],[Transaction_Time]])</f>
        <v>18</v>
      </c>
      <c r="F3773" s="10" t="s">
        <v>24</v>
      </c>
      <c r="G3773" s="10" t="s">
        <v>11375</v>
      </c>
      <c r="H3773" s="10" t="s">
        <v>26</v>
      </c>
      <c r="I3773" s="10" t="s">
        <v>27</v>
      </c>
      <c r="J3773" s="10" t="s">
        <v>150</v>
      </c>
      <c r="K3773" s="10" t="s">
        <v>151</v>
      </c>
      <c r="L3773" s="10" t="s">
        <v>503</v>
      </c>
      <c r="M3773" s="10" t="s">
        <v>214</v>
      </c>
      <c r="N3773" s="10" t="s">
        <v>176</v>
      </c>
      <c r="O3773" s="10" t="s">
        <v>141</v>
      </c>
      <c r="P3773" s="10" t="s">
        <v>115</v>
      </c>
      <c r="Q3773" s="10">
        <v>2166.8000000000002</v>
      </c>
      <c r="R3773" s="10">
        <v>11.58</v>
      </c>
      <c r="S3773" s="10">
        <v>0</v>
      </c>
      <c r="T3773" s="10" t="s">
        <v>35</v>
      </c>
      <c r="U3773" s="10"/>
      <c r="V3773" s="10" t="s">
        <v>49</v>
      </c>
      <c r="W3773" s="10">
        <v>99</v>
      </c>
      <c r="X3773" s="11" t="s">
        <v>37</v>
      </c>
    </row>
    <row r="3774" spans="1:24" x14ac:dyDescent="0.3">
      <c r="A3774" s="4" t="s">
        <v>11376</v>
      </c>
      <c r="B3774" s="5">
        <v>46153</v>
      </c>
      <c r="C3774" s="20" t="str">
        <f>TEXT(Table3[[#This Row],[Transaction_Date]],"dddd")</f>
        <v>Monday</v>
      </c>
      <c r="D3774" t="s">
        <v>11377</v>
      </c>
      <c r="E3774">
        <f>HOUR(Table3[[#This Row],[Transaction_Time]])</f>
        <v>17</v>
      </c>
      <c r="F3774" s="6" t="s">
        <v>24</v>
      </c>
      <c r="G3774" s="6" t="s">
        <v>11378</v>
      </c>
      <c r="H3774" s="6" t="s">
        <v>74</v>
      </c>
      <c r="I3774" s="6" t="s">
        <v>27</v>
      </c>
      <c r="J3774" s="6" t="s">
        <v>28</v>
      </c>
      <c r="K3774" s="6" t="s">
        <v>29</v>
      </c>
      <c r="L3774" s="6" t="s">
        <v>544</v>
      </c>
      <c r="M3774" s="6" t="s">
        <v>114</v>
      </c>
      <c r="N3774" s="6" t="s">
        <v>46</v>
      </c>
      <c r="O3774" s="6" t="s">
        <v>47</v>
      </c>
      <c r="P3774" s="6" t="s">
        <v>48</v>
      </c>
      <c r="Q3774" s="6">
        <v>571.64</v>
      </c>
      <c r="R3774" s="6">
        <v>0</v>
      </c>
      <c r="S3774" s="6">
        <v>0</v>
      </c>
      <c r="T3774" s="6" t="s">
        <v>35</v>
      </c>
      <c r="U3774" s="6"/>
      <c r="V3774" s="6" t="s">
        <v>49</v>
      </c>
      <c r="W3774" s="6">
        <v>26</v>
      </c>
      <c r="X3774" s="7" t="s">
        <v>37</v>
      </c>
    </row>
    <row r="3775" spans="1:24" x14ac:dyDescent="0.3">
      <c r="A3775" s="8" t="s">
        <v>11379</v>
      </c>
      <c r="B3775" s="9">
        <v>46172</v>
      </c>
      <c r="C3775" s="21" t="str">
        <f>TEXT(Table3[[#This Row],[Transaction_Date]],"dddd")</f>
        <v>Saturday</v>
      </c>
      <c r="D3775" t="s">
        <v>11380</v>
      </c>
      <c r="E3775">
        <f>HOUR(Table3[[#This Row],[Transaction_Time]])</f>
        <v>20</v>
      </c>
      <c r="F3775" s="10" t="s">
        <v>52</v>
      </c>
      <c r="G3775" s="10" t="s">
        <v>11381</v>
      </c>
      <c r="H3775" s="10" t="s">
        <v>54</v>
      </c>
      <c r="I3775" s="10" t="s">
        <v>27</v>
      </c>
      <c r="J3775" s="10" t="s">
        <v>119</v>
      </c>
      <c r="K3775" s="10" t="s">
        <v>323</v>
      </c>
      <c r="L3775" s="10" t="s">
        <v>304</v>
      </c>
      <c r="M3775" s="10" t="s">
        <v>31</v>
      </c>
      <c r="N3775" s="10" t="s">
        <v>46</v>
      </c>
      <c r="O3775" s="10" t="s">
        <v>47</v>
      </c>
      <c r="P3775" s="10" t="s">
        <v>108</v>
      </c>
      <c r="Q3775" s="10">
        <v>3180.71</v>
      </c>
      <c r="R3775" s="10">
        <v>0</v>
      </c>
      <c r="S3775" s="10">
        <v>0</v>
      </c>
      <c r="T3775" s="10" t="s">
        <v>280</v>
      </c>
      <c r="U3775" s="10" t="s">
        <v>385</v>
      </c>
      <c r="V3775" s="10" t="s">
        <v>49</v>
      </c>
      <c r="W3775" s="10">
        <v>23</v>
      </c>
      <c r="X3775" s="11" t="s">
        <v>37</v>
      </c>
    </row>
    <row r="3776" spans="1:24" x14ac:dyDescent="0.3">
      <c r="A3776" s="4" t="s">
        <v>11382</v>
      </c>
      <c r="B3776" s="5">
        <v>46161</v>
      </c>
      <c r="C3776" s="20" t="str">
        <f>TEXT(Table3[[#This Row],[Transaction_Date]],"dddd")</f>
        <v>Tuesday</v>
      </c>
      <c r="D3776" t="s">
        <v>11383</v>
      </c>
      <c r="E3776">
        <f>HOUR(Table3[[#This Row],[Transaction_Time]])</f>
        <v>19</v>
      </c>
      <c r="F3776" s="6" t="s">
        <v>52</v>
      </c>
      <c r="G3776" s="6" t="s">
        <v>11384</v>
      </c>
      <c r="H3776" s="6" t="s">
        <v>54</v>
      </c>
      <c r="I3776" s="6" t="s">
        <v>27</v>
      </c>
      <c r="J3776" s="6" t="s">
        <v>150</v>
      </c>
      <c r="K3776" s="6" t="s">
        <v>398</v>
      </c>
      <c r="L3776" s="6" t="s">
        <v>157</v>
      </c>
      <c r="M3776" s="6" t="s">
        <v>83</v>
      </c>
      <c r="N3776" s="6" t="s">
        <v>291</v>
      </c>
      <c r="O3776" s="6" t="s">
        <v>141</v>
      </c>
      <c r="P3776" s="6" t="s">
        <v>115</v>
      </c>
      <c r="Q3776" s="6">
        <v>1089.7</v>
      </c>
      <c r="R3776" s="6">
        <v>0</v>
      </c>
      <c r="S3776" s="6">
        <v>0.51</v>
      </c>
      <c r="T3776" s="6" t="s">
        <v>35</v>
      </c>
      <c r="U3776" s="6"/>
      <c r="V3776" s="6" t="s">
        <v>49</v>
      </c>
      <c r="W3776" s="6">
        <v>35</v>
      </c>
      <c r="X3776" s="7" t="s">
        <v>37</v>
      </c>
    </row>
    <row r="3777" spans="1:24" x14ac:dyDescent="0.3">
      <c r="A3777" s="8" t="s">
        <v>11385</v>
      </c>
      <c r="B3777" s="9">
        <v>46162</v>
      </c>
      <c r="C3777" s="21" t="str">
        <f>TEXT(Table3[[#This Row],[Transaction_Date]],"dddd")</f>
        <v>Wednesday</v>
      </c>
      <c r="D3777" t="s">
        <v>11386</v>
      </c>
      <c r="E3777">
        <f>HOUR(Table3[[#This Row],[Transaction_Time]])</f>
        <v>18</v>
      </c>
      <c r="F3777" s="10" t="s">
        <v>87</v>
      </c>
      <c r="G3777" s="10" t="s">
        <v>11387</v>
      </c>
      <c r="H3777" s="10" t="s">
        <v>54</v>
      </c>
      <c r="I3777" s="10" t="s">
        <v>27</v>
      </c>
      <c r="J3777" s="10" t="s">
        <v>150</v>
      </c>
      <c r="K3777" s="10" t="s">
        <v>319</v>
      </c>
      <c r="L3777" s="10" t="s">
        <v>500</v>
      </c>
      <c r="M3777" s="10" t="s">
        <v>67</v>
      </c>
      <c r="N3777" s="10" t="s">
        <v>46</v>
      </c>
      <c r="O3777" s="10" t="s">
        <v>141</v>
      </c>
      <c r="P3777" s="10" t="s">
        <v>128</v>
      </c>
      <c r="Q3777" s="10">
        <v>660.79</v>
      </c>
      <c r="R3777" s="10">
        <v>0</v>
      </c>
      <c r="S3777" s="10">
        <v>0</v>
      </c>
      <c r="T3777" s="10" t="s">
        <v>35</v>
      </c>
      <c r="U3777" s="10"/>
      <c r="V3777" s="10" t="s">
        <v>49</v>
      </c>
      <c r="W3777" s="10">
        <v>3</v>
      </c>
      <c r="X3777" s="11" t="s">
        <v>37</v>
      </c>
    </row>
    <row r="3778" spans="1:24" x14ac:dyDescent="0.3">
      <c r="A3778" s="4" t="s">
        <v>11388</v>
      </c>
      <c r="B3778" s="5">
        <v>46160</v>
      </c>
      <c r="C3778" s="20" t="str">
        <f>TEXT(Table3[[#This Row],[Transaction_Date]],"dddd")</f>
        <v>Monday</v>
      </c>
      <c r="D3778" t="s">
        <v>11389</v>
      </c>
      <c r="E3778">
        <f>HOUR(Table3[[#This Row],[Transaction_Time]])</f>
        <v>20</v>
      </c>
      <c r="F3778" s="6" t="s">
        <v>52</v>
      </c>
      <c r="G3778" s="6" t="s">
        <v>11390</v>
      </c>
      <c r="H3778" s="6" t="s">
        <v>74</v>
      </c>
      <c r="I3778" s="6" t="s">
        <v>42</v>
      </c>
      <c r="J3778" s="6" t="s">
        <v>119</v>
      </c>
      <c r="K3778" s="6" t="s">
        <v>120</v>
      </c>
      <c r="L3778" s="6" t="s">
        <v>107</v>
      </c>
      <c r="M3778" s="6" t="s">
        <v>93</v>
      </c>
      <c r="N3778" s="6" t="s">
        <v>32</v>
      </c>
      <c r="O3778" s="6" t="s">
        <v>60</v>
      </c>
      <c r="P3778" s="10" t="s">
        <v>68</v>
      </c>
      <c r="Q3778" s="6">
        <v>350.27</v>
      </c>
      <c r="R3778" s="6">
        <v>0</v>
      </c>
      <c r="S3778" s="6">
        <v>4.2699999999999996</v>
      </c>
      <c r="T3778" s="6" t="s">
        <v>35</v>
      </c>
      <c r="U3778" s="6"/>
      <c r="V3778" s="6" t="s">
        <v>36</v>
      </c>
      <c r="W3778" s="6">
        <v>90</v>
      </c>
      <c r="X3778" s="7" t="s">
        <v>37</v>
      </c>
    </row>
    <row r="3779" spans="1:24" x14ac:dyDescent="0.3">
      <c r="A3779" s="8" t="s">
        <v>11391</v>
      </c>
      <c r="B3779" s="9">
        <v>46164</v>
      </c>
      <c r="C3779" s="21" t="str">
        <f>TEXT(Table3[[#This Row],[Transaction_Date]],"dddd")</f>
        <v>Friday</v>
      </c>
      <c r="D3779" t="s">
        <v>11392</v>
      </c>
      <c r="E3779">
        <f>HOUR(Table3[[#This Row],[Transaction_Time]])</f>
        <v>21</v>
      </c>
      <c r="F3779" s="10" t="s">
        <v>24</v>
      </c>
      <c r="G3779" s="10" t="s">
        <v>11393</v>
      </c>
      <c r="H3779" s="10" t="s">
        <v>26</v>
      </c>
      <c r="I3779" s="10" t="s">
        <v>42</v>
      </c>
      <c r="J3779" s="10" t="s">
        <v>166</v>
      </c>
      <c r="K3779" s="10" t="s">
        <v>204</v>
      </c>
      <c r="L3779" s="10" t="s">
        <v>327</v>
      </c>
      <c r="M3779" s="10" t="s">
        <v>114</v>
      </c>
      <c r="N3779" s="10" t="s">
        <v>46</v>
      </c>
      <c r="O3779" s="10" t="s">
        <v>60</v>
      </c>
      <c r="P3779" s="10" t="s">
        <v>128</v>
      </c>
      <c r="Q3779" s="10">
        <v>3373.65</v>
      </c>
      <c r="R3779" s="10">
        <v>42.1</v>
      </c>
      <c r="S3779" s="10">
        <v>0</v>
      </c>
      <c r="T3779" s="10" t="s">
        <v>35</v>
      </c>
      <c r="U3779" s="10"/>
      <c r="V3779" s="10" t="s">
        <v>49</v>
      </c>
      <c r="W3779" s="10">
        <v>20</v>
      </c>
      <c r="X3779" s="11" t="s">
        <v>37</v>
      </c>
    </row>
    <row r="3780" spans="1:24" x14ac:dyDescent="0.3">
      <c r="A3780" s="4" t="s">
        <v>11394</v>
      </c>
      <c r="B3780" s="5">
        <v>46170</v>
      </c>
      <c r="C3780" s="20" t="str">
        <f>TEXT(Table3[[#This Row],[Transaction_Date]],"dddd")</f>
        <v>Thursday</v>
      </c>
      <c r="D3780" t="s">
        <v>11395</v>
      </c>
      <c r="E3780">
        <f>HOUR(Table3[[#This Row],[Transaction_Time]])</f>
        <v>22</v>
      </c>
      <c r="F3780" s="6" t="s">
        <v>24</v>
      </c>
      <c r="G3780" s="6" t="s">
        <v>11396</v>
      </c>
      <c r="H3780" s="6" t="s">
        <v>89</v>
      </c>
      <c r="I3780" s="6" t="s">
        <v>27</v>
      </c>
      <c r="J3780" s="6" t="s">
        <v>105</v>
      </c>
      <c r="K3780" s="6" t="s">
        <v>675</v>
      </c>
      <c r="L3780" s="6" t="s">
        <v>500</v>
      </c>
      <c r="M3780" s="6" t="s">
        <v>67</v>
      </c>
      <c r="N3780" s="6" t="s">
        <v>59</v>
      </c>
      <c r="O3780" s="6" t="s">
        <v>60</v>
      </c>
      <c r="P3780" s="6" t="s">
        <v>34</v>
      </c>
      <c r="Q3780" s="6">
        <v>350.85</v>
      </c>
      <c r="R3780" s="6">
        <v>61.17</v>
      </c>
      <c r="S3780" s="6">
        <v>0</v>
      </c>
      <c r="T3780" s="6" t="s">
        <v>35</v>
      </c>
      <c r="U3780" s="6"/>
      <c r="V3780" s="6" t="s">
        <v>49</v>
      </c>
      <c r="W3780" s="6">
        <v>58</v>
      </c>
      <c r="X3780" s="7" t="s">
        <v>37</v>
      </c>
    </row>
    <row r="3781" spans="1:24" x14ac:dyDescent="0.3">
      <c r="A3781" s="8" t="s">
        <v>11397</v>
      </c>
      <c r="B3781" s="9">
        <v>46167</v>
      </c>
      <c r="C3781" s="21" t="str">
        <f>TEXT(Table3[[#This Row],[Transaction_Date]],"dddd")</f>
        <v>Monday</v>
      </c>
      <c r="D3781" t="s">
        <v>11398</v>
      </c>
      <c r="E3781">
        <f>HOUR(Table3[[#This Row],[Transaction_Time]])</f>
        <v>18</v>
      </c>
      <c r="F3781" s="10" t="s">
        <v>24</v>
      </c>
      <c r="G3781" s="10" t="s">
        <v>11399</v>
      </c>
      <c r="H3781" s="10" t="s">
        <v>97</v>
      </c>
      <c r="I3781" s="10" t="s">
        <v>42</v>
      </c>
      <c r="J3781" s="10" t="s">
        <v>166</v>
      </c>
      <c r="K3781" s="10" t="s">
        <v>476</v>
      </c>
      <c r="L3781" s="10" t="s">
        <v>113</v>
      </c>
      <c r="M3781" s="10" t="s">
        <v>114</v>
      </c>
      <c r="N3781" s="10" t="s">
        <v>272</v>
      </c>
      <c r="O3781" s="10" t="s">
        <v>47</v>
      </c>
      <c r="P3781" s="10" t="s">
        <v>128</v>
      </c>
      <c r="Q3781" s="10">
        <v>742.55</v>
      </c>
      <c r="R3781" s="10">
        <v>0</v>
      </c>
      <c r="S3781" s="10">
        <v>0</v>
      </c>
      <c r="T3781" s="10" t="s">
        <v>35</v>
      </c>
      <c r="U3781" s="10"/>
      <c r="V3781" s="10" t="s">
        <v>49</v>
      </c>
      <c r="W3781" s="10">
        <v>27</v>
      </c>
      <c r="X3781" s="11" t="s">
        <v>37</v>
      </c>
    </row>
    <row r="3782" spans="1:24" x14ac:dyDescent="0.3">
      <c r="A3782" s="4" t="s">
        <v>11400</v>
      </c>
      <c r="B3782" s="5">
        <v>46153</v>
      </c>
      <c r="C3782" s="20" t="str">
        <f>TEXT(Table3[[#This Row],[Transaction_Date]],"dddd")</f>
        <v>Monday</v>
      </c>
      <c r="D3782" t="s">
        <v>11401</v>
      </c>
      <c r="E3782">
        <f>HOUR(Table3[[#This Row],[Transaction_Time]])</f>
        <v>10</v>
      </c>
      <c r="F3782" s="6" t="s">
        <v>40</v>
      </c>
      <c r="G3782" s="6" t="s">
        <v>11402</v>
      </c>
      <c r="H3782" s="6" t="s">
        <v>74</v>
      </c>
      <c r="I3782" s="6" t="s">
        <v>42</v>
      </c>
      <c r="J3782" s="6" t="s">
        <v>43</v>
      </c>
      <c r="K3782" s="6" t="s">
        <v>44</v>
      </c>
      <c r="L3782" s="6" t="s">
        <v>463</v>
      </c>
      <c r="M3782" s="6" t="s">
        <v>101</v>
      </c>
      <c r="N3782" s="6" t="s">
        <v>176</v>
      </c>
      <c r="O3782" s="6" t="s">
        <v>60</v>
      </c>
      <c r="P3782" s="6" t="s">
        <v>48</v>
      </c>
      <c r="Q3782" s="6">
        <v>1117.6199999999999</v>
      </c>
      <c r="R3782" s="6">
        <v>0</v>
      </c>
      <c r="S3782" s="6">
        <v>0</v>
      </c>
      <c r="T3782" s="6" t="s">
        <v>35</v>
      </c>
      <c r="U3782" s="6"/>
      <c r="V3782" s="6" t="s">
        <v>49</v>
      </c>
      <c r="W3782" s="6">
        <v>90</v>
      </c>
      <c r="X3782" s="7" t="s">
        <v>37</v>
      </c>
    </row>
    <row r="3783" spans="1:24" x14ac:dyDescent="0.3">
      <c r="A3783" s="8" t="s">
        <v>11403</v>
      </c>
      <c r="B3783" s="9">
        <v>46162</v>
      </c>
      <c r="C3783" s="21" t="str">
        <f>TEXT(Table3[[#This Row],[Transaction_Date]],"dddd")</f>
        <v>Wednesday</v>
      </c>
      <c r="D3783" t="s">
        <v>11404</v>
      </c>
      <c r="E3783">
        <f>HOUR(Table3[[#This Row],[Transaction_Time]])</f>
        <v>19</v>
      </c>
      <c r="F3783" s="10" t="s">
        <v>24</v>
      </c>
      <c r="G3783" s="10" t="s">
        <v>11405</v>
      </c>
      <c r="H3783" s="10" t="s">
        <v>26</v>
      </c>
      <c r="I3783" s="10" t="s">
        <v>27</v>
      </c>
      <c r="J3783" s="10" t="s">
        <v>28</v>
      </c>
      <c r="K3783" s="10" t="s">
        <v>29</v>
      </c>
      <c r="L3783" s="10" t="s">
        <v>286</v>
      </c>
      <c r="M3783" s="10" t="s">
        <v>122</v>
      </c>
      <c r="N3783" s="10" t="s">
        <v>59</v>
      </c>
      <c r="O3783" s="10" t="s">
        <v>47</v>
      </c>
      <c r="P3783" s="10" t="s">
        <v>68</v>
      </c>
      <c r="Q3783" s="10">
        <v>374.69</v>
      </c>
      <c r="R3783" s="10">
        <v>0</v>
      </c>
      <c r="S3783" s="10">
        <v>2.04</v>
      </c>
      <c r="T3783" s="10" t="s">
        <v>35</v>
      </c>
      <c r="U3783" s="10"/>
      <c r="V3783" s="10" t="s">
        <v>49</v>
      </c>
      <c r="W3783" s="10">
        <v>99</v>
      </c>
      <c r="X3783" s="11" t="s">
        <v>37</v>
      </c>
    </row>
    <row r="3784" spans="1:24" x14ac:dyDescent="0.3">
      <c r="A3784" s="4" t="s">
        <v>11406</v>
      </c>
      <c r="B3784" s="5">
        <v>46171</v>
      </c>
      <c r="C3784" s="20" t="str">
        <f>TEXT(Table3[[#This Row],[Transaction_Date]],"dddd")</f>
        <v>Friday</v>
      </c>
      <c r="D3784" t="s">
        <v>11407</v>
      </c>
      <c r="E3784">
        <f>HOUR(Table3[[#This Row],[Transaction_Time]])</f>
        <v>22</v>
      </c>
      <c r="F3784" s="6" t="s">
        <v>40</v>
      </c>
      <c r="G3784" s="6" t="s">
        <v>11408</v>
      </c>
      <c r="H3784" s="6" t="s">
        <v>89</v>
      </c>
      <c r="I3784" s="6" t="s">
        <v>27</v>
      </c>
      <c r="J3784" s="6" t="s">
        <v>43</v>
      </c>
      <c r="K3784" s="6" t="s">
        <v>229</v>
      </c>
      <c r="L3784" s="6" t="s">
        <v>200</v>
      </c>
      <c r="M3784" s="6" t="s">
        <v>146</v>
      </c>
      <c r="N3784" s="6" t="s">
        <v>46</v>
      </c>
      <c r="O3784" s="6" t="s">
        <v>60</v>
      </c>
      <c r="P3784" s="6" t="s">
        <v>68</v>
      </c>
      <c r="Q3784" s="6">
        <v>553.91999999999996</v>
      </c>
      <c r="R3784" s="6">
        <v>0</v>
      </c>
      <c r="S3784" s="6">
        <v>0</v>
      </c>
      <c r="T3784" s="6" t="s">
        <v>35</v>
      </c>
      <c r="U3784" s="6"/>
      <c r="V3784" s="6" t="s">
        <v>49</v>
      </c>
      <c r="W3784" s="6">
        <v>10</v>
      </c>
      <c r="X3784" s="7" t="s">
        <v>37</v>
      </c>
    </row>
    <row r="3785" spans="1:24" x14ac:dyDescent="0.3">
      <c r="A3785" s="8" t="s">
        <v>11409</v>
      </c>
      <c r="B3785" s="9">
        <v>46147</v>
      </c>
      <c r="C3785" s="21" t="str">
        <f>TEXT(Table3[[#This Row],[Transaction_Date]],"dddd")</f>
        <v>Tuesday</v>
      </c>
      <c r="D3785" t="s">
        <v>11410</v>
      </c>
      <c r="E3785">
        <f>HOUR(Table3[[#This Row],[Transaction_Time]])</f>
        <v>8</v>
      </c>
      <c r="F3785" s="10" t="s">
        <v>24</v>
      </c>
      <c r="G3785" s="10" t="s">
        <v>11411</v>
      </c>
      <c r="H3785" s="10" t="s">
        <v>54</v>
      </c>
      <c r="I3785" s="10" t="s">
        <v>27</v>
      </c>
      <c r="J3785" s="10" t="s">
        <v>75</v>
      </c>
      <c r="K3785" s="10" t="s">
        <v>156</v>
      </c>
      <c r="L3785" s="10" t="s">
        <v>200</v>
      </c>
      <c r="M3785" s="10" t="s">
        <v>146</v>
      </c>
      <c r="N3785" s="10" t="s">
        <v>78</v>
      </c>
      <c r="O3785" s="10" t="s">
        <v>60</v>
      </c>
      <c r="P3785" s="10" t="s">
        <v>34</v>
      </c>
      <c r="Q3785" s="10">
        <v>560.48</v>
      </c>
      <c r="R3785" s="10">
        <v>0</v>
      </c>
      <c r="S3785" s="10">
        <v>0</v>
      </c>
      <c r="T3785" s="10" t="s">
        <v>35</v>
      </c>
      <c r="U3785" s="10"/>
      <c r="V3785" s="10" t="s">
        <v>49</v>
      </c>
      <c r="W3785" s="10">
        <v>93</v>
      </c>
      <c r="X3785" s="11" t="s">
        <v>37</v>
      </c>
    </row>
    <row r="3786" spans="1:24" x14ac:dyDescent="0.3">
      <c r="A3786" s="4" t="s">
        <v>11412</v>
      </c>
      <c r="B3786" s="5">
        <v>46170</v>
      </c>
      <c r="C3786" s="20" t="str">
        <f>TEXT(Table3[[#This Row],[Transaction_Date]],"dddd")</f>
        <v>Thursday</v>
      </c>
      <c r="D3786" t="s">
        <v>11413</v>
      </c>
      <c r="E3786">
        <f>HOUR(Table3[[#This Row],[Transaction_Time]])</f>
        <v>20</v>
      </c>
      <c r="F3786" s="6" t="s">
        <v>416</v>
      </c>
      <c r="G3786" s="6" t="s">
        <v>11414</v>
      </c>
      <c r="H3786" s="6" t="s">
        <v>74</v>
      </c>
      <c r="I3786" s="6" t="s">
        <v>27</v>
      </c>
      <c r="J3786" s="6" t="s">
        <v>105</v>
      </c>
      <c r="K3786" s="6" t="s">
        <v>106</v>
      </c>
      <c r="L3786" s="6" t="s">
        <v>327</v>
      </c>
      <c r="M3786" s="6" t="s">
        <v>114</v>
      </c>
      <c r="N3786" s="6" t="s">
        <v>46</v>
      </c>
      <c r="O3786" s="6" t="s">
        <v>33</v>
      </c>
      <c r="P3786" s="10" t="s">
        <v>68</v>
      </c>
      <c r="Q3786" s="6">
        <v>830.44</v>
      </c>
      <c r="R3786" s="6">
        <v>0</v>
      </c>
      <c r="S3786" s="6">
        <v>0</v>
      </c>
      <c r="T3786" s="6" t="s">
        <v>35</v>
      </c>
      <c r="U3786" s="6"/>
      <c r="V3786" s="6" t="s">
        <v>49</v>
      </c>
      <c r="W3786" s="6">
        <v>44</v>
      </c>
      <c r="X3786" s="7" t="s">
        <v>37</v>
      </c>
    </row>
    <row r="3787" spans="1:24" x14ac:dyDescent="0.3">
      <c r="A3787" s="8" t="s">
        <v>11415</v>
      </c>
      <c r="B3787" s="9">
        <v>46172</v>
      </c>
      <c r="C3787" s="21" t="str">
        <f>TEXT(Table3[[#This Row],[Transaction_Date]],"dddd")</f>
        <v>Saturday</v>
      </c>
      <c r="D3787" t="s">
        <v>11416</v>
      </c>
      <c r="E3787">
        <f>HOUR(Table3[[#This Row],[Transaction_Time]])</f>
        <v>16</v>
      </c>
      <c r="F3787" s="10" t="s">
        <v>52</v>
      </c>
      <c r="G3787" s="10" t="s">
        <v>11417</v>
      </c>
      <c r="H3787" s="10" t="s">
        <v>89</v>
      </c>
      <c r="I3787" s="10" t="s">
        <v>27</v>
      </c>
      <c r="J3787" s="10" t="s">
        <v>43</v>
      </c>
      <c r="K3787" s="10" t="s">
        <v>44</v>
      </c>
      <c r="L3787" s="10" t="s">
        <v>477</v>
      </c>
      <c r="M3787" s="10" t="s">
        <v>101</v>
      </c>
      <c r="N3787" s="10" t="s">
        <v>32</v>
      </c>
      <c r="O3787" s="10" t="s">
        <v>60</v>
      </c>
      <c r="P3787" s="10" t="s">
        <v>115</v>
      </c>
      <c r="Q3787" s="10">
        <v>733.9</v>
      </c>
      <c r="R3787" s="10">
        <v>18.11</v>
      </c>
      <c r="S3787" s="10">
        <v>0</v>
      </c>
      <c r="T3787" s="10" t="s">
        <v>35</v>
      </c>
      <c r="U3787" s="10"/>
      <c r="V3787" s="10" t="s">
        <v>49</v>
      </c>
      <c r="W3787" s="10">
        <v>7</v>
      </c>
      <c r="X3787" s="11" t="s">
        <v>37</v>
      </c>
    </row>
    <row r="3788" spans="1:24" x14ac:dyDescent="0.3">
      <c r="A3788" s="4" t="s">
        <v>11418</v>
      </c>
      <c r="B3788" s="5">
        <v>46149</v>
      </c>
      <c r="C3788" s="20" t="str">
        <f>TEXT(Table3[[#This Row],[Transaction_Date]],"dddd")</f>
        <v>Thursday</v>
      </c>
      <c r="D3788" t="s">
        <v>11419</v>
      </c>
      <c r="E3788">
        <f>HOUR(Table3[[#This Row],[Transaction_Time]])</f>
        <v>16</v>
      </c>
      <c r="F3788" s="6" t="s">
        <v>40</v>
      </c>
      <c r="G3788" s="6" t="s">
        <v>11420</v>
      </c>
      <c r="H3788" s="6" t="s">
        <v>54</v>
      </c>
      <c r="I3788" s="6" t="s">
        <v>27</v>
      </c>
      <c r="J3788" s="6" t="s">
        <v>105</v>
      </c>
      <c r="K3788" s="6" t="s">
        <v>675</v>
      </c>
      <c r="L3788" s="6" t="s">
        <v>113</v>
      </c>
      <c r="M3788" s="6" t="s">
        <v>114</v>
      </c>
      <c r="N3788" s="6" t="s">
        <v>46</v>
      </c>
      <c r="O3788" s="6" t="s">
        <v>47</v>
      </c>
      <c r="P3788" s="6" t="s">
        <v>84</v>
      </c>
      <c r="Q3788" s="6">
        <v>357.58</v>
      </c>
      <c r="R3788" s="6">
        <v>0</v>
      </c>
      <c r="S3788" s="6">
        <v>0</v>
      </c>
      <c r="T3788" s="6" t="s">
        <v>35</v>
      </c>
      <c r="U3788" s="6"/>
      <c r="V3788" s="6" t="s">
        <v>49</v>
      </c>
      <c r="W3788" s="6">
        <v>60</v>
      </c>
      <c r="X3788" s="7" t="s">
        <v>37</v>
      </c>
    </row>
    <row r="3789" spans="1:24" x14ac:dyDescent="0.3">
      <c r="A3789" s="8" t="s">
        <v>11421</v>
      </c>
      <c r="B3789" s="9">
        <v>46162</v>
      </c>
      <c r="C3789" s="21" t="str">
        <f>TEXT(Table3[[#This Row],[Transaction_Date]],"dddd")</f>
        <v>Wednesday</v>
      </c>
      <c r="D3789" t="s">
        <v>11422</v>
      </c>
      <c r="E3789">
        <f>HOUR(Table3[[#This Row],[Transaction_Time]])</f>
        <v>11</v>
      </c>
      <c r="F3789" s="10" t="s">
        <v>52</v>
      </c>
      <c r="G3789" s="10" t="s">
        <v>11423</v>
      </c>
      <c r="H3789" s="10" t="s">
        <v>89</v>
      </c>
      <c r="I3789" s="10" t="s">
        <v>42</v>
      </c>
      <c r="J3789" s="10" t="s">
        <v>28</v>
      </c>
      <c r="K3789" s="10" t="s">
        <v>65</v>
      </c>
      <c r="L3789" s="10" t="s">
        <v>435</v>
      </c>
      <c r="M3789" s="10" t="s">
        <v>101</v>
      </c>
      <c r="N3789" s="10" t="s">
        <v>59</v>
      </c>
      <c r="O3789" s="10" t="s">
        <v>47</v>
      </c>
      <c r="P3789" s="10" t="s">
        <v>108</v>
      </c>
      <c r="Q3789" s="10">
        <v>63.34</v>
      </c>
      <c r="R3789" s="10">
        <v>0</v>
      </c>
      <c r="S3789" s="10">
        <v>0</v>
      </c>
      <c r="T3789" s="10" t="s">
        <v>35</v>
      </c>
      <c r="U3789" s="10"/>
      <c r="V3789" s="10" t="s">
        <v>49</v>
      </c>
      <c r="W3789" s="10">
        <v>28</v>
      </c>
      <c r="X3789" s="11" t="s">
        <v>37</v>
      </c>
    </row>
    <row r="3790" spans="1:24" x14ac:dyDescent="0.3">
      <c r="A3790" s="4" t="s">
        <v>11424</v>
      </c>
      <c r="B3790" s="5">
        <v>46165</v>
      </c>
      <c r="C3790" s="20" t="str">
        <f>TEXT(Table3[[#This Row],[Transaction_Date]],"dddd")</f>
        <v>Saturday</v>
      </c>
      <c r="D3790" t="s">
        <v>11425</v>
      </c>
      <c r="E3790">
        <f>HOUR(Table3[[#This Row],[Transaction_Time]])</f>
        <v>20</v>
      </c>
      <c r="F3790" s="6" t="s">
        <v>40</v>
      </c>
      <c r="G3790" s="6" t="s">
        <v>11426</v>
      </c>
      <c r="H3790" s="6" t="s">
        <v>54</v>
      </c>
      <c r="I3790" s="6" t="s">
        <v>27</v>
      </c>
      <c r="J3790" s="6" t="s">
        <v>119</v>
      </c>
      <c r="K3790" s="6" t="s">
        <v>276</v>
      </c>
      <c r="L3790" s="6" t="s">
        <v>537</v>
      </c>
      <c r="M3790" s="6" t="s">
        <v>122</v>
      </c>
      <c r="N3790" s="6" t="s">
        <v>59</v>
      </c>
      <c r="O3790" s="6" t="s">
        <v>47</v>
      </c>
      <c r="P3790" s="6" t="s">
        <v>48</v>
      </c>
      <c r="Q3790" s="6">
        <v>84.14</v>
      </c>
      <c r="R3790" s="6">
        <v>0</v>
      </c>
      <c r="S3790" s="6">
        <v>4.47</v>
      </c>
      <c r="T3790" s="6" t="s">
        <v>406</v>
      </c>
      <c r="U3790" s="6" t="s">
        <v>281</v>
      </c>
      <c r="V3790" s="6" t="s">
        <v>49</v>
      </c>
      <c r="W3790" s="6">
        <v>1</v>
      </c>
      <c r="X3790" s="7" t="s">
        <v>37</v>
      </c>
    </row>
    <row r="3791" spans="1:24" x14ac:dyDescent="0.3">
      <c r="A3791" s="8" t="s">
        <v>11427</v>
      </c>
      <c r="B3791" s="9">
        <v>46160</v>
      </c>
      <c r="C3791" s="21" t="str">
        <f>TEXT(Table3[[#This Row],[Transaction_Date]],"dddd")</f>
        <v>Monday</v>
      </c>
      <c r="D3791" t="s">
        <v>2926</v>
      </c>
      <c r="E3791">
        <f>HOUR(Table3[[#This Row],[Transaction_Time]])</f>
        <v>19</v>
      </c>
      <c r="F3791" s="10" t="s">
        <v>52</v>
      </c>
      <c r="G3791" s="10" t="s">
        <v>11428</v>
      </c>
      <c r="H3791" s="10" t="s">
        <v>54</v>
      </c>
      <c r="I3791" s="10" t="s">
        <v>42</v>
      </c>
      <c r="J3791" s="10" t="s">
        <v>28</v>
      </c>
      <c r="K3791" s="10" t="s">
        <v>188</v>
      </c>
      <c r="L3791" s="10" t="s">
        <v>424</v>
      </c>
      <c r="M3791" s="10" t="s">
        <v>122</v>
      </c>
      <c r="N3791" s="10" t="s">
        <v>46</v>
      </c>
      <c r="O3791" s="10" t="s">
        <v>141</v>
      </c>
      <c r="P3791" s="10" t="s">
        <v>108</v>
      </c>
      <c r="Q3791" s="10">
        <v>3824.81</v>
      </c>
      <c r="R3791" s="10">
        <v>0</v>
      </c>
      <c r="S3791" s="10">
        <v>0</v>
      </c>
      <c r="T3791" s="10" t="s">
        <v>35</v>
      </c>
      <c r="U3791" s="10"/>
      <c r="V3791" s="10" t="s">
        <v>49</v>
      </c>
      <c r="W3791" s="10">
        <v>76</v>
      </c>
      <c r="X3791" s="11" t="s">
        <v>37</v>
      </c>
    </row>
    <row r="3792" spans="1:24" x14ac:dyDescent="0.3">
      <c r="A3792" s="4" t="s">
        <v>11429</v>
      </c>
      <c r="B3792" s="5">
        <v>46156</v>
      </c>
      <c r="C3792" s="20" t="str">
        <f>TEXT(Table3[[#This Row],[Transaction_Date]],"dddd")</f>
        <v>Thursday</v>
      </c>
      <c r="D3792" t="s">
        <v>11430</v>
      </c>
      <c r="E3792">
        <f>HOUR(Table3[[#This Row],[Transaction_Time]])</f>
        <v>17</v>
      </c>
      <c r="F3792" s="6" t="s">
        <v>24</v>
      </c>
      <c r="G3792" s="6" t="s">
        <v>11431</v>
      </c>
      <c r="H3792" s="6" t="s">
        <v>26</v>
      </c>
      <c r="I3792" s="6" t="s">
        <v>27</v>
      </c>
      <c r="J3792" s="6" t="s">
        <v>55</v>
      </c>
      <c r="K3792" s="6" t="s">
        <v>180</v>
      </c>
      <c r="L3792" s="6" t="s">
        <v>184</v>
      </c>
      <c r="M3792" s="6" t="s">
        <v>146</v>
      </c>
      <c r="N3792" s="6" t="s">
        <v>46</v>
      </c>
      <c r="O3792" s="6" t="s">
        <v>60</v>
      </c>
      <c r="P3792" s="6" t="s">
        <v>84</v>
      </c>
      <c r="Q3792" s="6">
        <v>807.29</v>
      </c>
      <c r="R3792" s="6">
        <v>0</v>
      </c>
      <c r="S3792" s="6">
        <v>0</v>
      </c>
      <c r="T3792" s="6" t="s">
        <v>35</v>
      </c>
      <c r="U3792" s="6"/>
      <c r="V3792" s="6" t="s">
        <v>49</v>
      </c>
      <c r="W3792" s="6">
        <v>39</v>
      </c>
      <c r="X3792" s="7" t="s">
        <v>37</v>
      </c>
    </row>
    <row r="3793" spans="1:24" x14ac:dyDescent="0.3">
      <c r="A3793" s="8" t="s">
        <v>11432</v>
      </c>
      <c r="B3793" s="9">
        <v>46162</v>
      </c>
      <c r="C3793" s="21" t="str">
        <f>TEXT(Table3[[#This Row],[Transaction_Date]],"dddd")</f>
        <v>Wednesday</v>
      </c>
      <c r="D3793" t="s">
        <v>9503</v>
      </c>
      <c r="E3793">
        <f>HOUR(Table3[[#This Row],[Transaction_Time]])</f>
        <v>13</v>
      </c>
      <c r="F3793" s="10" t="s">
        <v>52</v>
      </c>
      <c r="G3793" s="10" t="s">
        <v>11433</v>
      </c>
      <c r="H3793" s="10" t="s">
        <v>89</v>
      </c>
      <c r="I3793" s="10" t="s">
        <v>42</v>
      </c>
      <c r="J3793" s="10" t="s">
        <v>75</v>
      </c>
      <c r="K3793" s="10" t="s">
        <v>295</v>
      </c>
      <c r="L3793" s="10" t="s">
        <v>82</v>
      </c>
      <c r="M3793" s="10" t="s">
        <v>83</v>
      </c>
      <c r="N3793" s="10" t="s">
        <v>176</v>
      </c>
      <c r="O3793" s="10" t="s">
        <v>60</v>
      </c>
      <c r="P3793" s="10" t="s">
        <v>68</v>
      </c>
      <c r="Q3793" s="10">
        <v>774.77</v>
      </c>
      <c r="R3793" s="10">
        <v>0</v>
      </c>
      <c r="S3793" s="10">
        <v>2.5</v>
      </c>
      <c r="T3793" s="10" t="s">
        <v>280</v>
      </c>
      <c r="U3793" s="10" t="s">
        <v>385</v>
      </c>
      <c r="V3793" s="10" t="s">
        <v>36</v>
      </c>
      <c r="W3793" s="10">
        <v>46</v>
      </c>
      <c r="X3793" s="11" t="s">
        <v>37</v>
      </c>
    </row>
    <row r="3794" spans="1:24" x14ac:dyDescent="0.3">
      <c r="A3794" s="4" t="s">
        <v>11434</v>
      </c>
      <c r="B3794" s="5">
        <v>46154</v>
      </c>
      <c r="C3794" s="20" t="str">
        <f>TEXT(Table3[[#This Row],[Transaction_Date]],"dddd")</f>
        <v>Tuesday</v>
      </c>
      <c r="D3794" t="s">
        <v>11435</v>
      </c>
      <c r="E3794">
        <f>HOUR(Table3[[#This Row],[Transaction_Time]])</f>
        <v>10</v>
      </c>
      <c r="F3794" s="6" t="s">
        <v>24</v>
      </c>
      <c r="G3794" s="6" t="s">
        <v>11436</v>
      </c>
      <c r="H3794" s="6" t="s">
        <v>89</v>
      </c>
      <c r="I3794" s="6" t="s">
        <v>42</v>
      </c>
      <c r="J3794" s="6" t="s">
        <v>105</v>
      </c>
      <c r="K3794" s="6" t="s">
        <v>675</v>
      </c>
      <c r="L3794" s="6" t="s">
        <v>171</v>
      </c>
      <c r="M3794" s="6" t="s">
        <v>67</v>
      </c>
      <c r="N3794" s="6" t="s">
        <v>78</v>
      </c>
      <c r="O3794" s="6" t="s">
        <v>297</v>
      </c>
      <c r="P3794" s="6" t="s">
        <v>68</v>
      </c>
      <c r="Q3794" s="6">
        <v>1078.58</v>
      </c>
      <c r="R3794" s="6">
        <v>0</v>
      </c>
      <c r="S3794" s="6">
        <v>0</v>
      </c>
      <c r="T3794" s="6" t="s">
        <v>35</v>
      </c>
      <c r="U3794" s="6"/>
      <c r="V3794" s="6" t="s">
        <v>49</v>
      </c>
      <c r="W3794" s="6">
        <v>23</v>
      </c>
      <c r="X3794" s="7" t="s">
        <v>37</v>
      </c>
    </row>
    <row r="3795" spans="1:24" x14ac:dyDescent="0.3">
      <c r="A3795" s="8" t="s">
        <v>11437</v>
      </c>
      <c r="B3795" s="9">
        <v>46166</v>
      </c>
      <c r="C3795" s="21" t="str">
        <f>TEXT(Table3[[#This Row],[Transaction_Date]],"dddd")</f>
        <v>Sunday</v>
      </c>
      <c r="D3795" t="s">
        <v>11438</v>
      </c>
      <c r="E3795">
        <f>HOUR(Table3[[#This Row],[Transaction_Time]])</f>
        <v>8</v>
      </c>
      <c r="F3795" s="10" t="s">
        <v>24</v>
      </c>
      <c r="G3795" s="10" t="s">
        <v>11439</v>
      </c>
      <c r="H3795" s="10" t="s">
        <v>89</v>
      </c>
      <c r="I3795" s="10" t="s">
        <v>27</v>
      </c>
      <c r="J3795" s="10" t="s">
        <v>119</v>
      </c>
      <c r="K3795" s="10" t="s">
        <v>276</v>
      </c>
      <c r="L3795" s="10" t="s">
        <v>171</v>
      </c>
      <c r="M3795" s="10" t="s">
        <v>67</v>
      </c>
      <c r="N3795" s="10" t="s">
        <v>32</v>
      </c>
      <c r="O3795" s="10" t="s">
        <v>60</v>
      </c>
      <c r="P3795" s="10" t="s">
        <v>108</v>
      </c>
      <c r="Q3795" s="10">
        <v>1177.45</v>
      </c>
      <c r="R3795" s="10">
        <v>0</v>
      </c>
      <c r="S3795" s="10">
        <v>0</v>
      </c>
      <c r="T3795" s="10" t="s">
        <v>35</v>
      </c>
      <c r="U3795" s="10"/>
      <c r="V3795" s="10" t="s">
        <v>49</v>
      </c>
      <c r="W3795" s="10">
        <v>38</v>
      </c>
      <c r="X3795" s="11" t="s">
        <v>37</v>
      </c>
    </row>
    <row r="3796" spans="1:24" x14ac:dyDescent="0.3">
      <c r="A3796" s="4" t="s">
        <v>11440</v>
      </c>
      <c r="B3796" s="5">
        <v>46144</v>
      </c>
      <c r="C3796" s="20" t="str">
        <f>TEXT(Table3[[#This Row],[Transaction_Date]],"dddd")</f>
        <v>Saturday</v>
      </c>
      <c r="D3796" t="s">
        <v>6316</v>
      </c>
      <c r="E3796">
        <f>HOUR(Table3[[#This Row],[Transaction_Time]])</f>
        <v>17</v>
      </c>
      <c r="F3796" s="6" t="s">
        <v>24</v>
      </c>
      <c r="G3796" s="6" t="s">
        <v>11441</v>
      </c>
      <c r="H3796" s="6" t="s">
        <v>26</v>
      </c>
      <c r="I3796" s="6" t="s">
        <v>27</v>
      </c>
      <c r="J3796" s="6" t="s">
        <v>150</v>
      </c>
      <c r="K3796" s="6" t="s">
        <v>151</v>
      </c>
      <c r="L3796" s="6" t="s">
        <v>801</v>
      </c>
      <c r="M3796" s="6" t="s">
        <v>58</v>
      </c>
      <c r="N3796" s="6" t="s">
        <v>59</v>
      </c>
      <c r="O3796" s="6" t="s">
        <v>60</v>
      </c>
      <c r="P3796" s="6" t="s">
        <v>108</v>
      </c>
      <c r="Q3796" s="6">
        <v>246.67</v>
      </c>
      <c r="R3796" s="6">
        <v>0</v>
      </c>
      <c r="S3796" s="6">
        <v>0</v>
      </c>
      <c r="T3796" s="6" t="s">
        <v>35</v>
      </c>
      <c r="U3796" s="6"/>
      <c r="V3796" s="6" t="s">
        <v>49</v>
      </c>
      <c r="W3796" s="6">
        <v>26</v>
      </c>
      <c r="X3796" s="7" t="s">
        <v>37</v>
      </c>
    </row>
    <row r="3797" spans="1:24" x14ac:dyDescent="0.3">
      <c r="A3797" s="8" t="s">
        <v>11442</v>
      </c>
      <c r="B3797" s="9">
        <v>46146</v>
      </c>
      <c r="C3797" s="21" t="str">
        <f>TEXT(Table3[[#This Row],[Transaction_Date]],"dddd")</f>
        <v>Monday</v>
      </c>
      <c r="D3797" t="s">
        <v>11443</v>
      </c>
      <c r="E3797">
        <f>HOUR(Table3[[#This Row],[Transaction_Time]])</f>
        <v>20</v>
      </c>
      <c r="F3797" s="10" t="s">
        <v>72</v>
      </c>
      <c r="G3797" s="10" t="s">
        <v>11444</v>
      </c>
      <c r="H3797" s="10" t="s">
        <v>54</v>
      </c>
      <c r="I3797" s="10" t="s">
        <v>42</v>
      </c>
      <c r="J3797" s="10" t="s">
        <v>166</v>
      </c>
      <c r="K3797" s="10" t="s">
        <v>237</v>
      </c>
      <c r="L3797" s="10" t="s">
        <v>500</v>
      </c>
      <c r="M3797" s="10" t="s">
        <v>67</v>
      </c>
      <c r="N3797" s="10" t="s">
        <v>46</v>
      </c>
      <c r="O3797" s="10" t="s">
        <v>60</v>
      </c>
      <c r="P3797" s="10" t="s">
        <v>115</v>
      </c>
      <c r="Q3797" s="10">
        <v>228.51</v>
      </c>
      <c r="R3797" s="10">
        <v>0</v>
      </c>
      <c r="S3797" s="10">
        <v>0</v>
      </c>
      <c r="T3797" s="10" t="s">
        <v>35</v>
      </c>
      <c r="U3797" s="10"/>
      <c r="V3797" s="10" t="s">
        <v>49</v>
      </c>
      <c r="W3797" s="10">
        <v>17</v>
      </c>
      <c r="X3797" s="11" t="s">
        <v>37</v>
      </c>
    </row>
    <row r="3798" spans="1:24" x14ac:dyDescent="0.3">
      <c r="A3798" s="4" t="s">
        <v>11445</v>
      </c>
      <c r="B3798" s="5">
        <v>46147</v>
      </c>
      <c r="C3798" s="20" t="str">
        <f>TEXT(Table3[[#This Row],[Transaction_Date]],"dddd")</f>
        <v>Tuesday</v>
      </c>
      <c r="D3798" t="s">
        <v>11446</v>
      </c>
      <c r="E3798">
        <f>HOUR(Table3[[#This Row],[Transaction_Time]])</f>
        <v>12</v>
      </c>
      <c r="F3798" s="6" t="s">
        <v>24</v>
      </c>
      <c r="G3798" s="6" t="s">
        <v>11447</v>
      </c>
      <c r="H3798" s="6" t="s">
        <v>26</v>
      </c>
      <c r="I3798" s="6" t="s">
        <v>42</v>
      </c>
      <c r="J3798" s="6" t="s">
        <v>43</v>
      </c>
      <c r="K3798" s="6" t="s">
        <v>285</v>
      </c>
      <c r="L3798" s="6" t="s">
        <v>92</v>
      </c>
      <c r="M3798" s="6" t="s">
        <v>93</v>
      </c>
      <c r="N3798" s="6" t="s">
        <v>46</v>
      </c>
      <c r="O3798" s="6" t="s">
        <v>141</v>
      </c>
      <c r="P3798" s="6" t="s">
        <v>34</v>
      </c>
      <c r="Q3798" s="6">
        <v>198.61</v>
      </c>
      <c r="R3798" s="6">
        <v>0</v>
      </c>
      <c r="S3798" s="6">
        <v>0</v>
      </c>
      <c r="T3798" s="6" t="s">
        <v>35</v>
      </c>
      <c r="U3798" s="6"/>
      <c r="V3798" s="6" t="s">
        <v>49</v>
      </c>
      <c r="W3798" s="6">
        <v>89</v>
      </c>
      <c r="X3798" s="7" t="s">
        <v>37</v>
      </c>
    </row>
    <row r="3799" spans="1:24" x14ac:dyDescent="0.3">
      <c r="A3799" s="8" t="s">
        <v>11448</v>
      </c>
      <c r="B3799" s="9">
        <v>46148</v>
      </c>
      <c r="C3799" s="21" t="str">
        <f>TEXT(Table3[[#This Row],[Transaction_Date]],"dddd")</f>
        <v>Wednesday</v>
      </c>
      <c r="D3799" t="s">
        <v>11449</v>
      </c>
      <c r="E3799">
        <f>HOUR(Table3[[#This Row],[Transaction_Time]])</f>
        <v>8</v>
      </c>
      <c r="F3799" s="10" t="s">
        <v>40</v>
      </c>
      <c r="G3799" s="10" t="s">
        <v>11450</v>
      </c>
      <c r="H3799" s="10" t="s">
        <v>54</v>
      </c>
      <c r="I3799" s="10" t="s">
        <v>27</v>
      </c>
      <c r="J3799" s="10" t="s">
        <v>55</v>
      </c>
      <c r="K3799" s="10" t="s">
        <v>256</v>
      </c>
      <c r="L3799" s="10" t="s">
        <v>290</v>
      </c>
      <c r="M3799" s="10" t="s">
        <v>93</v>
      </c>
      <c r="N3799" s="10" t="s">
        <v>46</v>
      </c>
      <c r="O3799" s="10" t="s">
        <v>60</v>
      </c>
      <c r="P3799" s="10" t="s">
        <v>115</v>
      </c>
      <c r="Q3799" s="10">
        <v>212.59</v>
      </c>
      <c r="R3799" s="10">
        <v>0</v>
      </c>
      <c r="S3799" s="10">
        <v>0</v>
      </c>
      <c r="T3799" s="10" t="s">
        <v>35</v>
      </c>
      <c r="U3799" s="10"/>
      <c r="V3799" s="10" t="s">
        <v>49</v>
      </c>
      <c r="W3799" s="10">
        <v>30</v>
      </c>
      <c r="X3799" s="11" t="s">
        <v>37</v>
      </c>
    </row>
    <row r="3800" spans="1:24" x14ac:dyDescent="0.3">
      <c r="A3800" s="4" t="s">
        <v>11451</v>
      </c>
      <c r="B3800" s="5">
        <v>46170</v>
      </c>
      <c r="C3800" s="20" t="str">
        <f>TEXT(Table3[[#This Row],[Transaction_Date]],"dddd")</f>
        <v>Thursday</v>
      </c>
      <c r="D3800" t="s">
        <v>11452</v>
      </c>
      <c r="E3800">
        <f>HOUR(Table3[[#This Row],[Transaction_Time]])</f>
        <v>18</v>
      </c>
      <c r="F3800" s="6" t="s">
        <v>24</v>
      </c>
      <c r="G3800" s="6" t="s">
        <v>11453</v>
      </c>
      <c r="H3800" s="6" t="s">
        <v>54</v>
      </c>
      <c r="I3800" s="6" t="s">
        <v>27</v>
      </c>
      <c r="J3800" s="6" t="s">
        <v>75</v>
      </c>
      <c r="K3800" s="6" t="s">
        <v>212</v>
      </c>
      <c r="L3800" s="6" t="s">
        <v>537</v>
      </c>
      <c r="M3800" s="6" t="s">
        <v>122</v>
      </c>
      <c r="N3800" s="6" t="s">
        <v>59</v>
      </c>
      <c r="O3800" s="6" t="s">
        <v>60</v>
      </c>
      <c r="P3800" s="10" t="s">
        <v>68</v>
      </c>
      <c r="Q3800" s="6">
        <v>72.75</v>
      </c>
      <c r="R3800" s="6">
        <v>24.33</v>
      </c>
      <c r="S3800" s="6">
        <v>0</v>
      </c>
      <c r="T3800" s="6" t="s">
        <v>35</v>
      </c>
      <c r="U3800" s="6"/>
      <c r="V3800" s="6" t="s">
        <v>49</v>
      </c>
      <c r="W3800" s="6">
        <v>46</v>
      </c>
      <c r="X3800" s="7" t="s">
        <v>37</v>
      </c>
    </row>
    <row r="3801" spans="1:24" x14ac:dyDescent="0.3">
      <c r="A3801" s="8" t="s">
        <v>11454</v>
      </c>
      <c r="B3801" s="9">
        <v>46167</v>
      </c>
      <c r="C3801" s="21" t="str">
        <f>TEXT(Table3[[#This Row],[Transaction_Date]],"dddd")</f>
        <v>Monday</v>
      </c>
      <c r="D3801" t="s">
        <v>11455</v>
      </c>
      <c r="E3801">
        <f>HOUR(Table3[[#This Row],[Transaction_Time]])</f>
        <v>7</v>
      </c>
      <c r="F3801" s="10" t="s">
        <v>87</v>
      </c>
      <c r="G3801" s="10" t="s">
        <v>11456</v>
      </c>
      <c r="H3801" s="10" t="s">
        <v>54</v>
      </c>
      <c r="I3801" s="10" t="s">
        <v>27</v>
      </c>
      <c r="J3801" s="10" t="s">
        <v>28</v>
      </c>
      <c r="K3801" s="10" t="s">
        <v>29</v>
      </c>
      <c r="L3801" s="10" t="s">
        <v>537</v>
      </c>
      <c r="M3801" s="10" t="s">
        <v>122</v>
      </c>
      <c r="N3801" s="10" t="s">
        <v>46</v>
      </c>
      <c r="O3801" s="10" t="s">
        <v>60</v>
      </c>
      <c r="P3801" s="10" t="s">
        <v>115</v>
      </c>
      <c r="Q3801" s="10">
        <v>333.93</v>
      </c>
      <c r="R3801" s="10">
        <v>46.16</v>
      </c>
      <c r="S3801" s="10">
        <v>0</v>
      </c>
      <c r="T3801" s="10" t="s">
        <v>35</v>
      </c>
      <c r="U3801" s="10"/>
      <c r="V3801" s="10" t="s">
        <v>49</v>
      </c>
      <c r="W3801" s="10">
        <v>6</v>
      </c>
      <c r="X3801" s="11" t="s">
        <v>37</v>
      </c>
    </row>
    <row r="3802" spans="1:24" x14ac:dyDescent="0.3">
      <c r="A3802" s="4" t="s">
        <v>11457</v>
      </c>
      <c r="B3802" s="5">
        <v>46155</v>
      </c>
      <c r="C3802" s="20" t="str">
        <f>TEXT(Table3[[#This Row],[Transaction_Date]],"dddd")</f>
        <v>Wednesday</v>
      </c>
      <c r="D3802" t="s">
        <v>11458</v>
      </c>
      <c r="E3802">
        <f>HOUR(Table3[[#This Row],[Transaction_Time]])</f>
        <v>13</v>
      </c>
      <c r="F3802" s="6" t="s">
        <v>24</v>
      </c>
      <c r="G3802" s="6" t="s">
        <v>11459</v>
      </c>
      <c r="H3802" s="6" t="s">
        <v>74</v>
      </c>
      <c r="I3802" s="6" t="s">
        <v>27</v>
      </c>
      <c r="J3802" s="6" t="s">
        <v>105</v>
      </c>
      <c r="K3802" s="6" t="s">
        <v>106</v>
      </c>
      <c r="L3802" s="6" t="s">
        <v>424</v>
      </c>
      <c r="M3802" s="6" t="s">
        <v>122</v>
      </c>
      <c r="N3802" s="6" t="s">
        <v>46</v>
      </c>
      <c r="O3802" s="6" t="s">
        <v>47</v>
      </c>
      <c r="P3802" s="6" t="s">
        <v>108</v>
      </c>
      <c r="Q3802" s="6">
        <v>232.77</v>
      </c>
      <c r="R3802" s="6">
        <v>0</v>
      </c>
      <c r="S3802" s="6">
        <v>0.95</v>
      </c>
      <c r="T3802" s="6" t="s">
        <v>35</v>
      </c>
      <c r="U3802" s="6"/>
      <c r="V3802" s="6" t="s">
        <v>49</v>
      </c>
      <c r="W3802" s="6">
        <v>27</v>
      </c>
      <c r="X3802" s="7" t="s">
        <v>37</v>
      </c>
    </row>
    <row r="3803" spans="1:24" x14ac:dyDescent="0.3">
      <c r="A3803" s="8" t="s">
        <v>11460</v>
      </c>
      <c r="B3803" s="9">
        <v>46166</v>
      </c>
      <c r="C3803" s="21" t="str">
        <f>TEXT(Table3[[#This Row],[Transaction_Date]],"dddd")</f>
        <v>Sunday</v>
      </c>
      <c r="D3803" t="s">
        <v>11461</v>
      </c>
      <c r="E3803">
        <f>HOUR(Table3[[#This Row],[Transaction_Time]])</f>
        <v>16</v>
      </c>
      <c r="F3803" s="10" t="s">
        <v>24</v>
      </c>
      <c r="G3803" s="10" t="s">
        <v>11462</v>
      </c>
      <c r="H3803" s="10" t="s">
        <v>26</v>
      </c>
      <c r="I3803" s="10" t="s">
        <v>27</v>
      </c>
      <c r="J3803" s="10" t="s">
        <v>43</v>
      </c>
      <c r="K3803" s="10" t="s">
        <v>44</v>
      </c>
      <c r="L3803" s="10" t="s">
        <v>196</v>
      </c>
      <c r="M3803" s="10" t="s">
        <v>83</v>
      </c>
      <c r="N3803" s="10" t="s">
        <v>32</v>
      </c>
      <c r="O3803" s="10" t="s">
        <v>33</v>
      </c>
      <c r="P3803" s="10" t="s">
        <v>48</v>
      </c>
      <c r="Q3803" s="10">
        <v>1187.77</v>
      </c>
      <c r="R3803" s="10">
        <v>0</v>
      </c>
      <c r="S3803" s="10">
        <v>0</v>
      </c>
      <c r="T3803" s="10" t="s">
        <v>35</v>
      </c>
      <c r="U3803" s="10"/>
      <c r="V3803" s="10" t="s">
        <v>49</v>
      </c>
      <c r="W3803" s="10">
        <v>70</v>
      </c>
      <c r="X3803" s="11" t="s">
        <v>37</v>
      </c>
    </row>
    <row r="3804" spans="1:24" x14ac:dyDescent="0.3">
      <c r="A3804" s="4" t="s">
        <v>11463</v>
      </c>
      <c r="B3804" s="5">
        <v>46145</v>
      </c>
      <c r="C3804" s="20" t="str">
        <f>TEXT(Table3[[#This Row],[Transaction_Date]],"dddd")</f>
        <v>Sunday</v>
      </c>
      <c r="D3804" t="s">
        <v>11464</v>
      </c>
      <c r="E3804">
        <f>HOUR(Table3[[#This Row],[Transaction_Time]])</f>
        <v>18</v>
      </c>
      <c r="F3804" s="6" t="s">
        <v>40</v>
      </c>
      <c r="G3804" s="6" t="s">
        <v>11465</v>
      </c>
      <c r="H3804" s="6" t="s">
        <v>89</v>
      </c>
      <c r="I3804" s="6" t="s">
        <v>27</v>
      </c>
      <c r="J3804" s="6" t="s">
        <v>28</v>
      </c>
      <c r="K3804" s="6" t="s">
        <v>29</v>
      </c>
      <c r="L3804" s="6" t="s">
        <v>57</v>
      </c>
      <c r="M3804" s="6" t="s">
        <v>58</v>
      </c>
      <c r="N3804" s="6" t="s">
        <v>46</v>
      </c>
      <c r="O3804" s="6" t="s">
        <v>141</v>
      </c>
      <c r="P3804" s="6" t="s">
        <v>68</v>
      </c>
      <c r="Q3804" s="6">
        <v>531.26</v>
      </c>
      <c r="R3804" s="6">
        <v>0</v>
      </c>
      <c r="S3804" s="6">
        <v>0</v>
      </c>
      <c r="T3804" s="6" t="s">
        <v>35</v>
      </c>
      <c r="U3804" s="6"/>
      <c r="V3804" s="6" t="s">
        <v>49</v>
      </c>
      <c r="W3804" s="6">
        <v>28</v>
      </c>
      <c r="X3804" s="7" t="s">
        <v>37</v>
      </c>
    </row>
    <row r="3805" spans="1:24" x14ac:dyDescent="0.3">
      <c r="A3805" s="8" t="s">
        <v>11466</v>
      </c>
      <c r="B3805" s="9">
        <v>46150</v>
      </c>
      <c r="C3805" s="21" t="str">
        <f>TEXT(Table3[[#This Row],[Transaction_Date]],"dddd")</f>
        <v>Friday</v>
      </c>
      <c r="D3805" t="s">
        <v>11467</v>
      </c>
      <c r="E3805">
        <f>HOUR(Table3[[#This Row],[Transaction_Time]])</f>
        <v>18</v>
      </c>
      <c r="F3805" s="10" t="s">
        <v>24</v>
      </c>
      <c r="G3805" s="10" t="s">
        <v>11468</v>
      </c>
      <c r="H3805" s="10" t="s">
        <v>74</v>
      </c>
      <c r="I3805" s="10" t="s">
        <v>42</v>
      </c>
      <c r="J3805" s="10" t="s">
        <v>166</v>
      </c>
      <c r="K3805" s="10" t="s">
        <v>204</v>
      </c>
      <c r="L3805" s="10" t="s">
        <v>100</v>
      </c>
      <c r="M3805" s="10" t="s">
        <v>101</v>
      </c>
      <c r="N3805" s="10" t="s">
        <v>176</v>
      </c>
      <c r="O3805" s="10" t="s">
        <v>297</v>
      </c>
      <c r="P3805" s="10" t="s">
        <v>34</v>
      </c>
      <c r="Q3805" s="10">
        <v>1343.85</v>
      </c>
      <c r="R3805" s="10">
        <v>0</v>
      </c>
      <c r="S3805" s="10">
        <v>4.58</v>
      </c>
      <c r="T3805" s="10" t="s">
        <v>35</v>
      </c>
      <c r="U3805" s="10"/>
      <c r="V3805" s="10" t="s">
        <v>49</v>
      </c>
      <c r="W3805" s="10">
        <v>30</v>
      </c>
      <c r="X3805" s="11" t="s">
        <v>37</v>
      </c>
    </row>
    <row r="3806" spans="1:24" x14ac:dyDescent="0.3">
      <c r="A3806" s="4" t="s">
        <v>11469</v>
      </c>
      <c r="B3806" s="5">
        <v>46155</v>
      </c>
      <c r="C3806" s="20" t="str">
        <f>TEXT(Table3[[#This Row],[Transaction_Date]],"dddd")</f>
        <v>Wednesday</v>
      </c>
      <c r="D3806" t="s">
        <v>11470</v>
      </c>
      <c r="E3806">
        <f>HOUR(Table3[[#This Row],[Transaction_Time]])</f>
        <v>17</v>
      </c>
      <c r="F3806" s="6" t="s">
        <v>24</v>
      </c>
      <c r="G3806" s="6" t="s">
        <v>11471</v>
      </c>
      <c r="H3806" s="6" t="s">
        <v>89</v>
      </c>
      <c r="I3806" s="6" t="s">
        <v>27</v>
      </c>
      <c r="J3806" s="6" t="s">
        <v>55</v>
      </c>
      <c r="K3806" s="6" t="s">
        <v>256</v>
      </c>
      <c r="L3806" s="6" t="s">
        <v>424</v>
      </c>
      <c r="M3806" s="6" t="s">
        <v>122</v>
      </c>
      <c r="N3806" s="6" t="s">
        <v>291</v>
      </c>
      <c r="O3806" s="6" t="s">
        <v>141</v>
      </c>
      <c r="P3806" s="6" t="s">
        <v>108</v>
      </c>
      <c r="Q3806" s="6">
        <v>777.26</v>
      </c>
      <c r="R3806" s="6">
        <v>0</v>
      </c>
      <c r="S3806" s="6">
        <v>0</v>
      </c>
      <c r="T3806" s="6" t="s">
        <v>35</v>
      </c>
      <c r="U3806" s="6"/>
      <c r="V3806" s="6" t="s">
        <v>49</v>
      </c>
      <c r="W3806" s="6">
        <v>39</v>
      </c>
      <c r="X3806" s="7" t="s">
        <v>37</v>
      </c>
    </row>
    <row r="3807" spans="1:24" x14ac:dyDescent="0.3">
      <c r="A3807" s="8" t="s">
        <v>11472</v>
      </c>
      <c r="B3807" s="9">
        <v>46159</v>
      </c>
      <c r="C3807" s="21" t="str">
        <f>TEXT(Table3[[#This Row],[Transaction_Date]],"dddd")</f>
        <v>Sunday</v>
      </c>
      <c r="D3807" t="s">
        <v>11473</v>
      </c>
      <c r="E3807">
        <f>HOUR(Table3[[#This Row],[Transaction_Time]])</f>
        <v>13</v>
      </c>
      <c r="F3807" s="10" t="s">
        <v>87</v>
      </c>
      <c r="G3807" s="10" t="s">
        <v>11474</v>
      </c>
      <c r="H3807" s="10" t="s">
        <v>54</v>
      </c>
      <c r="I3807" s="10" t="s">
        <v>27</v>
      </c>
      <c r="J3807" s="10" t="s">
        <v>55</v>
      </c>
      <c r="K3807" s="10" t="s">
        <v>180</v>
      </c>
      <c r="L3807" s="10" t="s">
        <v>57</v>
      </c>
      <c r="M3807" s="10" t="s">
        <v>58</v>
      </c>
      <c r="N3807" s="10" t="s">
        <v>32</v>
      </c>
      <c r="O3807" s="10" t="s">
        <v>141</v>
      </c>
      <c r="P3807" s="10" t="s">
        <v>68</v>
      </c>
      <c r="Q3807" s="10">
        <v>2553.1</v>
      </c>
      <c r="R3807" s="10">
        <v>0</v>
      </c>
      <c r="S3807" s="10">
        <v>0</v>
      </c>
      <c r="T3807" s="10" t="s">
        <v>280</v>
      </c>
      <c r="U3807" s="10" t="s">
        <v>496</v>
      </c>
      <c r="V3807" s="10" t="s">
        <v>49</v>
      </c>
      <c r="W3807" s="10">
        <v>54</v>
      </c>
      <c r="X3807" s="11" t="s">
        <v>37</v>
      </c>
    </row>
    <row r="3808" spans="1:24" x14ac:dyDescent="0.3">
      <c r="A3808" s="4" t="s">
        <v>11475</v>
      </c>
      <c r="B3808" s="5">
        <v>46156</v>
      </c>
      <c r="C3808" s="20" t="str">
        <f>TEXT(Table3[[#This Row],[Transaction_Date]],"dddd")</f>
        <v>Thursday</v>
      </c>
      <c r="D3808" t="s">
        <v>11476</v>
      </c>
      <c r="E3808">
        <f>HOUR(Table3[[#This Row],[Transaction_Time]])</f>
        <v>1</v>
      </c>
      <c r="F3808" s="6" t="s">
        <v>40</v>
      </c>
      <c r="G3808" s="6" t="s">
        <v>11477</v>
      </c>
      <c r="H3808" s="6" t="s">
        <v>89</v>
      </c>
      <c r="I3808" s="6" t="s">
        <v>42</v>
      </c>
      <c r="J3808" s="6" t="s">
        <v>150</v>
      </c>
      <c r="K3808" s="6" t="s">
        <v>319</v>
      </c>
      <c r="L3808" s="6" t="s">
        <v>82</v>
      </c>
      <c r="M3808" s="6" t="s">
        <v>83</v>
      </c>
      <c r="N3808" s="6" t="s">
        <v>78</v>
      </c>
      <c r="O3808" s="6" t="s">
        <v>47</v>
      </c>
      <c r="P3808" s="6" t="s">
        <v>84</v>
      </c>
      <c r="Q3808" s="6">
        <v>472.88</v>
      </c>
      <c r="R3808" s="6">
        <v>56.73</v>
      </c>
      <c r="S3808" s="6">
        <v>0</v>
      </c>
      <c r="T3808" s="6" t="s">
        <v>35</v>
      </c>
      <c r="U3808" s="6"/>
      <c r="V3808" s="6" t="s">
        <v>49</v>
      </c>
      <c r="W3808" s="6">
        <v>55</v>
      </c>
      <c r="X3808" s="7" t="s">
        <v>37</v>
      </c>
    </row>
    <row r="3809" spans="1:24" x14ac:dyDescent="0.3">
      <c r="A3809" s="8" t="s">
        <v>11478</v>
      </c>
      <c r="B3809" s="9">
        <v>46153</v>
      </c>
      <c r="C3809" s="21" t="str">
        <f>TEXT(Table3[[#This Row],[Transaction_Date]],"dddd")</f>
        <v>Monday</v>
      </c>
      <c r="D3809" t="s">
        <v>11479</v>
      </c>
      <c r="E3809">
        <f>HOUR(Table3[[#This Row],[Transaction_Time]])</f>
        <v>9</v>
      </c>
      <c r="F3809" s="10" t="s">
        <v>52</v>
      </c>
      <c r="G3809" s="10" t="s">
        <v>11480</v>
      </c>
      <c r="H3809" s="10" t="s">
        <v>54</v>
      </c>
      <c r="I3809" s="10" t="s">
        <v>27</v>
      </c>
      <c r="J3809" s="10" t="s">
        <v>43</v>
      </c>
      <c r="K3809" s="10" t="s">
        <v>285</v>
      </c>
      <c r="L3809" s="10" t="s">
        <v>271</v>
      </c>
      <c r="M3809" s="10" t="s">
        <v>83</v>
      </c>
      <c r="N3809" s="10" t="s">
        <v>46</v>
      </c>
      <c r="O3809" s="10" t="s">
        <v>60</v>
      </c>
      <c r="P3809" s="10" t="s">
        <v>34</v>
      </c>
      <c r="Q3809" s="10">
        <v>801.97</v>
      </c>
      <c r="R3809" s="10">
        <v>0</v>
      </c>
      <c r="S3809" s="10">
        <v>0</v>
      </c>
      <c r="T3809" s="10" t="s">
        <v>35</v>
      </c>
      <c r="U3809" s="10"/>
      <c r="V3809" s="10" t="s">
        <v>49</v>
      </c>
      <c r="W3809" s="10">
        <v>67</v>
      </c>
      <c r="X3809" s="11" t="s">
        <v>37</v>
      </c>
    </row>
    <row r="3810" spans="1:24" x14ac:dyDescent="0.3">
      <c r="A3810" s="4" t="s">
        <v>11481</v>
      </c>
      <c r="B3810" s="5">
        <v>46147</v>
      </c>
      <c r="C3810" s="20" t="str">
        <f>TEXT(Table3[[#This Row],[Transaction_Date]],"dddd")</f>
        <v>Tuesday</v>
      </c>
      <c r="D3810" t="s">
        <v>11482</v>
      </c>
      <c r="E3810">
        <f>HOUR(Table3[[#This Row],[Transaction_Time]])</f>
        <v>17</v>
      </c>
      <c r="F3810" s="6" t="s">
        <v>24</v>
      </c>
      <c r="G3810" s="6" t="s">
        <v>11483</v>
      </c>
      <c r="H3810" s="6" t="s">
        <v>74</v>
      </c>
      <c r="I3810" s="6" t="s">
        <v>27</v>
      </c>
      <c r="J3810" s="6" t="s">
        <v>166</v>
      </c>
      <c r="K3810" s="6" t="s">
        <v>204</v>
      </c>
      <c r="L3810" s="6" t="s">
        <v>152</v>
      </c>
      <c r="M3810" s="6" t="s">
        <v>93</v>
      </c>
      <c r="N3810" s="6" t="s">
        <v>176</v>
      </c>
      <c r="O3810" s="6" t="s">
        <v>297</v>
      </c>
      <c r="P3810" s="6" t="s">
        <v>34</v>
      </c>
      <c r="Q3810" s="6">
        <v>1421.46</v>
      </c>
      <c r="R3810" s="6">
        <v>0</v>
      </c>
      <c r="S3810" s="6">
        <v>0</v>
      </c>
      <c r="T3810" s="6" t="s">
        <v>35</v>
      </c>
      <c r="U3810" s="6"/>
      <c r="V3810" s="6" t="s">
        <v>49</v>
      </c>
      <c r="W3810" s="6">
        <v>18</v>
      </c>
      <c r="X3810" s="7" t="s">
        <v>37</v>
      </c>
    </row>
    <row r="3811" spans="1:24" x14ac:dyDescent="0.3">
      <c r="A3811" s="8" t="s">
        <v>11484</v>
      </c>
      <c r="B3811" s="9">
        <v>46152</v>
      </c>
      <c r="C3811" s="21" t="str">
        <f>TEXT(Table3[[#This Row],[Transaction_Date]],"dddd")</f>
        <v>Sunday</v>
      </c>
      <c r="D3811" t="s">
        <v>11485</v>
      </c>
      <c r="E3811">
        <f>HOUR(Table3[[#This Row],[Transaction_Time]])</f>
        <v>10</v>
      </c>
      <c r="F3811" s="10" t="s">
        <v>24</v>
      </c>
      <c r="G3811" s="10" t="s">
        <v>11486</v>
      </c>
      <c r="H3811" s="10" t="s">
        <v>74</v>
      </c>
      <c r="I3811" s="10" t="s">
        <v>42</v>
      </c>
      <c r="J3811" s="10" t="s">
        <v>90</v>
      </c>
      <c r="K3811" s="10" t="s">
        <v>91</v>
      </c>
      <c r="L3811" s="10" t="s">
        <v>45</v>
      </c>
      <c r="M3811" s="10" t="s">
        <v>31</v>
      </c>
      <c r="N3811" s="10" t="s">
        <v>78</v>
      </c>
      <c r="O3811" s="10" t="s">
        <v>60</v>
      </c>
      <c r="P3811" s="10" t="s">
        <v>68</v>
      </c>
      <c r="Q3811" s="10">
        <v>106.09</v>
      </c>
      <c r="R3811" s="10">
        <v>0</v>
      </c>
      <c r="S3811" s="10">
        <v>0</v>
      </c>
      <c r="T3811" s="10" t="s">
        <v>35</v>
      </c>
      <c r="U3811" s="10"/>
      <c r="V3811" s="10" t="s">
        <v>49</v>
      </c>
      <c r="W3811" s="10">
        <v>2</v>
      </c>
      <c r="X3811" s="11" t="s">
        <v>37</v>
      </c>
    </row>
    <row r="3812" spans="1:24" x14ac:dyDescent="0.3">
      <c r="A3812" s="4" t="s">
        <v>11487</v>
      </c>
      <c r="B3812" s="5">
        <v>46163</v>
      </c>
      <c r="C3812" s="20" t="str">
        <f>TEXT(Table3[[#This Row],[Transaction_Date]],"dddd")</f>
        <v>Thursday</v>
      </c>
      <c r="D3812" t="s">
        <v>11488</v>
      </c>
      <c r="E3812">
        <f>HOUR(Table3[[#This Row],[Transaction_Time]])</f>
        <v>16</v>
      </c>
      <c r="F3812" s="6" t="s">
        <v>24</v>
      </c>
      <c r="G3812" s="6" t="s">
        <v>11489</v>
      </c>
      <c r="H3812" s="6" t="s">
        <v>74</v>
      </c>
      <c r="I3812" s="6" t="s">
        <v>27</v>
      </c>
      <c r="J3812" s="6" t="s">
        <v>75</v>
      </c>
      <c r="K3812" s="6" t="s">
        <v>76</v>
      </c>
      <c r="L3812" s="6" t="s">
        <v>435</v>
      </c>
      <c r="M3812" s="6" t="s">
        <v>101</v>
      </c>
      <c r="N3812" s="6" t="s">
        <v>176</v>
      </c>
      <c r="O3812" s="6" t="s">
        <v>60</v>
      </c>
      <c r="P3812" s="6" t="s">
        <v>68</v>
      </c>
      <c r="Q3812" s="6">
        <v>240.95</v>
      </c>
      <c r="R3812" s="6">
        <v>0</v>
      </c>
      <c r="S3812" s="6">
        <v>0</v>
      </c>
      <c r="T3812" s="6" t="s">
        <v>406</v>
      </c>
      <c r="U3812" s="6" t="s">
        <v>315</v>
      </c>
      <c r="V3812" s="6" t="s">
        <v>36</v>
      </c>
      <c r="W3812" s="6">
        <v>2</v>
      </c>
      <c r="X3812" s="7" t="s">
        <v>37</v>
      </c>
    </row>
    <row r="3813" spans="1:24" x14ac:dyDescent="0.3">
      <c r="A3813" s="8" t="s">
        <v>11490</v>
      </c>
      <c r="B3813" s="9">
        <v>46154</v>
      </c>
      <c r="C3813" s="21" t="str">
        <f>TEXT(Table3[[#This Row],[Transaction_Date]],"dddd")</f>
        <v>Tuesday</v>
      </c>
      <c r="D3813" t="s">
        <v>11491</v>
      </c>
      <c r="E3813">
        <f>HOUR(Table3[[#This Row],[Transaction_Time]])</f>
        <v>11</v>
      </c>
      <c r="F3813" s="10" t="s">
        <v>24</v>
      </c>
      <c r="G3813" s="10" t="s">
        <v>11492</v>
      </c>
      <c r="H3813" s="10" t="s">
        <v>26</v>
      </c>
      <c r="I3813" s="10" t="s">
        <v>27</v>
      </c>
      <c r="J3813" s="10" t="s">
        <v>75</v>
      </c>
      <c r="K3813" s="10" t="s">
        <v>295</v>
      </c>
      <c r="L3813" s="10" t="s">
        <v>200</v>
      </c>
      <c r="M3813" s="10" t="s">
        <v>146</v>
      </c>
      <c r="N3813" s="10" t="s">
        <v>32</v>
      </c>
      <c r="O3813" s="10" t="s">
        <v>47</v>
      </c>
      <c r="P3813" s="10" t="s">
        <v>84</v>
      </c>
      <c r="Q3813" s="10">
        <v>2496.62</v>
      </c>
      <c r="R3813" s="10">
        <v>0</v>
      </c>
      <c r="S3813" s="10">
        <v>6.92</v>
      </c>
      <c r="T3813" s="10" t="s">
        <v>35</v>
      </c>
      <c r="U3813" s="10"/>
      <c r="V3813" s="10" t="s">
        <v>49</v>
      </c>
      <c r="W3813" s="10">
        <v>80</v>
      </c>
      <c r="X3813" s="11" t="s">
        <v>37</v>
      </c>
    </row>
    <row r="3814" spans="1:24" x14ac:dyDescent="0.3">
      <c r="A3814" s="4" t="s">
        <v>11493</v>
      </c>
      <c r="B3814" s="5">
        <v>46147</v>
      </c>
      <c r="C3814" s="20" t="str">
        <f>TEXT(Table3[[#This Row],[Transaction_Date]],"dddd")</f>
        <v>Tuesday</v>
      </c>
      <c r="D3814" t="s">
        <v>11494</v>
      </c>
      <c r="E3814">
        <f>HOUR(Table3[[#This Row],[Transaction_Time]])</f>
        <v>14</v>
      </c>
      <c r="F3814" s="6" t="s">
        <v>24</v>
      </c>
      <c r="G3814" s="6" t="s">
        <v>11495</v>
      </c>
      <c r="H3814" s="6" t="s">
        <v>26</v>
      </c>
      <c r="I3814" s="6" t="s">
        <v>42</v>
      </c>
      <c r="J3814" s="6" t="s">
        <v>28</v>
      </c>
      <c r="K3814" s="6" t="s">
        <v>188</v>
      </c>
      <c r="L3814" s="6" t="s">
        <v>463</v>
      </c>
      <c r="M3814" s="6" t="s">
        <v>101</v>
      </c>
      <c r="N3814" s="6" t="s">
        <v>32</v>
      </c>
      <c r="O3814" s="6" t="s">
        <v>47</v>
      </c>
      <c r="P3814" s="10" t="s">
        <v>68</v>
      </c>
      <c r="Q3814" s="6">
        <v>210.12</v>
      </c>
      <c r="R3814" s="6">
        <v>0</v>
      </c>
      <c r="S3814" s="6">
        <v>2.4300000000000002</v>
      </c>
      <c r="T3814" s="6" t="s">
        <v>35</v>
      </c>
      <c r="U3814" s="6"/>
      <c r="V3814" s="6" t="s">
        <v>49</v>
      </c>
      <c r="W3814" s="6">
        <v>87</v>
      </c>
      <c r="X3814" s="7" t="s">
        <v>37</v>
      </c>
    </row>
    <row r="3815" spans="1:24" x14ac:dyDescent="0.3">
      <c r="A3815" s="8" t="s">
        <v>11496</v>
      </c>
      <c r="B3815" s="9">
        <v>46158</v>
      </c>
      <c r="C3815" s="21" t="str">
        <f>TEXT(Table3[[#This Row],[Transaction_Date]],"dddd")</f>
        <v>Saturday</v>
      </c>
      <c r="D3815" t="s">
        <v>10450</v>
      </c>
      <c r="E3815">
        <f>HOUR(Table3[[#This Row],[Transaction_Time]])</f>
        <v>10</v>
      </c>
      <c r="F3815" s="10" t="s">
        <v>24</v>
      </c>
      <c r="G3815" s="10" t="s">
        <v>11497</v>
      </c>
      <c r="H3815" s="10" t="s">
        <v>54</v>
      </c>
      <c r="I3815" s="10" t="s">
        <v>42</v>
      </c>
      <c r="J3815" s="10" t="s">
        <v>75</v>
      </c>
      <c r="K3815" s="10" t="s">
        <v>156</v>
      </c>
      <c r="L3815" s="10" t="s">
        <v>634</v>
      </c>
      <c r="M3815" s="10" t="s">
        <v>114</v>
      </c>
      <c r="N3815" s="10" t="s">
        <v>176</v>
      </c>
      <c r="O3815" s="10" t="s">
        <v>60</v>
      </c>
      <c r="P3815" s="10" t="s">
        <v>68</v>
      </c>
      <c r="Q3815" s="10">
        <v>700.7</v>
      </c>
      <c r="R3815" s="10">
        <v>0</v>
      </c>
      <c r="S3815" s="10">
        <v>0</v>
      </c>
      <c r="T3815" s="10" t="s">
        <v>35</v>
      </c>
      <c r="U3815" s="10"/>
      <c r="V3815" s="10" t="s">
        <v>49</v>
      </c>
      <c r="W3815" s="10">
        <v>3</v>
      </c>
      <c r="X3815" s="11" t="s">
        <v>37</v>
      </c>
    </row>
    <row r="3816" spans="1:24" x14ac:dyDescent="0.3">
      <c r="A3816" s="4" t="s">
        <v>11498</v>
      </c>
      <c r="B3816" s="5">
        <v>46166</v>
      </c>
      <c r="C3816" s="20" t="str">
        <f>TEXT(Table3[[#This Row],[Transaction_Date]],"dddd")</f>
        <v>Sunday</v>
      </c>
      <c r="D3816" t="s">
        <v>11499</v>
      </c>
      <c r="E3816">
        <f>HOUR(Table3[[#This Row],[Transaction_Time]])</f>
        <v>14</v>
      </c>
      <c r="F3816" s="6" t="s">
        <v>24</v>
      </c>
      <c r="G3816" s="6" t="s">
        <v>11500</v>
      </c>
      <c r="H3816" s="6" t="s">
        <v>54</v>
      </c>
      <c r="I3816" s="6" t="s">
        <v>42</v>
      </c>
      <c r="J3816" s="6" t="s">
        <v>75</v>
      </c>
      <c r="K3816" s="6" t="s">
        <v>76</v>
      </c>
      <c r="L3816" s="6" t="s">
        <v>308</v>
      </c>
      <c r="M3816" s="6" t="s">
        <v>58</v>
      </c>
      <c r="N3816" s="6" t="s">
        <v>46</v>
      </c>
      <c r="O3816" s="6" t="s">
        <v>47</v>
      </c>
      <c r="P3816" s="6" t="s">
        <v>68</v>
      </c>
      <c r="Q3816" s="6">
        <v>679.59</v>
      </c>
      <c r="R3816" s="6">
        <v>12.92</v>
      </c>
      <c r="S3816" s="6">
        <v>0</v>
      </c>
      <c r="T3816" s="6" t="s">
        <v>35</v>
      </c>
      <c r="U3816" s="6"/>
      <c r="V3816" s="6" t="s">
        <v>36</v>
      </c>
      <c r="W3816" s="6">
        <v>76</v>
      </c>
      <c r="X3816" s="7" t="s">
        <v>37</v>
      </c>
    </row>
    <row r="3817" spans="1:24" x14ac:dyDescent="0.3">
      <c r="A3817" s="8" t="s">
        <v>11501</v>
      </c>
      <c r="B3817" s="9">
        <v>46152</v>
      </c>
      <c r="C3817" s="21" t="str">
        <f>TEXT(Table3[[#This Row],[Transaction_Date]],"dddd")</f>
        <v>Sunday</v>
      </c>
      <c r="D3817" t="s">
        <v>11502</v>
      </c>
      <c r="E3817">
        <f>HOUR(Table3[[#This Row],[Transaction_Time]])</f>
        <v>12</v>
      </c>
      <c r="F3817" s="10" t="s">
        <v>24</v>
      </c>
      <c r="G3817" s="10" t="s">
        <v>11503</v>
      </c>
      <c r="H3817" s="10" t="s">
        <v>26</v>
      </c>
      <c r="I3817" s="10" t="s">
        <v>42</v>
      </c>
      <c r="J3817" s="10" t="s">
        <v>98</v>
      </c>
      <c r="K3817" s="10" t="s">
        <v>126</v>
      </c>
      <c r="L3817" s="10" t="s">
        <v>290</v>
      </c>
      <c r="M3817" s="10" t="s">
        <v>93</v>
      </c>
      <c r="N3817" s="10" t="s">
        <v>59</v>
      </c>
      <c r="O3817" s="10" t="s">
        <v>60</v>
      </c>
      <c r="P3817" s="10" t="s">
        <v>68</v>
      </c>
      <c r="Q3817" s="10">
        <v>118.47</v>
      </c>
      <c r="R3817" s="10">
        <v>0</v>
      </c>
      <c r="S3817" s="10">
        <v>0</v>
      </c>
      <c r="T3817" s="10" t="s">
        <v>35</v>
      </c>
      <c r="U3817" s="10"/>
      <c r="V3817" s="10" t="s">
        <v>49</v>
      </c>
      <c r="W3817" s="10">
        <v>64</v>
      </c>
      <c r="X3817" s="11" t="s">
        <v>37</v>
      </c>
    </row>
    <row r="3818" spans="1:24" x14ac:dyDescent="0.3">
      <c r="A3818" s="4" t="s">
        <v>11504</v>
      </c>
      <c r="B3818" s="5">
        <v>46168</v>
      </c>
      <c r="C3818" s="20" t="str">
        <f>TEXT(Table3[[#This Row],[Transaction_Date]],"dddd")</f>
        <v>Tuesday</v>
      </c>
      <c r="D3818" t="s">
        <v>11505</v>
      </c>
      <c r="E3818">
        <f>HOUR(Table3[[#This Row],[Transaction_Time]])</f>
        <v>21</v>
      </c>
      <c r="F3818" s="6" t="s">
        <v>52</v>
      </c>
      <c r="G3818" s="6" t="s">
        <v>11506</v>
      </c>
      <c r="H3818" s="6" t="s">
        <v>89</v>
      </c>
      <c r="I3818" s="6" t="s">
        <v>27</v>
      </c>
      <c r="J3818" s="6" t="s">
        <v>166</v>
      </c>
      <c r="K3818" s="6" t="s">
        <v>237</v>
      </c>
      <c r="L3818" s="6" t="s">
        <v>82</v>
      </c>
      <c r="M3818" s="6" t="s">
        <v>83</v>
      </c>
      <c r="N3818" s="6" t="s">
        <v>46</v>
      </c>
      <c r="O3818" s="6" t="s">
        <v>33</v>
      </c>
      <c r="P3818" s="6" t="s">
        <v>68</v>
      </c>
      <c r="Q3818" s="6">
        <v>1402.68</v>
      </c>
      <c r="R3818" s="6">
        <v>0</v>
      </c>
      <c r="S3818" s="6">
        <v>0</v>
      </c>
      <c r="T3818" s="6" t="s">
        <v>35</v>
      </c>
      <c r="U3818" s="6"/>
      <c r="V3818" s="6" t="s">
        <v>49</v>
      </c>
      <c r="W3818" s="6">
        <v>45</v>
      </c>
      <c r="X3818" s="7" t="s">
        <v>37</v>
      </c>
    </row>
    <row r="3819" spans="1:24" x14ac:dyDescent="0.3">
      <c r="A3819" s="8" t="s">
        <v>11507</v>
      </c>
      <c r="B3819" s="9">
        <v>46171</v>
      </c>
      <c r="C3819" s="21" t="str">
        <f>TEXT(Table3[[#This Row],[Transaction_Date]],"dddd")</f>
        <v>Friday</v>
      </c>
      <c r="D3819" t="s">
        <v>11508</v>
      </c>
      <c r="E3819">
        <f>HOUR(Table3[[#This Row],[Transaction_Time]])</f>
        <v>20</v>
      </c>
      <c r="F3819" s="10" t="s">
        <v>24</v>
      </c>
      <c r="G3819" s="10" t="s">
        <v>11509</v>
      </c>
      <c r="H3819" s="10" t="s">
        <v>26</v>
      </c>
      <c r="I3819" s="10" t="s">
        <v>42</v>
      </c>
      <c r="J3819" s="10" t="s">
        <v>98</v>
      </c>
      <c r="K3819" s="10" t="s">
        <v>459</v>
      </c>
      <c r="L3819" s="10" t="s">
        <v>171</v>
      </c>
      <c r="M3819" s="10" t="s">
        <v>67</v>
      </c>
      <c r="N3819" s="10" t="s">
        <v>46</v>
      </c>
      <c r="O3819" s="10" t="s">
        <v>141</v>
      </c>
      <c r="P3819" s="10" t="s">
        <v>34</v>
      </c>
      <c r="Q3819" s="10">
        <v>273.45</v>
      </c>
      <c r="R3819" s="10">
        <v>0</v>
      </c>
      <c r="S3819" s="10">
        <v>0</v>
      </c>
      <c r="T3819" s="10" t="s">
        <v>35</v>
      </c>
      <c r="U3819" s="10"/>
      <c r="V3819" s="10" t="s">
        <v>49</v>
      </c>
      <c r="W3819" s="10">
        <v>27</v>
      </c>
      <c r="X3819" s="11" t="s">
        <v>37</v>
      </c>
    </row>
    <row r="3820" spans="1:24" x14ac:dyDescent="0.3">
      <c r="A3820" s="4" t="s">
        <v>11510</v>
      </c>
      <c r="B3820" s="5">
        <v>46157</v>
      </c>
      <c r="C3820" s="20" t="str">
        <f>TEXT(Table3[[#This Row],[Transaction_Date]],"dddd")</f>
        <v>Friday</v>
      </c>
      <c r="D3820" t="s">
        <v>11511</v>
      </c>
      <c r="E3820">
        <f>HOUR(Table3[[#This Row],[Transaction_Time]])</f>
        <v>21</v>
      </c>
      <c r="F3820" s="6" t="s">
        <v>40</v>
      </c>
      <c r="G3820" s="6" t="s">
        <v>11512</v>
      </c>
      <c r="H3820" s="6" t="s">
        <v>26</v>
      </c>
      <c r="I3820" s="6" t="s">
        <v>42</v>
      </c>
      <c r="J3820" s="6" t="s">
        <v>55</v>
      </c>
      <c r="K3820" s="6" t="s">
        <v>56</v>
      </c>
      <c r="L3820" s="6" t="s">
        <v>375</v>
      </c>
      <c r="M3820" s="6" t="s">
        <v>58</v>
      </c>
      <c r="N3820" s="6" t="s">
        <v>46</v>
      </c>
      <c r="O3820" s="6" t="s">
        <v>47</v>
      </c>
      <c r="P3820" s="6" t="s">
        <v>48</v>
      </c>
      <c r="Q3820" s="6">
        <v>1981.72</v>
      </c>
      <c r="R3820" s="6">
        <v>0</v>
      </c>
      <c r="S3820" s="6">
        <v>0</v>
      </c>
      <c r="T3820" s="6" t="s">
        <v>35</v>
      </c>
      <c r="U3820" s="6"/>
      <c r="V3820" s="6" t="s">
        <v>49</v>
      </c>
      <c r="W3820" s="6">
        <v>95</v>
      </c>
      <c r="X3820" s="7" t="s">
        <v>37</v>
      </c>
    </row>
    <row r="3821" spans="1:24" x14ac:dyDescent="0.3">
      <c r="A3821" s="8" t="s">
        <v>11513</v>
      </c>
      <c r="B3821" s="9">
        <v>46157</v>
      </c>
      <c r="C3821" s="21" t="str">
        <f>TEXT(Table3[[#This Row],[Transaction_Date]],"dddd")</f>
        <v>Friday</v>
      </c>
      <c r="D3821" t="s">
        <v>11514</v>
      </c>
      <c r="E3821">
        <f>HOUR(Table3[[#This Row],[Transaction_Time]])</f>
        <v>13</v>
      </c>
      <c r="F3821" s="10" t="s">
        <v>40</v>
      </c>
      <c r="G3821" s="10" t="s">
        <v>11515</v>
      </c>
      <c r="H3821" s="10" t="s">
        <v>54</v>
      </c>
      <c r="I3821" s="10" t="s">
        <v>27</v>
      </c>
      <c r="J3821" s="10" t="s">
        <v>119</v>
      </c>
      <c r="K3821" s="10" t="s">
        <v>276</v>
      </c>
      <c r="L3821" s="10" t="s">
        <v>647</v>
      </c>
      <c r="M3821" s="10" t="s">
        <v>31</v>
      </c>
      <c r="N3821" s="10" t="s">
        <v>291</v>
      </c>
      <c r="O3821" s="10" t="s">
        <v>297</v>
      </c>
      <c r="P3821" s="10" t="s">
        <v>48</v>
      </c>
      <c r="Q3821" s="10">
        <v>555.42999999999995</v>
      </c>
      <c r="R3821" s="10">
        <v>0</v>
      </c>
      <c r="S3821" s="10">
        <v>0</v>
      </c>
      <c r="T3821" s="10" t="s">
        <v>35</v>
      </c>
      <c r="U3821" s="10"/>
      <c r="V3821" s="10" t="s">
        <v>49</v>
      </c>
      <c r="W3821" s="10">
        <v>46</v>
      </c>
      <c r="X3821" s="11" t="s">
        <v>37</v>
      </c>
    </row>
    <row r="3822" spans="1:24" x14ac:dyDescent="0.3">
      <c r="A3822" s="4" t="s">
        <v>11516</v>
      </c>
      <c r="B3822" s="5">
        <v>46153</v>
      </c>
      <c r="C3822" s="20" t="str">
        <f>TEXT(Table3[[#This Row],[Transaction_Date]],"dddd")</f>
        <v>Monday</v>
      </c>
      <c r="D3822" t="s">
        <v>11517</v>
      </c>
      <c r="E3822">
        <f>HOUR(Table3[[#This Row],[Transaction_Time]])</f>
        <v>14</v>
      </c>
      <c r="F3822" s="6" t="s">
        <v>24</v>
      </c>
      <c r="G3822" s="6" t="s">
        <v>11518</v>
      </c>
      <c r="H3822" s="6" t="s">
        <v>89</v>
      </c>
      <c r="I3822" s="6" t="s">
        <v>27</v>
      </c>
      <c r="J3822" s="6" t="s">
        <v>105</v>
      </c>
      <c r="K3822" s="6" t="s">
        <v>195</v>
      </c>
      <c r="L3822" s="6" t="s">
        <v>196</v>
      </c>
      <c r="M3822" s="6" t="s">
        <v>83</v>
      </c>
      <c r="N3822" s="6" t="s">
        <v>291</v>
      </c>
      <c r="O3822" s="6" t="s">
        <v>47</v>
      </c>
      <c r="P3822" s="6" t="s">
        <v>48</v>
      </c>
      <c r="Q3822" s="6">
        <v>1588.29</v>
      </c>
      <c r="R3822" s="6">
        <v>0</v>
      </c>
      <c r="S3822" s="6">
        <v>0</v>
      </c>
      <c r="T3822" s="6" t="s">
        <v>35</v>
      </c>
      <c r="U3822" s="6"/>
      <c r="V3822" s="6" t="s">
        <v>36</v>
      </c>
      <c r="W3822" s="6">
        <v>51</v>
      </c>
      <c r="X3822" s="7" t="s">
        <v>37</v>
      </c>
    </row>
    <row r="3823" spans="1:24" x14ac:dyDescent="0.3">
      <c r="A3823" s="8" t="s">
        <v>11519</v>
      </c>
      <c r="B3823" s="9">
        <v>46164</v>
      </c>
      <c r="C3823" s="21" t="str">
        <f>TEXT(Table3[[#This Row],[Transaction_Date]],"dddd")</f>
        <v>Friday</v>
      </c>
      <c r="D3823" t="s">
        <v>11520</v>
      </c>
      <c r="E3823">
        <f>HOUR(Table3[[#This Row],[Transaction_Time]])</f>
        <v>14</v>
      </c>
      <c r="F3823" s="10" t="s">
        <v>24</v>
      </c>
      <c r="G3823" s="10" t="s">
        <v>11521</v>
      </c>
      <c r="H3823" s="10" t="s">
        <v>26</v>
      </c>
      <c r="I3823" s="10" t="s">
        <v>27</v>
      </c>
      <c r="J3823" s="10" t="s">
        <v>105</v>
      </c>
      <c r="K3823" s="10" t="s">
        <v>106</v>
      </c>
      <c r="L3823" s="10" t="s">
        <v>82</v>
      </c>
      <c r="M3823" s="10" t="s">
        <v>83</v>
      </c>
      <c r="N3823" s="10" t="s">
        <v>46</v>
      </c>
      <c r="O3823" s="10" t="s">
        <v>33</v>
      </c>
      <c r="P3823" s="10" t="s">
        <v>115</v>
      </c>
      <c r="Q3823" s="10">
        <v>395.08</v>
      </c>
      <c r="R3823" s="10">
        <v>0</v>
      </c>
      <c r="S3823" s="10">
        <v>0</v>
      </c>
      <c r="T3823" s="10" t="s">
        <v>35</v>
      </c>
      <c r="U3823" s="10"/>
      <c r="V3823" s="10" t="s">
        <v>49</v>
      </c>
      <c r="W3823" s="10">
        <v>6</v>
      </c>
      <c r="X3823" s="11" t="s">
        <v>37</v>
      </c>
    </row>
    <row r="3824" spans="1:24" x14ac:dyDescent="0.3">
      <c r="A3824" s="4" t="s">
        <v>11522</v>
      </c>
      <c r="B3824" s="5">
        <v>46159</v>
      </c>
      <c r="C3824" s="20" t="str">
        <f>TEXT(Table3[[#This Row],[Transaction_Date]],"dddd")</f>
        <v>Sunday</v>
      </c>
      <c r="D3824" t="s">
        <v>9926</v>
      </c>
      <c r="E3824">
        <f>HOUR(Table3[[#This Row],[Transaction_Time]])</f>
        <v>21</v>
      </c>
      <c r="F3824" s="6" t="s">
        <v>24</v>
      </c>
      <c r="G3824" s="6" t="s">
        <v>11523</v>
      </c>
      <c r="H3824" s="6" t="s">
        <v>89</v>
      </c>
      <c r="I3824" s="6" t="s">
        <v>27</v>
      </c>
      <c r="J3824" s="6" t="s">
        <v>166</v>
      </c>
      <c r="K3824" s="6" t="s">
        <v>204</v>
      </c>
      <c r="L3824" s="6" t="s">
        <v>424</v>
      </c>
      <c r="M3824" s="6" t="s">
        <v>122</v>
      </c>
      <c r="N3824" s="6" t="s">
        <v>46</v>
      </c>
      <c r="O3824" s="6" t="s">
        <v>141</v>
      </c>
      <c r="P3824" s="10" t="s">
        <v>68</v>
      </c>
      <c r="Q3824" s="6">
        <v>621.4</v>
      </c>
      <c r="R3824" s="6">
        <v>0</v>
      </c>
      <c r="S3824" s="6">
        <v>0</v>
      </c>
      <c r="T3824" s="6" t="s">
        <v>406</v>
      </c>
      <c r="U3824" s="6" t="s">
        <v>496</v>
      </c>
      <c r="V3824" s="6" t="s">
        <v>49</v>
      </c>
      <c r="W3824" s="6">
        <v>72</v>
      </c>
      <c r="X3824" s="7" t="s">
        <v>37</v>
      </c>
    </row>
    <row r="3825" spans="1:24" x14ac:dyDescent="0.3">
      <c r="A3825" s="8" t="s">
        <v>11524</v>
      </c>
      <c r="B3825" s="9">
        <v>46143</v>
      </c>
      <c r="C3825" s="21" t="str">
        <f>TEXT(Table3[[#This Row],[Transaction_Date]],"dddd")</f>
        <v>Friday</v>
      </c>
      <c r="D3825" t="s">
        <v>11525</v>
      </c>
      <c r="E3825">
        <f>HOUR(Table3[[#This Row],[Transaction_Time]])</f>
        <v>19</v>
      </c>
      <c r="F3825" s="10" t="s">
        <v>24</v>
      </c>
      <c r="G3825" s="10" t="s">
        <v>11526</v>
      </c>
      <c r="H3825" s="10" t="s">
        <v>54</v>
      </c>
      <c r="I3825" s="10" t="s">
        <v>27</v>
      </c>
      <c r="J3825" s="10" t="s">
        <v>90</v>
      </c>
      <c r="K3825" s="10" t="s">
        <v>572</v>
      </c>
      <c r="L3825" s="10" t="s">
        <v>826</v>
      </c>
      <c r="M3825" s="10" t="s">
        <v>101</v>
      </c>
      <c r="N3825" s="10" t="s">
        <v>46</v>
      </c>
      <c r="O3825" s="10" t="s">
        <v>47</v>
      </c>
      <c r="P3825" s="10" t="s">
        <v>84</v>
      </c>
      <c r="Q3825" s="10">
        <v>241.8</v>
      </c>
      <c r="R3825" s="10">
        <v>0</v>
      </c>
      <c r="S3825" s="10">
        <v>0</v>
      </c>
      <c r="T3825" s="10" t="s">
        <v>35</v>
      </c>
      <c r="U3825" s="10"/>
      <c r="V3825" s="10" t="s">
        <v>49</v>
      </c>
      <c r="W3825" s="10">
        <v>12</v>
      </c>
      <c r="X3825" s="11" t="s">
        <v>37</v>
      </c>
    </row>
    <row r="3826" spans="1:24" x14ac:dyDescent="0.3">
      <c r="A3826" s="4" t="s">
        <v>11527</v>
      </c>
      <c r="B3826" s="5">
        <v>46168</v>
      </c>
      <c r="C3826" s="20" t="str">
        <f>TEXT(Table3[[#This Row],[Transaction_Date]],"dddd")</f>
        <v>Tuesday</v>
      </c>
      <c r="D3826" t="s">
        <v>11528</v>
      </c>
      <c r="E3826">
        <f>HOUR(Table3[[#This Row],[Transaction_Time]])</f>
        <v>9</v>
      </c>
      <c r="F3826" s="6" t="s">
        <v>24</v>
      </c>
      <c r="G3826" s="6" t="s">
        <v>11529</v>
      </c>
      <c r="H3826" s="6" t="s">
        <v>26</v>
      </c>
      <c r="I3826" s="6" t="s">
        <v>27</v>
      </c>
      <c r="J3826" s="6" t="s">
        <v>75</v>
      </c>
      <c r="K3826" s="6" t="s">
        <v>156</v>
      </c>
      <c r="L3826" s="6" t="s">
        <v>157</v>
      </c>
      <c r="M3826" s="6" t="s">
        <v>83</v>
      </c>
      <c r="N3826" s="6" t="s">
        <v>46</v>
      </c>
      <c r="O3826" s="6" t="s">
        <v>47</v>
      </c>
      <c r="P3826" s="6" t="s">
        <v>128</v>
      </c>
      <c r="Q3826" s="6">
        <v>1517.07</v>
      </c>
      <c r="R3826" s="6">
        <v>0</v>
      </c>
      <c r="S3826" s="6">
        <v>0</v>
      </c>
      <c r="T3826" s="6" t="s">
        <v>35</v>
      </c>
      <c r="U3826" s="6"/>
      <c r="V3826" s="6" t="s">
        <v>49</v>
      </c>
      <c r="W3826" s="6">
        <v>93</v>
      </c>
      <c r="X3826" s="7" t="s">
        <v>37</v>
      </c>
    </row>
    <row r="3827" spans="1:24" x14ac:dyDescent="0.3">
      <c r="A3827" s="8" t="s">
        <v>11530</v>
      </c>
      <c r="B3827" s="9">
        <v>46144</v>
      </c>
      <c r="C3827" s="21" t="str">
        <f>TEXT(Table3[[#This Row],[Transaction_Date]],"dddd")</f>
        <v>Saturday</v>
      </c>
      <c r="D3827" t="s">
        <v>11531</v>
      </c>
      <c r="E3827">
        <f>HOUR(Table3[[#This Row],[Transaction_Time]])</f>
        <v>12</v>
      </c>
      <c r="F3827" s="10" t="s">
        <v>52</v>
      </c>
      <c r="G3827" s="10" t="s">
        <v>11532</v>
      </c>
      <c r="H3827" s="10" t="s">
        <v>26</v>
      </c>
      <c r="I3827" s="10" t="s">
        <v>42</v>
      </c>
      <c r="J3827" s="10" t="s">
        <v>105</v>
      </c>
      <c r="K3827" s="10" t="s">
        <v>675</v>
      </c>
      <c r="L3827" s="10" t="s">
        <v>77</v>
      </c>
      <c r="M3827" s="10" t="s">
        <v>31</v>
      </c>
      <c r="N3827" s="10" t="s">
        <v>46</v>
      </c>
      <c r="O3827" s="10" t="s">
        <v>60</v>
      </c>
      <c r="P3827" s="10" t="s">
        <v>128</v>
      </c>
      <c r="Q3827" s="10">
        <v>952.61</v>
      </c>
      <c r="R3827" s="10">
        <v>55.08</v>
      </c>
      <c r="S3827" s="10">
        <v>0</v>
      </c>
      <c r="T3827" s="10" t="s">
        <v>35</v>
      </c>
      <c r="U3827" s="10"/>
      <c r="V3827" s="10" t="s">
        <v>49</v>
      </c>
      <c r="W3827" s="10">
        <v>36</v>
      </c>
      <c r="X3827" s="11" t="s">
        <v>37</v>
      </c>
    </row>
    <row r="3828" spans="1:24" x14ac:dyDescent="0.3">
      <c r="A3828" s="4" t="s">
        <v>11533</v>
      </c>
      <c r="B3828" s="5">
        <v>46158</v>
      </c>
      <c r="C3828" s="20" t="str">
        <f>TEXT(Table3[[#This Row],[Transaction_Date]],"dddd")</f>
        <v>Saturday</v>
      </c>
      <c r="D3828" t="s">
        <v>11534</v>
      </c>
      <c r="E3828">
        <f>HOUR(Table3[[#This Row],[Transaction_Time]])</f>
        <v>16</v>
      </c>
      <c r="F3828" s="6" t="s">
        <v>24</v>
      </c>
      <c r="G3828" s="6" t="s">
        <v>11535</v>
      </c>
      <c r="H3828" s="6" t="s">
        <v>74</v>
      </c>
      <c r="I3828" s="6" t="s">
        <v>27</v>
      </c>
      <c r="J3828" s="6" t="s">
        <v>90</v>
      </c>
      <c r="K3828" s="6" t="s">
        <v>140</v>
      </c>
      <c r="L3828" s="6" t="s">
        <v>241</v>
      </c>
      <c r="M3828" s="6" t="s">
        <v>101</v>
      </c>
      <c r="N3828" s="6" t="s">
        <v>32</v>
      </c>
      <c r="O3828" s="6" t="s">
        <v>60</v>
      </c>
      <c r="P3828" s="6" t="s">
        <v>128</v>
      </c>
      <c r="Q3828" s="6">
        <v>513.77</v>
      </c>
      <c r="R3828" s="6">
        <v>56.49</v>
      </c>
      <c r="S3828" s="6">
        <v>0</v>
      </c>
      <c r="T3828" s="6" t="s">
        <v>35</v>
      </c>
      <c r="U3828" s="6"/>
      <c r="V3828" s="6" t="s">
        <v>49</v>
      </c>
      <c r="W3828" s="6">
        <v>83</v>
      </c>
      <c r="X3828" s="7" t="s">
        <v>37</v>
      </c>
    </row>
    <row r="3829" spans="1:24" x14ac:dyDescent="0.3">
      <c r="A3829" s="8" t="s">
        <v>11536</v>
      </c>
      <c r="B3829" s="9">
        <v>46148</v>
      </c>
      <c r="C3829" s="21" t="str">
        <f>TEXT(Table3[[#This Row],[Transaction_Date]],"dddd")</f>
        <v>Wednesday</v>
      </c>
      <c r="D3829" t="s">
        <v>11537</v>
      </c>
      <c r="E3829">
        <f>HOUR(Table3[[#This Row],[Transaction_Time]])</f>
        <v>13</v>
      </c>
      <c r="F3829" s="10" t="s">
        <v>40</v>
      </c>
      <c r="G3829" s="10" t="s">
        <v>11538</v>
      </c>
      <c r="H3829" s="10" t="s">
        <v>26</v>
      </c>
      <c r="I3829" s="10" t="s">
        <v>42</v>
      </c>
      <c r="J3829" s="10" t="s">
        <v>98</v>
      </c>
      <c r="K3829" s="10" t="s">
        <v>459</v>
      </c>
      <c r="L3829" s="10" t="s">
        <v>241</v>
      </c>
      <c r="M3829" s="10" t="s">
        <v>101</v>
      </c>
      <c r="N3829" s="10" t="s">
        <v>176</v>
      </c>
      <c r="O3829" s="10" t="s">
        <v>47</v>
      </c>
      <c r="P3829" s="10" t="s">
        <v>128</v>
      </c>
      <c r="Q3829" s="10">
        <v>681.09</v>
      </c>
      <c r="R3829" s="10">
        <v>31.39</v>
      </c>
      <c r="S3829" s="10">
        <v>0.3</v>
      </c>
      <c r="T3829" s="10" t="s">
        <v>35</v>
      </c>
      <c r="U3829" s="10"/>
      <c r="V3829" s="10" t="s">
        <v>49</v>
      </c>
      <c r="W3829" s="10">
        <v>66</v>
      </c>
      <c r="X3829" s="11" t="s">
        <v>37</v>
      </c>
    </row>
    <row r="3830" spans="1:24" x14ac:dyDescent="0.3">
      <c r="A3830" s="4" t="s">
        <v>11539</v>
      </c>
      <c r="B3830" s="5">
        <v>46171</v>
      </c>
      <c r="C3830" s="20" t="str">
        <f>TEXT(Table3[[#This Row],[Transaction_Date]],"dddd")</f>
        <v>Friday</v>
      </c>
      <c r="D3830" t="s">
        <v>11540</v>
      </c>
      <c r="E3830">
        <f>HOUR(Table3[[#This Row],[Transaction_Time]])</f>
        <v>12</v>
      </c>
      <c r="F3830" s="6" t="s">
        <v>370</v>
      </c>
      <c r="G3830" s="6" t="s">
        <v>11541</v>
      </c>
      <c r="H3830" s="6" t="s">
        <v>26</v>
      </c>
      <c r="I3830" s="6" t="s">
        <v>27</v>
      </c>
      <c r="J3830" s="6" t="s">
        <v>90</v>
      </c>
      <c r="K3830" s="6" t="s">
        <v>140</v>
      </c>
      <c r="L3830" s="6" t="s">
        <v>152</v>
      </c>
      <c r="M3830" s="6" t="s">
        <v>93</v>
      </c>
      <c r="N3830" s="6" t="s">
        <v>46</v>
      </c>
      <c r="O3830" s="6" t="s">
        <v>60</v>
      </c>
      <c r="P3830" s="6" t="s">
        <v>48</v>
      </c>
      <c r="Q3830" s="6">
        <v>542.79</v>
      </c>
      <c r="R3830" s="6">
        <v>0</v>
      </c>
      <c r="S3830" s="6">
        <v>0</v>
      </c>
      <c r="T3830" s="6" t="s">
        <v>35</v>
      </c>
      <c r="U3830" s="6"/>
      <c r="V3830" s="6" t="s">
        <v>49</v>
      </c>
      <c r="W3830" s="6">
        <v>68</v>
      </c>
      <c r="X3830" s="7" t="s">
        <v>37</v>
      </c>
    </row>
    <row r="3831" spans="1:24" x14ac:dyDescent="0.3">
      <c r="A3831" s="8" t="s">
        <v>11542</v>
      </c>
      <c r="B3831" s="9">
        <v>46155</v>
      </c>
      <c r="C3831" s="21" t="str">
        <f>TEXT(Table3[[#This Row],[Transaction_Date]],"dddd")</f>
        <v>Wednesday</v>
      </c>
      <c r="D3831" t="s">
        <v>11543</v>
      </c>
      <c r="E3831">
        <f>HOUR(Table3[[#This Row],[Transaction_Time]])</f>
        <v>15</v>
      </c>
      <c r="F3831" s="10" t="s">
        <v>52</v>
      </c>
      <c r="G3831" s="10" t="s">
        <v>11544</v>
      </c>
      <c r="H3831" s="10" t="s">
        <v>26</v>
      </c>
      <c r="I3831" s="10" t="s">
        <v>42</v>
      </c>
      <c r="J3831" s="10" t="s">
        <v>28</v>
      </c>
      <c r="K3831" s="10" t="s">
        <v>188</v>
      </c>
      <c r="L3831" s="10" t="s">
        <v>157</v>
      </c>
      <c r="M3831" s="10" t="s">
        <v>83</v>
      </c>
      <c r="N3831" s="10" t="s">
        <v>291</v>
      </c>
      <c r="O3831" s="10" t="s">
        <v>47</v>
      </c>
      <c r="P3831" s="10" t="s">
        <v>128</v>
      </c>
      <c r="Q3831" s="10">
        <v>192.91</v>
      </c>
      <c r="R3831" s="10">
        <v>0</v>
      </c>
      <c r="S3831" s="10">
        <v>0</v>
      </c>
      <c r="T3831" s="10" t="s">
        <v>35</v>
      </c>
      <c r="U3831" s="10"/>
      <c r="V3831" s="10" t="s">
        <v>49</v>
      </c>
      <c r="W3831" s="10">
        <v>73</v>
      </c>
      <c r="X3831" s="11" t="s">
        <v>37</v>
      </c>
    </row>
    <row r="3832" spans="1:24" x14ac:dyDescent="0.3">
      <c r="A3832" s="4" t="s">
        <v>11545</v>
      </c>
      <c r="B3832" s="5">
        <v>46166</v>
      </c>
      <c r="C3832" s="20" t="str">
        <f>TEXT(Table3[[#This Row],[Transaction_Date]],"dddd")</f>
        <v>Sunday</v>
      </c>
      <c r="D3832" t="s">
        <v>4854</v>
      </c>
      <c r="E3832">
        <f>HOUR(Table3[[#This Row],[Transaction_Time]])</f>
        <v>18</v>
      </c>
      <c r="F3832" s="6" t="s">
        <v>52</v>
      </c>
      <c r="G3832" s="6" t="s">
        <v>11546</v>
      </c>
      <c r="H3832" s="6" t="s">
        <v>54</v>
      </c>
      <c r="I3832" s="6" t="s">
        <v>27</v>
      </c>
      <c r="J3832" s="6" t="s">
        <v>75</v>
      </c>
      <c r="K3832" s="6" t="s">
        <v>156</v>
      </c>
      <c r="L3832" s="6" t="s">
        <v>152</v>
      </c>
      <c r="M3832" s="6" t="s">
        <v>93</v>
      </c>
      <c r="N3832" s="6" t="s">
        <v>32</v>
      </c>
      <c r="O3832" s="6" t="s">
        <v>60</v>
      </c>
      <c r="P3832" s="6" t="s">
        <v>108</v>
      </c>
      <c r="Q3832" s="6">
        <v>354.08</v>
      </c>
      <c r="R3832" s="6">
        <v>0</v>
      </c>
      <c r="S3832" s="6">
        <v>0</v>
      </c>
      <c r="T3832" s="6" t="s">
        <v>35</v>
      </c>
      <c r="U3832" s="6"/>
      <c r="V3832" s="6" t="s">
        <v>49</v>
      </c>
      <c r="W3832" s="6">
        <v>94</v>
      </c>
      <c r="X3832" s="7" t="s">
        <v>37</v>
      </c>
    </row>
    <row r="3833" spans="1:24" x14ac:dyDescent="0.3">
      <c r="A3833" s="8" t="s">
        <v>11547</v>
      </c>
      <c r="B3833" s="9">
        <v>46149</v>
      </c>
      <c r="C3833" s="21" t="str">
        <f>TEXT(Table3[[#This Row],[Transaction_Date]],"dddd")</f>
        <v>Thursday</v>
      </c>
      <c r="D3833" t="s">
        <v>11548</v>
      </c>
      <c r="E3833">
        <f>HOUR(Table3[[#This Row],[Transaction_Time]])</f>
        <v>20</v>
      </c>
      <c r="F3833" s="10" t="s">
        <v>24</v>
      </c>
      <c r="G3833" s="10" t="s">
        <v>11549</v>
      </c>
      <c r="H3833" s="10" t="s">
        <v>54</v>
      </c>
      <c r="I3833" s="10" t="s">
        <v>455</v>
      </c>
      <c r="J3833" s="10" t="s">
        <v>98</v>
      </c>
      <c r="K3833" s="10" t="s">
        <v>338</v>
      </c>
      <c r="L3833" s="10" t="s">
        <v>682</v>
      </c>
      <c r="M3833" s="10" t="s">
        <v>214</v>
      </c>
      <c r="N3833" s="10" t="s">
        <v>46</v>
      </c>
      <c r="O3833" s="10" t="s">
        <v>47</v>
      </c>
      <c r="P3833" s="10" t="s">
        <v>84</v>
      </c>
      <c r="Q3833" s="10">
        <v>648.20000000000005</v>
      </c>
      <c r="R3833" s="10">
        <v>0</v>
      </c>
      <c r="S3833" s="10">
        <v>5.26</v>
      </c>
      <c r="T3833" s="10" t="s">
        <v>35</v>
      </c>
      <c r="U3833" s="10"/>
      <c r="V3833" s="10" t="s">
        <v>49</v>
      </c>
      <c r="W3833" s="10">
        <v>100</v>
      </c>
      <c r="X3833" s="11" t="s">
        <v>37</v>
      </c>
    </row>
    <row r="3834" spans="1:24" x14ac:dyDescent="0.3">
      <c r="A3834" s="4" t="s">
        <v>11550</v>
      </c>
      <c r="B3834" s="5">
        <v>46158</v>
      </c>
      <c r="C3834" s="20" t="str">
        <f>TEXT(Table3[[#This Row],[Transaction_Date]],"dddd")</f>
        <v>Saturday</v>
      </c>
      <c r="D3834" t="s">
        <v>11551</v>
      </c>
      <c r="E3834">
        <f>HOUR(Table3[[#This Row],[Transaction_Time]])</f>
        <v>20</v>
      </c>
      <c r="F3834" s="6" t="s">
        <v>24</v>
      </c>
      <c r="G3834" s="6" t="s">
        <v>11552</v>
      </c>
      <c r="H3834" s="6" t="s">
        <v>89</v>
      </c>
      <c r="I3834" s="6" t="s">
        <v>27</v>
      </c>
      <c r="J3834" s="6" t="s">
        <v>150</v>
      </c>
      <c r="K3834" s="6" t="s">
        <v>245</v>
      </c>
      <c r="L3834" s="6" t="s">
        <v>304</v>
      </c>
      <c r="M3834" s="6" t="s">
        <v>31</v>
      </c>
      <c r="N3834" s="6" t="s">
        <v>46</v>
      </c>
      <c r="O3834" s="6" t="s">
        <v>47</v>
      </c>
      <c r="P3834" s="6" t="s">
        <v>68</v>
      </c>
      <c r="Q3834" s="6">
        <v>780.27</v>
      </c>
      <c r="R3834" s="6">
        <v>0</v>
      </c>
      <c r="S3834" s="6">
        <v>0</v>
      </c>
      <c r="T3834" s="6" t="s">
        <v>35</v>
      </c>
      <c r="U3834" s="6"/>
      <c r="V3834" s="6" t="s">
        <v>49</v>
      </c>
      <c r="W3834" s="6">
        <v>43</v>
      </c>
      <c r="X3834" s="7" t="s">
        <v>37</v>
      </c>
    </row>
    <row r="3835" spans="1:24" x14ac:dyDescent="0.3">
      <c r="A3835" s="8" t="s">
        <v>11553</v>
      </c>
      <c r="B3835" s="9">
        <v>46169</v>
      </c>
      <c r="C3835" s="21" t="str">
        <f>TEXT(Table3[[#This Row],[Transaction_Date]],"dddd")</f>
        <v>Wednesday</v>
      </c>
      <c r="D3835" t="s">
        <v>11554</v>
      </c>
      <c r="E3835">
        <f>HOUR(Table3[[#This Row],[Transaction_Time]])</f>
        <v>13</v>
      </c>
      <c r="F3835" s="10" t="s">
        <v>24</v>
      </c>
      <c r="G3835" s="10" t="s">
        <v>11555</v>
      </c>
      <c r="H3835" s="10" t="s">
        <v>74</v>
      </c>
      <c r="I3835" s="10" t="s">
        <v>455</v>
      </c>
      <c r="J3835" s="10" t="s">
        <v>55</v>
      </c>
      <c r="K3835" s="10" t="s">
        <v>180</v>
      </c>
      <c r="L3835" s="10" t="s">
        <v>342</v>
      </c>
      <c r="M3835" s="10" t="s">
        <v>162</v>
      </c>
      <c r="N3835" s="10" t="s">
        <v>272</v>
      </c>
      <c r="O3835" s="10" t="s">
        <v>60</v>
      </c>
      <c r="P3835" s="10" t="s">
        <v>115</v>
      </c>
      <c r="Q3835" s="10">
        <v>912.81</v>
      </c>
      <c r="R3835" s="10">
        <v>0</v>
      </c>
      <c r="S3835" s="10">
        <v>0</v>
      </c>
      <c r="T3835" s="10" t="s">
        <v>35</v>
      </c>
      <c r="U3835" s="10"/>
      <c r="V3835" s="10" t="s">
        <v>36</v>
      </c>
      <c r="W3835" s="10">
        <v>73</v>
      </c>
      <c r="X3835" s="11" t="s">
        <v>37</v>
      </c>
    </row>
    <row r="3836" spans="1:24" x14ac:dyDescent="0.3">
      <c r="A3836" s="4" t="s">
        <v>11556</v>
      </c>
      <c r="B3836" s="5">
        <v>46166</v>
      </c>
      <c r="C3836" s="20" t="str">
        <f>TEXT(Table3[[#This Row],[Transaction_Date]],"dddd")</f>
        <v>Sunday</v>
      </c>
      <c r="D3836" t="s">
        <v>11557</v>
      </c>
      <c r="E3836">
        <f>HOUR(Table3[[#This Row],[Transaction_Time]])</f>
        <v>14</v>
      </c>
      <c r="F3836" s="6" t="s">
        <v>52</v>
      </c>
      <c r="G3836" s="6" t="s">
        <v>11558</v>
      </c>
      <c r="H3836" s="6" t="s">
        <v>89</v>
      </c>
      <c r="I3836" s="6" t="s">
        <v>27</v>
      </c>
      <c r="J3836" s="6" t="s">
        <v>98</v>
      </c>
      <c r="K3836" s="6" t="s">
        <v>459</v>
      </c>
      <c r="L3836" s="6" t="s">
        <v>463</v>
      </c>
      <c r="M3836" s="6" t="s">
        <v>101</v>
      </c>
      <c r="N3836" s="6" t="s">
        <v>46</v>
      </c>
      <c r="O3836" s="6" t="s">
        <v>33</v>
      </c>
      <c r="P3836" s="6" t="s">
        <v>128</v>
      </c>
      <c r="Q3836" s="6">
        <v>463.98</v>
      </c>
      <c r="R3836" s="6">
        <v>45.41</v>
      </c>
      <c r="S3836" s="6">
        <v>0</v>
      </c>
      <c r="T3836" s="6" t="s">
        <v>35</v>
      </c>
      <c r="U3836" s="6"/>
      <c r="V3836" s="6" t="s">
        <v>49</v>
      </c>
      <c r="W3836" s="6">
        <v>2</v>
      </c>
      <c r="X3836" s="7" t="s">
        <v>37</v>
      </c>
    </row>
    <row r="3837" spans="1:24" x14ac:dyDescent="0.3">
      <c r="A3837" s="8" t="s">
        <v>11559</v>
      </c>
      <c r="B3837" s="9">
        <v>46171</v>
      </c>
      <c r="C3837" s="21" t="str">
        <f>TEXT(Table3[[#This Row],[Transaction_Date]],"dddd")</f>
        <v>Friday</v>
      </c>
      <c r="D3837" t="s">
        <v>11560</v>
      </c>
      <c r="E3837">
        <f>HOUR(Table3[[#This Row],[Transaction_Time]])</f>
        <v>13</v>
      </c>
      <c r="F3837" s="10" t="s">
        <v>52</v>
      </c>
      <c r="G3837" s="10" t="s">
        <v>11561</v>
      </c>
      <c r="H3837" s="10" t="s">
        <v>54</v>
      </c>
      <c r="I3837" s="10" t="s">
        <v>27</v>
      </c>
      <c r="J3837" s="10" t="s">
        <v>75</v>
      </c>
      <c r="K3837" s="10" t="s">
        <v>212</v>
      </c>
      <c r="L3837" s="10" t="s">
        <v>375</v>
      </c>
      <c r="M3837" s="10" t="s">
        <v>58</v>
      </c>
      <c r="N3837" s="10" t="s">
        <v>46</v>
      </c>
      <c r="O3837" s="10" t="s">
        <v>141</v>
      </c>
      <c r="P3837" s="10" t="s">
        <v>48</v>
      </c>
      <c r="Q3837" s="10">
        <v>1403.01</v>
      </c>
      <c r="R3837" s="10">
        <v>0</v>
      </c>
      <c r="S3837" s="10">
        <v>1.7</v>
      </c>
      <c r="T3837" s="10" t="s">
        <v>35</v>
      </c>
      <c r="U3837" s="10"/>
      <c r="V3837" s="10" t="s">
        <v>36</v>
      </c>
      <c r="W3837" s="10">
        <v>84</v>
      </c>
      <c r="X3837" s="11" t="s">
        <v>37</v>
      </c>
    </row>
    <row r="3838" spans="1:24" x14ac:dyDescent="0.3">
      <c r="A3838" s="4" t="s">
        <v>11562</v>
      </c>
      <c r="B3838" s="5">
        <v>46172</v>
      </c>
      <c r="C3838" s="20" t="str">
        <f>TEXT(Table3[[#This Row],[Transaction_Date]],"dddd")</f>
        <v>Saturday</v>
      </c>
      <c r="D3838" t="s">
        <v>11563</v>
      </c>
      <c r="E3838">
        <f>HOUR(Table3[[#This Row],[Transaction_Time]])</f>
        <v>18</v>
      </c>
      <c r="F3838" s="6" t="s">
        <v>24</v>
      </c>
      <c r="G3838" s="6" t="s">
        <v>11564</v>
      </c>
      <c r="H3838" s="6" t="s">
        <v>54</v>
      </c>
      <c r="I3838" s="6" t="s">
        <v>42</v>
      </c>
      <c r="J3838" s="6" t="s">
        <v>105</v>
      </c>
      <c r="K3838" s="6" t="s">
        <v>675</v>
      </c>
      <c r="L3838" s="6" t="s">
        <v>257</v>
      </c>
      <c r="M3838" s="6" t="s">
        <v>93</v>
      </c>
      <c r="N3838" s="6" t="s">
        <v>46</v>
      </c>
      <c r="O3838" s="6" t="s">
        <v>297</v>
      </c>
      <c r="P3838" s="6" t="s">
        <v>115</v>
      </c>
      <c r="Q3838" s="6">
        <v>2230.83</v>
      </c>
      <c r="R3838" s="6">
        <v>0</v>
      </c>
      <c r="S3838" s="6">
        <v>3.51</v>
      </c>
      <c r="T3838" s="6" t="s">
        <v>35</v>
      </c>
      <c r="U3838" s="6"/>
      <c r="V3838" s="6" t="s">
        <v>49</v>
      </c>
      <c r="W3838" s="6">
        <v>6</v>
      </c>
      <c r="X3838" s="7" t="s">
        <v>37</v>
      </c>
    </row>
    <row r="3839" spans="1:24" x14ac:dyDescent="0.3">
      <c r="A3839" s="8" t="s">
        <v>11565</v>
      </c>
      <c r="B3839" s="9">
        <v>46151</v>
      </c>
      <c r="C3839" s="21" t="str">
        <f>TEXT(Table3[[#This Row],[Transaction_Date]],"dddd")</f>
        <v>Saturday</v>
      </c>
      <c r="D3839" t="s">
        <v>11566</v>
      </c>
      <c r="E3839">
        <f>HOUR(Table3[[#This Row],[Transaction_Time]])</f>
        <v>14</v>
      </c>
      <c r="F3839" s="10" t="s">
        <v>52</v>
      </c>
      <c r="G3839" s="10" t="s">
        <v>11567</v>
      </c>
      <c r="H3839" s="10" t="s">
        <v>26</v>
      </c>
      <c r="I3839" s="10" t="s">
        <v>42</v>
      </c>
      <c r="J3839" s="10" t="s">
        <v>98</v>
      </c>
      <c r="K3839" s="10" t="s">
        <v>99</v>
      </c>
      <c r="L3839" s="10" t="s">
        <v>634</v>
      </c>
      <c r="M3839" s="10" t="s">
        <v>114</v>
      </c>
      <c r="N3839" s="10" t="s">
        <v>176</v>
      </c>
      <c r="O3839" s="10" t="s">
        <v>47</v>
      </c>
      <c r="P3839" s="10" t="s">
        <v>48</v>
      </c>
      <c r="Q3839" s="10">
        <v>3751.46</v>
      </c>
      <c r="R3839" s="10">
        <v>0</v>
      </c>
      <c r="S3839" s="10">
        <v>4.57</v>
      </c>
      <c r="T3839" s="10" t="s">
        <v>35</v>
      </c>
      <c r="U3839" s="10"/>
      <c r="V3839" s="10" t="s">
        <v>36</v>
      </c>
      <c r="W3839" s="10">
        <v>2</v>
      </c>
      <c r="X3839" s="11" t="s">
        <v>37</v>
      </c>
    </row>
    <row r="3840" spans="1:24" x14ac:dyDescent="0.3">
      <c r="A3840" s="4" t="s">
        <v>11568</v>
      </c>
      <c r="B3840" s="5">
        <v>46156</v>
      </c>
      <c r="C3840" s="20" t="str">
        <f>TEXT(Table3[[#This Row],[Transaction_Date]],"dddd")</f>
        <v>Thursday</v>
      </c>
      <c r="D3840" t="s">
        <v>11569</v>
      </c>
      <c r="E3840">
        <f>HOUR(Table3[[#This Row],[Transaction_Time]])</f>
        <v>10</v>
      </c>
      <c r="F3840" s="6" t="s">
        <v>24</v>
      </c>
      <c r="G3840" s="6" t="s">
        <v>11570</v>
      </c>
      <c r="H3840" s="6" t="s">
        <v>74</v>
      </c>
      <c r="I3840" s="6" t="s">
        <v>42</v>
      </c>
      <c r="J3840" s="6" t="s">
        <v>43</v>
      </c>
      <c r="K3840" s="6" t="s">
        <v>44</v>
      </c>
      <c r="L3840" s="6" t="s">
        <v>308</v>
      </c>
      <c r="M3840" s="6" t="s">
        <v>58</v>
      </c>
      <c r="N3840" s="6" t="s">
        <v>46</v>
      </c>
      <c r="O3840" s="6" t="s">
        <v>297</v>
      </c>
      <c r="P3840" s="6" t="s">
        <v>84</v>
      </c>
      <c r="Q3840" s="6">
        <v>254.7</v>
      </c>
      <c r="R3840" s="6">
        <v>0</v>
      </c>
      <c r="S3840" s="6">
        <v>1.26</v>
      </c>
      <c r="T3840" s="6" t="s">
        <v>280</v>
      </c>
      <c r="U3840" s="6" t="s">
        <v>281</v>
      </c>
      <c r="V3840" s="6" t="s">
        <v>49</v>
      </c>
      <c r="W3840" s="6">
        <v>64</v>
      </c>
      <c r="X3840" s="7" t="s">
        <v>37</v>
      </c>
    </row>
    <row r="3841" spans="1:24" x14ac:dyDescent="0.3">
      <c r="A3841" s="8" t="s">
        <v>11571</v>
      </c>
      <c r="B3841" s="9">
        <v>46158</v>
      </c>
      <c r="C3841" s="21" t="str">
        <f>TEXT(Table3[[#This Row],[Transaction_Date]],"dddd")</f>
        <v>Saturday</v>
      </c>
      <c r="D3841" t="s">
        <v>11572</v>
      </c>
      <c r="E3841">
        <f>HOUR(Table3[[#This Row],[Transaction_Time]])</f>
        <v>10</v>
      </c>
      <c r="F3841" s="10" t="s">
        <v>40</v>
      </c>
      <c r="G3841" s="10" t="s">
        <v>11573</v>
      </c>
      <c r="H3841" s="10" t="s">
        <v>54</v>
      </c>
      <c r="I3841" s="10" t="s">
        <v>27</v>
      </c>
      <c r="J3841" s="10" t="s">
        <v>55</v>
      </c>
      <c r="K3841" s="10" t="s">
        <v>136</v>
      </c>
      <c r="L3841" s="10" t="s">
        <v>537</v>
      </c>
      <c r="M3841" s="10" t="s">
        <v>122</v>
      </c>
      <c r="N3841" s="10" t="s">
        <v>272</v>
      </c>
      <c r="O3841" s="10" t="s">
        <v>60</v>
      </c>
      <c r="P3841" s="10" t="s">
        <v>34</v>
      </c>
      <c r="Q3841" s="10">
        <v>119.02</v>
      </c>
      <c r="R3841" s="10">
        <v>0</v>
      </c>
      <c r="S3841" s="10">
        <v>0.51</v>
      </c>
      <c r="T3841" s="10" t="s">
        <v>280</v>
      </c>
      <c r="U3841" s="10" t="s">
        <v>496</v>
      </c>
      <c r="V3841" s="10" t="s">
        <v>49</v>
      </c>
      <c r="W3841" s="10">
        <v>99</v>
      </c>
      <c r="X3841" s="11" t="s">
        <v>69</v>
      </c>
    </row>
    <row r="3842" spans="1:24" x14ac:dyDescent="0.3">
      <c r="A3842" s="4" t="s">
        <v>11574</v>
      </c>
      <c r="B3842" s="5">
        <v>46160</v>
      </c>
      <c r="C3842" s="20" t="str">
        <f>TEXT(Table3[[#This Row],[Transaction_Date]],"dddd")</f>
        <v>Monday</v>
      </c>
      <c r="D3842" t="s">
        <v>11575</v>
      </c>
      <c r="E3842">
        <f>HOUR(Table3[[#This Row],[Transaction_Time]])</f>
        <v>21</v>
      </c>
      <c r="F3842" s="6" t="s">
        <v>24</v>
      </c>
      <c r="G3842" s="6" t="s">
        <v>11576</v>
      </c>
      <c r="H3842" s="6" t="s">
        <v>54</v>
      </c>
      <c r="I3842" s="6" t="s">
        <v>27</v>
      </c>
      <c r="J3842" s="6" t="s">
        <v>119</v>
      </c>
      <c r="K3842" s="6" t="s">
        <v>323</v>
      </c>
      <c r="L3842" s="6" t="s">
        <v>826</v>
      </c>
      <c r="M3842" s="6" t="s">
        <v>101</v>
      </c>
      <c r="N3842" s="6" t="s">
        <v>78</v>
      </c>
      <c r="O3842" s="6" t="s">
        <v>47</v>
      </c>
      <c r="P3842" s="6" t="s">
        <v>108</v>
      </c>
      <c r="Q3842" s="6">
        <v>240.18</v>
      </c>
      <c r="R3842" s="6">
        <v>0</v>
      </c>
      <c r="S3842" s="6">
        <v>0</v>
      </c>
      <c r="T3842" s="6" t="s">
        <v>35</v>
      </c>
      <c r="U3842" s="6"/>
      <c r="V3842" s="6" t="s">
        <v>49</v>
      </c>
      <c r="W3842" s="6">
        <v>67</v>
      </c>
      <c r="X3842" s="7" t="s">
        <v>37</v>
      </c>
    </row>
    <row r="3843" spans="1:24" x14ac:dyDescent="0.3">
      <c r="A3843" s="8" t="s">
        <v>11577</v>
      </c>
      <c r="B3843" s="9">
        <v>46155</v>
      </c>
      <c r="C3843" s="21" t="str">
        <f>TEXT(Table3[[#This Row],[Transaction_Date]],"dddd")</f>
        <v>Wednesday</v>
      </c>
      <c r="D3843" t="s">
        <v>11578</v>
      </c>
      <c r="E3843">
        <f>HOUR(Table3[[#This Row],[Transaction_Time]])</f>
        <v>19</v>
      </c>
      <c r="F3843" s="10" t="s">
        <v>24</v>
      </c>
      <c r="G3843" s="10" t="s">
        <v>11579</v>
      </c>
      <c r="H3843" s="10" t="s">
        <v>89</v>
      </c>
      <c r="I3843" s="10" t="s">
        <v>27</v>
      </c>
      <c r="J3843" s="10" t="s">
        <v>150</v>
      </c>
      <c r="K3843" s="10" t="s">
        <v>398</v>
      </c>
      <c r="L3843" s="10" t="s">
        <v>435</v>
      </c>
      <c r="M3843" s="10" t="s">
        <v>101</v>
      </c>
      <c r="N3843" s="10" t="s">
        <v>46</v>
      </c>
      <c r="O3843" s="10" t="s">
        <v>297</v>
      </c>
      <c r="P3843" s="10" t="s">
        <v>115</v>
      </c>
      <c r="Q3843" s="10">
        <v>532.53</v>
      </c>
      <c r="R3843" s="10">
        <v>0</v>
      </c>
      <c r="S3843" s="10">
        <v>0</v>
      </c>
      <c r="T3843" s="10" t="s">
        <v>35</v>
      </c>
      <c r="U3843" s="10"/>
      <c r="V3843" s="10" t="s">
        <v>49</v>
      </c>
      <c r="W3843" s="10">
        <v>36</v>
      </c>
      <c r="X3843" s="11" t="s">
        <v>37</v>
      </c>
    </row>
    <row r="3844" spans="1:24" x14ac:dyDescent="0.3">
      <c r="A3844" s="4" t="s">
        <v>11580</v>
      </c>
      <c r="B3844" s="5">
        <v>46155</v>
      </c>
      <c r="C3844" s="20" t="str">
        <f>TEXT(Table3[[#This Row],[Transaction_Date]],"dddd")</f>
        <v>Wednesday</v>
      </c>
      <c r="D3844" t="s">
        <v>11581</v>
      </c>
      <c r="E3844">
        <f>HOUR(Table3[[#This Row],[Transaction_Time]])</f>
        <v>18</v>
      </c>
      <c r="F3844" s="6" t="s">
        <v>24</v>
      </c>
      <c r="G3844" s="6" t="s">
        <v>11582</v>
      </c>
      <c r="H3844" s="6" t="s">
        <v>26</v>
      </c>
      <c r="I3844" s="6" t="s">
        <v>27</v>
      </c>
      <c r="J3844" s="6" t="s">
        <v>105</v>
      </c>
      <c r="K3844" s="6" t="s">
        <v>675</v>
      </c>
      <c r="L3844" s="6" t="s">
        <v>342</v>
      </c>
      <c r="M3844" s="6" t="s">
        <v>162</v>
      </c>
      <c r="N3844" s="6" t="s">
        <v>46</v>
      </c>
      <c r="O3844" s="6" t="s">
        <v>60</v>
      </c>
      <c r="P3844" s="10" t="s">
        <v>68</v>
      </c>
      <c r="Q3844" s="6">
        <v>1065.58</v>
      </c>
      <c r="R3844" s="6">
        <v>0</v>
      </c>
      <c r="S3844" s="6">
        <v>0</v>
      </c>
      <c r="T3844" s="6" t="s">
        <v>280</v>
      </c>
      <c r="U3844" s="6" t="s">
        <v>402</v>
      </c>
      <c r="V3844" s="6" t="s">
        <v>49</v>
      </c>
      <c r="W3844" s="6">
        <v>52</v>
      </c>
      <c r="X3844" s="7" t="s">
        <v>37</v>
      </c>
    </row>
    <row r="3845" spans="1:24" x14ac:dyDescent="0.3">
      <c r="A3845" s="8" t="s">
        <v>11583</v>
      </c>
      <c r="B3845" s="9">
        <v>46173</v>
      </c>
      <c r="C3845" s="21" t="str">
        <f>TEXT(Table3[[#This Row],[Transaction_Date]],"dddd")</f>
        <v>Sunday</v>
      </c>
      <c r="D3845" t="s">
        <v>11584</v>
      </c>
      <c r="E3845">
        <f>HOUR(Table3[[#This Row],[Transaction_Time]])</f>
        <v>13</v>
      </c>
      <c r="F3845" s="10" t="s">
        <v>24</v>
      </c>
      <c r="G3845" s="10" t="s">
        <v>11585</v>
      </c>
      <c r="H3845" s="10" t="s">
        <v>89</v>
      </c>
      <c r="I3845" s="10" t="s">
        <v>42</v>
      </c>
      <c r="J3845" s="10" t="s">
        <v>90</v>
      </c>
      <c r="K3845" s="10" t="s">
        <v>346</v>
      </c>
      <c r="L3845" s="10" t="s">
        <v>161</v>
      </c>
      <c r="M3845" s="10" t="s">
        <v>162</v>
      </c>
      <c r="N3845" s="10" t="s">
        <v>78</v>
      </c>
      <c r="O3845" s="10" t="s">
        <v>47</v>
      </c>
      <c r="P3845" s="10" t="s">
        <v>68</v>
      </c>
      <c r="Q3845" s="10">
        <v>3307.82</v>
      </c>
      <c r="R3845" s="10">
        <v>43.29</v>
      </c>
      <c r="S3845" s="10">
        <v>2.85</v>
      </c>
      <c r="T3845" s="10" t="s">
        <v>35</v>
      </c>
      <c r="U3845" s="10"/>
      <c r="V3845" s="10" t="s">
        <v>49</v>
      </c>
      <c r="W3845" s="10">
        <v>81</v>
      </c>
      <c r="X3845" s="11" t="s">
        <v>37</v>
      </c>
    </row>
    <row r="3846" spans="1:24" x14ac:dyDescent="0.3">
      <c r="A3846" s="4" t="s">
        <v>11586</v>
      </c>
      <c r="B3846" s="5">
        <v>46151</v>
      </c>
      <c r="C3846" s="20" t="str">
        <f>TEXT(Table3[[#This Row],[Transaction_Date]],"dddd")</f>
        <v>Saturday</v>
      </c>
      <c r="D3846" t="s">
        <v>11587</v>
      </c>
      <c r="E3846">
        <f>HOUR(Table3[[#This Row],[Transaction_Time]])</f>
        <v>14</v>
      </c>
      <c r="F3846" s="6" t="s">
        <v>24</v>
      </c>
      <c r="G3846" s="6" t="s">
        <v>11588</v>
      </c>
      <c r="H3846" s="6" t="s">
        <v>74</v>
      </c>
      <c r="I3846" s="6" t="s">
        <v>42</v>
      </c>
      <c r="J3846" s="6" t="s">
        <v>75</v>
      </c>
      <c r="K3846" s="6" t="s">
        <v>212</v>
      </c>
      <c r="L3846" s="6" t="s">
        <v>500</v>
      </c>
      <c r="M3846" s="6" t="s">
        <v>67</v>
      </c>
      <c r="N3846" s="6" t="s">
        <v>46</v>
      </c>
      <c r="O3846" s="6" t="s">
        <v>141</v>
      </c>
      <c r="P3846" s="6" t="s">
        <v>84</v>
      </c>
      <c r="Q3846" s="6">
        <v>1145.81</v>
      </c>
      <c r="R3846" s="6">
        <v>46.97</v>
      </c>
      <c r="S3846" s="6">
        <v>0</v>
      </c>
      <c r="T3846" s="6" t="s">
        <v>35</v>
      </c>
      <c r="U3846" s="6"/>
      <c r="V3846" s="6" t="s">
        <v>36</v>
      </c>
      <c r="W3846" s="6">
        <v>7</v>
      </c>
      <c r="X3846" s="7" t="s">
        <v>37</v>
      </c>
    </row>
    <row r="3847" spans="1:24" x14ac:dyDescent="0.3">
      <c r="A3847" s="8" t="s">
        <v>11589</v>
      </c>
      <c r="B3847" s="9">
        <v>46147</v>
      </c>
      <c r="C3847" s="21" t="str">
        <f>TEXT(Table3[[#This Row],[Transaction_Date]],"dddd")</f>
        <v>Tuesday</v>
      </c>
      <c r="D3847" t="s">
        <v>11590</v>
      </c>
      <c r="E3847">
        <f>HOUR(Table3[[#This Row],[Transaction_Time]])</f>
        <v>12</v>
      </c>
      <c r="F3847" s="10" t="s">
        <v>40</v>
      </c>
      <c r="G3847" s="10" t="s">
        <v>11591</v>
      </c>
      <c r="H3847" s="10" t="s">
        <v>74</v>
      </c>
      <c r="I3847" s="10" t="s">
        <v>42</v>
      </c>
      <c r="J3847" s="10" t="s">
        <v>55</v>
      </c>
      <c r="K3847" s="10" t="s">
        <v>136</v>
      </c>
      <c r="L3847" s="10" t="s">
        <v>107</v>
      </c>
      <c r="M3847" s="10" t="s">
        <v>93</v>
      </c>
      <c r="N3847" s="10" t="s">
        <v>272</v>
      </c>
      <c r="O3847" s="10" t="s">
        <v>297</v>
      </c>
      <c r="P3847" s="10" t="s">
        <v>68</v>
      </c>
      <c r="Q3847" s="10">
        <v>981.65</v>
      </c>
      <c r="R3847" s="10">
        <v>0</v>
      </c>
      <c r="S3847" s="10">
        <v>0</v>
      </c>
      <c r="T3847" s="10" t="s">
        <v>35</v>
      </c>
      <c r="U3847" s="10"/>
      <c r="V3847" s="10" t="s">
        <v>49</v>
      </c>
      <c r="W3847" s="10">
        <v>60</v>
      </c>
      <c r="X3847" s="11" t="s">
        <v>37</v>
      </c>
    </row>
    <row r="3848" spans="1:24" x14ac:dyDescent="0.3">
      <c r="A3848" s="4" t="s">
        <v>11592</v>
      </c>
      <c r="B3848" s="5">
        <v>46164</v>
      </c>
      <c r="C3848" s="20" t="str">
        <f>TEXT(Table3[[#This Row],[Transaction_Date]],"dddd")</f>
        <v>Friday</v>
      </c>
      <c r="D3848" t="s">
        <v>11593</v>
      </c>
      <c r="E3848">
        <f>HOUR(Table3[[#This Row],[Transaction_Time]])</f>
        <v>20</v>
      </c>
      <c r="F3848" s="6" t="s">
        <v>87</v>
      </c>
      <c r="G3848" s="6" t="s">
        <v>11594</v>
      </c>
      <c r="H3848" s="6" t="s">
        <v>26</v>
      </c>
      <c r="I3848" s="6" t="s">
        <v>42</v>
      </c>
      <c r="J3848" s="6" t="s">
        <v>119</v>
      </c>
      <c r="K3848" s="6" t="s">
        <v>276</v>
      </c>
      <c r="L3848" s="6" t="s">
        <v>463</v>
      </c>
      <c r="M3848" s="6" t="s">
        <v>101</v>
      </c>
      <c r="N3848" s="6" t="s">
        <v>32</v>
      </c>
      <c r="O3848" s="6" t="s">
        <v>60</v>
      </c>
      <c r="P3848" s="6" t="s">
        <v>34</v>
      </c>
      <c r="Q3848" s="6">
        <v>484.79</v>
      </c>
      <c r="R3848" s="6">
        <v>0</v>
      </c>
      <c r="S3848" s="6">
        <v>1.1599999999999999</v>
      </c>
      <c r="T3848" s="6" t="s">
        <v>35</v>
      </c>
      <c r="U3848" s="6"/>
      <c r="V3848" s="6" t="s">
        <v>49</v>
      </c>
      <c r="W3848" s="6">
        <v>26</v>
      </c>
      <c r="X3848" s="7" t="s">
        <v>37</v>
      </c>
    </row>
    <row r="3849" spans="1:24" x14ac:dyDescent="0.3">
      <c r="A3849" s="8" t="s">
        <v>11595</v>
      </c>
      <c r="B3849" s="9">
        <v>46156</v>
      </c>
      <c r="C3849" s="21" t="str">
        <f>TEXT(Table3[[#This Row],[Transaction_Date]],"dddd")</f>
        <v>Thursday</v>
      </c>
      <c r="D3849" t="s">
        <v>11596</v>
      </c>
      <c r="E3849">
        <f>HOUR(Table3[[#This Row],[Transaction_Time]])</f>
        <v>18</v>
      </c>
      <c r="F3849" s="10" t="s">
        <v>24</v>
      </c>
      <c r="G3849" s="10" t="s">
        <v>11597</v>
      </c>
      <c r="H3849" s="10" t="s">
        <v>26</v>
      </c>
      <c r="I3849" s="10" t="s">
        <v>27</v>
      </c>
      <c r="J3849" s="10" t="s">
        <v>150</v>
      </c>
      <c r="K3849" s="10" t="s">
        <v>245</v>
      </c>
      <c r="L3849" s="10" t="s">
        <v>334</v>
      </c>
      <c r="M3849" s="10" t="s">
        <v>58</v>
      </c>
      <c r="N3849" s="10" t="s">
        <v>46</v>
      </c>
      <c r="O3849" s="10" t="s">
        <v>60</v>
      </c>
      <c r="P3849" s="10" t="s">
        <v>34</v>
      </c>
      <c r="Q3849" s="10">
        <v>253.08</v>
      </c>
      <c r="R3849" s="10">
        <v>0</v>
      </c>
      <c r="S3849" s="10">
        <v>0</v>
      </c>
      <c r="T3849" s="10" t="s">
        <v>35</v>
      </c>
      <c r="U3849" s="10"/>
      <c r="V3849" s="10" t="s">
        <v>49</v>
      </c>
      <c r="W3849" s="10">
        <v>78</v>
      </c>
      <c r="X3849" s="11" t="s">
        <v>37</v>
      </c>
    </row>
    <row r="3850" spans="1:24" x14ac:dyDescent="0.3">
      <c r="A3850" s="4" t="s">
        <v>11598</v>
      </c>
      <c r="B3850" s="5">
        <v>46145</v>
      </c>
      <c r="C3850" s="20" t="str">
        <f>TEXT(Table3[[#This Row],[Transaction_Date]],"dddd")</f>
        <v>Sunday</v>
      </c>
      <c r="D3850" t="s">
        <v>11599</v>
      </c>
      <c r="E3850">
        <f>HOUR(Table3[[#This Row],[Transaction_Time]])</f>
        <v>18</v>
      </c>
      <c r="F3850" s="6" t="s">
        <v>24</v>
      </c>
      <c r="G3850" s="6" t="s">
        <v>11600</v>
      </c>
      <c r="H3850" s="6" t="s">
        <v>26</v>
      </c>
      <c r="I3850" s="6" t="s">
        <v>27</v>
      </c>
      <c r="J3850" s="6" t="s">
        <v>119</v>
      </c>
      <c r="K3850" s="6" t="s">
        <v>323</v>
      </c>
      <c r="L3850" s="6" t="s">
        <v>428</v>
      </c>
      <c r="M3850" s="6" t="s">
        <v>83</v>
      </c>
      <c r="N3850" s="6" t="s">
        <v>291</v>
      </c>
      <c r="O3850" s="6" t="s">
        <v>33</v>
      </c>
      <c r="P3850" s="6" t="s">
        <v>48</v>
      </c>
      <c r="Q3850" s="6">
        <v>296.89</v>
      </c>
      <c r="R3850" s="6">
        <v>0</v>
      </c>
      <c r="S3850" s="6">
        <v>0</v>
      </c>
      <c r="T3850" s="6" t="s">
        <v>35</v>
      </c>
      <c r="U3850" s="6"/>
      <c r="V3850" s="6" t="s">
        <v>49</v>
      </c>
      <c r="W3850" s="6">
        <v>26</v>
      </c>
      <c r="X3850" s="7" t="s">
        <v>37</v>
      </c>
    </row>
    <row r="3851" spans="1:24" x14ac:dyDescent="0.3">
      <c r="A3851" s="8" t="s">
        <v>11601</v>
      </c>
      <c r="B3851" s="9">
        <v>46144</v>
      </c>
      <c r="C3851" s="21" t="str">
        <f>TEXT(Table3[[#This Row],[Transaction_Date]],"dddd")</f>
        <v>Saturday</v>
      </c>
      <c r="D3851" t="s">
        <v>11602</v>
      </c>
      <c r="E3851">
        <f>HOUR(Table3[[#This Row],[Transaction_Time]])</f>
        <v>17</v>
      </c>
      <c r="F3851" s="10" t="s">
        <v>40</v>
      </c>
      <c r="G3851" s="10" t="s">
        <v>11603</v>
      </c>
      <c r="H3851" s="10" t="s">
        <v>26</v>
      </c>
      <c r="I3851" s="10" t="s">
        <v>42</v>
      </c>
      <c r="J3851" s="10" t="s">
        <v>150</v>
      </c>
      <c r="K3851" s="10" t="s">
        <v>398</v>
      </c>
      <c r="L3851" s="10" t="s">
        <v>290</v>
      </c>
      <c r="M3851" s="10" t="s">
        <v>93</v>
      </c>
      <c r="N3851" s="10" t="s">
        <v>176</v>
      </c>
      <c r="O3851" s="10" t="s">
        <v>47</v>
      </c>
      <c r="P3851" s="10" t="s">
        <v>68</v>
      </c>
      <c r="Q3851" s="10">
        <v>132.61000000000001</v>
      </c>
      <c r="R3851" s="10">
        <v>0</v>
      </c>
      <c r="S3851" s="10">
        <v>2.13</v>
      </c>
      <c r="T3851" s="10" t="s">
        <v>35</v>
      </c>
      <c r="U3851" s="10"/>
      <c r="V3851" s="10" t="s">
        <v>49</v>
      </c>
      <c r="W3851" s="10">
        <v>63</v>
      </c>
      <c r="X3851" s="11" t="s">
        <v>37</v>
      </c>
    </row>
    <row r="3852" spans="1:24" x14ac:dyDescent="0.3">
      <c r="A3852" s="4" t="s">
        <v>11604</v>
      </c>
      <c r="B3852" s="5">
        <v>46147</v>
      </c>
      <c r="C3852" s="20" t="str">
        <f>TEXT(Table3[[#This Row],[Transaction_Date]],"dddd")</f>
        <v>Tuesday</v>
      </c>
      <c r="D3852" t="s">
        <v>11605</v>
      </c>
      <c r="E3852">
        <f>HOUR(Table3[[#This Row],[Transaction_Time]])</f>
        <v>12</v>
      </c>
      <c r="F3852" s="6" t="s">
        <v>416</v>
      </c>
      <c r="G3852" s="6" t="s">
        <v>11606</v>
      </c>
      <c r="H3852" s="6" t="s">
        <v>89</v>
      </c>
      <c r="I3852" s="6" t="s">
        <v>42</v>
      </c>
      <c r="J3852" s="6" t="s">
        <v>105</v>
      </c>
      <c r="K3852" s="6" t="s">
        <v>675</v>
      </c>
      <c r="L3852" s="6" t="s">
        <v>435</v>
      </c>
      <c r="M3852" s="6" t="s">
        <v>101</v>
      </c>
      <c r="N3852" s="6" t="s">
        <v>46</v>
      </c>
      <c r="O3852" s="6" t="s">
        <v>60</v>
      </c>
      <c r="P3852" s="6" t="s">
        <v>68</v>
      </c>
      <c r="Q3852" s="6">
        <v>912.53</v>
      </c>
      <c r="R3852" s="6">
        <v>0</v>
      </c>
      <c r="S3852" s="6">
        <v>0</v>
      </c>
      <c r="T3852" s="6" t="s">
        <v>35</v>
      </c>
      <c r="U3852" s="6"/>
      <c r="V3852" s="6" t="s">
        <v>49</v>
      </c>
      <c r="W3852" s="6">
        <v>3</v>
      </c>
      <c r="X3852" s="7" t="s">
        <v>37</v>
      </c>
    </row>
    <row r="3853" spans="1:24" x14ac:dyDescent="0.3">
      <c r="A3853" s="8" t="s">
        <v>11607</v>
      </c>
      <c r="B3853" s="9">
        <v>46173</v>
      </c>
      <c r="C3853" s="21" t="str">
        <f>TEXT(Table3[[#This Row],[Transaction_Date]],"dddd")</f>
        <v>Sunday</v>
      </c>
      <c r="D3853" t="s">
        <v>11608</v>
      </c>
      <c r="E3853">
        <f>HOUR(Table3[[#This Row],[Transaction_Time]])</f>
        <v>21</v>
      </c>
      <c r="F3853" s="10" t="s">
        <v>370</v>
      </c>
      <c r="G3853" s="10" t="s">
        <v>11609</v>
      </c>
      <c r="H3853" s="10" t="s">
        <v>26</v>
      </c>
      <c r="I3853" s="10" t="s">
        <v>42</v>
      </c>
      <c r="J3853" s="10" t="s">
        <v>105</v>
      </c>
      <c r="K3853" s="10" t="s">
        <v>195</v>
      </c>
      <c r="L3853" s="10" t="s">
        <v>225</v>
      </c>
      <c r="M3853" s="10" t="s">
        <v>214</v>
      </c>
      <c r="N3853" s="10" t="s">
        <v>32</v>
      </c>
      <c r="O3853" s="10" t="s">
        <v>141</v>
      </c>
      <c r="P3853" s="10" t="s">
        <v>115</v>
      </c>
      <c r="Q3853" s="10">
        <v>408.09</v>
      </c>
      <c r="R3853" s="10">
        <v>0</v>
      </c>
      <c r="S3853" s="10">
        <v>0</v>
      </c>
      <c r="T3853" s="10" t="s">
        <v>35</v>
      </c>
      <c r="U3853" s="10"/>
      <c r="V3853" s="10" t="s">
        <v>36</v>
      </c>
      <c r="W3853" s="10">
        <v>1</v>
      </c>
      <c r="X3853" s="11" t="s">
        <v>37</v>
      </c>
    </row>
    <row r="3854" spans="1:24" x14ac:dyDescent="0.3">
      <c r="A3854" s="4" t="s">
        <v>11610</v>
      </c>
      <c r="B3854" s="5">
        <v>46171</v>
      </c>
      <c r="C3854" s="20" t="str">
        <f>TEXT(Table3[[#This Row],[Transaction_Date]],"dddd")</f>
        <v>Friday</v>
      </c>
      <c r="D3854" t="s">
        <v>11611</v>
      </c>
      <c r="E3854">
        <f>HOUR(Table3[[#This Row],[Transaction_Time]])</f>
        <v>6</v>
      </c>
      <c r="F3854" s="6" t="s">
        <v>24</v>
      </c>
      <c r="G3854" s="6" t="s">
        <v>11612</v>
      </c>
      <c r="H3854" s="6" t="s">
        <v>26</v>
      </c>
      <c r="I3854" s="6" t="s">
        <v>42</v>
      </c>
      <c r="J3854" s="6" t="s">
        <v>90</v>
      </c>
      <c r="K3854" s="6" t="s">
        <v>346</v>
      </c>
      <c r="L3854" s="6" t="s">
        <v>113</v>
      </c>
      <c r="M3854" s="6" t="s">
        <v>114</v>
      </c>
      <c r="N3854" s="6" t="s">
        <v>32</v>
      </c>
      <c r="O3854" s="6" t="s">
        <v>60</v>
      </c>
      <c r="P3854" s="6" t="s">
        <v>128</v>
      </c>
      <c r="Q3854" s="6">
        <v>725.24</v>
      </c>
      <c r="R3854" s="6">
        <v>14.38</v>
      </c>
      <c r="S3854" s="6">
        <v>0</v>
      </c>
      <c r="T3854" s="6" t="s">
        <v>35</v>
      </c>
      <c r="U3854" s="6"/>
      <c r="V3854" s="6" t="s">
        <v>49</v>
      </c>
      <c r="W3854" s="6">
        <v>44</v>
      </c>
      <c r="X3854" s="7" t="s">
        <v>37</v>
      </c>
    </row>
    <row r="3855" spans="1:24" x14ac:dyDescent="0.3">
      <c r="A3855" s="8" t="s">
        <v>11613</v>
      </c>
      <c r="B3855" s="9">
        <v>46155</v>
      </c>
      <c r="C3855" s="21" t="str">
        <f>TEXT(Table3[[#This Row],[Transaction_Date]],"dddd")</f>
        <v>Wednesday</v>
      </c>
      <c r="D3855" t="s">
        <v>11614</v>
      </c>
      <c r="E3855">
        <f>HOUR(Table3[[#This Row],[Transaction_Time]])</f>
        <v>18</v>
      </c>
      <c r="F3855" s="10" t="s">
        <v>24</v>
      </c>
      <c r="G3855" s="10" t="s">
        <v>11615</v>
      </c>
      <c r="H3855" s="10" t="s">
        <v>97</v>
      </c>
      <c r="I3855" s="10" t="s">
        <v>27</v>
      </c>
      <c r="J3855" s="10" t="s">
        <v>43</v>
      </c>
      <c r="K3855" s="10" t="s">
        <v>112</v>
      </c>
      <c r="L3855" s="10" t="s">
        <v>82</v>
      </c>
      <c r="M3855" s="10" t="s">
        <v>83</v>
      </c>
      <c r="N3855" s="10" t="s">
        <v>78</v>
      </c>
      <c r="O3855" s="10" t="s">
        <v>47</v>
      </c>
      <c r="P3855" s="10" t="s">
        <v>115</v>
      </c>
      <c r="Q3855" s="10">
        <v>286.57</v>
      </c>
      <c r="R3855" s="10">
        <v>0</v>
      </c>
      <c r="S3855" s="10">
        <v>0</v>
      </c>
      <c r="T3855" s="10" t="s">
        <v>35</v>
      </c>
      <c r="U3855" s="10"/>
      <c r="V3855" s="10" t="s">
        <v>49</v>
      </c>
      <c r="W3855" s="10">
        <v>64</v>
      </c>
      <c r="X3855" s="11" t="s">
        <v>37</v>
      </c>
    </row>
    <row r="3856" spans="1:24" x14ac:dyDescent="0.3">
      <c r="A3856" s="4" t="s">
        <v>11616</v>
      </c>
      <c r="B3856" s="5">
        <v>46160</v>
      </c>
      <c r="C3856" s="20" t="str">
        <f>TEXT(Table3[[#This Row],[Transaction_Date]],"dddd")</f>
        <v>Monday</v>
      </c>
      <c r="D3856" t="s">
        <v>11617</v>
      </c>
      <c r="E3856">
        <f>HOUR(Table3[[#This Row],[Transaction_Time]])</f>
        <v>14</v>
      </c>
      <c r="F3856" s="6" t="s">
        <v>24</v>
      </c>
      <c r="G3856" s="6" t="s">
        <v>11618</v>
      </c>
      <c r="H3856" s="6" t="s">
        <v>54</v>
      </c>
      <c r="I3856" s="6" t="s">
        <v>42</v>
      </c>
      <c r="J3856" s="6" t="s">
        <v>90</v>
      </c>
      <c r="K3856" s="6" t="s">
        <v>572</v>
      </c>
      <c r="L3856" s="6" t="s">
        <v>826</v>
      </c>
      <c r="M3856" s="6" t="s">
        <v>101</v>
      </c>
      <c r="N3856" s="6" t="s">
        <v>176</v>
      </c>
      <c r="O3856" s="6" t="s">
        <v>60</v>
      </c>
      <c r="P3856" s="10" t="s">
        <v>68</v>
      </c>
      <c r="Q3856" s="6">
        <v>201.56</v>
      </c>
      <c r="R3856" s="6">
        <v>0</v>
      </c>
      <c r="S3856" s="6">
        <v>0</v>
      </c>
      <c r="T3856" s="6" t="s">
        <v>35</v>
      </c>
      <c r="U3856" s="6"/>
      <c r="V3856" s="6" t="s">
        <v>49</v>
      </c>
      <c r="W3856" s="6">
        <v>55</v>
      </c>
      <c r="X3856" s="7" t="s">
        <v>37</v>
      </c>
    </row>
    <row r="3857" spans="1:24" x14ac:dyDescent="0.3">
      <c r="A3857" s="8" t="s">
        <v>11619</v>
      </c>
      <c r="B3857" s="9">
        <v>46160</v>
      </c>
      <c r="C3857" s="21" t="str">
        <f>TEXT(Table3[[#This Row],[Transaction_Date]],"dddd")</f>
        <v>Monday</v>
      </c>
      <c r="D3857" t="s">
        <v>11620</v>
      </c>
      <c r="E3857">
        <f>HOUR(Table3[[#This Row],[Transaction_Time]])</f>
        <v>9</v>
      </c>
      <c r="F3857" s="10" t="s">
        <v>370</v>
      </c>
      <c r="G3857" s="10" t="s">
        <v>11621</v>
      </c>
      <c r="H3857" s="10" t="s">
        <v>26</v>
      </c>
      <c r="I3857" s="10" t="s">
        <v>455</v>
      </c>
      <c r="J3857" s="10" t="s">
        <v>119</v>
      </c>
      <c r="K3857" s="10" t="s">
        <v>264</v>
      </c>
      <c r="L3857" s="10" t="s">
        <v>375</v>
      </c>
      <c r="M3857" s="10" t="s">
        <v>58</v>
      </c>
      <c r="N3857" s="10" t="s">
        <v>46</v>
      </c>
      <c r="O3857" s="10" t="s">
        <v>47</v>
      </c>
      <c r="P3857" s="10" t="s">
        <v>48</v>
      </c>
      <c r="Q3857" s="10">
        <v>885.11</v>
      </c>
      <c r="R3857" s="10">
        <v>0</v>
      </c>
      <c r="S3857" s="10">
        <v>0</v>
      </c>
      <c r="T3857" s="10" t="s">
        <v>35</v>
      </c>
      <c r="U3857" s="10"/>
      <c r="V3857" s="10" t="s">
        <v>49</v>
      </c>
      <c r="W3857" s="10">
        <v>79</v>
      </c>
      <c r="X3857" s="11" t="s">
        <v>37</v>
      </c>
    </row>
    <row r="3858" spans="1:24" x14ac:dyDescent="0.3">
      <c r="A3858" s="4" t="s">
        <v>11622</v>
      </c>
      <c r="B3858" s="5">
        <v>46170</v>
      </c>
      <c r="C3858" s="20" t="str">
        <f>TEXT(Table3[[#This Row],[Transaction_Date]],"dddd")</f>
        <v>Thursday</v>
      </c>
      <c r="D3858" t="s">
        <v>11623</v>
      </c>
      <c r="E3858">
        <f>HOUR(Table3[[#This Row],[Transaction_Time]])</f>
        <v>20</v>
      </c>
      <c r="F3858" s="6" t="s">
        <v>370</v>
      </c>
      <c r="G3858" s="6" t="s">
        <v>11624</v>
      </c>
      <c r="H3858" s="6" t="s">
        <v>89</v>
      </c>
      <c r="I3858" s="6" t="s">
        <v>27</v>
      </c>
      <c r="J3858" s="6" t="s">
        <v>28</v>
      </c>
      <c r="K3858" s="6" t="s">
        <v>188</v>
      </c>
      <c r="L3858" s="6" t="s">
        <v>82</v>
      </c>
      <c r="M3858" s="6" t="s">
        <v>83</v>
      </c>
      <c r="N3858" s="6" t="s">
        <v>78</v>
      </c>
      <c r="O3858" s="6" t="s">
        <v>60</v>
      </c>
      <c r="P3858" s="6" t="s">
        <v>68</v>
      </c>
      <c r="Q3858" s="6">
        <v>498.65</v>
      </c>
      <c r="R3858" s="6">
        <v>0</v>
      </c>
      <c r="S3858" s="6">
        <v>0</v>
      </c>
      <c r="T3858" s="6" t="s">
        <v>35</v>
      </c>
      <c r="U3858" s="6"/>
      <c r="V3858" s="6" t="s">
        <v>49</v>
      </c>
      <c r="W3858" s="6">
        <v>88</v>
      </c>
      <c r="X3858" s="7" t="s">
        <v>37</v>
      </c>
    </row>
    <row r="3859" spans="1:24" x14ac:dyDescent="0.3">
      <c r="A3859" s="8" t="s">
        <v>11625</v>
      </c>
      <c r="B3859" s="9">
        <v>46147</v>
      </c>
      <c r="C3859" s="21" t="str">
        <f>TEXT(Table3[[#This Row],[Transaction_Date]],"dddd")</f>
        <v>Tuesday</v>
      </c>
      <c r="D3859" t="s">
        <v>11626</v>
      </c>
      <c r="E3859">
        <f>HOUR(Table3[[#This Row],[Transaction_Time]])</f>
        <v>14</v>
      </c>
      <c r="F3859" s="10" t="s">
        <v>24</v>
      </c>
      <c r="G3859" s="10" t="s">
        <v>11627</v>
      </c>
      <c r="H3859" s="10" t="s">
        <v>54</v>
      </c>
      <c r="I3859" s="10" t="s">
        <v>42</v>
      </c>
      <c r="J3859" s="10" t="s">
        <v>28</v>
      </c>
      <c r="K3859" s="10" t="s">
        <v>188</v>
      </c>
      <c r="L3859" s="10" t="s">
        <v>500</v>
      </c>
      <c r="M3859" s="10" t="s">
        <v>67</v>
      </c>
      <c r="N3859" s="10" t="s">
        <v>46</v>
      </c>
      <c r="O3859" s="10" t="s">
        <v>33</v>
      </c>
      <c r="P3859" s="10" t="s">
        <v>115</v>
      </c>
      <c r="Q3859" s="10">
        <v>2000.87</v>
      </c>
      <c r="R3859" s="10">
        <v>0</v>
      </c>
      <c r="S3859" s="10">
        <v>0</v>
      </c>
      <c r="T3859" s="10" t="s">
        <v>35</v>
      </c>
      <c r="U3859" s="10"/>
      <c r="V3859" s="10" t="s">
        <v>49</v>
      </c>
      <c r="W3859" s="10">
        <v>16</v>
      </c>
      <c r="X3859" s="11" t="s">
        <v>37</v>
      </c>
    </row>
    <row r="3860" spans="1:24" x14ac:dyDescent="0.3">
      <c r="A3860" s="4" t="s">
        <v>11628</v>
      </c>
      <c r="B3860" s="5">
        <v>46169</v>
      </c>
      <c r="C3860" s="20" t="str">
        <f>TEXT(Table3[[#This Row],[Transaction_Date]],"dddd")</f>
        <v>Wednesday</v>
      </c>
      <c r="D3860" t="s">
        <v>11629</v>
      </c>
      <c r="E3860">
        <f>HOUR(Table3[[#This Row],[Transaction_Time]])</f>
        <v>15</v>
      </c>
      <c r="F3860" s="6" t="s">
        <v>72</v>
      </c>
      <c r="G3860" s="6" t="s">
        <v>11630</v>
      </c>
      <c r="H3860" s="6" t="s">
        <v>54</v>
      </c>
      <c r="I3860" s="6" t="s">
        <v>27</v>
      </c>
      <c r="J3860" s="6" t="s">
        <v>43</v>
      </c>
      <c r="K3860" s="6" t="s">
        <v>44</v>
      </c>
      <c r="L3860" s="6" t="s">
        <v>100</v>
      </c>
      <c r="M3860" s="6" t="s">
        <v>101</v>
      </c>
      <c r="N3860" s="6" t="s">
        <v>78</v>
      </c>
      <c r="O3860" s="6" t="s">
        <v>60</v>
      </c>
      <c r="P3860" s="6" t="s">
        <v>115</v>
      </c>
      <c r="Q3860" s="6">
        <v>1330.44</v>
      </c>
      <c r="R3860" s="6">
        <v>0</v>
      </c>
      <c r="S3860" s="6">
        <v>0</v>
      </c>
      <c r="T3860" s="6" t="s">
        <v>280</v>
      </c>
      <c r="U3860" s="6" t="s">
        <v>281</v>
      </c>
      <c r="V3860" s="6" t="s">
        <v>49</v>
      </c>
      <c r="W3860" s="6">
        <v>71</v>
      </c>
      <c r="X3860" s="7" t="s">
        <v>37</v>
      </c>
    </row>
    <row r="3861" spans="1:24" x14ac:dyDescent="0.3">
      <c r="A3861" s="8" t="s">
        <v>11631</v>
      </c>
      <c r="B3861" s="9">
        <v>46162</v>
      </c>
      <c r="C3861" s="21" t="str">
        <f>TEXT(Table3[[#This Row],[Transaction_Date]],"dddd")</f>
        <v>Wednesday</v>
      </c>
      <c r="D3861" t="s">
        <v>11632</v>
      </c>
      <c r="E3861">
        <f>HOUR(Table3[[#This Row],[Transaction_Time]])</f>
        <v>20</v>
      </c>
      <c r="F3861" s="10" t="s">
        <v>24</v>
      </c>
      <c r="G3861" s="10" t="s">
        <v>11633</v>
      </c>
      <c r="H3861" s="10" t="s">
        <v>54</v>
      </c>
      <c r="I3861" s="10" t="s">
        <v>27</v>
      </c>
      <c r="J3861" s="10" t="s">
        <v>105</v>
      </c>
      <c r="K3861" s="10" t="s">
        <v>675</v>
      </c>
      <c r="L3861" s="10" t="s">
        <v>205</v>
      </c>
      <c r="M3861" s="10" t="s">
        <v>162</v>
      </c>
      <c r="N3861" s="10" t="s">
        <v>32</v>
      </c>
      <c r="O3861" s="10" t="s">
        <v>47</v>
      </c>
      <c r="P3861" s="10" t="s">
        <v>108</v>
      </c>
      <c r="Q3861" s="10">
        <v>198.48</v>
      </c>
      <c r="R3861" s="10">
        <v>0</v>
      </c>
      <c r="S3861" s="10">
        <v>0</v>
      </c>
      <c r="T3861" s="10" t="s">
        <v>35</v>
      </c>
      <c r="U3861" s="10"/>
      <c r="V3861" s="10" t="s">
        <v>36</v>
      </c>
      <c r="W3861" s="10">
        <v>93</v>
      </c>
      <c r="X3861" s="11" t="s">
        <v>37</v>
      </c>
    </row>
    <row r="3862" spans="1:24" x14ac:dyDescent="0.3">
      <c r="A3862" s="4" t="s">
        <v>11634</v>
      </c>
      <c r="B3862" s="5">
        <v>46150</v>
      </c>
      <c r="C3862" s="20" t="str">
        <f>TEXT(Table3[[#This Row],[Transaction_Date]],"dddd")</f>
        <v>Friday</v>
      </c>
      <c r="D3862" t="s">
        <v>11635</v>
      </c>
      <c r="E3862">
        <f>HOUR(Table3[[#This Row],[Transaction_Time]])</f>
        <v>18</v>
      </c>
      <c r="F3862" s="6" t="s">
        <v>40</v>
      </c>
      <c r="G3862" s="6" t="s">
        <v>11636</v>
      </c>
      <c r="H3862" s="6" t="s">
        <v>26</v>
      </c>
      <c r="I3862" s="6" t="s">
        <v>42</v>
      </c>
      <c r="J3862" s="6" t="s">
        <v>98</v>
      </c>
      <c r="K3862" s="6" t="s">
        <v>126</v>
      </c>
      <c r="L3862" s="6" t="s">
        <v>537</v>
      </c>
      <c r="M3862" s="6" t="s">
        <v>122</v>
      </c>
      <c r="N3862" s="6" t="s">
        <v>46</v>
      </c>
      <c r="O3862" s="6" t="s">
        <v>60</v>
      </c>
      <c r="P3862" s="6" t="s">
        <v>108</v>
      </c>
      <c r="Q3862" s="6">
        <v>239.83</v>
      </c>
      <c r="R3862" s="6">
        <v>0</v>
      </c>
      <c r="S3862" s="6">
        <v>0.63</v>
      </c>
      <c r="T3862" s="6" t="s">
        <v>35</v>
      </c>
      <c r="U3862" s="6"/>
      <c r="V3862" s="6" t="s">
        <v>49</v>
      </c>
      <c r="W3862" s="6">
        <v>82</v>
      </c>
      <c r="X3862" s="7" t="s">
        <v>37</v>
      </c>
    </row>
    <row r="3863" spans="1:24" x14ac:dyDescent="0.3">
      <c r="A3863" s="8" t="s">
        <v>11637</v>
      </c>
      <c r="B3863" s="9">
        <v>46166</v>
      </c>
      <c r="C3863" s="21" t="str">
        <f>TEXT(Table3[[#This Row],[Transaction_Date]],"dddd")</f>
        <v>Sunday</v>
      </c>
      <c r="D3863" t="s">
        <v>7537</v>
      </c>
      <c r="E3863">
        <f>HOUR(Table3[[#This Row],[Transaction_Time]])</f>
        <v>20</v>
      </c>
      <c r="F3863" s="10" t="s">
        <v>24</v>
      </c>
      <c r="G3863" s="10" t="s">
        <v>11638</v>
      </c>
      <c r="H3863" s="10" t="s">
        <v>74</v>
      </c>
      <c r="I3863" s="10" t="s">
        <v>27</v>
      </c>
      <c r="J3863" s="10" t="s">
        <v>28</v>
      </c>
      <c r="K3863" s="10" t="s">
        <v>188</v>
      </c>
      <c r="L3863" s="10" t="s">
        <v>503</v>
      </c>
      <c r="M3863" s="10" t="s">
        <v>214</v>
      </c>
      <c r="N3863" s="10" t="s">
        <v>46</v>
      </c>
      <c r="O3863" s="10" t="s">
        <v>141</v>
      </c>
      <c r="P3863" s="10" t="s">
        <v>68</v>
      </c>
      <c r="Q3863" s="10">
        <v>497.25</v>
      </c>
      <c r="R3863" s="10">
        <v>0</v>
      </c>
      <c r="S3863" s="10">
        <v>0</v>
      </c>
      <c r="T3863" s="10" t="s">
        <v>35</v>
      </c>
      <c r="U3863" s="10"/>
      <c r="V3863" s="10" t="s">
        <v>49</v>
      </c>
      <c r="W3863" s="10">
        <v>26</v>
      </c>
      <c r="X3863" s="11" t="s">
        <v>37</v>
      </c>
    </row>
    <row r="3864" spans="1:24" x14ac:dyDescent="0.3">
      <c r="A3864" s="4" t="s">
        <v>11639</v>
      </c>
      <c r="B3864" s="5">
        <v>46169</v>
      </c>
      <c r="C3864" s="20" t="str">
        <f>TEXT(Table3[[#This Row],[Transaction_Date]],"dddd")</f>
        <v>Wednesday</v>
      </c>
      <c r="D3864" t="s">
        <v>11640</v>
      </c>
      <c r="E3864">
        <f>HOUR(Table3[[#This Row],[Transaction_Time]])</f>
        <v>9</v>
      </c>
      <c r="F3864" s="6" t="s">
        <v>40</v>
      </c>
      <c r="G3864" s="6" t="s">
        <v>11641</v>
      </c>
      <c r="H3864" s="6" t="s">
        <v>26</v>
      </c>
      <c r="I3864" s="6" t="s">
        <v>42</v>
      </c>
      <c r="J3864" s="6" t="s">
        <v>150</v>
      </c>
      <c r="K3864" s="6" t="s">
        <v>175</v>
      </c>
      <c r="L3864" s="6" t="s">
        <v>327</v>
      </c>
      <c r="M3864" s="6" t="s">
        <v>114</v>
      </c>
      <c r="N3864" s="6" t="s">
        <v>46</v>
      </c>
      <c r="O3864" s="6" t="s">
        <v>47</v>
      </c>
      <c r="P3864" s="6" t="s">
        <v>68</v>
      </c>
      <c r="Q3864" s="6">
        <v>1275.45</v>
      </c>
      <c r="R3864" s="6">
        <v>0</v>
      </c>
      <c r="S3864" s="6">
        <v>0</v>
      </c>
      <c r="T3864" s="6" t="s">
        <v>35</v>
      </c>
      <c r="U3864" s="6"/>
      <c r="V3864" s="6" t="s">
        <v>49</v>
      </c>
      <c r="W3864" s="6">
        <v>64</v>
      </c>
      <c r="X3864" s="7" t="s">
        <v>37</v>
      </c>
    </row>
    <row r="3865" spans="1:24" x14ac:dyDescent="0.3">
      <c r="A3865" s="8" t="s">
        <v>11642</v>
      </c>
      <c r="B3865" s="9">
        <v>46166</v>
      </c>
      <c r="C3865" s="21" t="str">
        <f>TEXT(Table3[[#This Row],[Transaction_Date]],"dddd")</f>
        <v>Sunday</v>
      </c>
      <c r="D3865" t="s">
        <v>11643</v>
      </c>
      <c r="E3865">
        <f>HOUR(Table3[[#This Row],[Transaction_Time]])</f>
        <v>19</v>
      </c>
      <c r="F3865" s="10" t="s">
        <v>40</v>
      </c>
      <c r="G3865" s="10" t="s">
        <v>11644</v>
      </c>
      <c r="H3865" s="10" t="s">
        <v>89</v>
      </c>
      <c r="I3865" s="10" t="s">
        <v>42</v>
      </c>
      <c r="J3865" s="10" t="s">
        <v>28</v>
      </c>
      <c r="K3865" s="10" t="s">
        <v>188</v>
      </c>
      <c r="L3865" s="10" t="s">
        <v>241</v>
      </c>
      <c r="M3865" s="10" t="s">
        <v>101</v>
      </c>
      <c r="N3865" s="10" t="s">
        <v>46</v>
      </c>
      <c r="O3865" s="10" t="s">
        <v>47</v>
      </c>
      <c r="P3865" s="10" t="s">
        <v>34</v>
      </c>
      <c r="Q3865" s="10">
        <v>568.64</v>
      </c>
      <c r="R3865" s="10">
        <v>0</v>
      </c>
      <c r="S3865" s="10">
        <v>0</v>
      </c>
      <c r="T3865" s="10" t="s">
        <v>35</v>
      </c>
      <c r="U3865" s="10"/>
      <c r="V3865" s="10" t="s">
        <v>49</v>
      </c>
      <c r="W3865" s="10">
        <v>89</v>
      </c>
      <c r="X3865" s="11" t="s">
        <v>37</v>
      </c>
    </row>
    <row r="3866" spans="1:24" x14ac:dyDescent="0.3">
      <c r="A3866" s="4" t="s">
        <v>11645</v>
      </c>
      <c r="B3866" s="5">
        <v>46161</v>
      </c>
      <c r="C3866" s="20" t="str">
        <f>TEXT(Table3[[#This Row],[Transaction_Date]],"dddd")</f>
        <v>Tuesday</v>
      </c>
      <c r="D3866" t="s">
        <v>11646</v>
      </c>
      <c r="E3866">
        <f>HOUR(Table3[[#This Row],[Transaction_Time]])</f>
        <v>12</v>
      </c>
      <c r="F3866" s="6" t="s">
        <v>52</v>
      </c>
      <c r="G3866" s="6" t="s">
        <v>11647</v>
      </c>
      <c r="H3866" s="6" t="s">
        <v>89</v>
      </c>
      <c r="I3866" s="6" t="s">
        <v>27</v>
      </c>
      <c r="J3866" s="6" t="s">
        <v>90</v>
      </c>
      <c r="K3866" s="6" t="s">
        <v>346</v>
      </c>
      <c r="L3866" s="6" t="s">
        <v>334</v>
      </c>
      <c r="M3866" s="6" t="s">
        <v>58</v>
      </c>
      <c r="N3866" s="6" t="s">
        <v>176</v>
      </c>
      <c r="O3866" s="6" t="s">
        <v>297</v>
      </c>
      <c r="P3866" s="6" t="s">
        <v>48</v>
      </c>
      <c r="Q3866" s="6">
        <v>1423.53</v>
      </c>
      <c r="R3866" s="6">
        <v>0</v>
      </c>
      <c r="S3866" s="6">
        <v>0</v>
      </c>
      <c r="T3866" s="6" t="s">
        <v>35</v>
      </c>
      <c r="U3866" s="6"/>
      <c r="V3866" s="6" t="s">
        <v>49</v>
      </c>
      <c r="W3866" s="6">
        <v>37</v>
      </c>
      <c r="X3866" s="7" t="s">
        <v>37</v>
      </c>
    </row>
    <row r="3867" spans="1:24" x14ac:dyDescent="0.3">
      <c r="A3867" s="8" t="s">
        <v>11648</v>
      </c>
      <c r="B3867" s="9">
        <v>46162</v>
      </c>
      <c r="C3867" s="21" t="str">
        <f>TEXT(Table3[[#This Row],[Transaction_Date]],"dddd")</f>
        <v>Wednesday</v>
      </c>
      <c r="D3867" t="s">
        <v>11649</v>
      </c>
      <c r="E3867">
        <f>HOUR(Table3[[#This Row],[Transaction_Time]])</f>
        <v>19</v>
      </c>
      <c r="F3867" s="10" t="s">
        <v>370</v>
      </c>
      <c r="G3867" s="10" t="s">
        <v>11650</v>
      </c>
      <c r="H3867" s="10" t="s">
        <v>89</v>
      </c>
      <c r="I3867" s="10" t="s">
        <v>27</v>
      </c>
      <c r="J3867" s="10" t="s">
        <v>98</v>
      </c>
      <c r="K3867" s="10" t="s">
        <v>459</v>
      </c>
      <c r="L3867" s="10" t="s">
        <v>132</v>
      </c>
      <c r="M3867" s="10" t="s">
        <v>93</v>
      </c>
      <c r="N3867" s="10" t="s">
        <v>46</v>
      </c>
      <c r="O3867" s="10" t="s">
        <v>60</v>
      </c>
      <c r="P3867" s="10" t="s">
        <v>115</v>
      </c>
      <c r="Q3867" s="10">
        <v>1645.08</v>
      </c>
      <c r="R3867" s="10">
        <v>0</v>
      </c>
      <c r="S3867" s="10">
        <v>0</v>
      </c>
      <c r="T3867" s="10" t="s">
        <v>35</v>
      </c>
      <c r="U3867" s="10"/>
      <c r="V3867" s="10" t="s">
        <v>49</v>
      </c>
      <c r="W3867" s="10">
        <v>82</v>
      </c>
      <c r="X3867" s="11" t="s">
        <v>37</v>
      </c>
    </row>
    <row r="3868" spans="1:24" x14ac:dyDescent="0.3">
      <c r="A3868" s="4" t="s">
        <v>11651</v>
      </c>
      <c r="B3868" s="5">
        <v>46157</v>
      </c>
      <c r="C3868" s="20" t="str">
        <f>TEXT(Table3[[#This Row],[Transaction_Date]],"dddd")</f>
        <v>Friday</v>
      </c>
      <c r="D3868" t="s">
        <v>11652</v>
      </c>
      <c r="E3868">
        <f>HOUR(Table3[[#This Row],[Transaction_Time]])</f>
        <v>1</v>
      </c>
      <c r="F3868" s="6" t="s">
        <v>52</v>
      </c>
      <c r="G3868" s="6" t="s">
        <v>11653</v>
      </c>
      <c r="H3868" s="6" t="s">
        <v>89</v>
      </c>
      <c r="I3868" s="6" t="s">
        <v>27</v>
      </c>
      <c r="J3868" s="6" t="s">
        <v>150</v>
      </c>
      <c r="K3868" s="6" t="s">
        <v>319</v>
      </c>
      <c r="L3868" s="6" t="s">
        <v>500</v>
      </c>
      <c r="M3868" s="6" t="s">
        <v>67</v>
      </c>
      <c r="N3868" s="6" t="s">
        <v>59</v>
      </c>
      <c r="O3868" s="6" t="s">
        <v>141</v>
      </c>
      <c r="P3868" s="6" t="s">
        <v>84</v>
      </c>
      <c r="Q3868" s="6">
        <v>404.82</v>
      </c>
      <c r="R3868" s="6">
        <v>0</v>
      </c>
      <c r="S3868" s="6">
        <v>0</v>
      </c>
      <c r="T3868" s="6" t="s">
        <v>35</v>
      </c>
      <c r="U3868" s="6"/>
      <c r="V3868" s="6" t="s">
        <v>49</v>
      </c>
      <c r="W3868" s="6">
        <v>42</v>
      </c>
      <c r="X3868" s="7" t="s">
        <v>37</v>
      </c>
    </row>
    <row r="3869" spans="1:24" x14ac:dyDescent="0.3">
      <c r="A3869" s="8" t="s">
        <v>11654</v>
      </c>
      <c r="B3869" s="9">
        <v>46150</v>
      </c>
      <c r="C3869" s="21" t="str">
        <f>TEXT(Table3[[#This Row],[Transaction_Date]],"dddd")</f>
        <v>Friday</v>
      </c>
      <c r="D3869" t="s">
        <v>11655</v>
      </c>
      <c r="E3869">
        <f>HOUR(Table3[[#This Row],[Transaction_Time]])</f>
        <v>15</v>
      </c>
      <c r="F3869" s="10" t="s">
        <v>24</v>
      </c>
      <c r="G3869" s="10" t="s">
        <v>11656</v>
      </c>
      <c r="H3869" s="10" t="s">
        <v>89</v>
      </c>
      <c r="I3869" s="10" t="s">
        <v>27</v>
      </c>
      <c r="J3869" s="10" t="s">
        <v>105</v>
      </c>
      <c r="K3869" s="10" t="s">
        <v>195</v>
      </c>
      <c r="L3869" s="10" t="s">
        <v>171</v>
      </c>
      <c r="M3869" s="10" t="s">
        <v>67</v>
      </c>
      <c r="N3869" s="10" t="s">
        <v>46</v>
      </c>
      <c r="O3869" s="10" t="s">
        <v>297</v>
      </c>
      <c r="P3869" s="10" t="s">
        <v>128</v>
      </c>
      <c r="Q3869" s="10">
        <v>2841.58</v>
      </c>
      <c r="R3869" s="10">
        <v>0</v>
      </c>
      <c r="S3869" s="10">
        <v>0</v>
      </c>
      <c r="T3869" s="10" t="s">
        <v>35</v>
      </c>
      <c r="U3869" s="10"/>
      <c r="V3869" s="10" t="s">
        <v>49</v>
      </c>
      <c r="W3869" s="10">
        <v>28</v>
      </c>
      <c r="X3869" s="11" t="s">
        <v>37</v>
      </c>
    </row>
    <row r="3870" spans="1:24" x14ac:dyDescent="0.3">
      <c r="A3870" s="4" t="s">
        <v>11657</v>
      </c>
      <c r="B3870" s="5">
        <v>46160</v>
      </c>
      <c r="C3870" s="20" t="str">
        <f>TEXT(Table3[[#This Row],[Transaction_Date]],"dddd")</f>
        <v>Monday</v>
      </c>
      <c r="D3870" t="s">
        <v>11658</v>
      </c>
      <c r="E3870">
        <f>HOUR(Table3[[#This Row],[Transaction_Time]])</f>
        <v>19</v>
      </c>
      <c r="F3870" s="6" t="s">
        <v>416</v>
      </c>
      <c r="G3870" s="6" t="s">
        <v>11659</v>
      </c>
      <c r="H3870" s="6" t="s">
        <v>74</v>
      </c>
      <c r="I3870" s="6" t="s">
        <v>42</v>
      </c>
      <c r="J3870" s="6" t="s">
        <v>105</v>
      </c>
      <c r="K3870" s="6" t="s">
        <v>106</v>
      </c>
      <c r="L3870" s="6" t="s">
        <v>618</v>
      </c>
      <c r="M3870" s="6" t="s">
        <v>214</v>
      </c>
      <c r="N3870" s="6" t="s">
        <v>78</v>
      </c>
      <c r="O3870" s="6" t="s">
        <v>47</v>
      </c>
      <c r="P3870" s="6" t="s">
        <v>128</v>
      </c>
      <c r="Q3870" s="6">
        <v>207.09</v>
      </c>
      <c r="R3870" s="6">
        <v>0</v>
      </c>
      <c r="S3870" s="6">
        <v>0</v>
      </c>
      <c r="T3870" s="6" t="s">
        <v>35</v>
      </c>
      <c r="U3870" s="6"/>
      <c r="V3870" s="6" t="s">
        <v>49</v>
      </c>
      <c r="W3870" s="6">
        <v>38</v>
      </c>
      <c r="X3870" s="7" t="s">
        <v>37</v>
      </c>
    </row>
    <row r="3871" spans="1:24" x14ac:dyDescent="0.3">
      <c r="A3871" s="8" t="s">
        <v>11660</v>
      </c>
      <c r="B3871" s="9">
        <v>46154</v>
      </c>
      <c r="C3871" s="21" t="str">
        <f>TEXT(Table3[[#This Row],[Transaction_Date]],"dddd")</f>
        <v>Tuesday</v>
      </c>
      <c r="D3871" t="s">
        <v>11661</v>
      </c>
      <c r="E3871">
        <f>HOUR(Table3[[#This Row],[Transaction_Time]])</f>
        <v>14</v>
      </c>
      <c r="F3871" s="10" t="s">
        <v>87</v>
      </c>
      <c r="G3871" s="10" t="s">
        <v>11662</v>
      </c>
      <c r="H3871" s="10" t="s">
        <v>89</v>
      </c>
      <c r="I3871" s="10" t="s">
        <v>27</v>
      </c>
      <c r="J3871" s="10" t="s">
        <v>43</v>
      </c>
      <c r="K3871" s="10" t="s">
        <v>285</v>
      </c>
      <c r="L3871" s="10" t="s">
        <v>205</v>
      </c>
      <c r="M3871" s="10" t="s">
        <v>162</v>
      </c>
      <c r="N3871" s="10" t="s">
        <v>176</v>
      </c>
      <c r="O3871" s="10" t="s">
        <v>141</v>
      </c>
      <c r="P3871" s="10" t="s">
        <v>68</v>
      </c>
      <c r="Q3871" s="10">
        <v>1183.4100000000001</v>
      </c>
      <c r="R3871" s="10">
        <v>0</v>
      </c>
      <c r="S3871" s="10">
        <v>2.14</v>
      </c>
      <c r="T3871" s="10" t="s">
        <v>35</v>
      </c>
      <c r="U3871" s="10"/>
      <c r="V3871" s="10" t="s">
        <v>36</v>
      </c>
      <c r="W3871" s="10">
        <v>11</v>
      </c>
      <c r="X3871" s="11" t="s">
        <v>37</v>
      </c>
    </row>
    <row r="3872" spans="1:24" x14ac:dyDescent="0.3">
      <c r="A3872" s="4" t="s">
        <v>11663</v>
      </c>
      <c r="B3872" s="5">
        <v>46170</v>
      </c>
      <c r="C3872" s="20" t="str">
        <f>TEXT(Table3[[#This Row],[Transaction_Date]],"dddd")</f>
        <v>Thursday</v>
      </c>
      <c r="D3872" t="s">
        <v>11664</v>
      </c>
      <c r="E3872">
        <f>HOUR(Table3[[#This Row],[Transaction_Time]])</f>
        <v>14</v>
      </c>
      <c r="F3872" s="6" t="s">
        <v>72</v>
      </c>
      <c r="G3872" s="6" t="s">
        <v>11665</v>
      </c>
      <c r="H3872" s="6" t="s">
        <v>26</v>
      </c>
      <c r="I3872" s="6" t="s">
        <v>27</v>
      </c>
      <c r="J3872" s="6" t="s">
        <v>150</v>
      </c>
      <c r="K3872" s="6" t="s">
        <v>151</v>
      </c>
      <c r="L3872" s="6" t="s">
        <v>157</v>
      </c>
      <c r="M3872" s="6" t="s">
        <v>83</v>
      </c>
      <c r="N3872" s="6" t="s">
        <v>46</v>
      </c>
      <c r="O3872" s="6" t="s">
        <v>141</v>
      </c>
      <c r="P3872" s="6" t="s">
        <v>48</v>
      </c>
      <c r="Q3872" s="6">
        <v>3130.44</v>
      </c>
      <c r="R3872" s="6">
        <v>0</v>
      </c>
      <c r="S3872" s="6">
        <v>5.46</v>
      </c>
      <c r="T3872" s="6" t="s">
        <v>35</v>
      </c>
      <c r="U3872" s="6"/>
      <c r="V3872" s="6" t="s">
        <v>49</v>
      </c>
      <c r="W3872" s="6">
        <v>59</v>
      </c>
      <c r="X3872" s="7" t="s">
        <v>37</v>
      </c>
    </row>
    <row r="3873" spans="1:24" x14ac:dyDescent="0.3">
      <c r="A3873" s="8" t="s">
        <v>11666</v>
      </c>
      <c r="B3873" s="9">
        <v>46164</v>
      </c>
      <c r="C3873" s="21" t="str">
        <f>TEXT(Table3[[#This Row],[Transaction_Date]],"dddd")</f>
        <v>Friday</v>
      </c>
      <c r="D3873" t="s">
        <v>11667</v>
      </c>
      <c r="E3873">
        <f>HOUR(Table3[[#This Row],[Transaction_Time]])</f>
        <v>11</v>
      </c>
      <c r="F3873" s="10" t="s">
        <v>24</v>
      </c>
      <c r="G3873" s="10" t="s">
        <v>11668</v>
      </c>
      <c r="H3873" s="10" t="s">
        <v>26</v>
      </c>
      <c r="I3873" s="10" t="s">
        <v>42</v>
      </c>
      <c r="J3873" s="10" t="s">
        <v>43</v>
      </c>
      <c r="K3873" s="10" t="s">
        <v>44</v>
      </c>
      <c r="L3873" s="10" t="s">
        <v>184</v>
      </c>
      <c r="M3873" s="10" t="s">
        <v>146</v>
      </c>
      <c r="N3873" s="10" t="s">
        <v>78</v>
      </c>
      <c r="O3873" s="10" t="s">
        <v>60</v>
      </c>
      <c r="P3873" s="10" t="s">
        <v>48</v>
      </c>
      <c r="Q3873" s="10">
        <v>251.07</v>
      </c>
      <c r="R3873" s="10">
        <v>0</v>
      </c>
      <c r="S3873" s="10">
        <v>0</v>
      </c>
      <c r="T3873" s="10" t="s">
        <v>35</v>
      </c>
      <c r="U3873" s="10"/>
      <c r="V3873" s="10" t="s">
        <v>49</v>
      </c>
      <c r="W3873" s="10">
        <v>27</v>
      </c>
      <c r="X3873" s="11" t="s">
        <v>37</v>
      </c>
    </row>
    <row r="3874" spans="1:24" x14ac:dyDescent="0.3">
      <c r="A3874" s="4" t="s">
        <v>11669</v>
      </c>
      <c r="B3874" s="5">
        <v>46147</v>
      </c>
      <c r="C3874" s="20" t="str">
        <f>TEXT(Table3[[#This Row],[Transaction_Date]],"dddd")</f>
        <v>Tuesday</v>
      </c>
      <c r="D3874" t="s">
        <v>11670</v>
      </c>
      <c r="E3874">
        <f>HOUR(Table3[[#This Row],[Transaction_Time]])</f>
        <v>15</v>
      </c>
      <c r="F3874" s="6" t="s">
        <v>40</v>
      </c>
      <c r="G3874" s="6" t="s">
        <v>11671</v>
      </c>
      <c r="H3874" s="6" t="s">
        <v>74</v>
      </c>
      <c r="I3874" s="6" t="s">
        <v>42</v>
      </c>
      <c r="J3874" s="6" t="s">
        <v>28</v>
      </c>
      <c r="K3874" s="6" t="s">
        <v>65</v>
      </c>
      <c r="L3874" s="6" t="s">
        <v>57</v>
      </c>
      <c r="M3874" s="6" t="s">
        <v>58</v>
      </c>
      <c r="N3874" s="6" t="s">
        <v>32</v>
      </c>
      <c r="O3874" s="6" t="s">
        <v>141</v>
      </c>
      <c r="P3874" s="6" t="s">
        <v>108</v>
      </c>
      <c r="Q3874" s="6">
        <v>2172.7800000000002</v>
      </c>
      <c r="R3874" s="6">
        <v>0</v>
      </c>
      <c r="S3874" s="6">
        <v>1.75</v>
      </c>
      <c r="T3874" s="6" t="s">
        <v>35</v>
      </c>
      <c r="U3874" s="6"/>
      <c r="V3874" s="6" t="s">
        <v>49</v>
      </c>
      <c r="W3874" s="6">
        <v>91</v>
      </c>
      <c r="X3874" s="7" t="s">
        <v>37</v>
      </c>
    </row>
    <row r="3875" spans="1:24" x14ac:dyDescent="0.3">
      <c r="A3875" s="8" t="s">
        <v>11672</v>
      </c>
      <c r="B3875" s="9">
        <v>46173</v>
      </c>
      <c r="C3875" s="21" t="str">
        <f>TEXT(Table3[[#This Row],[Transaction_Date]],"dddd")</f>
        <v>Sunday</v>
      </c>
      <c r="D3875" t="s">
        <v>11673</v>
      </c>
      <c r="E3875">
        <f>HOUR(Table3[[#This Row],[Transaction_Time]])</f>
        <v>15</v>
      </c>
      <c r="F3875" s="10" t="s">
        <v>416</v>
      </c>
      <c r="G3875" s="10" t="s">
        <v>11674</v>
      </c>
      <c r="H3875" s="10" t="s">
        <v>26</v>
      </c>
      <c r="I3875" s="10" t="s">
        <v>27</v>
      </c>
      <c r="J3875" s="10" t="s">
        <v>98</v>
      </c>
      <c r="K3875" s="10" t="s">
        <v>338</v>
      </c>
      <c r="L3875" s="10" t="s">
        <v>350</v>
      </c>
      <c r="M3875" s="10" t="s">
        <v>31</v>
      </c>
      <c r="N3875" s="10" t="s">
        <v>291</v>
      </c>
      <c r="O3875" s="10" t="s">
        <v>60</v>
      </c>
      <c r="P3875" s="10" t="s">
        <v>68</v>
      </c>
      <c r="Q3875" s="10">
        <v>1571.47</v>
      </c>
      <c r="R3875" s="10">
        <v>0</v>
      </c>
      <c r="S3875" s="10">
        <v>0</v>
      </c>
      <c r="T3875" s="10" t="s">
        <v>35</v>
      </c>
      <c r="U3875" s="10"/>
      <c r="V3875" s="10" t="s">
        <v>49</v>
      </c>
      <c r="W3875" s="10">
        <v>6</v>
      </c>
      <c r="X3875" s="11" t="s">
        <v>37</v>
      </c>
    </row>
    <row r="3876" spans="1:24" x14ac:dyDescent="0.3">
      <c r="A3876" s="4" t="s">
        <v>11675</v>
      </c>
      <c r="B3876" s="5">
        <v>46165</v>
      </c>
      <c r="C3876" s="20" t="str">
        <f>TEXT(Table3[[#This Row],[Transaction_Date]],"dddd")</f>
        <v>Saturday</v>
      </c>
      <c r="D3876" t="s">
        <v>11676</v>
      </c>
      <c r="E3876">
        <f>HOUR(Table3[[#This Row],[Transaction_Time]])</f>
        <v>11</v>
      </c>
      <c r="F3876" s="6" t="s">
        <v>24</v>
      </c>
      <c r="G3876" s="6" t="s">
        <v>11677</v>
      </c>
      <c r="H3876" s="6" t="s">
        <v>26</v>
      </c>
      <c r="I3876" s="6" t="s">
        <v>27</v>
      </c>
      <c r="J3876" s="6" t="s">
        <v>28</v>
      </c>
      <c r="K3876" s="6" t="s">
        <v>65</v>
      </c>
      <c r="L3876" s="6" t="s">
        <v>221</v>
      </c>
      <c r="M3876" s="6" t="s">
        <v>67</v>
      </c>
      <c r="N3876" s="6" t="s">
        <v>46</v>
      </c>
      <c r="O3876" s="6" t="s">
        <v>141</v>
      </c>
      <c r="P3876" s="6" t="s">
        <v>115</v>
      </c>
      <c r="Q3876" s="6">
        <v>1257.5999999999999</v>
      </c>
      <c r="R3876" s="6">
        <v>0</v>
      </c>
      <c r="S3876" s="6">
        <v>0</v>
      </c>
      <c r="T3876" s="6" t="s">
        <v>35</v>
      </c>
      <c r="U3876" s="6"/>
      <c r="V3876" s="6" t="s">
        <v>49</v>
      </c>
      <c r="W3876" s="6">
        <v>68</v>
      </c>
      <c r="X3876" s="7" t="s">
        <v>37</v>
      </c>
    </row>
    <row r="3877" spans="1:24" x14ac:dyDescent="0.3">
      <c r="A3877" s="8" t="s">
        <v>11678</v>
      </c>
      <c r="B3877" s="9">
        <v>46166</v>
      </c>
      <c r="C3877" s="21" t="str">
        <f>TEXT(Table3[[#This Row],[Transaction_Date]],"dddd")</f>
        <v>Sunday</v>
      </c>
      <c r="D3877" t="s">
        <v>11679</v>
      </c>
      <c r="E3877">
        <f>HOUR(Table3[[#This Row],[Transaction_Time]])</f>
        <v>11</v>
      </c>
      <c r="F3877" s="10" t="s">
        <v>24</v>
      </c>
      <c r="G3877" s="10" t="s">
        <v>11680</v>
      </c>
      <c r="H3877" s="10" t="s">
        <v>89</v>
      </c>
      <c r="I3877" s="10" t="s">
        <v>455</v>
      </c>
      <c r="J3877" s="10" t="s">
        <v>105</v>
      </c>
      <c r="K3877" s="10" t="s">
        <v>195</v>
      </c>
      <c r="L3877" s="10" t="s">
        <v>45</v>
      </c>
      <c r="M3877" s="10" t="s">
        <v>31</v>
      </c>
      <c r="N3877" s="10" t="s">
        <v>46</v>
      </c>
      <c r="O3877" s="10" t="s">
        <v>141</v>
      </c>
      <c r="P3877" s="10" t="s">
        <v>34</v>
      </c>
      <c r="Q3877" s="10">
        <v>540.87</v>
      </c>
      <c r="R3877" s="10">
        <v>0</v>
      </c>
      <c r="S3877" s="10">
        <v>0</v>
      </c>
      <c r="T3877" s="10" t="s">
        <v>35</v>
      </c>
      <c r="U3877" s="10"/>
      <c r="V3877" s="10" t="s">
        <v>49</v>
      </c>
      <c r="W3877" s="10">
        <v>77</v>
      </c>
      <c r="X3877" s="11" t="s">
        <v>37</v>
      </c>
    </row>
    <row r="3878" spans="1:24" x14ac:dyDescent="0.3">
      <c r="A3878" s="4" t="s">
        <v>11681</v>
      </c>
      <c r="B3878" s="5">
        <v>46147</v>
      </c>
      <c r="C3878" s="20" t="str">
        <f>TEXT(Table3[[#This Row],[Transaction_Date]],"dddd")</f>
        <v>Tuesday</v>
      </c>
      <c r="D3878" t="s">
        <v>11682</v>
      </c>
      <c r="E3878">
        <f>HOUR(Table3[[#This Row],[Transaction_Time]])</f>
        <v>12</v>
      </c>
      <c r="F3878" s="6" t="s">
        <v>24</v>
      </c>
      <c r="G3878" s="6" t="s">
        <v>11683</v>
      </c>
      <c r="H3878" s="6" t="s">
        <v>26</v>
      </c>
      <c r="I3878" s="6" t="s">
        <v>42</v>
      </c>
      <c r="J3878" s="6" t="s">
        <v>28</v>
      </c>
      <c r="K3878" s="6" t="s">
        <v>65</v>
      </c>
      <c r="L3878" s="6" t="s">
        <v>304</v>
      </c>
      <c r="M3878" s="6" t="s">
        <v>31</v>
      </c>
      <c r="N3878" s="6" t="s">
        <v>46</v>
      </c>
      <c r="O3878" s="6" t="s">
        <v>47</v>
      </c>
      <c r="P3878" s="6" t="s">
        <v>68</v>
      </c>
      <c r="Q3878" s="6">
        <v>1114.26</v>
      </c>
      <c r="R3878" s="6">
        <v>0</v>
      </c>
      <c r="S3878" s="6">
        <v>0</v>
      </c>
      <c r="T3878" s="6" t="s">
        <v>35</v>
      </c>
      <c r="U3878" s="6"/>
      <c r="V3878" s="6" t="s">
        <v>36</v>
      </c>
      <c r="W3878" s="6">
        <v>83</v>
      </c>
      <c r="X3878" s="7" t="s">
        <v>37</v>
      </c>
    </row>
    <row r="3879" spans="1:24" x14ac:dyDescent="0.3">
      <c r="A3879" s="8" t="s">
        <v>11684</v>
      </c>
      <c r="B3879" s="9">
        <v>46150</v>
      </c>
      <c r="C3879" s="21" t="str">
        <f>TEXT(Table3[[#This Row],[Transaction_Date]],"dddd")</f>
        <v>Friday</v>
      </c>
      <c r="D3879" t="s">
        <v>11685</v>
      </c>
      <c r="E3879">
        <f>HOUR(Table3[[#This Row],[Transaction_Time]])</f>
        <v>14</v>
      </c>
      <c r="F3879" s="10" t="s">
        <v>87</v>
      </c>
      <c r="G3879" s="10" t="s">
        <v>11686</v>
      </c>
      <c r="H3879" s="10" t="s">
        <v>89</v>
      </c>
      <c r="I3879" s="10" t="s">
        <v>42</v>
      </c>
      <c r="J3879" s="10" t="s">
        <v>75</v>
      </c>
      <c r="K3879" s="10" t="s">
        <v>76</v>
      </c>
      <c r="L3879" s="10" t="s">
        <v>113</v>
      </c>
      <c r="M3879" s="10" t="s">
        <v>114</v>
      </c>
      <c r="N3879" s="10" t="s">
        <v>291</v>
      </c>
      <c r="O3879" s="10" t="s">
        <v>33</v>
      </c>
      <c r="P3879" s="10" t="s">
        <v>108</v>
      </c>
      <c r="Q3879" s="10">
        <v>1170.53</v>
      </c>
      <c r="R3879" s="10">
        <v>0</v>
      </c>
      <c r="S3879" s="10">
        <v>2.63</v>
      </c>
      <c r="T3879" s="10" t="s">
        <v>35</v>
      </c>
      <c r="U3879" s="10"/>
      <c r="V3879" s="10" t="s">
        <v>36</v>
      </c>
      <c r="W3879" s="10">
        <v>69</v>
      </c>
      <c r="X3879" s="11" t="s">
        <v>37</v>
      </c>
    </row>
    <row r="3880" spans="1:24" x14ac:dyDescent="0.3">
      <c r="A3880" s="4" t="s">
        <v>11687</v>
      </c>
      <c r="B3880" s="5">
        <v>46165</v>
      </c>
      <c r="C3880" s="20" t="str">
        <f>TEXT(Table3[[#This Row],[Transaction_Date]],"dddd")</f>
        <v>Saturday</v>
      </c>
      <c r="D3880" t="s">
        <v>8465</v>
      </c>
      <c r="E3880">
        <f>HOUR(Table3[[#This Row],[Transaction_Time]])</f>
        <v>17</v>
      </c>
      <c r="F3880" s="6" t="s">
        <v>40</v>
      </c>
      <c r="G3880" s="6" t="s">
        <v>11688</v>
      </c>
      <c r="H3880" s="6" t="s">
        <v>54</v>
      </c>
      <c r="I3880" s="6" t="s">
        <v>42</v>
      </c>
      <c r="J3880" s="6" t="s">
        <v>166</v>
      </c>
      <c r="K3880" s="6" t="s">
        <v>167</v>
      </c>
      <c r="L3880" s="6" t="s">
        <v>375</v>
      </c>
      <c r="M3880" s="6" t="s">
        <v>58</v>
      </c>
      <c r="N3880" s="6" t="s">
        <v>78</v>
      </c>
      <c r="O3880" s="6" t="s">
        <v>60</v>
      </c>
      <c r="P3880" s="6" t="s">
        <v>84</v>
      </c>
      <c r="Q3880" s="6">
        <v>476.22</v>
      </c>
      <c r="R3880" s="6">
        <v>0</v>
      </c>
      <c r="S3880" s="6">
        <v>4.58</v>
      </c>
      <c r="T3880" s="6" t="s">
        <v>35</v>
      </c>
      <c r="U3880" s="6"/>
      <c r="V3880" s="6" t="s">
        <v>49</v>
      </c>
      <c r="W3880" s="6">
        <v>96</v>
      </c>
      <c r="X3880" s="7" t="s">
        <v>37</v>
      </c>
    </row>
    <row r="3881" spans="1:24" x14ac:dyDescent="0.3">
      <c r="A3881" s="8" t="s">
        <v>11689</v>
      </c>
      <c r="B3881" s="9">
        <v>46149</v>
      </c>
      <c r="C3881" s="21" t="str">
        <f>TEXT(Table3[[#This Row],[Transaction_Date]],"dddd")</f>
        <v>Thursday</v>
      </c>
      <c r="D3881" t="s">
        <v>11690</v>
      </c>
      <c r="E3881">
        <f>HOUR(Table3[[#This Row],[Transaction_Time]])</f>
        <v>10</v>
      </c>
      <c r="F3881" s="10" t="s">
        <v>40</v>
      </c>
      <c r="G3881" s="10" t="s">
        <v>11691</v>
      </c>
      <c r="H3881" s="10" t="s">
        <v>54</v>
      </c>
      <c r="I3881" s="10" t="s">
        <v>42</v>
      </c>
      <c r="J3881" s="10" t="s">
        <v>90</v>
      </c>
      <c r="K3881" s="10" t="s">
        <v>140</v>
      </c>
      <c r="L3881" s="10" t="s">
        <v>290</v>
      </c>
      <c r="M3881" s="10" t="s">
        <v>93</v>
      </c>
      <c r="N3881" s="10" t="s">
        <v>78</v>
      </c>
      <c r="O3881" s="10" t="s">
        <v>33</v>
      </c>
      <c r="P3881" s="10" t="s">
        <v>68</v>
      </c>
      <c r="Q3881" s="10">
        <v>3026.04</v>
      </c>
      <c r="R3881" s="10">
        <v>0</v>
      </c>
      <c r="S3881" s="10">
        <v>0</v>
      </c>
      <c r="T3881" s="10" t="s">
        <v>280</v>
      </c>
      <c r="U3881" s="10" t="s">
        <v>402</v>
      </c>
      <c r="V3881" s="10" t="s">
        <v>36</v>
      </c>
      <c r="W3881" s="10">
        <v>60</v>
      </c>
      <c r="X3881" s="11" t="s">
        <v>37</v>
      </c>
    </row>
    <row r="3882" spans="1:24" x14ac:dyDescent="0.3">
      <c r="A3882" s="4" t="s">
        <v>11692</v>
      </c>
      <c r="B3882" s="5">
        <v>46149</v>
      </c>
      <c r="C3882" s="20" t="str">
        <f>TEXT(Table3[[#This Row],[Transaction_Date]],"dddd")</f>
        <v>Thursday</v>
      </c>
      <c r="D3882" t="s">
        <v>11693</v>
      </c>
      <c r="E3882">
        <f>HOUR(Table3[[#This Row],[Transaction_Time]])</f>
        <v>13</v>
      </c>
      <c r="F3882" s="6" t="s">
        <v>24</v>
      </c>
      <c r="G3882" s="6" t="s">
        <v>11694</v>
      </c>
      <c r="H3882" s="6" t="s">
        <v>97</v>
      </c>
      <c r="I3882" s="6" t="s">
        <v>27</v>
      </c>
      <c r="J3882" s="6" t="s">
        <v>28</v>
      </c>
      <c r="K3882" s="6" t="s">
        <v>188</v>
      </c>
      <c r="L3882" s="6" t="s">
        <v>286</v>
      </c>
      <c r="M3882" s="6" t="s">
        <v>122</v>
      </c>
      <c r="N3882" s="6" t="s">
        <v>32</v>
      </c>
      <c r="O3882" s="6" t="s">
        <v>141</v>
      </c>
      <c r="P3882" s="6" t="s">
        <v>48</v>
      </c>
      <c r="Q3882" s="6">
        <v>268.44</v>
      </c>
      <c r="R3882" s="6">
        <v>0</v>
      </c>
      <c r="S3882" s="6">
        <v>0</v>
      </c>
      <c r="T3882" s="6" t="s">
        <v>35</v>
      </c>
      <c r="U3882" s="6"/>
      <c r="V3882" s="6" t="s">
        <v>49</v>
      </c>
      <c r="W3882" s="6">
        <v>86</v>
      </c>
      <c r="X3882" s="7" t="s">
        <v>37</v>
      </c>
    </row>
    <row r="3883" spans="1:24" x14ac:dyDescent="0.3">
      <c r="A3883" s="8" t="s">
        <v>11695</v>
      </c>
      <c r="B3883" s="9">
        <v>46166</v>
      </c>
      <c r="C3883" s="21" t="str">
        <f>TEXT(Table3[[#This Row],[Transaction_Date]],"dddd")</f>
        <v>Sunday</v>
      </c>
      <c r="D3883" t="s">
        <v>6829</v>
      </c>
      <c r="E3883">
        <f>HOUR(Table3[[#This Row],[Transaction_Time]])</f>
        <v>13</v>
      </c>
      <c r="F3883" s="10" t="s">
        <v>24</v>
      </c>
      <c r="G3883" s="10" t="s">
        <v>11696</v>
      </c>
      <c r="H3883" s="10" t="s">
        <v>54</v>
      </c>
      <c r="I3883" s="10" t="s">
        <v>27</v>
      </c>
      <c r="J3883" s="10" t="s">
        <v>43</v>
      </c>
      <c r="K3883" s="10" t="s">
        <v>44</v>
      </c>
      <c r="L3883" s="10" t="s">
        <v>100</v>
      </c>
      <c r="M3883" s="10" t="s">
        <v>101</v>
      </c>
      <c r="N3883" s="10" t="s">
        <v>46</v>
      </c>
      <c r="O3883" s="10" t="s">
        <v>60</v>
      </c>
      <c r="P3883" s="10" t="s">
        <v>34</v>
      </c>
      <c r="Q3883" s="10">
        <v>328.23</v>
      </c>
      <c r="R3883" s="10">
        <v>0</v>
      </c>
      <c r="S3883" s="10">
        <v>0</v>
      </c>
      <c r="T3883" s="10" t="s">
        <v>280</v>
      </c>
      <c r="U3883" s="10" t="s">
        <v>315</v>
      </c>
      <c r="V3883" s="10" t="s">
        <v>49</v>
      </c>
      <c r="W3883" s="10">
        <v>61</v>
      </c>
      <c r="X3883" s="11" t="s">
        <v>37</v>
      </c>
    </row>
    <row r="3884" spans="1:24" x14ac:dyDescent="0.3">
      <c r="A3884" s="4" t="s">
        <v>11697</v>
      </c>
      <c r="B3884" s="5">
        <v>46157</v>
      </c>
      <c r="C3884" s="20" t="str">
        <f>TEXT(Table3[[#This Row],[Transaction_Date]],"dddd")</f>
        <v>Friday</v>
      </c>
      <c r="D3884" t="s">
        <v>11698</v>
      </c>
      <c r="E3884">
        <f>HOUR(Table3[[#This Row],[Transaction_Time]])</f>
        <v>15</v>
      </c>
      <c r="F3884" s="6" t="s">
        <v>52</v>
      </c>
      <c r="G3884" s="6" t="s">
        <v>11699</v>
      </c>
      <c r="H3884" s="6" t="s">
        <v>26</v>
      </c>
      <c r="I3884" s="6" t="s">
        <v>27</v>
      </c>
      <c r="J3884" s="6" t="s">
        <v>90</v>
      </c>
      <c r="K3884" s="6" t="s">
        <v>572</v>
      </c>
      <c r="L3884" s="6" t="s">
        <v>435</v>
      </c>
      <c r="M3884" s="6" t="s">
        <v>101</v>
      </c>
      <c r="N3884" s="6" t="s">
        <v>46</v>
      </c>
      <c r="O3884" s="6" t="s">
        <v>297</v>
      </c>
      <c r="P3884" s="6" t="s">
        <v>48</v>
      </c>
      <c r="Q3884" s="6">
        <v>293.35000000000002</v>
      </c>
      <c r="R3884" s="6">
        <v>0</v>
      </c>
      <c r="S3884" s="6">
        <v>1.63</v>
      </c>
      <c r="T3884" s="6" t="s">
        <v>35</v>
      </c>
      <c r="U3884" s="6"/>
      <c r="V3884" s="6" t="s">
        <v>49</v>
      </c>
      <c r="W3884" s="6">
        <v>94</v>
      </c>
      <c r="X3884" s="7" t="s">
        <v>37</v>
      </c>
    </row>
    <row r="3885" spans="1:24" x14ac:dyDescent="0.3">
      <c r="A3885" s="8" t="s">
        <v>11700</v>
      </c>
      <c r="B3885" s="9">
        <v>46157</v>
      </c>
      <c r="C3885" s="21" t="str">
        <f>TEXT(Table3[[#This Row],[Transaction_Date]],"dddd")</f>
        <v>Friday</v>
      </c>
      <c r="D3885" t="s">
        <v>11701</v>
      </c>
      <c r="E3885">
        <f>HOUR(Table3[[#This Row],[Transaction_Time]])</f>
        <v>9</v>
      </c>
      <c r="F3885" s="10" t="s">
        <v>24</v>
      </c>
      <c r="G3885" s="10" t="s">
        <v>11702</v>
      </c>
      <c r="H3885" s="10" t="s">
        <v>54</v>
      </c>
      <c r="I3885" s="10" t="s">
        <v>27</v>
      </c>
      <c r="J3885" s="10" t="s">
        <v>98</v>
      </c>
      <c r="K3885" s="10" t="s">
        <v>126</v>
      </c>
      <c r="L3885" s="10" t="s">
        <v>290</v>
      </c>
      <c r="M3885" s="10" t="s">
        <v>93</v>
      </c>
      <c r="N3885" s="10" t="s">
        <v>46</v>
      </c>
      <c r="O3885" s="10" t="s">
        <v>47</v>
      </c>
      <c r="P3885" s="10" t="s">
        <v>108</v>
      </c>
      <c r="Q3885" s="10">
        <v>496.65</v>
      </c>
      <c r="R3885" s="10">
        <v>0</v>
      </c>
      <c r="S3885" s="10">
        <v>0</v>
      </c>
      <c r="T3885" s="10" t="s">
        <v>35</v>
      </c>
      <c r="U3885" s="10"/>
      <c r="V3885" s="10" t="s">
        <v>49</v>
      </c>
      <c r="W3885" s="10">
        <v>24</v>
      </c>
      <c r="X3885" s="11" t="s">
        <v>37</v>
      </c>
    </row>
    <row r="3886" spans="1:24" x14ac:dyDescent="0.3">
      <c r="A3886" s="4" t="s">
        <v>11703</v>
      </c>
      <c r="B3886" s="5">
        <v>46170</v>
      </c>
      <c r="C3886" s="20" t="str">
        <f>TEXT(Table3[[#This Row],[Transaction_Date]],"dddd")</f>
        <v>Thursday</v>
      </c>
      <c r="D3886" t="s">
        <v>11704</v>
      </c>
      <c r="E3886">
        <f>HOUR(Table3[[#This Row],[Transaction_Time]])</f>
        <v>19</v>
      </c>
      <c r="F3886" s="6" t="s">
        <v>40</v>
      </c>
      <c r="G3886" s="6" t="s">
        <v>11705</v>
      </c>
      <c r="H3886" s="6" t="s">
        <v>26</v>
      </c>
      <c r="I3886" s="6" t="s">
        <v>27</v>
      </c>
      <c r="J3886" s="6" t="s">
        <v>166</v>
      </c>
      <c r="K3886" s="6" t="s">
        <v>204</v>
      </c>
      <c r="L3886" s="6" t="s">
        <v>327</v>
      </c>
      <c r="M3886" s="6" t="s">
        <v>114</v>
      </c>
      <c r="N3886" s="6" t="s">
        <v>46</v>
      </c>
      <c r="O3886" s="6" t="s">
        <v>60</v>
      </c>
      <c r="P3886" s="6" t="s">
        <v>115</v>
      </c>
      <c r="Q3886" s="6">
        <v>449.6</v>
      </c>
      <c r="R3886" s="6">
        <v>0</v>
      </c>
      <c r="S3886" s="6">
        <v>0</v>
      </c>
      <c r="T3886" s="6" t="s">
        <v>35</v>
      </c>
      <c r="U3886" s="6"/>
      <c r="V3886" s="6" t="s">
        <v>49</v>
      </c>
      <c r="W3886" s="6">
        <v>20</v>
      </c>
      <c r="X3886" s="7" t="s">
        <v>37</v>
      </c>
    </row>
    <row r="3887" spans="1:24" x14ac:dyDescent="0.3">
      <c r="A3887" s="8" t="s">
        <v>11706</v>
      </c>
      <c r="B3887" s="9">
        <v>46171</v>
      </c>
      <c r="C3887" s="21" t="str">
        <f>TEXT(Table3[[#This Row],[Transaction_Date]],"dddd")</f>
        <v>Friday</v>
      </c>
      <c r="D3887" t="s">
        <v>11707</v>
      </c>
      <c r="E3887">
        <f>HOUR(Table3[[#This Row],[Transaction_Time]])</f>
        <v>17</v>
      </c>
      <c r="F3887" s="10" t="s">
        <v>24</v>
      </c>
      <c r="G3887" s="10" t="s">
        <v>11708</v>
      </c>
      <c r="H3887" s="10" t="s">
        <v>26</v>
      </c>
      <c r="I3887" s="10" t="s">
        <v>27</v>
      </c>
      <c r="J3887" s="10" t="s">
        <v>150</v>
      </c>
      <c r="K3887" s="10" t="s">
        <v>151</v>
      </c>
      <c r="L3887" s="10" t="s">
        <v>286</v>
      </c>
      <c r="M3887" s="10" t="s">
        <v>122</v>
      </c>
      <c r="N3887" s="10" t="s">
        <v>32</v>
      </c>
      <c r="O3887" s="10" t="s">
        <v>141</v>
      </c>
      <c r="P3887" s="10" t="s">
        <v>68</v>
      </c>
      <c r="Q3887" s="10">
        <v>101.11</v>
      </c>
      <c r="R3887" s="10">
        <v>0</v>
      </c>
      <c r="S3887" s="10">
        <v>0</v>
      </c>
      <c r="T3887" s="10" t="s">
        <v>35</v>
      </c>
      <c r="U3887" s="10"/>
      <c r="V3887" s="10" t="s">
        <v>49</v>
      </c>
      <c r="W3887" s="10">
        <v>42</v>
      </c>
      <c r="X3887" s="11" t="s">
        <v>37</v>
      </c>
    </row>
    <row r="3888" spans="1:24" x14ac:dyDescent="0.3">
      <c r="A3888" s="4" t="s">
        <v>11709</v>
      </c>
      <c r="B3888" s="5">
        <v>46172</v>
      </c>
      <c r="C3888" s="20" t="str">
        <f>TEXT(Table3[[#This Row],[Transaction_Date]],"dddd")</f>
        <v>Saturday</v>
      </c>
      <c r="D3888" t="s">
        <v>11710</v>
      </c>
      <c r="E3888">
        <f>HOUR(Table3[[#This Row],[Transaction_Time]])</f>
        <v>11</v>
      </c>
      <c r="F3888" s="6" t="s">
        <v>24</v>
      </c>
      <c r="G3888" s="6" t="s">
        <v>11711</v>
      </c>
      <c r="H3888" s="6" t="s">
        <v>89</v>
      </c>
      <c r="I3888" s="6" t="s">
        <v>42</v>
      </c>
      <c r="J3888" s="6" t="s">
        <v>55</v>
      </c>
      <c r="K3888" s="6" t="s">
        <v>136</v>
      </c>
      <c r="L3888" s="6" t="s">
        <v>544</v>
      </c>
      <c r="M3888" s="6" t="s">
        <v>114</v>
      </c>
      <c r="N3888" s="6" t="s">
        <v>46</v>
      </c>
      <c r="O3888" s="6" t="s">
        <v>141</v>
      </c>
      <c r="P3888" s="6" t="s">
        <v>34</v>
      </c>
      <c r="Q3888" s="6">
        <v>352.31</v>
      </c>
      <c r="R3888" s="6">
        <v>0</v>
      </c>
      <c r="S3888" s="6">
        <v>0</v>
      </c>
      <c r="T3888" s="6" t="s">
        <v>35</v>
      </c>
      <c r="U3888" s="6"/>
      <c r="V3888" s="6" t="s">
        <v>49</v>
      </c>
      <c r="W3888" s="6">
        <v>9</v>
      </c>
      <c r="X3888" s="7" t="s">
        <v>37</v>
      </c>
    </row>
    <row r="3889" spans="1:24" x14ac:dyDescent="0.3">
      <c r="A3889" s="8" t="s">
        <v>11712</v>
      </c>
      <c r="B3889" s="9">
        <v>46155</v>
      </c>
      <c r="C3889" s="21" t="str">
        <f>TEXT(Table3[[#This Row],[Transaction_Date]],"dddd")</f>
        <v>Wednesday</v>
      </c>
      <c r="D3889" t="s">
        <v>11713</v>
      </c>
      <c r="E3889">
        <f>HOUR(Table3[[#This Row],[Transaction_Time]])</f>
        <v>13</v>
      </c>
      <c r="F3889" s="10" t="s">
        <v>370</v>
      </c>
      <c r="G3889" s="10" t="s">
        <v>11714</v>
      </c>
      <c r="H3889" s="10" t="s">
        <v>54</v>
      </c>
      <c r="I3889" s="10" t="s">
        <v>27</v>
      </c>
      <c r="J3889" s="10" t="s">
        <v>98</v>
      </c>
      <c r="K3889" s="10" t="s">
        <v>99</v>
      </c>
      <c r="L3889" s="10" t="s">
        <v>544</v>
      </c>
      <c r="M3889" s="10" t="s">
        <v>114</v>
      </c>
      <c r="N3889" s="10" t="s">
        <v>59</v>
      </c>
      <c r="O3889" s="10" t="s">
        <v>60</v>
      </c>
      <c r="P3889" s="10" t="s">
        <v>84</v>
      </c>
      <c r="Q3889" s="10">
        <v>1476.88</v>
      </c>
      <c r="R3889" s="10">
        <v>0</v>
      </c>
      <c r="S3889" s="10">
        <v>0</v>
      </c>
      <c r="T3889" s="10" t="s">
        <v>35</v>
      </c>
      <c r="U3889" s="10"/>
      <c r="V3889" s="10" t="s">
        <v>36</v>
      </c>
      <c r="W3889" s="10">
        <v>16</v>
      </c>
      <c r="X3889" s="11" t="s">
        <v>37</v>
      </c>
    </row>
    <row r="3890" spans="1:24" x14ac:dyDescent="0.3">
      <c r="A3890" s="4" t="s">
        <v>11715</v>
      </c>
      <c r="B3890" s="5">
        <v>46163</v>
      </c>
      <c r="C3890" s="20" t="str">
        <f>TEXT(Table3[[#This Row],[Transaction_Date]],"dddd")</f>
        <v>Thursday</v>
      </c>
      <c r="D3890" t="s">
        <v>11716</v>
      </c>
      <c r="E3890">
        <f>HOUR(Table3[[#This Row],[Transaction_Time]])</f>
        <v>12</v>
      </c>
      <c r="F3890" s="6" t="s">
        <v>52</v>
      </c>
      <c r="G3890" s="6" t="s">
        <v>11717</v>
      </c>
      <c r="H3890" s="6" t="s">
        <v>54</v>
      </c>
      <c r="I3890" s="6" t="s">
        <v>42</v>
      </c>
      <c r="J3890" s="6" t="s">
        <v>98</v>
      </c>
      <c r="K3890" s="6" t="s">
        <v>99</v>
      </c>
      <c r="L3890" s="6" t="s">
        <v>257</v>
      </c>
      <c r="M3890" s="6" t="s">
        <v>93</v>
      </c>
      <c r="N3890" s="6" t="s">
        <v>176</v>
      </c>
      <c r="O3890" s="6" t="s">
        <v>141</v>
      </c>
      <c r="P3890" s="6" t="s">
        <v>68</v>
      </c>
      <c r="Q3890" s="6">
        <v>903.68</v>
      </c>
      <c r="R3890" s="6">
        <v>0</v>
      </c>
      <c r="S3890" s="6">
        <v>0</v>
      </c>
      <c r="T3890" s="6" t="s">
        <v>35</v>
      </c>
      <c r="U3890" s="6"/>
      <c r="V3890" s="6" t="s">
        <v>49</v>
      </c>
      <c r="W3890" s="6">
        <v>69</v>
      </c>
      <c r="X3890" s="7" t="s">
        <v>37</v>
      </c>
    </row>
    <row r="3891" spans="1:24" x14ac:dyDescent="0.3">
      <c r="A3891" s="8" t="s">
        <v>11718</v>
      </c>
      <c r="B3891" s="9">
        <v>46153</v>
      </c>
      <c r="C3891" s="21" t="str">
        <f>TEXT(Table3[[#This Row],[Transaction_Date]],"dddd")</f>
        <v>Monday</v>
      </c>
      <c r="D3891" t="s">
        <v>11719</v>
      </c>
      <c r="E3891">
        <f>HOUR(Table3[[#This Row],[Transaction_Time]])</f>
        <v>19</v>
      </c>
      <c r="F3891" s="10" t="s">
        <v>40</v>
      </c>
      <c r="G3891" s="10" t="s">
        <v>11720</v>
      </c>
      <c r="H3891" s="10" t="s">
        <v>26</v>
      </c>
      <c r="I3891" s="10" t="s">
        <v>42</v>
      </c>
      <c r="J3891" s="10" t="s">
        <v>105</v>
      </c>
      <c r="K3891" s="10" t="s">
        <v>106</v>
      </c>
      <c r="L3891" s="10" t="s">
        <v>544</v>
      </c>
      <c r="M3891" s="10" t="s">
        <v>114</v>
      </c>
      <c r="N3891" s="10" t="s">
        <v>46</v>
      </c>
      <c r="O3891" s="10" t="s">
        <v>47</v>
      </c>
      <c r="P3891" s="10" t="s">
        <v>34</v>
      </c>
      <c r="Q3891" s="10">
        <v>430.33</v>
      </c>
      <c r="R3891" s="10">
        <v>0</v>
      </c>
      <c r="S3891" s="10">
        <v>0</v>
      </c>
      <c r="T3891" s="10" t="s">
        <v>35</v>
      </c>
      <c r="U3891" s="10"/>
      <c r="V3891" s="10" t="s">
        <v>49</v>
      </c>
      <c r="W3891" s="10">
        <v>98</v>
      </c>
      <c r="X3891" s="11" t="s">
        <v>37</v>
      </c>
    </row>
    <row r="3892" spans="1:24" x14ac:dyDescent="0.3">
      <c r="A3892" s="4" t="s">
        <v>11721</v>
      </c>
      <c r="B3892" s="5">
        <v>46162</v>
      </c>
      <c r="C3892" s="20" t="str">
        <f>TEXT(Table3[[#This Row],[Transaction_Date]],"dddd")</f>
        <v>Wednesday</v>
      </c>
      <c r="D3892" t="s">
        <v>11722</v>
      </c>
      <c r="E3892">
        <f>HOUR(Table3[[#This Row],[Transaction_Time]])</f>
        <v>13</v>
      </c>
      <c r="F3892" s="6" t="s">
        <v>24</v>
      </c>
      <c r="G3892" s="6" t="s">
        <v>11723</v>
      </c>
      <c r="H3892" s="6" t="s">
        <v>26</v>
      </c>
      <c r="I3892" s="6" t="s">
        <v>42</v>
      </c>
      <c r="J3892" s="6" t="s">
        <v>119</v>
      </c>
      <c r="K3892" s="6" t="s">
        <v>264</v>
      </c>
      <c r="L3892" s="6" t="s">
        <v>221</v>
      </c>
      <c r="M3892" s="6" t="s">
        <v>67</v>
      </c>
      <c r="N3892" s="6" t="s">
        <v>46</v>
      </c>
      <c r="O3892" s="6" t="s">
        <v>47</v>
      </c>
      <c r="P3892" s="6" t="s">
        <v>128</v>
      </c>
      <c r="Q3892" s="6">
        <v>2745.55</v>
      </c>
      <c r="R3892" s="6">
        <v>0</v>
      </c>
      <c r="S3892" s="6">
        <v>0</v>
      </c>
      <c r="T3892" s="6" t="s">
        <v>35</v>
      </c>
      <c r="U3892" s="6"/>
      <c r="V3892" s="6" t="s">
        <v>49</v>
      </c>
      <c r="W3892" s="6">
        <v>99</v>
      </c>
      <c r="X3892" s="7" t="s">
        <v>69</v>
      </c>
    </row>
    <row r="3893" spans="1:24" x14ac:dyDescent="0.3">
      <c r="A3893" s="8" t="s">
        <v>11724</v>
      </c>
      <c r="B3893" s="9">
        <v>46162</v>
      </c>
      <c r="C3893" s="21" t="str">
        <f>TEXT(Table3[[#This Row],[Transaction_Date]],"dddd")</f>
        <v>Wednesday</v>
      </c>
      <c r="D3893" t="s">
        <v>8836</v>
      </c>
      <c r="E3893">
        <f>HOUR(Table3[[#This Row],[Transaction_Time]])</f>
        <v>13</v>
      </c>
      <c r="F3893" s="10" t="s">
        <v>40</v>
      </c>
      <c r="G3893" s="10" t="s">
        <v>11725</v>
      </c>
      <c r="H3893" s="10" t="s">
        <v>89</v>
      </c>
      <c r="I3893" s="10" t="s">
        <v>27</v>
      </c>
      <c r="J3893" s="10" t="s">
        <v>43</v>
      </c>
      <c r="K3893" s="10" t="s">
        <v>285</v>
      </c>
      <c r="L3893" s="10" t="s">
        <v>246</v>
      </c>
      <c r="M3893" s="10" t="s">
        <v>214</v>
      </c>
      <c r="N3893" s="10" t="s">
        <v>46</v>
      </c>
      <c r="O3893" s="10" t="s">
        <v>297</v>
      </c>
      <c r="P3893" s="10" t="s">
        <v>68</v>
      </c>
      <c r="Q3893" s="10">
        <v>378.12</v>
      </c>
      <c r="R3893" s="10">
        <v>42.99</v>
      </c>
      <c r="S3893" s="10">
        <v>0</v>
      </c>
      <c r="T3893" s="10" t="s">
        <v>35</v>
      </c>
      <c r="U3893" s="10"/>
      <c r="V3893" s="10" t="s">
        <v>49</v>
      </c>
      <c r="W3893" s="10">
        <v>36</v>
      </c>
      <c r="X3893" s="11" t="s">
        <v>37</v>
      </c>
    </row>
    <row r="3894" spans="1:24" x14ac:dyDescent="0.3">
      <c r="A3894" s="4" t="s">
        <v>11726</v>
      </c>
      <c r="B3894" s="5">
        <v>46159</v>
      </c>
      <c r="C3894" s="20" t="str">
        <f>TEXT(Table3[[#This Row],[Transaction_Date]],"dddd")</f>
        <v>Sunday</v>
      </c>
      <c r="D3894" t="s">
        <v>11727</v>
      </c>
      <c r="E3894">
        <f>HOUR(Table3[[#This Row],[Transaction_Time]])</f>
        <v>11</v>
      </c>
      <c r="F3894" s="6" t="s">
        <v>40</v>
      </c>
      <c r="G3894" s="6" t="s">
        <v>11728</v>
      </c>
      <c r="H3894" s="6" t="s">
        <v>26</v>
      </c>
      <c r="I3894" s="6" t="s">
        <v>42</v>
      </c>
      <c r="J3894" s="6" t="s">
        <v>90</v>
      </c>
      <c r="K3894" s="6" t="s">
        <v>91</v>
      </c>
      <c r="L3894" s="6" t="s">
        <v>205</v>
      </c>
      <c r="M3894" s="6" t="s">
        <v>162</v>
      </c>
      <c r="N3894" s="6" t="s">
        <v>46</v>
      </c>
      <c r="O3894" s="6" t="s">
        <v>33</v>
      </c>
      <c r="P3894" s="6" t="s">
        <v>115</v>
      </c>
      <c r="Q3894" s="6">
        <v>362.53</v>
      </c>
      <c r="R3894" s="6">
        <v>0</v>
      </c>
      <c r="S3894" s="6">
        <v>0</v>
      </c>
      <c r="T3894" s="6" t="s">
        <v>35</v>
      </c>
      <c r="U3894" s="6"/>
      <c r="V3894" s="6" t="s">
        <v>49</v>
      </c>
      <c r="W3894" s="6">
        <v>87</v>
      </c>
      <c r="X3894" s="7" t="s">
        <v>37</v>
      </c>
    </row>
    <row r="3895" spans="1:24" x14ac:dyDescent="0.3">
      <c r="A3895" s="8" t="s">
        <v>11729</v>
      </c>
      <c r="B3895" s="9">
        <v>46168</v>
      </c>
      <c r="C3895" s="21" t="str">
        <f>TEXT(Table3[[#This Row],[Transaction_Date]],"dddd")</f>
        <v>Tuesday</v>
      </c>
      <c r="D3895" t="s">
        <v>11730</v>
      </c>
      <c r="E3895">
        <f>HOUR(Table3[[#This Row],[Transaction_Time]])</f>
        <v>14</v>
      </c>
      <c r="F3895" s="10" t="s">
        <v>72</v>
      </c>
      <c r="G3895" s="10" t="s">
        <v>11731</v>
      </c>
      <c r="H3895" s="10" t="s">
        <v>74</v>
      </c>
      <c r="I3895" s="10" t="s">
        <v>27</v>
      </c>
      <c r="J3895" s="10" t="s">
        <v>55</v>
      </c>
      <c r="K3895" s="10" t="s">
        <v>256</v>
      </c>
      <c r="L3895" s="10" t="s">
        <v>221</v>
      </c>
      <c r="M3895" s="10" t="s">
        <v>67</v>
      </c>
      <c r="N3895" s="10" t="s">
        <v>46</v>
      </c>
      <c r="O3895" s="10" t="s">
        <v>47</v>
      </c>
      <c r="P3895" s="10" t="s">
        <v>48</v>
      </c>
      <c r="Q3895" s="10">
        <v>284.29000000000002</v>
      </c>
      <c r="R3895" s="10">
        <v>0</v>
      </c>
      <c r="S3895" s="10">
        <v>0</v>
      </c>
      <c r="T3895" s="10" t="s">
        <v>35</v>
      </c>
      <c r="U3895" s="10"/>
      <c r="V3895" s="10" t="s">
        <v>49</v>
      </c>
      <c r="W3895" s="10">
        <v>9</v>
      </c>
      <c r="X3895" s="11" t="s">
        <v>37</v>
      </c>
    </row>
    <row r="3896" spans="1:24" x14ac:dyDescent="0.3">
      <c r="A3896" s="4" t="s">
        <v>11732</v>
      </c>
      <c r="B3896" s="5">
        <v>46166</v>
      </c>
      <c r="C3896" s="20" t="str">
        <f>TEXT(Table3[[#This Row],[Transaction_Date]],"dddd")</f>
        <v>Sunday</v>
      </c>
      <c r="D3896" t="s">
        <v>11733</v>
      </c>
      <c r="E3896">
        <f>HOUR(Table3[[#This Row],[Transaction_Time]])</f>
        <v>22</v>
      </c>
      <c r="F3896" s="6" t="s">
        <v>40</v>
      </c>
      <c r="G3896" s="6" t="s">
        <v>11734</v>
      </c>
      <c r="H3896" s="6" t="s">
        <v>74</v>
      </c>
      <c r="I3896" s="6" t="s">
        <v>27</v>
      </c>
      <c r="J3896" s="6" t="s">
        <v>166</v>
      </c>
      <c r="K3896" s="6" t="s">
        <v>204</v>
      </c>
      <c r="L3896" s="6" t="s">
        <v>634</v>
      </c>
      <c r="M3896" s="6" t="s">
        <v>114</v>
      </c>
      <c r="N3896" s="6" t="s">
        <v>78</v>
      </c>
      <c r="O3896" s="6" t="s">
        <v>47</v>
      </c>
      <c r="P3896" s="6" t="s">
        <v>128</v>
      </c>
      <c r="Q3896" s="6">
        <v>472.28</v>
      </c>
      <c r="R3896" s="6">
        <v>0</v>
      </c>
      <c r="S3896" s="6">
        <v>0</v>
      </c>
      <c r="T3896" s="6" t="s">
        <v>35</v>
      </c>
      <c r="U3896" s="6"/>
      <c r="V3896" s="6" t="s">
        <v>49</v>
      </c>
      <c r="W3896" s="6">
        <v>98</v>
      </c>
      <c r="X3896" s="7" t="s">
        <v>37</v>
      </c>
    </row>
    <row r="3897" spans="1:24" x14ac:dyDescent="0.3">
      <c r="A3897" s="8" t="s">
        <v>11735</v>
      </c>
      <c r="B3897" s="9">
        <v>46162</v>
      </c>
      <c r="C3897" s="21" t="str">
        <f>TEXT(Table3[[#This Row],[Transaction_Date]],"dddd")</f>
        <v>Wednesday</v>
      </c>
      <c r="D3897" t="s">
        <v>11736</v>
      </c>
      <c r="E3897">
        <f>HOUR(Table3[[#This Row],[Transaction_Time]])</f>
        <v>19</v>
      </c>
      <c r="F3897" s="10" t="s">
        <v>24</v>
      </c>
      <c r="G3897" s="10" t="s">
        <v>11737</v>
      </c>
      <c r="H3897" s="10" t="s">
        <v>26</v>
      </c>
      <c r="I3897" s="10" t="s">
        <v>27</v>
      </c>
      <c r="J3897" s="10" t="s">
        <v>43</v>
      </c>
      <c r="K3897" s="10" t="s">
        <v>44</v>
      </c>
      <c r="L3897" s="10" t="s">
        <v>445</v>
      </c>
      <c r="M3897" s="10" t="s">
        <v>162</v>
      </c>
      <c r="N3897" s="10" t="s">
        <v>46</v>
      </c>
      <c r="O3897" s="10" t="s">
        <v>33</v>
      </c>
      <c r="P3897" s="10" t="s">
        <v>128</v>
      </c>
      <c r="Q3897" s="10">
        <v>356.16</v>
      </c>
      <c r="R3897" s="10">
        <v>26.61</v>
      </c>
      <c r="S3897" s="10">
        <v>0</v>
      </c>
      <c r="T3897" s="10" t="s">
        <v>35</v>
      </c>
      <c r="U3897" s="10"/>
      <c r="V3897" s="10" t="s">
        <v>49</v>
      </c>
      <c r="W3897" s="10">
        <v>9</v>
      </c>
      <c r="X3897" s="11" t="s">
        <v>37</v>
      </c>
    </row>
    <row r="3898" spans="1:24" x14ac:dyDescent="0.3">
      <c r="A3898" s="4" t="s">
        <v>11738</v>
      </c>
      <c r="B3898" s="5">
        <v>46155</v>
      </c>
      <c r="C3898" s="20" t="str">
        <f>TEXT(Table3[[#This Row],[Transaction_Date]],"dddd")</f>
        <v>Wednesday</v>
      </c>
      <c r="D3898" t="s">
        <v>11739</v>
      </c>
      <c r="E3898">
        <f>HOUR(Table3[[#This Row],[Transaction_Time]])</f>
        <v>20</v>
      </c>
      <c r="F3898" s="6" t="s">
        <v>40</v>
      </c>
      <c r="G3898" s="6" t="s">
        <v>11740</v>
      </c>
      <c r="H3898" s="6" t="s">
        <v>54</v>
      </c>
      <c r="I3898" s="6" t="s">
        <v>27</v>
      </c>
      <c r="J3898" s="6" t="s">
        <v>98</v>
      </c>
      <c r="K3898" s="6" t="s">
        <v>99</v>
      </c>
      <c r="L3898" s="6" t="s">
        <v>500</v>
      </c>
      <c r="M3898" s="6" t="s">
        <v>67</v>
      </c>
      <c r="N3898" s="6" t="s">
        <v>46</v>
      </c>
      <c r="O3898" s="6" t="s">
        <v>141</v>
      </c>
      <c r="P3898" s="6" t="s">
        <v>68</v>
      </c>
      <c r="Q3898" s="6">
        <v>891.72</v>
      </c>
      <c r="R3898" s="6">
        <v>0</v>
      </c>
      <c r="S3898" s="6">
        <v>0</v>
      </c>
      <c r="T3898" s="6" t="s">
        <v>35</v>
      </c>
      <c r="U3898" s="6"/>
      <c r="V3898" s="6" t="s">
        <v>49</v>
      </c>
      <c r="W3898" s="6">
        <v>34</v>
      </c>
      <c r="X3898" s="7" t="s">
        <v>37</v>
      </c>
    </row>
    <row r="3899" spans="1:24" x14ac:dyDescent="0.3">
      <c r="A3899" s="8" t="s">
        <v>11741</v>
      </c>
      <c r="B3899" s="9">
        <v>46163</v>
      </c>
      <c r="C3899" s="21" t="str">
        <f>TEXT(Table3[[#This Row],[Transaction_Date]],"dddd")</f>
        <v>Thursday</v>
      </c>
      <c r="D3899" t="s">
        <v>11113</v>
      </c>
      <c r="E3899">
        <f>HOUR(Table3[[#This Row],[Transaction_Time]])</f>
        <v>19</v>
      </c>
      <c r="F3899" s="10" t="s">
        <v>72</v>
      </c>
      <c r="G3899" s="10" t="s">
        <v>11742</v>
      </c>
      <c r="H3899" s="10" t="s">
        <v>26</v>
      </c>
      <c r="I3899" s="10" t="s">
        <v>42</v>
      </c>
      <c r="J3899" s="10" t="s">
        <v>90</v>
      </c>
      <c r="K3899" s="10" t="s">
        <v>91</v>
      </c>
      <c r="L3899" s="10" t="s">
        <v>213</v>
      </c>
      <c r="M3899" s="10" t="s">
        <v>214</v>
      </c>
      <c r="N3899" s="10" t="s">
        <v>176</v>
      </c>
      <c r="O3899" s="10" t="s">
        <v>47</v>
      </c>
      <c r="P3899" s="10" t="s">
        <v>115</v>
      </c>
      <c r="Q3899" s="10">
        <v>555.09</v>
      </c>
      <c r="R3899" s="10">
        <v>0</v>
      </c>
      <c r="S3899" s="10">
        <v>1.78</v>
      </c>
      <c r="T3899" s="10" t="s">
        <v>35</v>
      </c>
      <c r="U3899" s="10"/>
      <c r="V3899" s="10" t="s">
        <v>49</v>
      </c>
      <c r="W3899" s="10">
        <v>78</v>
      </c>
      <c r="X3899" s="11" t="s">
        <v>37</v>
      </c>
    </row>
    <row r="3900" spans="1:24" x14ac:dyDescent="0.3">
      <c r="A3900" s="4" t="s">
        <v>11743</v>
      </c>
      <c r="B3900" s="5">
        <v>46165</v>
      </c>
      <c r="C3900" s="20" t="str">
        <f>TEXT(Table3[[#This Row],[Transaction_Date]],"dddd")</f>
        <v>Saturday</v>
      </c>
      <c r="D3900" t="s">
        <v>11744</v>
      </c>
      <c r="E3900">
        <f>HOUR(Table3[[#This Row],[Transaction_Time]])</f>
        <v>7</v>
      </c>
      <c r="F3900" s="6" t="s">
        <v>52</v>
      </c>
      <c r="G3900" s="6" t="s">
        <v>11745</v>
      </c>
      <c r="H3900" s="6" t="s">
        <v>54</v>
      </c>
      <c r="I3900" s="6" t="s">
        <v>27</v>
      </c>
      <c r="J3900" s="6" t="s">
        <v>105</v>
      </c>
      <c r="K3900" s="6" t="s">
        <v>195</v>
      </c>
      <c r="L3900" s="6" t="s">
        <v>647</v>
      </c>
      <c r="M3900" s="6" t="s">
        <v>31</v>
      </c>
      <c r="N3900" s="6" t="s">
        <v>46</v>
      </c>
      <c r="O3900" s="6" t="s">
        <v>60</v>
      </c>
      <c r="P3900" s="6" t="s">
        <v>84</v>
      </c>
      <c r="Q3900" s="6">
        <v>452.45</v>
      </c>
      <c r="R3900" s="6">
        <v>0</v>
      </c>
      <c r="S3900" s="6">
        <v>0</v>
      </c>
      <c r="T3900" s="6" t="s">
        <v>35</v>
      </c>
      <c r="U3900" s="6"/>
      <c r="V3900" s="6" t="s">
        <v>49</v>
      </c>
      <c r="W3900" s="6">
        <v>99</v>
      </c>
      <c r="X3900" s="7" t="s">
        <v>69</v>
      </c>
    </row>
    <row r="3901" spans="1:24" x14ac:dyDescent="0.3">
      <c r="A3901" s="8" t="s">
        <v>11746</v>
      </c>
      <c r="B3901" s="9">
        <v>46161</v>
      </c>
      <c r="C3901" s="21" t="str">
        <f>TEXT(Table3[[#This Row],[Transaction_Date]],"dddd")</f>
        <v>Tuesday</v>
      </c>
      <c r="D3901" t="s">
        <v>11747</v>
      </c>
      <c r="E3901">
        <f>HOUR(Table3[[#This Row],[Transaction_Time]])</f>
        <v>16</v>
      </c>
      <c r="F3901" s="10" t="s">
        <v>24</v>
      </c>
      <c r="G3901" s="10" t="s">
        <v>11748</v>
      </c>
      <c r="H3901" s="10" t="s">
        <v>54</v>
      </c>
      <c r="I3901" s="10" t="s">
        <v>27</v>
      </c>
      <c r="J3901" s="10" t="s">
        <v>75</v>
      </c>
      <c r="K3901" s="10" t="s">
        <v>212</v>
      </c>
      <c r="L3901" s="10" t="s">
        <v>296</v>
      </c>
      <c r="M3901" s="10" t="s">
        <v>146</v>
      </c>
      <c r="N3901" s="10" t="s">
        <v>32</v>
      </c>
      <c r="O3901" s="10" t="s">
        <v>60</v>
      </c>
      <c r="P3901" s="10" t="s">
        <v>108</v>
      </c>
      <c r="Q3901" s="10">
        <v>541.41</v>
      </c>
      <c r="R3901" s="10">
        <v>0</v>
      </c>
      <c r="S3901" s="10">
        <v>0</v>
      </c>
      <c r="T3901" s="10" t="s">
        <v>35</v>
      </c>
      <c r="U3901" s="10"/>
      <c r="V3901" s="10" t="s">
        <v>36</v>
      </c>
      <c r="W3901" s="10">
        <v>87</v>
      </c>
      <c r="X3901" s="11" t="s">
        <v>37</v>
      </c>
    </row>
    <row r="3902" spans="1:24" x14ac:dyDescent="0.3">
      <c r="A3902" s="4" t="s">
        <v>11749</v>
      </c>
      <c r="B3902" s="5">
        <v>46161</v>
      </c>
      <c r="C3902" s="20" t="str">
        <f>TEXT(Table3[[#This Row],[Transaction_Date]],"dddd")</f>
        <v>Tuesday</v>
      </c>
      <c r="D3902" t="s">
        <v>11750</v>
      </c>
      <c r="E3902">
        <f>HOUR(Table3[[#This Row],[Transaction_Time]])</f>
        <v>19</v>
      </c>
      <c r="F3902" s="6" t="s">
        <v>40</v>
      </c>
      <c r="G3902" s="6" t="s">
        <v>11751</v>
      </c>
      <c r="H3902" s="6" t="s">
        <v>89</v>
      </c>
      <c r="I3902" s="6" t="s">
        <v>42</v>
      </c>
      <c r="J3902" s="6" t="s">
        <v>166</v>
      </c>
      <c r="K3902" s="6" t="s">
        <v>167</v>
      </c>
      <c r="L3902" s="6" t="s">
        <v>342</v>
      </c>
      <c r="M3902" s="6" t="s">
        <v>162</v>
      </c>
      <c r="N3902" s="6" t="s">
        <v>32</v>
      </c>
      <c r="O3902" s="6" t="s">
        <v>47</v>
      </c>
      <c r="P3902" s="6" t="s">
        <v>84</v>
      </c>
      <c r="Q3902" s="6">
        <v>1184.1199999999999</v>
      </c>
      <c r="R3902" s="6">
        <v>0</v>
      </c>
      <c r="S3902" s="6">
        <v>0</v>
      </c>
      <c r="T3902" s="6" t="s">
        <v>35</v>
      </c>
      <c r="U3902" s="6"/>
      <c r="V3902" s="6" t="s">
        <v>49</v>
      </c>
      <c r="W3902" s="6">
        <v>21</v>
      </c>
      <c r="X3902" s="7" t="s">
        <v>37</v>
      </c>
    </row>
    <row r="3903" spans="1:24" x14ac:dyDescent="0.3">
      <c r="A3903" s="8" t="s">
        <v>11752</v>
      </c>
      <c r="B3903" s="9">
        <v>46163</v>
      </c>
      <c r="C3903" s="21" t="str">
        <f>TEXT(Table3[[#This Row],[Transaction_Date]],"dddd")</f>
        <v>Thursday</v>
      </c>
      <c r="D3903" t="s">
        <v>7268</v>
      </c>
      <c r="E3903">
        <f>HOUR(Table3[[#This Row],[Transaction_Time]])</f>
        <v>17</v>
      </c>
      <c r="F3903" s="10" t="s">
        <v>24</v>
      </c>
      <c r="G3903" s="10" t="s">
        <v>11753</v>
      </c>
      <c r="H3903" s="10" t="s">
        <v>26</v>
      </c>
      <c r="I3903" s="10" t="s">
        <v>27</v>
      </c>
      <c r="J3903" s="10" t="s">
        <v>55</v>
      </c>
      <c r="K3903" s="10" t="s">
        <v>56</v>
      </c>
      <c r="L3903" s="10" t="s">
        <v>435</v>
      </c>
      <c r="M3903" s="10" t="s">
        <v>101</v>
      </c>
      <c r="N3903" s="10" t="s">
        <v>32</v>
      </c>
      <c r="O3903" s="10" t="s">
        <v>60</v>
      </c>
      <c r="P3903" s="10" t="s">
        <v>128</v>
      </c>
      <c r="Q3903" s="10">
        <v>530.09</v>
      </c>
      <c r="R3903" s="10">
        <v>0</v>
      </c>
      <c r="S3903" s="10">
        <v>0</v>
      </c>
      <c r="T3903" s="10" t="s">
        <v>35</v>
      </c>
      <c r="U3903" s="10"/>
      <c r="V3903" s="10" t="s">
        <v>49</v>
      </c>
      <c r="W3903" s="10">
        <v>38</v>
      </c>
      <c r="X3903" s="11" t="s">
        <v>37</v>
      </c>
    </row>
    <row r="3904" spans="1:24" x14ac:dyDescent="0.3">
      <c r="A3904" s="4" t="s">
        <v>11754</v>
      </c>
      <c r="B3904" s="5">
        <v>46152</v>
      </c>
      <c r="C3904" s="20" t="str">
        <f>TEXT(Table3[[#This Row],[Transaction_Date]],"dddd")</f>
        <v>Sunday</v>
      </c>
      <c r="D3904" t="s">
        <v>11755</v>
      </c>
      <c r="E3904">
        <f>HOUR(Table3[[#This Row],[Transaction_Time]])</f>
        <v>15</v>
      </c>
      <c r="F3904" s="6" t="s">
        <v>24</v>
      </c>
      <c r="G3904" s="6" t="s">
        <v>11756</v>
      </c>
      <c r="H3904" s="6" t="s">
        <v>54</v>
      </c>
      <c r="I3904" s="6" t="s">
        <v>42</v>
      </c>
      <c r="J3904" s="6" t="s">
        <v>28</v>
      </c>
      <c r="K3904" s="6" t="s">
        <v>65</v>
      </c>
      <c r="L3904" s="6" t="s">
        <v>537</v>
      </c>
      <c r="M3904" s="6" t="s">
        <v>122</v>
      </c>
      <c r="N3904" s="6" t="s">
        <v>32</v>
      </c>
      <c r="O3904" s="6" t="s">
        <v>141</v>
      </c>
      <c r="P3904" s="6" t="s">
        <v>68</v>
      </c>
      <c r="Q3904" s="6">
        <v>566.47</v>
      </c>
      <c r="R3904" s="6">
        <v>0</v>
      </c>
      <c r="S3904" s="6">
        <v>0</v>
      </c>
      <c r="T3904" s="6" t="s">
        <v>35</v>
      </c>
      <c r="U3904" s="6"/>
      <c r="V3904" s="6" t="s">
        <v>49</v>
      </c>
      <c r="W3904" s="6">
        <v>76</v>
      </c>
      <c r="X3904" s="7" t="s">
        <v>37</v>
      </c>
    </row>
    <row r="3905" spans="1:24" x14ac:dyDescent="0.3">
      <c r="A3905" s="8" t="s">
        <v>11757</v>
      </c>
      <c r="B3905" s="9">
        <v>46163</v>
      </c>
      <c r="C3905" s="21" t="str">
        <f>TEXT(Table3[[#This Row],[Transaction_Date]],"dddd")</f>
        <v>Thursday</v>
      </c>
      <c r="D3905" t="s">
        <v>11758</v>
      </c>
      <c r="E3905">
        <f>HOUR(Table3[[#This Row],[Transaction_Time]])</f>
        <v>11</v>
      </c>
      <c r="F3905" s="10" t="s">
        <v>24</v>
      </c>
      <c r="G3905" s="10" t="s">
        <v>11759</v>
      </c>
      <c r="H3905" s="10" t="s">
        <v>26</v>
      </c>
      <c r="I3905" s="10" t="s">
        <v>42</v>
      </c>
      <c r="J3905" s="10" t="s">
        <v>166</v>
      </c>
      <c r="K3905" s="10" t="s">
        <v>167</v>
      </c>
      <c r="L3905" s="10" t="s">
        <v>500</v>
      </c>
      <c r="M3905" s="10" t="s">
        <v>67</v>
      </c>
      <c r="N3905" s="10" t="s">
        <v>59</v>
      </c>
      <c r="O3905" s="10" t="s">
        <v>33</v>
      </c>
      <c r="P3905" s="10" t="s">
        <v>84</v>
      </c>
      <c r="Q3905" s="10">
        <v>8493.7099999999991</v>
      </c>
      <c r="R3905" s="10">
        <v>0</v>
      </c>
      <c r="S3905" s="10">
        <v>0</v>
      </c>
      <c r="T3905" s="10" t="s">
        <v>35</v>
      </c>
      <c r="U3905" s="10"/>
      <c r="V3905" s="10" t="s">
        <v>36</v>
      </c>
      <c r="W3905" s="10">
        <v>18</v>
      </c>
      <c r="X3905" s="11" t="s">
        <v>37</v>
      </c>
    </row>
    <row r="3906" spans="1:24" x14ac:dyDescent="0.3">
      <c r="A3906" s="4" t="s">
        <v>11760</v>
      </c>
      <c r="B3906" s="5">
        <v>46167</v>
      </c>
      <c r="C3906" s="20" t="str">
        <f>TEXT(Table3[[#This Row],[Transaction_Date]],"dddd")</f>
        <v>Monday</v>
      </c>
      <c r="D3906" t="s">
        <v>11761</v>
      </c>
      <c r="E3906">
        <f>HOUR(Table3[[#This Row],[Transaction_Time]])</f>
        <v>13</v>
      </c>
      <c r="F3906" s="6" t="s">
        <v>24</v>
      </c>
      <c r="G3906" s="6" t="s">
        <v>11762</v>
      </c>
      <c r="H3906" s="6" t="s">
        <v>97</v>
      </c>
      <c r="I3906" s="6" t="s">
        <v>42</v>
      </c>
      <c r="J3906" s="6" t="s">
        <v>119</v>
      </c>
      <c r="K3906" s="6" t="s">
        <v>120</v>
      </c>
      <c r="L3906" s="6" t="s">
        <v>537</v>
      </c>
      <c r="M3906" s="6" t="s">
        <v>122</v>
      </c>
      <c r="N3906" s="6" t="s">
        <v>59</v>
      </c>
      <c r="O3906" s="6" t="s">
        <v>141</v>
      </c>
      <c r="P3906" s="6" t="s">
        <v>108</v>
      </c>
      <c r="Q3906" s="6">
        <v>116.96</v>
      </c>
      <c r="R3906" s="6">
        <v>0</v>
      </c>
      <c r="S3906" s="6">
        <v>0</v>
      </c>
      <c r="T3906" s="6" t="s">
        <v>35</v>
      </c>
      <c r="U3906" s="6"/>
      <c r="V3906" s="6" t="s">
        <v>49</v>
      </c>
      <c r="W3906" s="6">
        <v>5</v>
      </c>
      <c r="X3906" s="7" t="s">
        <v>37</v>
      </c>
    </row>
    <row r="3907" spans="1:24" x14ac:dyDescent="0.3">
      <c r="A3907" s="8" t="s">
        <v>11763</v>
      </c>
      <c r="B3907" s="9">
        <v>46146</v>
      </c>
      <c r="C3907" s="21" t="str">
        <f>TEXT(Table3[[#This Row],[Transaction_Date]],"dddd")</f>
        <v>Monday</v>
      </c>
      <c r="D3907" t="s">
        <v>11764</v>
      </c>
      <c r="E3907">
        <f>HOUR(Table3[[#This Row],[Transaction_Time]])</f>
        <v>20</v>
      </c>
      <c r="F3907" s="10" t="s">
        <v>24</v>
      </c>
      <c r="G3907" s="10" t="s">
        <v>11765</v>
      </c>
      <c r="H3907" s="10" t="s">
        <v>54</v>
      </c>
      <c r="I3907" s="10" t="s">
        <v>42</v>
      </c>
      <c r="J3907" s="10" t="s">
        <v>90</v>
      </c>
      <c r="K3907" s="10" t="s">
        <v>91</v>
      </c>
      <c r="L3907" s="10" t="s">
        <v>342</v>
      </c>
      <c r="M3907" s="10" t="s">
        <v>162</v>
      </c>
      <c r="N3907" s="10" t="s">
        <v>46</v>
      </c>
      <c r="O3907" s="10" t="s">
        <v>60</v>
      </c>
      <c r="P3907" s="10" t="s">
        <v>34</v>
      </c>
      <c r="Q3907" s="10">
        <v>1192.2</v>
      </c>
      <c r="R3907" s="10">
        <v>0</v>
      </c>
      <c r="S3907" s="10">
        <v>3.31</v>
      </c>
      <c r="T3907" s="10" t="s">
        <v>280</v>
      </c>
      <c r="U3907" s="10" t="s">
        <v>281</v>
      </c>
      <c r="V3907" s="10" t="s">
        <v>49</v>
      </c>
      <c r="W3907" s="10">
        <v>21</v>
      </c>
      <c r="X3907" s="11" t="s">
        <v>37</v>
      </c>
    </row>
    <row r="3908" spans="1:24" x14ac:dyDescent="0.3">
      <c r="A3908" s="4" t="s">
        <v>11766</v>
      </c>
      <c r="B3908" s="5">
        <v>46160</v>
      </c>
      <c r="C3908" s="20" t="str">
        <f>TEXT(Table3[[#This Row],[Transaction_Date]],"dddd")</f>
        <v>Monday</v>
      </c>
      <c r="D3908" t="s">
        <v>11767</v>
      </c>
      <c r="E3908">
        <f>HOUR(Table3[[#This Row],[Transaction_Time]])</f>
        <v>13</v>
      </c>
      <c r="F3908" s="6" t="s">
        <v>72</v>
      </c>
      <c r="G3908" s="6" t="s">
        <v>11768</v>
      </c>
      <c r="H3908" s="6" t="s">
        <v>26</v>
      </c>
      <c r="I3908" s="6" t="s">
        <v>42</v>
      </c>
      <c r="J3908" s="6" t="s">
        <v>119</v>
      </c>
      <c r="K3908" s="6" t="s">
        <v>120</v>
      </c>
      <c r="L3908" s="6" t="s">
        <v>375</v>
      </c>
      <c r="M3908" s="6" t="s">
        <v>58</v>
      </c>
      <c r="N3908" s="6" t="s">
        <v>46</v>
      </c>
      <c r="O3908" s="6" t="s">
        <v>47</v>
      </c>
      <c r="P3908" s="6" t="s">
        <v>34</v>
      </c>
      <c r="Q3908" s="6">
        <v>118.05</v>
      </c>
      <c r="R3908" s="6">
        <v>0</v>
      </c>
      <c r="S3908" s="6">
        <v>0</v>
      </c>
      <c r="T3908" s="6" t="s">
        <v>35</v>
      </c>
      <c r="U3908" s="6"/>
      <c r="V3908" s="6" t="s">
        <v>49</v>
      </c>
      <c r="W3908" s="6">
        <v>99</v>
      </c>
      <c r="X3908" s="7" t="s">
        <v>37</v>
      </c>
    </row>
    <row r="3909" spans="1:24" x14ac:dyDescent="0.3">
      <c r="A3909" s="8" t="s">
        <v>11769</v>
      </c>
      <c r="B3909" s="9">
        <v>46163</v>
      </c>
      <c r="C3909" s="21" t="str">
        <f>TEXT(Table3[[#This Row],[Transaction_Date]],"dddd")</f>
        <v>Thursday</v>
      </c>
      <c r="D3909" t="s">
        <v>11770</v>
      </c>
      <c r="E3909">
        <f>HOUR(Table3[[#This Row],[Transaction_Time]])</f>
        <v>17</v>
      </c>
      <c r="F3909" s="10" t="s">
        <v>24</v>
      </c>
      <c r="G3909" s="10" t="s">
        <v>11771</v>
      </c>
      <c r="H3909" s="10" t="s">
        <v>54</v>
      </c>
      <c r="I3909" s="10" t="s">
        <v>42</v>
      </c>
      <c r="J3909" s="10" t="s">
        <v>90</v>
      </c>
      <c r="K3909" s="10" t="s">
        <v>140</v>
      </c>
      <c r="L3909" s="10" t="s">
        <v>113</v>
      </c>
      <c r="M3909" s="10" t="s">
        <v>114</v>
      </c>
      <c r="N3909" s="10" t="s">
        <v>46</v>
      </c>
      <c r="O3909" s="10" t="s">
        <v>33</v>
      </c>
      <c r="P3909" s="10" t="s">
        <v>48</v>
      </c>
      <c r="Q3909" s="10">
        <v>1014.3</v>
      </c>
      <c r="R3909" s="10">
        <v>0</v>
      </c>
      <c r="S3909" s="10">
        <v>0</v>
      </c>
      <c r="T3909" s="10" t="s">
        <v>35</v>
      </c>
      <c r="U3909" s="10"/>
      <c r="V3909" s="10" t="s">
        <v>49</v>
      </c>
      <c r="W3909" s="10">
        <v>73</v>
      </c>
      <c r="X3909" s="11" t="s">
        <v>37</v>
      </c>
    </row>
    <row r="3910" spans="1:24" x14ac:dyDescent="0.3">
      <c r="A3910" s="4" t="s">
        <v>11772</v>
      </c>
      <c r="B3910" s="5">
        <v>46152</v>
      </c>
      <c r="C3910" s="20" t="str">
        <f>TEXT(Table3[[#This Row],[Transaction_Date]],"dddd")</f>
        <v>Sunday</v>
      </c>
      <c r="D3910" t="s">
        <v>11773</v>
      </c>
      <c r="E3910">
        <f>HOUR(Table3[[#This Row],[Transaction_Time]])</f>
        <v>17</v>
      </c>
      <c r="F3910" s="6" t="s">
        <v>24</v>
      </c>
      <c r="G3910" s="6" t="s">
        <v>11774</v>
      </c>
      <c r="H3910" s="6" t="s">
        <v>54</v>
      </c>
      <c r="I3910" s="6" t="s">
        <v>42</v>
      </c>
      <c r="J3910" s="6" t="s">
        <v>105</v>
      </c>
      <c r="K3910" s="6" t="s">
        <v>195</v>
      </c>
      <c r="L3910" s="6" t="s">
        <v>205</v>
      </c>
      <c r="M3910" s="6" t="s">
        <v>162</v>
      </c>
      <c r="N3910" s="6" t="s">
        <v>46</v>
      </c>
      <c r="O3910" s="6" t="s">
        <v>47</v>
      </c>
      <c r="P3910" s="10" t="s">
        <v>68</v>
      </c>
      <c r="Q3910" s="6">
        <v>205.46</v>
      </c>
      <c r="R3910" s="6">
        <v>0</v>
      </c>
      <c r="S3910" s="6">
        <v>0</v>
      </c>
      <c r="T3910" s="6" t="s">
        <v>35</v>
      </c>
      <c r="U3910" s="6"/>
      <c r="V3910" s="6" t="s">
        <v>49</v>
      </c>
      <c r="W3910" s="6">
        <v>30</v>
      </c>
      <c r="X3910" s="7" t="s">
        <v>37</v>
      </c>
    </row>
    <row r="3911" spans="1:24" x14ac:dyDescent="0.3">
      <c r="A3911" s="8" t="s">
        <v>11775</v>
      </c>
      <c r="B3911" s="9">
        <v>46151</v>
      </c>
      <c r="C3911" s="21" t="str">
        <f>TEXT(Table3[[#This Row],[Transaction_Date]],"dddd")</f>
        <v>Saturday</v>
      </c>
      <c r="D3911" t="s">
        <v>11776</v>
      </c>
      <c r="E3911">
        <f>HOUR(Table3[[#This Row],[Transaction_Time]])</f>
        <v>14</v>
      </c>
      <c r="F3911" s="10" t="s">
        <v>24</v>
      </c>
      <c r="G3911" s="10" t="s">
        <v>11777</v>
      </c>
      <c r="H3911" s="10" t="s">
        <v>54</v>
      </c>
      <c r="I3911" s="10" t="s">
        <v>42</v>
      </c>
      <c r="J3911" s="10" t="s">
        <v>55</v>
      </c>
      <c r="K3911" s="10" t="s">
        <v>136</v>
      </c>
      <c r="L3911" s="10" t="s">
        <v>221</v>
      </c>
      <c r="M3911" s="10" t="s">
        <v>67</v>
      </c>
      <c r="N3911" s="10" t="s">
        <v>78</v>
      </c>
      <c r="O3911" s="10" t="s">
        <v>60</v>
      </c>
      <c r="P3911" s="10" t="s">
        <v>34</v>
      </c>
      <c r="Q3911" s="10">
        <v>264.5</v>
      </c>
      <c r="R3911" s="10">
        <v>69.540000000000006</v>
      </c>
      <c r="S3911" s="10">
        <v>0</v>
      </c>
      <c r="T3911" s="10" t="s">
        <v>35</v>
      </c>
      <c r="U3911" s="10"/>
      <c r="V3911" s="10" t="s">
        <v>49</v>
      </c>
      <c r="W3911" s="10">
        <v>10</v>
      </c>
      <c r="X3911" s="11" t="s">
        <v>37</v>
      </c>
    </row>
    <row r="3912" spans="1:24" x14ac:dyDescent="0.3">
      <c r="A3912" s="4" t="s">
        <v>11778</v>
      </c>
      <c r="B3912" s="5">
        <v>46162</v>
      </c>
      <c r="C3912" s="20" t="str">
        <f>TEXT(Table3[[#This Row],[Transaction_Date]],"dddd")</f>
        <v>Wednesday</v>
      </c>
      <c r="D3912" t="s">
        <v>11779</v>
      </c>
      <c r="E3912">
        <f>HOUR(Table3[[#This Row],[Transaction_Time]])</f>
        <v>15</v>
      </c>
      <c r="F3912" s="6" t="s">
        <v>24</v>
      </c>
      <c r="G3912" s="6" t="s">
        <v>11780</v>
      </c>
      <c r="H3912" s="6" t="s">
        <v>74</v>
      </c>
      <c r="I3912" s="6" t="s">
        <v>27</v>
      </c>
      <c r="J3912" s="6" t="s">
        <v>166</v>
      </c>
      <c r="K3912" s="6" t="s">
        <v>237</v>
      </c>
      <c r="L3912" s="6" t="s">
        <v>537</v>
      </c>
      <c r="M3912" s="6" t="s">
        <v>122</v>
      </c>
      <c r="N3912" s="6" t="s">
        <v>46</v>
      </c>
      <c r="O3912" s="6" t="s">
        <v>141</v>
      </c>
      <c r="P3912" s="6" t="s">
        <v>34</v>
      </c>
      <c r="Q3912" s="6">
        <v>679.21</v>
      </c>
      <c r="R3912" s="6">
        <v>0</v>
      </c>
      <c r="S3912" s="6">
        <v>0</v>
      </c>
      <c r="T3912" s="6" t="s">
        <v>35</v>
      </c>
      <c r="U3912" s="6"/>
      <c r="V3912" s="6" t="s">
        <v>49</v>
      </c>
      <c r="W3912" s="6">
        <v>99</v>
      </c>
      <c r="X3912" s="7" t="s">
        <v>37</v>
      </c>
    </row>
    <row r="3913" spans="1:24" x14ac:dyDescent="0.3">
      <c r="A3913" s="8" t="s">
        <v>11781</v>
      </c>
      <c r="B3913" s="9">
        <v>46153</v>
      </c>
      <c r="C3913" s="21" t="str">
        <f>TEXT(Table3[[#This Row],[Transaction_Date]],"dddd")</f>
        <v>Monday</v>
      </c>
      <c r="D3913" t="s">
        <v>11782</v>
      </c>
      <c r="E3913">
        <f>HOUR(Table3[[#This Row],[Transaction_Time]])</f>
        <v>18</v>
      </c>
      <c r="F3913" s="10" t="s">
        <v>40</v>
      </c>
      <c r="G3913" s="10" t="s">
        <v>11783</v>
      </c>
      <c r="H3913" s="10" t="s">
        <v>89</v>
      </c>
      <c r="I3913" s="10" t="s">
        <v>27</v>
      </c>
      <c r="J3913" s="10" t="s">
        <v>90</v>
      </c>
      <c r="K3913" s="10" t="s">
        <v>346</v>
      </c>
      <c r="L3913" s="10" t="s">
        <v>205</v>
      </c>
      <c r="M3913" s="10" t="s">
        <v>162</v>
      </c>
      <c r="N3913" s="10" t="s">
        <v>46</v>
      </c>
      <c r="O3913" s="10" t="s">
        <v>60</v>
      </c>
      <c r="P3913" s="10" t="s">
        <v>128</v>
      </c>
      <c r="Q3913" s="10">
        <v>137.35</v>
      </c>
      <c r="R3913" s="10">
        <v>0</v>
      </c>
      <c r="S3913" s="10">
        <v>0</v>
      </c>
      <c r="T3913" s="10" t="s">
        <v>35</v>
      </c>
      <c r="U3913" s="10"/>
      <c r="V3913" s="10" t="s">
        <v>49</v>
      </c>
      <c r="W3913" s="10">
        <v>65</v>
      </c>
      <c r="X3913" s="11" t="s">
        <v>37</v>
      </c>
    </row>
    <row r="3914" spans="1:24" x14ac:dyDescent="0.3">
      <c r="A3914" s="4" t="s">
        <v>11784</v>
      </c>
      <c r="B3914" s="5">
        <v>46149</v>
      </c>
      <c r="C3914" s="20" t="str">
        <f>TEXT(Table3[[#This Row],[Transaction_Date]],"dddd")</f>
        <v>Thursday</v>
      </c>
      <c r="D3914" t="s">
        <v>11785</v>
      </c>
      <c r="E3914">
        <f>HOUR(Table3[[#This Row],[Transaction_Time]])</f>
        <v>14</v>
      </c>
      <c r="F3914" s="6" t="s">
        <v>416</v>
      </c>
      <c r="G3914" s="6" t="s">
        <v>11786</v>
      </c>
      <c r="H3914" s="6" t="s">
        <v>89</v>
      </c>
      <c r="I3914" s="6" t="s">
        <v>27</v>
      </c>
      <c r="J3914" s="6" t="s">
        <v>98</v>
      </c>
      <c r="K3914" s="6" t="s">
        <v>99</v>
      </c>
      <c r="L3914" s="6" t="s">
        <v>161</v>
      </c>
      <c r="M3914" s="6" t="s">
        <v>162</v>
      </c>
      <c r="N3914" s="6" t="s">
        <v>32</v>
      </c>
      <c r="O3914" s="6" t="s">
        <v>33</v>
      </c>
      <c r="P3914" s="6" t="s">
        <v>108</v>
      </c>
      <c r="Q3914" s="6">
        <v>180.52</v>
      </c>
      <c r="R3914" s="6">
        <v>0</v>
      </c>
      <c r="S3914" s="6">
        <v>0</v>
      </c>
      <c r="T3914" s="6" t="s">
        <v>35</v>
      </c>
      <c r="U3914" s="6"/>
      <c r="V3914" s="6" t="s">
        <v>49</v>
      </c>
      <c r="W3914" s="6">
        <v>71</v>
      </c>
      <c r="X3914" s="7" t="s">
        <v>37</v>
      </c>
    </row>
    <row r="3915" spans="1:24" x14ac:dyDescent="0.3">
      <c r="A3915" s="8" t="s">
        <v>11787</v>
      </c>
      <c r="B3915" s="9">
        <v>46152</v>
      </c>
      <c r="C3915" s="21" t="str">
        <f>TEXT(Table3[[#This Row],[Transaction_Date]],"dddd")</f>
        <v>Sunday</v>
      </c>
      <c r="D3915" t="s">
        <v>11788</v>
      </c>
      <c r="E3915">
        <f>HOUR(Table3[[#This Row],[Transaction_Time]])</f>
        <v>18</v>
      </c>
      <c r="F3915" s="10" t="s">
        <v>52</v>
      </c>
      <c r="G3915" s="10" t="s">
        <v>11789</v>
      </c>
      <c r="H3915" s="10" t="s">
        <v>89</v>
      </c>
      <c r="I3915" s="10" t="s">
        <v>42</v>
      </c>
      <c r="J3915" s="10" t="s">
        <v>150</v>
      </c>
      <c r="K3915" s="10" t="s">
        <v>398</v>
      </c>
      <c r="L3915" s="10" t="s">
        <v>296</v>
      </c>
      <c r="M3915" s="10" t="s">
        <v>146</v>
      </c>
      <c r="N3915" s="10" t="s">
        <v>176</v>
      </c>
      <c r="O3915" s="10" t="s">
        <v>33</v>
      </c>
      <c r="P3915" s="10" t="s">
        <v>128</v>
      </c>
      <c r="Q3915" s="10">
        <v>430.21</v>
      </c>
      <c r="R3915" s="10">
        <v>0</v>
      </c>
      <c r="S3915" s="10">
        <v>0</v>
      </c>
      <c r="T3915" s="10" t="s">
        <v>35</v>
      </c>
      <c r="U3915" s="10"/>
      <c r="V3915" s="10" t="s">
        <v>49</v>
      </c>
      <c r="W3915" s="10">
        <v>20</v>
      </c>
      <c r="X3915" s="11" t="s">
        <v>37</v>
      </c>
    </row>
    <row r="3916" spans="1:24" x14ac:dyDescent="0.3">
      <c r="A3916" s="4" t="s">
        <v>11790</v>
      </c>
      <c r="B3916" s="5">
        <v>46158</v>
      </c>
      <c r="C3916" s="20" t="str">
        <f>TEXT(Table3[[#This Row],[Transaction_Date]],"dddd")</f>
        <v>Saturday</v>
      </c>
      <c r="D3916" t="s">
        <v>11791</v>
      </c>
      <c r="E3916">
        <f>HOUR(Table3[[#This Row],[Transaction_Time]])</f>
        <v>20</v>
      </c>
      <c r="F3916" s="6" t="s">
        <v>87</v>
      </c>
      <c r="G3916" s="6" t="s">
        <v>11792</v>
      </c>
      <c r="H3916" s="6" t="s">
        <v>54</v>
      </c>
      <c r="I3916" s="6" t="s">
        <v>27</v>
      </c>
      <c r="J3916" s="6" t="s">
        <v>98</v>
      </c>
      <c r="K3916" s="6" t="s">
        <v>99</v>
      </c>
      <c r="L3916" s="6" t="s">
        <v>357</v>
      </c>
      <c r="M3916" s="6" t="s">
        <v>122</v>
      </c>
      <c r="N3916" s="6" t="s">
        <v>78</v>
      </c>
      <c r="O3916" s="6" t="s">
        <v>60</v>
      </c>
      <c r="P3916" s="6" t="s">
        <v>128</v>
      </c>
      <c r="Q3916" s="6">
        <v>454.38</v>
      </c>
      <c r="R3916" s="6">
        <v>0</v>
      </c>
      <c r="S3916" s="6">
        <v>0</v>
      </c>
      <c r="T3916" s="6" t="s">
        <v>35</v>
      </c>
      <c r="U3916" s="6"/>
      <c r="V3916" s="6" t="s">
        <v>49</v>
      </c>
      <c r="W3916" s="6">
        <v>10</v>
      </c>
      <c r="X3916" s="7" t="s">
        <v>37</v>
      </c>
    </row>
    <row r="3917" spans="1:24" x14ac:dyDescent="0.3">
      <c r="A3917" s="8" t="s">
        <v>11793</v>
      </c>
      <c r="B3917" s="9">
        <v>46150</v>
      </c>
      <c r="C3917" s="21" t="str">
        <f>TEXT(Table3[[#This Row],[Transaction_Date]],"dddd")</f>
        <v>Friday</v>
      </c>
      <c r="D3917" t="s">
        <v>11794</v>
      </c>
      <c r="E3917">
        <f>HOUR(Table3[[#This Row],[Transaction_Time]])</f>
        <v>18</v>
      </c>
      <c r="F3917" s="10" t="s">
        <v>24</v>
      </c>
      <c r="G3917" s="10" t="s">
        <v>11795</v>
      </c>
      <c r="H3917" s="10" t="s">
        <v>26</v>
      </c>
      <c r="I3917" s="10" t="s">
        <v>27</v>
      </c>
      <c r="J3917" s="10" t="s">
        <v>28</v>
      </c>
      <c r="K3917" s="10" t="s">
        <v>65</v>
      </c>
      <c r="L3917" s="10" t="s">
        <v>200</v>
      </c>
      <c r="M3917" s="10" t="s">
        <v>146</v>
      </c>
      <c r="N3917" s="10" t="s">
        <v>46</v>
      </c>
      <c r="O3917" s="10" t="s">
        <v>60</v>
      </c>
      <c r="P3917" s="10" t="s">
        <v>68</v>
      </c>
      <c r="Q3917" s="10">
        <v>3506.38</v>
      </c>
      <c r="R3917" s="10">
        <v>0</v>
      </c>
      <c r="S3917" s="10">
        <v>0</v>
      </c>
      <c r="T3917" s="10" t="s">
        <v>35</v>
      </c>
      <c r="U3917" s="10"/>
      <c r="V3917" s="10" t="s">
        <v>49</v>
      </c>
      <c r="W3917" s="10">
        <v>4</v>
      </c>
      <c r="X3917" s="11" t="s">
        <v>37</v>
      </c>
    </row>
    <row r="3918" spans="1:24" x14ac:dyDescent="0.3">
      <c r="A3918" s="4" t="s">
        <v>11796</v>
      </c>
      <c r="B3918" s="5">
        <v>46162</v>
      </c>
      <c r="C3918" s="20" t="str">
        <f>TEXT(Table3[[#This Row],[Transaction_Date]],"dddd")</f>
        <v>Wednesday</v>
      </c>
      <c r="D3918" t="s">
        <v>11797</v>
      </c>
      <c r="E3918">
        <f>HOUR(Table3[[#This Row],[Transaction_Time]])</f>
        <v>15</v>
      </c>
      <c r="F3918" s="6" t="s">
        <v>24</v>
      </c>
      <c r="G3918" s="6" t="s">
        <v>11798</v>
      </c>
      <c r="H3918" s="6" t="s">
        <v>74</v>
      </c>
      <c r="I3918" s="6" t="s">
        <v>42</v>
      </c>
      <c r="J3918" s="6" t="s">
        <v>150</v>
      </c>
      <c r="K3918" s="6" t="s">
        <v>175</v>
      </c>
      <c r="L3918" s="6" t="s">
        <v>230</v>
      </c>
      <c r="M3918" s="6" t="s">
        <v>83</v>
      </c>
      <c r="N3918" s="6" t="s">
        <v>59</v>
      </c>
      <c r="O3918" s="6" t="s">
        <v>33</v>
      </c>
      <c r="P3918" s="6" t="s">
        <v>128</v>
      </c>
      <c r="Q3918" s="6">
        <v>1052.68</v>
      </c>
      <c r="R3918" s="6">
        <v>0</v>
      </c>
      <c r="S3918" s="6">
        <v>0</v>
      </c>
      <c r="T3918" s="6" t="s">
        <v>35</v>
      </c>
      <c r="U3918" s="6"/>
      <c r="V3918" s="6" t="s">
        <v>49</v>
      </c>
      <c r="W3918" s="6">
        <v>95</v>
      </c>
      <c r="X3918" s="7" t="s">
        <v>37</v>
      </c>
    </row>
    <row r="3919" spans="1:24" x14ac:dyDescent="0.3">
      <c r="A3919" s="8" t="s">
        <v>11799</v>
      </c>
      <c r="B3919" s="9">
        <v>46159</v>
      </c>
      <c r="C3919" s="21" t="str">
        <f>TEXT(Table3[[#This Row],[Transaction_Date]],"dddd")</f>
        <v>Sunday</v>
      </c>
      <c r="D3919" t="s">
        <v>11800</v>
      </c>
      <c r="E3919">
        <f>HOUR(Table3[[#This Row],[Transaction_Time]])</f>
        <v>19</v>
      </c>
      <c r="F3919" s="10" t="s">
        <v>24</v>
      </c>
      <c r="G3919" s="10" t="s">
        <v>11801</v>
      </c>
      <c r="H3919" s="10" t="s">
        <v>26</v>
      </c>
      <c r="I3919" s="10" t="s">
        <v>27</v>
      </c>
      <c r="J3919" s="10" t="s">
        <v>28</v>
      </c>
      <c r="K3919" s="10" t="s">
        <v>65</v>
      </c>
      <c r="L3919" s="10" t="s">
        <v>826</v>
      </c>
      <c r="M3919" s="10" t="s">
        <v>101</v>
      </c>
      <c r="N3919" s="10" t="s">
        <v>46</v>
      </c>
      <c r="O3919" s="10" t="s">
        <v>60</v>
      </c>
      <c r="P3919" s="10" t="s">
        <v>84</v>
      </c>
      <c r="Q3919" s="10">
        <v>495.08</v>
      </c>
      <c r="R3919" s="10">
        <v>0</v>
      </c>
      <c r="S3919" s="10">
        <v>0</v>
      </c>
      <c r="T3919" s="10" t="s">
        <v>35</v>
      </c>
      <c r="U3919" s="10"/>
      <c r="V3919" s="10" t="s">
        <v>49</v>
      </c>
      <c r="W3919" s="10">
        <v>14</v>
      </c>
      <c r="X3919" s="11" t="s">
        <v>37</v>
      </c>
    </row>
    <row r="3920" spans="1:24" x14ac:dyDescent="0.3">
      <c r="A3920" s="4" t="s">
        <v>11802</v>
      </c>
      <c r="B3920" s="5">
        <v>46165</v>
      </c>
      <c r="C3920" s="20" t="str">
        <f>TEXT(Table3[[#This Row],[Transaction_Date]],"dddd")</f>
        <v>Saturday</v>
      </c>
      <c r="D3920" t="s">
        <v>11803</v>
      </c>
      <c r="E3920">
        <f>HOUR(Table3[[#This Row],[Transaction_Time]])</f>
        <v>15</v>
      </c>
      <c r="F3920" s="6" t="s">
        <v>40</v>
      </c>
      <c r="G3920" s="6" t="s">
        <v>11804</v>
      </c>
      <c r="H3920" s="6" t="s">
        <v>89</v>
      </c>
      <c r="I3920" s="6" t="s">
        <v>27</v>
      </c>
      <c r="J3920" s="6" t="s">
        <v>119</v>
      </c>
      <c r="K3920" s="6" t="s">
        <v>276</v>
      </c>
      <c r="L3920" s="6" t="s">
        <v>127</v>
      </c>
      <c r="M3920" s="6" t="s">
        <v>114</v>
      </c>
      <c r="N3920" s="6" t="s">
        <v>46</v>
      </c>
      <c r="O3920" s="6" t="s">
        <v>141</v>
      </c>
      <c r="P3920" s="10" t="s">
        <v>68</v>
      </c>
      <c r="Q3920" s="6">
        <v>575.47</v>
      </c>
      <c r="R3920" s="6">
        <v>14.88</v>
      </c>
      <c r="S3920" s="6">
        <v>0</v>
      </c>
      <c r="T3920" s="6" t="s">
        <v>35</v>
      </c>
      <c r="U3920" s="6"/>
      <c r="V3920" s="6" t="s">
        <v>49</v>
      </c>
      <c r="W3920" s="6">
        <v>17</v>
      </c>
      <c r="X3920" s="7" t="s">
        <v>37</v>
      </c>
    </row>
    <row r="3921" spans="1:24" x14ac:dyDescent="0.3">
      <c r="A3921" s="8" t="s">
        <v>11805</v>
      </c>
      <c r="B3921" s="9">
        <v>46156</v>
      </c>
      <c r="C3921" s="21" t="str">
        <f>TEXT(Table3[[#This Row],[Transaction_Date]],"dddd")</f>
        <v>Thursday</v>
      </c>
      <c r="D3921" t="s">
        <v>11806</v>
      </c>
      <c r="E3921">
        <f>HOUR(Table3[[#This Row],[Transaction_Time]])</f>
        <v>21</v>
      </c>
      <c r="F3921" s="10" t="s">
        <v>40</v>
      </c>
      <c r="G3921" s="10" t="s">
        <v>11807</v>
      </c>
      <c r="H3921" s="10" t="s">
        <v>26</v>
      </c>
      <c r="I3921" s="10" t="s">
        <v>27</v>
      </c>
      <c r="J3921" s="10" t="s">
        <v>166</v>
      </c>
      <c r="K3921" s="10" t="s">
        <v>237</v>
      </c>
      <c r="L3921" s="10" t="s">
        <v>184</v>
      </c>
      <c r="M3921" s="10" t="s">
        <v>146</v>
      </c>
      <c r="N3921" s="10" t="s">
        <v>46</v>
      </c>
      <c r="O3921" s="10" t="s">
        <v>60</v>
      </c>
      <c r="P3921" s="10" t="s">
        <v>84</v>
      </c>
      <c r="Q3921" s="10">
        <v>65.709999999999994</v>
      </c>
      <c r="R3921" s="10">
        <v>0</v>
      </c>
      <c r="S3921" s="10">
        <v>0</v>
      </c>
      <c r="T3921" s="10" t="s">
        <v>35</v>
      </c>
      <c r="U3921" s="10"/>
      <c r="V3921" s="10" t="s">
        <v>49</v>
      </c>
      <c r="W3921" s="10">
        <v>63</v>
      </c>
      <c r="X3921" s="11" t="s">
        <v>37</v>
      </c>
    </row>
    <row r="3922" spans="1:24" x14ac:dyDescent="0.3">
      <c r="A3922" s="4" t="s">
        <v>11808</v>
      </c>
      <c r="B3922" s="5">
        <v>46162</v>
      </c>
      <c r="C3922" s="20" t="str">
        <f>TEXT(Table3[[#This Row],[Transaction_Date]],"dddd")</f>
        <v>Wednesday</v>
      </c>
      <c r="D3922" t="s">
        <v>11809</v>
      </c>
      <c r="E3922">
        <f>HOUR(Table3[[#This Row],[Transaction_Time]])</f>
        <v>16</v>
      </c>
      <c r="F3922" s="6" t="s">
        <v>24</v>
      </c>
      <c r="G3922" s="6" t="s">
        <v>11810</v>
      </c>
      <c r="H3922" s="6" t="s">
        <v>26</v>
      </c>
      <c r="I3922" s="6" t="s">
        <v>42</v>
      </c>
      <c r="J3922" s="6" t="s">
        <v>119</v>
      </c>
      <c r="K3922" s="6" t="s">
        <v>276</v>
      </c>
      <c r="L3922" s="6" t="s">
        <v>82</v>
      </c>
      <c r="M3922" s="6" t="s">
        <v>83</v>
      </c>
      <c r="N3922" s="6" t="s">
        <v>46</v>
      </c>
      <c r="O3922" s="6" t="s">
        <v>60</v>
      </c>
      <c r="P3922" s="6" t="s">
        <v>48</v>
      </c>
      <c r="Q3922" s="6">
        <v>327.61</v>
      </c>
      <c r="R3922" s="6">
        <v>0</v>
      </c>
      <c r="S3922" s="6">
        <v>0</v>
      </c>
      <c r="T3922" s="6" t="s">
        <v>35</v>
      </c>
      <c r="U3922" s="6"/>
      <c r="V3922" s="6" t="s">
        <v>49</v>
      </c>
      <c r="W3922" s="6">
        <v>89</v>
      </c>
      <c r="X3922" s="7" t="s">
        <v>37</v>
      </c>
    </row>
    <row r="3923" spans="1:24" x14ac:dyDescent="0.3">
      <c r="A3923" s="8" t="s">
        <v>11811</v>
      </c>
      <c r="B3923" s="9">
        <v>46151</v>
      </c>
      <c r="C3923" s="21" t="str">
        <f>TEXT(Table3[[#This Row],[Transaction_Date]],"dddd")</f>
        <v>Saturday</v>
      </c>
      <c r="D3923" t="s">
        <v>11812</v>
      </c>
      <c r="E3923">
        <f>HOUR(Table3[[#This Row],[Transaction_Time]])</f>
        <v>10</v>
      </c>
      <c r="F3923" s="10" t="s">
        <v>40</v>
      </c>
      <c r="G3923" s="10" t="s">
        <v>11813</v>
      </c>
      <c r="H3923" s="10" t="s">
        <v>89</v>
      </c>
      <c r="I3923" s="10" t="s">
        <v>42</v>
      </c>
      <c r="J3923" s="10" t="s">
        <v>75</v>
      </c>
      <c r="K3923" s="10" t="s">
        <v>295</v>
      </c>
      <c r="L3923" s="10" t="s">
        <v>801</v>
      </c>
      <c r="M3923" s="10" t="s">
        <v>58</v>
      </c>
      <c r="N3923" s="10" t="s">
        <v>46</v>
      </c>
      <c r="O3923" s="10" t="s">
        <v>141</v>
      </c>
      <c r="P3923" s="10" t="s">
        <v>128</v>
      </c>
      <c r="Q3923" s="10">
        <v>2650.23</v>
      </c>
      <c r="R3923" s="10">
        <v>0</v>
      </c>
      <c r="S3923" s="10">
        <v>0</v>
      </c>
      <c r="T3923" s="10" t="s">
        <v>35</v>
      </c>
      <c r="U3923" s="10"/>
      <c r="V3923" s="10" t="s">
        <v>36</v>
      </c>
      <c r="W3923" s="10">
        <v>90</v>
      </c>
      <c r="X3923" s="11" t="s">
        <v>37</v>
      </c>
    </row>
    <row r="3924" spans="1:24" x14ac:dyDescent="0.3">
      <c r="A3924" s="4" t="s">
        <v>11814</v>
      </c>
      <c r="B3924" s="5">
        <v>46150</v>
      </c>
      <c r="C3924" s="20" t="str">
        <f>TEXT(Table3[[#This Row],[Transaction_Date]],"dddd")</f>
        <v>Friday</v>
      </c>
      <c r="D3924" t="s">
        <v>11815</v>
      </c>
      <c r="E3924">
        <f>HOUR(Table3[[#This Row],[Transaction_Time]])</f>
        <v>9</v>
      </c>
      <c r="F3924" s="6" t="s">
        <v>40</v>
      </c>
      <c r="G3924" s="6" t="s">
        <v>11816</v>
      </c>
      <c r="H3924" s="6" t="s">
        <v>54</v>
      </c>
      <c r="I3924" s="6" t="s">
        <v>27</v>
      </c>
      <c r="J3924" s="6" t="s">
        <v>43</v>
      </c>
      <c r="K3924" s="6" t="s">
        <v>229</v>
      </c>
      <c r="L3924" s="6" t="s">
        <v>357</v>
      </c>
      <c r="M3924" s="6" t="s">
        <v>122</v>
      </c>
      <c r="N3924" s="6" t="s">
        <v>78</v>
      </c>
      <c r="O3924" s="6" t="s">
        <v>60</v>
      </c>
      <c r="P3924" s="6" t="s">
        <v>108</v>
      </c>
      <c r="Q3924" s="6">
        <v>143.43</v>
      </c>
      <c r="R3924" s="6">
        <v>12.71</v>
      </c>
      <c r="S3924" s="6">
        <v>0</v>
      </c>
      <c r="T3924" s="6" t="s">
        <v>35</v>
      </c>
      <c r="U3924" s="6"/>
      <c r="V3924" s="6" t="s">
        <v>49</v>
      </c>
      <c r="W3924" s="6">
        <v>75</v>
      </c>
      <c r="X3924" s="7" t="s">
        <v>37</v>
      </c>
    </row>
    <row r="3925" spans="1:24" x14ac:dyDescent="0.3">
      <c r="A3925" s="8" t="s">
        <v>11817</v>
      </c>
      <c r="B3925" s="9">
        <v>46160</v>
      </c>
      <c r="C3925" s="21" t="str">
        <f>TEXT(Table3[[#This Row],[Transaction_Date]],"dddd")</f>
        <v>Monday</v>
      </c>
      <c r="D3925" t="s">
        <v>11818</v>
      </c>
      <c r="E3925">
        <f>HOUR(Table3[[#This Row],[Transaction_Time]])</f>
        <v>7</v>
      </c>
      <c r="F3925" s="10" t="s">
        <v>24</v>
      </c>
      <c r="G3925" s="10" t="s">
        <v>11819</v>
      </c>
      <c r="H3925" s="10" t="s">
        <v>74</v>
      </c>
      <c r="I3925" s="10" t="s">
        <v>42</v>
      </c>
      <c r="J3925" s="10" t="s">
        <v>28</v>
      </c>
      <c r="K3925" s="10" t="s">
        <v>188</v>
      </c>
      <c r="L3925" s="10" t="s">
        <v>66</v>
      </c>
      <c r="M3925" s="10" t="s">
        <v>67</v>
      </c>
      <c r="N3925" s="10" t="s">
        <v>46</v>
      </c>
      <c r="O3925" s="10" t="s">
        <v>141</v>
      </c>
      <c r="P3925" s="10" t="s">
        <v>48</v>
      </c>
      <c r="Q3925" s="10">
        <v>157.51</v>
      </c>
      <c r="R3925" s="10">
        <v>0</v>
      </c>
      <c r="S3925" s="10">
        <v>6.84</v>
      </c>
      <c r="T3925" s="10" t="s">
        <v>35</v>
      </c>
      <c r="U3925" s="10"/>
      <c r="V3925" s="10" t="s">
        <v>49</v>
      </c>
      <c r="W3925" s="10">
        <v>18</v>
      </c>
      <c r="X3925" s="11" t="s">
        <v>37</v>
      </c>
    </row>
    <row r="3926" spans="1:24" x14ac:dyDescent="0.3">
      <c r="A3926" s="4" t="s">
        <v>11820</v>
      </c>
      <c r="B3926" s="5">
        <v>46146</v>
      </c>
      <c r="C3926" s="20" t="str">
        <f>TEXT(Table3[[#This Row],[Transaction_Date]],"dddd")</f>
        <v>Monday</v>
      </c>
      <c r="D3926" t="s">
        <v>11821</v>
      </c>
      <c r="E3926">
        <f>HOUR(Table3[[#This Row],[Transaction_Time]])</f>
        <v>13</v>
      </c>
      <c r="F3926" s="6" t="s">
        <v>24</v>
      </c>
      <c r="G3926" s="6" t="s">
        <v>11822</v>
      </c>
      <c r="H3926" s="6" t="s">
        <v>54</v>
      </c>
      <c r="I3926" s="6" t="s">
        <v>42</v>
      </c>
      <c r="J3926" s="6" t="s">
        <v>98</v>
      </c>
      <c r="K3926" s="6" t="s">
        <v>338</v>
      </c>
      <c r="L3926" s="6" t="s">
        <v>77</v>
      </c>
      <c r="M3926" s="6" t="s">
        <v>31</v>
      </c>
      <c r="N3926" s="6" t="s">
        <v>46</v>
      </c>
      <c r="O3926" s="6" t="s">
        <v>47</v>
      </c>
      <c r="P3926" s="6" t="s">
        <v>34</v>
      </c>
      <c r="Q3926" s="6">
        <v>77.52</v>
      </c>
      <c r="R3926" s="6">
        <v>41.4</v>
      </c>
      <c r="S3926" s="6">
        <v>0</v>
      </c>
      <c r="T3926" s="6" t="s">
        <v>35</v>
      </c>
      <c r="U3926" s="6"/>
      <c r="V3926" s="6" t="s">
        <v>49</v>
      </c>
      <c r="W3926" s="6">
        <v>78</v>
      </c>
      <c r="X3926" s="7" t="s">
        <v>37</v>
      </c>
    </row>
    <row r="3927" spans="1:24" x14ac:dyDescent="0.3">
      <c r="A3927" s="8" t="s">
        <v>11823</v>
      </c>
      <c r="B3927" s="9">
        <v>46147</v>
      </c>
      <c r="C3927" s="21" t="str">
        <f>TEXT(Table3[[#This Row],[Transaction_Date]],"dddd")</f>
        <v>Tuesday</v>
      </c>
      <c r="D3927" t="s">
        <v>11824</v>
      </c>
      <c r="E3927">
        <f>HOUR(Table3[[#This Row],[Transaction_Time]])</f>
        <v>12</v>
      </c>
      <c r="F3927" s="10" t="s">
        <v>24</v>
      </c>
      <c r="G3927" s="10" t="s">
        <v>11825</v>
      </c>
      <c r="H3927" s="10" t="s">
        <v>89</v>
      </c>
      <c r="I3927" s="10" t="s">
        <v>42</v>
      </c>
      <c r="J3927" s="10" t="s">
        <v>55</v>
      </c>
      <c r="K3927" s="10" t="s">
        <v>56</v>
      </c>
      <c r="L3927" s="10" t="s">
        <v>296</v>
      </c>
      <c r="M3927" s="10" t="s">
        <v>146</v>
      </c>
      <c r="N3927" s="10" t="s">
        <v>32</v>
      </c>
      <c r="O3927" s="10" t="s">
        <v>47</v>
      </c>
      <c r="P3927" s="10" t="s">
        <v>68</v>
      </c>
      <c r="Q3927" s="10">
        <v>616.54999999999995</v>
      </c>
      <c r="R3927" s="10">
        <v>0</v>
      </c>
      <c r="S3927" s="10">
        <v>0</v>
      </c>
      <c r="T3927" s="10" t="s">
        <v>35</v>
      </c>
      <c r="U3927" s="10"/>
      <c r="V3927" s="10" t="s">
        <v>49</v>
      </c>
      <c r="W3927" s="10">
        <v>71</v>
      </c>
      <c r="X3927" s="11" t="s">
        <v>37</v>
      </c>
    </row>
    <row r="3928" spans="1:24" x14ac:dyDescent="0.3">
      <c r="A3928" s="4" t="s">
        <v>11826</v>
      </c>
      <c r="B3928" s="5">
        <v>46167</v>
      </c>
      <c r="C3928" s="20" t="str">
        <f>TEXT(Table3[[#This Row],[Transaction_Date]],"dddd")</f>
        <v>Monday</v>
      </c>
      <c r="D3928" t="s">
        <v>8617</v>
      </c>
      <c r="E3928">
        <f>HOUR(Table3[[#This Row],[Transaction_Time]])</f>
        <v>18</v>
      </c>
      <c r="F3928" s="6" t="s">
        <v>24</v>
      </c>
      <c r="G3928" s="6" t="s">
        <v>11827</v>
      </c>
      <c r="H3928" s="6" t="s">
        <v>97</v>
      </c>
      <c r="I3928" s="6" t="s">
        <v>42</v>
      </c>
      <c r="J3928" s="6" t="s">
        <v>98</v>
      </c>
      <c r="K3928" s="6" t="s">
        <v>459</v>
      </c>
      <c r="L3928" s="6" t="s">
        <v>127</v>
      </c>
      <c r="M3928" s="6" t="s">
        <v>114</v>
      </c>
      <c r="N3928" s="6" t="s">
        <v>46</v>
      </c>
      <c r="O3928" s="6" t="s">
        <v>47</v>
      </c>
      <c r="P3928" s="6" t="s">
        <v>128</v>
      </c>
      <c r="Q3928" s="6">
        <v>296.60000000000002</v>
      </c>
      <c r="R3928" s="6">
        <v>0</v>
      </c>
      <c r="S3928" s="6">
        <v>0</v>
      </c>
      <c r="T3928" s="6" t="s">
        <v>35</v>
      </c>
      <c r="U3928" s="6"/>
      <c r="V3928" s="6" t="s">
        <v>49</v>
      </c>
      <c r="W3928" s="6">
        <v>61</v>
      </c>
      <c r="X3928" s="7" t="s">
        <v>37</v>
      </c>
    </row>
    <row r="3929" spans="1:24" x14ac:dyDescent="0.3">
      <c r="A3929" s="8" t="s">
        <v>11828</v>
      </c>
      <c r="B3929" s="9">
        <v>46159</v>
      </c>
      <c r="C3929" s="21" t="str">
        <f>TEXT(Table3[[#This Row],[Transaction_Date]],"dddd")</f>
        <v>Sunday</v>
      </c>
      <c r="D3929" t="s">
        <v>11829</v>
      </c>
      <c r="E3929">
        <f>HOUR(Table3[[#This Row],[Transaction_Time]])</f>
        <v>10</v>
      </c>
      <c r="F3929" s="10" t="s">
        <v>52</v>
      </c>
      <c r="G3929" s="10" t="s">
        <v>11830</v>
      </c>
      <c r="H3929" s="10" t="s">
        <v>89</v>
      </c>
      <c r="I3929" s="10" t="s">
        <v>27</v>
      </c>
      <c r="J3929" s="10" t="s">
        <v>150</v>
      </c>
      <c r="K3929" s="10" t="s">
        <v>151</v>
      </c>
      <c r="L3929" s="10" t="s">
        <v>30</v>
      </c>
      <c r="M3929" s="10" t="s">
        <v>31</v>
      </c>
      <c r="N3929" s="10" t="s">
        <v>46</v>
      </c>
      <c r="O3929" s="10" t="s">
        <v>141</v>
      </c>
      <c r="P3929" s="10" t="s">
        <v>48</v>
      </c>
      <c r="Q3929" s="10">
        <v>477.04</v>
      </c>
      <c r="R3929" s="10">
        <v>52.64</v>
      </c>
      <c r="S3929" s="10">
        <v>0</v>
      </c>
      <c r="T3929" s="10" t="s">
        <v>35</v>
      </c>
      <c r="U3929" s="10"/>
      <c r="V3929" s="10" t="s">
        <v>49</v>
      </c>
      <c r="W3929" s="10">
        <v>80</v>
      </c>
      <c r="X3929" s="11" t="s">
        <v>37</v>
      </c>
    </row>
    <row r="3930" spans="1:24" x14ac:dyDescent="0.3">
      <c r="A3930" s="4" t="s">
        <v>11831</v>
      </c>
      <c r="B3930" s="5">
        <v>46163</v>
      </c>
      <c r="C3930" s="20" t="str">
        <f>TEXT(Table3[[#This Row],[Transaction_Date]],"dddd")</f>
        <v>Thursday</v>
      </c>
      <c r="D3930" t="s">
        <v>11832</v>
      </c>
      <c r="E3930">
        <f>HOUR(Table3[[#This Row],[Transaction_Time]])</f>
        <v>16</v>
      </c>
      <c r="F3930" s="6" t="s">
        <v>40</v>
      </c>
      <c r="G3930" s="6" t="s">
        <v>11833</v>
      </c>
      <c r="H3930" s="6" t="s">
        <v>89</v>
      </c>
      <c r="I3930" s="6" t="s">
        <v>27</v>
      </c>
      <c r="J3930" s="6" t="s">
        <v>119</v>
      </c>
      <c r="K3930" s="6" t="s">
        <v>323</v>
      </c>
      <c r="L3930" s="6" t="s">
        <v>77</v>
      </c>
      <c r="M3930" s="6" t="s">
        <v>31</v>
      </c>
      <c r="N3930" s="6" t="s">
        <v>272</v>
      </c>
      <c r="O3930" s="6" t="s">
        <v>141</v>
      </c>
      <c r="P3930" s="6" t="s">
        <v>128</v>
      </c>
      <c r="Q3930" s="6">
        <v>352.19</v>
      </c>
      <c r="R3930" s="6">
        <v>0</v>
      </c>
      <c r="S3930" s="6">
        <v>2.12</v>
      </c>
      <c r="T3930" s="6" t="s">
        <v>35</v>
      </c>
      <c r="U3930" s="6"/>
      <c r="V3930" s="6" t="s">
        <v>49</v>
      </c>
      <c r="W3930" s="6">
        <v>3</v>
      </c>
      <c r="X3930" s="7" t="s">
        <v>37</v>
      </c>
    </row>
    <row r="3931" spans="1:24" x14ac:dyDescent="0.3">
      <c r="A3931" s="8" t="s">
        <v>11834</v>
      </c>
      <c r="B3931" s="9">
        <v>46160</v>
      </c>
      <c r="C3931" s="21" t="str">
        <f>TEXT(Table3[[#This Row],[Transaction_Date]],"dddd")</f>
        <v>Monday</v>
      </c>
      <c r="D3931" t="s">
        <v>11835</v>
      </c>
      <c r="E3931">
        <f>HOUR(Table3[[#This Row],[Transaction_Time]])</f>
        <v>9</v>
      </c>
      <c r="F3931" s="10" t="s">
        <v>40</v>
      </c>
      <c r="G3931" s="10" t="s">
        <v>11836</v>
      </c>
      <c r="H3931" s="10" t="s">
        <v>74</v>
      </c>
      <c r="I3931" s="10" t="s">
        <v>27</v>
      </c>
      <c r="J3931" s="10" t="s">
        <v>90</v>
      </c>
      <c r="K3931" s="10" t="s">
        <v>572</v>
      </c>
      <c r="L3931" s="10" t="s">
        <v>225</v>
      </c>
      <c r="M3931" s="10" t="s">
        <v>214</v>
      </c>
      <c r="N3931" s="10" t="s">
        <v>78</v>
      </c>
      <c r="O3931" s="10" t="s">
        <v>33</v>
      </c>
      <c r="P3931" s="10" t="s">
        <v>34</v>
      </c>
      <c r="Q3931" s="10">
        <v>928.84</v>
      </c>
      <c r="R3931" s="10">
        <v>0</v>
      </c>
      <c r="S3931" s="10">
        <v>0</v>
      </c>
      <c r="T3931" s="10" t="s">
        <v>35</v>
      </c>
      <c r="U3931" s="10"/>
      <c r="V3931" s="10" t="s">
        <v>49</v>
      </c>
      <c r="W3931" s="10">
        <v>70</v>
      </c>
      <c r="X3931" s="11" t="s">
        <v>37</v>
      </c>
    </row>
    <row r="3932" spans="1:24" x14ac:dyDescent="0.3">
      <c r="A3932" s="4" t="s">
        <v>11837</v>
      </c>
      <c r="B3932" s="5">
        <v>46151</v>
      </c>
      <c r="C3932" s="20" t="str">
        <f>TEXT(Table3[[#This Row],[Transaction_Date]],"dddd")</f>
        <v>Saturday</v>
      </c>
      <c r="D3932" t="s">
        <v>11838</v>
      </c>
      <c r="E3932">
        <f>HOUR(Table3[[#This Row],[Transaction_Time]])</f>
        <v>20</v>
      </c>
      <c r="F3932" s="6" t="s">
        <v>40</v>
      </c>
      <c r="G3932" s="6" t="s">
        <v>11839</v>
      </c>
      <c r="H3932" s="6" t="s">
        <v>26</v>
      </c>
      <c r="I3932" s="6" t="s">
        <v>42</v>
      </c>
      <c r="J3932" s="6" t="s">
        <v>28</v>
      </c>
      <c r="K3932" s="6" t="s">
        <v>29</v>
      </c>
      <c r="L3932" s="6" t="s">
        <v>634</v>
      </c>
      <c r="M3932" s="6" t="s">
        <v>114</v>
      </c>
      <c r="N3932" s="6" t="s">
        <v>46</v>
      </c>
      <c r="O3932" s="6" t="s">
        <v>141</v>
      </c>
      <c r="P3932" s="6" t="s">
        <v>68</v>
      </c>
      <c r="Q3932" s="6">
        <v>878.28</v>
      </c>
      <c r="R3932" s="6">
        <v>0</v>
      </c>
      <c r="S3932" s="6">
        <v>0</v>
      </c>
      <c r="T3932" s="6" t="s">
        <v>35</v>
      </c>
      <c r="U3932" s="6"/>
      <c r="V3932" s="6" t="s">
        <v>36</v>
      </c>
      <c r="W3932" s="6">
        <v>13</v>
      </c>
      <c r="X3932" s="7" t="s">
        <v>37</v>
      </c>
    </row>
    <row r="3933" spans="1:24" x14ac:dyDescent="0.3">
      <c r="A3933" s="8" t="s">
        <v>11840</v>
      </c>
      <c r="B3933" s="9">
        <v>46159</v>
      </c>
      <c r="C3933" s="21" t="str">
        <f>TEXT(Table3[[#This Row],[Transaction_Date]],"dddd")</f>
        <v>Sunday</v>
      </c>
      <c r="D3933" t="s">
        <v>11841</v>
      </c>
      <c r="E3933">
        <f>HOUR(Table3[[#This Row],[Transaction_Time]])</f>
        <v>19</v>
      </c>
      <c r="F3933" s="10" t="s">
        <v>52</v>
      </c>
      <c r="G3933" s="10" t="s">
        <v>11842</v>
      </c>
      <c r="H3933" s="10" t="s">
        <v>54</v>
      </c>
      <c r="I3933" s="10" t="s">
        <v>42</v>
      </c>
      <c r="J3933" s="10" t="s">
        <v>55</v>
      </c>
      <c r="K3933" s="10" t="s">
        <v>136</v>
      </c>
      <c r="L3933" s="10" t="s">
        <v>634</v>
      </c>
      <c r="M3933" s="10" t="s">
        <v>114</v>
      </c>
      <c r="N3933" s="10" t="s">
        <v>176</v>
      </c>
      <c r="O3933" s="10" t="s">
        <v>60</v>
      </c>
      <c r="P3933" s="10" t="s">
        <v>48</v>
      </c>
      <c r="Q3933" s="10">
        <v>1965.2</v>
      </c>
      <c r="R3933" s="10">
        <v>0</v>
      </c>
      <c r="S3933" s="10">
        <v>7.92</v>
      </c>
      <c r="T3933" s="10" t="s">
        <v>35</v>
      </c>
      <c r="U3933" s="10"/>
      <c r="V3933" s="10" t="s">
        <v>49</v>
      </c>
      <c r="W3933" s="10">
        <v>34</v>
      </c>
      <c r="X3933" s="11" t="s">
        <v>37</v>
      </c>
    </row>
    <row r="3934" spans="1:24" x14ac:dyDescent="0.3">
      <c r="A3934" s="4" t="s">
        <v>11843</v>
      </c>
      <c r="B3934" s="5">
        <v>46154</v>
      </c>
      <c r="C3934" s="20" t="str">
        <f>TEXT(Table3[[#This Row],[Transaction_Date]],"dddd")</f>
        <v>Tuesday</v>
      </c>
      <c r="D3934" t="s">
        <v>11844</v>
      </c>
      <c r="E3934">
        <f>HOUR(Table3[[#This Row],[Transaction_Time]])</f>
        <v>18</v>
      </c>
      <c r="F3934" s="6" t="s">
        <v>52</v>
      </c>
      <c r="G3934" s="6" t="s">
        <v>11845</v>
      </c>
      <c r="H3934" s="6" t="s">
        <v>74</v>
      </c>
      <c r="I3934" s="6" t="s">
        <v>42</v>
      </c>
      <c r="J3934" s="6" t="s">
        <v>43</v>
      </c>
      <c r="K3934" s="6" t="s">
        <v>112</v>
      </c>
      <c r="L3934" s="6" t="s">
        <v>445</v>
      </c>
      <c r="M3934" s="6" t="s">
        <v>162</v>
      </c>
      <c r="N3934" s="6" t="s">
        <v>46</v>
      </c>
      <c r="O3934" s="6" t="s">
        <v>47</v>
      </c>
      <c r="P3934" s="6" t="s">
        <v>84</v>
      </c>
      <c r="Q3934" s="6">
        <v>870.5</v>
      </c>
      <c r="R3934" s="6">
        <v>55.39</v>
      </c>
      <c r="S3934" s="6">
        <v>0</v>
      </c>
      <c r="T3934" s="6" t="s">
        <v>35</v>
      </c>
      <c r="U3934" s="6"/>
      <c r="V3934" s="6" t="s">
        <v>49</v>
      </c>
      <c r="W3934" s="6">
        <v>35</v>
      </c>
      <c r="X3934" s="7" t="s">
        <v>37</v>
      </c>
    </row>
    <row r="3935" spans="1:24" x14ac:dyDescent="0.3">
      <c r="A3935" s="8" t="s">
        <v>11846</v>
      </c>
      <c r="B3935" s="9">
        <v>46154</v>
      </c>
      <c r="C3935" s="21" t="str">
        <f>TEXT(Table3[[#This Row],[Transaction_Date]],"dddd")</f>
        <v>Tuesday</v>
      </c>
      <c r="D3935" t="s">
        <v>11847</v>
      </c>
      <c r="E3935">
        <f>HOUR(Table3[[#This Row],[Transaction_Time]])</f>
        <v>18</v>
      </c>
      <c r="F3935" s="10" t="s">
        <v>24</v>
      </c>
      <c r="G3935" s="10" t="s">
        <v>11848</v>
      </c>
      <c r="H3935" s="10" t="s">
        <v>54</v>
      </c>
      <c r="I3935" s="10" t="s">
        <v>42</v>
      </c>
      <c r="J3935" s="10" t="s">
        <v>55</v>
      </c>
      <c r="K3935" s="10" t="s">
        <v>256</v>
      </c>
      <c r="L3935" s="10" t="s">
        <v>246</v>
      </c>
      <c r="M3935" s="10" t="s">
        <v>214</v>
      </c>
      <c r="N3935" s="10" t="s">
        <v>46</v>
      </c>
      <c r="O3935" s="10" t="s">
        <v>47</v>
      </c>
      <c r="P3935" s="10" t="s">
        <v>34</v>
      </c>
      <c r="Q3935" s="10">
        <v>3831.26</v>
      </c>
      <c r="R3935" s="10">
        <v>0</v>
      </c>
      <c r="S3935" s="10">
        <v>6.63</v>
      </c>
      <c r="T3935" s="10" t="s">
        <v>280</v>
      </c>
      <c r="U3935" s="10" t="s">
        <v>281</v>
      </c>
      <c r="V3935" s="10" t="s">
        <v>49</v>
      </c>
      <c r="W3935" s="10">
        <v>78</v>
      </c>
      <c r="X3935" s="11" t="s">
        <v>37</v>
      </c>
    </row>
    <row r="3936" spans="1:24" x14ac:dyDescent="0.3">
      <c r="A3936" s="4" t="s">
        <v>11849</v>
      </c>
      <c r="B3936" s="5">
        <v>46165</v>
      </c>
      <c r="C3936" s="20" t="str">
        <f>TEXT(Table3[[#This Row],[Transaction_Date]],"dddd")</f>
        <v>Saturday</v>
      </c>
      <c r="D3936" t="s">
        <v>11850</v>
      </c>
      <c r="E3936">
        <f>HOUR(Table3[[#This Row],[Transaction_Time]])</f>
        <v>13</v>
      </c>
      <c r="F3936" s="6" t="s">
        <v>40</v>
      </c>
      <c r="G3936" s="6" t="s">
        <v>11851</v>
      </c>
      <c r="H3936" s="6" t="s">
        <v>54</v>
      </c>
      <c r="I3936" s="6" t="s">
        <v>42</v>
      </c>
      <c r="J3936" s="6" t="s">
        <v>28</v>
      </c>
      <c r="K3936" s="6" t="s">
        <v>29</v>
      </c>
      <c r="L3936" s="6" t="s">
        <v>241</v>
      </c>
      <c r="M3936" s="6" t="s">
        <v>101</v>
      </c>
      <c r="N3936" s="6" t="s">
        <v>46</v>
      </c>
      <c r="O3936" s="6" t="s">
        <v>141</v>
      </c>
      <c r="P3936" s="6" t="s">
        <v>34</v>
      </c>
      <c r="Q3936" s="6">
        <v>1054.6500000000001</v>
      </c>
      <c r="R3936" s="6">
        <v>0</v>
      </c>
      <c r="S3936" s="6">
        <v>4.37</v>
      </c>
      <c r="T3936" s="6" t="s">
        <v>35</v>
      </c>
      <c r="U3936" s="6"/>
      <c r="V3936" s="6" t="s">
        <v>49</v>
      </c>
      <c r="W3936" s="6">
        <v>20</v>
      </c>
      <c r="X3936" s="7" t="s">
        <v>37</v>
      </c>
    </row>
    <row r="3937" spans="1:24" x14ac:dyDescent="0.3">
      <c r="A3937" s="8" t="s">
        <v>11852</v>
      </c>
      <c r="B3937" s="9">
        <v>46157</v>
      </c>
      <c r="C3937" s="21" t="str">
        <f>TEXT(Table3[[#This Row],[Transaction_Date]],"dddd")</f>
        <v>Friday</v>
      </c>
      <c r="D3937" t="s">
        <v>11853</v>
      </c>
      <c r="E3937">
        <f>HOUR(Table3[[#This Row],[Transaction_Time]])</f>
        <v>17</v>
      </c>
      <c r="F3937" s="10" t="s">
        <v>416</v>
      </c>
      <c r="G3937" s="10" t="s">
        <v>11854</v>
      </c>
      <c r="H3937" s="10" t="s">
        <v>54</v>
      </c>
      <c r="I3937" s="10" t="s">
        <v>27</v>
      </c>
      <c r="J3937" s="10" t="s">
        <v>98</v>
      </c>
      <c r="K3937" s="10" t="s">
        <v>99</v>
      </c>
      <c r="L3937" s="10" t="s">
        <v>327</v>
      </c>
      <c r="M3937" s="10" t="s">
        <v>114</v>
      </c>
      <c r="N3937" s="10" t="s">
        <v>32</v>
      </c>
      <c r="O3937" s="10" t="s">
        <v>141</v>
      </c>
      <c r="P3937" s="10" t="s">
        <v>108</v>
      </c>
      <c r="Q3937" s="10">
        <v>719.63</v>
      </c>
      <c r="R3937" s="10">
        <v>52.82</v>
      </c>
      <c r="S3937" s="10">
        <v>0</v>
      </c>
      <c r="T3937" s="10" t="s">
        <v>35</v>
      </c>
      <c r="U3937" s="10"/>
      <c r="V3937" s="10" t="s">
        <v>49</v>
      </c>
      <c r="W3937" s="10">
        <v>76</v>
      </c>
      <c r="X3937" s="11" t="s">
        <v>37</v>
      </c>
    </row>
    <row r="3938" spans="1:24" x14ac:dyDescent="0.3">
      <c r="A3938" s="4" t="s">
        <v>11855</v>
      </c>
      <c r="B3938" s="5">
        <v>46157</v>
      </c>
      <c r="C3938" s="20" t="str">
        <f>TEXT(Table3[[#This Row],[Transaction_Date]],"dddd")</f>
        <v>Friday</v>
      </c>
      <c r="D3938" t="s">
        <v>4812</v>
      </c>
      <c r="E3938">
        <f>HOUR(Table3[[#This Row],[Transaction_Time]])</f>
        <v>19</v>
      </c>
      <c r="F3938" s="6" t="s">
        <v>370</v>
      </c>
      <c r="G3938" s="6" t="s">
        <v>11856</v>
      </c>
      <c r="H3938" s="6" t="s">
        <v>26</v>
      </c>
      <c r="I3938" s="6" t="s">
        <v>42</v>
      </c>
      <c r="J3938" s="6" t="s">
        <v>28</v>
      </c>
      <c r="K3938" s="6" t="s">
        <v>29</v>
      </c>
      <c r="L3938" s="6" t="s">
        <v>286</v>
      </c>
      <c r="M3938" s="6" t="s">
        <v>122</v>
      </c>
      <c r="N3938" s="6" t="s">
        <v>46</v>
      </c>
      <c r="O3938" s="6" t="s">
        <v>60</v>
      </c>
      <c r="P3938" s="6" t="s">
        <v>84</v>
      </c>
      <c r="Q3938" s="6">
        <v>736.66</v>
      </c>
      <c r="R3938" s="6">
        <v>42.61</v>
      </c>
      <c r="S3938" s="6">
        <v>1.1100000000000001</v>
      </c>
      <c r="T3938" s="6" t="s">
        <v>35</v>
      </c>
      <c r="U3938" s="6"/>
      <c r="V3938" s="6" t="s">
        <v>49</v>
      </c>
      <c r="W3938" s="6">
        <v>39</v>
      </c>
      <c r="X3938" s="7" t="s">
        <v>37</v>
      </c>
    </row>
    <row r="3939" spans="1:24" x14ac:dyDescent="0.3">
      <c r="A3939" s="8" t="s">
        <v>11857</v>
      </c>
      <c r="B3939" s="9">
        <v>46154</v>
      </c>
      <c r="C3939" s="21" t="str">
        <f>TEXT(Table3[[#This Row],[Transaction_Date]],"dddd")</f>
        <v>Tuesday</v>
      </c>
      <c r="D3939" t="s">
        <v>11858</v>
      </c>
      <c r="E3939">
        <f>HOUR(Table3[[#This Row],[Transaction_Time]])</f>
        <v>9</v>
      </c>
      <c r="F3939" s="10" t="s">
        <v>52</v>
      </c>
      <c r="G3939" s="10" t="s">
        <v>11859</v>
      </c>
      <c r="H3939" s="10" t="s">
        <v>26</v>
      </c>
      <c r="I3939" s="10" t="s">
        <v>42</v>
      </c>
      <c r="J3939" s="10" t="s">
        <v>90</v>
      </c>
      <c r="K3939" s="10" t="s">
        <v>346</v>
      </c>
      <c r="L3939" s="10" t="s">
        <v>271</v>
      </c>
      <c r="M3939" s="10" t="s">
        <v>83</v>
      </c>
      <c r="N3939" s="10" t="s">
        <v>46</v>
      </c>
      <c r="O3939" s="10" t="s">
        <v>60</v>
      </c>
      <c r="P3939" s="10" t="s">
        <v>128</v>
      </c>
      <c r="Q3939" s="10">
        <v>243.34</v>
      </c>
      <c r="R3939" s="10">
        <v>0</v>
      </c>
      <c r="S3939" s="10">
        <v>3.84</v>
      </c>
      <c r="T3939" s="10" t="s">
        <v>35</v>
      </c>
      <c r="U3939" s="10"/>
      <c r="V3939" s="10" t="s">
        <v>49</v>
      </c>
      <c r="W3939" s="10">
        <v>82</v>
      </c>
      <c r="X3939" s="11" t="s">
        <v>37</v>
      </c>
    </row>
    <row r="3940" spans="1:24" x14ac:dyDescent="0.3">
      <c r="A3940" s="4" t="s">
        <v>11860</v>
      </c>
      <c r="B3940" s="5">
        <v>46147</v>
      </c>
      <c r="C3940" s="20" t="str">
        <f>TEXT(Table3[[#This Row],[Transaction_Date]],"dddd")</f>
        <v>Tuesday</v>
      </c>
      <c r="D3940" t="s">
        <v>2778</v>
      </c>
      <c r="E3940">
        <f>HOUR(Table3[[#This Row],[Transaction_Time]])</f>
        <v>9</v>
      </c>
      <c r="F3940" s="6" t="s">
        <v>24</v>
      </c>
      <c r="G3940" s="6" t="s">
        <v>11861</v>
      </c>
      <c r="H3940" s="6" t="s">
        <v>89</v>
      </c>
      <c r="I3940" s="6" t="s">
        <v>42</v>
      </c>
      <c r="J3940" s="6" t="s">
        <v>28</v>
      </c>
      <c r="K3940" s="6" t="s">
        <v>29</v>
      </c>
      <c r="L3940" s="6" t="s">
        <v>424</v>
      </c>
      <c r="M3940" s="6" t="s">
        <v>122</v>
      </c>
      <c r="N3940" s="6" t="s">
        <v>78</v>
      </c>
      <c r="O3940" s="6" t="s">
        <v>297</v>
      </c>
      <c r="P3940" s="6" t="s">
        <v>48</v>
      </c>
      <c r="Q3940" s="6">
        <v>568.52</v>
      </c>
      <c r="R3940" s="6">
        <v>0</v>
      </c>
      <c r="S3940" s="6">
        <v>0</v>
      </c>
      <c r="T3940" s="6" t="s">
        <v>35</v>
      </c>
      <c r="U3940" s="6"/>
      <c r="V3940" s="6" t="s">
        <v>49</v>
      </c>
      <c r="W3940" s="6">
        <v>100</v>
      </c>
      <c r="X3940" s="7" t="s">
        <v>37</v>
      </c>
    </row>
    <row r="3941" spans="1:24" x14ac:dyDescent="0.3">
      <c r="A3941" s="8" t="s">
        <v>11862</v>
      </c>
      <c r="B3941" s="9">
        <v>46155</v>
      </c>
      <c r="C3941" s="21" t="str">
        <f>TEXT(Table3[[#This Row],[Transaction_Date]],"dddd")</f>
        <v>Wednesday</v>
      </c>
      <c r="D3941" t="s">
        <v>3145</v>
      </c>
      <c r="E3941">
        <f>HOUR(Table3[[#This Row],[Transaction_Time]])</f>
        <v>21</v>
      </c>
      <c r="F3941" s="10" t="s">
        <v>40</v>
      </c>
      <c r="G3941" s="10" t="s">
        <v>11863</v>
      </c>
      <c r="H3941" s="10" t="s">
        <v>26</v>
      </c>
      <c r="I3941" s="10" t="s">
        <v>42</v>
      </c>
      <c r="J3941" s="10" t="s">
        <v>150</v>
      </c>
      <c r="K3941" s="10" t="s">
        <v>245</v>
      </c>
      <c r="L3941" s="10" t="s">
        <v>544</v>
      </c>
      <c r="M3941" s="10" t="s">
        <v>114</v>
      </c>
      <c r="N3941" s="10" t="s">
        <v>46</v>
      </c>
      <c r="O3941" s="10" t="s">
        <v>47</v>
      </c>
      <c r="P3941" s="10" t="s">
        <v>68</v>
      </c>
      <c r="Q3941" s="10">
        <v>467.11</v>
      </c>
      <c r="R3941" s="10">
        <v>69.17</v>
      </c>
      <c r="S3941" s="10">
        <v>0</v>
      </c>
      <c r="T3941" s="10" t="s">
        <v>35</v>
      </c>
      <c r="U3941" s="10"/>
      <c r="V3941" s="10" t="s">
        <v>49</v>
      </c>
      <c r="W3941" s="10">
        <v>55</v>
      </c>
      <c r="X3941" s="11" t="s">
        <v>37</v>
      </c>
    </row>
    <row r="3942" spans="1:24" x14ac:dyDescent="0.3">
      <c r="A3942" s="4" t="s">
        <v>11864</v>
      </c>
      <c r="B3942" s="5">
        <v>46169</v>
      </c>
      <c r="C3942" s="20" t="str">
        <f>TEXT(Table3[[#This Row],[Transaction_Date]],"dddd")</f>
        <v>Wednesday</v>
      </c>
      <c r="D3942" t="s">
        <v>11865</v>
      </c>
      <c r="E3942">
        <f>HOUR(Table3[[#This Row],[Transaction_Time]])</f>
        <v>17</v>
      </c>
      <c r="F3942" s="6" t="s">
        <v>24</v>
      </c>
      <c r="G3942" s="6" t="s">
        <v>11866</v>
      </c>
      <c r="H3942" s="6" t="s">
        <v>89</v>
      </c>
      <c r="I3942" s="6" t="s">
        <v>42</v>
      </c>
      <c r="J3942" s="6" t="s">
        <v>98</v>
      </c>
      <c r="K3942" s="6" t="s">
        <v>99</v>
      </c>
      <c r="L3942" s="6" t="s">
        <v>100</v>
      </c>
      <c r="M3942" s="6" t="s">
        <v>101</v>
      </c>
      <c r="N3942" s="6" t="s">
        <v>32</v>
      </c>
      <c r="O3942" s="6" t="s">
        <v>297</v>
      </c>
      <c r="P3942" s="6" t="s">
        <v>128</v>
      </c>
      <c r="Q3942" s="6">
        <v>67.88</v>
      </c>
      <c r="R3942" s="6">
        <v>0</v>
      </c>
      <c r="S3942" s="6">
        <v>0</v>
      </c>
      <c r="T3942" s="6" t="s">
        <v>35</v>
      </c>
      <c r="U3942" s="6"/>
      <c r="V3942" s="6" t="s">
        <v>49</v>
      </c>
      <c r="W3942" s="6">
        <v>54</v>
      </c>
      <c r="X3942" s="7" t="s">
        <v>37</v>
      </c>
    </row>
    <row r="3943" spans="1:24" x14ac:dyDescent="0.3">
      <c r="A3943" s="8" t="s">
        <v>11867</v>
      </c>
      <c r="B3943" s="9">
        <v>46157</v>
      </c>
      <c r="C3943" s="21" t="str">
        <f>TEXT(Table3[[#This Row],[Transaction_Date]],"dddd")</f>
        <v>Friday</v>
      </c>
      <c r="D3943" t="s">
        <v>11868</v>
      </c>
      <c r="E3943">
        <f>HOUR(Table3[[#This Row],[Transaction_Time]])</f>
        <v>12</v>
      </c>
      <c r="F3943" s="10" t="s">
        <v>24</v>
      </c>
      <c r="G3943" s="10" t="s">
        <v>11869</v>
      </c>
      <c r="H3943" s="10" t="s">
        <v>89</v>
      </c>
      <c r="I3943" s="10" t="s">
        <v>27</v>
      </c>
      <c r="J3943" s="10" t="s">
        <v>105</v>
      </c>
      <c r="K3943" s="10" t="s">
        <v>195</v>
      </c>
      <c r="L3943" s="10" t="s">
        <v>357</v>
      </c>
      <c r="M3943" s="10" t="s">
        <v>122</v>
      </c>
      <c r="N3943" s="10" t="s">
        <v>32</v>
      </c>
      <c r="O3943" s="10" t="s">
        <v>47</v>
      </c>
      <c r="P3943" s="10" t="s">
        <v>68</v>
      </c>
      <c r="Q3943" s="10">
        <v>282.08999999999997</v>
      </c>
      <c r="R3943" s="10">
        <v>0</v>
      </c>
      <c r="S3943" s="10">
        <v>0</v>
      </c>
      <c r="T3943" s="10" t="s">
        <v>35</v>
      </c>
      <c r="U3943" s="10"/>
      <c r="V3943" s="10" t="s">
        <v>49</v>
      </c>
      <c r="W3943" s="10">
        <v>26</v>
      </c>
      <c r="X3943" s="11" t="s">
        <v>37</v>
      </c>
    </row>
    <row r="3944" spans="1:24" x14ac:dyDescent="0.3">
      <c r="A3944" s="4" t="s">
        <v>11870</v>
      </c>
      <c r="B3944" s="5">
        <v>46146</v>
      </c>
      <c r="C3944" s="20" t="str">
        <f>TEXT(Table3[[#This Row],[Transaction_Date]],"dddd")</f>
        <v>Monday</v>
      </c>
      <c r="D3944" t="s">
        <v>11871</v>
      </c>
      <c r="E3944">
        <f>HOUR(Table3[[#This Row],[Transaction_Time]])</f>
        <v>19</v>
      </c>
      <c r="F3944" s="6" t="s">
        <v>24</v>
      </c>
      <c r="G3944" s="6" t="s">
        <v>11872</v>
      </c>
      <c r="H3944" s="6" t="s">
        <v>89</v>
      </c>
      <c r="I3944" s="6" t="s">
        <v>42</v>
      </c>
      <c r="J3944" s="6" t="s">
        <v>55</v>
      </c>
      <c r="K3944" s="6" t="s">
        <v>256</v>
      </c>
      <c r="L3944" s="6" t="s">
        <v>82</v>
      </c>
      <c r="M3944" s="6" t="s">
        <v>83</v>
      </c>
      <c r="N3944" s="6" t="s">
        <v>46</v>
      </c>
      <c r="O3944" s="6" t="s">
        <v>47</v>
      </c>
      <c r="P3944" s="6" t="s">
        <v>128</v>
      </c>
      <c r="Q3944" s="6">
        <v>518.11</v>
      </c>
      <c r="R3944" s="6">
        <v>0</v>
      </c>
      <c r="S3944" s="6">
        <v>0</v>
      </c>
      <c r="T3944" s="6" t="s">
        <v>35</v>
      </c>
      <c r="U3944" s="6"/>
      <c r="V3944" s="6" t="s">
        <v>49</v>
      </c>
      <c r="W3944" s="6">
        <v>90</v>
      </c>
      <c r="X3944" s="7" t="s">
        <v>37</v>
      </c>
    </row>
    <row r="3945" spans="1:24" x14ac:dyDescent="0.3">
      <c r="A3945" s="8" t="s">
        <v>11873</v>
      </c>
      <c r="B3945" s="9">
        <v>46143</v>
      </c>
      <c r="C3945" s="21" t="str">
        <f>TEXT(Table3[[#This Row],[Transaction_Date]],"dddd")</f>
        <v>Friday</v>
      </c>
      <c r="D3945" t="s">
        <v>11874</v>
      </c>
      <c r="E3945">
        <f>HOUR(Table3[[#This Row],[Transaction_Time]])</f>
        <v>17</v>
      </c>
      <c r="F3945" s="10" t="s">
        <v>24</v>
      </c>
      <c r="G3945" s="10" t="s">
        <v>11875</v>
      </c>
      <c r="H3945" s="10" t="s">
        <v>26</v>
      </c>
      <c r="I3945" s="10" t="s">
        <v>42</v>
      </c>
      <c r="J3945" s="10" t="s">
        <v>28</v>
      </c>
      <c r="K3945" s="10" t="s">
        <v>188</v>
      </c>
      <c r="L3945" s="10" t="s">
        <v>196</v>
      </c>
      <c r="M3945" s="10" t="s">
        <v>83</v>
      </c>
      <c r="N3945" s="10" t="s">
        <v>32</v>
      </c>
      <c r="O3945" s="10" t="s">
        <v>47</v>
      </c>
      <c r="P3945" s="10" t="s">
        <v>84</v>
      </c>
      <c r="Q3945" s="10">
        <v>671.56</v>
      </c>
      <c r="R3945" s="10">
        <v>0</v>
      </c>
      <c r="S3945" s="10">
        <v>0</v>
      </c>
      <c r="T3945" s="10" t="s">
        <v>35</v>
      </c>
      <c r="U3945" s="10"/>
      <c r="V3945" s="10" t="s">
        <v>49</v>
      </c>
      <c r="W3945" s="10">
        <v>92</v>
      </c>
      <c r="X3945" s="11" t="s">
        <v>37</v>
      </c>
    </row>
    <row r="3946" spans="1:24" x14ac:dyDescent="0.3">
      <c r="A3946" s="4" t="s">
        <v>11876</v>
      </c>
      <c r="B3946" s="5">
        <v>46157</v>
      </c>
      <c r="C3946" s="20" t="str">
        <f>TEXT(Table3[[#This Row],[Transaction_Date]],"dddd")</f>
        <v>Friday</v>
      </c>
      <c r="D3946" t="s">
        <v>11877</v>
      </c>
      <c r="E3946">
        <f>HOUR(Table3[[#This Row],[Transaction_Time]])</f>
        <v>14</v>
      </c>
      <c r="F3946" s="6" t="s">
        <v>24</v>
      </c>
      <c r="G3946" s="6" t="s">
        <v>11878</v>
      </c>
      <c r="H3946" s="6" t="s">
        <v>54</v>
      </c>
      <c r="I3946" s="6" t="s">
        <v>27</v>
      </c>
      <c r="J3946" s="6" t="s">
        <v>43</v>
      </c>
      <c r="K3946" s="6" t="s">
        <v>44</v>
      </c>
      <c r="L3946" s="6" t="s">
        <v>682</v>
      </c>
      <c r="M3946" s="6" t="s">
        <v>214</v>
      </c>
      <c r="N3946" s="6" t="s">
        <v>272</v>
      </c>
      <c r="O3946" s="6" t="s">
        <v>33</v>
      </c>
      <c r="P3946" s="10" t="s">
        <v>68</v>
      </c>
      <c r="Q3946" s="6">
        <v>271.92</v>
      </c>
      <c r="R3946" s="6">
        <v>0</v>
      </c>
      <c r="S3946" s="6">
        <v>2.62</v>
      </c>
      <c r="T3946" s="6" t="s">
        <v>35</v>
      </c>
      <c r="U3946" s="6"/>
      <c r="V3946" s="6" t="s">
        <v>49</v>
      </c>
      <c r="W3946" s="6">
        <v>93</v>
      </c>
      <c r="X3946" s="7" t="s">
        <v>37</v>
      </c>
    </row>
    <row r="3947" spans="1:24" x14ac:dyDescent="0.3">
      <c r="A3947" s="8" t="s">
        <v>11879</v>
      </c>
      <c r="B3947" s="9">
        <v>46146</v>
      </c>
      <c r="C3947" s="21" t="str">
        <f>TEXT(Table3[[#This Row],[Transaction_Date]],"dddd")</f>
        <v>Monday</v>
      </c>
      <c r="D3947" t="s">
        <v>11880</v>
      </c>
      <c r="E3947">
        <f>HOUR(Table3[[#This Row],[Transaction_Time]])</f>
        <v>19</v>
      </c>
      <c r="F3947" s="10" t="s">
        <v>24</v>
      </c>
      <c r="G3947" s="10" t="s">
        <v>11881</v>
      </c>
      <c r="H3947" s="10" t="s">
        <v>74</v>
      </c>
      <c r="I3947" s="10" t="s">
        <v>42</v>
      </c>
      <c r="J3947" s="10" t="s">
        <v>75</v>
      </c>
      <c r="K3947" s="10" t="s">
        <v>76</v>
      </c>
      <c r="L3947" s="10" t="s">
        <v>334</v>
      </c>
      <c r="M3947" s="10" t="s">
        <v>58</v>
      </c>
      <c r="N3947" s="10" t="s">
        <v>78</v>
      </c>
      <c r="O3947" s="10" t="s">
        <v>47</v>
      </c>
      <c r="P3947" s="10" t="s">
        <v>34</v>
      </c>
      <c r="Q3947" s="10">
        <v>926.73</v>
      </c>
      <c r="R3947" s="10">
        <v>0</v>
      </c>
      <c r="S3947" s="10">
        <v>0</v>
      </c>
      <c r="T3947" s="10" t="s">
        <v>406</v>
      </c>
      <c r="U3947" s="10" t="s">
        <v>402</v>
      </c>
      <c r="V3947" s="10" t="s">
        <v>49</v>
      </c>
      <c r="W3947" s="10">
        <v>3</v>
      </c>
      <c r="X3947" s="11" t="s">
        <v>37</v>
      </c>
    </row>
    <row r="3948" spans="1:24" x14ac:dyDescent="0.3">
      <c r="A3948" s="4" t="s">
        <v>11882</v>
      </c>
      <c r="B3948" s="5">
        <v>46171</v>
      </c>
      <c r="C3948" s="20" t="str">
        <f>TEXT(Table3[[#This Row],[Transaction_Date]],"dddd")</f>
        <v>Friday</v>
      </c>
      <c r="D3948" t="s">
        <v>11883</v>
      </c>
      <c r="E3948">
        <f>HOUR(Table3[[#This Row],[Transaction_Time]])</f>
        <v>21</v>
      </c>
      <c r="F3948" s="6" t="s">
        <v>40</v>
      </c>
      <c r="G3948" s="6" t="s">
        <v>11884</v>
      </c>
      <c r="H3948" s="6" t="s">
        <v>74</v>
      </c>
      <c r="I3948" s="6" t="s">
        <v>27</v>
      </c>
      <c r="J3948" s="6" t="s">
        <v>98</v>
      </c>
      <c r="K3948" s="6" t="s">
        <v>126</v>
      </c>
      <c r="L3948" s="6" t="s">
        <v>445</v>
      </c>
      <c r="M3948" s="6" t="s">
        <v>162</v>
      </c>
      <c r="N3948" s="6" t="s">
        <v>46</v>
      </c>
      <c r="O3948" s="6" t="s">
        <v>47</v>
      </c>
      <c r="P3948" s="6" t="s">
        <v>108</v>
      </c>
      <c r="Q3948" s="6">
        <v>341.1</v>
      </c>
      <c r="R3948" s="6">
        <v>0</v>
      </c>
      <c r="S3948" s="6">
        <v>0</v>
      </c>
      <c r="T3948" s="6" t="s">
        <v>35</v>
      </c>
      <c r="U3948" s="6"/>
      <c r="V3948" s="6" t="s">
        <v>36</v>
      </c>
      <c r="W3948" s="6">
        <v>42</v>
      </c>
      <c r="X3948" s="7" t="s">
        <v>37</v>
      </c>
    </row>
    <row r="3949" spans="1:24" x14ac:dyDescent="0.3">
      <c r="A3949" s="8" t="s">
        <v>11885</v>
      </c>
      <c r="B3949" s="9">
        <v>46151</v>
      </c>
      <c r="C3949" s="21" t="str">
        <f>TEXT(Table3[[#This Row],[Transaction_Date]],"dddd")</f>
        <v>Saturday</v>
      </c>
      <c r="D3949" t="s">
        <v>11886</v>
      </c>
      <c r="E3949">
        <f>HOUR(Table3[[#This Row],[Transaction_Time]])</f>
        <v>18</v>
      </c>
      <c r="F3949" s="10" t="s">
        <v>24</v>
      </c>
      <c r="G3949" s="10" t="s">
        <v>11887</v>
      </c>
      <c r="H3949" s="10" t="s">
        <v>54</v>
      </c>
      <c r="I3949" s="10" t="s">
        <v>27</v>
      </c>
      <c r="J3949" s="10" t="s">
        <v>55</v>
      </c>
      <c r="K3949" s="10" t="s">
        <v>180</v>
      </c>
      <c r="L3949" s="10" t="s">
        <v>647</v>
      </c>
      <c r="M3949" s="10" t="s">
        <v>31</v>
      </c>
      <c r="N3949" s="10" t="s">
        <v>46</v>
      </c>
      <c r="O3949" s="10" t="s">
        <v>47</v>
      </c>
      <c r="P3949" s="10" t="s">
        <v>34</v>
      </c>
      <c r="Q3949" s="10">
        <v>48.08</v>
      </c>
      <c r="R3949" s="10">
        <v>0</v>
      </c>
      <c r="S3949" s="10">
        <v>0</v>
      </c>
      <c r="T3949" s="10" t="s">
        <v>280</v>
      </c>
      <c r="U3949" s="10" t="s">
        <v>402</v>
      </c>
      <c r="V3949" s="10" t="s">
        <v>49</v>
      </c>
      <c r="W3949" s="10">
        <v>62</v>
      </c>
      <c r="X3949" s="11" t="s">
        <v>37</v>
      </c>
    </row>
    <row r="3950" spans="1:24" x14ac:dyDescent="0.3">
      <c r="A3950" s="4" t="s">
        <v>11888</v>
      </c>
      <c r="B3950" s="5">
        <v>46170</v>
      </c>
      <c r="C3950" s="20" t="str">
        <f>TEXT(Table3[[#This Row],[Transaction_Date]],"dddd")</f>
        <v>Thursday</v>
      </c>
      <c r="D3950" t="s">
        <v>11889</v>
      </c>
      <c r="E3950">
        <f>HOUR(Table3[[#This Row],[Transaction_Time]])</f>
        <v>9</v>
      </c>
      <c r="F3950" s="6" t="s">
        <v>40</v>
      </c>
      <c r="G3950" s="6" t="s">
        <v>11890</v>
      </c>
      <c r="H3950" s="6" t="s">
        <v>54</v>
      </c>
      <c r="I3950" s="6" t="s">
        <v>27</v>
      </c>
      <c r="J3950" s="6" t="s">
        <v>43</v>
      </c>
      <c r="K3950" s="6" t="s">
        <v>44</v>
      </c>
      <c r="L3950" s="6" t="s">
        <v>30</v>
      </c>
      <c r="M3950" s="6" t="s">
        <v>31</v>
      </c>
      <c r="N3950" s="6" t="s">
        <v>46</v>
      </c>
      <c r="O3950" s="6" t="s">
        <v>60</v>
      </c>
      <c r="P3950" s="6" t="s">
        <v>84</v>
      </c>
      <c r="Q3950" s="6">
        <v>548.21</v>
      </c>
      <c r="R3950" s="6">
        <v>0</v>
      </c>
      <c r="S3950" s="6">
        <v>0</v>
      </c>
      <c r="T3950" s="6" t="s">
        <v>35</v>
      </c>
      <c r="U3950" s="6"/>
      <c r="V3950" s="6" t="s">
        <v>49</v>
      </c>
      <c r="W3950" s="6">
        <v>20</v>
      </c>
      <c r="X3950" s="7" t="s">
        <v>37</v>
      </c>
    </row>
    <row r="3951" spans="1:24" x14ac:dyDescent="0.3">
      <c r="A3951" s="8" t="s">
        <v>11891</v>
      </c>
      <c r="B3951" s="9">
        <v>46145</v>
      </c>
      <c r="C3951" s="21" t="str">
        <f>TEXT(Table3[[#This Row],[Transaction_Date]],"dddd")</f>
        <v>Sunday</v>
      </c>
      <c r="D3951" t="s">
        <v>11892</v>
      </c>
      <c r="E3951">
        <f>HOUR(Table3[[#This Row],[Transaction_Time]])</f>
        <v>20</v>
      </c>
      <c r="F3951" s="10" t="s">
        <v>72</v>
      </c>
      <c r="G3951" s="10" t="s">
        <v>11893</v>
      </c>
      <c r="H3951" s="10" t="s">
        <v>54</v>
      </c>
      <c r="I3951" s="10" t="s">
        <v>27</v>
      </c>
      <c r="J3951" s="10" t="s">
        <v>119</v>
      </c>
      <c r="K3951" s="10" t="s">
        <v>120</v>
      </c>
      <c r="L3951" s="10" t="s">
        <v>45</v>
      </c>
      <c r="M3951" s="10" t="s">
        <v>31</v>
      </c>
      <c r="N3951" s="10" t="s">
        <v>46</v>
      </c>
      <c r="O3951" s="10" t="s">
        <v>47</v>
      </c>
      <c r="P3951" s="10" t="s">
        <v>108</v>
      </c>
      <c r="Q3951" s="10">
        <v>157.01</v>
      </c>
      <c r="R3951" s="10">
        <v>0</v>
      </c>
      <c r="S3951" s="10">
        <v>0.65</v>
      </c>
      <c r="T3951" s="10" t="s">
        <v>35</v>
      </c>
      <c r="U3951" s="10"/>
      <c r="V3951" s="10" t="s">
        <v>36</v>
      </c>
      <c r="W3951" s="10">
        <v>37</v>
      </c>
      <c r="X3951" s="11" t="s">
        <v>37</v>
      </c>
    </row>
    <row r="3952" spans="1:24" x14ac:dyDescent="0.3">
      <c r="A3952" s="4" t="s">
        <v>11894</v>
      </c>
      <c r="B3952" s="5">
        <v>46154</v>
      </c>
      <c r="C3952" s="20" t="str">
        <f>TEXT(Table3[[#This Row],[Transaction_Date]],"dddd")</f>
        <v>Tuesday</v>
      </c>
      <c r="D3952" t="s">
        <v>11895</v>
      </c>
      <c r="E3952">
        <f>HOUR(Table3[[#This Row],[Transaction_Time]])</f>
        <v>19</v>
      </c>
      <c r="F3952" s="6" t="s">
        <v>24</v>
      </c>
      <c r="G3952" s="6" t="s">
        <v>11896</v>
      </c>
      <c r="H3952" s="6" t="s">
        <v>89</v>
      </c>
      <c r="I3952" s="6" t="s">
        <v>27</v>
      </c>
      <c r="J3952" s="6" t="s">
        <v>98</v>
      </c>
      <c r="K3952" s="6" t="s">
        <v>126</v>
      </c>
      <c r="L3952" s="6" t="s">
        <v>113</v>
      </c>
      <c r="M3952" s="6" t="s">
        <v>114</v>
      </c>
      <c r="N3952" s="6" t="s">
        <v>46</v>
      </c>
      <c r="O3952" s="6" t="s">
        <v>47</v>
      </c>
      <c r="P3952" s="6" t="s">
        <v>68</v>
      </c>
      <c r="Q3952" s="6">
        <v>741.68</v>
      </c>
      <c r="R3952" s="6">
        <v>0</v>
      </c>
      <c r="S3952" s="6">
        <v>3</v>
      </c>
      <c r="T3952" s="6" t="s">
        <v>35</v>
      </c>
      <c r="U3952" s="6"/>
      <c r="V3952" s="6" t="s">
        <v>49</v>
      </c>
      <c r="W3952" s="6">
        <v>91</v>
      </c>
      <c r="X3952" s="7" t="s">
        <v>37</v>
      </c>
    </row>
    <row r="3953" spans="1:24" x14ac:dyDescent="0.3">
      <c r="A3953" s="8" t="s">
        <v>11897</v>
      </c>
      <c r="B3953" s="9">
        <v>46156</v>
      </c>
      <c r="C3953" s="21" t="str">
        <f>TEXT(Table3[[#This Row],[Transaction_Date]],"dddd")</f>
        <v>Thursday</v>
      </c>
      <c r="D3953" t="s">
        <v>11898</v>
      </c>
      <c r="E3953">
        <f>HOUR(Table3[[#This Row],[Transaction_Time]])</f>
        <v>11</v>
      </c>
      <c r="F3953" s="10" t="s">
        <v>370</v>
      </c>
      <c r="G3953" s="10" t="s">
        <v>11899</v>
      </c>
      <c r="H3953" s="10" t="s">
        <v>26</v>
      </c>
      <c r="I3953" s="10" t="s">
        <v>27</v>
      </c>
      <c r="J3953" s="10" t="s">
        <v>105</v>
      </c>
      <c r="K3953" s="10" t="s">
        <v>675</v>
      </c>
      <c r="L3953" s="10" t="s">
        <v>196</v>
      </c>
      <c r="M3953" s="10" t="s">
        <v>83</v>
      </c>
      <c r="N3953" s="10" t="s">
        <v>46</v>
      </c>
      <c r="O3953" s="10" t="s">
        <v>47</v>
      </c>
      <c r="P3953" s="10" t="s">
        <v>68</v>
      </c>
      <c r="Q3953" s="10">
        <v>43.5</v>
      </c>
      <c r="R3953" s="10">
        <v>0</v>
      </c>
      <c r="S3953" s="10">
        <v>0</v>
      </c>
      <c r="T3953" s="10" t="s">
        <v>35</v>
      </c>
      <c r="U3953" s="10"/>
      <c r="V3953" s="10" t="s">
        <v>49</v>
      </c>
      <c r="W3953" s="10">
        <v>4</v>
      </c>
      <c r="X3953" s="11" t="s">
        <v>37</v>
      </c>
    </row>
    <row r="3954" spans="1:24" x14ac:dyDescent="0.3">
      <c r="A3954" s="4" t="s">
        <v>11900</v>
      </c>
      <c r="B3954" s="5">
        <v>46146</v>
      </c>
      <c r="C3954" s="20" t="str">
        <f>TEXT(Table3[[#This Row],[Transaction_Date]],"dddd")</f>
        <v>Monday</v>
      </c>
      <c r="D3954" t="s">
        <v>11901</v>
      </c>
      <c r="E3954">
        <f>HOUR(Table3[[#This Row],[Transaction_Time]])</f>
        <v>10</v>
      </c>
      <c r="F3954" s="6" t="s">
        <v>24</v>
      </c>
      <c r="G3954" s="6" t="s">
        <v>11902</v>
      </c>
      <c r="H3954" s="6" t="s">
        <v>26</v>
      </c>
      <c r="I3954" s="6" t="s">
        <v>27</v>
      </c>
      <c r="J3954" s="6" t="s">
        <v>166</v>
      </c>
      <c r="K3954" s="6" t="s">
        <v>167</v>
      </c>
      <c r="L3954" s="6" t="s">
        <v>66</v>
      </c>
      <c r="M3954" s="6" t="s">
        <v>67</v>
      </c>
      <c r="N3954" s="6" t="s">
        <v>59</v>
      </c>
      <c r="O3954" s="6" t="s">
        <v>47</v>
      </c>
      <c r="P3954" s="6" t="s">
        <v>128</v>
      </c>
      <c r="Q3954" s="6">
        <v>723.26</v>
      </c>
      <c r="R3954" s="6">
        <v>26.83</v>
      </c>
      <c r="S3954" s="6">
        <v>0</v>
      </c>
      <c r="T3954" s="6" t="s">
        <v>35</v>
      </c>
      <c r="U3954" s="6"/>
      <c r="V3954" s="6" t="s">
        <v>49</v>
      </c>
      <c r="W3954" s="6">
        <v>24</v>
      </c>
      <c r="X3954" s="7" t="s">
        <v>37</v>
      </c>
    </row>
    <row r="3955" spans="1:24" x14ac:dyDescent="0.3">
      <c r="A3955" s="8" t="s">
        <v>11903</v>
      </c>
      <c r="B3955" s="9">
        <v>46156</v>
      </c>
      <c r="C3955" s="21" t="str">
        <f>TEXT(Table3[[#This Row],[Transaction_Date]],"dddd")</f>
        <v>Thursday</v>
      </c>
      <c r="D3955" t="s">
        <v>11904</v>
      </c>
      <c r="E3955">
        <f>HOUR(Table3[[#This Row],[Transaction_Time]])</f>
        <v>19</v>
      </c>
      <c r="F3955" s="10" t="s">
        <v>40</v>
      </c>
      <c r="G3955" s="10" t="s">
        <v>11905</v>
      </c>
      <c r="H3955" s="10" t="s">
        <v>26</v>
      </c>
      <c r="I3955" s="10" t="s">
        <v>27</v>
      </c>
      <c r="J3955" s="10" t="s">
        <v>166</v>
      </c>
      <c r="K3955" s="10" t="s">
        <v>476</v>
      </c>
      <c r="L3955" s="10" t="s">
        <v>500</v>
      </c>
      <c r="M3955" s="10" t="s">
        <v>67</v>
      </c>
      <c r="N3955" s="10" t="s">
        <v>46</v>
      </c>
      <c r="O3955" s="10" t="s">
        <v>60</v>
      </c>
      <c r="P3955" s="10" t="s">
        <v>68</v>
      </c>
      <c r="Q3955" s="10">
        <v>560.6</v>
      </c>
      <c r="R3955" s="10">
        <v>24.18</v>
      </c>
      <c r="S3955" s="10">
        <v>0</v>
      </c>
      <c r="T3955" s="10" t="s">
        <v>35</v>
      </c>
      <c r="U3955" s="10"/>
      <c r="V3955" s="10" t="s">
        <v>49</v>
      </c>
      <c r="W3955" s="10">
        <v>32</v>
      </c>
      <c r="X3955" s="11" t="s">
        <v>37</v>
      </c>
    </row>
    <row r="3956" spans="1:24" x14ac:dyDescent="0.3">
      <c r="A3956" s="4" t="s">
        <v>11906</v>
      </c>
      <c r="B3956" s="5">
        <v>46170</v>
      </c>
      <c r="C3956" s="20" t="str">
        <f>TEXT(Table3[[#This Row],[Transaction_Date]],"dddd")</f>
        <v>Thursday</v>
      </c>
      <c r="D3956" t="s">
        <v>11907</v>
      </c>
      <c r="E3956">
        <f>HOUR(Table3[[#This Row],[Transaction_Time]])</f>
        <v>19</v>
      </c>
      <c r="F3956" s="6" t="s">
        <v>24</v>
      </c>
      <c r="G3956" s="6" t="s">
        <v>11908</v>
      </c>
      <c r="H3956" s="6" t="s">
        <v>89</v>
      </c>
      <c r="I3956" s="6" t="s">
        <v>27</v>
      </c>
      <c r="J3956" s="6" t="s">
        <v>98</v>
      </c>
      <c r="K3956" s="6" t="s">
        <v>126</v>
      </c>
      <c r="L3956" s="6" t="s">
        <v>286</v>
      </c>
      <c r="M3956" s="6" t="s">
        <v>122</v>
      </c>
      <c r="N3956" s="6" t="s">
        <v>59</v>
      </c>
      <c r="O3956" s="6" t="s">
        <v>47</v>
      </c>
      <c r="P3956" s="6" t="s">
        <v>34</v>
      </c>
      <c r="Q3956" s="6">
        <v>239.33</v>
      </c>
      <c r="R3956" s="6">
        <v>0</v>
      </c>
      <c r="S3956" s="6">
        <v>5.93</v>
      </c>
      <c r="T3956" s="6" t="s">
        <v>35</v>
      </c>
      <c r="U3956" s="6"/>
      <c r="V3956" s="6" t="s">
        <v>49</v>
      </c>
      <c r="W3956" s="6">
        <v>66</v>
      </c>
      <c r="X3956" s="7" t="s">
        <v>37</v>
      </c>
    </row>
    <row r="3957" spans="1:24" x14ac:dyDescent="0.3">
      <c r="A3957" s="8" t="s">
        <v>11909</v>
      </c>
      <c r="B3957" s="9">
        <v>46171</v>
      </c>
      <c r="C3957" s="21" t="str">
        <f>TEXT(Table3[[#This Row],[Transaction_Date]],"dddd")</f>
        <v>Friday</v>
      </c>
      <c r="D3957" t="s">
        <v>11910</v>
      </c>
      <c r="E3957">
        <f>HOUR(Table3[[#This Row],[Transaction_Time]])</f>
        <v>13</v>
      </c>
      <c r="F3957" s="10" t="s">
        <v>24</v>
      </c>
      <c r="G3957" s="10" t="s">
        <v>11911</v>
      </c>
      <c r="H3957" s="10" t="s">
        <v>54</v>
      </c>
      <c r="I3957" s="10" t="s">
        <v>27</v>
      </c>
      <c r="J3957" s="10" t="s">
        <v>43</v>
      </c>
      <c r="K3957" s="10" t="s">
        <v>44</v>
      </c>
      <c r="L3957" s="10" t="s">
        <v>200</v>
      </c>
      <c r="M3957" s="10" t="s">
        <v>146</v>
      </c>
      <c r="N3957" s="10" t="s">
        <v>46</v>
      </c>
      <c r="O3957" s="10" t="s">
        <v>33</v>
      </c>
      <c r="P3957" s="10" t="s">
        <v>68</v>
      </c>
      <c r="Q3957" s="10">
        <v>217.15</v>
      </c>
      <c r="R3957" s="10">
        <v>0</v>
      </c>
      <c r="S3957" s="10">
        <v>6.89</v>
      </c>
      <c r="T3957" s="10" t="s">
        <v>35</v>
      </c>
      <c r="U3957" s="10"/>
      <c r="V3957" s="10" t="s">
        <v>49</v>
      </c>
      <c r="W3957" s="10">
        <v>60</v>
      </c>
      <c r="X3957" s="11" t="s">
        <v>37</v>
      </c>
    </row>
    <row r="3958" spans="1:24" x14ac:dyDescent="0.3">
      <c r="A3958" s="4" t="s">
        <v>11912</v>
      </c>
      <c r="B3958" s="5">
        <v>46168</v>
      </c>
      <c r="C3958" s="20" t="str">
        <f>TEXT(Table3[[#This Row],[Transaction_Date]],"dddd")</f>
        <v>Tuesday</v>
      </c>
      <c r="D3958" t="s">
        <v>11913</v>
      </c>
      <c r="E3958">
        <f>HOUR(Table3[[#This Row],[Transaction_Time]])</f>
        <v>10</v>
      </c>
      <c r="F3958" s="6" t="s">
        <v>370</v>
      </c>
      <c r="G3958" s="6" t="s">
        <v>11914</v>
      </c>
      <c r="H3958" s="6" t="s">
        <v>26</v>
      </c>
      <c r="I3958" s="6" t="s">
        <v>27</v>
      </c>
      <c r="J3958" s="6" t="s">
        <v>98</v>
      </c>
      <c r="K3958" s="6" t="s">
        <v>126</v>
      </c>
      <c r="L3958" s="6" t="s">
        <v>121</v>
      </c>
      <c r="M3958" s="6" t="s">
        <v>122</v>
      </c>
      <c r="N3958" s="6" t="s">
        <v>46</v>
      </c>
      <c r="O3958" s="6" t="s">
        <v>60</v>
      </c>
      <c r="P3958" s="6" t="s">
        <v>115</v>
      </c>
      <c r="Q3958" s="6">
        <v>258.13</v>
      </c>
      <c r="R3958" s="6">
        <v>0</v>
      </c>
      <c r="S3958" s="6">
        <v>0</v>
      </c>
      <c r="T3958" s="6" t="s">
        <v>35</v>
      </c>
      <c r="U3958" s="6"/>
      <c r="V3958" s="6" t="s">
        <v>49</v>
      </c>
      <c r="W3958" s="6">
        <v>14</v>
      </c>
      <c r="X3958" s="7" t="s">
        <v>37</v>
      </c>
    </row>
    <row r="3959" spans="1:24" x14ac:dyDescent="0.3">
      <c r="A3959" s="8" t="s">
        <v>11915</v>
      </c>
      <c r="B3959" s="9">
        <v>46143</v>
      </c>
      <c r="C3959" s="21" t="str">
        <f>TEXT(Table3[[#This Row],[Transaction_Date]],"dddd")</f>
        <v>Friday</v>
      </c>
      <c r="D3959" t="s">
        <v>11916</v>
      </c>
      <c r="E3959">
        <f>HOUR(Table3[[#This Row],[Transaction_Time]])</f>
        <v>17</v>
      </c>
      <c r="F3959" s="10" t="s">
        <v>40</v>
      </c>
      <c r="G3959" s="10" t="s">
        <v>11917</v>
      </c>
      <c r="H3959" s="10" t="s">
        <v>54</v>
      </c>
      <c r="I3959" s="10" t="s">
        <v>42</v>
      </c>
      <c r="J3959" s="10" t="s">
        <v>28</v>
      </c>
      <c r="K3959" s="10" t="s">
        <v>188</v>
      </c>
      <c r="L3959" s="10" t="s">
        <v>801</v>
      </c>
      <c r="M3959" s="10" t="s">
        <v>58</v>
      </c>
      <c r="N3959" s="10" t="s">
        <v>46</v>
      </c>
      <c r="O3959" s="10" t="s">
        <v>47</v>
      </c>
      <c r="P3959" s="10" t="s">
        <v>48</v>
      </c>
      <c r="Q3959" s="10">
        <v>595.75</v>
      </c>
      <c r="R3959" s="10">
        <v>61.88</v>
      </c>
      <c r="S3959" s="10">
        <v>0</v>
      </c>
      <c r="T3959" s="10" t="s">
        <v>35</v>
      </c>
      <c r="U3959" s="10"/>
      <c r="V3959" s="10" t="s">
        <v>49</v>
      </c>
      <c r="W3959" s="10">
        <v>27</v>
      </c>
      <c r="X3959" s="11" t="s">
        <v>37</v>
      </c>
    </row>
    <row r="3960" spans="1:24" x14ac:dyDescent="0.3">
      <c r="A3960" s="4" t="s">
        <v>11918</v>
      </c>
      <c r="B3960" s="5">
        <v>46153</v>
      </c>
      <c r="C3960" s="20" t="str">
        <f>TEXT(Table3[[#This Row],[Transaction_Date]],"dddd")</f>
        <v>Monday</v>
      </c>
      <c r="D3960" t="s">
        <v>11919</v>
      </c>
      <c r="E3960">
        <f>HOUR(Table3[[#This Row],[Transaction_Time]])</f>
        <v>11</v>
      </c>
      <c r="F3960" s="6" t="s">
        <v>24</v>
      </c>
      <c r="G3960" s="6" t="s">
        <v>11920</v>
      </c>
      <c r="H3960" s="6" t="s">
        <v>26</v>
      </c>
      <c r="I3960" s="6" t="s">
        <v>42</v>
      </c>
      <c r="J3960" s="6" t="s">
        <v>75</v>
      </c>
      <c r="K3960" s="6" t="s">
        <v>76</v>
      </c>
      <c r="L3960" s="6" t="s">
        <v>230</v>
      </c>
      <c r="M3960" s="6" t="s">
        <v>83</v>
      </c>
      <c r="N3960" s="6" t="s">
        <v>46</v>
      </c>
      <c r="O3960" s="6" t="s">
        <v>33</v>
      </c>
      <c r="P3960" s="6" t="s">
        <v>48</v>
      </c>
      <c r="Q3960" s="6">
        <v>577.27</v>
      </c>
      <c r="R3960" s="6">
        <v>0</v>
      </c>
      <c r="S3960" s="6">
        <v>0</v>
      </c>
      <c r="T3960" s="6" t="s">
        <v>35</v>
      </c>
      <c r="U3960" s="6"/>
      <c r="V3960" s="6" t="s">
        <v>49</v>
      </c>
      <c r="W3960" s="6">
        <v>75</v>
      </c>
      <c r="X3960" s="7" t="s">
        <v>37</v>
      </c>
    </row>
    <row r="3961" spans="1:24" x14ac:dyDescent="0.3">
      <c r="A3961" s="8" t="s">
        <v>11921</v>
      </c>
      <c r="B3961" s="9">
        <v>46161</v>
      </c>
      <c r="C3961" s="21" t="str">
        <f>TEXT(Table3[[#This Row],[Transaction_Date]],"dddd")</f>
        <v>Tuesday</v>
      </c>
      <c r="D3961" t="s">
        <v>11922</v>
      </c>
      <c r="E3961">
        <f>HOUR(Table3[[#This Row],[Transaction_Time]])</f>
        <v>21</v>
      </c>
      <c r="F3961" s="10" t="s">
        <v>24</v>
      </c>
      <c r="G3961" s="10" t="s">
        <v>11923</v>
      </c>
      <c r="H3961" s="10" t="s">
        <v>26</v>
      </c>
      <c r="I3961" s="10" t="s">
        <v>27</v>
      </c>
      <c r="J3961" s="10" t="s">
        <v>119</v>
      </c>
      <c r="K3961" s="10" t="s">
        <v>323</v>
      </c>
      <c r="L3961" s="10" t="s">
        <v>100</v>
      </c>
      <c r="M3961" s="10" t="s">
        <v>101</v>
      </c>
      <c r="N3961" s="10" t="s">
        <v>78</v>
      </c>
      <c r="O3961" s="10" t="s">
        <v>141</v>
      </c>
      <c r="P3961" s="10" t="s">
        <v>115</v>
      </c>
      <c r="Q3961" s="10">
        <v>1487.05</v>
      </c>
      <c r="R3961" s="10">
        <v>0</v>
      </c>
      <c r="S3961" s="10">
        <v>0</v>
      </c>
      <c r="T3961" s="10" t="s">
        <v>35</v>
      </c>
      <c r="U3961" s="10"/>
      <c r="V3961" s="10" t="s">
        <v>49</v>
      </c>
      <c r="W3961" s="10">
        <v>78</v>
      </c>
      <c r="X3961" s="11" t="s">
        <v>37</v>
      </c>
    </row>
    <row r="3962" spans="1:24" x14ac:dyDescent="0.3">
      <c r="A3962" s="4" t="s">
        <v>11924</v>
      </c>
      <c r="B3962" s="5">
        <v>46157</v>
      </c>
      <c r="C3962" s="20" t="str">
        <f>TEXT(Table3[[#This Row],[Transaction_Date]],"dddd")</f>
        <v>Friday</v>
      </c>
      <c r="D3962" t="s">
        <v>11925</v>
      </c>
      <c r="E3962">
        <f>HOUR(Table3[[#This Row],[Transaction_Time]])</f>
        <v>13</v>
      </c>
      <c r="F3962" s="6" t="s">
        <v>52</v>
      </c>
      <c r="G3962" s="6" t="s">
        <v>11926</v>
      </c>
      <c r="H3962" s="6" t="s">
        <v>54</v>
      </c>
      <c r="I3962" s="6" t="s">
        <v>27</v>
      </c>
      <c r="J3962" s="6" t="s">
        <v>28</v>
      </c>
      <c r="K3962" s="6" t="s">
        <v>65</v>
      </c>
      <c r="L3962" s="6" t="s">
        <v>334</v>
      </c>
      <c r="M3962" s="6" t="s">
        <v>58</v>
      </c>
      <c r="N3962" s="6" t="s">
        <v>32</v>
      </c>
      <c r="O3962" s="6" t="s">
        <v>141</v>
      </c>
      <c r="P3962" s="6" t="s">
        <v>108</v>
      </c>
      <c r="Q3962" s="6">
        <v>2470.56</v>
      </c>
      <c r="R3962" s="6">
        <v>22.5</v>
      </c>
      <c r="S3962" s="6">
        <v>0</v>
      </c>
      <c r="T3962" s="6" t="s">
        <v>35</v>
      </c>
      <c r="U3962" s="6"/>
      <c r="V3962" s="6" t="s">
        <v>49</v>
      </c>
      <c r="W3962" s="6">
        <v>69</v>
      </c>
      <c r="X3962" s="7" t="s">
        <v>37</v>
      </c>
    </row>
    <row r="3963" spans="1:24" x14ac:dyDescent="0.3">
      <c r="A3963" s="8" t="s">
        <v>11927</v>
      </c>
      <c r="B3963" s="9">
        <v>46167</v>
      </c>
      <c r="C3963" s="21" t="str">
        <f>TEXT(Table3[[#This Row],[Transaction_Date]],"dddd")</f>
        <v>Monday</v>
      </c>
      <c r="D3963" t="s">
        <v>11928</v>
      </c>
      <c r="E3963">
        <f>HOUR(Table3[[#This Row],[Transaction_Time]])</f>
        <v>11</v>
      </c>
      <c r="F3963" s="10" t="s">
        <v>370</v>
      </c>
      <c r="G3963" s="10" t="s">
        <v>11929</v>
      </c>
      <c r="H3963" s="10" t="s">
        <v>26</v>
      </c>
      <c r="I3963" s="10" t="s">
        <v>27</v>
      </c>
      <c r="J3963" s="10" t="s">
        <v>90</v>
      </c>
      <c r="K3963" s="10" t="s">
        <v>140</v>
      </c>
      <c r="L3963" s="10" t="s">
        <v>290</v>
      </c>
      <c r="M3963" s="10" t="s">
        <v>93</v>
      </c>
      <c r="N3963" s="10" t="s">
        <v>46</v>
      </c>
      <c r="O3963" s="10" t="s">
        <v>47</v>
      </c>
      <c r="P3963" s="10" t="s">
        <v>68</v>
      </c>
      <c r="Q3963" s="10">
        <v>947.02</v>
      </c>
      <c r="R3963" s="10">
        <v>0</v>
      </c>
      <c r="S3963" s="10">
        <v>3.15</v>
      </c>
      <c r="T3963" s="10" t="s">
        <v>35</v>
      </c>
      <c r="U3963" s="10"/>
      <c r="V3963" s="10" t="s">
        <v>36</v>
      </c>
      <c r="W3963" s="10">
        <v>18</v>
      </c>
      <c r="X3963" s="11" t="s">
        <v>37</v>
      </c>
    </row>
    <row r="3964" spans="1:24" x14ac:dyDescent="0.3">
      <c r="A3964" s="4" t="s">
        <v>11930</v>
      </c>
      <c r="B3964" s="5">
        <v>46168</v>
      </c>
      <c r="C3964" s="20" t="str">
        <f>TEXT(Table3[[#This Row],[Transaction_Date]],"dddd")</f>
        <v>Tuesday</v>
      </c>
      <c r="D3964" t="s">
        <v>11931</v>
      </c>
      <c r="E3964">
        <f>HOUR(Table3[[#This Row],[Transaction_Time]])</f>
        <v>19</v>
      </c>
      <c r="F3964" s="6" t="s">
        <v>52</v>
      </c>
      <c r="G3964" s="6" t="s">
        <v>11932</v>
      </c>
      <c r="H3964" s="6" t="s">
        <v>89</v>
      </c>
      <c r="I3964" s="6" t="s">
        <v>42</v>
      </c>
      <c r="J3964" s="6" t="s">
        <v>150</v>
      </c>
      <c r="K3964" s="6" t="s">
        <v>398</v>
      </c>
      <c r="L3964" s="6" t="s">
        <v>82</v>
      </c>
      <c r="M3964" s="6" t="s">
        <v>83</v>
      </c>
      <c r="N3964" s="6" t="s">
        <v>32</v>
      </c>
      <c r="O3964" s="6" t="s">
        <v>47</v>
      </c>
      <c r="P3964" s="6" t="s">
        <v>84</v>
      </c>
      <c r="Q3964" s="6">
        <v>425.48</v>
      </c>
      <c r="R3964" s="6">
        <v>0</v>
      </c>
      <c r="S3964" s="6">
        <v>0</v>
      </c>
      <c r="T3964" s="6" t="s">
        <v>35</v>
      </c>
      <c r="U3964" s="6"/>
      <c r="V3964" s="6" t="s">
        <v>49</v>
      </c>
      <c r="W3964" s="6">
        <v>89</v>
      </c>
      <c r="X3964" s="7" t="s">
        <v>37</v>
      </c>
    </row>
    <row r="3965" spans="1:24" x14ac:dyDescent="0.3">
      <c r="A3965" s="8" t="s">
        <v>11933</v>
      </c>
      <c r="B3965" s="9">
        <v>46171</v>
      </c>
      <c r="C3965" s="21" t="str">
        <f>TEXT(Table3[[#This Row],[Transaction_Date]],"dddd")</f>
        <v>Friday</v>
      </c>
      <c r="D3965" t="s">
        <v>11934</v>
      </c>
      <c r="E3965">
        <f>HOUR(Table3[[#This Row],[Transaction_Time]])</f>
        <v>8</v>
      </c>
      <c r="F3965" s="10" t="s">
        <v>24</v>
      </c>
      <c r="G3965" s="10" t="s">
        <v>11935</v>
      </c>
      <c r="H3965" s="10" t="s">
        <v>89</v>
      </c>
      <c r="I3965" s="10" t="s">
        <v>42</v>
      </c>
      <c r="J3965" s="10" t="s">
        <v>75</v>
      </c>
      <c r="K3965" s="10" t="s">
        <v>156</v>
      </c>
      <c r="L3965" s="10" t="s">
        <v>161</v>
      </c>
      <c r="M3965" s="10" t="s">
        <v>162</v>
      </c>
      <c r="N3965" s="10" t="s">
        <v>46</v>
      </c>
      <c r="O3965" s="10" t="s">
        <v>47</v>
      </c>
      <c r="P3965" s="10" t="s">
        <v>115</v>
      </c>
      <c r="Q3965" s="10">
        <v>178.13</v>
      </c>
      <c r="R3965" s="10">
        <v>0</v>
      </c>
      <c r="S3965" s="10">
        <v>2.5499999999999998</v>
      </c>
      <c r="T3965" s="10" t="s">
        <v>35</v>
      </c>
      <c r="U3965" s="10"/>
      <c r="V3965" s="10" t="s">
        <v>49</v>
      </c>
      <c r="W3965" s="10">
        <v>9</v>
      </c>
      <c r="X3965" s="11" t="s">
        <v>37</v>
      </c>
    </row>
    <row r="3966" spans="1:24" x14ac:dyDescent="0.3">
      <c r="A3966" s="4" t="s">
        <v>11936</v>
      </c>
      <c r="B3966" s="5">
        <v>46171</v>
      </c>
      <c r="C3966" s="20" t="str">
        <f>TEXT(Table3[[#This Row],[Transaction_Date]],"dddd")</f>
        <v>Friday</v>
      </c>
      <c r="D3966" t="s">
        <v>11937</v>
      </c>
      <c r="E3966">
        <f>HOUR(Table3[[#This Row],[Transaction_Time]])</f>
        <v>10</v>
      </c>
      <c r="F3966" s="6" t="s">
        <v>24</v>
      </c>
      <c r="G3966" s="6" t="s">
        <v>11938</v>
      </c>
      <c r="H3966" s="6" t="s">
        <v>89</v>
      </c>
      <c r="I3966" s="6" t="s">
        <v>27</v>
      </c>
      <c r="J3966" s="6" t="s">
        <v>98</v>
      </c>
      <c r="K3966" s="6" t="s">
        <v>338</v>
      </c>
      <c r="L3966" s="6" t="s">
        <v>334</v>
      </c>
      <c r="M3966" s="6" t="s">
        <v>58</v>
      </c>
      <c r="N3966" s="6" t="s">
        <v>46</v>
      </c>
      <c r="O3966" s="6" t="s">
        <v>60</v>
      </c>
      <c r="P3966" s="6" t="s">
        <v>34</v>
      </c>
      <c r="Q3966" s="6">
        <v>1294.21</v>
      </c>
      <c r="R3966" s="6">
        <v>0</v>
      </c>
      <c r="S3966" s="6">
        <v>3.3</v>
      </c>
      <c r="T3966" s="6" t="s">
        <v>35</v>
      </c>
      <c r="U3966" s="6"/>
      <c r="V3966" s="6" t="s">
        <v>49</v>
      </c>
      <c r="W3966" s="6">
        <v>89</v>
      </c>
      <c r="X3966" s="7" t="s">
        <v>37</v>
      </c>
    </row>
    <row r="3967" spans="1:24" x14ac:dyDescent="0.3">
      <c r="A3967" s="8" t="s">
        <v>11939</v>
      </c>
      <c r="B3967" s="9">
        <v>46168</v>
      </c>
      <c r="C3967" s="21" t="str">
        <f>TEXT(Table3[[#This Row],[Transaction_Date]],"dddd")</f>
        <v>Tuesday</v>
      </c>
      <c r="D3967" t="s">
        <v>11940</v>
      </c>
      <c r="E3967">
        <f>HOUR(Table3[[#This Row],[Transaction_Time]])</f>
        <v>14</v>
      </c>
      <c r="F3967" s="10" t="s">
        <v>24</v>
      </c>
      <c r="G3967" s="10" t="s">
        <v>11941</v>
      </c>
      <c r="H3967" s="10" t="s">
        <v>74</v>
      </c>
      <c r="I3967" s="10" t="s">
        <v>42</v>
      </c>
      <c r="J3967" s="10" t="s">
        <v>105</v>
      </c>
      <c r="K3967" s="10" t="s">
        <v>106</v>
      </c>
      <c r="L3967" s="10" t="s">
        <v>241</v>
      </c>
      <c r="M3967" s="10" t="s">
        <v>101</v>
      </c>
      <c r="N3967" s="10" t="s">
        <v>32</v>
      </c>
      <c r="O3967" s="10" t="s">
        <v>47</v>
      </c>
      <c r="P3967" s="10" t="s">
        <v>68</v>
      </c>
      <c r="Q3967" s="10">
        <v>547.14</v>
      </c>
      <c r="R3967" s="10">
        <v>0</v>
      </c>
      <c r="S3967" s="10">
        <v>0</v>
      </c>
      <c r="T3967" s="10" t="s">
        <v>35</v>
      </c>
      <c r="U3967" s="10"/>
      <c r="V3967" s="10" t="s">
        <v>36</v>
      </c>
      <c r="W3967" s="10">
        <v>30</v>
      </c>
      <c r="X3967" s="11" t="s">
        <v>37</v>
      </c>
    </row>
    <row r="3968" spans="1:24" x14ac:dyDescent="0.3">
      <c r="A3968" s="4" t="s">
        <v>11942</v>
      </c>
      <c r="B3968" s="5">
        <v>46170</v>
      </c>
      <c r="C3968" s="20" t="str">
        <f>TEXT(Table3[[#This Row],[Transaction_Date]],"dddd")</f>
        <v>Thursday</v>
      </c>
      <c r="D3968" t="s">
        <v>11943</v>
      </c>
      <c r="E3968">
        <f>HOUR(Table3[[#This Row],[Transaction_Time]])</f>
        <v>20</v>
      </c>
      <c r="F3968" s="6" t="s">
        <v>24</v>
      </c>
      <c r="G3968" s="6" t="s">
        <v>11944</v>
      </c>
      <c r="H3968" s="6" t="s">
        <v>26</v>
      </c>
      <c r="I3968" s="6" t="s">
        <v>27</v>
      </c>
      <c r="J3968" s="6" t="s">
        <v>90</v>
      </c>
      <c r="K3968" s="6" t="s">
        <v>140</v>
      </c>
      <c r="L3968" s="6" t="s">
        <v>500</v>
      </c>
      <c r="M3968" s="6" t="s">
        <v>67</v>
      </c>
      <c r="N3968" s="6" t="s">
        <v>78</v>
      </c>
      <c r="O3968" s="6" t="s">
        <v>60</v>
      </c>
      <c r="P3968" s="6" t="s">
        <v>34</v>
      </c>
      <c r="Q3968" s="6">
        <v>366.59</v>
      </c>
      <c r="R3968" s="6">
        <v>0</v>
      </c>
      <c r="S3968" s="6">
        <v>0</v>
      </c>
      <c r="T3968" s="6" t="s">
        <v>35</v>
      </c>
      <c r="U3968" s="6"/>
      <c r="V3968" s="6" t="s">
        <v>49</v>
      </c>
      <c r="W3968" s="6">
        <v>9</v>
      </c>
      <c r="X3968" s="7" t="s">
        <v>37</v>
      </c>
    </row>
    <row r="3969" spans="1:24" x14ac:dyDescent="0.3">
      <c r="A3969" s="8" t="s">
        <v>11945</v>
      </c>
      <c r="B3969" s="9">
        <v>46153</v>
      </c>
      <c r="C3969" s="21" t="str">
        <f>TEXT(Table3[[#This Row],[Transaction_Date]],"dddd")</f>
        <v>Monday</v>
      </c>
      <c r="D3969" t="s">
        <v>11946</v>
      </c>
      <c r="E3969">
        <f>HOUR(Table3[[#This Row],[Transaction_Time]])</f>
        <v>16</v>
      </c>
      <c r="F3969" s="10" t="s">
        <v>24</v>
      </c>
      <c r="G3969" s="10" t="s">
        <v>11947</v>
      </c>
      <c r="H3969" s="10" t="s">
        <v>26</v>
      </c>
      <c r="I3969" s="10" t="s">
        <v>42</v>
      </c>
      <c r="J3969" s="10" t="s">
        <v>105</v>
      </c>
      <c r="K3969" s="10" t="s">
        <v>195</v>
      </c>
      <c r="L3969" s="10" t="s">
        <v>113</v>
      </c>
      <c r="M3969" s="10" t="s">
        <v>114</v>
      </c>
      <c r="N3969" s="10" t="s">
        <v>78</v>
      </c>
      <c r="O3969" s="10" t="s">
        <v>60</v>
      </c>
      <c r="P3969" s="10" t="s">
        <v>84</v>
      </c>
      <c r="Q3969" s="10">
        <v>325.64999999999998</v>
      </c>
      <c r="R3969" s="10">
        <v>36.47</v>
      </c>
      <c r="S3969" s="10">
        <v>0</v>
      </c>
      <c r="T3969" s="10" t="s">
        <v>35</v>
      </c>
      <c r="U3969" s="10"/>
      <c r="V3969" s="10" t="s">
        <v>49</v>
      </c>
      <c r="W3969" s="10">
        <v>90</v>
      </c>
      <c r="X3969" s="11" t="s">
        <v>37</v>
      </c>
    </row>
    <row r="3970" spans="1:24" x14ac:dyDescent="0.3">
      <c r="A3970" s="4" t="s">
        <v>11948</v>
      </c>
      <c r="B3970" s="5">
        <v>46149</v>
      </c>
      <c r="C3970" s="20" t="str">
        <f>TEXT(Table3[[#This Row],[Transaction_Date]],"dddd")</f>
        <v>Thursday</v>
      </c>
      <c r="D3970" t="s">
        <v>11949</v>
      </c>
      <c r="E3970">
        <f>HOUR(Table3[[#This Row],[Transaction_Time]])</f>
        <v>18</v>
      </c>
      <c r="F3970" s="6" t="s">
        <v>24</v>
      </c>
      <c r="G3970" s="6" t="s">
        <v>11950</v>
      </c>
      <c r="H3970" s="6" t="s">
        <v>26</v>
      </c>
      <c r="I3970" s="6" t="s">
        <v>42</v>
      </c>
      <c r="J3970" s="6" t="s">
        <v>105</v>
      </c>
      <c r="K3970" s="6" t="s">
        <v>675</v>
      </c>
      <c r="L3970" s="6" t="s">
        <v>647</v>
      </c>
      <c r="M3970" s="6" t="s">
        <v>31</v>
      </c>
      <c r="N3970" s="6" t="s">
        <v>46</v>
      </c>
      <c r="O3970" s="6" t="s">
        <v>60</v>
      </c>
      <c r="P3970" s="6" t="s">
        <v>128</v>
      </c>
      <c r="Q3970" s="6">
        <v>954.27</v>
      </c>
      <c r="R3970" s="6">
        <v>0</v>
      </c>
      <c r="S3970" s="6">
        <v>0</v>
      </c>
      <c r="T3970" s="6" t="s">
        <v>35</v>
      </c>
      <c r="U3970" s="6"/>
      <c r="V3970" s="6" t="s">
        <v>49</v>
      </c>
      <c r="W3970" s="6">
        <v>25</v>
      </c>
      <c r="X3970" s="7" t="s">
        <v>37</v>
      </c>
    </row>
    <row r="3971" spans="1:24" x14ac:dyDescent="0.3">
      <c r="A3971" s="8" t="s">
        <v>11951</v>
      </c>
      <c r="B3971" s="9">
        <v>46166</v>
      </c>
      <c r="C3971" s="21" t="str">
        <f>TEXT(Table3[[#This Row],[Transaction_Date]],"dddd")</f>
        <v>Sunday</v>
      </c>
      <c r="D3971" t="s">
        <v>11952</v>
      </c>
      <c r="E3971">
        <f>HOUR(Table3[[#This Row],[Transaction_Time]])</f>
        <v>14</v>
      </c>
      <c r="F3971" s="10" t="s">
        <v>40</v>
      </c>
      <c r="G3971" s="10" t="s">
        <v>11953</v>
      </c>
      <c r="H3971" s="10" t="s">
        <v>74</v>
      </c>
      <c r="I3971" s="10" t="s">
        <v>27</v>
      </c>
      <c r="J3971" s="10" t="s">
        <v>43</v>
      </c>
      <c r="K3971" s="10" t="s">
        <v>285</v>
      </c>
      <c r="L3971" s="10" t="s">
        <v>161</v>
      </c>
      <c r="M3971" s="10" t="s">
        <v>162</v>
      </c>
      <c r="N3971" s="10" t="s">
        <v>32</v>
      </c>
      <c r="O3971" s="10" t="s">
        <v>60</v>
      </c>
      <c r="P3971" s="10" t="s">
        <v>128</v>
      </c>
      <c r="Q3971" s="10">
        <v>1969.4</v>
      </c>
      <c r="R3971" s="10">
        <v>0</v>
      </c>
      <c r="S3971" s="10">
        <v>0</v>
      </c>
      <c r="T3971" s="10" t="s">
        <v>35</v>
      </c>
      <c r="U3971" s="10"/>
      <c r="V3971" s="10" t="s">
        <v>36</v>
      </c>
      <c r="W3971" s="10">
        <v>76</v>
      </c>
      <c r="X3971" s="11" t="s">
        <v>37</v>
      </c>
    </row>
    <row r="3972" spans="1:24" x14ac:dyDescent="0.3">
      <c r="A3972" s="4" t="s">
        <v>11954</v>
      </c>
      <c r="B3972" s="5">
        <v>46172</v>
      </c>
      <c r="C3972" s="20" t="str">
        <f>TEXT(Table3[[#This Row],[Transaction_Date]],"dddd")</f>
        <v>Saturday</v>
      </c>
      <c r="D3972" t="s">
        <v>11955</v>
      </c>
      <c r="E3972">
        <f>HOUR(Table3[[#This Row],[Transaction_Time]])</f>
        <v>18</v>
      </c>
      <c r="F3972" s="6" t="s">
        <v>40</v>
      </c>
      <c r="G3972" s="6" t="s">
        <v>11956</v>
      </c>
      <c r="H3972" s="6" t="s">
        <v>26</v>
      </c>
      <c r="I3972" s="6" t="s">
        <v>27</v>
      </c>
      <c r="J3972" s="6" t="s">
        <v>166</v>
      </c>
      <c r="K3972" s="6" t="s">
        <v>167</v>
      </c>
      <c r="L3972" s="6" t="s">
        <v>205</v>
      </c>
      <c r="M3972" s="6" t="s">
        <v>162</v>
      </c>
      <c r="N3972" s="6" t="s">
        <v>59</v>
      </c>
      <c r="O3972" s="6" t="s">
        <v>141</v>
      </c>
      <c r="P3972" s="6" t="s">
        <v>115</v>
      </c>
      <c r="Q3972" s="6">
        <v>357.7</v>
      </c>
      <c r="R3972" s="6">
        <v>58.84</v>
      </c>
      <c r="S3972" s="6">
        <v>6.89</v>
      </c>
      <c r="T3972" s="6" t="s">
        <v>35</v>
      </c>
      <c r="U3972" s="6"/>
      <c r="V3972" s="6" t="s">
        <v>49</v>
      </c>
      <c r="W3972" s="6">
        <v>96</v>
      </c>
      <c r="X3972" s="7" t="s">
        <v>37</v>
      </c>
    </row>
    <row r="3973" spans="1:24" x14ac:dyDescent="0.3">
      <c r="A3973" s="8" t="s">
        <v>11957</v>
      </c>
      <c r="B3973" s="9">
        <v>46166</v>
      </c>
      <c r="C3973" s="21" t="str">
        <f>TEXT(Table3[[#This Row],[Transaction_Date]],"dddd")</f>
        <v>Sunday</v>
      </c>
      <c r="D3973" t="s">
        <v>11958</v>
      </c>
      <c r="E3973">
        <f>HOUR(Table3[[#This Row],[Transaction_Time]])</f>
        <v>20</v>
      </c>
      <c r="F3973" s="10" t="s">
        <v>40</v>
      </c>
      <c r="G3973" s="10" t="s">
        <v>11959</v>
      </c>
      <c r="H3973" s="10" t="s">
        <v>54</v>
      </c>
      <c r="I3973" s="10" t="s">
        <v>42</v>
      </c>
      <c r="J3973" s="10" t="s">
        <v>119</v>
      </c>
      <c r="K3973" s="10" t="s">
        <v>120</v>
      </c>
      <c r="L3973" s="10" t="s">
        <v>424</v>
      </c>
      <c r="M3973" s="10" t="s">
        <v>122</v>
      </c>
      <c r="N3973" s="10" t="s">
        <v>59</v>
      </c>
      <c r="O3973" s="10" t="s">
        <v>141</v>
      </c>
      <c r="P3973" s="10" t="s">
        <v>128</v>
      </c>
      <c r="Q3973" s="10">
        <v>1101.03</v>
      </c>
      <c r="R3973" s="10">
        <v>0</v>
      </c>
      <c r="S3973" s="10">
        <v>4.32</v>
      </c>
      <c r="T3973" s="10" t="s">
        <v>35</v>
      </c>
      <c r="U3973" s="10"/>
      <c r="V3973" s="10" t="s">
        <v>49</v>
      </c>
      <c r="W3973" s="10">
        <v>22</v>
      </c>
      <c r="X3973" s="11" t="s">
        <v>37</v>
      </c>
    </row>
    <row r="3974" spans="1:24" x14ac:dyDescent="0.3">
      <c r="A3974" s="4" t="s">
        <v>11960</v>
      </c>
      <c r="B3974" s="5">
        <v>46165</v>
      </c>
      <c r="C3974" s="20" t="str">
        <f>TEXT(Table3[[#This Row],[Transaction_Date]],"dddd")</f>
        <v>Saturday</v>
      </c>
      <c r="D3974" t="s">
        <v>11961</v>
      </c>
      <c r="E3974">
        <f>HOUR(Table3[[#This Row],[Transaction_Time]])</f>
        <v>16</v>
      </c>
      <c r="F3974" s="6" t="s">
        <v>24</v>
      </c>
      <c r="G3974" s="6" t="s">
        <v>11962</v>
      </c>
      <c r="H3974" s="6" t="s">
        <v>54</v>
      </c>
      <c r="I3974" s="6" t="s">
        <v>42</v>
      </c>
      <c r="J3974" s="6" t="s">
        <v>105</v>
      </c>
      <c r="K3974" s="6" t="s">
        <v>195</v>
      </c>
      <c r="L3974" s="6" t="s">
        <v>246</v>
      </c>
      <c r="M3974" s="6" t="s">
        <v>214</v>
      </c>
      <c r="N3974" s="6" t="s">
        <v>46</v>
      </c>
      <c r="O3974" s="6" t="s">
        <v>47</v>
      </c>
      <c r="P3974" s="6" t="s">
        <v>108</v>
      </c>
      <c r="Q3974" s="6">
        <v>332.18</v>
      </c>
      <c r="R3974" s="6">
        <v>0</v>
      </c>
      <c r="S3974" s="6">
        <v>0</v>
      </c>
      <c r="T3974" s="6" t="s">
        <v>35</v>
      </c>
      <c r="U3974" s="6"/>
      <c r="V3974" s="6" t="s">
        <v>49</v>
      </c>
      <c r="W3974" s="6">
        <v>29</v>
      </c>
      <c r="X3974" s="7" t="s">
        <v>37</v>
      </c>
    </row>
    <row r="3975" spans="1:24" x14ac:dyDescent="0.3">
      <c r="A3975" s="8" t="s">
        <v>11963</v>
      </c>
      <c r="B3975" s="9">
        <v>46172</v>
      </c>
      <c r="C3975" s="21" t="str">
        <f>TEXT(Table3[[#This Row],[Transaction_Date]],"dddd")</f>
        <v>Saturday</v>
      </c>
      <c r="D3975" t="s">
        <v>11964</v>
      </c>
      <c r="E3975">
        <f>HOUR(Table3[[#This Row],[Transaction_Time]])</f>
        <v>13</v>
      </c>
      <c r="F3975" s="10" t="s">
        <v>24</v>
      </c>
      <c r="G3975" s="10" t="s">
        <v>11965</v>
      </c>
      <c r="H3975" s="10" t="s">
        <v>26</v>
      </c>
      <c r="I3975" s="10" t="s">
        <v>27</v>
      </c>
      <c r="J3975" s="10" t="s">
        <v>98</v>
      </c>
      <c r="K3975" s="10" t="s">
        <v>99</v>
      </c>
      <c r="L3975" s="10" t="s">
        <v>30</v>
      </c>
      <c r="M3975" s="10" t="s">
        <v>31</v>
      </c>
      <c r="N3975" s="10" t="s">
        <v>32</v>
      </c>
      <c r="O3975" s="10" t="s">
        <v>47</v>
      </c>
      <c r="P3975" s="10" t="s">
        <v>128</v>
      </c>
      <c r="Q3975" s="10">
        <v>382.94</v>
      </c>
      <c r="R3975" s="10">
        <v>0</v>
      </c>
      <c r="S3975" s="10">
        <v>0</v>
      </c>
      <c r="T3975" s="10" t="s">
        <v>35</v>
      </c>
      <c r="U3975" s="10"/>
      <c r="V3975" s="10" t="s">
        <v>49</v>
      </c>
      <c r="W3975" s="10">
        <v>50</v>
      </c>
      <c r="X3975" s="11" t="s">
        <v>37</v>
      </c>
    </row>
    <row r="3976" spans="1:24" x14ac:dyDescent="0.3">
      <c r="A3976" s="4" t="s">
        <v>11966</v>
      </c>
      <c r="B3976" s="5">
        <v>46145</v>
      </c>
      <c r="C3976" s="20" t="str">
        <f>TEXT(Table3[[#This Row],[Transaction_Date]],"dddd")</f>
        <v>Sunday</v>
      </c>
      <c r="D3976" t="s">
        <v>11967</v>
      </c>
      <c r="E3976">
        <f>HOUR(Table3[[#This Row],[Transaction_Time]])</f>
        <v>20</v>
      </c>
      <c r="F3976" s="6" t="s">
        <v>24</v>
      </c>
      <c r="G3976" s="6" t="s">
        <v>11968</v>
      </c>
      <c r="H3976" s="6" t="s">
        <v>74</v>
      </c>
      <c r="I3976" s="6" t="s">
        <v>27</v>
      </c>
      <c r="J3976" s="6" t="s">
        <v>98</v>
      </c>
      <c r="K3976" s="6" t="s">
        <v>99</v>
      </c>
      <c r="L3976" s="6" t="s">
        <v>327</v>
      </c>
      <c r="M3976" s="6" t="s">
        <v>114</v>
      </c>
      <c r="N3976" s="6" t="s">
        <v>59</v>
      </c>
      <c r="O3976" s="6" t="s">
        <v>47</v>
      </c>
      <c r="P3976" s="6" t="s">
        <v>128</v>
      </c>
      <c r="Q3976" s="6">
        <v>273.58</v>
      </c>
      <c r="R3976" s="6">
        <v>37.64</v>
      </c>
      <c r="S3976" s="6">
        <v>0</v>
      </c>
      <c r="T3976" s="6" t="s">
        <v>35</v>
      </c>
      <c r="U3976" s="6"/>
      <c r="V3976" s="6" t="s">
        <v>36</v>
      </c>
      <c r="W3976" s="6">
        <v>27</v>
      </c>
      <c r="X3976" s="7" t="s">
        <v>37</v>
      </c>
    </row>
    <row r="3977" spans="1:24" x14ac:dyDescent="0.3">
      <c r="A3977" s="8" t="s">
        <v>11969</v>
      </c>
      <c r="B3977" s="9">
        <v>46160</v>
      </c>
      <c r="C3977" s="21" t="str">
        <f>TEXT(Table3[[#This Row],[Transaction_Date]],"dddd")</f>
        <v>Monday</v>
      </c>
      <c r="D3977" t="s">
        <v>11970</v>
      </c>
      <c r="E3977">
        <f>HOUR(Table3[[#This Row],[Transaction_Time]])</f>
        <v>21</v>
      </c>
      <c r="F3977" s="10" t="s">
        <v>72</v>
      </c>
      <c r="G3977" s="10" t="s">
        <v>11971</v>
      </c>
      <c r="H3977" s="10" t="s">
        <v>54</v>
      </c>
      <c r="I3977" s="10" t="s">
        <v>27</v>
      </c>
      <c r="J3977" s="10" t="s">
        <v>28</v>
      </c>
      <c r="K3977" s="10" t="s">
        <v>29</v>
      </c>
      <c r="L3977" s="10" t="s">
        <v>30</v>
      </c>
      <c r="M3977" s="10" t="s">
        <v>31</v>
      </c>
      <c r="N3977" s="10" t="s">
        <v>59</v>
      </c>
      <c r="O3977" s="10" t="s">
        <v>297</v>
      </c>
      <c r="P3977" s="10" t="s">
        <v>48</v>
      </c>
      <c r="Q3977" s="10">
        <v>375.84</v>
      </c>
      <c r="R3977" s="10">
        <v>0</v>
      </c>
      <c r="S3977" s="10">
        <v>0</v>
      </c>
      <c r="T3977" s="10" t="s">
        <v>406</v>
      </c>
      <c r="U3977" s="10" t="s">
        <v>385</v>
      </c>
      <c r="V3977" s="10" t="s">
        <v>49</v>
      </c>
      <c r="W3977" s="10">
        <v>97</v>
      </c>
      <c r="X3977" s="11" t="s">
        <v>37</v>
      </c>
    </row>
    <row r="3978" spans="1:24" x14ac:dyDescent="0.3">
      <c r="A3978" s="4" t="s">
        <v>11972</v>
      </c>
      <c r="B3978" s="5">
        <v>46171</v>
      </c>
      <c r="C3978" s="20" t="str">
        <f>TEXT(Table3[[#This Row],[Transaction_Date]],"dddd")</f>
        <v>Friday</v>
      </c>
      <c r="D3978" t="s">
        <v>11973</v>
      </c>
      <c r="E3978">
        <f>HOUR(Table3[[#This Row],[Transaction_Time]])</f>
        <v>18</v>
      </c>
      <c r="F3978" s="6" t="s">
        <v>24</v>
      </c>
      <c r="G3978" s="6" t="s">
        <v>11974</v>
      </c>
      <c r="H3978" s="6" t="s">
        <v>97</v>
      </c>
      <c r="I3978" s="6" t="s">
        <v>42</v>
      </c>
      <c r="J3978" s="6" t="s">
        <v>105</v>
      </c>
      <c r="K3978" s="6" t="s">
        <v>195</v>
      </c>
      <c r="L3978" s="6" t="s">
        <v>304</v>
      </c>
      <c r="M3978" s="6" t="s">
        <v>31</v>
      </c>
      <c r="N3978" s="6" t="s">
        <v>46</v>
      </c>
      <c r="O3978" s="6" t="s">
        <v>47</v>
      </c>
      <c r="P3978" s="6" t="s">
        <v>34</v>
      </c>
      <c r="Q3978" s="6">
        <v>270.8</v>
      </c>
      <c r="R3978" s="6">
        <v>0</v>
      </c>
      <c r="S3978" s="6">
        <v>2.11</v>
      </c>
      <c r="T3978" s="6" t="s">
        <v>35</v>
      </c>
      <c r="U3978" s="6"/>
      <c r="V3978" s="6" t="s">
        <v>49</v>
      </c>
      <c r="W3978" s="6">
        <v>16</v>
      </c>
      <c r="X3978" s="7" t="s">
        <v>37</v>
      </c>
    </row>
    <row r="3979" spans="1:24" x14ac:dyDescent="0.3">
      <c r="A3979" s="8" t="s">
        <v>11975</v>
      </c>
      <c r="B3979" s="9">
        <v>46149</v>
      </c>
      <c r="C3979" s="21" t="str">
        <f>TEXT(Table3[[#This Row],[Transaction_Date]],"dddd")</f>
        <v>Thursday</v>
      </c>
      <c r="D3979" t="s">
        <v>11976</v>
      </c>
      <c r="E3979">
        <f>HOUR(Table3[[#This Row],[Transaction_Time]])</f>
        <v>14</v>
      </c>
      <c r="F3979" s="10" t="s">
        <v>40</v>
      </c>
      <c r="G3979" s="10" t="s">
        <v>11977</v>
      </c>
      <c r="H3979" s="10" t="s">
        <v>26</v>
      </c>
      <c r="I3979" s="10" t="s">
        <v>42</v>
      </c>
      <c r="J3979" s="10" t="s">
        <v>166</v>
      </c>
      <c r="K3979" s="10" t="s">
        <v>167</v>
      </c>
      <c r="L3979" s="10" t="s">
        <v>57</v>
      </c>
      <c r="M3979" s="10" t="s">
        <v>58</v>
      </c>
      <c r="N3979" s="10" t="s">
        <v>78</v>
      </c>
      <c r="O3979" s="10" t="s">
        <v>141</v>
      </c>
      <c r="P3979" s="10" t="s">
        <v>108</v>
      </c>
      <c r="Q3979" s="10">
        <v>205.95</v>
      </c>
      <c r="R3979" s="10">
        <v>0</v>
      </c>
      <c r="S3979" s="10">
        <v>0</v>
      </c>
      <c r="T3979" s="10" t="s">
        <v>35</v>
      </c>
      <c r="U3979" s="10"/>
      <c r="V3979" s="10" t="s">
        <v>36</v>
      </c>
      <c r="W3979" s="10">
        <v>8</v>
      </c>
      <c r="X3979" s="11" t="s">
        <v>37</v>
      </c>
    </row>
    <row r="3980" spans="1:24" x14ac:dyDescent="0.3">
      <c r="A3980" s="4" t="s">
        <v>11978</v>
      </c>
      <c r="B3980" s="5">
        <v>46165</v>
      </c>
      <c r="C3980" s="20" t="str">
        <f>TEXT(Table3[[#This Row],[Transaction_Date]],"dddd")</f>
        <v>Saturday</v>
      </c>
      <c r="D3980" t="s">
        <v>11979</v>
      </c>
      <c r="E3980">
        <f>HOUR(Table3[[#This Row],[Transaction_Time]])</f>
        <v>20</v>
      </c>
      <c r="F3980" s="6" t="s">
        <v>24</v>
      </c>
      <c r="G3980" s="6" t="s">
        <v>11980</v>
      </c>
      <c r="H3980" s="6" t="s">
        <v>54</v>
      </c>
      <c r="I3980" s="6" t="s">
        <v>42</v>
      </c>
      <c r="J3980" s="6" t="s">
        <v>119</v>
      </c>
      <c r="K3980" s="6" t="s">
        <v>276</v>
      </c>
      <c r="L3980" s="6" t="s">
        <v>161</v>
      </c>
      <c r="M3980" s="6" t="s">
        <v>162</v>
      </c>
      <c r="N3980" s="6" t="s">
        <v>32</v>
      </c>
      <c r="O3980" s="6" t="s">
        <v>60</v>
      </c>
      <c r="P3980" s="6" t="s">
        <v>128</v>
      </c>
      <c r="Q3980" s="6">
        <v>344.58</v>
      </c>
      <c r="R3980" s="6">
        <v>0</v>
      </c>
      <c r="S3980" s="6">
        <v>0</v>
      </c>
      <c r="T3980" s="6" t="s">
        <v>35</v>
      </c>
      <c r="U3980" s="6"/>
      <c r="V3980" s="6" t="s">
        <v>49</v>
      </c>
      <c r="W3980" s="6">
        <v>63</v>
      </c>
      <c r="X3980" s="7" t="s">
        <v>37</v>
      </c>
    </row>
    <row r="3981" spans="1:24" x14ac:dyDescent="0.3">
      <c r="A3981" s="8" t="s">
        <v>11981</v>
      </c>
      <c r="B3981" s="9">
        <v>46162</v>
      </c>
      <c r="C3981" s="21" t="str">
        <f>TEXT(Table3[[#This Row],[Transaction_Date]],"dddd")</f>
        <v>Wednesday</v>
      </c>
      <c r="D3981" t="s">
        <v>11982</v>
      </c>
      <c r="E3981">
        <f>HOUR(Table3[[#This Row],[Transaction_Time]])</f>
        <v>19</v>
      </c>
      <c r="F3981" s="10" t="s">
        <v>87</v>
      </c>
      <c r="G3981" s="10" t="s">
        <v>11983</v>
      </c>
      <c r="H3981" s="10" t="s">
        <v>26</v>
      </c>
      <c r="I3981" s="10" t="s">
        <v>42</v>
      </c>
      <c r="J3981" s="10" t="s">
        <v>28</v>
      </c>
      <c r="K3981" s="10" t="s">
        <v>29</v>
      </c>
      <c r="L3981" s="10" t="s">
        <v>77</v>
      </c>
      <c r="M3981" s="10" t="s">
        <v>31</v>
      </c>
      <c r="N3981" s="10" t="s">
        <v>46</v>
      </c>
      <c r="O3981" s="10" t="s">
        <v>47</v>
      </c>
      <c r="P3981" s="10" t="s">
        <v>68</v>
      </c>
      <c r="Q3981" s="10">
        <v>431.77</v>
      </c>
      <c r="R3981" s="10">
        <v>46.28</v>
      </c>
      <c r="S3981" s="10">
        <v>0</v>
      </c>
      <c r="T3981" s="10" t="s">
        <v>35</v>
      </c>
      <c r="U3981" s="10"/>
      <c r="V3981" s="10" t="s">
        <v>49</v>
      </c>
      <c r="W3981" s="10">
        <v>38</v>
      </c>
      <c r="X3981" s="11" t="s">
        <v>37</v>
      </c>
    </row>
    <row r="3982" spans="1:24" x14ac:dyDescent="0.3">
      <c r="A3982" s="4" t="s">
        <v>11984</v>
      </c>
      <c r="B3982" s="5">
        <v>46161</v>
      </c>
      <c r="C3982" s="20" t="str">
        <f>TEXT(Table3[[#This Row],[Transaction_Date]],"dddd")</f>
        <v>Tuesday</v>
      </c>
      <c r="D3982" t="s">
        <v>11985</v>
      </c>
      <c r="E3982">
        <f>HOUR(Table3[[#This Row],[Transaction_Time]])</f>
        <v>18</v>
      </c>
      <c r="F3982" s="6" t="s">
        <v>24</v>
      </c>
      <c r="G3982" s="6" t="s">
        <v>11986</v>
      </c>
      <c r="H3982" s="6" t="s">
        <v>26</v>
      </c>
      <c r="I3982" s="6" t="s">
        <v>27</v>
      </c>
      <c r="J3982" s="6" t="s">
        <v>43</v>
      </c>
      <c r="K3982" s="6" t="s">
        <v>285</v>
      </c>
      <c r="L3982" s="6" t="s">
        <v>77</v>
      </c>
      <c r="M3982" s="6" t="s">
        <v>31</v>
      </c>
      <c r="N3982" s="6" t="s">
        <v>32</v>
      </c>
      <c r="O3982" s="6" t="s">
        <v>141</v>
      </c>
      <c r="P3982" s="6" t="s">
        <v>84</v>
      </c>
      <c r="Q3982" s="6">
        <v>1371.68</v>
      </c>
      <c r="R3982" s="6">
        <v>0</v>
      </c>
      <c r="S3982" s="6">
        <v>2.46</v>
      </c>
      <c r="T3982" s="6" t="s">
        <v>35</v>
      </c>
      <c r="U3982" s="6"/>
      <c r="V3982" s="6" t="s">
        <v>49</v>
      </c>
      <c r="W3982" s="6">
        <v>48</v>
      </c>
      <c r="X3982" s="7" t="s">
        <v>37</v>
      </c>
    </row>
    <row r="3983" spans="1:24" x14ac:dyDescent="0.3">
      <c r="A3983" s="8" t="s">
        <v>11987</v>
      </c>
      <c r="B3983" s="9">
        <v>46156</v>
      </c>
      <c r="C3983" s="21" t="str">
        <f>TEXT(Table3[[#This Row],[Transaction_Date]],"dddd")</f>
        <v>Thursday</v>
      </c>
      <c r="D3983" t="s">
        <v>11988</v>
      </c>
      <c r="E3983">
        <f>HOUR(Table3[[#This Row],[Transaction_Time]])</f>
        <v>20</v>
      </c>
      <c r="F3983" s="10" t="s">
        <v>24</v>
      </c>
      <c r="G3983" s="10" t="s">
        <v>11989</v>
      </c>
      <c r="H3983" s="10" t="s">
        <v>89</v>
      </c>
      <c r="I3983" s="10" t="s">
        <v>27</v>
      </c>
      <c r="J3983" s="10" t="s">
        <v>105</v>
      </c>
      <c r="K3983" s="10" t="s">
        <v>195</v>
      </c>
      <c r="L3983" s="10" t="s">
        <v>304</v>
      </c>
      <c r="M3983" s="10" t="s">
        <v>31</v>
      </c>
      <c r="N3983" s="10" t="s">
        <v>176</v>
      </c>
      <c r="O3983" s="10" t="s">
        <v>60</v>
      </c>
      <c r="P3983" s="10" t="s">
        <v>68</v>
      </c>
      <c r="Q3983" s="10">
        <v>425.32</v>
      </c>
      <c r="R3983" s="10">
        <v>18.440000000000001</v>
      </c>
      <c r="S3983" s="10">
        <v>0</v>
      </c>
      <c r="T3983" s="10" t="s">
        <v>35</v>
      </c>
      <c r="U3983" s="10"/>
      <c r="V3983" s="10" t="s">
        <v>49</v>
      </c>
      <c r="W3983" s="10">
        <v>30</v>
      </c>
      <c r="X3983" s="11" t="s">
        <v>37</v>
      </c>
    </row>
    <row r="3984" spans="1:24" x14ac:dyDescent="0.3">
      <c r="A3984" s="4" t="s">
        <v>11990</v>
      </c>
      <c r="B3984" s="5">
        <v>46144</v>
      </c>
      <c r="C3984" s="20" t="str">
        <f>TEXT(Table3[[#This Row],[Transaction_Date]],"dddd")</f>
        <v>Saturday</v>
      </c>
      <c r="D3984" t="s">
        <v>11991</v>
      </c>
      <c r="E3984">
        <f>HOUR(Table3[[#This Row],[Transaction_Time]])</f>
        <v>19</v>
      </c>
      <c r="F3984" s="6" t="s">
        <v>87</v>
      </c>
      <c r="G3984" s="6" t="s">
        <v>11992</v>
      </c>
      <c r="H3984" s="6" t="s">
        <v>26</v>
      </c>
      <c r="I3984" s="6" t="s">
        <v>27</v>
      </c>
      <c r="J3984" s="6" t="s">
        <v>119</v>
      </c>
      <c r="K3984" s="6" t="s">
        <v>264</v>
      </c>
      <c r="L3984" s="6" t="s">
        <v>246</v>
      </c>
      <c r="M3984" s="6" t="s">
        <v>214</v>
      </c>
      <c r="N3984" s="6" t="s">
        <v>59</v>
      </c>
      <c r="O3984" s="6" t="s">
        <v>60</v>
      </c>
      <c r="P3984" s="6" t="s">
        <v>108</v>
      </c>
      <c r="Q3984" s="6">
        <v>129.02000000000001</v>
      </c>
      <c r="R3984" s="6">
        <v>53.92</v>
      </c>
      <c r="S3984" s="6">
        <v>0</v>
      </c>
      <c r="T3984" s="6" t="s">
        <v>35</v>
      </c>
      <c r="U3984" s="6"/>
      <c r="V3984" s="6" t="s">
        <v>49</v>
      </c>
      <c r="W3984" s="6">
        <v>46</v>
      </c>
      <c r="X3984" s="7" t="s">
        <v>37</v>
      </c>
    </row>
    <row r="3985" spans="1:24" x14ac:dyDescent="0.3">
      <c r="A3985" s="8" t="s">
        <v>11993</v>
      </c>
      <c r="B3985" s="9">
        <v>46147</v>
      </c>
      <c r="C3985" s="21" t="str">
        <f>TEXT(Table3[[#This Row],[Transaction_Date]],"dddd")</f>
        <v>Tuesday</v>
      </c>
      <c r="D3985" t="s">
        <v>11994</v>
      </c>
      <c r="E3985">
        <f>HOUR(Table3[[#This Row],[Transaction_Time]])</f>
        <v>13</v>
      </c>
      <c r="F3985" s="10" t="s">
        <v>24</v>
      </c>
      <c r="G3985" s="10" t="s">
        <v>11995</v>
      </c>
      <c r="H3985" s="10" t="s">
        <v>26</v>
      </c>
      <c r="I3985" s="10" t="s">
        <v>27</v>
      </c>
      <c r="J3985" s="10" t="s">
        <v>55</v>
      </c>
      <c r="K3985" s="10" t="s">
        <v>256</v>
      </c>
      <c r="L3985" s="10" t="s">
        <v>127</v>
      </c>
      <c r="M3985" s="10" t="s">
        <v>114</v>
      </c>
      <c r="N3985" s="10" t="s">
        <v>78</v>
      </c>
      <c r="O3985" s="10" t="s">
        <v>60</v>
      </c>
      <c r="P3985" s="10" t="s">
        <v>48</v>
      </c>
      <c r="Q3985" s="10">
        <v>28.71</v>
      </c>
      <c r="R3985" s="10">
        <v>0</v>
      </c>
      <c r="S3985" s="10">
        <v>0</v>
      </c>
      <c r="T3985" s="10" t="s">
        <v>35</v>
      </c>
      <c r="U3985" s="10"/>
      <c r="V3985" s="10" t="s">
        <v>49</v>
      </c>
      <c r="W3985" s="10">
        <v>76</v>
      </c>
      <c r="X3985" s="11" t="s">
        <v>37</v>
      </c>
    </row>
    <row r="3986" spans="1:24" x14ac:dyDescent="0.3">
      <c r="A3986" s="4" t="s">
        <v>11996</v>
      </c>
      <c r="B3986" s="5">
        <v>46144</v>
      </c>
      <c r="C3986" s="20" t="str">
        <f>TEXT(Table3[[#This Row],[Transaction_Date]],"dddd")</f>
        <v>Saturday</v>
      </c>
      <c r="D3986" t="s">
        <v>11997</v>
      </c>
      <c r="E3986">
        <f>HOUR(Table3[[#This Row],[Transaction_Time]])</f>
        <v>20</v>
      </c>
      <c r="F3986" s="6" t="s">
        <v>40</v>
      </c>
      <c r="G3986" s="6" t="s">
        <v>11998</v>
      </c>
      <c r="H3986" s="6" t="s">
        <v>26</v>
      </c>
      <c r="I3986" s="6" t="s">
        <v>27</v>
      </c>
      <c r="J3986" s="6" t="s">
        <v>98</v>
      </c>
      <c r="K3986" s="6" t="s">
        <v>459</v>
      </c>
      <c r="L3986" s="6" t="s">
        <v>342</v>
      </c>
      <c r="M3986" s="6" t="s">
        <v>162</v>
      </c>
      <c r="N3986" s="6" t="s">
        <v>46</v>
      </c>
      <c r="O3986" s="6" t="s">
        <v>141</v>
      </c>
      <c r="P3986" s="6" t="s">
        <v>84</v>
      </c>
      <c r="Q3986" s="6">
        <v>3023.72</v>
      </c>
      <c r="R3986" s="6">
        <v>73.150000000000006</v>
      </c>
      <c r="S3986" s="6">
        <v>0</v>
      </c>
      <c r="T3986" s="6" t="s">
        <v>35</v>
      </c>
      <c r="U3986" s="6"/>
      <c r="V3986" s="6" t="s">
        <v>36</v>
      </c>
      <c r="W3986" s="6">
        <v>47</v>
      </c>
      <c r="X3986" s="7" t="s">
        <v>37</v>
      </c>
    </row>
    <row r="3987" spans="1:24" x14ac:dyDescent="0.3">
      <c r="A3987" s="8" t="s">
        <v>11999</v>
      </c>
      <c r="B3987" s="9">
        <v>46156</v>
      </c>
      <c r="C3987" s="21" t="str">
        <f>TEXT(Table3[[#This Row],[Transaction_Date]],"dddd")</f>
        <v>Thursday</v>
      </c>
      <c r="D3987" t="s">
        <v>6545</v>
      </c>
      <c r="E3987">
        <f>HOUR(Table3[[#This Row],[Transaction_Time]])</f>
        <v>9</v>
      </c>
      <c r="F3987" s="10" t="s">
        <v>24</v>
      </c>
      <c r="G3987" s="10" t="s">
        <v>12000</v>
      </c>
      <c r="H3987" s="10" t="s">
        <v>89</v>
      </c>
      <c r="I3987" s="10" t="s">
        <v>27</v>
      </c>
      <c r="J3987" s="10" t="s">
        <v>98</v>
      </c>
      <c r="K3987" s="10" t="s">
        <v>338</v>
      </c>
      <c r="L3987" s="10" t="s">
        <v>132</v>
      </c>
      <c r="M3987" s="10" t="s">
        <v>93</v>
      </c>
      <c r="N3987" s="10" t="s">
        <v>46</v>
      </c>
      <c r="O3987" s="10" t="s">
        <v>141</v>
      </c>
      <c r="P3987" s="10" t="s">
        <v>128</v>
      </c>
      <c r="Q3987" s="10">
        <v>187.98</v>
      </c>
      <c r="R3987" s="10">
        <v>0</v>
      </c>
      <c r="S3987" s="10">
        <v>0</v>
      </c>
      <c r="T3987" s="10" t="s">
        <v>35</v>
      </c>
      <c r="U3987" s="10"/>
      <c r="V3987" s="10" t="s">
        <v>36</v>
      </c>
      <c r="W3987" s="10">
        <v>5</v>
      </c>
      <c r="X3987" s="11" t="s">
        <v>37</v>
      </c>
    </row>
    <row r="3988" spans="1:24" x14ac:dyDescent="0.3">
      <c r="A3988" s="4" t="s">
        <v>12001</v>
      </c>
      <c r="B3988" s="5">
        <v>46167</v>
      </c>
      <c r="C3988" s="20" t="str">
        <f>TEXT(Table3[[#This Row],[Transaction_Date]],"dddd")</f>
        <v>Monday</v>
      </c>
      <c r="D3988" t="s">
        <v>12002</v>
      </c>
      <c r="E3988">
        <f>HOUR(Table3[[#This Row],[Transaction_Time]])</f>
        <v>21</v>
      </c>
      <c r="F3988" s="6" t="s">
        <v>416</v>
      </c>
      <c r="G3988" s="6" t="s">
        <v>12003</v>
      </c>
      <c r="H3988" s="6" t="s">
        <v>97</v>
      </c>
      <c r="I3988" s="6" t="s">
        <v>42</v>
      </c>
      <c r="J3988" s="6" t="s">
        <v>150</v>
      </c>
      <c r="K3988" s="6" t="s">
        <v>245</v>
      </c>
      <c r="L3988" s="6" t="s">
        <v>618</v>
      </c>
      <c r="M3988" s="6" t="s">
        <v>214</v>
      </c>
      <c r="N3988" s="6" t="s">
        <v>32</v>
      </c>
      <c r="O3988" s="6" t="s">
        <v>47</v>
      </c>
      <c r="P3988" s="6" t="s">
        <v>84</v>
      </c>
      <c r="Q3988" s="6">
        <v>764.72</v>
      </c>
      <c r="R3988" s="6">
        <v>0</v>
      </c>
      <c r="S3988" s="6">
        <v>0</v>
      </c>
      <c r="T3988" s="6" t="s">
        <v>35</v>
      </c>
      <c r="U3988" s="6"/>
      <c r="V3988" s="6" t="s">
        <v>49</v>
      </c>
      <c r="W3988" s="6">
        <v>74</v>
      </c>
      <c r="X3988" s="7" t="s">
        <v>37</v>
      </c>
    </row>
    <row r="3989" spans="1:24" x14ac:dyDescent="0.3">
      <c r="A3989" s="8" t="s">
        <v>12004</v>
      </c>
      <c r="B3989" s="9">
        <v>46163</v>
      </c>
      <c r="C3989" s="21" t="str">
        <f>TEXT(Table3[[#This Row],[Transaction_Date]],"dddd")</f>
        <v>Thursday</v>
      </c>
      <c r="D3989" t="s">
        <v>12005</v>
      </c>
      <c r="E3989">
        <f>HOUR(Table3[[#This Row],[Transaction_Time]])</f>
        <v>18</v>
      </c>
      <c r="F3989" s="10" t="s">
        <v>24</v>
      </c>
      <c r="G3989" s="10" t="s">
        <v>12006</v>
      </c>
      <c r="H3989" s="10" t="s">
        <v>26</v>
      </c>
      <c r="I3989" s="10" t="s">
        <v>27</v>
      </c>
      <c r="J3989" s="10" t="s">
        <v>55</v>
      </c>
      <c r="K3989" s="10" t="s">
        <v>256</v>
      </c>
      <c r="L3989" s="10" t="s">
        <v>66</v>
      </c>
      <c r="M3989" s="10" t="s">
        <v>67</v>
      </c>
      <c r="N3989" s="10" t="s">
        <v>46</v>
      </c>
      <c r="O3989" s="10" t="s">
        <v>47</v>
      </c>
      <c r="P3989" s="10" t="s">
        <v>48</v>
      </c>
      <c r="Q3989" s="10">
        <v>304.39999999999998</v>
      </c>
      <c r="R3989" s="10">
        <v>0</v>
      </c>
      <c r="S3989" s="10">
        <v>0</v>
      </c>
      <c r="T3989" s="10" t="s">
        <v>35</v>
      </c>
      <c r="U3989" s="10"/>
      <c r="V3989" s="10" t="s">
        <v>49</v>
      </c>
      <c r="W3989" s="10">
        <v>46</v>
      </c>
      <c r="X3989" s="11" t="s">
        <v>37</v>
      </c>
    </row>
    <row r="3990" spans="1:24" x14ac:dyDescent="0.3">
      <c r="A3990" s="4" t="s">
        <v>12007</v>
      </c>
      <c r="B3990" s="5">
        <v>46166</v>
      </c>
      <c r="C3990" s="20" t="str">
        <f>TEXT(Table3[[#This Row],[Transaction_Date]],"dddd")</f>
        <v>Sunday</v>
      </c>
      <c r="D3990" t="s">
        <v>12008</v>
      </c>
      <c r="E3990">
        <f>HOUR(Table3[[#This Row],[Transaction_Time]])</f>
        <v>21</v>
      </c>
      <c r="F3990" s="6" t="s">
        <v>416</v>
      </c>
      <c r="G3990" s="6" t="s">
        <v>12009</v>
      </c>
      <c r="H3990" s="6" t="s">
        <v>26</v>
      </c>
      <c r="I3990" s="6" t="s">
        <v>27</v>
      </c>
      <c r="J3990" s="6" t="s">
        <v>150</v>
      </c>
      <c r="K3990" s="6" t="s">
        <v>398</v>
      </c>
      <c r="L3990" s="6" t="s">
        <v>357</v>
      </c>
      <c r="M3990" s="6" t="s">
        <v>122</v>
      </c>
      <c r="N3990" s="6" t="s">
        <v>78</v>
      </c>
      <c r="O3990" s="6" t="s">
        <v>47</v>
      </c>
      <c r="P3990" s="6" t="s">
        <v>108</v>
      </c>
      <c r="Q3990" s="6">
        <v>523.62</v>
      </c>
      <c r="R3990" s="6">
        <v>2.4700000000000002</v>
      </c>
      <c r="S3990" s="6">
        <v>0</v>
      </c>
      <c r="T3990" s="6" t="s">
        <v>35</v>
      </c>
      <c r="U3990" s="6"/>
      <c r="V3990" s="6" t="s">
        <v>49</v>
      </c>
      <c r="W3990" s="6">
        <v>50</v>
      </c>
      <c r="X3990" s="7" t="s">
        <v>37</v>
      </c>
    </row>
    <row r="3991" spans="1:24" x14ac:dyDescent="0.3">
      <c r="A3991" s="8" t="s">
        <v>12010</v>
      </c>
      <c r="B3991" s="9">
        <v>46165</v>
      </c>
      <c r="C3991" s="21" t="str">
        <f>TEXT(Table3[[#This Row],[Transaction_Date]],"dddd")</f>
        <v>Saturday</v>
      </c>
      <c r="D3991" t="s">
        <v>12011</v>
      </c>
      <c r="E3991">
        <f>HOUR(Table3[[#This Row],[Transaction_Time]])</f>
        <v>14</v>
      </c>
      <c r="F3991" s="10" t="s">
        <v>52</v>
      </c>
      <c r="G3991" s="10" t="s">
        <v>12012</v>
      </c>
      <c r="H3991" s="10" t="s">
        <v>74</v>
      </c>
      <c r="I3991" s="10" t="s">
        <v>42</v>
      </c>
      <c r="J3991" s="10" t="s">
        <v>55</v>
      </c>
      <c r="K3991" s="10" t="s">
        <v>180</v>
      </c>
      <c r="L3991" s="10" t="s">
        <v>435</v>
      </c>
      <c r="M3991" s="10" t="s">
        <v>101</v>
      </c>
      <c r="N3991" s="10" t="s">
        <v>32</v>
      </c>
      <c r="O3991" s="10" t="s">
        <v>47</v>
      </c>
      <c r="P3991" s="10" t="s">
        <v>115</v>
      </c>
      <c r="Q3991" s="10">
        <v>206.84</v>
      </c>
      <c r="R3991" s="10">
        <v>0</v>
      </c>
      <c r="S3991" s="10">
        <v>0</v>
      </c>
      <c r="T3991" s="10" t="s">
        <v>35</v>
      </c>
      <c r="U3991" s="10"/>
      <c r="V3991" s="10" t="s">
        <v>49</v>
      </c>
      <c r="W3991" s="10">
        <v>67</v>
      </c>
      <c r="X3991" s="11" t="s">
        <v>37</v>
      </c>
    </row>
    <row r="3992" spans="1:24" x14ac:dyDescent="0.3">
      <c r="A3992" s="4" t="s">
        <v>12013</v>
      </c>
      <c r="B3992" s="5">
        <v>46148</v>
      </c>
      <c r="C3992" s="20" t="str">
        <f>TEXT(Table3[[#This Row],[Transaction_Date]],"dddd")</f>
        <v>Wednesday</v>
      </c>
      <c r="D3992" t="s">
        <v>12014</v>
      </c>
      <c r="E3992">
        <f>HOUR(Table3[[#This Row],[Transaction_Time]])</f>
        <v>11</v>
      </c>
      <c r="F3992" s="6" t="s">
        <v>24</v>
      </c>
      <c r="G3992" s="6" t="s">
        <v>12015</v>
      </c>
      <c r="H3992" s="6" t="s">
        <v>54</v>
      </c>
      <c r="I3992" s="6" t="s">
        <v>42</v>
      </c>
      <c r="J3992" s="6" t="s">
        <v>119</v>
      </c>
      <c r="K3992" s="6" t="s">
        <v>276</v>
      </c>
      <c r="L3992" s="6" t="s">
        <v>296</v>
      </c>
      <c r="M3992" s="6" t="s">
        <v>146</v>
      </c>
      <c r="N3992" s="6" t="s">
        <v>46</v>
      </c>
      <c r="O3992" s="6" t="s">
        <v>60</v>
      </c>
      <c r="P3992" s="6" t="s">
        <v>68</v>
      </c>
      <c r="Q3992" s="6">
        <v>1673.34</v>
      </c>
      <c r="R3992" s="6">
        <v>31.98</v>
      </c>
      <c r="S3992" s="6">
        <v>0</v>
      </c>
      <c r="T3992" s="6" t="s">
        <v>35</v>
      </c>
      <c r="U3992" s="6"/>
      <c r="V3992" s="6" t="s">
        <v>36</v>
      </c>
      <c r="W3992" s="6">
        <v>65</v>
      </c>
      <c r="X3992" s="7" t="s">
        <v>37</v>
      </c>
    </row>
    <row r="3993" spans="1:24" x14ac:dyDescent="0.3">
      <c r="A3993" s="8" t="s">
        <v>12016</v>
      </c>
      <c r="B3993" s="9">
        <v>46157</v>
      </c>
      <c r="C3993" s="21" t="str">
        <f>TEXT(Table3[[#This Row],[Transaction_Date]],"dddd")</f>
        <v>Friday</v>
      </c>
      <c r="D3993" t="s">
        <v>12017</v>
      </c>
      <c r="E3993">
        <f>HOUR(Table3[[#This Row],[Transaction_Time]])</f>
        <v>18</v>
      </c>
      <c r="F3993" s="10" t="s">
        <v>24</v>
      </c>
      <c r="G3993" s="10" t="s">
        <v>12018</v>
      </c>
      <c r="H3993" s="10" t="s">
        <v>54</v>
      </c>
      <c r="I3993" s="10" t="s">
        <v>42</v>
      </c>
      <c r="J3993" s="10" t="s">
        <v>98</v>
      </c>
      <c r="K3993" s="10" t="s">
        <v>99</v>
      </c>
      <c r="L3993" s="10" t="s">
        <v>327</v>
      </c>
      <c r="M3993" s="10" t="s">
        <v>114</v>
      </c>
      <c r="N3993" s="10" t="s">
        <v>32</v>
      </c>
      <c r="O3993" s="10" t="s">
        <v>47</v>
      </c>
      <c r="P3993" s="10" t="s">
        <v>48</v>
      </c>
      <c r="Q3993" s="10">
        <v>224.2</v>
      </c>
      <c r="R3993" s="10">
        <v>0</v>
      </c>
      <c r="S3993" s="10">
        <v>0</v>
      </c>
      <c r="T3993" s="10" t="s">
        <v>280</v>
      </c>
      <c r="U3993" s="10" t="s">
        <v>402</v>
      </c>
      <c r="V3993" s="10" t="s">
        <v>36</v>
      </c>
      <c r="W3993" s="10">
        <v>5</v>
      </c>
      <c r="X3993" s="11" t="s">
        <v>37</v>
      </c>
    </row>
    <row r="3994" spans="1:24" x14ac:dyDescent="0.3">
      <c r="A3994" s="4" t="s">
        <v>12019</v>
      </c>
      <c r="B3994" s="5">
        <v>46154</v>
      </c>
      <c r="C3994" s="20" t="str">
        <f>TEXT(Table3[[#This Row],[Transaction_Date]],"dddd")</f>
        <v>Tuesday</v>
      </c>
      <c r="D3994" t="s">
        <v>12020</v>
      </c>
      <c r="E3994">
        <f>HOUR(Table3[[#This Row],[Transaction_Time]])</f>
        <v>19</v>
      </c>
      <c r="F3994" s="6" t="s">
        <v>52</v>
      </c>
      <c r="G3994" s="6" t="s">
        <v>12021</v>
      </c>
      <c r="H3994" s="6" t="s">
        <v>26</v>
      </c>
      <c r="I3994" s="6" t="s">
        <v>27</v>
      </c>
      <c r="J3994" s="6" t="s">
        <v>43</v>
      </c>
      <c r="K3994" s="6" t="s">
        <v>229</v>
      </c>
      <c r="L3994" s="6" t="s">
        <v>225</v>
      </c>
      <c r="M3994" s="6" t="s">
        <v>214</v>
      </c>
      <c r="N3994" s="6" t="s">
        <v>46</v>
      </c>
      <c r="O3994" s="6" t="s">
        <v>47</v>
      </c>
      <c r="P3994" s="6" t="s">
        <v>115</v>
      </c>
      <c r="Q3994" s="6">
        <v>350.31</v>
      </c>
      <c r="R3994" s="6">
        <v>0</v>
      </c>
      <c r="S3994" s="6">
        <v>0</v>
      </c>
      <c r="T3994" s="6" t="s">
        <v>35</v>
      </c>
      <c r="U3994" s="6"/>
      <c r="V3994" s="6" t="s">
        <v>49</v>
      </c>
      <c r="W3994" s="6">
        <v>65</v>
      </c>
      <c r="X3994" s="7" t="s">
        <v>37</v>
      </c>
    </row>
    <row r="3995" spans="1:24" x14ac:dyDescent="0.3">
      <c r="A3995" s="8" t="s">
        <v>12022</v>
      </c>
      <c r="B3995" s="9">
        <v>46156</v>
      </c>
      <c r="C3995" s="21" t="str">
        <f>TEXT(Table3[[#This Row],[Transaction_Date]],"dddd")</f>
        <v>Thursday</v>
      </c>
      <c r="D3995" t="s">
        <v>12023</v>
      </c>
      <c r="E3995">
        <f>HOUR(Table3[[#This Row],[Transaction_Time]])</f>
        <v>22</v>
      </c>
      <c r="F3995" s="10" t="s">
        <v>24</v>
      </c>
      <c r="G3995" s="10" t="s">
        <v>12024</v>
      </c>
      <c r="H3995" s="10" t="s">
        <v>54</v>
      </c>
      <c r="I3995" s="10" t="s">
        <v>27</v>
      </c>
      <c r="J3995" s="10" t="s">
        <v>55</v>
      </c>
      <c r="K3995" s="10" t="s">
        <v>180</v>
      </c>
      <c r="L3995" s="10" t="s">
        <v>145</v>
      </c>
      <c r="M3995" s="10" t="s">
        <v>146</v>
      </c>
      <c r="N3995" s="10" t="s">
        <v>176</v>
      </c>
      <c r="O3995" s="10" t="s">
        <v>47</v>
      </c>
      <c r="P3995" s="10" t="s">
        <v>48</v>
      </c>
      <c r="Q3995" s="10">
        <v>187.31</v>
      </c>
      <c r="R3995" s="10">
        <v>32.92</v>
      </c>
      <c r="S3995" s="10">
        <v>0</v>
      </c>
      <c r="T3995" s="10" t="s">
        <v>35</v>
      </c>
      <c r="U3995" s="10"/>
      <c r="V3995" s="10" t="s">
        <v>49</v>
      </c>
      <c r="W3995" s="10">
        <v>64</v>
      </c>
      <c r="X3995" s="11" t="s">
        <v>37</v>
      </c>
    </row>
    <row r="3996" spans="1:24" x14ac:dyDescent="0.3">
      <c r="A3996" s="4" t="s">
        <v>12025</v>
      </c>
      <c r="B3996" s="5">
        <v>46153</v>
      </c>
      <c r="C3996" s="20" t="str">
        <f>TEXT(Table3[[#This Row],[Transaction_Date]],"dddd")</f>
        <v>Monday</v>
      </c>
      <c r="D3996" t="s">
        <v>12026</v>
      </c>
      <c r="E3996">
        <f>HOUR(Table3[[#This Row],[Transaction_Time]])</f>
        <v>9</v>
      </c>
      <c r="F3996" s="6" t="s">
        <v>72</v>
      </c>
      <c r="G3996" s="6" t="s">
        <v>12027</v>
      </c>
      <c r="H3996" s="6" t="s">
        <v>54</v>
      </c>
      <c r="I3996" s="6" t="s">
        <v>27</v>
      </c>
      <c r="J3996" s="6" t="s">
        <v>98</v>
      </c>
      <c r="K3996" s="6" t="s">
        <v>126</v>
      </c>
      <c r="L3996" s="6" t="s">
        <v>364</v>
      </c>
      <c r="M3996" s="6" t="s">
        <v>114</v>
      </c>
      <c r="N3996" s="6" t="s">
        <v>46</v>
      </c>
      <c r="O3996" s="6" t="s">
        <v>141</v>
      </c>
      <c r="P3996" s="6" t="s">
        <v>34</v>
      </c>
      <c r="Q3996" s="6">
        <v>1778.98</v>
      </c>
      <c r="R3996" s="6">
        <v>0</v>
      </c>
      <c r="S3996" s="6">
        <v>0</v>
      </c>
      <c r="T3996" s="6" t="s">
        <v>35</v>
      </c>
      <c r="U3996" s="6"/>
      <c r="V3996" s="6" t="s">
        <v>36</v>
      </c>
      <c r="W3996" s="6">
        <v>22</v>
      </c>
      <c r="X3996" s="7" t="s">
        <v>37</v>
      </c>
    </row>
    <row r="3997" spans="1:24" x14ac:dyDescent="0.3">
      <c r="A3997" s="8" t="s">
        <v>12028</v>
      </c>
      <c r="B3997" s="9">
        <v>46167</v>
      </c>
      <c r="C3997" s="21" t="str">
        <f>TEXT(Table3[[#This Row],[Transaction_Date]],"dddd")</f>
        <v>Monday</v>
      </c>
      <c r="D3997" t="s">
        <v>12029</v>
      </c>
      <c r="E3997">
        <f>HOUR(Table3[[#This Row],[Transaction_Time]])</f>
        <v>19</v>
      </c>
      <c r="F3997" s="10" t="s">
        <v>24</v>
      </c>
      <c r="G3997" s="10" t="s">
        <v>12030</v>
      </c>
      <c r="H3997" s="10" t="s">
        <v>26</v>
      </c>
      <c r="I3997" s="10" t="s">
        <v>42</v>
      </c>
      <c r="J3997" s="10" t="s">
        <v>166</v>
      </c>
      <c r="K3997" s="10" t="s">
        <v>476</v>
      </c>
      <c r="L3997" s="10" t="s">
        <v>375</v>
      </c>
      <c r="M3997" s="10" t="s">
        <v>58</v>
      </c>
      <c r="N3997" s="10" t="s">
        <v>32</v>
      </c>
      <c r="O3997" s="10" t="s">
        <v>60</v>
      </c>
      <c r="P3997" s="10" t="s">
        <v>34</v>
      </c>
      <c r="Q3997" s="10">
        <v>110.59</v>
      </c>
      <c r="R3997" s="10">
        <v>0</v>
      </c>
      <c r="S3997" s="10">
        <v>0</v>
      </c>
      <c r="T3997" s="10" t="s">
        <v>35</v>
      </c>
      <c r="U3997" s="10"/>
      <c r="V3997" s="10" t="s">
        <v>49</v>
      </c>
      <c r="W3997" s="10">
        <v>45</v>
      </c>
      <c r="X3997" s="11" t="s">
        <v>37</v>
      </c>
    </row>
    <row r="3998" spans="1:24" x14ac:dyDescent="0.3">
      <c r="A3998" s="4" t="s">
        <v>12031</v>
      </c>
      <c r="B3998" s="5">
        <v>46165</v>
      </c>
      <c r="C3998" s="20" t="str">
        <f>TEXT(Table3[[#This Row],[Transaction_Date]],"dddd")</f>
        <v>Saturday</v>
      </c>
      <c r="D3998" t="s">
        <v>12032</v>
      </c>
      <c r="E3998">
        <f>HOUR(Table3[[#This Row],[Transaction_Time]])</f>
        <v>17</v>
      </c>
      <c r="F3998" s="6" t="s">
        <v>87</v>
      </c>
      <c r="G3998" s="6" t="s">
        <v>12033</v>
      </c>
      <c r="H3998" s="6" t="s">
        <v>89</v>
      </c>
      <c r="I3998" s="6" t="s">
        <v>42</v>
      </c>
      <c r="J3998" s="6" t="s">
        <v>98</v>
      </c>
      <c r="K3998" s="6" t="s">
        <v>99</v>
      </c>
      <c r="L3998" s="6" t="s">
        <v>161</v>
      </c>
      <c r="M3998" s="6" t="s">
        <v>162</v>
      </c>
      <c r="N3998" s="6" t="s">
        <v>59</v>
      </c>
      <c r="O3998" s="6" t="s">
        <v>47</v>
      </c>
      <c r="P3998" s="6" t="s">
        <v>84</v>
      </c>
      <c r="Q3998" s="6">
        <v>955.96</v>
      </c>
      <c r="R3998" s="6">
        <v>0</v>
      </c>
      <c r="S3998" s="6">
        <v>0</v>
      </c>
      <c r="T3998" s="6" t="s">
        <v>35</v>
      </c>
      <c r="U3998" s="6"/>
      <c r="V3998" s="6" t="s">
        <v>49</v>
      </c>
      <c r="W3998" s="6">
        <v>99</v>
      </c>
      <c r="X3998" s="7" t="s">
        <v>37</v>
      </c>
    </row>
    <row r="3999" spans="1:24" x14ac:dyDescent="0.3">
      <c r="A3999" s="8" t="s">
        <v>12034</v>
      </c>
      <c r="B3999" s="9">
        <v>46151</v>
      </c>
      <c r="C3999" s="21" t="str">
        <f>TEXT(Table3[[#This Row],[Transaction_Date]],"dddd")</f>
        <v>Saturday</v>
      </c>
      <c r="D3999" t="s">
        <v>12035</v>
      </c>
      <c r="E3999">
        <f>HOUR(Table3[[#This Row],[Transaction_Time]])</f>
        <v>6</v>
      </c>
      <c r="F3999" s="10" t="s">
        <v>24</v>
      </c>
      <c r="G3999" s="10" t="s">
        <v>12036</v>
      </c>
      <c r="H3999" s="10" t="s">
        <v>54</v>
      </c>
      <c r="I3999" s="10" t="s">
        <v>27</v>
      </c>
      <c r="J3999" s="10" t="s">
        <v>98</v>
      </c>
      <c r="K3999" s="10" t="s">
        <v>99</v>
      </c>
      <c r="L3999" s="10" t="s">
        <v>357</v>
      </c>
      <c r="M3999" s="10" t="s">
        <v>122</v>
      </c>
      <c r="N3999" s="10" t="s">
        <v>32</v>
      </c>
      <c r="O3999" s="10" t="s">
        <v>47</v>
      </c>
      <c r="P3999" s="10" t="s">
        <v>84</v>
      </c>
      <c r="Q3999" s="10">
        <v>1850.82</v>
      </c>
      <c r="R3999" s="10">
        <v>0</v>
      </c>
      <c r="S3999" s="10">
        <v>0</v>
      </c>
      <c r="T3999" s="10" t="s">
        <v>35</v>
      </c>
      <c r="U3999" s="10"/>
      <c r="V3999" s="10" t="s">
        <v>49</v>
      </c>
      <c r="W3999" s="10">
        <v>78</v>
      </c>
      <c r="X3999" s="11" t="s">
        <v>37</v>
      </c>
    </row>
    <row r="4000" spans="1:24" x14ac:dyDescent="0.3">
      <c r="A4000" s="4" t="s">
        <v>12037</v>
      </c>
      <c r="B4000" s="5">
        <v>46150</v>
      </c>
      <c r="C4000" s="20" t="str">
        <f>TEXT(Table3[[#This Row],[Transaction_Date]],"dddd")</f>
        <v>Friday</v>
      </c>
      <c r="D4000" t="s">
        <v>12038</v>
      </c>
      <c r="E4000">
        <f>HOUR(Table3[[#This Row],[Transaction_Time]])</f>
        <v>10</v>
      </c>
      <c r="F4000" s="6" t="s">
        <v>40</v>
      </c>
      <c r="G4000" s="6" t="s">
        <v>12039</v>
      </c>
      <c r="H4000" s="6" t="s">
        <v>54</v>
      </c>
      <c r="I4000" s="6" t="s">
        <v>42</v>
      </c>
      <c r="J4000" s="6" t="s">
        <v>75</v>
      </c>
      <c r="K4000" s="6" t="s">
        <v>295</v>
      </c>
      <c r="L4000" s="6" t="s">
        <v>503</v>
      </c>
      <c r="M4000" s="6" t="s">
        <v>214</v>
      </c>
      <c r="N4000" s="6" t="s">
        <v>78</v>
      </c>
      <c r="O4000" s="6" t="s">
        <v>141</v>
      </c>
      <c r="P4000" s="6" t="s">
        <v>84</v>
      </c>
      <c r="Q4000" s="6">
        <v>1763.4</v>
      </c>
      <c r="R4000" s="6">
        <v>74.81</v>
      </c>
      <c r="S4000" s="6">
        <v>0</v>
      </c>
      <c r="T4000" s="6" t="s">
        <v>35</v>
      </c>
      <c r="U4000" s="6"/>
      <c r="V4000" s="6" t="s">
        <v>49</v>
      </c>
      <c r="W4000" s="6">
        <v>70</v>
      </c>
      <c r="X4000" s="7" t="s">
        <v>37</v>
      </c>
    </row>
    <row r="4001" spans="1:24" x14ac:dyDescent="0.3">
      <c r="A4001" s="8" t="s">
        <v>12040</v>
      </c>
      <c r="B4001" s="9">
        <v>46166</v>
      </c>
      <c r="C4001" s="21" t="str">
        <f>TEXT(Table3[[#This Row],[Transaction_Date]],"dddd")</f>
        <v>Sunday</v>
      </c>
      <c r="D4001" t="s">
        <v>680</v>
      </c>
      <c r="E4001">
        <f>HOUR(Table3[[#This Row],[Transaction_Time]])</f>
        <v>20</v>
      </c>
      <c r="F4001" s="10" t="s">
        <v>24</v>
      </c>
      <c r="G4001" s="10" t="s">
        <v>12041</v>
      </c>
      <c r="H4001" s="10" t="s">
        <v>74</v>
      </c>
      <c r="I4001" s="10" t="s">
        <v>42</v>
      </c>
      <c r="J4001" s="10" t="s">
        <v>28</v>
      </c>
      <c r="K4001" s="10" t="s">
        <v>29</v>
      </c>
      <c r="L4001" s="10" t="s">
        <v>225</v>
      </c>
      <c r="M4001" s="10" t="s">
        <v>214</v>
      </c>
      <c r="N4001" s="10" t="s">
        <v>32</v>
      </c>
      <c r="O4001" s="10" t="s">
        <v>60</v>
      </c>
      <c r="P4001" s="10" t="s">
        <v>84</v>
      </c>
      <c r="Q4001" s="10">
        <v>391.12</v>
      </c>
      <c r="R4001" s="10">
        <v>0</v>
      </c>
      <c r="S4001" s="10">
        <v>1.52</v>
      </c>
      <c r="T4001" s="10" t="s">
        <v>35</v>
      </c>
      <c r="U4001" s="10"/>
      <c r="V4001" s="10" t="s">
        <v>49</v>
      </c>
      <c r="W4001" s="10">
        <v>22</v>
      </c>
      <c r="X4001" s="11" t="s">
        <v>37</v>
      </c>
    </row>
    <row r="4002" spans="1:24" x14ac:dyDescent="0.3">
      <c r="A4002" s="4" t="s">
        <v>12042</v>
      </c>
      <c r="B4002" s="5">
        <v>46155</v>
      </c>
      <c r="C4002" s="20" t="str">
        <f>TEXT(Table3[[#This Row],[Transaction_Date]],"dddd")</f>
        <v>Wednesday</v>
      </c>
      <c r="D4002" t="s">
        <v>12043</v>
      </c>
      <c r="E4002">
        <f>HOUR(Table3[[#This Row],[Transaction_Time]])</f>
        <v>17</v>
      </c>
      <c r="F4002" s="6" t="s">
        <v>40</v>
      </c>
      <c r="G4002" s="6" t="s">
        <v>12044</v>
      </c>
      <c r="H4002" s="6" t="s">
        <v>89</v>
      </c>
      <c r="I4002" s="6" t="s">
        <v>27</v>
      </c>
      <c r="J4002" s="6" t="s">
        <v>90</v>
      </c>
      <c r="K4002" s="6" t="s">
        <v>91</v>
      </c>
      <c r="L4002" s="6" t="s">
        <v>145</v>
      </c>
      <c r="M4002" s="6" t="s">
        <v>146</v>
      </c>
      <c r="N4002" s="6" t="s">
        <v>46</v>
      </c>
      <c r="O4002" s="6" t="s">
        <v>297</v>
      </c>
      <c r="P4002" s="6" t="s">
        <v>34</v>
      </c>
      <c r="Q4002" s="6">
        <v>199.01</v>
      </c>
      <c r="R4002" s="6">
        <v>23.31</v>
      </c>
      <c r="S4002" s="6">
        <v>0</v>
      </c>
      <c r="T4002" s="6" t="s">
        <v>35</v>
      </c>
      <c r="U4002" s="6"/>
      <c r="V4002" s="6" t="s">
        <v>49</v>
      </c>
      <c r="W4002" s="6">
        <v>6</v>
      </c>
      <c r="X4002" s="7" t="s">
        <v>37</v>
      </c>
    </row>
    <row r="4003" spans="1:24" x14ac:dyDescent="0.3">
      <c r="A4003" s="8" t="s">
        <v>12045</v>
      </c>
      <c r="B4003" s="9">
        <v>46173</v>
      </c>
      <c r="C4003" s="21" t="str">
        <f>TEXT(Table3[[#This Row],[Transaction_Date]],"dddd")</f>
        <v>Sunday</v>
      </c>
      <c r="D4003" t="s">
        <v>12046</v>
      </c>
      <c r="E4003">
        <f>HOUR(Table3[[#This Row],[Transaction_Time]])</f>
        <v>12</v>
      </c>
      <c r="F4003" s="10" t="s">
        <v>24</v>
      </c>
      <c r="G4003" s="10" t="s">
        <v>12047</v>
      </c>
      <c r="H4003" s="10" t="s">
        <v>26</v>
      </c>
      <c r="I4003" s="10" t="s">
        <v>27</v>
      </c>
      <c r="J4003" s="10" t="s">
        <v>43</v>
      </c>
      <c r="K4003" s="10" t="s">
        <v>112</v>
      </c>
      <c r="L4003" s="10" t="s">
        <v>205</v>
      </c>
      <c r="M4003" s="10" t="s">
        <v>162</v>
      </c>
      <c r="N4003" s="10" t="s">
        <v>32</v>
      </c>
      <c r="O4003" s="10" t="s">
        <v>33</v>
      </c>
      <c r="P4003" s="10" t="s">
        <v>128</v>
      </c>
      <c r="Q4003" s="10">
        <v>161.15</v>
      </c>
      <c r="R4003" s="10">
        <v>0</v>
      </c>
      <c r="S4003" s="10">
        <v>3.59</v>
      </c>
      <c r="T4003" s="10" t="s">
        <v>35</v>
      </c>
      <c r="U4003" s="10"/>
      <c r="V4003" s="10" t="s">
        <v>36</v>
      </c>
      <c r="W4003" s="10">
        <v>27</v>
      </c>
      <c r="X4003" s="11" t="s">
        <v>37</v>
      </c>
    </row>
    <row r="4004" spans="1:24" x14ac:dyDescent="0.3">
      <c r="A4004" s="4" t="s">
        <v>12048</v>
      </c>
      <c r="B4004" s="5">
        <v>46171</v>
      </c>
      <c r="C4004" s="20" t="str">
        <f>TEXT(Table3[[#This Row],[Transaction_Date]],"dddd")</f>
        <v>Friday</v>
      </c>
      <c r="D4004" t="s">
        <v>12049</v>
      </c>
      <c r="E4004">
        <f>HOUR(Table3[[#This Row],[Transaction_Time]])</f>
        <v>19</v>
      </c>
      <c r="F4004" s="6" t="s">
        <v>24</v>
      </c>
      <c r="G4004" s="6" t="s">
        <v>12050</v>
      </c>
      <c r="H4004" s="6" t="s">
        <v>26</v>
      </c>
      <c r="I4004" s="6" t="s">
        <v>42</v>
      </c>
      <c r="J4004" s="6" t="s">
        <v>105</v>
      </c>
      <c r="K4004" s="6" t="s">
        <v>106</v>
      </c>
      <c r="L4004" s="6" t="s">
        <v>375</v>
      </c>
      <c r="M4004" s="6" t="s">
        <v>58</v>
      </c>
      <c r="N4004" s="6" t="s">
        <v>46</v>
      </c>
      <c r="O4004" s="6" t="s">
        <v>47</v>
      </c>
      <c r="P4004" s="10" t="s">
        <v>68</v>
      </c>
      <c r="Q4004" s="6">
        <v>391.78</v>
      </c>
      <c r="R4004" s="6">
        <v>0</v>
      </c>
      <c r="S4004" s="6">
        <v>0</v>
      </c>
      <c r="T4004" s="6" t="s">
        <v>35</v>
      </c>
      <c r="U4004" s="6"/>
      <c r="V4004" s="6" t="s">
        <v>49</v>
      </c>
      <c r="W4004" s="6">
        <v>6</v>
      </c>
      <c r="X4004" s="7" t="s">
        <v>37</v>
      </c>
    </row>
    <row r="4005" spans="1:24" x14ac:dyDescent="0.3">
      <c r="A4005" s="8" t="s">
        <v>12051</v>
      </c>
      <c r="B4005" s="9">
        <v>46144</v>
      </c>
      <c r="C4005" s="21" t="str">
        <f>TEXT(Table3[[#This Row],[Transaction_Date]],"dddd")</f>
        <v>Saturday</v>
      </c>
      <c r="D4005" t="s">
        <v>12052</v>
      </c>
      <c r="E4005">
        <f>HOUR(Table3[[#This Row],[Transaction_Time]])</f>
        <v>15</v>
      </c>
      <c r="F4005" s="10" t="s">
        <v>24</v>
      </c>
      <c r="G4005" s="10" t="s">
        <v>12053</v>
      </c>
      <c r="H4005" s="10" t="s">
        <v>89</v>
      </c>
      <c r="I4005" s="10" t="s">
        <v>42</v>
      </c>
      <c r="J4005" s="10" t="s">
        <v>105</v>
      </c>
      <c r="K4005" s="10" t="s">
        <v>106</v>
      </c>
      <c r="L4005" s="10" t="s">
        <v>500</v>
      </c>
      <c r="M4005" s="10" t="s">
        <v>67</v>
      </c>
      <c r="N4005" s="10" t="s">
        <v>176</v>
      </c>
      <c r="O4005" s="10" t="s">
        <v>141</v>
      </c>
      <c r="P4005" s="10" t="s">
        <v>108</v>
      </c>
      <c r="Q4005" s="10">
        <v>433.53</v>
      </c>
      <c r="R4005" s="10">
        <v>0</v>
      </c>
      <c r="S4005" s="10">
        <v>0</v>
      </c>
      <c r="T4005" s="10" t="s">
        <v>35</v>
      </c>
      <c r="U4005" s="10"/>
      <c r="V4005" s="10" t="s">
        <v>49</v>
      </c>
      <c r="W4005" s="10">
        <v>19</v>
      </c>
      <c r="X4005" s="11" t="s">
        <v>37</v>
      </c>
    </row>
    <row r="4006" spans="1:24" x14ac:dyDescent="0.3">
      <c r="A4006" s="4" t="s">
        <v>12054</v>
      </c>
      <c r="B4006" s="5">
        <v>46171</v>
      </c>
      <c r="C4006" s="20" t="str">
        <f>TEXT(Table3[[#This Row],[Transaction_Date]],"dddd")</f>
        <v>Friday</v>
      </c>
      <c r="D4006" t="s">
        <v>12055</v>
      </c>
      <c r="E4006">
        <f>HOUR(Table3[[#This Row],[Transaction_Time]])</f>
        <v>14</v>
      </c>
      <c r="F4006" s="6" t="s">
        <v>24</v>
      </c>
      <c r="G4006" s="6" t="s">
        <v>12056</v>
      </c>
      <c r="H4006" s="6" t="s">
        <v>74</v>
      </c>
      <c r="I4006" s="6" t="s">
        <v>42</v>
      </c>
      <c r="J4006" s="6" t="s">
        <v>150</v>
      </c>
      <c r="K4006" s="6" t="s">
        <v>319</v>
      </c>
      <c r="L4006" s="6" t="s">
        <v>503</v>
      </c>
      <c r="M4006" s="6" t="s">
        <v>214</v>
      </c>
      <c r="N4006" s="6" t="s">
        <v>46</v>
      </c>
      <c r="O4006" s="6" t="s">
        <v>60</v>
      </c>
      <c r="P4006" s="10" t="s">
        <v>68</v>
      </c>
      <c r="Q4006" s="6">
        <v>193.18</v>
      </c>
      <c r="R4006" s="6">
        <v>0</v>
      </c>
      <c r="S4006" s="6">
        <v>0</v>
      </c>
      <c r="T4006" s="6" t="s">
        <v>280</v>
      </c>
      <c r="U4006" s="6" t="s">
        <v>385</v>
      </c>
      <c r="V4006" s="6" t="s">
        <v>49</v>
      </c>
      <c r="W4006" s="6">
        <v>77</v>
      </c>
      <c r="X4006" s="7" t="s">
        <v>37</v>
      </c>
    </row>
    <row r="4007" spans="1:24" x14ac:dyDescent="0.3">
      <c r="A4007" s="8" t="s">
        <v>12057</v>
      </c>
      <c r="B4007" s="9">
        <v>46167</v>
      </c>
      <c r="C4007" s="21" t="str">
        <f>TEXT(Table3[[#This Row],[Transaction_Date]],"dddd")</f>
        <v>Monday</v>
      </c>
      <c r="D4007" t="s">
        <v>12058</v>
      </c>
      <c r="E4007">
        <f>HOUR(Table3[[#This Row],[Transaction_Time]])</f>
        <v>9</v>
      </c>
      <c r="F4007" s="10" t="s">
        <v>370</v>
      </c>
      <c r="G4007" s="10" t="s">
        <v>12059</v>
      </c>
      <c r="H4007" s="10" t="s">
        <v>74</v>
      </c>
      <c r="I4007" s="10" t="s">
        <v>42</v>
      </c>
      <c r="J4007" s="10" t="s">
        <v>55</v>
      </c>
      <c r="K4007" s="10" t="s">
        <v>180</v>
      </c>
      <c r="L4007" s="10" t="s">
        <v>304</v>
      </c>
      <c r="M4007" s="10" t="s">
        <v>31</v>
      </c>
      <c r="N4007" s="10" t="s">
        <v>59</v>
      </c>
      <c r="O4007" s="10" t="s">
        <v>60</v>
      </c>
      <c r="P4007" s="10" t="s">
        <v>108</v>
      </c>
      <c r="Q4007" s="10">
        <v>677.82</v>
      </c>
      <c r="R4007" s="10">
        <v>0</v>
      </c>
      <c r="S4007" s="10">
        <v>0</v>
      </c>
      <c r="T4007" s="10" t="s">
        <v>35</v>
      </c>
      <c r="U4007" s="10"/>
      <c r="V4007" s="10" t="s">
        <v>49</v>
      </c>
      <c r="W4007" s="10">
        <v>18</v>
      </c>
      <c r="X4007" s="11" t="s">
        <v>37</v>
      </c>
    </row>
    <row r="4008" spans="1:24" x14ac:dyDescent="0.3">
      <c r="A4008" s="4" t="s">
        <v>12060</v>
      </c>
      <c r="B4008" s="5">
        <v>46164</v>
      </c>
      <c r="C4008" s="20" t="str">
        <f>TEXT(Table3[[#This Row],[Transaction_Date]],"dddd")</f>
        <v>Friday</v>
      </c>
      <c r="D4008" t="s">
        <v>12061</v>
      </c>
      <c r="E4008">
        <f>HOUR(Table3[[#This Row],[Transaction_Time]])</f>
        <v>20</v>
      </c>
      <c r="F4008" s="6" t="s">
        <v>24</v>
      </c>
      <c r="G4008" s="6" t="s">
        <v>12062</v>
      </c>
      <c r="H4008" s="6" t="s">
        <v>26</v>
      </c>
      <c r="I4008" s="6" t="s">
        <v>42</v>
      </c>
      <c r="J4008" s="6" t="s">
        <v>55</v>
      </c>
      <c r="K4008" s="6" t="s">
        <v>180</v>
      </c>
      <c r="L4008" s="6" t="s">
        <v>682</v>
      </c>
      <c r="M4008" s="6" t="s">
        <v>214</v>
      </c>
      <c r="N4008" s="6" t="s">
        <v>32</v>
      </c>
      <c r="O4008" s="6" t="s">
        <v>47</v>
      </c>
      <c r="P4008" s="10" t="s">
        <v>68</v>
      </c>
      <c r="Q4008" s="6">
        <v>209.78</v>
      </c>
      <c r="R4008" s="6">
        <v>0</v>
      </c>
      <c r="S4008" s="6">
        <v>0</v>
      </c>
      <c r="T4008" s="6" t="s">
        <v>35</v>
      </c>
      <c r="U4008" s="6"/>
      <c r="V4008" s="6" t="s">
        <v>36</v>
      </c>
      <c r="W4008" s="6">
        <v>13</v>
      </c>
      <c r="X4008" s="7" t="s">
        <v>37</v>
      </c>
    </row>
    <row r="4009" spans="1:24" x14ac:dyDescent="0.3">
      <c r="A4009" s="8" t="s">
        <v>12063</v>
      </c>
      <c r="B4009" s="9">
        <v>46152</v>
      </c>
      <c r="C4009" s="21" t="str">
        <f>TEXT(Table3[[#This Row],[Transaction_Date]],"dddd")</f>
        <v>Sunday</v>
      </c>
      <c r="D4009" t="s">
        <v>12064</v>
      </c>
      <c r="E4009">
        <f>HOUR(Table3[[#This Row],[Transaction_Time]])</f>
        <v>11</v>
      </c>
      <c r="F4009" s="10" t="s">
        <v>416</v>
      </c>
      <c r="G4009" s="10" t="s">
        <v>12065</v>
      </c>
      <c r="H4009" s="10" t="s">
        <v>26</v>
      </c>
      <c r="I4009" s="10" t="s">
        <v>27</v>
      </c>
      <c r="J4009" s="10" t="s">
        <v>55</v>
      </c>
      <c r="K4009" s="10" t="s">
        <v>180</v>
      </c>
      <c r="L4009" s="10" t="s">
        <v>342</v>
      </c>
      <c r="M4009" s="10" t="s">
        <v>162</v>
      </c>
      <c r="N4009" s="10" t="s">
        <v>78</v>
      </c>
      <c r="O4009" s="10" t="s">
        <v>60</v>
      </c>
      <c r="P4009" s="10" t="s">
        <v>108</v>
      </c>
      <c r="Q4009" s="10">
        <v>91.91</v>
      </c>
      <c r="R4009" s="10">
        <v>66.349999999999994</v>
      </c>
      <c r="S4009" s="10">
        <v>0</v>
      </c>
      <c r="T4009" s="10" t="s">
        <v>35</v>
      </c>
      <c r="U4009" s="10"/>
      <c r="V4009" s="10" t="s">
        <v>49</v>
      </c>
      <c r="W4009" s="10">
        <v>31</v>
      </c>
      <c r="X4009" s="11" t="s">
        <v>37</v>
      </c>
    </row>
    <row r="4010" spans="1:24" x14ac:dyDescent="0.3">
      <c r="A4010" s="4" t="s">
        <v>12066</v>
      </c>
      <c r="B4010" s="5">
        <v>46152</v>
      </c>
      <c r="C4010" s="20" t="str">
        <f>TEXT(Table3[[#This Row],[Transaction_Date]],"dddd")</f>
        <v>Sunday</v>
      </c>
      <c r="D4010" t="s">
        <v>12067</v>
      </c>
      <c r="E4010">
        <f>HOUR(Table3[[#This Row],[Transaction_Time]])</f>
        <v>7</v>
      </c>
      <c r="F4010" s="6" t="s">
        <v>52</v>
      </c>
      <c r="G4010" s="6" t="s">
        <v>12068</v>
      </c>
      <c r="H4010" s="6" t="s">
        <v>26</v>
      </c>
      <c r="I4010" s="6" t="s">
        <v>42</v>
      </c>
      <c r="J4010" s="6" t="s">
        <v>150</v>
      </c>
      <c r="K4010" s="6" t="s">
        <v>245</v>
      </c>
      <c r="L4010" s="6" t="s">
        <v>145</v>
      </c>
      <c r="M4010" s="6" t="s">
        <v>146</v>
      </c>
      <c r="N4010" s="6" t="s">
        <v>291</v>
      </c>
      <c r="O4010" s="6" t="s">
        <v>141</v>
      </c>
      <c r="P4010" s="6" t="s">
        <v>108</v>
      </c>
      <c r="Q4010" s="6">
        <v>175.54</v>
      </c>
      <c r="R4010" s="6">
        <v>0</v>
      </c>
      <c r="S4010" s="6">
        <v>0</v>
      </c>
      <c r="T4010" s="6" t="s">
        <v>35</v>
      </c>
      <c r="U4010" s="6"/>
      <c r="V4010" s="6" t="s">
        <v>49</v>
      </c>
      <c r="W4010" s="6">
        <v>34</v>
      </c>
      <c r="X4010" s="7" t="s">
        <v>37</v>
      </c>
    </row>
    <row r="4011" spans="1:24" x14ac:dyDescent="0.3">
      <c r="A4011" s="8" t="s">
        <v>12069</v>
      </c>
      <c r="B4011" s="9">
        <v>46147</v>
      </c>
      <c r="C4011" s="21" t="str">
        <f>TEXT(Table3[[#This Row],[Transaction_Date]],"dddd")</f>
        <v>Tuesday</v>
      </c>
      <c r="D4011" t="s">
        <v>12070</v>
      </c>
      <c r="E4011">
        <f>HOUR(Table3[[#This Row],[Transaction_Time]])</f>
        <v>16</v>
      </c>
      <c r="F4011" s="10" t="s">
        <v>52</v>
      </c>
      <c r="G4011" s="10" t="s">
        <v>12071</v>
      </c>
      <c r="H4011" s="10" t="s">
        <v>54</v>
      </c>
      <c r="I4011" s="10" t="s">
        <v>27</v>
      </c>
      <c r="J4011" s="10" t="s">
        <v>90</v>
      </c>
      <c r="K4011" s="10" t="s">
        <v>91</v>
      </c>
      <c r="L4011" s="10" t="s">
        <v>66</v>
      </c>
      <c r="M4011" s="10" t="s">
        <v>67</v>
      </c>
      <c r="N4011" s="10" t="s">
        <v>46</v>
      </c>
      <c r="O4011" s="10" t="s">
        <v>60</v>
      </c>
      <c r="P4011" s="10" t="s">
        <v>115</v>
      </c>
      <c r="Q4011" s="10">
        <v>1265.8699999999999</v>
      </c>
      <c r="R4011" s="10">
        <v>0</v>
      </c>
      <c r="S4011" s="10">
        <v>0</v>
      </c>
      <c r="T4011" s="10" t="s">
        <v>280</v>
      </c>
      <c r="U4011" s="10" t="s">
        <v>496</v>
      </c>
      <c r="V4011" s="10" t="s">
        <v>36</v>
      </c>
      <c r="W4011" s="10">
        <v>89</v>
      </c>
      <c r="X4011" s="11" t="s">
        <v>37</v>
      </c>
    </row>
    <row r="4012" spans="1:24" x14ac:dyDescent="0.3">
      <c r="A4012" s="4" t="s">
        <v>12072</v>
      </c>
      <c r="B4012" s="5">
        <v>46154</v>
      </c>
      <c r="C4012" s="20" t="str">
        <f>TEXT(Table3[[#This Row],[Transaction_Date]],"dddd")</f>
        <v>Tuesday</v>
      </c>
      <c r="D4012" t="s">
        <v>8529</v>
      </c>
      <c r="E4012">
        <f>HOUR(Table3[[#This Row],[Transaction_Time]])</f>
        <v>15</v>
      </c>
      <c r="F4012" s="6" t="s">
        <v>52</v>
      </c>
      <c r="G4012" s="6" t="s">
        <v>12073</v>
      </c>
      <c r="H4012" s="6" t="s">
        <v>89</v>
      </c>
      <c r="I4012" s="6" t="s">
        <v>42</v>
      </c>
      <c r="J4012" s="6" t="s">
        <v>166</v>
      </c>
      <c r="K4012" s="6" t="s">
        <v>237</v>
      </c>
      <c r="L4012" s="6" t="s">
        <v>375</v>
      </c>
      <c r="M4012" s="6" t="s">
        <v>58</v>
      </c>
      <c r="N4012" s="6" t="s">
        <v>46</v>
      </c>
      <c r="O4012" s="6" t="s">
        <v>60</v>
      </c>
      <c r="P4012" s="6" t="s">
        <v>128</v>
      </c>
      <c r="Q4012" s="6">
        <v>697.88</v>
      </c>
      <c r="R4012" s="6">
        <v>0</v>
      </c>
      <c r="S4012" s="6">
        <v>3.12</v>
      </c>
      <c r="T4012" s="6" t="s">
        <v>35</v>
      </c>
      <c r="U4012" s="6"/>
      <c r="V4012" s="6" t="s">
        <v>49</v>
      </c>
      <c r="W4012" s="6">
        <v>52</v>
      </c>
      <c r="X4012" s="7" t="s">
        <v>37</v>
      </c>
    </row>
    <row r="4013" spans="1:24" x14ac:dyDescent="0.3">
      <c r="A4013" s="8" t="s">
        <v>12074</v>
      </c>
      <c r="B4013" s="9">
        <v>46153</v>
      </c>
      <c r="C4013" s="21" t="str">
        <f>TEXT(Table3[[#This Row],[Transaction_Date]],"dddd")</f>
        <v>Monday</v>
      </c>
      <c r="D4013" t="s">
        <v>12075</v>
      </c>
      <c r="E4013">
        <f>HOUR(Table3[[#This Row],[Transaction_Time]])</f>
        <v>17</v>
      </c>
      <c r="F4013" s="10" t="s">
        <v>52</v>
      </c>
      <c r="G4013" s="10" t="s">
        <v>12076</v>
      </c>
      <c r="H4013" s="10" t="s">
        <v>54</v>
      </c>
      <c r="I4013" s="10" t="s">
        <v>27</v>
      </c>
      <c r="J4013" s="10" t="s">
        <v>55</v>
      </c>
      <c r="K4013" s="10" t="s">
        <v>180</v>
      </c>
      <c r="L4013" s="10" t="s">
        <v>246</v>
      </c>
      <c r="M4013" s="10" t="s">
        <v>214</v>
      </c>
      <c r="N4013" s="10" t="s">
        <v>32</v>
      </c>
      <c r="O4013" s="10" t="s">
        <v>60</v>
      </c>
      <c r="P4013" s="10" t="s">
        <v>34</v>
      </c>
      <c r="Q4013" s="10">
        <v>130.33000000000001</v>
      </c>
      <c r="R4013" s="10">
        <v>0</v>
      </c>
      <c r="S4013" s="10">
        <v>4.95</v>
      </c>
      <c r="T4013" s="10" t="s">
        <v>35</v>
      </c>
      <c r="U4013" s="10"/>
      <c r="V4013" s="10" t="s">
        <v>49</v>
      </c>
      <c r="W4013" s="10">
        <v>99</v>
      </c>
      <c r="X4013" s="11" t="s">
        <v>37</v>
      </c>
    </row>
    <row r="4014" spans="1:24" x14ac:dyDescent="0.3">
      <c r="A4014" s="4" t="s">
        <v>12077</v>
      </c>
      <c r="B4014" s="5">
        <v>46152</v>
      </c>
      <c r="C4014" s="20" t="str">
        <f>TEXT(Table3[[#This Row],[Transaction_Date]],"dddd")</f>
        <v>Sunday</v>
      </c>
      <c r="D4014" t="s">
        <v>12078</v>
      </c>
      <c r="E4014">
        <f>HOUR(Table3[[#This Row],[Transaction_Time]])</f>
        <v>19</v>
      </c>
      <c r="F4014" s="6" t="s">
        <v>40</v>
      </c>
      <c r="G4014" s="6" t="s">
        <v>12079</v>
      </c>
      <c r="H4014" s="6" t="s">
        <v>54</v>
      </c>
      <c r="I4014" s="6" t="s">
        <v>42</v>
      </c>
      <c r="J4014" s="6" t="s">
        <v>55</v>
      </c>
      <c r="K4014" s="6" t="s">
        <v>256</v>
      </c>
      <c r="L4014" s="6" t="s">
        <v>132</v>
      </c>
      <c r="M4014" s="6" t="s">
        <v>93</v>
      </c>
      <c r="N4014" s="6" t="s">
        <v>46</v>
      </c>
      <c r="O4014" s="6" t="s">
        <v>47</v>
      </c>
      <c r="P4014" s="6" t="s">
        <v>128</v>
      </c>
      <c r="Q4014" s="6">
        <v>112.83</v>
      </c>
      <c r="R4014" s="6">
        <v>0</v>
      </c>
      <c r="S4014" s="6">
        <v>0</v>
      </c>
      <c r="T4014" s="6" t="s">
        <v>35</v>
      </c>
      <c r="U4014" s="6"/>
      <c r="V4014" s="6" t="s">
        <v>49</v>
      </c>
      <c r="W4014" s="6">
        <v>45</v>
      </c>
      <c r="X4014" s="7" t="s">
        <v>37</v>
      </c>
    </row>
    <row r="4015" spans="1:24" x14ac:dyDescent="0.3">
      <c r="A4015" s="8" t="s">
        <v>12080</v>
      </c>
      <c r="B4015" s="9">
        <v>46170</v>
      </c>
      <c r="C4015" s="21" t="str">
        <f>TEXT(Table3[[#This Row],[Transaction_Date]],"dddd")</f>
        <v>Thursday</v>
      </c>
      <c r="D4015" t="s">
        <v>12081</v>
      </c>
      <c r="E4015">
        <f>HOUR(Table3[[#This Row],[Transaction_Time]])</f>
        <v>19</v>
      </c>
      <c r="F4015" s="10" t="s">
        <v>52</v>
      </c>
      <c r="G4015" s="10" t="s">
        <v>12082</v>
      </c>
      <c r="H4015" s="10" t="s">
        <v>89</v>
      </c>
      <c r="I4015" s="10" t="s">
        <v>42</v>
      </c>
      <c r="J4015" s="10" t="s">
        <v>98</v>
      </c>
      <c r="K4015" s="10" t="s">
        <v>126</v>
      </c>
      <c r="L4015" s="10" t="s">
        <v>241</v>
      </c>
      <c r="M4015" s="10" t="s">
        <v>101</v>
      </c>
      <c r="N4015" s="10" t="s">
        <v>46</v>
      </c>
      <c r="O4015" s="10" t="s">
        <v>33</v>
      </c>
      <c r="P4015" s="10" t="s">
        <v>108</v>
      </c>
      <c r="Q4015" s="10">
        <v>1235.44</v>
      </c>
      <c r="R4015" s="10">
        <v>0</v>
      </c>
      <c r="S4015" s="10">
        <v>0</v>
      </c>
      <c r="T4015" s="10" t="s">
        <v>35</v>
      </c>
      <c r="U4015" s="10"/>
      <c r="V4015" s="10" t="s">
        <v>49</v>
      </c>
      <c r="W4015" s="10">
        <v>100</v>
      </c>
      <c r="X4015" s="11" t="s">
        <v>37</v>
      </c>
    </row>
    <row r="4016" spans="1:24" x14ac:dyDescent="0.3">
      <c r="A4016" s="4" t="s">
        <v>12083</v>
      </c>
      <c r="B4016" s="5">
        <v>46157</v>
      </c>
      <c r="C4016" s="20" t="str">
        <f>TEXT(Table3[[#This Row],[Transaction_Date]],"dddd")</f>
        <v>Friday</v>
      </c>
      <c r="D4016" t="s">
        <v>12084</v>
      </c>
      <c r="E4016">
        <f>HOUR(Table3[[#This Row],[Transaction_Time]])</f>
        <v>9</v>
      </c>
      <c r="F4016" s="6" t="s">
        <v>72</v>
      </c>
      <c r="G4016" s="6" t="s">
        <v>12085</v>
      </c>
      <c r="H4016" s="6" t="s">
        <v>89</v>
      </c>
      <c r="I4016" s="6" t="s">
        <v>27</v>
      </c>
      <c r="J4016" s="6" t="s">
        <v>75</v>
      </c>
      <c r="K4016" s="6" t="s">
        <v>156</v>
      </c>
      <c r="L4016" s="6" t="s">
        <v>290</v>
      </c>
      <c r="M4016" s="6" t="s">
        <v>93</v>
      </c>
      <c r="N4016" s="6" t="s">
        <v>78</v>
      </c>
      <c r="O4016" s="6" t="s">
        <v>141</v>
      </c>
      <c r="P4016" s="10" t="s">
        <v>68</v>
      </c>
      <c r="Q4016" s="6">
        <v>510.81</v>
      </c>
      <c r="R4016" s="6">
        <v>0</v>
      </c>
      <c r="S4016" s="6">
        <v>0</v>
      </c>
      <c r="T4016" s="6" t="s">
        <v>35</v>
      </c>
      <c r="U4016" s="6"/>
      <c r="V4016" s="6" t="s">
        <v>49</v>
      </c>
      <c r="W4016" s="6">
        <v>3</v>
      </c>
      <c r="X4016" s="7" t="s">
        <v>37</v>
      </c>
    </row>
    <row r="4017" spans="1:24" x14ac:dyDescent="0.3">
      <c r="A4017" s="8" t="s">
        <v>12086</v>
      </c>
      <c r="B4017" s="9">
        <v>46165</v>
      </c>
      <c r="C4017" s="21" t="str">
        <f>TEXT(Table3[[#This Row],[Transaction_Date]],"dddd")</f>
        <v>Saturday</v>
      </c>
      <c r="D4017" t="s">
        <v>5660</v>
      </c>
      <c r="E4017">
        <f>HOUR(Table3[[#This Row],[Transaction_Time]])</f>
        <v>18</v>
      </c>
      <c r="F4017" s="10" t="s">
        <v>40</v>
      </c>
      <c r="G4017" s="10" t="s">
        <v>12087</v>
      </c>
      <c r="H4017" s="10" t="s">
        <v>89</v>
      </c>
      <c r="I4017" s="10" t="s">
        <v>42</v>
      </c>
      <c r="J4017" s="10" t="s">
        <v>98</v>
      </c>
      <c r="K4017" s="10" t="s">
        <v>126</v>
      </c>
      <c r="L4017" s="10" t="s">
        <v>682</v>
      </c>
      <c r="M4017" s="10" t="s">
        <v>214</v>
      </c>
      <c r="N4017" s="10" t="s">
        <v>176</v>
      </c>
      <c r="O4017" s="10" t="s">
        <v>47</v>
      </c>
      <c r="P4017" s="10" t="s">
        <v>68</v>
      </c>
      <c r="Q4017" s="10">
        <v>291</v>
      </c>
      <c r="R4017" s="10">
        <v>0</v>
      </c>
      <c r="S4017" s="10">
        <v>0</v>
      </c>
      <c r="T4017" s="10" t="s">
        <v>35</v>
      </c>
      <c r="U4017" s="10"/>
      <c r="V4017" s="10" t="s">
        <v>49</v>
      </c>
      <c r="W4017" s="10">
        <v>45</v>
      </c>
      <c r="X4017" s="11" t="s">
        <v>37</v>
      </c>
    </row>
    <row r="4018" spans="1:24" x14ac:dyDescent="0.3">
      <c r="A4018" s="4" t="s">
        <v>12088</v>
      </c>
      <c r="B4018" s="5">
        <v>46151</v>
      </c>
      <c r="C4018" s="20" t="str">
        <f>TEXT(Table3[[#This Row],[Transaction_Date]],"dddd")</f>
        <v>Saturday</v>
      </c>
      <c r="D4018" t="s">
        <v>5243</v>
      </c>
      <c r="E4018">
        <f>HOUR(Table3[[#This Row],[Transaction_Time]])</f>
        <v>15</v>
      </c>
      <c r="F4018" s="6" t="s">
        <v>24</v>
      </c>
      <c r="G4018" s="6" t="s">
        <v>12089</v>
      </c>
      <c r="H4018" s="6" t="s">
        <v>26</v>
      </c>
      <c r="I4018" s="6" t="s">
        <v>27</v>
      </c>
      <c r="J4018" s="6" t="s">
        <v>43</v>
      </c>
      <c r="K4018" s="6" t="s">
        <v>229</v>
      </c>
      <c r="L4018" s="6" t="s">
        <v>161</v>
      </c>
      <c r="M4018" s="6" t="s">
        <v>162</v>
      </c>
      <c r="N4018" s="6" t="s">
        <v>32</v>
      </c>
      <c r="O4018" s="6" t="s">
        <v>33</v>
      </c>
      <c r="P4018" s="6" t="s">
        <v>128</v>
      </c>
      <c r="Q4018" s="6">
        <v>554.02</v>
      </c>
      <c r="R4018" s="6">
        <v>0</v>
      </c>
      <c r="S4018" s="6">
        <v>7.46</v>
      </c>
      <c r="T4018" s="6" t="s">
        <v>35</v>
      </c>
      <c r="U4018" s="6"/>
      <c r="V4018" s="6" t="s">
        <v>49</v>
      </c>
      <c r="W4018" s="6">
        <v>42</v>
      </c>
      <c r="X4018" s="7" t="s">
        <v>37</v>
      </c>
    </row>
    <row r="4019" spans="1:24" x14ac:dyDescent="0.3">
      <c r="A4019" s="8" t="s">
        <v>12090</v>
      </c>
      <c r="B4019" s="9">
        <v>46147</v>
      </c>
      <c r="C4019" s="21" t="str">
        <f>TEXT(Table3[[#This Row],[Transaction_Date]],"dddd")</f>
        <v>Tuesday</v>
      </c>
      <c r="D4019" t="s">
        <v>12091</v>
      </c>
      <c r="E4019">
        <f>HOUR(Table3[[#This Row],[Transaction_Time]])</f>
        <v>8</v>
      </c>
      <c r="F4019" s="10" t="s">
        <v>24</v>
      </c>
      <c r="G4019" s="10" t="s">
        <v>12092</v>
      </c>
      <c r="H4019" s="10" t="s">
        <v>26</v>
      </c>
      <c r="I4019" s="10" t="s">
        <v>42</v>
      </c>
      <c r="J4019" s="10" t="s">
        <v>90</v>
      </c>
      <c r="K4019" s="10" t="s">
        <v>140</v>
      </c>
      <c r="L4019" s="10" t="s">
        <v>463</v>
      </c>
      <c r="M4019" s="10" t="s">
        <v>101</v>
      </c>
      <c r="N4019" s="10" t="s">
        <v>32</v>
      </c>
      <c r="O4019" s="10" t="s">
        <v>141</v>
      </c>
      <c r="P4019" s="10" t="s">
        <v>48</v>
      </c>
      <c r="Q4019" s="10">
        <v>145.4</v>
      </c>
      <c r="R4019" s="10">
        <v>0</v>
      </c>
      <c r="S4019" s="10">
        <v>0</v>
      </c>
      <c r="T4019" s="10" t="s">
        <v>35</v>
      </c>
      <c r="U4019" s="10"/>
      <c r="V4019" s="10" t="s">
        <v>49</v>
      </c>
      <c r="W4019" s="10">
        <v>76</v>
      </c>
      <c r="X4019" s="11" t="s">
        <v>37</v>
      </c>
    </row>
    <row r="4020" spans="1:24" x14ac:dyDescent="0.3">
      <c r="A4020" s="4" t="s">
        <v>12093</v>
      </c>
      <c r="B4020" s="5">
        <v>46170</v>
      </c>
      <c r="C4020" s="20" t="str">
        <f>TEXT(Table3[[#This Row],[Transaction_Date]],"dddd")</f>
        <v>Thursday</v>
      </c>
      <c r="D4020" t="s">
        <v>12094</v>
      </c>
      <c r="E4020">
        <f>HOUR(Table3[[#This Row],[Transaction_Time]])</f>
        <v>18</v>
      </c>
      <c r="F4020" s="6" t="s">
        <v>24</v>
      </c>
      <c r="G4020" s="6" t="s">
        <v>12095</v>
      </c>
      <c r="H4020" s="6" t="s">
        <v>54</v>
      </c>
      <c r="I4020" s="6" t="s">
        <v>27</v>
      </c>
      <c r="J4020" s="6" t="s">
        <v>75</v>
      </c>
      <c r="K4020" s="6" t="s">
        <v>212</v>
      </c>
      <c r="L4020" s="6" t="s">
        <v>445</v>
      </c>
      <c r="M4020" s="6" t="s">
        <v>162</v>
      </c>
      <c r="N4020" s="6" t="s">
        <v>59</v>
      </c>
      <c r="O4020" s="6" t="s">
        <v>60</v>
      </c>
      <c r="P4020" s="10" t="s">
        <v>68</v>
      </c>
      <c r="Q4020" s="6">
        <v>360.22</v>
      </c>
      <c r="R4020" s="6">
        <v>0</v>
      </c>
      <c r="S4020" s="6">
        <v>0</v>
      </c>
      <c r="T4020" s="6" t="s">
        <v>35</v>
      </c>
      <c r="U4020" s="6"/>
      <c r="V4020" s="6" t="s">
        <v>49</v>
      </c>
      <c r="W4020" s="6">
        <v>93</v>
      </c>
      <c r="X4020" s="7" t="s">
        <v>37</v>
      </c>
    </row>
    <row r="4021" spans="1:24" x14ac:dyDescent="0.3">
      <c r="A4021" s="8" t="s">
        <v>12096</v>
      </c>
      <c r="B4021" s="9">
        <v>46169</v>
      </c>
      <c r="C4021" s="21" t="str">
        <f>TEXT(Table3[[#This Row],[Transaction_Date]],"dddd")</f>
        <v>Wednesday</v>
      </c>
      <c r="D4021" t="s">
        <v>12097</v>
      </c>
      <c r="E4021">
        <f>HOUR(Table3[[#This Row],[Transaction_Time]])</f>
        <v>12</v>
      </c>
      <c r="F4021" s="10" t="s">
        <v>24</v>
      </c>
      <c r="G4021" s="10" t="s">
        <v>12098</v>
      </c>
      <c r="H4021" s="10" t="s">
        <v>54</v>
      </c>
      <c r="I4021" s="10" t="s">
        <v>27</v>
      </c>
      <c r="J4021" s="10" t="s">
        <v>98</v>
      </c>
      <c r="K4021" s="10" t="s">
        <v>338</v>
      </c>
      <c r="L4021" s="10" t="s">
        <v>30</v>
      </c>
      <c r="M4021" s="10" t="s">
        <v>31</v>
      </c>
      <c r="N4021" s="10" t="s">
        <v>78</v>
      </c>
      <c r="O4021" s="10" t="s">
        <v>47</v>
      </c>
      <c r="P4021" s="10" t="s">
        <v>48</v>
      </c>
      <c r="Q4021" s="10">
        <v>47.1</v>
      </c>
      <c r="R4021" s="10">
        <v>74</v>
      </c>
      <c r="S4021" s="10">
        <v>0</v>
      </c>
      <c r="T4021" s="10" t="s">
        <v>35</v>
      </c>
      <c r="U4021" s="10"/>
      <c r="V4021" s="10" t="s">
        <v>49</v>
      </c>
      <c r="W4021" s="10">
        <v>22</v>
      </c>
      <c r="X4021" s="11" t="s">
        <v>37</v>
      </c>
    </row>
    <row r="4022" spans="1:24" x14ac:dyDescent="0.3">
      <c r="A4022" s="4" t="s">
        <v>12099</v>
      </c>
      <c r="B4022" s="5">
        <v>46166</v>
      </c>
      <c r="C4022" s="20" t="str">
        <f>TEXT(Table3[[#This Row],[Transaction_Date]],"dddd")</f>
        <v>Sunday</v>
      </c>
      <c r="D4022" t="s">
        <v>12100</v>
      </c>
      <c r="E4022">
        <f>HOUR(Table3[[#This Row],[Transaction_Time]])</f>
        <v>9</v>
      </c>
      <c r="F4022" s="6" t="s">
        <v>52</v>
      </c>
      <c r="G4022" s="6" t="s">
        <v>12101</v>
      </c>
      <c r="H4022" s="6" t="s">
        <v>26</v>
      </c>
      <c r="I4022" s="6" t="s">
        <v>42</v>
      </c>
      <c r="J4022" s="6" t="s">
        <v>119</v>
      </c>
      <c r="K4022" s="6" t="s">
        <v>120</v>
      </c>
      <c r="L4022" s="6" t="s">
        <v>304</v>
      </c>
      <c r="M4022" s="6" t="s">
        <v>31</v>
      </c>
      <c r="N4022" s="6" t="s">
        <v>46</v>
      </c>
      <c r="O4022" s="6" t="s">
        <v>47</v>
      </c>
      <c r="P4022" s="6" t="s">
        <v>34</v>
      </c>
      <c r="Q4022" s="6">
        <v>580.96</v>
      </c>
      <c r="R4022" s="6">
        <v>0</v>
      </c>
      <c r="S4022" s="6">
        <v>0</v>
      </c>
      <c r="T4022" s="6" t="s">
        <v>35</v>
      </c>
      <c r="U4022" s="6"/>
      <c r="V4022" s="6" t="s">
        <v>49</v>
      </c>
      <c r="W4022" s="6">
        <v>57</v>
      </c>
      <c r="X4022" s="7" t="s">
        <v>37</v>
      </c>
    </row>
    <row r="4023" spans="1:24" x14ac:dyDescent="0.3">
      <c r="A4023" s="8" t="s">
        <v>12102</v>
      </c>
      <c r="B4023" s="9">
        <v>46146</v>
      </c>
      <c r="C4023" s="21" t="str">
        <f>TEXT(Table3[[#This Row],[Transaction_Date]],"dddd")</f>
        <v>Monday</v>
      </c>
      <c r="D4023" t="s">
        <v>12103</v>
      </c>
      <c r="E4023">
        <f>HOUR(Table3[[#This Row],[Transaction_Time]])</f>
        <v>12</v>
      </c>
      <c r="F4023" s="10" t="s">
        <v>24</v>
      </c>
      <c r="G4023" s="10" t="s">
        <v>12104</v>
      </c>
      <c r="H4023" s="10" t="s">
        <v>26</v>
      </c>
      <c r="I4023" s="10" t="s">
        <v>27</v>
      </c>
      <c r="J4023" s="10" t="s">
        <v>119</v>
      </c>
      <c r="K4023" s="10" t="s">
        <v>276</v>
      </c>
      <c r="L4023" s="10" t="s">
        <v>364</v>
      </c>
      <c r="M4023" s="10" t="s">
        <v>114</v>
      </c>
      <c r="N4023" s="10" t="s">
        <v>46</v>
      </c>
      <c r="O4023" s="10" t="s">
        <v>47</v>
      </c>
      <c r="P4023" s="10" t="s">
        <v>34</v>
      </c>
      <c r="Q4023" s="10">
        <v>1509.03</v>
      </c>
      <c r="R4023" s="10">
        <v>0</v>
      </c>
      <c r="S4023" s="10">
        <v>0</v>
      </c>
      <c r="T4023" s="10" t="s">
        <v>35</v>
      </c>
      <c r="U4023" s="10"/>
      <c r="V4023" s="10" t="s">
        <v>49</v>
      </c>
      <c r="W4023" s="10">
        <v>48</v>
      </c>
      <c r="X4023" s="11" t="s">
        <v>37</v>
      </c>
    </row>
    <row r="4024" spans="1:24" x14ac:dyDescent="0.3">
      <c r="A4024" s="4" t="s">
        <v>12105</v>
      </c>
      <c r="B4024" s="5">
        <v>46152</v>
      </c>
      <c r="C4024" s="20" t="str">
        <f>TEXT(Table3[[#This Row],[Transaction_Date]],"dddd")</f>
        <v>Sunday</v>
      </c>
      <c r="D4024" t="s">
        <v>12106</v>
      </c>
      <c r="E4024">
        <f>HOUR(Table3[[#This Row],[Transaction_Time]])</f>
        <v>14</v>
      </c>
      <c r="F4024" s="6" t="s">
        <v>52</v>
      </c>
      <c r="G4024" s="6" t="s">
        <v>12107</v>
      </c>
      <c r="H4024" s="6" t="s">
        <v>26</v>
      </c>
      <c r="I4024" s="6" t="s">
        <v>42</v>
      </c>
      <c r="J4024" s="6" t="s">
        <v>105</v>
      </c>
      <c r="K4024" s="6" t="s">
        <v>675</v>
      </c>
      <c r="L4024" s="6" t="s">
        <v>157</v>
      </c>
      <c r="M4024" s="6" t="s">
        <v>83</v>
      </c>
      <c r="N4024" s="6" t="s">
        <v>32</v>
      </c>
      <c r="O4024" s="6" t="s">
        <v>141</v>
      </c>
      <c r="P4024" s="6" t="s">
        <v>108</v>
      </c>
      <c r="Q4024" s="6">
        <v>321.91000000000003</v>
      </c>
      <c r="R4024" s="6">
        <v>3.5</v>
      </c>
      <c r="S4024" s="6">
        <v>7.6</v>
      </c>
      <c r="T4024" s="6" t="s">
        <v>35</v>
      </c>
      <c r="U4024" s="6"/>
      <c r="V4024" s="6" t="s">
        <v>49</v>
      </c>
      <c r="W4024" s="6">
        <v>41</v>
      </c>
      <c r="X4024" s="7" t="s">
        <v>37</v>
      </c>
    </row>
    <row r="4025" spans="1:24" x14ac:dyDescent="0.3">
      <c r="A4025" s="8" t="s">
        <v>12108</v>
      </c>
      <c r="B4025" s="9">
        <v>46168</v>
      </c>
      <c r="C4025" s="21" t="str">
        <f>TEXT(Table3[[#This Row],[Transaction_Date]],"dddd")</f>
        <v>Tuesday</v>
      </c>
      <c r="D4025" t="s">
        <v>12109</v>
      </c>
      <c r="E4025">
        <f>HOUR(Table3[[#This Row],[Transaction_Time]])</f>
        <v>12</v>
      </c>
      <c r="F4025" s="10" t="s">
        <v>370</v>
      </c>
      <c r="G4025" s="10" t="s">
        <v>12110</v>
      </c>
      <c r="H4025" s="10" t="s">
        <v>26</v>
      </c>
      <c r="I4025" s="10" t="s">
        <v>27</v>
      </c>
      <c r="J4025" s="10" t="s">
        <v>98</v>
      </c>
      <c r="K4025" s="10" t="s">
        <v>126</v>
      </c>
      <c r="L4025" s="10" t="s">
        <v>132</v>
      </c>
      <c r="M4025" s="10" t="s">
        <v>93</v>
      </c>
      <c r="N4025" s="10" t="s">
        <v>32</v>
      </c>
      <c r="O4025" s="10" t="s">
        <v>297</v>
      </c>
      <c r="P4025" s="10" t="s">
        <v>34</v>
      </c>
      <c r="Q4025" s="10">
        <v>171.21</v>
      </c>
      <c r="R4025" s="10">
        <v>0</v>
      </c>
      <c r="S4025" s="10">
        <v>0</v>
      </c>
      <c r="T4025" s="10" t="s">
        <v>35</v>
      </c>
      <c r="U4025" s="10"/>
      <c r="V4025" s="10" t="s">
        <v>49</v>
      </c>
      <c r="W4025" s="10">
        <v>39</v>
      </c>
      <c r="X4025" s="11" t="s">
        <v>37</v>
      </c>
    </row>
    <row r="4026" spans="1:24" x14ac:dyDescent="0.3">
      <c r="A4026" s="4" t="s">
        <v>12111</v>
      </c>
      <c r="B4026" s="5">
        <v>46173</v>
      </c>
      <c r="C4026" s="20" t="str">
        <f>TEXT(Table3[[#This Row],[Transaction_Date]],"dddd")</f>
        <v>Sunday</v>
      </c>
      <c r="D4026" t="s">
        <v>12112</v>
      </c>
      <c r="E4026">
        <f>HOUR(Table3[[#This Row],[Transaction_Time]])</f>
        <v>20</v>
      </c>
      <c r="F4026" s="6" t="s">
        <v>40</v>
      </c>
      <c r="G4026" s="6" t="s">
        <v>12113</v>
      </c>
      <c r="H4026" s="6" t="s">
        <v>89</v>
      </c>
      <c r="I4026" s="6" t="s">
        <v>27</v>
      </c>
      <c r="J4026" s="6" t="s">
        <v>90</v>
      </c>
      <c r="K4026" s="6" t="s">
        <v>91</v>
      </c>
      <c r="L4026" s="6" t="s">
        <v>290</v>
      </c>
      <c r="M4026" s="6" t="s">
        <v>93</v>
      </c>
      <c r="N4026" s="6" t="s">
        <v>32</v>
      </c>
      <c r="O4026" s="6" t="s">
        <v>47</v>
      </c>
      <c r="P4026" s="6" t="s">
        <v>84</v>
      </c>
      <c r="Q4026" s="6">
        <v>477.83</v>
      </c>
      <c r="R4026" s="6">
        <v>0</v>
      </c>
      <c r="S4026" s="6">
        <v>0</v>
      </c>
      <c r="T4026" s="6" t="s">
        <v>35</v>
      </c>
      <c r="U4026" s="6"/>
      <c r="V4026" s="6" t="s">
        <v>36</v>
      </c>
      <c r="W4026" s="6">
        <v>65</v>
      </c>
      <c r="X4026" s="7" t="s">
        <v>37</v>
      </c>
    </row>
    <row r="4027" spans="1:24" x14ac:dyDescent="0.3">
      <c r="A4027" s="8" t="s">
        <v>12114</v>
      </c>
      <c r="B4027" s="9">
        <v>46150</v>
      </c>
      <c r="C4027" s="21" t="str">
        <f>TEXT(Table3[[#This Row],[Transaction_Date]],"dddd")</f>
        <v>Friday</v>
      </c>
      <c r="D4027" t="s">
        <v>12115</v>
      </c>
      <c r="E4027">
        <f>HOUR(Table3[[#This Row],[Transaction_Time]])</f>
        <v>16</v>
      </c>
      <c r="F4027" s="10" t="s">
        <v>416</v>
      </c>
      <c r="G4027" s="10" t="s">
        <v>12116</v>
      </c>
      <c r="H4027" s="10" t="s">
        <v>26</v>
      </c>
      <c r="I4027" s="10" t="s">
        <v>27</v>
      </c>
      <c r="J4027" s="10" t="s">
        <v>43</v>
      </c>
      <c r="K4027" s="10" t="s">
        <v>285</v>
      </c>
      <c r="L4027" s="10" t="s">
        <v>161</v>
      </c>
      <c r="M4027" s="10" t="s">
        <v>162</v>
      </c>
      <c r="N4027" s="10" t="s">
        <v>32</v>
      </c>
      <c r="O4027" s="10" t="s">
        <v>47</v>
      </c>
      <c r="P4027" s="10" t="s">
        <v>34</v>
      </c>
      <c r="Q4027" s="10">
        <v>173.14</v>
      </c>
      <c r="R4027" s="10">
        <v>0</v>
      </c>
      <c r="S4027" s="10">
        <v>0</v>
      </c>
      <c r="T4027" s="10" t="s">
        <v>35</v>
      </c>
      <c r="U4027" s="10"/>
      <c r="V4027" s="10" t="s">
        <v>49</v>
      </c>
      <c r="W4027" s="10">
        <v>25</v>
      </c>
      <c r="X4027" s="11" t="s">
        <v>37</v>
      </c>
    </row>
    <row r="4028" spans="1:24" x14ac:dyDescent="0.3">
      <c r="A4028" s="4" t="s">
        <v>12117</v>
      </c>
      <c r="B4028" s="5">
        <v>46170</v>
      </c>
      <c r="C4028" s="20" t="str">
        <f>TEXT(Table3[[#This Row],[Transaction_Date]],"dddd")</f>
        <v>Thursday</v>
      </c>
      <c r="D4028" t="s">
        <v>12118</v>
      </c>
      <c r="E4028">
        <f>HOUR(Table3[[#This Row],[Transaction_Time]])</f>
        <v>15</v>
      </c>
      <c r="F4028" s="6" t="s">
        <v>24</v>
      </c>
      <c r="G4028" s="6" t="s">
        <v>12119</v>
      </c>
      <c r="H4028" s="6" t="s">
        <v>89</v>
      </c>
      <c r="I4028" s="6" t="s">
        <v>27</v>
      </c>
      <c r="J4028" s="6" t="s">
        <v>28</v>
      </c>
      <c r="K4028" s="6" t="s">
        <v>65</v>
      </c>
      <c r="L4028" s="6" t="s">
        <v>424</v>
      </c>
      <c r="M4028" s="6" t="s">
        <v>122</v>
      </c>
      <c r="N4028" s="6" t="s">
        <v>272</v>
      </c>
      <c r="O4028" s="6" t="s">
        <v>47</v>
      </c>
      <c r="P4028" s="6" t="s">
        <v>48</v>
      </c>
      <c r="Q4028" s="6">
        <v>1263.31</v>
      </c>
      <c r="R4028" s="6">
        <v>0</v>
      </c>
      <c r="S4028" s="6">
        <v>0</v>
      </c>
      <c r="T4028" s="6" t="s">
        <v>35</v>
      </c>
      <c r="U4028" s="6"/>
      <c r="V4028" s="6" t="s">
        <v>49</v>
      </c>
      <c r="W4028" s="6">
        <v>91</v>
      </c>
      <c r="X4028" s="7" t="s">
        <v>37</v>
      </c>
    </row>
    <row r="4029" spans="1:24" x14ac:dyDescent="0.3">
      <c r="A4029" s="8" t="s">
        <v>12120</v>
      </c>
      <c r="B4029" s="9">
        <v>46145</v>
      </c>
      <c r="C4029" s="21" t="str">
        <f>TEXT(Table3[[#This Row],[Transaction_Date]],"dddd")</f>
        <v>Sunday</v>
      </c>
      <c r="D4029" t="s">
        <v>12121</v>
      </c>
      <c r="E4029">
        <f>HOUR(Table3[[#This Row],[Transaction_Time]])</f>
        <v>20</v>
      </c>
      <c r="F4029" s="10" t="s">
        <v>24</v>
      </c>
      <c r="G4029" s="10" t="s">
        <v>4326</v>
      </c>
      <c r="H4029" s="10" t="s">
        <v>54</v>
      </c>
      <c r="I4029" s="10" t="s">
        <v>27</v>
      </c>
      <c r="J4029" s="10" t="s">
        <v>98</v>
      </c>
      <c r="K4029" s="10" t="s">
        <v>459</v>
      </c>
      <c r="L4029" s="10" t="s">
        <v>246</v>
      </c>
      <c r="M4029" s="10" t="s">
        <v>214</v>
      </c>
      <c r="N4029" s="10" t="s">
        <v>291</v>
      </c>
      <c r="O4029" s="10" t="s">
        <v>47</v>
      </c>
      <c r="P4029" s="10" t="s">
        <v>34</v>
      </c>
      <c r="Q4029" s="10">
        <v>4744.17</v>
      </c>
      <c r="R4029" s="10">
        <v>0</v>
      </c>
      <c r="S4029" s="10">
        <v>0</v>
      </c>
      <c r="T4029" s="10" t="s">
        <v>35</v>
      </c>
      <c r="U4029" s="10"/>
      <c r="V4029" s="10" t="s">
        <v>49</v>
      </c>
      <c r="W4029" s="10">
        <v>1</v>
      </c>
      <c r="X4029" s="11" t="s">
        <v>37</v>
      </c>
    </row>
    <row r="4030" spans="1:24" x14ac:dyDescent="0.3">
      <c r="A4030" s="4" t="s">
        <v>12122</v>
      </c>
      <c r="B4030" s="5">
        <v>46161</v>
      </c>
      <c r="C4030" s="20" t="str">
        <f>TEXT(Table3[[#This Row],[Transaction_Date]],"dddd")</f>
        <v>Tuesday</v>
      </c>
      <c r="D4030" t="s">
        <v>12123</v>
      </c>
      <c r="E4030">
        <f>HOUR(Table3[[#This Row],[Transaction_Time]])</f>
        <v>16</v>
      </c>
      <c r="F4030" s="6" t="s">
        <v>24</v>
      </c>
      <c r="G4030" s="6" t="s">
        <v>12124</v>
      </c>
      <c r="H4030" s="6" t="s">
        <v>97</v>
      </c>
      <c r="I4030" s="6" t="s">
        <v>27</v>
      </c>
      <c r="J4030" s="6" t="s">
        <v>90</v>
      </c>
      <c r="K4030" s="6" t="s">
        <v>140</v>
      </c>
      <c r="L4030" s="6" t="s">
        <v>66</v>
      </c>
      <c r="M4030" s="6" t="s">
        <v>67</v>
      </c>
      <c r="N4030" s="6" t="s">
        <v>46</v>
      </c>
      <c r="O4030" s="6" t="s">
        <v>47</v>
      </c>
      <c r="P4030" s="6" t="s">
        <v>128</v>
      </c>
      <c r="Q4030" s="6">
        <v>82.16</v>
      </c>
      <c r="R4030" s="6">
        <v>4.72</v>
      </c>
      <c r="S4030" s="6">
        <v>0</v>
      </c>
      <c r="T4030" s="6" t="s">
        <v>35</v>
      </c>
      <c r="U4030" s="6"/>
      <c r="V4030" s="6" t="s">
        <v>36</v>
      </c>
      <c r="W4030" s="6">
        <v>32</v>
      </c>
      <c r="X4030" s="7" t="s">
        <v>37</v>
      </c>
    </row>
    <row r="4031" spans="1:24" x14ac:dyDescent="0.3">
      <c r="A4031" s="8" t="s">
        <v>12125</v>
      </c>
      <c r="B4031" s="9">
        <v>46160</v>
      </c>
      <c r="C4031" s="21" t="str">
        <f>TEXT(Table3[[#This Row],[Transaction_Date]],"dddd")</f>
        <v>Monday</v>
      </c>
      <c r="D4031" t="s">
        <v>12126</v>
      </c>
      <c r="E4031">
        <f>HOUR(Table3[[#This Row],[Transaction_Time]])</f>
        <v>9</v>
      </c>
      <c r="F4031" s="10" t="s">
        <v>370</v>
      </c>
      <c r="G4031" s="10" t="s">
        <v>12127</v>
      </c>
      <c r="H4031" s="10" t="s">
        <v>54</v>
      </c>
      <c r="I4031" s="10" t="s">
        <v>27</v>
      </c>
      <c r="J4031" s="10" t="s">
        <v>98</v>
      </c>
      <c r="K4031" s="10" t="s">
        <v>99</v>
      </c>
      <c r="L4031" s="10" t="s">
        <v>225</v>
      </c>
      <c r="M4031" s="10" t="s">
        <v>214</v>
      </c>
      <c r="N4031" s="10" t="s">
        <v>176</v>
      </c>
      <c r="O4031" s="10" t="s">
        <v>47</v>
      </c>
      <c r="P4031" s="10" t="s">
        <v>128</v>
      </c>
      <c r="Q4031" s="10">
        <v>844.22</v>
      </c>
      <c r="R4031" s="10">
        <v>0</v>
      </c>
      <c r="S4031" s="10">
        <v>6.77</v>
      </c>
      <c r="T4031" s="10" t="s">
        <v>35</v>
      </c>
      <c r="U4031" s="10"/>
      <c r="V4031" s="10" t="s">
        <v>49</v>
      </c>
      <c r="W4031" s="10">
        <v>61</v>
      </c>
      <c r="X4031" s="11" t="s">
        <v>37</v>
      </c>
    </row>
    <row r="4032" spans="1:24" x14ac:dyDescent="0.3">
      <c r="A4032" s="4" t="s">
        <v>12128</v>
      </c>
      <c r="B4032" s="5">
        <v>46170</v>
      </c>
      <c r="C4032" s="20" t="str">
        <f>TEXT(Table3[[#This Row],[Transaction_Date]],"dddd")</f>
        <v>Thursday</v>
      </c>
      <c r="D4032" t="s">
        <v>12129</v>
      </c>
      <c r="E4032">
        <f>HOUR(Table3[[#This Row],[Transaction_Time]])</f>
        <v>11</v>
      </c>
      <c r="F4032" s="6" t="s">
        <v>24</v>
      </c>
      <c r="G4032" s="6" t="s">
        <v>12130</v>
      </c>
      <c r="H4032" s="6" t="s">
        <v>89</v>
      </c>
      <c r="I4032" s="6" t="s">
        <v>27</v>
      </c>
      <c r="J4032" s="6" t="s">
        <v>105</v>
      </c>
      <c r="K4032" s="6" t="s">
        <v>106</v>
      </c>
      <c r="L4032" s="6" t="s">
        <v>121</v>
      </c>
      <c r="M4032" s="6" t="s">
        <v>122</v>
      </c>
      <c r="N4032" s="6" t="s">
        <v>291</v>
      </c>
      <c r="O4032" s="6" t="s">
        <v>33</v>
      </c>
      <c r="P4032" s="6" t="s">
        <v>108</v>
      </c>
      <c r="Q4032" s="6">
        <v>1001.02</v>
      </c>
      <c r="R4032" s="6">
        <v>0</v>
      </c>
      <c r="S4032" s="6">
        <v>0</v>
      </c>
      <c r="T4032" s="6" t="s">
        <v>35</v>
      </c>
      <c r="U4032" s="6"/>
      <c r="V4032" s="6" t="s">
        <v>36</v>
      </c>
      <c r="W4032" s="6">
        <v>85</v>
      </c>
      <c r="X4032" s="7" t="s">
        <v>37</v>
      </c>
    </row>
    <row r="4033" spans="1:24" x14ac:dyDescent="0.3">
      <c r="A4033" s="8" t="s">
        <v>12131</v>
      </c>
      <c r="B4033" s="9">
        <v>46153</v>
      </c>
      <c r="C4033" s="21" t="str">
        <f>TEXT(Table3[[#This Row],[Transaction_Date]],"dddd")</f>
        <v>Monday</v>
      </c>
      <c r="D4033" t="s">
        <v>12132</v>
      </c>
      <c r="E4033">
        <f>HOUR(Table3[[#This Row],[Transaction_Time]])</f>
        <v>12</v>
      </c>
      <c r="F4033" s="10" t="s">
        <v>72</v>
      </c>
      <c r="G4033" s="10" t="s">
        <v>12133</v>
      </c>
      <c r="H4033" s="10" t="s">
        <v>26</v>
      </c>
      <c r="I4033" s="10" t="s">
        <v>42</v>
      </c>
      <c r="J4033" s="10" t="s">
        <v>119</v>
      </c>
      <c r="K4033" s="10" t="s">
        <v>264</v>
      </c>
      <c r="L4033" s="10" t="s">
        <v>66</v>
      </c>
      <c r="M4033" s="10" t="s">
        <v>67</v>
      </c>
      <c r="N4033" s="10" t="s">
        <v>46</v>
      </c>
      <c r="O4033" s="10" t="s">
        <v>141</v>
      </c>
      <c r="P4033" s="10" t="s">
        <v>128</v>
      </c>
      <c r="Q4033" s="10">
        <v>825.83</v>
      </c>
      <c r="R4033" s="10">
        <v>0</v>
      </c>
      <c r="S4033" s="10">
        <v>3.72</v>
      </c>
      <c r="T4033" s="10" t="s">
        <v>280</v>
      </c>
      <c r="U4033" s="10" t="s">
        <v>407</v>
      </c>
      <c r="V4033" s="10" t="s">
        <v>49</v>
      </c>
      <c r="W4033" s="10">
        <v>52</v>
      </c>
      <c r="X4033" s="11" t="s">
        <v>37</v>
      </c>
    </row>
    <row r="4034" spans="1:24" x14ac:dyDescent="0.3">
      <c r="A4034" s="4" t="s">
        <v>12134</v>
      </c>
      <c r="B4034" s="5">
        <v>46167</v>
      </c>
      <c r="C4034" s="20" t="str">
        <f>TEXT(Table3[[#This Row],[Transaction_Date]],"dddd")</f>
        <v>Monday</v>
      </c>
      <c r="D4034" t="s">
        <v>12135</v>
      </c>
      <c r="E4034">
        <f>HOUR(Table3[[#This Row],[Transaction_Time]])</f>
        <v>21</v>
      </c>
      <c r="F4034" s="6" t="s">
        <v>52</v>
      </c>
      <c r="G4034" s="6" t="s">
        <v>12136</v>
      </c>
      <c r="H4034" s="6" t="s">
        <v>89</v>
      </c>
      <c r="I4034" s="6" t="s">
        <v>27</v>
      </c>
      <c r="J4034" s="6" t="s">
        <v>166</v>
      </c>
      <c r="K4034" s="6" t="s">
        <v>237</v>
      </c>
      <c r="L4034" s="6" t="s">
        <v>184</v>
      </c>
      <c r="M4034" s="6" t="s">
        <v>146</v>
      </c>
      <c r="N4034" s="6" t="s">
        <v>46</v>
      </c>
      <c r="O4034" s="6" t="s">
        <v>33</v>
      </c>
      <c r="P4034" s="6" t="s">
        <v>34</v>
      </c>
      <c r="Q4034" s="6">
        <v>1367.46</v>
      </c>
      <c r="R4034" s="6">
        <v>0</v>
      </c>
      <c r="S4034" s="6">
        <v>4.87</v>
      </c>
      <c r="T4034" s="6" t="s">
        <v>35</v>
      </c>
      <c r="U4034" s="6"/>
      <c r="V4034" s="6" t="s">
        <v>49</v>
      </c>
      <c r="W4034" s="6">
        <v>47</v>
      </c>
      <c r="X4034" s="7" t="s">
        <v>37</v>
      </c>
    </row>
    <row r="4035" spans="1:24" x14ac:dyDescent="0.3">
      <c r="A4035" s="8" t="s">
        <v>12137</v>
      </c>
      <c r="B4035" s="9">
        <v>46163</v>
      </c>
      <c r="C4035" s="21" t="str">
        <f>TEXT(Table3[[#This Row],[Transaction_Date]],"dddd")</f>
        <v>Thursday</v>
      </c>
      <c r="D4035" t="s">
        <v>12138</v>
      </c>
      <c r="E4035">
        <f>HOUR(Table3[[#This Row],[Transaction_Time]])</f>
        <v>11</v>
      </c>
      <c r="F4035" s="10" t="s">
        <v>40</v>
      </c>
      <c r="G4035" s="10" t="s">
        <v>12139</v>
      </c>
      <c r="H4035" s="10" t="s">
        <v>54</v>
      </c>
      <c r="I4035" s="10" t="s">
        <v>42</v>
      </c>
      <c r="J4035" s="10" t="s">
        <v>105</v>
      </c>
      <c r="K4035" s="10" t="s">
        <v>675</v>
      </c>
      <c r="L4035" s="10" t="s">
        <v>801</v>
      </c>
      <c r="M4035" s="10" t="s">
        <v>58</v>
      </c>
      <c r="N4035" s="10" t="s">
        <v>46</v>
      </c>
      <c r="O4035" s="10" t="s">
        <v>60</v>
      </c>
      <c r="P4035" s="10" t="s">
        <v>68</v>
      </c>
      <c r="Q4035" s="10">
        <v>604.51</v>
      </c>
      <c r="R4035" s="10">
        <v>0</v>
      </c>
      <c r="S4035" s="10">
        <v>0</v>
      </c>
      <c r="T4035" s="10" t="s">
        <v>35</v>
      </c>
      <c r="U4035" s="10"/>
      <c r="V4035" s="10" t="s">
        <v>49</v>
      </c>
      <c r="W4035" s="10">
        <v>69</v>
      </c>
      <c r="X4035" s="11" t="s">
        <v>37</v>
      </c>
    </row>
    <row r="4036" spans="1:24" x14ac:dyDescent="0.3">
      <c r="A4036" s="4" t="s">
        <v>12140</v>
      </c>
      <c r="B4036" s="5">
        <v>46157</v>
      </c>
      <c r="C4036" s="20" t="str">
        <f>TEXT(Table3[[#This Row],[Transaction_Date]],"dddd")</f>
        <v>Friday</v>
      </c>
      <c r="D4036" t="s">
        <v>12141</v>
      </c>
      <c r="E4036">
        <f>HOUR(Table3[[#This Row],[Transaction_Time]])</f>
        <v>10</v>
      </c>
      <c r="F4036" s="6" t="s">
        <v>52</v>
      </c>
      <c r="G4036" s="6" t="s">
        <v>12142</v>
      </c>
      <c r="H4036" s="6" t="s">
        <v>26</v>
      </c>
      <c r="I4036" s="6" t="s">
        <v>27</v>
      </c>
      <c r="J4036" s="6" t="s">
        <v>28</v>
      </c>
      <c r="K4036" s="6" t="s">
        <v>29</v>
      </c>
      <c r="L4036" s="6" t="s">
        <v>230</v>
      </c>
      <c r="M4036" s="6" t="s">
        <v>83</v>
      </c>
      <c r="N4036" s="6" t="s">
        <v>32</v>
      </c>
      <c r="O4036" s="6" t="s">
        <v>47</v>
      </c>
      <c r="P4036" s="6" t="s">
        <v>115</v>
      </c>
      <c r="Q4036" s="6">
        <v>68.83</v>
      </c>
      <c r="R4036" s="6">
        <v>0</v>
      </c>
      <c r="S4036" s="6">
        <v>0</v>
      </c>
      <c r="T4036" s="6" t="s">
        <v>35</v>
      </c>
      <c r="U4036" s="6"/>
      <c r="V4036" s="6" t="s">
        <v>49</v>
      </c>
      <c r="W4036" s="6">
        <v>51</v>
      </c>
      <c r="X4036" s="7" t="s">
        <v>37</v>
      </c>
    </row>
    <row r="4037" spans="1:24" x14ac:dyDescent="0.3">
      <c r="A4037" s="8" t="s">
        <v>12143</v>
      </c>
      <c r="B4037" s="9">
        <v>46173</v>
      </c>
      <c r="C4037" s="21" t="str">
        <f>TEXT(Table3[[#This Row],[Transaction_Date]],"dddd")</f>
        <v>Sunday</v>
      </c>
      <c r="D4037" t="s">
        <v>12144</v>
      </c>
      <c r="E4037">
        <f>HOUR(Table3[[#This Row],[Transaction_Time]])</f>
        <v>9</v>
      </c>
      <c r="F4037" s="10" t="s">
        <v>40</v>
      </c>
      <c r="G4037" s="10" t="s">
        <v>12145</v>
      </c>
      <c r="H4037" s="10" t="s">
        <v>54</v>
      </c>
      <c r="I4037" s="10" t="s">
        <v>27</v>
      </c>
      <c r="J4037" s="10" t="s">
        <v>150</v>
      </c>
      <c r="K4037" s="10" t="s">
        <v>398</v>
      </c>
      <c r="L4037" s="10" t="s">
        <v>161</v>
      </c>
      <c r="M4037" s="10" t="s">
        <v>162</v>
      </c>
      <c r="N4037" s="10" t="s">
        <v>46</v>
      </c>
      <c r="O4037" s="10" t="s">
        <v>60</v>
      </c>
      <c r="P4037" s="10" t="s">
        <v>34</v>
      </c>
      <c r="Q4037" s="10">
        <v>208.94</v>
      </c>
      <c r="R4037" s="10">
        <v>0</v>
      </c>
      <c r="S4037" s="10">
        <v>0</v>
      </c>
      <c r="T4037" s="10" t="s">
        <v>35</v>
      </c>
      <c r="U4037" s="10"/>
      <c r="V4037" s="10" t="s">
        <v>49</v>
      </c>
      <c r="W4037" s="10">
        <v>5</v>
      </c>
      <c r="X4037" s="11" t="s">
        <v>37</v>
      </c>
    </row>
    <row r="4038" spans="1:24" x14ac:dyDescent="0.3">
      <c r="A4038" s="4" t="s">
        <v>12146</v>
      </c>
      <c r="B4038" s="5">
        <v>46159</v>
      </c>
      <c r="C4038" s="20" t="str">
        <f>TEXT(Table3[[#This Row],[Transaction_Date]],"dddd")</f>
        <v>Sunday</v>
      </c>
      <c r="D4038" t="s">
        <v>12147</v>
      </c>
      <c r="E4038">
        <f>HOUR(Table3[[#This Row],[Transaction_Time]])</f>
        <v>13</v>
      </c>
      <c r="F4038" s="6" t="s">
        <v>416</v>
      </c>
      <c r="G4038" s="6" t="s">
        <v>12148</v>
      </c>
      <c r="H4038" s="6" t="s">
        <v>89</v>
      </c>
      <c r="I4038" s="6" t="s">
        <v>42</v>
      </c>
      <c r="J4038" s="6" t="s">
        <v>43</v>
      </c>
      <c r="K4038" s="6" t="s">
        <v>112</v>
      </c>
      <c r="L4038" s="6" t="s">
        <v>342</v>
      </c>
      <c r="M4038" s="6" t="s">
        <v>162</v>
      </c>
      <c r="N4038" s="6" t="s">
        <v>32</v>
      </c>
      <c r="O4038" s="6" t="s">
        <v>33</v>
      </c>
      <c r="P4038" s="6" t="s">
        <v>84</v>
      </c>
      <c r="Q4038" s="6">
        <v>2321.29</v>
      </c>
      <c r="R4038" s="6">
        <v>15.99</v>
      </c>
      <c r="S4038" s="6">
        <v>0</v>
      </c>
      <c r="T4038" s="6" t="s">
        <v>35</v>
      </c>
      <c r="U4038" s="6"/>
      <c r="V4038" s="6" t="s">
        <v>49</v>
      </c>
      <c r="W4038" s="6">
        <v>38</v>
      </c>
      <c r="X4038" s="7" t="s">
        <v>37</v>
      </c>
    </row>
    <row r="4039" spans="1:24" x14ac:dyDescent="0.3">
      <c r="A4039" s="8" t="s">
        <v>12149</v>
      </c>
      <c r="B4039" s="9">
        <v>46167</v>
      </c>
      <c r="C4039" s="21" t="str">
        <f>TEXT(Table3[[#This Row],[Transaction_Date]],"dddd")</f>
        <v>Monday</v>
      </c>
      <c r="D4039" t="s">
        <v>12150</v>
      </c>
      <c r="E4039">
        <f>HOUR(Table3[[#This Row],[Transaction_Time]])</f>
        <v>14</v>
      </c>
      <c r="F4039" s="10" t="s">
        <v>72</v>
      </c>
      <c r="G4039" s="10" t="s">
        <v>12151</v>
      </c>
      <c r="H4039" s="10" t="s">
        <v>54</v>
      </c>
      <c r="I4039" s="10" t="s">
        <v>27</v>
      </c>
      <c r="J4039" s="10" t="s">
        <v>75</v>
      </c>
      <c r="K4039" s="10" t="s">
        <v>212</v>
      </c>
      <c r="L4039" s="10" t="s">
        <v>230</v>
      </c>
      <c r="M4039" s="10" t="s">
        <v>83</v>
      </c>
      <c r="N4039" s="10" t="s">
        <v>32</v>
      </c>
      <c r="O4039" s="10" t="s">
        <v>60</v>
      </c>
      <c r="P4039" s="10" t="s">
        <v>84</v>
      </c>
      <c r="Q4039" s="10">
        <v>571.48</v>
      </c>
      <c r="R4039" s="10">
        <v>0</v>
      </c>
      <c r="S4039" s="10">
        <v>0</v>
      </c>
      <c r="T4039" s="10" t="s">
        <v>35</v>
      </c>
      <c r="U4039" s="10"/>
      <c r="V4039" s="10" t="s">
        <v>49</v>
      </c>
      <c r="W4039" s="10">
        <v>5</v>
      </c>
      <c r="X4039" s="11" t="s">
        <v>37</v>
      </c>
    </row>
    <row r="4040" spans="1:24" x14ac:dyDescent="0.3">
      <c r="A4040" s="4" t="s">
        <v>12152</v>
      </c>
      <c r="B4040" s="5">
        <v>46158</v>
      </c>
      <c r="C4040" s="20" t="str">
        <f>TEXT(Table3[[#This Row],[Transaction_Date]],"dddd")</f>
        <v>Saturday</v>
      </c>
      <c r="D4040" t="s">
        <v>12153</v>
      </c>
      <c r="E4040">
        <f>HOUR(Table3[[#This Row],[Transaction_Time]])</f>
        <v>18</v>
      </c>
      <c r="F4040" s="6" t="s">
        <v>24</v>
      </c>
      <c r="G4040" s="6" t="s">
        <v>12154</v>
      </c>
      <c r="H4040" s="6" t="s">
        <v>26</v>
      </c>
      <c r="I4040" s="6" t="s">
        <v>27</v>
      </c>
      <c r="J4040" s="6" t="s">
        <v>28</v>
      </c>
      <c r="K4040" s="6" t="s">
        <v>29</v>
      </c>
      <c r="L4040" s="6" t="s">
        <v>500</v>
      </c>
      <c r="M4040" s="6" t="s">
        <v>67</v>
      </c>
      <c r="N4040" s="6" t="s">
        <v>32</v>
      </c>
      <c r="O4040" s="6" t="s">
        <v>141</v>
      </c>
      <c r="P4040" s="10" t="s">
        <v>68</v>
      </c>
      <c r="Q4040" s="6">
        <v>146.86000000000001</v>
      </c>
      <c r="R4040" s="6">
        <v>0</v>
      </c>
      <c r="S4040" s="6">
        <v>6.86</v>
      </c>
      <c r="T4040" s="6" t="s">
        <v>35</v>
      </c>
      <c r="U4040" s="6"/>
      <c r="V4040" s="6" t="s">
        <v>36</v>
      </c>
      <c r="W4040" s="6">
        <v>34</v>
      </c>
      <c r="X4040" s="7" t="s">
        <v>37</v>
      </c>
    </row>
    <row r="4041" spans="1:24" x14ac:dyDescent="0.3">
      <c r="A4041" s="8" t="s">
        <v>12155</v>
      </c>
      <c r="B4041" s="9">
        <v>46165</v>
      </c>
      <c r="C4041" s="21" t="str">
        <f>TEXT(Table3[[#This Row],[Transaction_Date]],"dddd")</f>
        <v>Saturday</v>
      </c>
      <c r="D4041" t="s">
        <v>12156</v>
      </c>
      <c r="E4041">
        <f>HOUR(Table3[[#This Row],[Transaction_Time]])</f>
        <v>16</v>
      </c>
      <c r="F4041" s="10" t="s">
        <v>24</v>
      </c>
      <c r="G4041" s="10" t="s">
        <v>12157</v>
      </c>
      <c r="H4041" s="10" t="s">
        <v>26</v>
      </c>
      <c r="I4041" s="10" t="s">
        <v>42</v>
      </c>
      <c r="J4041" s="10" t="s">
        <v>119</v>
      </c>
      <c r="K4041" s="10" t="s">
        <v>120</v>
      </c>
      <c r="L4041" s="10" t="s">
        <v>100</v>
      </c>
      <c r="M4041" s="10" t="s">
        <v>101</v>
      </c>
      <c r="N4041" s="10" t="s">
        <v>32</v>
      </c>
      <c r="O4041" s="10" t="s">
        <v>47</v>
      </c>
      <c r="P4041" s="10" t="s">
        <v>48</v>
      </c>
      <c r="Q4041" s="10">
        <v>188.83</v>
      </c>
      <c r="R4041" s="10">
        <v>0</v>
      </c>
      <c r="S4041" s="10">
        <v>0</v>
      </c>
      <c r="T4041" s="10" t="s">
        <v>35</v>
      </c>
      <c r="U4041" s="10"/>
      <c r="V4041" s="10" t="s">
        <v>49</v>
      </c>
      <c r="W4041" s="10">
        <v>55</v>
      </c>
      <c r="X4041" s="11" t="s">
        <v>37</v>
      </c>
    </row>
    <row r="4042" spans="1:24" x14ac:dyDescent="0.3">
      <c r="A4042" s="4" t="s">
        <v>12158</v>
      </c>
      <c r="B4042" s="5">
        <v>46157</v>
      </c>
      <c r="C4042" s="20" t="str">
        <f>TEXT(Table3[[#This Row],[Transaction_Date]],"dddd")</f>
        <v>Friday</v>
      </c>
      <c r="D4042" t="s">
        <v>11581</v>
      </c>
      <c r="E4042">
        <f>HOUR(Table3[[#This Row],[Transaction_Time]])</f>
        <v>18</v>
      </c>
      <c r="F4042" s="6" t="s">
        <v>40</v>
      </c>
      <c r="G4042" s="6" t="s">
        <v>12159</v>
      </c>
      <c r="H4042" s="6" t="s">
        <v>26</v>
      </c>
      <c r="I4042" s="6" t="s">
        <v>42</v>
      </c>
      <c r="J4042" s="6" t="s">
        <v>55</v>
      </c>
      <c r="K4042" s="6" t="s">
        <v>180</v>
      </c>
      <c r="L4042" s="6" t="s">
        <v>445</v>
      </c>
      <c r="M4042" s="6" t="s">
        <v>162</v>
      </c>
      <c r="N4042" s="6" t="s">
        <v>46</v>
      </c>
      <c r="O4042" s="6" t="s">
        <v>60</v>
      </c>
      <c r="P4042" s="6" t="s">
        <v>34</v>
      </c>
      <c r="Q4042" s="6">
        <v>280.43</v>
      </c>
      <c r="R4042" s="6">
        <v>0</v>
      </c>
      <c r="S4042" s="6">
        <v>6.08</v>
      </c>
      <c r="T4042" s="6" t="s">
        <v>35</v>
      </c>
      <c r="U4042" s="6"/>
      <c r="V4042" s="6" t="s">
        <v>49</v>
      </c>
      <c r="W4042" s="6">
        <v>3</v>
      </c>
      <c r="X4042" s="7" t="s">
        <v>37</v>
      </c>
    </row>
    <row r="4043" spans="1:24" x14ac:dyDescent="0.3">
      <c r="A4043" s="8" t="s">
        <v>12160</v>
      </c>
      <c r="B4043" s="9">
        <v>46171</v>
      </c>
      <c r="C4043" s="21" t="str">
        <f>TEXT(Table3[[#This Row],[Transaction_Date]],"dddd")</f>
        <v>Friday</v>
      </c>
      <c r="D4043" t="s">
        <v>12161</v>
      </c>
      <c r="E4043">
        <f>HOUR(Table3[[#This Row],[Transaction_Time]])</f>
        <v>18</v>
      </c>
      <c r="F4043" s="10" t="s">
        <v>24</v>
      </c>
      <c r="G4043" s="10" t="s">
        <v>12162</v>
      </c>
      <c r="H4043" s="10" t="s">
        <v>26</v>
      </c>
      <c r="I4043" s="10" t="s">
        <v>27</v>
      </c>
      <c r="J4043" s="10" t="s">
        <v>150</v>
      </c>
      <c r="K4043" s="10" t="s">
        <v>319</v>
      </c>
      <c r="L4043" s="10" t="s">
        <v>113</v>
      </c>
      <c r="M4043" s="10" t="s">
        <v>114</v>
      </c>
      <c r="N4043" s="10" t="s">
        <v>46</v>
      </c>
      <c r="O4043" s="10" t="s">
        <v>33</v>
      </c>
      <c r="P4043" s="10" t="s">
        <v>84</v>
      </c>
      <c r="Q4043" s="10">
        <v>751.75</v>
      </c>
      <c r="R4043" s="10">
        <v>0</v>
      </c>
      <c r="S4043" s="10">
        <v>0</v>
      </c>
      <c r="T4043" s="10" t="s">
        <v>35</v>
      </c>
      <c r="U4043" s="10"/>
      <c r="V4043" s="10" t="s">
        <v>49</v>
      </c>
      <c r="W4043" s="10">
        <v>30</v>
      </c>
      <c r="X4043" s="11" t="s">
        <v>37</v>
      </c>
    </row>
    <row r="4044" spans="1:24" x14ac:dyDescent="0.3">
      <c r="A4044" s="4" t="s">
        <v>12163</v>
      </c>
      <c r="B4044" s="5">
        <v>46160</v>
      </c>
      <c r="C4044" s="20" t="str">
        <f>TEXT(Table3[[#This Row],[Transaction_Date]],"dddd")</f>
        <v>Monday</v>
      </c>
      <c r="D4044" t="s">
        <v>12164</v>
      </c>
      <c r="E4044">
        <f>HOUR(Table3[[#This Row],[Transaction_Time]])</f>
        <v>17</v>
      </c>
      <c r="F4044" s="6" t="s">
        <v>24</v>
      </c>
      <c r="G4044" s="6" t="s">
        <v>12165</v>
      </c>
      <c r="H4044" s="6" t="s">
        <v>26</v>
      </c>
      <c r="I4044" s="6" t="s">
        <v>42</v>
      </c>
      <c r="J4044" s="6" t="s">
        <v>43</v>
      </c>
      <c r="K4044" s="6" t="s">
        <v>112</v>
      </c>
      <c r="L4044" s="6" t="s">
        <v>544</v>
      </c>
      <c r="M4044" s="6" t="s">
        <v>114</v>
      </c>
      <c r="N4044" s="6" t="s">
        <v>32</v>
      </c>
      <c r="O4044" s="6" t="s">
        <v>60</v>
      </c>
      <c r="P4044" s="6" t="s">
        <v>68</v>
      </c>
      <c r="Q4044" s="6">
        <v>430.11</v>
      </c>
      <c r="R4044" s="6">
        <v>65.319999999999993</v>
      </c>
      <c r="S4044" s="6">
        <v>0</v>
      </c>
      <c r="T4044" s="6" t="s">
        <v>35</v>
      </c>
      <c r="U4044" s="6"/>
      <c r="V4044" s="6" t="s">
        <v>36</v>
      </c>
      <c r="W4044" s="6">
        <v>98</v>
      </c>
      <c r="X4044" s="7" t="s">
        <v>37</v>
      </c>
    </row>
    <row r="4045" spans="1:24" x14ac:dyDescent="0.3">
      <c r="A4045" s="8" t="s">
        <v>12166</v>
      </c>
      <c r="B4045" s="9">
        <v>46167</v>
      </c>
      <c r="C4045" s="21" t="str">
        <f>TEXT(Table3[[#This Row],[Transaction_Date]],"dddd")</f>
        <v>Monday</v>
      </c>
      <c r="D4045" t="s">
        <v>12167</v>
      </c>
      <c r="E4045">
        <f>HOUR(Table3[[#This Row],[Transaction_Time]])</f>
        <v>16</v>
      </c>
      <c r="F4045" s="10" t="s">
        <v>72</v>
      </c>
      <c r="G4045" s="10" t="s">
        <v>12168</v>
      </c>
      <c r="H4045" s="10" t="s">
        <v>89</v>
      </c>
      <c r="I4045" s="10" t="s">
        <v>27</v>
      </c>
      <c r="J4045" s="10" t="s">
        <v>90</v>
      </c>
      <c r="K4045" s="10" t="s">
        <v>91</v>
      </c>
      <c r="L4045" s="10" t="s">
        <v>127</v>
      </c>
      <c r="M4045" s="10" t="s">
        <v>114</v>
      </c>
      <c r="N4045" s="10" t="s">
        <v>78</v>
      </c>
      <c r="O4045" s="10" t="s">
        <v>297</v>
      </c>
      <c r="P4045" s="10" t="s">
        <v>128</v>
      </c>
      <c r="Q4045" s="10">
        <v>2113.5300000000002</v>
      </c>
      <c r="R4045" s="10">
        <v>0</v>
      </c>
      <c r="S4045" s="10">
        <v>5.35</v>
      </c>
      <c r="T4045" s="10" t="s">
        <v>35</v>
      </c>
      <c r="U4045" s="10"/>
      <c r="V4045" s="10" t="s">
        <v>49</v>
      </c>
      <c r="W4045" s="10">
        <v>38</v>
      </c>
      <c r="X4045" s="11" t="s">
        <v>37</v>
      </c>
    </row>
    <row r="4046" spans="1:24" x14ac:dyDescent="0.3">
      <c r="A4046" s="4" t="s">
        <v>12169</v>
      </c>
      <c r="B4046" s="5">
        <v>46173</v>
      </c>
      <c r="C4046" s="20" t="str">
        <f>TEXT(Table3[[#This Row],[Transaction_Date]],"dddd")</f>
        <v>Sunday</v>
      </c>
      <c r="D4046" t="s">
        <v>12170</v>
      </c>
      <c r="E4046">
        <f>HOUR(Table3[[#This Row],[Transaction_Time]])</f>
        <v>19</v>
      </c>
      <c r="F4046" s="6" t="s">
        <v>24</v>
      </c>
      <c r="G4046" s="6" t="s">
        <v>12171</v>
      </c>
      <c r="H4046" s="6" t="s">
        <v>89</v>
      </c>
      <c r="I4046" s="6" t="s">
        <v>27</v>
      </c>
      <c r="J4046" s="6" t="s">
        <v>75</v>
      </c>
      <c r="K4046" s="6" t="s">
        <v>76</v>
      </c>
      <c r="L4046" s="6" t="s">
        <v>66</v>
      </c>
      <c r="M4046" s="6" t="s">
        <v>67</v>
      </c>
      <c r="N4046" s="6" t="s">
        <v>46</v>
      </c>
      <c r="O4046" s="6" t="s">
        <v>141</v>
      </c>
      <c r="P4046" s="6" t="s">
        <v>84</v>
      </c>
      <c r="Q4046" s="6">
        <v>106.54</v>
      </c>
      <c r="R4046" s="6">
        <v>0</v>
      </c>
      <c r="S4046" s="6">
        <v>3.22</v>
      </c>
      <c r="T4046" s="6" t="s">
        <v>35</v>
      </c>
      <c r="U4046" s="6"/>
      <c r="V4046" s="6" t="s">
        <v>36</v>
      </c>
      <c r="W4046" s="6">
        <v>83</v>
      </c>
      <c r="X4046" s="7" t="s">
        <v>37</v>
      </c>
    </row>
    <row r="4047" spans="1:24" x14ac:dyDescent="0.3">
      <c r="A4047" s="8" t="s">
        <v>12172</v>
      </c>
      <c r="B4047" s="9">
        <v>46144</v>
      </c>
      <c r="C4047" s="21" t="str">
        <f>TEXT(Table3[[#This Row],[Transaction_Date]],"dddd")</f>
        <v>Saturday</v>
      </c>
      <c r="D4047" t="s">
        <v>12173</v>
      </c>
      <c r="E4047">
        <f>HOUR(Table3[[#This Row],[Transaction_Time]])</f>
        <v>14</v>
      </c>
      <c r="F4047" s="10" t="s">
        <v>24</v>
      </c>
      <c r="G4047" s="10" t="s">
        <v>12174</v>
      </c>
      <c r="H4047" s="10" t="s">
        <v>26</v>
      </c>
      <c r="I4047" s="10" t="s">
        <v>42</v>
      </c>
      <c r="J4047" s="10" t="s">
        <v>119</v>
      </c>
      <c r="K4047" s="10" t="s">
        <v>120</v>
      </c>
      <c r="L4047" s="10" t="s">
        <v>445</v>
      </c>
      <c r="M4047" s="10" t="s">
        <v>162</v>
      </c>
      <c r="N4047" s="10" t="s">
        <v>291</v>
      </c>
      <c r="O4047" s="10" t="s">
        <v>60</v>
      </c>
      <c r="P4047" s="10" t="s">
        <v>115</v>
      </c>
      <c r="Q4047" s="10">
        <v>600.02</v>
      </c>
      <c r="R4047" s="10">
        <v>0</v>
      </c>
      <c r="S4047" s="10">
        <v>0</v>
      </c>
      <c r="T4047" s="10" t="s">
        <v>35</v>
      </c>
      <c r="U4047" s="10"/>
      <c r="V4047" s="10" t="s">
        <v>36</v>
      </c>
      <c r="W4047" s="10">
        <v>46</v>
      </c>
      <c r="X4047" s="11" t="s">
        <v>37</v>
      </c>
    </row>
    <row r="4048" spans="1:24" x14ac:dyDescent="0.3">
      <c r="A4048" s="4" t="s">
        <v>12175</v>
      </c>
      <c r="B4048" s="5">
        <v>46167</v>
      </c>
      <c r="C4048" s="20" t="str">
        <f>TEXT(Table3[[#This Row],[Transaction_Date]],"dddd")</f>
        <v>Monday</v>
      </c>
      <c r="D4048" t="s">
        <v>12176</v>
      </c>
      <c r="E4048">
        <f>HOUR(Table3[[#This Row],[Transaction_Time]])</f>
        <v>12</v>
      </c>
      <c r="F4048" s="6" t="s">
        <v>40</v>
      </c>
      <c r="G4048" s="6" t="s">
        <v>12177</v>
      </c>
      <c r="H4048" s="6" t="s">
        <v>26</v>
      </c>
      <c r="I4048" s="6" t="s">
        <v>27</v>
      </c>
      <c r="J4048" s="6" t="s">
        <v>90</v>
      </c>
      <c r="K4048" s="6" t="s">
        <v>346</v>
      </c>
      <c r="L4048" s="6" t="s">
        <v>145</v>
      </c>
      <c r="M4048" s="6" t="s">
        <v>146</v>
      </c>
      <c r="N4048" s="6" t="s">
        <v>32</v>
      </c>
      <c r="O4048" s="6" t="s">
        <v>47</v>
      </c>
      <c r="P4048" s="10" t="s">
        <v>68</v>
      </c>
      <c r="Q4048" s="6">
        <v>1567.78</v>
      </c>
      <c r="R4048" s="6">
        <v>36.89</v>
      </c>
      <c r="S4048" s="6">
        <v>2.12</v>
      </c>
      <c r="T4048" s="6" t="s">
        <v>35</v>
      </c>
      <c r="U4048" s="6"/>
      <c r="V4048" s="6" t="s">
        <v>49</v>
      </c>
      <c r="W4048" s="6">
        <v>34</v>
      </c>
      <c r="X4048" s="7" t="s">
        <v>37</v>
      </c>
    </row>
    <row r="4049" spans="1:24" x14ac:dyDescent="0.3">
      <c r="A4049" s="8" t="s">
        <v>12178</v>
      </c>
      <c r="B4049" s="9">
        <v>46149</v>
      </c>
      <c r="C4049" s="21" t="str">
        <f>TEXT(Table3[[#This Row],[Transaction_Date]],"dddd")</f>
        <v>Thursday</v>
      </c>
      <c r="D4049" t="s">
        <v>12179</v>
      </c>
      <c r="E4049">
        <f>HOUR(Table3[[#This Row],[Transaction_Time]])</f>
        <v>16</v>
      </c>
      <c r="F4049" s="10" t="s">
        <v>416</v>
      </c>
      <c r="G4049" s="10" t="s">
        <v>12180</v>
      </c>
      <c r="H4049" s="10" t="s">
        <v>26</v>
      </c>
      <c r="I4049" s="10" t="s">
        <v>42</v>
      </c>
      <c r="J4049" s="10" t="s">
        <v>55</v>
      </c>
      <c r="K4049" s="10" t="s">
        <v>256</v>
      </c>
      <c r="L4049" s="10" t="s">
        <v>634</v>
      </c>
      <c r="M4049" s="10" t="s">
        <v>114</v>
      </c>
      <c r="N4049" s="10" t="s">
        <v>46</v>
      </c>
      <c r="O4049" s="10" t="s">
        <v>47</v>
      </c>
      <c r="P4049" s="10" t="s">
        <v>34</v>
      </c>
      <c r="Q4049" s="10">
        <v>143.01</v>
      </c>
      <c r="R4049" s="10">
        <v>18.399999999999999</v>
      </c>
      <c r="S4049" s="10">
        <v>0</v>
      </c>
      <c r="T4049" s="10" t="s">
        <v>35</v>
      </c>
      <c r="U4049" s="10"/>
      <c r="V4049" s="10" t="s">
        <v>49</v>
      </c>
      <c r="W4049" s="10">
        <v>1</v>
      </c>
      <c r="X4049" s="11" t="s">
        <v>37</v>
      </c>
    </row>
    <row r="4050" spans="1:24" x14ac:dyDescent="0.3">
      <c r="A4050" s="4" t="s">
        <v>12181</v>
      </c>
      <c r="B4050" s="5">
        <v>46153</v>
      </c>
      <c r="C4050" s="20" t="str">
        <f>TEXT(Table3[[#This Row],[Transaction_Date]],"dddd")</f>
        <v>Monday</v>
      </c>
      <c r="D4050" t="s">
        <v>12182</v>
      </c>
      <c r="E4050">
        <f>HOUR(Table3[[#This Row],[Transaction_Time]])</f>
        <v>14</v>
      </c>
      <c r="F4050" s="6" t="s">
        <v>52</v>
      </c>
      <c r="G4050" s="6" t="s">
        <v>12183</v>
      </c>
      <c r="H4050" s="6" t="s">
        <v>26</v>
      </c>
      <c r="I4050" s="6" t="s">
        <v>27</v>
      </c>
      <c r="J4050" s="6" t="s">
        <v>105</v>
      </c>
      <c r="K4050" s="6" t="s">
        <v>675</v>
      </c>
      <c r="L4050" s="6" t="s">
        <v>184</v>
      </c>
      <c r="M4050" s="6" t="s">
        <v>146</v>
      </c>
      <c r="N4050" s="6" t="s">
        <v>46</v>
      </c>
      <c r="O4050" s="6" t="s">
        <v>47</v>
      </c>
      <c r="P4050" s="6" t="s">
        <v>108</v>
      </c>
      <c r="Q4050" s="6">
        <v>1433.54</v>
      </c>
      <c r="R4050" s="6">
        <v>0</v>
      </c>
      <c r="S4050" s="6">
        <v>0</v>
      </c>
      <c r="T4050" s="6" t="s">
        <v>406</v>
      </c>
      <c r="U4050" s="6" t="s">
        <v>496</v>
      </c>
      <c r="V4050" s="6" t="s">
        <v>49</v>
      </c>
      <c r="W4050" s="6">
        <v>91</v>
      </c>
      <c r="X4050" s="7" t="s">
        <v>37</v>
      </c>
    </row>
    <row r="4051" spans="1:24" x14ac:dyDescent="0.3">
      <c r="A4051" s="8" t="s">
        <v>12184</v>
      </c>
      <c r="B4051" s="9">
        <v>46157</v>
      </c>
      <c r="C4051" s="21" t="str">
        <f>TEXT(Table3[[#This Row],[Transaction_Date]],"dddd")</f>
        <v>Friday</v>
      </c>
      <c r="D4051" t="s">
        <v>12185</v>
      </c>
      <c r="E4051">
        <f>HOUR(Table3[[#This Row],[Transaction_Time]])</f>
        <v>9</v>
      </c>
      <c r="F4051" s="10" t="s">
        <v>24</v>
      </c>
      <c r="G4051" s="10" t="s">
        <v>12186</v>
      </c>
      <c r="H4051" s="10" t="s">
        <v>54</v>
      </c>
      <c r="I4051" s="10" t="s">
        <v>27</v>
      </c>
      <c r="J4051" s="10" t="s">
        <v>105</v>
      </c>
      <c r="K4051" s="10" t="s">
        <v>195</v>
      </c>
      <c r="L4051" s="10" t="s">
        <v>196</v>
      </c>
      <c r="M4051" s="10" t="s">
        <v>83</v>
      </c>
      <c r="N4051" s="10" t="s">
        <v>59</v>
      </c>
      <c r="O4051" s="10" t="s">
        <v>47</v>
      </c>
      <c r="P4051" s="10" t="s">
        <v>68</v>
      </c>
      <c r="Q4051" s="10">
        <v>515.78</v>
      </c>
      <c r="R4051" s="10">
        <v>0</v>
      </c>
      <c r="S4051" s="10">
        <v>0</v>
      </c>
      <c r="T4051" s="10" t="s">
        <v>35</v>
      </c>
      <c r="U4051" s="10"/>
      <c r="V4051" s="10" t="s">
        <v>36</v>
      </c>
      <c r="W4051" s="10">
        <v>17</v>
      </c>
      <c r="X4051" s="11" t="s">
        <v>37</v>
      </c>
    </row>
    <row r="4052" spans="1:24" x14ac:dyDescent="0.3">
      <c r="A4052" s="4" t="s">
        <v>12187</v>
      </c>
      <c r="B4052" s="5">
        <v>46167</v>
      </c>
      <c r="C4052" s="20" t="str">
        <f>TEXT(Table3[[#This Row],[Transaction_Date]],"dddd")</f>
        <v>Monday</v>
      </c>
      <c r="D4052" t="s">
        <v>12188</v>
      </c>
      <c r="E4052">
        <f>HOUR(Table3[[#This Row],[Transaction_Time]])</f>
        <v>19</v>
      </c>
      <c r="F4052" s="6" t="s">
        <v>24</v>
      </c>
      <c r="G4052" s="6" t="s">
        <v>12189</v>
      </c>
      <c r="H4052" s="6" t="s">
        <v>89</v>
      </c>
      <c r="I4052" s="6" t="s">
        <v>27</v>
      </c>
      <c r="J4052" s="6" t="s">
        <v>55</v>
      </c>
      <c r="K4052" s="6" t="s">
        <v>56</v>
      </c>
      <c r="L4052" s="6" t="s">
        <v>544</v>
      </c>
      <c r="M4052" s="6" t="s">
        <v>114</v>
      </c>
      <c r="N4052" s="6" t="s">
        <v>46</v>
      </c>
      <c r="O4052" s="6" t="s">
        <v>47</v>
      </c>
      <c r="P4052" s="6" t="s">
        <v>48</v>
      </c>
      <c r="Q4052" s="6">
        <v>197.96</v>
      </c>
      <c r="R4052" s="6">
        <v>0</v>
      </c>
      <c r="S4052" s="6">
        <v>0</v>
      </c>
      <c r="T4052" s="6" t="s">
        <v>35</v>
      </c>
      <c r="U4052" s="6"/>
      <c r="V4052" s="6" t="s">
        <v>49</v>
      </c>
      <c r="W4052" s="6">
        <v>97</v>
      </c>
      <c r="X4052" s="7" t="s">
        <v>69</v>
      </c>
    </row>
    <row r="4053" spans="1:24" x14ac:dyDescent="0.3">
      <c r="A4053" s="8" t="s">
        <v>12190</v>
      </c>
      <c r="B4053" s="9">
        <v>46152</v>
      </c>
      <c r="C4053" s="21" t="str">
        <f>TEXT(Table3[[#This Row],[Transaction_Date]],"dddd")</f>
        <v>Sunday</v>
      </c>
      <c r="D4053" t="s">
        <v>12191</v>
      </c>
      <c r="E4053">
        <f>HOUR(Table3[[#This Row],[Transaction_Time]])</f>
        <v>19</v>
      </c>
      <c r="F4053" s="10" t="s">
        <v>24</v>
      </c>
      <c r="G4053" s="10" t="s">
        <v>12192</v>
      </c>
      <c r="H4053" s="10" t="s">
        <v>89</v>
      </c>
      <c r="I4053" s="10" t="s">
        <v>27</v>
      </c>
      <c r="J4053" s="10" t="s">
        <v>43</v>
      </c>
      <c r="K4053" s="10" t="s">
        <v>44</v>
      </c>
      <c r="L4053" s="10" t="s">
        <v>241</v>
      </c>
      <c r="M4053" s="10" t="s">
        <v>101</v>
      </c>
      <c r="N4053" s="10" t="s">
        <v>78</v>
      </c>
      <c r="O4053" s="10" t="s">
        <v>60</v>
      </c>
      <c r="P4053" s="10" t="s">
        <v>108</v>
      </c>
      <c r="Q4053" s="10">
        <v>1048.07</v>
      </c>
      <c r="R4053" s="10">
        <v>0</v>
      </c>
      <c r="S4053" s="10">
        <v>0</v>
      </c>
      <c r="T4053" s="10" t="s">
        <v>35</v>
      </c>
      <c r="U4053" s="10"/>
      <c r="V4053" s="10" t="s">
        <v>49</v>
      </c>
      <c r="W4053" s="10">
        <v>7</v>
      </c>
      <c r="X4053" s="11" t="s">
        <v>37</v>
      </c>
    </row>
    <row r="4054" spans="1:24" x14ac:dyDescent="0.3">
      <c r="A4054" s="4" t="s">
        <v>12193</v>
      </c>
      <c r="B4054" s="5">
        <v>46145</v>
      </c>
      <c r="C4054" s="20" t="str">
        <f>TEXT(Table3[[#This Row],[Transaction_Date]],"dddd")</f>
        <v>Sunday</v>
      </c>
      <c r="D4054" t="s">
        <v>12194</v>
      </c>
      <c r="E4054">
        <f>HOUR(Table3[[#This Row],[Transaction_Time]])</f>
        <v>9</v>
      </c>
      <c r="F4054" s="6" t="s">
        <v>52</v>
      </c>
      <c r="G4054" s="6" t="s">
        <v>12195</v>
      </c>
      <c r="H4054" s="6" t="s">
        <v>26</v>
      </c>
      <c r="I4054" s="6" t="s">
        <v>27</v>
      </c>
      <c r="J4054" s="6" t="s">
        <v>98</v>
      </c>
      <c r="K4054" s="6" t="s">
        <v>338</v>
      </c>
      <c r="L4054" s="6" t="s">
        <v>271</v>
      </c>
      <c r="M4054" s="6" t="s">
        <v>83</v>
      </c>
      <c r="N4054" s="6" t="s">
        <v>78</v>
      </c>
      <c r="O4054" s="6" t="s">
        <v>141</v>
      </c>
      <c r="P4054" s="6" t="s">
        <v>48</v>
      </c>
      <c r="Q4054" s="6">
        <v>113.52</v>
      </c>
      <c r="R4054" s="6">
        <v>0</v>
      </c>
      <c r="S4054" s="6">
        <v>0</v>
      </c>
      <c r="T4054" s="6" t="s">
        <v>35</v>
      </c>
      <c r="U4054" s="6"/>
      <c r="V4054" s="6" t="s">
        <v>36</v>
      </c>
      <c r="W4054" s="6">
        <v>39</v>
      </c>
      <c r="X4054" s="7" t="s">
        <v>37</v>
      </c>
    </row>
    <row r="4055" spans="1:24" x14ac:dyDescent="0.3">
      <c r="A4055" s="8" t="s">
        <v>12196</v>
      </c>
      <c r="B4055" s="9">
        <v>46157</v>
      </c>
      <c r="C4055" s="21" t="str">
        <f>TEXT(Table3[[#This Row],[Transaction_Date]],"dddd")</f>
        <v>Friday</v>
      </c>
      <c r="D4055" t="s">
        <v>12197</v>
      </c>
      <c r="E4055">
        <f>HOUR(Table3[[#This Row],[Transaction_Time]])</f>
        <v>21</v>
      </c>
      <c r="F4055" s="10" t="s">
        <v>24</v>
      </c>
      <c r="G4055" s="10" t="s">
        <v>12198</v>
      </c>
      <c r="H4055" s="10" t="s">
        <v>89</v>
      </c>
      <c r="I4055" s="10" t="s">
        <v>27</v>
      </c>
      <c r="J4055" s="10" t="s">
        <v>43</v>
      </c>
      <c r="K4055" s="10" t="s">
        <v>285</v>
      </c>
      <c r="L4055" s="10" t="s">
        <v>477</v>
      </c>
      <c r="M4055" s="10" t="s">
        <v>101</v>
      </c>
      <c r="N4055" s="10" t="s">
        <v>59</v>
      </c>
      <c r="O4055" s="10" t="s">
        <v>60</v>
      </c>
      <c r="P4055" s="10" t="s">
        <v>34</v>
      </c>
      <c r="Q4055" s="10">
        <v>1723.83</v>
      </c>
      <c r="R4055" s="10">
        <v>0</v>
      </c>
      <c r="S4055" s="10">
        <v>0</v>
      </c>
      <c r="T4055" s="10" t="s">
        <v>35</v>
      </c>
      <c r="U4055" s="10"/>
      <c r="V4055" s="10" t="s">
        <v>49</v>
      </c>
      <c r="W4055" s="10">
        <v>62</v>
      </c>
      <c r="X4055" s="11" t="s">
        <v>37</v>
      </c>
    </row>
    <row r="4056" spans="1:24" x14ac:dyDescent="0.3">
      <c r="A4056" s="4" t="s">
        <v>12199</v>
      </c>
      <c r="B4056" s="5">
        <v>46165</v>
      </c>
      <c r="C4056" s="20" t="str">
        <f>TEXT(Table3[[#This Row],[Transaction_Date]],"dddd")</f>
        <v>Saturday</v>
      </c>
      <c r="D4056" t="s">
        <v>12200</v>
      </c>
      <c r="E4056">
        <f>HOUR(Table3[[#This Row],[Transaction_Time]])</f>
        <v>10</v>
      </c>
      <c r="F4056" s="6" t="s">
        <v>72</v>
      </c>
      <c r="G4056" s="6" t="s">
        <v>12201</v>
      </c>
      <c r="H4056" s="6" t="s">
        <v>89</v>
      </c>
      <c r="I4056" s="6" t="s">
        <v>42</v>
      </c>
      <c r="J4056" s="6" t="s">
        <v>75</v>
      </c>
      <c r="K4056" s="6" t="s">
        <v>212</v>
      </c>
      <c r="L4056" s="6" t="s">
        <v>296</v>
      </c>
      <c r="M4056" s="6" t="s">
        <v>146</v>
      </c>
      <c r="N4056" s="6" t="s">
        <v>46</v>
      </c>
      <c r="O4056" s="6" t="s">
        <v>60</v>
      </c>
      <c r="P4056" s="6" t="s">
        <v>68</v>
      </c>
      <c r="Q4056" s="6">
        <v>395.03</v>
      </c>
      <c r="R4056" s="6">
        <v>0</v>
      </c>
      <c r="S4056" s="6">
        <v>0</v>
      </c>
      <c r="T4056" s="6" t="s">
        <v>35</v>
      </c>
      <c r="U4056" s="6"/>
      <c r="V4056" s="6" t="s">
        <v>36</v>
      </c>
      <c r="W4056" s="6">
        <v>28</v>
      </c>
      <c r="X4056" s="7" t="s">
        <v>37</v>
      </c>
    </row>
    <row r="4057" spans="1:24" x14ac:dyDescent="0.3">
      <c r="A4057" s="8" t="s">
        <v>12202</v>
      </c>
      <c r="B4057" s="9">
        <v>46147</v>
      </c>
      <c r="C4057" s="21" t="str">
        <f>TEXT(Table3[[#This Row],[Transaction_Date]],"dddd")</f>
        <v>Tuesday</v>
      </c>
      <c r="D4057" t="s">
        <v>12203</v>
      </c>
      <c r="E4057">
        <f>HOUR(Table3[[#This Row],[Transaction_Time]])</f>
        <v>20</v>
      </c>
      <c r="F4057" s="10" t="s">
        <v>40</v>
      </c>
      <c r="G4057" s="10" t="s">
        <v>12204</v>
      </c>
      <c r="H4057" s="10" t="s">
        <v>54</v>
      </c>
      <c r="I4057" s="10" t="s">
        <v>42</v>
      </c>
      <c r="J4057" s="10" t="s">
        <v>75</v>
      </c>
      <c r="K4057" s="10" t="s">
        <v>76</v>
      </c>
      <c r="L4057" s="10" t="s">
        <v>271</v>
      </c>
      <c r="M4057" s="10" t="s">
        <v>83</v>
      </c>
      <c r="N4057" s="10" t="s">
        <v>59</v>
      </c>
      <c r="O4057" s="10" t="s">
        <v>47</v>
      </c>
      <c r="P4057" s="10" t="s">
        <v>84</v>
      </c>
      <c r="Q4057" s="10">
        <v>217.99</v>
      </c>
      <c r="R4057" s="10">
        <v>0</v>
      </c>
      <c r="S4057" s="10">
        <v>0</v>
      </c>
      <c r="T4057" s="10" t="s">
        <v>35</v>
      </c>
      <c r="U4057" s="10"/>
      <c r="V4057" s="10" t="s">
        <v>49</v>
      </c>
      <c r="W4057" s="10">
        <v>96</v>
      </c>
      <c r="X4057" s="11" t="s">
        <v>37</v>
      </c>
    </row>
    <row r="4058" spans="1:24" x14ac:dyDescent="0.3">
      <c r="A4058" s="4" t="s">
        <v>12205</v>
      </c>
      <c r="B4058" s="5">
        <v>46172</v>
      </c>
      <c r="C4058" s="20" t="str">
        <f>TEXT(Table3[[#This Row],[Transaction_Date]],"dddd")</f>
        <v>Saturday</v>
      </c>
      <c r="D4058" t="s">
        <v>12206</v>
      </c>
      <c r="E4058">
        <f>HOUR(Table3[[#This Row],[Transaction_Time]])</f>
        <v>19</v>
      </c>
      <c r="F4058" s="6" t="s">
        <v>24</v>
      </c>
      <c r="G4058" s="6" t="s">
        <v>12207</v>
      </c>
      <c r="H4058" s="6" t="s">
        <v>97</v>
      </c>
      <c r="I4058" s="6" t="s">
        <v>42</v>
      </c>
      <c r="J4058" s="6" t="s">
        <v>28</v>
      </c>
      <c r="K4058" s="6" t="s">
        <v>29</v>
      </c>
      <c r="L4058" s="6" t="s">
        <v>445</v>
      </c>
      <c r="M4058" s="6" t="s">
        <v>162</v>
      </c>
      <c r="N4058" s="6" t="s">
        <v>78</v>
      </c>
      <c r="O4058" s="6" t="s">
        <v>33</v>
      </c>
      <c r="P4058" s="10" t="s">
        <v>68</v>
      </c>
      <c r="Q4058" s="6">
        <v>469.38</v>
      </c>
      <c r="R4058" s="6">
        <v>0</v>
      </c>
      <c r="S4058" s="6">
        <v>7.38</v>
      </c>
      <c r="T4058" s="6" t="s">
        <v>35</v>
      </c>
      <c r="U4058" s="6"/>
      <c r="V4058" s="6" t="s">
        <v>36</v>
      </c>
      <c r="W4058" s="6">
        <v>64</v>
      </c>
      <c r="X4058" s="7" t="s">
        <v>37</v>
      </c>
    </row>
    <row r="4059" spans="1:24" x14ac:dyDescent="0.3">
      <c r="A4059" s="8" t="s">
        <v>12208</v>
      </c>
      <c r="B4059" s="9">
        <v>46166</v>
      </c>
      <c r="C4059" s="21" t="str">
        <f>TEXT(Table3[[#This Row],[Transaction_Date]],"dddd")</f>
        <v>Sunday</v>
      </c>
      <c r="D4059" t="s">
        <v>12209</v>
      </c>
      <c r="E4059">
        <f>HOUR(Table3[[#This Row],[Transaction_Time]])</f>
        <v>13</v>
      </c>
      <c r="F4059" s="10" t="s">
        <v>40</v>
      </c>
      <c r="G4059" s="10" t="s">
        <v>12210</v>
      </c>
      <c r="H4059" s="10" t="s">
        <v>26</v>
      </c>
      <c r="I4059" s="10" t="s">
        <v>42</v>
      </c>
      <c r="J4059" s="10" t="s">
        <v>105</v>
      </c>
      <c r="K4059" s="10" t="s">
        <v>675</v>
      </c>
      <c r="L4059" s="10" t="s">
        <v>157</v>
      </c>
      <c r="M4059" s="10" t="s">
        <v>83</v>
      </c>
      <c r="N4059" s="10" t="s">
        <v>78</v>
      </c>
      <c r="O4059" s="10" t="s">
        <v>60</v>
      </c>
      <c r="P4059" s="10" t="s">
        <v>48</v>
      </c>
      <c r="Q4059" s="10">
        <v>2404.5700000000002</v>
      </c>
      <c r="R4059" s="10">
        <v>0</v>
      </c>
      <c r="S4059" s="10">
        <v>0</v>
      </c>
      <c r="T4059" s="10" t="s">
        <v>35</v>
      </c>
      <c r="U4059" s="10"/>
      <c r="V4059" s="10" t="s">
        <v>49</v>
      </c>
      <c r="W4059" s="10">
        <v>65</v>
      </c>
      <c r="X4059" s="11" t="s">
        <v>37</v>
      </c>
    </row>
    <row r="4060" spans="1:24" x14ac:dyDescent="0.3">
      <c r="A4060" s="4" t="s">
        <v>12211</v>
      </c>
      <c r="B4060" s="5">
        <v>46166</v>
      </c>
      <c r="C4060" s="20" t="str">
        <f>TEXT(Table3[[#This Row],[Transaction_Date]],"dddd")</f>
        <v>Sunday</v>
      </c>
      <c r="D4060" t="s">
        <v>12212</v>
      </c>
      <c r="E4060">
        <f>HOUR(Table3[[#This Row],[Transaction_Time]])</f>
        <v>12</v>
      </c>
      <c r="F4060" s="6" t="s">
        <v>24</v>
      </c>
      <c r="G4060" s="6" t="s">
        <v>12213</v>
      </c>
      <c r="H4060" s="6" t="s">
        <v>54</v>
      </c>
      <c r="I4060" s="6" t="s">
        <v>27</v>
      </c>
      <c r="J4060" s="6" t="s">
        <v>75</v>
      </c>
      <c r="K4060" s="6" t="s">
        <v>295</v>
      </c>
      <c r="L4060" s="6" t="s">
        <v>132</v>
      </c>
      <c r="M4060" s="6" t="s">
        <v>93</v>
      </c>
      <c r="N4060" s="6" t="s">
        <v>78</v>
      </c>
      <c r="O4060" s="6" t="s">
        <v>141</v>
      </c>
      <c r="P4060" s="6" t="s">
        <v>115</v>
      </c>
      <c r="Q4060" s="6">
        <v>2803.18</v>
      </c>
      <c r="R4060" s="6">
        <v>0</v>
      </c>
      <c r="S4060" s="6">
        <v>0</v>
      </c>
      <c r="T4060" s="6" t="s">
        <v>35</v>
      </c>
      <c r="U4060" s="6"/>
      <c r="V4060" s="6" t="s">
        <v>49</v>
      </c>
      <c r="W4060" s="6">
        <v>1</v>
      </c>
      <c r="X4060" s="7" t="s">
        <v>37</v>
      </c>
    </row>
    <row r="4061" spans="1:24" x14ac:dyDescent="0.3">
      <c r="A4061" s="8" t="s">
        <v>12214</v>
      </c>
      <c r="B4061" s="9">
        <v>46146</v>
      </c>
      <c r="C4061" s="21" t="str">
        <f>TEXT(Table3[[#This Row],[Transaction_Date]],"dddd")</f>
        <v>Monday</v>
      </c>
      <c r="D4061" t="s">
        <v>2534</v>
      </c>
      <c r="E4061">
        <f>HOUR(Table3[[#This Row],[Transaction_Time]])</f>
        <v>9</v>
      </c>
      <c r="F4061" s="10" t="s">
        <v>24</v>
      </c>
      <c r="G4061" s="10" t="s">
        <v>12215</v>
      </c>
      <c r="H4061" s="10" t="s">
        <v>26</v>
      </c>
      <c r="I4061" s="10" t="s">
        <v>42</v>
      </c>
      <c r="J4061" s="10" t="s">
        <v>75</v>
      </c>
      <c r="K4061" s="10" t="s">
        <v>212</v>
      </c>
      <c r="L4061" s="10" t="s">
        <v>113</v>
      </c>
      <c r="M4061" s="10" t="s">
        <v>114</v>
      </c>
      <c r="N4061" s="10" t="s">
        <v>272</v>
      </c>
      <c r="O4061" s="10" t="s">
        <v>47</v>
      </c>
      <c r="P4061" s="10" t="s">
        <v>84</v>
      </c>
      <c r="Q4061" s="10">
        <v>734.27</v>
      </c>
      <c r="R4061" s="10">
        <v>9.11</v>
      </c>
      <c r="S4061" s="10">
        <v>0</v>
      </c>
      <c r="T4061" s="10" t="s">
        <v>35</v>
      </c>
      <c r="U4061" s="10"/>
      <c r="V4061" s="10" t="s">
        <v>49</v>
      </c>
      <c r="W4061" s="10">
        <v>5</v>
      </c>
      <c r="X4061" s="11" t="s">
        <v>37</v>
      </c>
    </row>
    <row r="4062" spans="1:24" x14ac:dyDescent="0.3">
      <c r="A4062" s="4" t="s">
        <v>12216</v>
      </c>
      <c r="B4062" s="5">
        <v>46149</v>
      </c>
      <c r="C4062" s="20" t="str">
        <f>TEXT(Table3[[#This Row],[Transaction_Date]],"dddd")</f>
        <v>Thursday</v>
      </c>
      <c r="D4062" t="s">
        <v>12217</v>
      </c>
      <c r="E4062">
        <f>HOUR(Table3[[#This Row],[Transaction_Time]])</f>
        <v>12</v>
      </c>
      <c r="F4062" s="6" t="s">
        <v>72</v>
      </c>
      <c r="G4062" s="6" t="s">
        <v>12218</v>
      </c>
      <c r="H4062" s="6" t="s">
        <v>74</v>
      </c>
      <c r="I4062" s="6" t="s">
        <v>42</v>
      </c>
      <c r="J4062" s="6" t="s">
        <v>75</v>
      </c>
      <c r="K4062" s="6" t="s">
        <v>156</v>
      </c>
      <c r="L4062" s="6" t="s">
        <v>132</v>
      </c>
      <c r="M4062" s="6" t="s">
        <v>93</v>
      </c>
      <c r="N4062" s="6" t="s">
        <v>46</v>
      </c>
      <c r="O4062" s="6" t="s">
        <v>141</v>
      </c>
      <c r="P4062" s="6" t="s">
        <v>128</v>
      </c>
      <c r="Q4062" s="6">
        <v>1382.37</v>
      </c>
      <c r="R4062" s="6">
        <v>0</v>
      </c>
      <c r="S4062" s="6">
        <v>0</v>
      </c>
      <c r="T4062" s="6" t="s">
        <v>35</v>
      </c>
      <c r="U4062" s="6"/>
      <c r="V4062" s="6" t="s">
        <v>49</v>
      </c>
      <c r="W4062" s="6">
        <v>94</v>
      </c>
      <c r="X4062" s="7" t="s">
        <v>69</v>
      </c>
    </row>
    <row r="4063" spans="1:24" x14ac:dyDescent="0.3">
      <c r="A4063" s="8" t="s">
        <v>12219</v>
      </c>
      <c r="B4063" s="9">
        <v>46166</v>
      </c>
      <c r="C4063" s="21" t="str">
        <f>TEXT(Table3[[#This Row],[Transaction_Date]],"dddd")</f>
        <v>Sunday</v>
      </c>
      <c r="D4063" t="s">
        <v>12220</v>
      </c>
      <c r="E4063">
        <f>HOUR(Table3[[#This Row],[Transaction_Time]])</f>
        <v>11</v>
      </c>
      <c r="F4063" s="10" t="s">
        <v>52</v>
      </c>
      <c r="G4063" s="10" t="s">
        <v>12221</v>
      </c>
      <c r="H4063" s="10" t="s">
        <v>26</v>
      </c>
      <c r="I4063" s="10" t="s">
        <v>42</v>
      </c>
      <c r="J4063" s="10" t="s">
        <v>150</v>
      </c>
      <c r="K4063" s="10" t="s">
        <v>245</v>
      </c>
      <c r="L4063" s="10" t="s">
        <v>286</v>
      </c>
      <c r="M4063" s="10" t="s">
        <v>122</v>
      </c>
      <c r="N4063" s="10" t="s">
        <v>32</v>
      </c>
      <c r="O4063" s="10" t="s">
        <v>60</v>
      </c>
      <c r="P4063" s="10" t="s">
        <v>84</v>
      </c>
      <c r="Q4063" s="10">
        <v>205.55</v>
      </c>
      <c r="R4063" s="10">
        <v>0</v>
      </c>
      <c r="S4063" s="10">
        <v>0</v>
      </c>
      <c r="T4063" s="10" t="s">
        <v>35</v>
      </c>
      <c r="U4063" s="10"/>
      <c r="V4063" s="10" t="s">
        <v>36</v>
      </c>
      <c r="W4063" s="10">
        <v>28</v>
      </c>
      <c r="X4063" s="11" t="s">
        <v>37</v>
      </c>
    </row>
    <row r="4064" spans="1:24" x14ac:dyDescent="0.3">
      <c r="A4064" s="4" t="s">
        <v>12222</v>
      </c>
      <c r="B4064" s="5">
        <v>46162</v>
      </c>
      <c r="C4064" s="20" t="str">
        <f>TEXT(Table3[[#This Row],[Transaction_Date]],"dddd")</f>
        <v>Wednesday</v>
      </c>
      <c r="D4064" t="s">
        <v>12223</v>
      </c>
      <c r="E4064">
        <f>HOUR(Table3[[#This Row],[Transaction_Time]])</f>
        <v>18</v>
      </c>
      <c r="F4064" s="6" t="s">
        <v>40</v>
      </c>
      <c r="G4064" s="6" t="s">
        <v>12224</v>
      </c>
      <c r="H4064" s="6" t="s">
        <v>89</v>
      </c>
      <c r="I4064" s="6" t="s">
        <v>27</v>
      </c>
      <c r="J4064" s="6" t="s">
        <v>98</v>
      </c>
      <c r="K4064" s="6" t="s">
        <v>99</v>
      </c>
      <c r="L4064" s="6" t="s">
        <v>537</v>
      </c>
      <c r="M4064" s="6" t="s">
        <v>122</v>
      </c>
      <c r="N4064" s="6" t="s">
        <v>32</v>
      </c>
      <c r="O4064" s="6" t="s">
        <v>47</v>
      </c>
      <c r="P4064" s="6" t="s">
        <v>68</v>
      </c>
      <c r="Q4064" s="6">
        <v>404.03</v>
      </c>
      <c r="R4064" s="6">
        <v>0</v>
      </c>
      <c r="S4064" s="6">
        <v>0</v>
      </c>
      <c r="T4064" s="6" t="s">
        <v>35</v>
      </c>
      <c r="U4064" s="6"/>
      <c r="V4064" s="6" t="s">
        <v>49</v>
      </c>
      <c r="W4064" s="6">
        <v>45</v>
      </c>
      <c r="X4064" s="7" t="s">
        <v>37</v>
      </c>
    </row>
    <row r="4065" spans="1:24" x14ac:dyDescent="0.3">
      <c r="A4065" s="8" t="s">
        <v>12225</v>
      </c>
      <c r="B4065" s="9">
        <v>46146</v>
      </c>
      <c r="C4065" s="21" t="str">
        <f>TEXT(Table3[[#This Row],[Transaction_Date]],"dddd")</f>
        <v>Monday</v>
      </c>
      <c r="D4065" t="s">
        <v>12226</v>
      </c>
      <c r="E4065">
        <f>HOUR(Table3[[#This Row],[Transaction_Time]])</f>
        <v>16</v>
      </c>
      <c r="F4065" s="10" t="s">
        <v>40</v>
      </c>
      <c r="G4065" s="10" t="s">
        <v>12227</v>
      </c>
      <c r="H4065" s="10" t="s">
        <v>97</v>
      </c>
      <c r="I4065" s="10" t="s">
        <v>27</v>
      </c>
      <c r="J4065" s="10" t="s">
        <v>98</v>
      </c>
      <c r="K4065" s="10" t="s">
        <v>126</v>
      </c>
      <c r="L4065" s="10" t="s">
        <v>308</v>
      </c>
      <c r="M4065" s="10" t="s">
        <v>58</v>
      </c>
      <c r="N4065" s="10" t="s">
        <v>59</v>
      </c>
      <c r="O4065" s="10" t="s">
        <v>60</v>
      </c>
      <c r="P4065" s="10" t="s">
        <v>108</v>
      </c>
      <c r="Q4065" s="10">
        <v>739.97</v>
      </c>
      <c r="R4065" s="10">
        <v>0</v>
      </c>
      <c r="S4065" s="10">
        <v>0</v>
      </c>
      <c r="T4065" s="10" t="s">
        <v>35</v>
      </c>
      <c r="U4065" s="10"/>
      <c r="V4065" s="10" t="s">
        <v>36</v>
      </c>
      <c r="W4065" s="10">
        <v>78</v>
      </c>
      <c r="X4065" s="11" t="s">
        <v>37</v>
      </c>
    </row>
    <row r="4066" spans="1:24" x14ac:dyDescent="0.3">
      <c r="A4066" s="4" t="s">
        <v>12228</v>
      </c>
      <c r="B4066" s="5">
        <v>46168</v>
      </c>
      <c r="C4066" s="20" t="str">
        <f>TEXT(Table3[[#This Row],[Transaction_Date]],"dddd")</f>
        <v>Tuesday</v>
      </c>
      <c r="D4066" t="s">
        <v>12229</v>
      </c>
      <c r="E4066">
        <f>HOUR(Table3[[#This Row],[Transaction_Time]])</f>
        <v>14</v>
      </c>
      <c r="F4066" s="6" t="s">
        <v>87</v>
      </c>
      <c r="G4066" s="6" t="s">
        <v>12230</v>
      </c>
      <c r="H4066" s="6" t="s">
        <v>54</v>
      </c>
      <c r="I4066" s="6" t="s">
        <v>27</v>
      </c>
      <c r="J4066" s="6" t="s">
        <v>43</v>
      </c>
      <c r="K4066" s="6" t="s">
        <v>44</v>
      </c>
      <c r="L4066" s="6" t="s">
        <v>30</v>
      </c>
      <c r="M4066" s="6" t="s">
        <v>31</v>
      </c>
      <c r="N4066" s="6" t="s">
        <v>46</v>
      </c>
      <c r="O4066" s="6" t="s">
        <v>141</v>
      </c>
      <c r="P4066" s="6" t="s">
        <v>128</v>
      </c>
      <c r="Q4066" s="6">
        <v>414.28</v>
      </c>
      <c r="R4066" s="6">
        <v>0</v>
      </c>
      <c r="S4066" s="6">
        <v>0</v>
      </c>
      <c r="T4066" s="6" t="s">
        <v>35</v>
      </c>
      <c r="U4066" s="6"/>
      <c r="V4066" s="6" t="s">
        <v>49</v>
      </c>
      <c r="W4066" s="6">
        <v>66</v>
      </c>
      <c r="X4066" s="7" t="s">
        <v>37</v>
      </c>
    </row>
    <row r="4067" spans="1:24" x14ac:dyDescent="0.3">
      <c r="A4067" s="8" t="s">
        <v>12231</v>
      </c>
      <c r="B4067" s="9">
        <v>46158</v>
      </c>
      <c r="C4067" s="21" t="str">
        <f>TEXT(Table3[[#This Row],[Transaction_Date]],"dddd")</f>
        <v>Saturday</v>
      </c>
      <c r="D4067" t="s">
        <v>12232</v>
      </c>
      <c r="E4067">
        <f>HOUR(Table3[[#This Row],[Transaction_Time]])</f>
        <v>12</v>
      </c>
      <c r="F4067" s="10" t="s">
        <v>24</v>
      </c>
      <c r="G4067" s="10" t="s">
        <v>12233</v>
      </c>
      <c r="H4067" s="10" t="s">
        <v>26</v>
      </c>
      <c r="I4067" s="10" t="s">
        <v>27</v>
      </c>
      <c r="J4067" s="10" t="s">
        <v>75</v>
      </c>
      <c r="K4067" s="10" t="s">
        <v>212</v>
      </c>
      <c r="L4067" s="10" t="s">
        <v>477</v>
      </c>
      <c r="M4067" s="10" t="s">
        <v>101</v>
      </c>
      <c r="N4067" s="10" t="s">
        <v>46</v>
      </c>
      <c r="O4067" s="10" t="s">
        <v>141</v>
      </c>
      <c r="P4067" s="10" t="s">
        <v>34</v>
      </c>
      <c r="Q4067" s="10">
        <v>375.18</v>
      </c>
      <c r="R4067" s="10">
        <v>0</v>
      </c>
      <c r="S4067" s="10">
        <v>0</v>
      </c>
      <c r="T4067" s="10" t="s">
        <v>35</v>
      </c>
      <c r="U4067" s="10"/>
      <c r="V4067" s="10" t="s">
        <v>49</v>
      </c>
      <c r="W4067" s="10">
        <v>47</v>
      </c>
      <c r="X4067" s="11" t="s">
        <v>37</v>
      </c>
    </row>
    <row r="4068" spans="1:24" x14ac:dyDescent="0.3">
      <c r="A4068" s="4" t="s">
        <v>12234</v>
      </c>
      <c r="B4068" s="5">
        <v>46160</v>
      </c>
      <c r="C4068" s="20" t="str">
        <f>TEXT(Table3[[#This Row],[Transaction_Date]],"dddd")</f>
        <v>Monday</v>
      </c>
      <c r="D4068" t="s">
        <v>12235</v>
      </c>
      <c r="E4068">
        <f>HOUR(Table3[[#This Row],[Transaction_Time]])</f>
        <v>18</v>
      </c>
      <c r="F4068" s="6" t="s">
        <v>24</v>
      </c>
      <c r="G4068" s="6" t="s">
        <v>12236</v>
      </c>
      <c r="H4068" s="6" t="s">
        <v>26</v>
      </c>
      <c r="I4068" s="6" t="s">
        <v>42</v>
      </c>
      <c r="J4068" s="6" t="s">
        <v>150</v>
      </c>
      <c r="K4068" s="6" t="s">
        <v>151</v>
      </c>
      <c r="L4068" s="6" t="s">
        <v>127</v>
      </c>
      <c r="M4068" s="6" t="s">
        <v>114</v>
      </c>
      <c r="N4068" s="6" t="s">
        <v>59</v>
      </c>
      <c r="O4068" s="6" t="s">
        <v>47</v>
      </c>
      <c r="P4068" s="6" t="s">
        <v>84</v>
      </c>
      <c r="Q4068" s="6">
        <v>97.97</v>
      </c>
      <c r="R4068" s="6">
        <v>0</v>
      </c>
      <c r="S4068" s="6">
        <v>0</v>
      </c>
      <c r="T4068" s="6" t="s">
        <v>35</v>
      </c>
      <c r="U4068" s="6"/>
      <c r="V4068" s="6" t="s">
        <v>36</v>
      </c>
      <c r="W4068" s="6">
        <v>8</v>
      </c>
      <c r="X4068" s="7" t="s">
        <v>37</v>
      </c>
    </row>
    <row r="4069" spans="1:24" x14ac:dyDescent="0.3">
      <c r="A4069" s="8" t="s">
        <v>12237</v>
      </c>
      <c r="B4069" s="9">
        <v>46146</v>
      </c>
      <c r="C4069" s="21" t="str">
        <f>TEXT(Table3[[#This Row],[Transaction_Date]],"dddd")</f>
        <v>Monday</v>
      </c>
      <c r="D4069" t="s">
        <v>12238</v>
      </c>
      <c r="E4069">
        <f>HOUR(Table3[[#This Row],[Transaction_Time]])</f>
        <v>10</v>
      </c>
      <c r="F4069" s="10" t="s">
        <v>52</v>
      </c>
      <c r="G4069" s="10" t="s">
        <v>12239</v>
      </c>
      <c r="H4069" s="10" t="s">
        <v>97</v>
      </c>
      <c r="I4069" s="10" t="s">
        <v>42</v>
      </c>
      <c r="J4069" s="10" t="s">
        <v>90</v>
      </c>
      <c r="K4069" s="10" t="s">
        <v>91</v>
      </c>
      <c r="L4069" s="10" t="s">
        <v>100</v>
      </c>
      <c r="M4069" s="10" t="s">
        <v>101</v>
      </c>
      <c r="N4069" s="10" t="s">
        <v>46</v>
      </c>
      <c r="O4069" s="10" t="s">
        <v>141</v>
      </c>
      <c r="P4069" s="10" t="s">
        <v>108</v>
      </c>
      <c r="Q4069" s="10">
        <v>162.22</v>
      </c>
      <c r="R4069" s="10">
        <v>0</v>
      </c>
      <c r="S4069" s="10">
        <v>0</v>
      </c>
      <c r="T4069" s="10" t="s">
        <v>35</v>
      </c>
      <c r="U4069" s="10"/>
      <c r="V4069" s="10" t="s">
        <v>49</v>
      </c>
      <c r="W4069" s="10">
        <v>57</v>
      </c>
      <c r="X4069" s="11" t="s">
        <v>37</v>
      </c>
    </row>
    <row r="4070" spans="1:24" x14ac:dyDescent="0.3">
      <c r="A4070" s="4" t="s">
        <v>12240</v>
      </c>
      <c r="B4070" s="5">
        <v>46158</v>
      </c>
      <c r="C4070" s="20" t="str">
        <f>TEXT(Table3[[#This Row],[Transaction_Date]],"dddd")</f>
        <v>Saturday</v>
      </c>
      <c r="D4070" t="s">
        <v>12241</v>
      </c>
      <c r="E4070">
        <f>HOUR(Table3[[#This Row],[Transaction_Time]])</f>
        <v>12</v>
      </c>
      <c r="F4070" s="6" t="s">
        <v>40</v>
      </c>
      <c r="G4070" s="6" t="s">
        <v>12242</v>
      </c>
      <c r="H4070" s="6" t="s">
        <v>74</v>
      </c>
      <c r="I4070" s="6" t="s">
        <v>27</v>
      </c>
      <c r="J4070" s="6" t="s">
        <v>75</v>
      </c>
      <c r="K4070" s="6" t="s">
        <v>212</v>
      </c>
      <c r="L4070" s="6" t="s">
        <v>127</v>
      </c>
      <c r="M4070" s="6" t="s">
        <v>114</v>
      </c>
      <c r="N4070" s="6" t="s">
        <v>46</v>
      </c>
      <c r="O4070" s="6" t="s">
        <v>141</v>
      </c>
      <c r="P4070" s="6" t="s">
        <v>128</v>
      </c>
      <c r="Q4070" s="6">
        <v>1069.27</v>
      </c>
      <c r="R4070" s="6">
        <v>0</v>
      </c>
      <c r="S4070" s="6">
        <v>0</v>
      </c>
      <c r="T4070" s="6" t="s">
        <v>35</v>
      </c>
      <c r="U4070" s="6"/>
      <c r="V4070" s="6" t="s">
        <v>49</v>
      </c>
      <c r="W4070" s="6">
        <v>89</v>
      </c>
      <c r="X4070" s="7" t="s">
        <v>37</v>
      </c>
    </row>
    <row r="4071" spans="1:24" x14ac:dyDescent="0.3">
      <c r="A4071" s="8" t="s">
        <v>12243</v>
      </c>
      <c r="B4071" s="9">
        <v>46143</v>
      </c>
      <c r="C4071" s="21" t="str">
        <f>TEXT(Table3[[#This Row],[Transaction_Date]],"dddd")</f>
        <v>Friday</v>
      </c>
      <c r="D4071" t="s">
        <v>12244</v>
      </c>
      <c r="E4071">
        <f>HOUR(Table3[[#This Row],[Transaction_Time]])</f>
        <v>17</v>
      </c>
      <c r="F4071" s="10" t="s">
        <v>40</v>
      </c>
      <c r="G4071" s="10" t="s">
        <v>12245</v>
      </c>
      <c r="H4071" s="10" t="s">
        <v>89</v>
      </c>
      <c r="I4071" s="10" t="s">
        <v>42</v>
      </c>
      <c r="J4071" s="10" t="s">
        <v>105</v>
      </c>
      <c r="K4071" s="10" t="s">
        <v>106</v>
      </c>
      <c r="L4071" s="10" t="s">
        <v>157</v>
      </c>
      <c r="M4071" s="10" t="s">
        <v>83</v>
      </c>
      <c r="N4071" s="10" t="s">
        <v>176</v>
      </c>
      <c r="O4071" s="10" t="s">
        <v>141</v>
      </c>
      <c r="P4071" s="10" t="s">
        <v>48</v>
      </c>
      <c r="Q4071" s="10">
        <v>765.27</v>
      </c>
      <c r="R4071" s="10">
        <v>0</v>
      </c>
      <c r="S4071" s="10">
        <v>0</v>
      </c>
      <c r="T4071" s="10" t="s">
        <v>35</v>
      </c>
      <c r="U4071" s="10"/>
      <c r="V4071" s="10" t="s">
        <v>49</v>
      </c>
      <c r="W4071" s="10">
        <v>10</v>
      </c>
      <c r="X4071" s="11" t="s">
        <v>37</v>
      </c>
    </row>
    <row r="4072" spans="1:24" x14ac:dyDescent="0.3">
      <c r="A4072" s="4" t="s">
        <v>12246</v>
      </c>
      <c r="B4072" s="5">
        <v>46170</v>
      </c>
      <c r="C4072" s="20" t="str">
        <f>TEXT(Table3[[#This Row],[Transaction_Date]],"dddd")</f>
        <v>Thursday</v>
      </c>
      <c r="D4072" t="s">
        <v>12247</v>
      </c>
      <c r="E4072">
        <f>HOUR(Table3[[#This Row],[Transaction_Time]])</f>
        <v>19</v>
      </c>
      <c r="F4072" s="6" t="s">
        <v>24</v>
      </c>
      <c r="G4072" s="6" t="s">
        <v>12248</v>
      </c>
      <c r="H4072" s="6" t="s">
        <v>26</v>
      </c>
      <c r="I4072" s="6" t="s">
        <v>42</v>
      </c>
      <c r="J4072" s="6" t="s">
        <v>28</v>
      </c>
      <c r="K4072" s="6" t="s">
        <v>65</v>
      </c>
      <c r="L4072" s="6" t="s">
        <v>357</v>
      </c>
      <c r="M4072" s="6" t="s">
        <v>122</v>
      </c>
      <c r="N4072" s="6" t="s">
        <v>176</v>
      </c>
      <c r="O4072" s="6" t="s">
        <v>60</v>
      </c>
      <c r="P4072" s="6" t="s">
        <v>115</v>
      </c>
      <c r="Q4072" s="6">
        <v>315.51</v>
      </c>
      <c r="R4072" s="6">
        <v>0</v>
      </c>
      <c r="S4072" s="6">
        <v>0</v>
      </c>
      <c r="T4072" s="6" t="s">
        <v>35</v>
      </c>
      <c r="U4072" s="6"/>
      <c r="V4072" s="6" t="s">
        <v>36</v>
      </c>
      <c r="W4072" s="6">
        <v>69</v>
      </c>
      <c r="X4072" s="7" t="s">
        <v>37</v>
      </c>
    </row>
    <row r="4073" spans="1:24" x14ac:dyDescent="0.3">
      <c r="A4073" s="8" t="s">
        <v>12249</v>
      </c>
      <c r="B4073" s="9">
        <v>46153</v>
      </c>
      <c r="C4073" s="21" t="str">
        <f>TEXT(Table3[[#This Row],[Transaction_Date]],"dddd")</f>
        <v>Monday</v>
      </c>
      <c r="D4073" t="s">
        <v>12250</v>
      </c>
      <c r="E4073">
        <f>HOUR(Table3[[#This Row],[Transaction_Time]])</f>
        <v>14</v>
      </c>
      <c r="F4073" s="10" t="s">
        <v>24</v>
      </c>
      <c r="G4073" s="10" t="s">
        <v>12251</v>
      </c>
      <c r="H4073" s="10" t="s">
        <v>97</v>
      </c>
      <c r="I4073" s="10" t="s">
        <v>42</v>
      </c>
      <c r="J4073" s="10" t="s">
        <v>75</v>
      </c>
      <c r="K4073" s="10" t="s">
        <v>295</v>
      </c>
      <c r="L4073" s="10" t="s">
        <v>290</v>
      </c>
      <c r="M4073" s="10" t="s">
        <v>93</v>
      </c>
      <c r="N4073" s="10" t="s">
        <v>46</v>
      </c>
      <c r="O4073" s="10" t="s">
        <v>60</v>
      </c>
      <c r="P4073" s="10" t="s">
        <v>128</v>
      </c>
      <c r="Q4073" s="10">
        <v>467.64</v>
      </c>
      <c r="R4073" s="10">
        <v>0</v>
      </c>
      <c r="S4073" s="10">
        <v>4.82</v>
      </c>
      <c r="T4073" s="10" t="s">
        <v>280</v>
      </c>
      <c r="U4073" s="10" t="s">
        <v>315</v>
      </c>
      <c r="V4073" s="10" t="s">
        <v>49</v>
      </c>
      <c r="W4073" s="10">
        <v>54</v>
      </c>
      <c r="X4073" s="11" t="s">
        <v>37</v>
      </c>
    </row>
    <row r="4074" spans="1:24" x14ac:dyDescent="0.3">
      <c r="A4074" s="4" t="s">
        <v>12252</v>
      </c>
      <c r="B4074" s="5">
        <v>46159</v>
      </c>
      <c r="C4074" s="20" t="str">
        <f>TEXT(Table3[[#This Row],[Transaction_Date]],"dddd")</f>
        <v>Sunday</v>
      </c>
      <c r="D4074" t="s">
        <v>12253</v>
      </c>
      <c r="E4074">
        <f>HOUR(Table3[[#This Row],[Transaction_Time]])</f>
        <v>14</v>
      </c>
      <c r="F4074" s="6" t="s">
        <v>40</v>
      </c>
      <c r="G4074" s="6" t="s">
        <v>12254</v>
      </c>
      <c r="H4074" s="6" t="s">
        <v>54</v>
      </c>
      <c r="I4074" s="6" t="s">
        <v>27</v>
      </c>
      <c r="J4074" s="6" t="s">
        <v>43</v>
      </c>
      <c r="K4074" s="6" t="s">
        <v>229</v>
      </c>
      <c r="L4074" s="6" t="s">
        <v>171</v>
      </c>
      <c r="M4074" s="6" t="s">
        <v>67</v>
      </c>
      <c r="N4074" s="6" t="s">
        <v>46</v>
      </c>
      <c r="O4074" s="6" t="s">
        <v>297</v>
      </c>
      <c r="P4074" s="10" t="s">
        <v>68</v>
      </c>
      <c r="Q4074" s="6">
        <v>149.31</v>
      </c>
      <c r="R4074" s="6">
        <v>52.61</v>
      </c>
      <c r="S4074" s="6">
        <v>0</v>
      </c>
      <c r="T4074" s="6" t="s">
        <v>35</v>
      </c>
      <c r="U4074" s="6"/>
      <c r="V4074" s="6" t="s">
        <v>49</v>
      </c>
      <c r="W4074" s="6">
        <v>56</v>
      </c>
      <c r="X4074" s="7" t="s">
        <v>37</v>
      </c>
    </row>
    <row r="4075" spans="1:24" x14ac:dyDescent="0.3">
      <c r="A4075" s="8" t="s">
        <v>12255</v>
      </c>
      <c r="B4075" s="9">
        <v>46156</v>
      </c>
      <c r="C4075" s="21" t="str">
        <f>TEXT(Table3[[#This Row],[Transaction_Date]],"dddd")</f>
        <v>Thursday</v>
      </c>
      <c r="D4075" t="s">
        <v>12256</v>
      </c>
      <c r="E4075">
        <f>HOUR(Table3[[#This Row],[Transaction_Time]])</f>
        <v>15</v>
      </c>
      <c r="F4075" s="10" t="s">
        <v>40</v>
      </c>
      <c r="G4075" s="10" t="s">
        <v>12257</v>
      </c>
      <c r="H4075" s="10" t="s">
        <v>54</v>
      </c>
      <c r="I4075" s="10" t="s">
        <v>27</v>
      </c>
      <c r="J4075" s="10" t="s">
        <v>28</v>
      </c>
      <c r="K4075" s="10" t="s">
        <v>188</v>
      </c>
      <c r="L4075" s="10" t="s">
        <v>463</v>
      </c>
      <c r="M4075" s="10" t="s">
        <v>101</v>
      </c>
      <c r="N4075" s="10" t="s">
        <v>59</v>
      </c>
      <c r="O4075" s="10" t="s">
        <v>141</v>
      </c>
      <c r="P4075" s="10" t="s">
        <v>128</v>
      </c>
      <c r="Q4075" s="10">
        <v>236.15</v>
      </c>
      <c r="R4075" s="10">
        <v>0</v>
      </c>
      <c r="S4075" s="10">
        <v>0</v>
      </c>
      <c r="T4075" s="10" t="s">
        <v>35</v>
      </c>
      <c r="U4075" s="10"/>
      <c r="V4075" s="10" t="s">
        <v>49</v>
      </c>
      <c r="W4075" s="10">
        <v>100</v>
      </c>
      <c r="X4075" s="11" t="s">
        <v>37</v>
      </c>
    </row>
    <row r="4076" spans="1:24" x14ac:dyDescent="0.3">
      <c r="A4076" s="4" t="s">
        <v>12258</v>
      </c>
      <c r="B4076" s="5">
        <v>46148</v>
      </c>
      <c r="C4076" s="20" t="str">
        <f>TEXT(Table3[[#This Row],[Transaction_Date]],"dddd")</f>
        <v>Wednesday</v>
      </c>
      <c r="D4076" t="s">
        <v>12259</v>
      </c>
      <c r="E4076">
        <f>HOUR(Table3[[#This Row],[Transaction_Time]])</f>
        <v>21</v>
      </c>
      <c r="F4076" s="6" t="s">
        <v>24</v>
      </c>
      <c r="G4076" s="6" t="s">
        <v>12260</v>
      </c>
      <c r="H4076" s="6" t="s">
        <v>89</v>
      </c>
      <c r="I4076" s="6" t="s">
        <v>27</v>
      </c>
      <c r="J4076" s="6" t="s">
        <v>98</v>
      </c>
      <c r="K4076" s="6" t="s">
        <v>459</v>
      </c>
      <c r="L4076" s="6" t="s">
        <v>171</v>
      </c>
      <c r="M4076" s="6" t="s">
        <v>67</v>
      </c>
      <c r="N4076" s="6" t="s">
        <v>46</v>
      </c>
      <c r="O4076" s="6" t="s">
        <v>60</v>
      </c>
      <c r="P4076" s="10" t="s">
        <v>68</v>
      </c>
      <c r="Q4076" s="6">
        <v>195.61</v>
      </c>
      <c r="R4076" s="6">
        <v>0</v>
      </c>
      <c r="S4076" s="6">
        <v>0</v>
      </c>
      <c r="T4076" s="6" t="s">
        <v>35</v>
      </c>
      <c r="U4076" s="6"/>
      <c r="V4076" s="6" t="s">
        <v>49</v>
      </c>
      <c r="W4076" s="6">
        <v>58</v>
      </c>
      <c r="X4076" s="7" t="s">
        <v>37</v>
      </c>
    </row>
    <row r="4077" spans="1:24" x14ac:dyDescent="0.3">
      <c r="A4077" s="8" t="s">
        <v>12261</v>
      </c>
      <c r="B4077" s="9">
        <v>46159</v>
      </c>
      <c r="C4077" s="21" t="str">
        <f>TEXT(Table3[[#This Row],[Transaction_Date]],"dddd")</f>
        <v>Sunday</v>
      </c>
      <c r="D4077" t="s">
        <v>12262</v>
      </c>
      <c r="E4077">
        <f>HOUR(Table3[[#This Row],[Transaction_Time]])</f>
        <v>20</v>
      </c>
      <c r="F4077" s="10" t="s">
        <v>24</v>
      </c>
      <c r="G4077" s="10" t="s">
        <v>12263</v>
      </c>
      <c r="H4077" s="10" t="s">
        <v>74</v>
      </c>
      <c r="I4077" s="10" t="s">
        <v>42</v>
      </c>
      <c r="J4077" s="10" t="s">
        <v>28</v>
      </c>
      <c r="K4077" s="10" t="s">
        <v>29</v>
      </c>
      <c r="L4077" s="10" t="s">
        <v>66</v>
      </c>
      <c r="M4077" s="10" t="s">
        <v>67</v>
      </c>
      <c r="N4077" s="10" t="s">
        <v>78</v>
      </c>
      <c r="O4077" s="10" t="s">
        <v>141</v>
      </c>
      <c r="P4077" s="10" t="s">
        <v>128</v>
      </c>
      <c r="Q4077" s="10">
        <v>166.3</v>
      </c>
      <c r="R4077" s="10">
        <v>0</v>
      </c>
      <c r="S4077" s="10">
        <v>0</v>
      </c>
      <c r="T4077" s="10" t="s">
        <v>35</v>
      </c>
      <c r="U4077" s="10"/>
      <c r="V4077" s="10" t="s">
        <v>49</v>
      </c>
      <c r="W4077" s="10">
        <v>85</v>
      </c>
      <c r="X4077" s="11" t="s">
        <v>37</v>
      </c>
    </row>
    <row r="4078" spans="1:24" x14ac:dyDescent="0.3">
      <c r="A4078" s="4" t="s">
        <v>12264</v>
      </c>
      <c r="B4078" s="5">
        <v>46145</v>
      </c>
      <c r="C4078" s="20" t="str">
        <f>TEXT(Table3[[#This Row],[Transaction_Date]],"dddd")</f>
        <v>Sunday</v>
      </c>
      <c r="D4078" t="s">
        <v>12265</v>
      </c>
      <c r="E4078">
        <f>HOUR(Table3[[#This Row],[Transaction_Time]])</f>
        <v>12</v>
      </c>
      <c r="F4078" s="6" t="s">
        <v>24</v>
      </c>
      <c r="G4078" s="6" t="s">
        <v>12266</v>
      </c>
      <c r="H4078" s="6" t="s">
        <v>54</v>
      </c>
      <c r="I4078" s="6" t="s">
        <v>27</v>
      </c>
      <c r="J4078" s="6" t="s">
        <v>119</v>
      </c>
      <c r="K4078" s="6" t="s">
        <v>276</v>
      </c>
      <c r="L4078" s="6" t="s">
        <v>145</v>
      </c>
      <c r="M4078" s="6" t="s">
        <v>146</v>
      </c>
      <c r="N4078" s="6" t="s">
        <v>59</v>
      </c>
      <c r="O4078" s="6" t="s">
        <v>141</v>
      </c>
      <c r="P4078" s="6" t="s">
        <v>68</v>
      </c>
      <c r="Q4078" s="6">
        <v>1735.61</v>
      </c>
      <c r="R4078" s="6">
        <v>0</v>
      </c>
      <c r="S4078" s="6">
        <v>7.77</v>
      </c>
      <c r="T4078" s="6" t="s">
        <v>280</v>
      </c>
      <c r="U4078" s="6" t="s">
        <v>385</v>
      </c>
      <c r="V4078" s="6" t="s">
        <v>49</v>
      </c>
      <c r="W4078" s="6">
        <v>90</v>
      </c>
      <c r="X4078" s="7" t="s">
        <v>37</v>
      </c>
    </row>
    <row r="4079" spans="1:24" x14ac:dyDescent="0.3">
      <c r="A4079" s="8" t="s">
        <v>12267</v>
      </c>
      <c r="B4079" s="9">
        <v>46151</v>
      </c>
      <c r="C4079" s="21" t="str">
        <f>TEXT(Table3[[#This Row],[Transaction_Date]],"dddd")</f>
        <v>Saturday</v>
      </c>
      <c r="D4079" t="s">
        <v>12268</v>
      </c>
      <c r="E4079">
        <f>HOUR(Table3[[#This Row],[Transaction_Time]])</f>
        <v>21</v>
      </c>
      <c r="F4079" s="10" t="s">
        <v>40</v>
      </c>
      <c r="G4079" s="10" t="s">
        <v>12269</v>
      </c>
      <c r="H4079" s="10" t="s">
        <v>26</v>
      </c>
      <c r="I4079" s="10" t="s">
        <v>42</v>
      </c>
      <c r="J4079" s="10" t="s">
        <v>90</v>
      </c>
      <c r="K4079" s="10" t="s">
        <v>140</v>
      </c>
      <c r="L4079" s="10" t="s">
        <v>271</v>
      </c>
      <c r="M4079" s="10" t="s">
        <v>83</v>
      </c>
      <c r="N4079" s="10" t="s">
        <v>59</v>
      </c>
      <c r="O4079" s="10" t="s">
        <v>47</v>
      </c>
      <c r="P4079" s="10" t="s">
        <v>34</v>
      </c>
      <c r="Q4079" s="10">
        <v>1952.05</v>
      </c>
      <c r="R4079" s="10">
        <v>0</v>
      </c>
      <c r="S4079" s="10">
        <v>0</v>
      </c>
      <c r="T4079" s="10" t="s">
        <v>35</v>
      </c>
      <c r="U4079" s="10"/>
      <c r="V4079" s="10" t="s">
        <v>49</v>
      </c>
      <c r="W4079" s="10">
        <v>91</v>
      </c>
      <c r="X4079" s="11" t="s">
        <v>37</v>
      </c>
    </row>
    <row r="4080" spans="1:24" x14ac:dyDescent="0.3">
      <c r="A4080" s="4" t="s">
        <v>12270</v>
      </c>
      <c r="B4080" s="5">
        <v>46149</v>
      </c>
      <c r="C4080" s="20" t="str">
        <f>TEXT(Table3[[#This Row],[Transaction_Date]],"dddd")</f>
        <v>Thursday</v>
      </c>
      <c r="D4080" t="s">
        <v>12271</v>
      </c>
      <c r="E4080">
        <f>HOUR(Table3[[#This Row],[Transaction_Time]])</f>
        <v>12</v>
      </c>
      <c r="F4080" s="6" t="s">
        <v>40</v>
      </c>
      <c r="G4080" s="6" t="s">
        <v>12272</v>
      </c>
      <c r="H4080" s="6" t="s">
        <v>74</v>
      </c>
      <c r="I4080" s="6" t="s">
        <v>27</v>
      </c>
      <c r="J4080" s="6" t="s">
        <v>98</v>
      </c>
      <c r="K4080" s="6" t="s">
        <v>459</v>
      </c>
      <c r="L4080" s="6" t="s">
        <v>230</v>
      </c>
      <c r="M4080" s="6" t="s">
        <v>83</v>
      </c>
      <c r="N4080" s="6" t="s">
        <v>272</v>
      </c>
      <c r="O4080" s="6" t="s">
        <v>60</v>
      </c>
      <c r="P4080" s="6" t="s">
        <v>68</v>
      </c>
      <c r="Q4080" s="6">
        <v>438.61</v>
      </c>
      <c r="R4080" s="6">
        <v>0</v>
      </c>
      <c r="S4080" s="6">
        <v>0</v>
      </c>
      <c r="T4080" s="6" t="s">
        <v>35</v>
      </c>
      <c r="U4080" s="6"/>
      <c r="V4080" s="6" t="s">
        <v>36</v>
      </c>
      <c r="W4080" s="6">
        <v>87</v>
      </c>
      <c r="X4080" s="7" t="s">
        <v>37</v>
      </c>
    </row>
    <row r="4081" spans="1:24" x14ac:dyDescent="0.3">
      <c r="A4081" s="8" t="s">
        <v>12273</v>
      </c>
      <c r="B4081" s="9">
        <v>46166</v>
      </c>
      <c r="C4081" s="21" t="str">
        <f>TEXT(Table3[[#This Row],[Transaction_Date]],"dddd")</f>
        <v>Sunday</v>
      </c>
      <c r="D4081" t="s">
        <v>12274</v>
      </c>
      <c r="E4081">
        <f>HOUR(Table3[[#This Row],[Transaction_Time]])</f>
        <v>9</v>
      </c>
      <c r="F4081" s="10" t="s">
        <v>24</v>
      </c>
      <c r="G4081" s="10" t="s">
        <v>12275</v>
      </c>
      <c r="H4081" s="10" t="s">
        <v>89</v>
      </c>
      <c r="I4081" s="10" t="s">
        <v>42</v>
      </c>
      <c r="J4081" s="10" t="s">
        <v>166</v>
      </c>
      <c r="K4081" s="10" t="s">
        <v>476</v>
      </c>
      <c r="L4081" s="10" t="s">
        <v>221</v>
      </c>
      <c r="M4081" s="10" t="s">
        <v>67</v>
      </c>
      <c r="N4081" s="10" t="s">
        <v>46</v>
      </c>
      <c r="O4081" s="10" t="s">
        <v>141</v>
      </c>
      <c r="P4081" s="10" t="s">
        <v>68</v>
      </c>
      <c r="Q4081" s="10">
        <v>1254.6600000000001</v>
      </c>
      <c r="R4081" s="10">
        <v>39.21</v>
      </c>
      <c r="S4081" s="10">
        <v>0</v>
      </c>
      <c r="T4081" s="10" t="s">
        <v>35</v>
      </c>
      <c r="U4081" s="10"/>
      <c r="V4081" s="10" t="s">
        <v>49</v>
      </c>
      <c r="W4081" s="10">
        <v>50</v>
      </c>
      <c r="X4081" s="11" t="s">
        <v>37</v>
      </c>
    </row>
    <row r="4082" spans="1:24" x14ac:dyDescent="0.3">
      <c r="A4082" s="4" t="s">
        <v>12276</v>
      </c>
      <c r="B4082" s="5">
        <v>46143</v>
      </c>
      <c r="C4082" s="20" t="str">
        <f>TEXT(Table3[[#This Row],[Transaction_Date]],"dddd")</f>
        <v>Friday</v>
      </c>
      <c r="D4082" t="s">
        <v>9532</v>
      </c>
      <c r="E4082">
        <f>HOUR(Table3[[#This Row],[Transaction_Time]])</f>
        <v>21</v>
      </c>
      <c r="F4082" s="6" t="s">
        <v>40</v>
      </c>
      <c r="G4082" s="6" t="s">
        <v>12277</v>
      </c>
      <c r="H4082" s="6" t="s">
        <v>54</v>
      </c>
      <c r="I4082" s="6" t="s">
        <v>42</v>
      </c>
      <c r="J4082" s="6" t="s">
        <v>105</v>
      </c>
      <c r="K4082" s="6" t="s">
        <v>195</v>
      </c>
      <c r="L4082" s="6" t="s">
        <v>171</v>
      </c>
      <c r="M4082" s="6" t="s">
        <v>67</v>
      </c>
      <c r="N4082" s="6" t="s">
        <v>46</v>
      </c>
      <c r="O4082" s="6" t="s">
        <v>47</v>
      </c>
      <c r="P4082" s="10" t="s">
        <v>68</v>
      </c>
      <c r="Q4082" s="6">
        <v>298.75</v>
      </c>
      <c r="R4082" s="6">
        <v>0</v>
      </c>
      <c r="S4082" s="6">
        <v>5.1100000000000003</v>
      </c>
      <c r="T4082" s="6" t="s">
        <v>35</v>
      </c>
      <c r="U4082" s="6"/>
      <c r="V4082" s="6" t="s">
        <v>36</v>
      </c>
      <c r="W4082" s="6">
        <v>46</v>
      </c>
      <c r="X4082" s="7" t="s">
        <v>37</v>
      </c>
    </row>
    <row r="4083" spans="1:24" x14ac:dyDescent="0.3">
      <c r="A4083" s="8" t="s">
        <v>12278</v>
      </c>
      <c r="B4083" s="9">
        <v>46153</v>
      </c>
      <c r="C4083" s="21" t="str">
        <f>TEXT(Table3[[#This Row],[Transaction_Date]],"dddd")</f>
        <v>Monday</v>
      </c>
      <c r="D4083" t="s">
        <v>12279</v>
      </c>
      <c r="E4083">
        <f>HOUR(Table3[[#This Row],[Transaction_Time]])</f>
        <v>8</v>
      </c>
      <c r="F4083" s="10" t="s">
        <v>24</v>
      </c>
      <c r="G4083" s="10" t="s">
        <v>12280</v>
      </c>
      <c r="H4083" s="10" t="s">
        <v>26</v>
      </c>
      <c r="I4083" s="10" t="s">
        <v>27</v>
      </c>
      <c r="J4083" s="10" t="s">
        <v>28</v>
      </c>
      <c r="K4083" s="10" t="s">
        <v>65</v>
      </c>
      <c r="L4083" s="10" t="s">
        <v>77</v>
      </c>
      <c r="M4083" s="10" t="s">
        <v>31</v>
      </c>
      <c r="N4083" s="10" t="s">
        <v>46</v>
      </c>
      <c r="O4083" s="10" t="s">
        <v>60</v>
      </c>
      <c r="P4083" s="10" t="s">
        <v>68</v>
      </c>
      <c r="Q4083" s="10">
        <v>1572.5</v>
      </c>
      <c r="R4083" s="10">
        <v>0</v>
      </c>
      <c r="S4083" s="10">
        <v>1.81</v>
      </c>
      <c r="T4083" s="10" t="s">
        <v>35</v>
      </c>
      <c r="U4083" s="10"/>
      <c r="V4083" s="10" t="s">
        <v>49</v>
      </c>
      <c r="W4083" s="10">
        <v>22</v>
      </c>
      <c r="X4083" s="11" t="s">
        <v>37</v>
      </c>
    </row>
    <row r="4084" spans="1:24" x14ac:dyDescent="0.3">
      <c r="A4084" s="4" t="s">
        <v>12281</v>
      </c>
      <c r="B4084" s="5">
        <v>46156</v>
      </c>
      <c r="C4084" s="20" t="str">
        <f>TEXT(Table3[[#This Row],[Transaction_Date]],"dddd")</f>
        <v>Thursday</v>
      </c>
      <c r="D4084" t="s">
        <v>12282</v>
      </c>
      <c r="E4084">
        <f>HOUR(Table3[[#This Row],[Transaction_Time]])</f>
        <v>16</v>
      </c>
      <c r="F4084" s="6" t="s">
        <v>24</v>
      </c>
      <c r="G4084" s="6" t="s">
        <v>12283</v>
      </c>
      <c r="H4084" s="6" t="s">
        <v>89</v>
      </c>
      <c r="I4084" s="6" t="s">
        <v>27</v>
      </c>
      <c r="J4084" s="6" t="s">
        <v>75</v>
      </c>
      <c r="K4084" s="6" t="s">
        <v>295</v>
      </c>
      <c r="L4084" s="6" t="s">
        <v>424</v>
      </c>
      <c r="M4084" s="6" t="s">
        <v>122</v>
      </c>
      <c r="N4084" s="6" t="s">
        <v>176</v>
      </c>
      <c r="O4084" s="6" t="s">
        <v>47</v>
      </c>
      <c r="P4084" s="6" t="s">
        <v>108</v>
      </c>
      <c r="Q4084" s="6">
        <v>149.37</v>
      </c>
      <c r="R4084" s="6">
        <v>0</v>
      </c>
      <c r="S4084" s="6">
        <v>0</v>
      </c>
      <c r="T4084" s="6" t="s">
        <v>35</v>
      </c>
      <c r="U4084" s="6"/>
      <c r="V4084" s="6" t="s">
        <v>49</v>
      </c>
      <c r="W4084" s="6">
        <v>82</v>
      </c>
      <c r="X4084" s="7" t="s">
        <v>37</v>
      </c>
    </row>
    <row r="4085" spans="1:24" x14ac:dyDescent="0.3">
      <c r="A4085" s="8" t="s">
        <v>12284</v>
      </c>
      <c r="B4085" s="9">
        <v>46154</v>
      </c>
      <c r="C4085" s="21" t="str">
        <f>TEXT(Table3[[#This Row],[Transaction_Date]],"dddd")</f>
        <v>Tuesday</v>
      </c>
      <c r="D4085" t="s">
        <v>1714</v>
      </c>
      <c r="E4085">
        <f>HOUR(Table3[[#This Row],[Transaction_Time]])</f>
        <v>20</v>
      </c>
      <c r="F4085" s="10" t="s">
        <v>24</v>
      </c>
      <c r="G4085" s="10" t="s">
        <v>12285</v>
      </c>
      <c r="H4085" s="10" t="s">
        <v>26</v>
      </c>
      <c r="I4085" s="10" t="s">
        <v>42</v>
      </c>
      <c r="J4085" s="10" t="s">
        <v>98</v>
      </c>
      <c r="K4085" s="10" t="s">
        <v>338</v>
      </c>
      <c r="L4085" s="10" t="s">
        <v>647</v>
      </c>
      <c r="M4085" s="10" t="s">
        <v>31</v>
      </c>
      <c r="N4085" s="10" t="s">
        <v>46</v>
      </c>
      <c r="O4085" s="10" t="s">
        <v>297</v>
      </c>
      <c r="P4085" s="10" t="s">
        <v>48</v>
      </c>
      <c r="Q4085" s="10">
        <v>124.84</v>
      </c>
      <c r="R4085" s="10">
        <v>0</v>
      </c>
      <c r="S4085" s="10">
        <v>0</v>
      </c>
      <c r="T4085" s="10" t="s">
        <v>280</v>
      </c>
      <c r="U4085" s="10" t="s">
        <v>315</v>
      </c>
      <c r="V4085" s="10" t="s">
        <v>49</v>
      </c>
      <c r="W4085" s="10">
        <v>91</v>
      </c>
      <c r="X4085" s="11" t="s">
        <v>37</v>
      </c>
    </row>
    <row r="4086" spans="1:24" x14ac:dyDescent="0.3">
      <c r="A4086" s="4" t="s">
        <v>12286</v>
      </c>
      <c r="B4086" s="5">
        <v>46143</v>
      </c>
      <c r="C4086" s="20" t="str">
        <f>TEXT(Table3[[#This Row],[Transaction_Date]],"dddd")</f>
        <v>Friday</v>
      </c>
      <c r="D4086" t="s">
        <v>12287</v>
      </c>
      <c r="E4086">
        <f>HOUR(Table3[[#This Row],[Transaction_Time]])</f>
        <v>16</v>
      </c>
      <c r="F4086" s="6" t="s">
        <v>24</v>
      </c>
      <c r="G4086" s="6" t="s">
        <v>12288</v>
      </c>
      <c r="H4086" s="6" t="s">
        <v>89</v>
      </c>
      <c r="I4086" s="6" t="s">
        <v>42</v>
      </c>
      <c r="J4086" s="6" t="s">
        <v>166</v>
      </c>
      <c r="K4086" s="6" t="s">
        <v>167</v>
      </c>
      <c r="L4086" s="6" t="s">
        <v>230</v>
      </c>
      <c r="M4086" s="6" t="s">
        <v>83</v>
      </c>
      <c r="N4086" s="6" t="s">
        <v>46</v>
      </c>
      <c r="O4086" s="6" t="s">
        <v>60</v>
      </c>
      <c r="P4086" s="6" t="s">
        <v>84</v>
      </c>
      <c r="Q4086" s="6">
        <v>610.51</v>
      </c>
      <c r="R4086" s="6">
        <v>18.2</v>
      </c>
      <c r="S4086" s="6">
        <v>0</v>
      </c>
      <c r="T4086" s="6" t="s">
        <v>35</v>
      </c>
      <c r="U4086" s="6"/>
      <c r="V4086" s="6" t="s">
        <v>49</v>
      </c>
      <c r="W4086" s="6">
        <v>8</v>
      </c>
      <c r="X4086" s="7" t="s">
        <v>37</v>
      </c>
    </row>
    <row r="4087" spans="1:24" x14ac:dyDescent="0.3">
      <c r="A4087" s="8" t="s">
        <v>12289</v>
      </c>
      <c r="B4087" s="9">
        <v>46144</v>
      </c>
      <c r="C4087" s="21" t="str">
        <f>TEXT(Table3[[#This Row],[Transaction_Date]],"dddd")</f>
        <v>Saturday</v>
      </c>
      <c r="D4087" t="s">
        <v>12290</v>
      </c>
      <c r="E4087">
        <f>HOUR(Table3[[#This Row],[Transaction_Time]])</f>
        <v>15</v>
      </c>
      <c r="F4087" s="10" t="s">
        <v>52</v>
      </c>
      <c r="G4087" s="10" t="s">
        <v>12291</v>
      </c>
      <c r="H4087" s="10" t="s">
        <v>26</v>
      </c>
      <c r="I4087" s="10" t="s">
        <v>27</v>
      </c>
      <c r="J4087" s="10" t="s">
        <v>90</v>
      </c>
      <c r="K4087" s="10" t="s">
        <v>91</v>
      </c>
      <c r="L4087" s="10" t="s">
        <v>157</v>
      </c>
      <c r="M4087" s="10" t="s">
        <v>83</v>
      </c>
      <c r="N4087" s="10" t="s">
        <v>78</v>
      </c>
      <c r="O4087" s="10" t="s">
        <v>141</v>
      </c>
      <c r="P4087" s="10" t="s">
        <v>68</v>
      </c>
      <c r="Q4087" s="10">
        <v>1359.07</v>
      </c>
      <c r="R4087" s="10">
        <v>0</v>
      </c>
      <c r="S4087" s="10">
        <v>0</v>
      </c>
      <c r="T4087" s="10" t="s">
        <v>406</v>
      </c>
      <c r="U4087" s="10" t="s">
        <v>407</v>
      </c>
      <c r="V4087" s="10" t="s">
        <v>49</v>
      </c>
      <c r="W4087" s="10">
        <v>70</v>
      </c>
      <c r="X4087" s="11" t="s">
        <v>37</v>
      </c>
    </row>
    <row r="4088" spans="1:24" x14ac:dyDescent="0.3">
      <c r="A4088" s="4" t="s">
        <v>12292</v>
      </c>
      <c r="B4088" s="5">
        <v>46155</v>
      </c>
      <c r="C4088" s="20" t="str">
        <f>TEXT(Table3[[#This Row],[Transaction_Date]],"dddd")</f>
        <v>Wednesday</v>
      </c>
      <c r="D4088" t="s">
        <v>12293</v>
      </c>
      <c r="E4088">
        <f>HOUR(Table3[[#This Row],[Transaction_Time]])</f>
        <v>23</v>
      </c>
      <c r="F4088" s="6" t="s">
        <v>24</v>
      </c>
      <c r="G4088" s="6" t="s">
        <v>12294</v>
      </c>
      <c r="H4088" s="6" t="s">
        <v>26</v>
      </c>
      <c r="I4088" s="6" t="s">
        <v>42</v>
      </c>
      <c r="J4088" s="6" t="s">
        <v>98</v>
      </c>
      <c r="K4088" s="6" t="s">
        <v>338</v>
      </c>
      <c r="L4088" s="6" t="s">
        <v>364</v>
      </c>
      <c r="M4088" s="6" t="s">
        <v>114</v>
      </c>
      <c r="N4088" s="6" t="s">
        <v>59</v>
      </c>
      <c r="O4088" s="6" t="s">
        <v>33</v>
      </c>
      <c r="P4088" s="6" t="s">
        <v>34</v>
      </c>
      <c r="Q4088" s="6">
        <v>232.51</v>
      </c>
      <c r="R4088" s="6">
        <v>0</v>
      </c>
      <c r="S4088" s="6">
        <v>0</v>
      </c>
      <c r="T4088" s="6" t="s">
        <v>35</v>
      </c>
      <c r="U4088" s="6"/>
      <c r="V4088" s="6" t="s">
        <v>49</v>
      </c>
      <c r="W4088" s="6">
        <v>95</v>
      </c>
      <c r="X4088" s="7" t="s">
        <v>37</v>
      </c>
    </row>
    <row r="4089" spans="1:24" x14ac:dyDescent="0.3">
      <c r="A4089" s="8" t="s">
        <v>12295</v>
      </c>
      <c r="B4089" s="9">
        <v>46166</v>
      </c>
      <c r="C4089" s="21" t="str">
        <f>TEXT(Table3[[#This Row],[Transaction_Date]],"dddd")</f>
        <v>Sunday</v>
      </c>
      <c r="D4089" t="s">
        <v>12296</v>
      </c>
      <c r="E4089">
        <f>HOUR(Table3[[#This Row],[Transaction_Time]])</f>
        <v>18</v>
      </c>
      <c r="F4089" s="10" t="s">
        <v>24</v>
      </c>
      <c r="G4089" s="10" t="s">
        <v>12297</v>
      </c>
      <c r="H4089" s="10" t="s">
        <v>89</v>
      </c>
      <c r="I4089" s="10" t="s">
        <v>42</v>
      </c>
      <c r="J4089" s="10" t="s">
        <v>55</v>
      </c>
      <c r="K4089" s="10" t="s">
        <v>136</v>
      </c>
      <c r="L4089" s="10" t="s">
        <v>435</v>
      </c>
      <c r="M4089" s="10" t="s">
        <v>101</v>
      </c>
      <c r="N4089" s="10" t="s">
        <v>46</v>
      </c>
      <c r="O4089" s="10" t="s">
        <v>297</v>
      </c>
      <c r="P4089" s="10" t="s">
        <v>115</v>
      </c>
      <c r="Q4089" s="10">
        <v>1628.04</v>
      </c>
      <c r="R4089" s="10">
        <v>0</v>
      </c>
      <c r="S4089" s="10">
        <v>0</v>
      </c>
      <c r="T4089" s="10" t="s">
        <v>35</v>
      </c>
      <c r="U4089" s="10"/>
      <c r="V4089" s="10" t="s">
        <v>49</v>
      </c>
      <c r="W4089" s="10">
        <v>32</v>
      </c>
      <c r="X4089" s="11" t="s">
        <v>37</v>
      </c>
    </row>
    <row r="4090" spans="1:24" x14ac:dyDescent="0.3">
      <c r="A4090" s="4" t="s">
        <v>12298</v>
      </c>
      <c r="B4090" s="5">
        <v>46165</v>
      </c>
      <c r="C4090" s="20" t="str">
        <f>TEXT(Table3[[#This Row],[Transaction_Date]],"dddd")</f>
        <v>Saturday</v>
      </c>
      <c r="D4090" t="s">
        <v>12299</v>
      </c>
      <c r="E4090">
        <f>HOUR(Table3[[#This Row],[Transaction_Time]])</f>
        <v>17</v>
      </c>
      <c r="F4090" s="6" t="s">
        <v>52</v>
      </c>
      <c r="G4090" s="6" t="s">
        <v>12300</v>
      </c>
      <c r="H4090" s="6" t="s">
        <v>26</v>
      </c>
      <c r="I4090" s="6" t="s">
        <v>42</v>
      </c>
      <c r="J4090" s="6" t="s">
        <v>75</v>
      </c>
      <c r="K4090" s="6" t="s">
        <v>156</v>
      </c>
      <c r="L4090" s="6" t="s">
        <v>200</v>
      </c>
      <c r="M4090" s="6" t="s">
        <v>146</v>
      </c>
      <c r="N4090" s="6" t="s">
        <v>32</v>
      </c>
      <c r="O4090" s="6" t="s">
        <v>47</v>
      </c>
      <c r="P4090" s="6" t="s">
        <v>84</v>
      </c>
      <c r="Q4090" s="6">
        <v>150.57</v>
      </c>
      <c r="R4090" s="6">
        <v>0</v>
      </c>
      <c r="S4090" s="6">
        <v>0</v>
      </c>
      <c r="T4090" s="6" t="s">
        <v>35</v>
      </c>
      <c r="U4090" s="6"/>
      <c r="V4090" s="6" t="s">
        <v>36</v>
      </c>
      <c r="W4090" s="6">
        <v>38</v>
      </c>
      <c r="X4090" s="7" t="s">
        <v>37</v>
      </c>
    </row>
    <row r="4091" spans="1:24" x14ac:dyDescent="0.3">
      <c r="A4091" s="8" t="s">
        <v>12301</v>
      </c>
      <c r="B4091" s="9">
        <v>46154</v>
      </c>
      <c r="C4091" s="21" t="str">
        <f>TEXT(Table3[[#This Row],[Transaction_Date]],"dddd")</f>
        <v>Tuesday</v>
      </c>
      <c r="D4091" t="s">
        <v>12302</v>
      </c>
      <c r="E4091">
        <f>HOUR(Table3[[#This Row],[Transaction_Time]])</f>
        <v>19</v>
      </c>
      <c r="F4091" s="10" t="s">
        <v>40</v>
      </c>
      <c r="G4091" s="10" t="s">
        <v>12303</v>
      </c>
      <c r="H4091" s="10" t="s">
        <v>26</v>
      </c>
      <c r="I4091" s="10" t="s">
        <v>27</v>
      </c>
      <c r="J4091" s="10" t="s">
        <v>43</v>
      </c>
      <c r="K4091" s="10" t="s">
        <v>229</v>
      </c>
      <c r="L4091" s="10" t="s">
        <v>57</v>
      </c>
      <c r="M4091" s="10" t="s">
        <v>58</v>
      </c>
      <c r="N4091" s="10" t="s">
        <v>46</v>
      </c>
      <c r="O4091" s="10" t="s">
        <v>297</v>
      </c>
      <c r="P4091" s="10" t="s">
        <v>108</v>
      </c>
      <c r="Q4091" s="10">
        <v>790.36</v>
      </c>
      <c r="R4091" s="10">
        <v>0</v>
      </c>
      <c r="S4091" s="10">
        <v>0</v>
      </c>
      <c r="T4091" s="10" t="s">
        <v>35</v>
      </c>
      <c r="U4091" s="10"/>
      <c r="V4091" s="10" t="s">
        <v>49</v>
      </c>
      <c r="W4091" s="10">
        <v>1</v>
      </c>
      <c r="X4091" s="11" t="s">
        <v>37</v>
      </c>
    </row>
    <row r="4092" spans="1:24" x14ac:dyDescent="0.3">
      <c r="A4092" s="4" t="s">
        <v>12304</v>
      </c>
      <c r="B4092" s="5">
        <v>46173</v>
      </c>
      <c r="C4092" s="20" t="str">
        <f>TEXT(Table3[[#This Row],[Transaction_Date]],"dddd")</f>
        <v>Sunday</v>
      </c>
      <c r="D4092" t="s">
        <v>12305</v>
      </c>
      <c r="E4092">
        <f>HOUR(Table3[[#This Row],[Transaction_Time]])</f>
        <v>18</v>
      </c>
      <c r="F4092" s="6" t="s">
        <v>40</v>
      </c>
      <c r="G4092" s="6" t="s">
        <v>12306</v>
      </c>
      <c r="H4092" s="6" t="s">
        <v>54</v>
      </c>
      <c r="I4092" s="6" t="s">
        <v>27</v>
      </c>
      <c r="J4092" s="6" t="s">
        <v>55</v>
      </c>
      <c r="K4092" s="6" t="s">
        <v>256</v>
      </c>
      <c r="L4092" s="6" t="s">
        <v>308</v>
      </c>
      <c r="M4092" s="6" t="s">
        <v>58</v>
      </c>
      <c r="N4092" s="6" t="s">
        <v>46</v>
      </c>
      <c r="O4092" s="6" t="s">
        <v>60</v>
      </c>
      <c r="P4092" s="6" t="s">
        <v>115</v>
      </c>
      <c r="Q4092" s="6">
        <v>177.32</v>
      </c>
      <c r="R4092" s="6">
        <v>40.770000000000003</v>
      </c>
      <c r="S4092" s="6">
        <v>0</v>
      </c>
      <c r="T4092" s="6" t="s">
        <v>35</v>
      </c>
      <c r="U4092" s="6"/>
      <c r="V4092" s="6" t="s">
        <v>36</v>
      </c>
      <c r="W4092" s="6">
        <v>55</v>
      </c>
      <c r="X4092" s="7" t="s">
        <v>37</v>
      </c>
    </row>
    <row r="4093" spans="1:24" x14ac:dyDescent="0.3">
      <c r="A4093" s="8" t="s">
        <v>12307</v>
      </c>
      <c r="B4093" s="9">
        <v>46171</v>
      </c>
      <c r="C4093" s="21" t="str">
        <f>TEXT(Table3[[#This Row],[Transaction_Date]],"dddd")</f>
        <v>Friday</v>
      </c>
      <c r="D4093" t="s">
        <v>12308</v>
      </c>
      <c r="E4093">
        <f>HOUR(Table3[[#This Row],[Transaction_Time]])</f>
        <v>11</v>
      </c>
      <c r="F4093" s="10" t="s">
        <v>24</v>
      </c>
      <c r="G4093" s="10" t="s">
        <v>12309</v>
      </c>
      <c r="H4093" s="10" t="s">
        <v>54</v>
      </c>
      <c r="I4093" s="10" t="s">
        <v>27</v>
      </c>
      <c r="J4093" s="10" t="s">
        <v>90</v>
      </c>
      <c r="K4093" s="10" t="s">
        <v>140</v>
      </c>
      <c r="L4093" s="10" t="s">
        <v>145</v>
      </c>
      <c r="M4093" s="10" t="s">
        <v>146</v>
      </c>
      <c r="N4093" s="10" t="s">
        <v>59</v>
      </c>
      <c r="O4093" s="10" t="s">
        <v>297</v>
      </c>
      <c r="P4093" s="10" t="s">
        <v>115</v>
      </c>
      <c r="Q4093" s="10">
        <v>1692.72</v>
      </c>
      <c r="R4093" s="10">
        <v>0</v>
      </c>
      <c r="S4093" s="10">
        <v>0</v>
      </c>
      <c r="T4093" s="10" t="s">
        <v>35</v>
      </c>
      <c r="U4093" s="10"/>
      <c r="V4093" s="10" t="s">
        <v>36</v>
      </c>
      <c r="W4093" s="10">
        <v>86</v>
      </c>
      <c r="X4093" s="11" t="s">
        <v>37</v>
      </c>
    </row>
    <row r="4094" spans="1:24" x14ac:dyDescent="0.3">
      <c r="A4094" s="4" t="s">
        <v>12310</v>
      </c>
      <c r="B4094" s="5">
        <v>46172</v>
      </c>
      <c r="C4094" s="20" t="str">
        <f>TEXT(Table3[[#This Row],[Transaction_Date]],"dddd")</f>
        <v>Saturday</v>
      </c>
      <c r="D4094" t="s">
        <v>12311</v>
      </c>
      <c r="E4094">
        <f>HOUR(Table3[[#This Row],[Transaction_Time]])</f>
        <v>21</v>
      </c>
      <c r="F4094" s="6" t="s">
        <v>52</v>
      </c>
      <c r="G4094" s="6" t="s">
        <v>12312</v>
      </c>
      <c r="H4094" s="6" t="s">
        <v>89</v>
      </c>
      <c r="I4094" s="6" t="s">
        <v>27</v>
      </c>
      <c r="J4094" s="6" t="s">
        <v>150</v>
      </c>
      <c r="K4094" s="6" t="s">
        <v>245</v>
      </c>
      <c r="L4094" s="6" t="s">
        <v>342</v>
      </c>
      <c r="M4094" s="6" t="s">
        <v>162</v>
      </c>
      <c r="N4094" s="6" t="s">
        <v>176</v>
      </c>
      <c r="O4094" s="6" t="s">
        <v>47</v>
      </c>
      <c r="P4094" s="10" t="s">
        <v>68</v>
      </c>
      <c r="Q4094" s="6">
        <v>633.66999999999996</v>
      </c>
      <c r="R4094" s="6">
        <v>0</v>
      </c>
      <c r="S4094" s="6">
        <v>0</v>
      </c>
      <c r="T4094" s="6" t="s">
        <v>35</v>
      </c>
      <c r="U4094" s="6"/>
      <c r="V4094" s="6" t="s">
        <v>49</v>
      </c>
      <c r="W4094" s="6">
        <v>91</v>
      </c>
      <c r="X4094" s="7" t="s">
        <v>37</v>
      </c>
    </row>
    <row r="4095" spans="1:24" x14ac:dyDescent="0.3">
      <c r="A4095" s="8" t="s">
        <v>12313</v>
      </c>
      <c r="B4095" s="9">
        <v>46153</v>
      </c>
      <c r="C4095" s="21" t="str">
        <f>TEXT(Table3[[#This Row],[Transaction_Date]],"dddd")</f>
        <v>Monday</v>
      </c>
      <c r="D4095" t="s">
        <v>12314</v>
      </c>
      <c r="E4095">
        <f>HOUR(Table3[[#This Row],[Transaction_Time]])</f>
        <v>21</v>
      </c>
      <c r="F4095" s="10" t="s">
        <v>416</v>
      </c>
      <c r="G4095" s="10" t="s">
        <v>12315</v>
      </c>
      <c r="H4095" s="10" t="s">
        <v>89</v>
      </c>
      <c r="I4095" s="10" t="s">
        <v>42</v>
      </c>
      <c r="J4095" s="10" t="s">
        <v>150</v>
      </c>
      <c r="K4095" s="10" t="s">
        <v>245</v>
      </c>
      <c r="L4095" s="10" t="s">
        <v>196</v>
      </c>
      <c r="M4095" s="10" t="s">
        <v>83</v>
      </c>
      <c r="N4095" s="10" t="s">
        <v>176</v>
      </c>
      <c r="O4095" s="10" t="s">
        <v>60</v>
      </c>
      <c r="P4095" s="10" t="s">
        <v>84</v>
      </c>
      <c r="Q4095" s="10">
        <v>872.53</v>
      </c>
      <c r="R4095" s="10">
        <v>0</v>
      </c>
      <c r="S4095" s="10">
        <v>0</v>
      </c>
      <c r="T4095" s="10" t="s">
        <v>280</v>
      </c>
      <c r="U4095" s="10" t="s">
        <v>402</v>
      </c>
      <c r="V4095" s="10" t="s">
        <v>49</v>
      </c>
      <c r="W4095" s="10">
        <v>85</v>
      </c>
      <c r="X4095" s="11" t="s">
        <v>37</v>
      </c>
    </row>
    <row r="4096" spans="1:24" x14ac:dyDescent="0.3">
      <c r="A4096" s="4" t="s">
        <v>12316</v>
      </c>
      <c r="B4096" s="5">
        <v>46145</v>
      </c>
      <c r="C4096" s="20" t="str">
        <f>TEXT(Table3[[#This Row],[Transaction_Date]],"dddd")</f>
        <v>Sunday</v>
      </c>
      <c r="D4096" t="s">
        <v>12317</v>
      </c>
      <c r="E4096">
        <f>HOUR(Table3[[#This Row],[Transaction_Time]])</f>
        <v>8</v>
      </c>
      <c r="F4096" s="6" t="s">
        <v>24</v>
      </c>
      <c r="G4096" s="6" t="s">
        <v>12318</v>
      </c>
      <c r="H4096" s="6" t="s">
        <v>89</v>
      </c>
      <c r="I4096" s="6" t="s">
        <v>42</v>
      </c>
      <c r="J4096" s="6" t="s">
        <v>150</v>
      </c>
      <c r="K4096" s="6" t="s">
        <v>319</v>
      </c>
      <c r="L4096" s="6" t="s">
        <v>500</v>
      </c>
      <c r="M4096" s="6" t="s">
        <v>67</v>
      </c>
      <c r="N4096" s="6" t="s">
        <v>46</v>
      </c>
      <c r="O4096" s="6" t="s">
        <v>47</v>
      </c>
      <c r="P4096" s="6" t="s">
        <v>68</v>
      </c>
      <c r="Q4096" s="6">
        <v>787.74</v>
      </c>
      <c r="R4096" s="6">
        <v>0</v>
      </c>
      <c r="S4096" s="6">
        <v>0</v>
      </c>
      <c r="T4096" s="6" t="s">
        <v>35</v>
      </c>
      <c r="U4096" s="6"/>
      <c r="V4096" s="6" t="s">
        <v>49</v>
      </c>
      <c r="W4096" s="6">
        <v>78</v>
      </c>
      <c r="X4096" s="7" t="s">
        <v>37</v>
      </c>
    </row>
    <row r="4097" spans="1:24" x14ac:dyDescent="0.3">
      <c r="A4097" s="8" t="s">
        <v>12319</v>
      </c>
      <c r="B4097" s="9">
        <v>46150</v>
      </c>
      <c r="C4097" s="21" t="str">
        <f>TEXT(Table3[[#This Row],[Transaction_Date]],"dddd")</f>
        <v>Friday</v>
      </c>
      <c r="D4097" t="s">
        <v>12320</v>
      </c>
      <c r="E4097">
        <f>HOUR(Table3[[#This Row],[Transaction_Time]])</f>
        <v>18</v>
      </c>
      <c r="F4097" s="10" t="s">
        <v>40</v>
      </c>
      <c r="G4097" s="10" t="s">
        <v>12321</v>
      </c>
      <c r="H4097" s="10" t="s">
        <v>74</v>
      </c>
      <c r="I4097" s="10" t="s">
        <v>42</v>
      </c>
      <c r="J4097" s="10" t="s">
        <v>43</v>
      </c>
      <c r="K4097" s="10" t="s">
        <v>229</v>
      </c>
      <c r="L4097" s="10" t="s">
        <v>435</v>
      </c>
      <c r="M4097" s="10" t="s">
        <v>101</v>
      </c>
      <c r="N4097" s="10" t="s">
        <v>46</v>
      </c>
      <c r="O4097" s="10" t="s">
        <v>60</v>
      </c>
      <c r="P4097" s="10" t="s">
        <v>48</v>
      </c>
      <c r="Q4097" s="10">
        <v>1899.09</v>
      </c>
      <c r="R4097" s="10">
        <v>0</v>
      </c>
      <c r="S4097" s="10">
        <v>0</v>
      </c>
      <c r="T4097" s="10" t="s">
        <v>35</v>
      </c>
      <c r="U4097" s="10"/>
      <c r="V4097" s="10" t="s">
        <v>36</v>
      </c>
      <c r="W4097" s="10">
        <v>87</v>
      </c>
      <c r="X4097" s="11" t="s">
        <v>37</v>
      </c>
    </row>
    <row r="4098" spans="1:24" x14ac:dyDescent="0.3">
      <c r="A4098" s="4" t="s">
        <v>12322</v>
      </c>
      <c r="B4098" s="5">
        <v>46151</v>
      </c>
      <c r="C4098" s="20" t="str">
        <f>TEXT(Table3[[#This Row],[Transaction_Date]],"dddd")</f>
        <v>Saturday</v>
      </c>
      <c r="D4098" t="s">
        <v>12323</v>
      </c>
      <c r="E4098">
        <f>HOUR(Table3[[#This Row],[Transaction_Time]])</f>
        <v>16</v>
      </c>
      <c r="F4098" s="6" t="s">
        <v>24</v>
      </c>
      <c r="G4098" s="6" t="s">
        <v>12324</v>
      </c>
      <c r="H4098" s="6" t="s">
        <v>26</v>
      </c>
      <c r="I4098" s="6" t="s">
        <v>27</v>
      </c>
      <c r="J4098" s="6" t="s">
        <v>119</v>
      </c>
      <c r="K4098" s="6" t="s">
        <v>276</v>
      </c>
      <c r="L4098" s="6" t="s">
        <v>45</v>
      </c>
      <c r="M4098" s="6" t="s">
        <v>31</v>
      </c>
      <c r="N4098" s="6" t="s">
        <v>46</v>
      </c>
      <c r="O4098" s="6" t="s">
        <v>47</v>
      </c>
      <c r="P4098" s="6" t="s">
        <v>128</v>
      </c>
      <c r="Q4098" s="6">
        <v>1386.8</v>
      </c>
      <c r="R4098" s="6">
        <v>0</v>
      </c>
      <c r="S4098" s="6">
        <v>0</v>
      </c>
      <c r="T4098" s="6" t="s">
        <v>35</v>
      </c>
      <c r="U4098" s="6"/>
      <c r="V4098" s="6" t="s">
        <v>49</v>
      </c>
      <c r="W4098" s="6">
        <v>10</v>
      </c>
      <c r="X4098" s="7" t="s">
        <v>37</v>
      </c>
    </row>
    <row r="4099" spans="1:24" x14ac:dyDescent="0.3">
      <c r="A4099" s="8" t="s">
        <v>12325</v>
      </c>
      <c r="B4099" s="9">
        <v>46157</v>
      </c>
      <c r="C4099" s="21" t="str">
        <f>TEXT(Table3[[#This Row],[Transaction_Date]],"dddd")</f>
        <v>Friday</v>
      </c>
      <c r="D4099" t="s">
        <v>12326</v>
      </c>
      <c r="E4099">
        <f>HOUR(Table3[[#This Row],[Transaction_Time]])</f>
        <v>9</v>
      </c>
      <c r="F4099" s="10" t="s">
        <v>52</v>
      </c>
      <c r="G4099" s="10" t="s">
        <v>12327</v>
      </c>
      <c r="H4099" s="10" t="s">
        <v>89</v>
      </c>
      <c r="I4099" s="10" t="s">
        <v>42</v>
      </c>
      <c r="J4099" s="10" t="s">
        <v>28</v>
      </c>
      <c r="K4099" s="10" t="s">
        <v>29</v>
      </c>
      <c r="L4099" s="10" t="s">
        <v>157</v>
      </c>
      <c r="M4099" s="10" t="s">
        <v>83</v>
      </c>
      <c r="N4099" s="10" t="s">
        <v>59</v>
      </c>
      <c r="O4099" s="10" t="s">
        <v>141</v>
      </c>
      <c r="P4099" s="10" t="s">
        <v>68</v>
      </c>
      <c r="Q4099" s="10">
        <v>601.74</v>
      </c>
      <c r="R4099" s="10">
        <v>0</v>
      </c>
      <c r="S4099" s="10">
        <v>0</v>
      </c>
      <c r="T4099" s="10" t="s">
        <v>35</v>
      </c>
      <c r="U4099" s="10"/>
      <c r="V4099" s="10" t="s">
        <v>36</v>
      </c>
      <c r="W4099" s="10">
        <v>64</v>
      </c>
      <c r="X4099" s="11" t="s">
        <v>37</v>
      </c>
    </row>
    <row r="4100" spans="1:24" x14ac:dyDescent="0.3">
      <c r="A4100" s="4" t="s">
        <v>12328</v>
      </c>
      <c r="B4100" s="5">
        <v>46147</v>
      </c>
      <c r="C4100" s="20" t="str">
        <f>TEXT(Table3[[#This Row],[Transaction_Date]],"dddd")</f>
        <v>Tuesday</v>
      </c>
      <c r="D4100" t="s">
        <v>12329</v>
      </c>
      <c r="E4100">
        <f>HOUR(Table3[[#This Row],[Transaction_Time]])</f>
        <v>16</v>
      </c>
      <c r="F4100" s="6" t="s">
        <v>24</v>
      </c>
      <c r="G4100" s="6" t="s">
        <v>12330</v>
      </c>
      <c r="H4100" s="6" t="s">
        <v>54</v>
      </c>
      <c r="I4100" s="6" t="s">
        <v>27</v>
      </c>
      <c r="J4100" s="6" t="s">
        <v>166</v>
      </c>
      <c r="K4100" s="6" t="s">
        <v>167</v>
      </c>
      <c r="L4100" s="6" t="s">
        <v>500</v>
      </c>
      <c r="M4100" s="6" t="s">
        <v>67</v>
      </c>
      <c r="N4100" s="6" t="s">
        <v>46</v>
      </c>
      <c r="O4100" s="6" t="s">
        <v>60</v>
      </c>
      <c r="P4100" s="6" t="s">
        <v>115</v>
      </c>
      <c r="Q4100" s="6">
        <v>248.11</v>
      </c>
      <c r="R4100" s="6">
        <v>0</v>
      </c>
      <c r="S4100" s="6">
        <v>0</v>
      </c>
      <c r="T4100" s="6" t="s">
        <v>35</v>
      </c>
      <c r="U4100" s="6"/>
      <c r="V4100" s="6" t="s">
        <v>49</v>
      </c>
      <c r="W4100" s="6">
        <v>82</v>
      </c>
      <c r="X4100" s="7" t="s">
        <v>37</v>
      </c>
    </row>
    <row r="4101" spans="1:24" x14ac:dyDescent="0.3">
      <c r="A4101" s="8" t="s">
        <v>12331</v>
      </c>
      <c r="B4101" s="9">
        <v>46157</v>
      </c>
      <c r="C4101" s="21" t="str">
        <f>TEXT(Table3[[#This Row],[Transaction_Date]],"dddd")</f>
        <v>Friday</v>
      </c>
      <c r="D4101" t="s">
        <v>12332</v>
      </c>
      <c r="E4101">
        <f>HOUR(Table3[[#This Row],[Transaction_Time]])</f>
        <v>15</v>
      </c>
      <c r="F4101" s="10" t="s">
        <v>24</v>
      </c>
      <c r="G4101" s="10" t="s">
        <v>12333</v>
      </c>
      <c r="H4101" s="10" t="s">
        <v>26</v>
      </c>
      <c r="I4101" s="10" t="s">
        <v>27</v>
      </c>
      <c r="J4101" s="10" t="s">
        <v>98</v>
      </c>
      <c r="K4101" s="10" t="s">
        <v>459</v>
      </c>
      <c r="L4101" s="10" t="s">
        <v>92</v>
      </c>
      <c r="M4101" s="10" t="s">
        <v>93</v>
      </c>
      <c r="N4101" s="10" t="s">
        <v>46</v>
      </c>
      <c r="O4101" s="10" t="s">
        <v>60</v>
      </c>
      <c r="P4101" s="10" t="s">
        <v>115</v>
      </c>
      <c r="Q4101" s="10">
        <v>852.28</v>
      </c>
      <c r="R4101" s="10">
        <v>58.51</v>
      </c>
      <c r="S4101" s="10">
        <v>0</v>
      </c>
      <c r="T4101" s="10" t="s">
        <v>35</v>
      </c>
      <c r="U4101" s="10"/>
      <c r="V4101" s="10" t="s">
        <v>49</v>
      </c>
      <c r="W4101" s="10">
        <v>69</v>
      </c>
      <c r="X4101" s="11" t="s">
        <v>37</v>
      </c>
    </row>
    <row r="4102" spans="1:24" x14ac:dyDescent="0.3">
      <c r="A4102" s="4" t="s">
        <v>12334</v>
      </c>
      <c r="B4102" s="5">
        <v>46152</v>
      </c>
      <c r="C4102" s="20" t="str">
        <f>TEXT(Table3[[#This Row],[Transaction_Date]],"dddd")</f>
        <v>Sunday</v>
      </c>
      <c r="D4102" t="s">
        <v>12335</v>
      </c>
      <c r="E4102">
        <f>HOUR(Table3[[#This Row],[Transaction_Time]])</f>
        <v>21</v>
      </c>
      <c r="F4102" s="6" t="s">
        <v>24</v>
      </c>
      <c r="G4102" s="6" t="s">
        <v>12336</v>
      </c>
      <c r="H4102" s="6" t="s">
        <v>26</v>
      </c>
      <c r="I4102" s="6" t="s">
        <v>27</v>
      </c>
      <c r="J4102" s="6" t="s">
        <v>75</v>
      </c>
      <c r="K4102" s="6" t="s">
        <v>156</v>
      </c>
      <c r="L4102" s="6" t="s">
        <v>57</v>
      </c>
      <c r="M4102" s="6" t="s">
        <v>58</v>
      </c>
      <c r="N4102" s="6" t="s">
        <v>32</v>
      </c>
      <c r="O4102" s="6" t="s">
        <v>33</v>
      </c>
      <c r="P4102" s="6" t="s">
        <v>108</v>
      </c>
      <c r="Q4102" s="6">
        <v>1366.33</v>
      </c>
      <c r="R4102" s="6">
        <v>0</v>
      </c>
      <c r="S4102" s="6">
        <v>6.53</v>
      </c>
      <c r="T4102" s="6" t="s">
        <v>35</v>
      </c>
      <c r="U4102" s="6"/>
      <c r="V4102" s="6" t="s">
        <v>49</v>
      </c>
      <c r="W4102" s="6">
        <v>51</v>
      </c>
      <c r="X4102" s="7" t="s">
        <v>37</v>
      </c>
    </row>
    <row r="4103" spans="1:24" x14ac:dyDescent="0.3">
      <c r="A4103" s="8" t="s">
        <v>12337</v>
      </c>
      <c r="B4103" s="9">
        <v>46148</v>
      </c>
      <c r="C4103" s="21" t="str">
        <f>TEXT(Table3[[#This Row],[Transaction_Date]],"dddd")</f>
        <v>Wednesday</v>
      </c>
      <c r="D4103" t="s">
        <v>12338</v>
      </c>
      <c r="E4103">
        <f>HOUR(Table3[[#This Row],[Transaction_Time]])</f>
        <v>18</v>
      </c>
      <c r="F4103" s="10" t="s">
        <v>24</v>
      </c>
      <c r="G4103" s="10" t="s">
        <v>12339</v>
      </c>
      <c r="H4103" s="10" t="s">
        <v>89</v>
      </c>
      <c r="I4103" s="10" t="s">
        <v>27</v>
      </c>
      <c r="J4103" s="10" t="s">
        <v>28</v>
      </c>
      <c r="K4103" s="10" t="s">
        <v>29</v>
      </c>
      <c r="L4103" s="10" t="s">
        <v>92</v>
      </c>
      <c r="M4103" s="10" t="s">
        <v>93</v>
      </c>
      <c r="N4103" s="10" t="s">
        <v>46</v>
      </c>
      <c r="O4103" s="10" t="s">
        <v>47</v>
      </c>
      <c r="P4103" s="10" t="s">
        <v>68</v>
      </c>
      <c r="Q4103" s="10">
        <v>9757.5300000000007</v>
      </c>
      <c r="R4103" s="10">
        <v>0</v>
      </c>
      <c r="S4103" s="10">
        <v>0</v>
      </c>
      <c r="T4103" s="10" t="s">
        <v>35</v>
      </c>
      <c r="U4103" s="10"/>
      <c r="V4103" s="10" t="s">
        <v>36</v>
      </c>
      <c r="W4103" s="10">
        <v>22</v>
      </c>
      <c r="X4103" s="11" t="s">
        <v>37</v>
      </c>
    </row>
    <row r="4104" spans="1:24" x14ac:dyDescent="0.3">
      <c r="A4104" s="4" t="s">
        <v>12340</v>
      </c>
      <c r="B4104" s="5">
        <v>46159</v>
      </c>
      <c r="C4104" s="20" t="str">
        <f>TEXT(Table3[[#This Row],[Transaction_Date]],"dddd")</f>
        <v>Sunday</v>
      </c>
      <c r="D4104" t="s">
        <v>12341</v>
      </c>
      <c r="E4104">
        <f>HOUR(Table3[[#This Row],[Transaction_Time]])</f>
        <v>20</v>
      </c>
      <c r="F4104" s="6" t="s">
        <v>24</v>
      </c>
      <c r="G4104" s="6" t="s">
        <v>12342</v>
      </c>
      <c r="H4104" s="6" t="s">
        <v>26</v>
      </c>
      <c r="I4104" s="6" t="s">
        <v>27</v>
      </c>
      <c r="J4104" s="6" t="s">
        <v>166</v>
      </c>
      <c r="K4104" s="6" t="s">
        <v>476</v>
      </c>
      <c r="L4104" s="6" t="s">
        <v>66</v>
      </c>
      <c r="M4104" s="6" t="s">
        <v>67</v>
      </c>
      <c r="N4104" s="6" t="s">
        <v>32</v>
      </c>
      <c r="O4104" s="6" t="s">
        <v>297</v>
      </c>
      <c r="P4104" s="10" t="s">
        <v>68</v>
      </c>
      <c r="Q4104" s="6">
        <v>2956.84</v>
      </c>
      <c r="R4104" s="6">
        <v>0</v>
      </c>
      <c r="S4104" s="6">
        <v>0</v>
      </c>
      <c r="T4104" s="6" t="s">
        <v>35</v>
      </c>
      <c r="U4104" s="6"/>
      <c r="V4104" s="6" t="s">
        <v>49</v>
      </c>
      <c r="W4104" s="6">
        <v>62</v>
      </c>
      <c r="X4104" s="7" t="s">
        <v>37</v>
      </c>
    </row>
    <row r="4105" spans="1:24" x14ac:dyDescent="0.3">
      <c r="A4105" s="8" t="s">
        <v>12343</v>
      </c>
      <c r="B4105" s="9">
        <v>46173</v>
      </c>
      <c r="C4105" s="21" t="str">
        <f>TEXT(Table3[[#This Row],[Transaction_Date]],"dddd")</f>
        <v>Sunday</v>
      </c>
      <c r="D4105" t="s">
        <v>12344</v>
      </c>
      <c r="E4105">
        <f>HOUR(Table3[[#This Row],[Transaction_Time]])</f>
        <v>12</v>
      </c>
      <c r="F4105" s="10" t="s">
        <v>24</v>
      </c>
      <c r="G4105" s="10" t="s">
        <v>12345</v>
      </c>
      <c r="H4105" s="10" t="s">
        <v>26</v>
      </c>
      <c r="I4105" s="10" t="s">
        <v>27</v>
      </c>
      <c r="J4105" s="10" t="s">
        <v>98</v>
      </c>
      <c r="K4105" s="10" t="s">
        <v>459</v>
      </c>
      <c r="L4105" s="10" t="s">
        <v>225</v>
      </c>
      <c r="M4105" s="10" t="s">
        <v>214</v>
      </c>
      <c r="N4105" s="10" t="s">
        <v>176</v>
      </c>
      <c r="O4105" s="10" t="s">
        <v>47</v>
      </c>
      <c r="P4105" s="10" t="s">
        <v>115</v>
      </c>
      <c r="Q4105" s="10">
        <v>1457.29</v>
      </c>
      <c r="R4105" s="10">
        <v>0</v>
      </c>
      <c r="S4105" s="10">
        <v>0</v>
      </c>
      <c r="T4105" s="10" t="s">
        <v>35</v>
      </c>
      <c r="U4105" s="10"/>
      <c r="V4105" s="10" t="s">
        <v>49</v>
      </c>
      <c r="W4105" s="10">
        <v>94</v>
      </c>
      <c r="X4105" s="11" t="s">
        <v>69</v>
      </c>
    </row>
    <row r="4106" spans="1:24" x14ac:dyDescent="0.3">
      <c r="A4106" s="4" t="s">
        <v>12346</v>
      </c>
      <c r="B4106" s="5">
        <v>46170</v>
      </c>
      <c r="C4106" s="20" t="str">
        <f>TEXT(Table3[[#This Row],[Transaction_Date]],"dddd")</f>
        <v>Thursday</v>
      </c>
      <c r="D4106" t="s">
        <v>2970</v>
      </c>
      <c r="E4106">
        <f>HOUR(Table3[[#This Row],[Transaction_Time]])</f>
        <v>12</v>
      </c>
      <c r="F4106" s="6" t="s">
        <v>24</v>
      </c>
      <c r="G4106" s="6" t="s">
        <v>12347</v>
      </c>
      <c r="H4106" s="6" t="s">
        <v>54</v>
      </c>
      <c r="I4106" s="6" t="s">
        <v>42</v>
      </c>
      <c r="J4106" s="6" t="s">
        <v>90</v>
      </c>
      <c r="K4106" s="6" t="s">
        <v>140</v>
      </c>
      <c r="L4106" s="6" t="s">
        <v>45</v>
      </c>
      <c r="M4106" s="6" t="s">
        <v>31</v>
      </c>
      <c r="N4106" s="6" t="s">
        <v>46</v>
      </c>
      <c r="O4106" s="6" t="s">
        <v>141</v>
      </c>
      <c r="P4106" s="6" t="s">
        <v>68</v>
      </c>
      <c r="Q4106" s="6">
        <v>322.43</v>
      </c>
      <c r="R4106" s="6">
        <v>0</v>
      </c>
      <c r="S4106" s="6">
        <v>5.0199999999999996</v>
      </c>
      <c r="T4106" s="6" t="s">
        <v>35</v>
      </c>
      <c r="U4106" s="6"/>
      <c r="V4106" s="6" t="s">
        <v>49</v>
      </c>
      <c r="W4106" s="6">
        <v>1</v>
      </c>
      <c r="X4106" s="7" t="s">
        <v>37</v>
      </c>
    </row>
    <row r="4107" spans="1:24" x14ac:dyDescent="0.3">
      <c r="A4107" s="8" t="s">
        <v>12348</v>
      </c>
      <c r="B4107" s="9">
        <v>46169</v>
      </c>
      <c r="C4107" s="21" t="str">
        <f>TEXT(Table3[[#This Row],[Transaction_Date]],"dddd")</f>
        <v>Wednesday</v>
      </c>
      <c r="D4107" t="s">
        <v>12349</v>
      </c>
      <c r="E4107">
        <f>HOUR(Table3[[#This Row],[Transaction_Time]])</f>
        <v>17</v>
      </c>
      <c r="F4107" s="10" t="s">
        <v>52</v>
      </c>
      <c r="G4107" s="10" t="s">
        <v>12350</v>
      </c>
      <c r="H4107" s="10" t="s">
        <v>26</v>
      </c>
      <c r="I4107" s="10" t="s">
        <v>42</v>
      </c>
      <c r="J4107" s="10" t="s">
        <v>166</v>
      </c>
      <c r="K4107" s="10" t="s">
        <v>204</v>
      </c>
      <c r="L4107" s="10" t="s">
        <v>286</v>
      </c>
      <c r="M4107" s="10" t="s">
        <v>122</v>
      </c>
      <c r="N4107" s="10" t="s">
        <v>59</v>
      </c>
      <c r="O4107" s="10" t="s">
        <v>141</v>
      </c>
      <c r="P4107" s="10" t="s">
        <v>84</v>
      </c>
      <c r="Q4107" s="10">
        <v>86.18</v>
      </c>
      <c r="R4107" s="10">
        <v>0</v>
      </c>
      <c r="S4107" s="10">
        <v>0</v>
      </c>
      <c r="T4107" s="10" t="s">
        <v>35</v>
      </c>
      <c r="U4107" s="10"/>
      <c r="V4107" s="10" t="s">
        <v>49</v>
      </c>
      <c r="W4107" s="10">
        <v>33</v>
      </c>
      <c r="X4107" s="11" t="s">
        <v>37</v>
      </c>
    </row>
    <row r="4108" spans="1:24" x14ac:dyDescent="0.3">
      <c r="A4108" s="4" t="s">
        <v>12351</v>
      </c>
      <c r="B4108" s="5">
        <v>46157</v>
      </c>
      <c r="C4108" s="20" t="str">
        <f>TEXT(Table3[[#This Row],[Transaction_Date]],"dddd")</f>
        <v>Friday</v>
      </c>
      <c r="D4108" t="s">
        <v>12352</v>
      </c>
      <c r="E4108">
        <f>HOUR(Table3[[#This Row],[Transaction_Time]])</f>
        <v>20</v>
      </c>
      <c r="F4108" s="6" t="s">
        <v>370</v>
      </c>
      <c r="G4108" s="6" t="s">
        <v>12353</v>
      </c>
      <c r="H4108" s="6" t="s">
        <v>26</v>
      </c>
      <c r="I4108" s="6" t="s">
        <v>27</v>
      </c>
      <c r="J4108" s="6" t="s">
        <v>119</v>
      </c>
      <c r="K4108" s="6" t="s">
        <v>323</v>
      </c>
      <c r="L4108" s="6" t="s">
        <v>92</v>
      </c>
      <c r="M4108" s="6" t="s">
        <v>93</v>
      </c>
      <c r="N4108" s="6" t="s">
        <v>32</v>
      </c>
      <c r="O4108" s="6" t="s">
        <v>60</v>
      </c>
      <c r="P4108" s="6" t="s">
        <v>108</v>
      </c>
      <c r="Q4108" s="6">
        <v>2534.37</v>
      </c>
      <c r="R4108" s="6">
        <v>0</v>
      </c>
      <c r="S4108" s="6">
        <v>0</v>
      </c>
      <c r="T4108" s="6" t="s">
        <v>280</v>
      </c>
      <c r="U4108" s="6" t="s">
        <v>281</v>
      </c>
      <c r="V4108" s="6" t="s">
        <v>49</v>
      </c>
      <c r="W4108" s="6">
        <v>59</v>
      </c>
      <c r="X4108" s="7" t="s">
        <v>37</v>
      </c>
    </row>
    <row r="4109" spans="1:24" x14ac:dyDescent="0.3">
      <c r="A4109" s="8" t="s">
        <v>12354</v>
      </c>
      <c r="B4109" s="9">
        <v>46158</v>
      </c>
      <c r="C4109" s="21" t="str">
        <f>TEXT(Table3[[#This Row],[Transaction_Date]],"dddd")</f>
        <v>Saturday</v>
      </c>
      <c r="D4109" t="s">
        <v>12355</v>
      </c>
      <c r="E4109">
        <f>HOUR(Table3[[#This Row],[Transaction_Time]])</f>
        <v>21</v>
      </c>
      <c r="F4109" s="10" t="s">
        <v>52</v>
      </c>
      <c r="G4109" s="10" t="s">
        <v>12356</v>
      </c>
      <c r="H4109" s="10" t="s">
        <v>26</v>
      </c>
      <c r="I4109" s="10" t="s">
        <v>42</v>
      </c>
      <c r="J4109" s="10" t="s">
        <v>75</v>
      </c>
      <c r="K4109" s="10" t="s">
        <v>156</v>
      </c>
      <c r="L4109" s="10" t="s">
        <v>77</v>
      </c>
      <c r="M4109" s="10" t="s">
        <v>31</v>
      </c>
      <c r="N4109" s="10" t="s">
        <v>59</v>
      </c>
      <c r="O4109" s="10" t="s">
        <v>47</v>
      </c>
      <c r="P4109" s="10" t="s">
        <v>84</v>
      </c>
      <c r="Q4109" s="10">
        <v>668.75</v>
      </c>
      <c r="R4109" s="10">
        <v>55.52</v>
      </c>
      <c r="S4109" s="10">
        <v>0</v>
      </c>
      <c r="T4109" s="10" t="s">
        <v>35</v>
      </c>
      <c r="U4109" s="10"/>
      <c r="V4109" s="10" t="s">
        <v>49</v>
      </c>
      <c r="W4109" s="10">
        <v>96</v>
      </c>
      <c r="X4109" s="11" t="s">
        <v>37</v>
      </c>
    </row>
    <row r="4110" spans="1:24" x14ac:dyDescent="0.3">
      <c r="A4110" s="4" t="s">
        <v>12357</v>
      </c>
      <c r="B4110" s="5">
        <v>46173</v>
      </c>
      <c r="C4110" s="20" t="str">
        <f>TEXT(Table3[[#This Row],[Transaction_Date]],"dddd")</f>
        <v>Sunday</v>
      </c>
      <c r="D4110" t="s">
        <v>12358</v>
      </c>
      <c r="E4110">
        <f>HOUR(Table3[[#This Row],[Transaction_Time]])</f>
        <v>20</v>
      </c>
      <c r="F4110" s="6" t="s">
        <v>24</v>
      </c>
      <c r="G4110" s="6" t="s">
        <v>12359</v>
      </c>
      <c r="H4110" s="6" t="s">
        <v>26</v>
      </c>
      <c r="I4110" s="6" t="s">
        <v>27</v>
      </c>
      <c r="J4110" s="6" t="s">
        <v>90</v>
      </c>
      <c r="K4110" s="6" t="s">
        <v>572</v>
      </c>
      <c r="L4110" s="6" t="s">
        <v>647</v>
      </c>
      <c r="M4110" s="6" t="s">
        <v>31</v>
      </c>
      <c r="N4110" s="6" t="s">
        <v>32</v>
      </c>
      <c r="O4110" s="6" t="s">
        <v>141</v>
      </c>
      <c r="P4110" s="10" t="s">
        <v>68</v>
      </c>
      <c r="Q4110" s="6">
        <v>1972.44</v>
      </c>
      <c r="R4110" s="6">
        <v>35.03</v>
      </c>
      <c r="S4110" s="6">
        <v>0</v>
      </c>
      <c r="T4110" s="6" t="s">
        <v>35</v>
      </c>
      <c r="U4110" s="6"/>
      <c r="V4110" s="6" t="s">
        <v>36</v>
      </c>
      <c r="W4110" s="6">
        <v>49</v>
      </c>
      <c r="X4110" s="7" t="s">
        <v>37</v>
      </c>
    </row>
    <row r="4111" spans="1:24" x14ac:dyDescent="0.3">
      <c r="A4111" s="8" t="s">
        <v>12360</v>
      </c>
      <c r="B4111" s="9">
        <v>46157</v>
      </c>
      <c r="C4111" s="21" t="str">
        <f>TEXT(Table3[[#This Row],[Transaction_Date]],"dddd")</f>
        <v>Friday</v>
      </c>
      <c r="D4111" t="s">
        <v>12361</v>
      </c>
      <c r="E4111">
        <f>HOUR(Table3[[#This Row],[Transaction_Time]])</f>
        <v>20</v>
      </c>
      <c r="F4111" s="10" t="s">
        <v>24</v>
      </c>
      <c r="G4111" s="10" t="s">
        <v>12362</v>
      </c>
      <c r="H4111" s="10" t="s">
        <v>26</v>
      </c>
      <c r="I4111" s="10" t="s">
        <v>27</v>
      </c>
      <c r="J4111" s="10" t="s">
        <v>43</v>
      </c>
      <c r="K4111" s="10" t="s">
        <v>112</v>
      </c>
      <c r="L4111" s="10" t="s">
        <v>77</v>
      </c>
      <c r="M4111" s="10" t="s">
        <v>31</v>
      </c>
      <c r="N4111" s="10" t="s">
        <v>32</v>
      </c>
      <c r="O4111" s="10" t="s">
        <v>47</v>
      </c>
      <c r="P4111" s="10" t="s">
        <v>108</v>
      </c>
      <c r="Q4111" s="10">
        <v>609.99</v>
      </c>
      <c r="R4111" s="10">
        <v>0</v>
      </c>
      <c r="S4111" s="10">
        <v>0</v>
      </c>
      <c r="T4111" s="10" t="s">
        <v>35</v>
      </c>
      <c r="U4111" s="10"/>
      <c r="V4111" s="10" t="s">
        <v>36</v>
      </c>
      <c r="W4111" s="10">
        <v>33</v>
      </c>
      <c r="X4111" s="11" t="s">
        <v>37</v>
      </c>
    </row>
    <row r="4112" spans="1:24" x14ac:dyDescent="0.3">
      <c r="A4112" s="4" t="s">
        <v>12363</v>
      </c>
      <c r="B4112" s="5">
        <v>46150</v>
      </c>
      <c r="C4112" s="20" t="str">
        <f>TEXT(Table3[[#This Row],[Transaction_Date]],"dddd")</f>
        <v>Friday</v>
      </c>
      <c r="D4112" t="s">
        <v>12364</v>
      </c>
      <c r="E4112">
        <f>HOUR(Table3[[#This Row],[Transaction_Time]])</f>
        <v>8</v>
      </c>
      <c r="F4112" s="6" t="s">
        <v>370</v>
      </c>
      <c r="G4112" s="6" t="s">
        <v>12365</v>
      </c>
      <c r="H4112" s="6" t="s">
        <v>26</v>
      </c>
      <c r="I4112" s="6" t="s">
        <v>27</v>
      </c>
      <c r="J4112" s="6" t="s">
        <v>43</v>
      </c>
      <c r="K4112" s="6" t="s">
        <v>112</v>
      </c>
      <c r="L4112" s="6" t="s">
        <v>296</v>
      </c>
      <c r="M4112" s="6" t="s">
        <v>146</v>
      </c>
      <c r="N4112" s="6" t="s">
        <v>59</v>
      </c>
      <c r="O4112" s="6" t="s">
        <v>297</v>
      </c>
      <c r="P4112" s="6" t="s">
        <v>48</v>
      </c>
      <c r="Q4112" s="6">
        <v>148.91999999999999</v>
      </c>
      <c r="R4112" s="6">
        <v>61.48</v>
      </c>
      <c r="S4112" s="6">
        <v>0</v>
      </c>
      <c r="T4112" s="6" t="s">
        <v>35</v>
      </c>
      <c r="U4112" s="6"/>
      <c r="V4112" s="6" t="s">
        <v>36</v>
      </c>
      <c r="W4112" s="6">
        <v>42</v>
      </c>
      <c r="X4112" s="7" t="s">
        <v>37</v>
      </c>
    </row>
    <row r="4113" spans="1:24" x14ac:dyDescent="0.3">
      <c r="A4113" s="8" t="s">
        <v>12366</v>
      </c>
      <c r="B4113" s="9">
        <v>46151</v>
      </c>
      <c r="C4113" s="21" t="str">
        <f>TEXT(Table3[[#This Row],[Transaction_Date]],"dddd")</f>
        <v>Saturday</v>
      </c>
      <c r="D4113" t="s">
        <v>12367</v>
      </c>
      <c r="E4113">
        <f>HOUR(Table3[[#This Row],[Transaction_Time]])</f>
        <v>15</v>
      </c>
      <c r="F4113" s="10" t="s">
        <v>24</v>
      </c>
      <c r="G4113" s="10" t="s">
        <v>12368</v>
      </c>
      <c r="H4113" s="10" t="s">
        <v>26</v>
      </c>
      <c r="I4113" s="10" t="s">
        <v>27</v>
      </c>
      <c r="J4113" s="10" t="s">
        <v>28</v>
      </c>
      <c r="K4113" s="10" t="s">
        <v>29</v>
      </c>
      <c r="L4113" s="10" t="s">
        <v>184</v>
      </c>
      <c r="M4113" s="10" t="s">
        <v>146</v>
      </c>
      <c r="N4113" s="10" t="s">
        <v>176</v>
      </c>
      <c r="O4113" s="10" t="s">
        <v>47</v>
      </c>
      <c r="P4113" s="10" t="s">
        <v>48</v>
      </c>
      <c r="Q4113" s="10">
        <v>1036.4100000000001</v>
      </c>
      <c r="R4113" s="10">
        <v>0</v>
      </c>
      <c r="S4113" s="10">
        <v>0</v>
      </c>
      <c r="T4113" s="10" t="s">
        <v>35</v>
      </c>
      <c r="U4113" s="10"/>
      <c r="V4113" s="10" t="s">
        <v>36</v>
      </c>
      <c r="W4113" s="10">
        <v>61</v>
      </c>
      <c r="X4113" s="11" t="s">
        <v>37</v>
      </c>
    </row>
    <row r="4114" spans="1:24" x14ac:dyDescent="0.3">
      <c r="A4114" s="4" t="s">
        <v>12369</v>
      </c>
      <c r="B4114" s="5">
        <v>46147</v>
      </c>
      <c r="C4114" s="20" t="str">
        <f>TEXT(Table3[[#This Row],[Transaction_Date]],"dddd")</f>
        <v>Tuesday</v>
      </c>
      <c r="D4114" t="s">
        <v>12370</v>
      </c>
      <c r="E4114">
        <f>HOUR(Table3[[#This Row],[Transaction_Time]])</f>
        <v>9</v>
      </c>
      <c r="F4114" s="6" t="s">
        <v>24</v>
      </c>
      <c r="G4114" s="6" t="s">
        <v>12371</v>
      </c>
      <c r="H4114" s="6" t="s">
        <v>74</v>
      </c>
      <c r="I4114" s="6" t="s">
        <v>27</v>
      </c>
      <c r="J4114" s="6" t="s">
        <v>75</v>
      </c>
      <c r="K4114" s="6" t="s">
        <v>76</v>
      </c>
      <c r="L4114" s="6" t="s">
        <v>121</v>
      </c>
      <c r="M4114" s="6" t="s">
        <v>122</v>
      </c>
      <c r="N4114" s="6" t="s">
        <v>32</v>
      </c>
      <c r="O4114" s="6" t="s">
        <v>297</v>
      </c>
      <c r="P4114" s="6" t="s">
        <v>34</v>
      </c>
      <c r="Q4114" s="6">
        <v>203.06</v>
      </c>
      <c r="R4114" s="6">
        <v>0</v>
      </c>
      <c r="S4114" s="6">
        <v>0</v>
      </c>
      <c r="T4114" s="6" t="s">
        <v>35</v>
      </c>
      <c r="U4114" s="6"/>
      <c r="V4114" s="6" t="s">
        <v>49</v>
      </c>
      <c r="W4114" s="6">
        <v>97</v>
      </c>
      <c r="X4114" s="7" t="s">
        <v>69</v>
      </c>
    </row>
    <row r="4115" spans="1:24" x14ac:dyDescent="0.3">
      <c r="A4115" s="8" t="s">
        <v>12372</v>
      </c>
      <c r="B4115" s="9">
        <v>46146</v>
      </c>
      <c r="C4115" s="21" t="str">
        <f>TEXT(Table3[[#This Row],[Transaction_Date]],"dddd")</f>
        <v>Monday</v>
      </c>
      <c r="D4115" t="s">
        <v>9055</v>
      </c>
      <c r="E4115">
        <f>HOUR(Table3[[#This Row],[Transaction_Time]])</f>
        <v>18</v>
      </c>
      <c r="F4115" s="10" t="s">
        <v>24</v>
      </c>
      <c r="G4115" s="10" t="s">
        <v>12373</v>
      </c>
      <c r="H4115" s="10" t="s">
        <v>26</v>
      </c>
      <c r="I4115" s="10" t="s">
        <v>42</v>
      </c>
      <c r="J4115" s="10" t="s">
        <v>119</v>
      </c>
      <c r="K4115" s="10" t="s">
        <v>323</v>
      </c>
      <c r="L4115" s="10" t="s">
        <v>618</v>
      </c>
      <c r="M4115" s="10" t="s">
        <v>214</v>
      </c>
      <c r="N4115" s="10" t="s">
        <v>32</v>
      </c>
      <c r="O4115" s="10" t="s">
        <v>47</v>
      </c>
      <c r="P4115" s="10" t="s">
        <v>115</v>
      </c>
      <c r="Q4115" s="10">
        <v>920.2</v>
      </c>
      <c r="R4115" s="10">
        <v>0</v>
      </c>
      <c r="S4115" s="10">
        <v>0</v>
      </c>
      <c r="T4115" s="10" t="s">
        <v>35</v>
      </c>
      <c r="U4115" s="10"/>
      <c r="V4115" s="10" t="s">
        <v>36</v>
      </c>
      <c r="W4115" s="10">
        <v>78</v>
      </c>
      <c r="X4115" s="11" t="s">
        <v>37</v>
      </c>
    </row>
    <row r="4116" spans="1:24" x14ac:dyDescent="0.3">
      <c r="A4116" s="4" t="s">
        <v>12374</v>
      </c>
      <c r="B4116" s="5">
        <v>46153</v>
      </c>
      <c r="C4116" s="20" t="str">
        <f>TEXT(Table3[[#This Row],[Transaction_Date]],"dddd")</f>
        <v>Monday</v>
      </c>
      <c r="D4116" t="s">
        <v>12375</v>
      </c>
      <c r="E4116">
        <f>HOUR(Table3[[#This Row],[Transaction_Time]])</f>
        <v>4</v>
      </c>
      <c r="F4116" s="6" t="s">
        <v>24</v>
      </c>
      <c r="G4116" s="6" t="s">
        <v>12376</v>
      </c>
      <c r="H4116" s="6" t="s">
        <v>26</v>
      </c>
      <c r="I4116" s="6" t="s">
        <v>42</v>
      </c>
      <c r="J4116" s="6" t="s">
        <v>105</v>
      </c>
      <c r="K4116" s="6" t="s">
        <v>195</v>
      </c>
      <c r="L4116" s="6" t="s">
        <v>537</v>
      </c>
      <c r="M4116" s="6" t="s">
        <v>122</v>
      </c>
      <c r="N4116" s="6" t="s">
        <v>46</v>
      </c>
      <c r="O4116" s="6" t="s">
        <v>47</v>
      </c>
      <c r="P4116" s="6" t="s">
        <v>128</v>
      </c>
      <c r="Q4116" s="6">
        <v>234.52</v>
      </c>
      <c r="R4116" s="6">
        <v>0</v>
      </c>
      <c r="S4116" s="6">
        <v>6.95</v>
      </c>
      <c r="T4116" s="6" t="s">
        <v>35</v>
      </c>
      <c r="U4116" s="6"/>
      <c r="V4116" s="6" t="s">
        <v>49</v>
      </c>
      <c r="W4116" s="6">
        <v>41</v>
      </c>
      <c r="X4116" s="7" t="s">
        <v>37</v>
      </c>
    </row>
    <row r="4117" spans="1:24" x14ac:dyDescent="0.3">
      <c r="A4117" s="8" t="s">
        <v>12377</v>
      </c>
      <c r="B4117" s="9">
        <v>46150</v>
      </c>
      <c r="C4117" s="21" t="str">
        <f>TEXT(Table3[[#This Row],[Transaction_Date]],"dddd")</f>
        <v>Friday</v>
      </c>
      <c r="D4117" t="s">
        <v>12378</v>
      </c>
      <c r="E4117">
        <f>HOUR(Table3[[#This Row],[Transaction_Time]])</f>
        <v>11</v>
      </c>
      <c r="F4117" s="10" t="s">
        <v>52</v>
      </c>
      <c r="G4117" s="10" t="s">
        <v>12379</v>
      </c>
      <c r="H4117" s="10" t="s">
        <v>97</v>
      </c>
      <c r="I4117" s="10" t="s">
        <v>27</v>
      </c>
      <c r="J4117" s="10" t="s">
        <v>75</v>
      </c>
      <c r="K4117" s="10" t="s">
        <v>76</v>
      </c>
      <c r="L4117" s="10" t="s">
        <v>145</v>
      </c>
      <c r="M4117" s="10" t="s">
        <v>146</v>
      </c>
      <c r="N4117" s="10" t="s">
        <v>46</v>
      </c>
      <c r="O4117" s="10" t="s">
        <v>47</v>
      </c>
      <c r="P4117" s="10" t="s">
        <v>68</v>
      </c>
      <c r="Q4117" s="10">
        <v>3989.84</v>
      </c>
      <c r="R4117" s="10">
        <v>30.88</v>
      </c>
      <c r="S4117" s="10">
        <v>0</v>
      </c>
      <c r="T4117" s="10" t="s">
        <v>35</v>
      </c>
      <c r="U4117" s="10"/>
      <c r="V4117" s="10" t="s">
        <v>49</v>
      </c>
      <c r="W4117" s="10">
        <v>95</v>
      </c>
      <c r="X4117" s="11" t="s">
        <v>37</v>
      </c>
    </row>
    <row r="4118" spans="1:24" x14ac:dyDescent="0.3">
      <c r="A4118" s="4" t="s">
        <v>12380</v>
      </c>
      <c r="B4118" s="5">
        <v>46170</v>
      </c>
      <c r="C4118" s="20" t="str">
        <f>TEXT(Table3[[#This Row],[Transaction_Date]],"dddd")</f>
        <v>Thursday</v>
      </c>
      <c r="D4118" t="s">
        <v>12381</v>
      </c>
      <c r="E4118">
        <f>HOUR(Table3[[#This Row],[Transaction_Time]])</f>
        <v>20</v>
      </c>
      <c r="F4118" s="6" t="s">
        <v>24</v>
      </c>
      <c r="G4118" s="6" t="s">
        <v>12382</v>
      </c>
      <c r="H4118" s="6" t="s">
        <v>54</v>
      </c>
      <c r="I4118" s="6" t="s">
        <v>42</v>
      </c>
      <c r="J4118" s="6" t="s">
        <v>166</v>
      </c>
      <c r="K4118" s="6" t="s">
        <v>167</v>
      </c>
      <c r="L4118" s="6" t="s">
        <v>342</v>
      </c>
      <c r="M4118" s="6" t="s">
        <v>162</v>
      </c>
      <c r="N4118" s="6" t="s">
        <v>32</v>
      </c>
      <c r="O4118" s="6" t="s">
        <v>47</v>
      </c>
      <c r="P4118" s="10" t="s">
        <v>68</v>
      </c>
      <c r="Q4118" s="6">
        <v>113</v>
      </c>
      <c r="R4118" s="6">
        <v>0</v>
      </c>
      <c r="S4118" s="6">
        <v>0</v>
      </c>
      <c r="T4118" s="6" t="s">
        <v>35</v>
      </c>
      <c r="U4118" s="6"/>
      <c r="V4118" s="6" t="s">
        <v>49</v>
      </c>
      <c r="W4118" s="6">
        <v>24</v>
      </c>
      <c r="X4118" s="7" t="s">
        <v>37</v>
      </c>
    </row>
    <row r="4119" spans="1:24" x14ac:dyDescent="0.3">
      <c r="A4119" s="8" t="s">
        <v>12383</v>
      </c>
      <c r="B4119" s="9">
        <v>46165</v>
      </c>
      <c r="C4119" s="21" t="str">
        <f>TEXT(Table3[[#This Row],[Transaction_Date]],"dddd")</f>
        <v>Saturday</v>
      </c>
      <c r="D4119" t="s">
        <v>12384</v>
      </c>
      <c r="E4119">
        <f>HOUR(Table3[[#This Row],[Transaction_Time]])</f>
        <v>20</v>
      </c>
      <c r="F4119" s="10" t="s">
        <v>24</v>
      </c>
      <c r="G4119" s="10" t="s">
        <v>12385</v>
      </c>
      <c r="H4119" s="10" t="s">
        <v>74</v>
      </c>
      <c r="I4119" s="10" t="s">
        <v>27</v>
      </c>
      <c r="J4119" s="10" t="s">
        <v>28</v>
      </c>
      <c r="K4119" s="10" t="s">
        <v>188</v>
      </c>
      <c r="L4119" s="10" t="s">
        <v>334</v>
      </c>
      <c r="M4119" s="10" t="s">
        <v>58</v>
      </c>
      <c r="N4119" s="10" t="s">
        <v>272</v>
      </c>
      <c r="O4119" s="10" t="s">
        <v>47</v>
      </c>
      <c r="P4119" s="10" t="s">
        <v>115</v>
      </c>
      <c r="Q4119" s="10">
        <v>219.22</v>
      </c>
      <c r="R4119" s="10">
        <v>0</v>
      </c>
      <c r="S4119" s="10">
        <v>1.2</v>
      </c>
      <c r="T4119" s="10" t="s">
        <v>35</v>
      </c>
      <c r="U4119" s="10"/>
      <c r="V4119" s="10" t="s">
        <v>49</v>
      </c>
      <c r="W4119" s="10">
        <v>43</v>
      </c>
      <c r="X4119" s="11" t="s">
        <v>37</v>
      </c>
    </row>
    <row r="4120" spans="1:24" x14ac:dyDescent="0.3">
      <c r="A4120" s="4" t="s">
        <v>12386</v>
      </c>
      <c r="B4120" s="5">
        <v>46145</v>
      </c>
      <c r="C4120" s="20" t="str">
        <f>TEXT(Table3[[#This Row],[Transaction_Date]],"dddd")</f>
        <v>Sunday</v>
      </c>
      <c r="D4120" t="s">
        <v>12387</v>
      </c>
      <c r="E4120">
        <f>HOUR(Table3[[#This Row],[Transaction_Time]])</f>
        <v>19</v>
      </c>
      <c r="F4120" s="6" t="s">
        <v>24</v>
      </c>
      <c r="G4120" s="6" t="s">
        <v>12388</v>
      </c>
      <c r="H4120" s="6" t="s">
        <v>26</v>
      </c>
      <c r="I4120" s="6" t="s">
        <v>27</v>
      </c>
      <c r="J4120" s="6" t="s">
        <v>105</v>
      </c>
      <c r="K4120" s="6" t="s">
        <v>106</v>
      </c>
      <c r="L4120" s="6" t="s">
        <v>477</v>
      </c>
      <c r="M4120" s="6" t="s">
        <v>101</v>
      </c>
      <c r="N4120" s="6" t="s">
        <v>176</v>
      </c>
      <c r="O4120" s="6" t="s">
        <v>60</v>
      </c>
      <c r="P4120" s="6" t="s">
        <v>84</v>
      </c>
      <c r="Q4120" s="6">
        <v>997.11</v>
      </c>
      <c r="R4120" s="6">
        <v>14.64</v>
      </c>
      <c r="S4120" s="6">
        <v>4.3099999999999996</v>
      </c>
      <c r="T4120" s="6" t="s">
        <v>35</v>
      </c>
      <c r="U4120" s="6"/>
      <c r="V4120" s="6" t="s">
        <v>49</v>
      </c>
      <c r="W4120" s="6">
        <v>28</v>
      </c>
      <c r="X4120" s="7" t="s">
        <v>37</v>
      </c>
    </row>
    <row r="4121" spans="1:24" x14ac:dyDescent="0.3">
      <c r="A4121" s="8" t="s">
        <v>12389</v>
      </c>
      <c r="B4121" s="9">
        <v>46150</v>
      </c>
      <c r="C4121" s="21" t="str">
        <f>TEXT(Table3[[#This Row],[Transaction_Date]],"dddd")</f>
        <v>Friday</v>
      </c>
      <c r="D4121" t="s">
        <v>12390</v>
      </c>
      <c r="E4121">
        <f>HOUR(Table3[[#This Row],[Transaction_Time]])</f>
        <v>15</v>
      </c>
      <c r="F4121" s="10" t="s">
        <v>40</v>
      </c>
      <c r="G4121" s="10" t="s">
        <v>12391</v>
      </c>
      <c r="H4121" s="10" t="s">
        <v>54</v>
      </c>
      <c r="I4121" s="10" t="s">
        <v>455</v>
      </c>
      <c r="J4121" s="10" t="s">
        <v>105</v>
      </c>
      <c r="K4121" s="10" t="s">
        <v>195</v>
      </c>
      <c r="L4121" s="10" t="s">
        <v>271</v>
      </c>
      <c r="M4121" s="10" t="s">
        <v>83</v>
      </c>
      <c r="N4121" s="10" t="s">
        <v>46</v>
      </c>
      <c r="O4121" s="10" t="s">
        <v>33</v>
      </c>
      <c r="P4121" s="10" t="s">
        <v>84</v>
      </c>
      <c r="Q4121" s="10">
        <v>106.99</v>
      </c>
      <c r="R4121" s="10">
        <v>0</v>
      </c>
      <c r="S4121" s="10">
        <v>0</v>
      </c>
      <c r="T4121" s="10" t="s">
        <v>35</v>
      </c>
      <c r="U4121" s="10"/>
      <c r="V4121" s="10" t="s">
        <v>49</v>
      </c>
      <c r="W4121" s="10">
        <v>32</v>
      </c>
      <c r="X4121" s="11" t="s">
        <v>37</v>
      </c>
    </row>
    <row r="4122" spans="1:24" x14ac:dyDescent="0.3">
      <c r="A4122" s="4" t="s">
        <v>12392</v>
      </c>
      <c r="B4122" s="5">
        <v>46156</v>
      </c>
      <c r="C4122" s="20" t="str">
        <f>TEXT(Table3[[#This Row],[Transaction_Date]],"dddd")</f>
        <v>Thursday</v>
      </c>
      <c r="D4122" t="s">
        <v>12393</v>
      </c>
      <c r="E4122">
        <f>HOUR(Table3[[#This Row],[Transaction_Time]])</f>
        <v>13</v>
      </c>
      <c r="F4122" s="6" t="s">
        <v>24</v>
      </c>
      <c r="G4122" s="6" t="s">
        <v>12394</v>
      </c>
      <c r="H4122" s="6" t="s">
        <v>74</v>
      </c>
      <c r="I4122" s="6" t="s">
        <v>27</v>
      </c>
      <c r="J4122" s="6" t="s">
        <v>55</v>
      </c>
      <c r="K4122" s="6" t="s">
        <v>180</v>
      </c>
      <c r="L4122" s="6" t="s">
        <v>296</v>
      </c>
      <c r="M4122" s="6" t="s">
        <v>146</v>
      </c>
      <c r="N4122" s="6" t="s">
        <v>46</v>
      </c>
      <c r="O4122" s="6" t="s">
        <v>60</v>
      </c>
      <c r="P4122" s="6" t="s">
        <v>48</v>
      </c>
      <c r="Q4122" s="6">
        <v>883.27</v>
      </c>
      <c r="R4122" s="6">
        <v>0</v>
      </c>
      <c r="S4122" s="6">
        <v>0</v>
      </c>
      <c r="T4122" s="6" t="s">
        <v>35</v>
      </c>
      <c r="U4122" s="6"/>
      <c r="V4122" s="6" t="s">
        <v>49</v>
      </c>
      <c r="W4122" s="6">
        <v>46</v>
      </c>
      <c r="X4122" s="7" t="s">
        <v>37</v>
      </c>
    </row>
    <row r="4123" spans="1:24" x14ac:dyDescent="0.3">
      <c r="A4123" s="8" t="s">
        <v>12395</v>
      </c>
      <c r="B4123" s="9">
        <v>46153</v>
      </c>
      <c r="C4123" s="21" t="str">
        <f>TEXT(Table3[[#This Row],[Transaction_Date]],"dddd")</f>
        <v>Monday</v>
      </c>
      <c r="D4123" t="s">
        <v>12396</v>
      </c>
      <c r="E4123">
        <f>HOUR(Table3[[#This Row],[Transaction_Time]])</f>
        <v>16</v>
      </c>
      <c r="F4123" s="10" t="s">
        <v>24</v>
      </c>
      <c r="G4123" s="10" t="s">
        <v>12397</v>
      </c>
      <c r="H4123" s="10" t="s">
        <v>89</v>
      </c>
      <c r="I4123" s="10" t="s">
        <v>27</v>
      </c>
      <c r="J4123" s="10" t="s">
        <v>43</v>
      </c>
      <c r="K4123" s="10" t="s">
        <v>285</v>
      </c>
      <c r="L4123" s="10" t="s">
        <v>184</v>
      </c>
      <c r="M4123" s="10" t="s">
        <v>146</v>
      </c>
      <c r="N4123" s="10" t="s">
        <v>32</v>
      </c>
      <c r="O4123" s="10" t="s">
        <v>60</v>
      </c>
      <c r="P4123" s="10" t="s">
        <v>128</v>
      </c>
      <c r="Q4123" s="10">
        <v>900.08</v>
      </c>
      <c r="R4123" s="10">
        <v>0</v>
      </c>
      <c r="S4123" s="10">
        <v>0.32</v>
      </c>
      <c r="T4123" s="10" t="s">
        <v>35</v>
      </c>
      <c r="U4123" s="10"/>
      <c r="V4123" s="10" t="s">
        <v>49</v>
      </c>
      <c r="W4123" s="10">
        <v>73</v>
      </c>
      <c r="X4123" s="11" t="s">
        <v>37</v>
      </c>
    </row>
    <row r="4124" spans="1:24" x14ac:dyDescent="0.3">
      <c r="A4124" s="4" t="s">
        <v>12398</v>
      </c>
      <c r="B4124" s="5">
        <v>46167</v>
      </c>
      <c r="C4124" s="20" t="str">
        <f>TEXT(Table3[[#This Row],[Transaction_Date]],"dddd")</f>
        <v>Monday</v>
      </c>
      <c r="D4124" t="s">
        <v>12399</v>
      </c>
      <c r="E4124">
        <f>HOUR(Table3[[#This Row],[Transaction_Time]])</f>
        <v>22</v>
      </c>
      <c r="F4124" s="6" t="s">
        <v>72</v>
      </c>
      <c r="G4124" s="6" t="s">
        <v>12400</v>
      </c>
      <c r="H4124" s="6" t="s">
        <v>89</v>
      </c>
      <c r="I4124" s="6" t="s">
        <v>42</v>
      </c>
      <c r="J4124" s="6" t="s">
        <v>55</v>
      </c>
      <c r="K4124" s="6" t="s">
        <v>56</v>
      </c>
      <c r="L4124" s="6" t="s">
        <v>364</v>
      </c>
      <c r="M4124" s="6" t="s">
        <v>114</v>
      </c>
      <c r="N4124" s="6" t="s">
        <v>46</v>
      </c>
      <c r="O4124" s="6" t="s">
        <v>141</v>
      </c>
      <c r="P4124" s="10" t="s">
        <v>68</v>
      </c>
      <c r="Q4124" s="6">
        <v>527.89</v>
      </c>
      <c r="R4124" s="6">
        <v>0</v>
      </c>
      <c r="S4124" s="6">
        <v>0.51</v>
      </c>
      <c r="T4124" s="6" t="s">
        <v>35</v>
      </c>
      <c r="U4124" s="6"/>
      <c r="V4124" s="6" t="s">
        <v>49</v>
      </c>
      <c r="W4124" s="6">
        <v>93</v>
      </c>
      <c r="X4124" s="7" t="s">
        <v>37</v>
      </c>
    </row>
    <row r="4125" spans="1:24" x14ac:dyDescent="0.3">
      <c r="A4125" s="8" t="s">
        <v>12401</v>
      </c>
      <c r="B4125" s="9">
        <v>46152</v>
      </c>
      <c r="C4125" s="21" t="str">
        <f>TEXT(Table3[[#This Row],[Transaction_Date]],"dddd")</f>
        <v>Sunday</v>
      </c>
      <c r="D4125" t="s">
        <v>12402</v>
      </c>
      <c r="E4125">
        <f>HOUR(Table3[[#This Row],[Transaction_Time]])</f>
        <v>14</v>
      </c>
      <c r="F4125" s="10" t="s">
        <v>40</v>
      </c>
      <c r="G4125" s="10" t="s">
        <v>12403</v>
      </c>
      <c r="H4125" s="10" t="s">
        <v>89</v>
      </c>
      <c r="I4125" s="10" t="s">
        <v>42</v>
      </c>
      <c r="J4125" s="10" t="s">
        <v>55</v>
      </c>
      <c r="K4125" s="10" t="s">
        <v>136</v>
      </c>
      <c r="L4125" s="10" t="s">
        <v>424</v>
      </c>
      <c r="M4125" s="10" t="s">
        <v>122</v>
      </c>
      <c r="N4125" s="10" t="s">
        <v>46</v>
      </c>
      <c r="O4125" s="10" t="s">
        <v>47</v>
      </c>
      <c r="P4125" s="10" t="s">
        <v>68</v>
      </c>
      <c r="Q4125" s="10">
        <v>253.2</v>
      </c>
      <c r="R4125" s="10">
        <v>0</v>
      </c>
      <c r="S4125" s="10">
        <v>0</v>
      </c>
      <c r="T4125" s="10" t="s">
        <v>35</v>
      </c>
      <c r="U4125" s="10"/>
      <c r="V4125" s="10" t="s">
        <v>49</v>
      </c>
      <c r="W4125" s="10">
        <v>70</v>
      </c>
      <c r="X4125" s="11" t="s">
        <v>37</v>
      </c>
    </row>
    <row r="4126" spans="1:24" x14ac:dyDescent="0.3">
      <c r="A4126" s="4" t="s">
        <v>12404</v>
      </c>
      <c r="B4126" s="5">
        <v>46170</v>
      </c>
      <c r="C4126" s="20" t="str">
        <f>TEXT(Table3[[#This Row],[Transaction_Date]],"dddd")</f>
        <v>Thursday</v>
      </c>
      <c r="D4126" t="s">
        <v>12405</v>
      </c>
      <c r="E4126">
        <f>HOUR(Table3[[#This Row],[Transaction_Time]])</f>
        <v>19</v>
      </c>
      <c r="F4126" s="6" t="s">
        <v>416</v>
      </c>
      <c r="G4126" s="6" t="s">
        <v>12406</v>
      </c>
      <c r="H4126" s="6" t="s">
        <v>26</v>
      </c>
      <c r="I4126" s="6" t="s">
        <v>27</v>
      </c>
      <c r="J4126" s="6" t="s">
        <v>105</v>
      </c>
      <c r="K4126" s="6" t="s">
        <v>675</v>
      </c>
      <c r="L4126" s="6" t="s">
        <v>286</v>
      </c>
      <c r="M4126" s="6" t="s">
        <v>122</v>
      </c>
      <c r="N4126" s="6" t="s">
        <v>46</v>
      </c>
      <c r="O4126" s="6" t="s">
        <v>47</v>
      </c>
      <c r="P4126" s="6" t="s">
        <v>84</v>
      </c>
      <c r="Q4126" s="6">
        <v>407.85</v>
      </c>
      <c r="R4126" s="6">
        <v>0</v>
      </c>
      <c r="S4126" s="6">
        <v>0</v>
      </c>
      <c r="T4126" s="6" t="s">
        <v>35</v>
      </c>
      <c r="U4126" s="6"/>
      <c r="V4126" s="6" t="s">
        <v>49</v>
      </c>
      <c r="W4126" s="6">
        <v>55</v>
      </c>
      <c r="X4126" s="7" t="s">
        <v>37</v>
      </c>
    </row>
    <row r="4127" spans="1:24" x14ac:dyDescent="0.3">
      <c r="A4127" s="8" t="s">
        <v>12407</v>
      </c>
      <c r="B4127" s="9">
        <v>46173</v>
      </c>
      <c r="C4127" s="21" t="str">
        <f>TEXT(Table3[[#This Row],[Transaction_Date]],"dddd")</f>
        <v>Sunday</v>
      </c>
      <c r="D4127" t="s">
        <v>12408</v>
      </c>
      <c r="E4127">
        <f>HOUR(Table3[[#This Row],[Transaction_Time]])</f>
        <v>20</v>
      </c>
      <c r="F4127" s="10" t="s">
        <v>24</v>
      </c>
      <c r="G4127" s="10" t="s">
        <v>12409</v>
      </c>
      <c r="H4127" s="10" t="s">
        <v>89</v>
      </c>
      <c r="I4127" s="10" t="s">
        <v>27</v>
      </c>
      <c r="J4127" s="10" t="s">
        <v>166</v>
      </c>
      <c r="K4127" s="10" t="s">
        <v>167</v>
      </c>
      <c r="L4127" s="10" t="s">
        <v>171</v>
      </c>
      <c r="M4127" s="10" t="s">
        <v>67</v>
      </c>
      <c r="N4127" s="10" t="s">
        <v>176</v>
      </c>
      <c r="O4127" s="10" t="s">
        <v>47</v>
      </c>
      <c r="P4127" s="10" t="s">
        <v>84</v>
      </c>
      <c r="Q4127" s="10">
        <v>627.6</v>
      </c>
      <c r="R4127" s="10">
        <v>0</v>
      </c>
      <c r="S4127" s="10">
        <v>0</v>
      </c>
      <c r="T4127" s="10" t="s">
        <v>35</v>
      </c>
      <c r="U4127" s="10"/>
      <c r="V4127" s="10" t="s">
        <v>36</v>
      </c>
      <c r="W4127" s="10">
        <v>98</v>
      </c>
      <c r="X4127" s="11" t="s">
        <v>37</v>
      </c>
    </row>
    <row r="4128" spans="1:24" x14ac:dyDescent="0.3">
      <c r="A4128" s="4" t="s">
        <v>12410</v>
      </c>
      <c r="B4128" s="5">
        <v>46156</v>
      </c>
      <c r="C4128" s="20" t="str">
        <f>TEXT(Table3[[#This Row],[Transaction_Date]],"dddd")</f>
        <v>Thursday</v>
      </c>
      <c r="D4128" t="s">
        <v>12411</v>
      </c>
      <c r="E4128">
        <f>HOUR(Table3[[#This Row],[Transaction_Time]])</f>
        <v>9</v>
      </c>
      <c r="F4128" s="6" t="s">
        <v>24</v>
      </c>
      <c r="G4128" s="6" t="s">
        <v>12412</v>
      </c>
      <c r="H4128" s="6" t="s">
        <v>89</v>
      </c>
      <c r="I4128" s="6" t="s">
        <v>42</v>
      </c>
      <c r="J4128" s="6" t="s">
        <v>105</v>
      </c>
      <c r="K4128" s="6" t="s">
        <v>675</v>
      </c>
      <c r="L4128" s="6" t="s">
        <v>45</v>
      </c>
      <c r="M4128" s="6" t="s">
        <v>31</v>
      </c>
      <c r="N4128" s="6" t="s">
        <v>78</v>
      </c>
      <c r="O4128" s="6" t="s">
        <v>33</v>
      </c>
      <c r="P4128" s="10" t="s">
        <v>68</v>
      </c>
      <c r="Q4128" s="6">
        <v>562.78</v>
      </c>
      <c r="R4128" s="6">
        <v>0</v>
      </c>
      <c r="S4128" s="6">
        <v>0</v>
      </c>
      <c r="T4128" s="6" t="s">
        <v>35</v>
      </c>
      <c r="U4128" s="6"/>
      <c r="V4128" s="6" t="s">
        <v>49</v>
      </c>
      <c r="W4128" s="6">
        <v>32</v>
      </c>
      <c r="X4128" s="7" t="s">
        <v>37</v>
      </c>
    </row>
    <row r="4129" spans="1:24" x14ac:dyDescent="0.3">
      <c r="A4129" s="8" t="s">
        <v>12413</v>
      </c>
      <c r="B4129" s="9">
        <v>46156</v>
      </c>
      <c r="C4129" s="21" t="str">
        <f>TEXT(Table3[[#This Row],[Transaction_Date]],"dddd")</f>
        <v>Thursday</v>
      </c>
      <c r="D4129" t="s">
        <v>12414</v>
      </c>
      <c r="E4129">
        <f>HOUR(Table3[[#This Row],[Transaction_Time]])</f>
        <v>10</v>
      </c>
      <c r="F4129" s="10" t="s">
        <v>24</v>
      </c>
      <c r="G4129" s="10" t="s">
        <v>12415</v>
      </c>
      <c r="H4129" s="10" t="s">
        <v>26</v>
      </c>
      <c r="I4129" s="10" t="s">
        <v>27</v>
      </c>
      <c r="J4129" s="10" t="s">
        <v>55</v>
      </c>
      <c r="K4129" s="10" t="s">
        <v>136</v>
      </c>
      <c r="L4129" s="10" t="s">
        <v>618</v>
      </c>
      <c r="M4129" s="10" t="s">
        <v>214</v>
      </c>
      <c r="N4129" s="10" t="s">
        <v>59</v>
      </c>
      <c r="O4129" s="10" t="s">
        <v>60</v>
      </c>
      <c r="P4129" s="10" t="s">
        <v>68</v>
      </c>
      <c r="Q4129" s="10">
        <v>594.08000000000004</v>
      </c>
      <c r="R4129" s="10">
        <v>35.85</v>
      </c>
      <c r="S4129" s="10">
        <v>0</v>
      </c>
      <c r="T4129" s="10" t="s">
        <v>35</v>
      </c>
      <c r="U4129" s="10"/>
      <c r="V4129" s="10" t="s">
        <v>49</v>
      </c>
      <c r="W4129" s="10">
        <v>99</v>
      </c>
      <c r="X4129" s="11" t="s">
        <v>69</v>
      </c>
    </row>
    <row r="4130" spans="1:24" x14ac:dyDescent="0.3">
      <c r="A4130" s="4" t="s">
        <v>12416</v>
      </c>
      <c r="B4130" s="5">
        <v>46161</v>
      </c>
      <c r="C4130" s="20" t="str">
        <f>TEXT(Table3[[#This Row],[Transaction_Date]],"dddd")</f>
        <v>Tuesday</v>
      </c>
      <c r="D4130" t="s">
        <v>12417</v>
      </c>
      <c r="E4130">
        <f>HOUR(Table3[[#This Row],[Transaction_Time]])</f>
        <v>13</v>
      </c>
      <c r="F4130" s="6" t="s">
        <v>24</v>
      </c>
      <c r="G4130" s="6" t="s">
        <v>12418</v>
      </c>
      <c r="H4130" s="6" t="s">
        <v>54</v>
      </c>
      <c r="I4130" s="6" t="s">
        <v>42</v>
      </c>
      <c r="J4130" s="6" t="s">
        <v>105</v>
      </c>
      <c r="K4130" s="6" t="s">
        <v>106</v>
      </c>
      <c r="L4130" s="6" t="s">
        <v>241</v>
      </c>
      <c r="M4130" s="6" t="s">
        <v>101</v>
      </c>
      <c r="N4130" s="6" t="s">
        <v>46</v>
      </c>
      <c r="O4130" s="6" t="s">
        <v>60</v>
      </c>
      <c r="P4130" s="10" t="s">
        <v>68</v>
      </c>
      <c r="Q4130" s="6">
        <v>706.58</v>
      </c>
      <c r="R4130" s="6">
        <v>0</v>
      </c>
      <c r="S4130" s="6">
        <v>0</v>
      </c>
      <c r="T4130" s="6" t="s">
        <v>35</v>
      </c>
      <c r="U4130" s="6"/>
      <c r="V4130" s="6" t="s">
        <v>49</v>
      </c>
      <c r="W4130" s="6">
        <v>89</v>
      </c>
      <c r="X4130" s="7" t="s">
        <v>37</v>
      </c>
    </row>
    <row r="4131" spans="1:24" x14ac:dyDescent="0.3">
      <c r="A4131" s="8" t="s">
        <v>12419</v>
      </c>
      <c r="B4131" s="9">
        <v>46148</v>
      </c>
      <c r="C4131" s="21" t="str">
        <f>TEXT(Table3[[#This Row],[Transaction_Date]],"dddd")</f>
        <v>Wednesday</v>
      </c>
      <c r="D4131" t="s">
        <v>12420</v>
      </c>
      <c r="E4131">
        <f>HOUR(Table3[[#This Row],[Transaction_Time]])</f>
        <v>18</v>
      </c>
      <c r="F4131" s="10" t="s">
        <v>52</v>
      </c>
      <c r="G4131" s="10" t="s">
        <v>12421</v>
      </c>
      <c r="H4131" s="10" t="s">
        <v>26</v>
      </c>
      <c r="I4131" s="10" t="s">
        <v>27</v>
      </c>
      <c r="J4131" s="10" t="s">
        <v>28</v>
      </c>
      <c r="K4131" s="10" t="s">
        <v>65</v>
      </c>
      <c r="L4131" s="10" t="s">
        <v>500</v>
      </c>
      <c r="M4131" s="10" t="s">
        <v>67</v>
      </c>
      <c r="N4131" s="10" t="s">
        <v>59</v>
      </c>
      <c r="O4131" s="10" t="s">
        <v>47</v>
      </c>
      <c r="P4131" s="10" t="s">
        <v>68</v>
      </c>
      <c r="Q4131" s="10">
        <v>240.11</v>
      </c>
      <c r="R4131" s="10">
        <v>3.1</v>
      </c>
      <c r="S4131" s="10">
        <v>0</v>
      </c>
      <c r="T4131" s="10" t="s">
        <v>35</v>
      </c>
      <c r="U4131" s="10"/>
      <c r="V4131" s="10" t="s">
        <v>49</v>
      </c>
      <c r="W4131" s="10">
        <v>22</v>
      </c>
      <c r="X4131" s="11" t="s">
        <v>37</v>
      </c>
    </row>
    <row r="4132" spans="1:24" x14ac:dyDescent="0.3">
      <c r="A4132" s="4" t="s">
        <v>12422</v>
      </c>
      <c r="B4132" s="5">
        <v>46156</v>
      </c>
      <c r="C4132" s="20" t="str">
        <f>TEXT(Table3[[#This Row],[Transaction_Date]],"dddd")</f>
        <v>Thursday</v>
      </c>
      <c r="D4132" t="s">
        <v>12423</v>
      </c>
      <c r="E4132">
        <f>HOUR(Table3[[#This Row],[Transaction_Time]])</f>
        <v>22</v>
      </c>
      <c r="F4132" s="6" t="s">
        <v>24</v>
      </c>
      <c r="G4132" s="6" t="s">
        <v>12424</v>
      </c>
      <c r="H4132" s="6" t="s">
        <v>54</v>
      </c>
      <c r="I4132" s="6" t="s">
        <v>42</v>
      </c>
      <c r="J4132" s="6" t="s">
        <v>90</v>
      </c>
      <c r="K4132" s="6" t="s">
        <v>140</v>
      </c>
      <c r="L4132" s="6" t="s">
        <v>682</v>
      </c>
      <c r="M4132" s="6" t="s">
        <v>214</v>
      </c>
      <c r="N4132" s="6" t="s">
        <v>46</v>
      </c>
      <c r="O4132" s="6" t="s">
        <v>47</v>
      </c>
      <c r="P4132" s="6" t="s">
        <v>128</v>
      </c>
      <c r="Q4132" s="6">
        <v>1021.87</v>
      </c>
      <c r="R4132" s="6">
        <v>0</v>
      </c>
      <c r="S4132" s="6">
        <v>0</v>
      </c>
      <c r="T4132" s="6" t="s">
        <v>35</v>
      </c>
      <c r="U4132" s="6"/>
      <c r="V4132" s="6" t="s">
        <v>49</v>
      </c>
      <c r="W4132" s="6">
        <v>83</v>
      </c>
      <c r="X4132" s="7" t="s">
        <v>37</v>
      </c>
    </row>
    <row r="4133" spans="1:24" x14ac:dyDescent="0.3">
      <c r="A4133" s="8" t="s">
        <v>12425</v>
      </c>
      <c r="B4133" s="9">
        <v>46161</v>
      </c>
      <c r="C4133" s="21" t="str">
        <f>TEXT(Table3[[#This Row],[Transaction_Date]],"dddd")</f>
        <v>Tuesday</v>
      </c>
      <c r="D4133" t="s">
        <v>12426</v>
      </c>
      <c r="E4133">
        <f>HOUR(Table3[[#This Row],[Transaction_Time]])</f>
        <v>15</v>
      </c>
      <c r="F4133" s="10" t="s">
        <v>52</v>
      </c>
      <c r="G4133" s="10" t="s">
        <v>12427</v>
      </c>
      <c r="H4133" s="10" t="s">
        <v>54</v>
      </c>
      <c r="I4133" s="10" t="s">
        <v>42</v>
      </c>
      <c r="J4133" s="10" t="s">
        <v>119</v>
      </c>
      <c r="K4133" s="10" t="s">
        <v>323</v>
      </c>
      <c r="L4133" s="10" t="s">
        <v>357</v>
      </c>
      <c r="M4133" s="10" t="s">
        <v>122</v>
      </c>
      <c r="N4133" s="10" t="s">
        <v>32</v>
      </c>
      <c r="O4133" s="10" t="s">
        <v>141</v>
      </c>
      <c r="P4133" s="10" t="s">
        <v>68</v>
      </c>
      <c r="Q4133" s="10">
        <v>274.32</v>
      </c>
      <c r="R4133" s="10">
        <v>0</v>
      </c>
      <c r="S4133" s="10">
        <v>0</v>
      </c>
      <c r="T4133" s="10" t="s">
        <v>35</v>
      </c>
      <c r="U4133" s="10"/>
      <c r="V4133" s="10" t="s">
        <v>49</v>
      </c>
      <c r="W4133" s="10">
        <v>57</v>
      </c>
      <c r="X4133" s="11" t="s">
        <v>37</v>
      </c>
    </row>
    <row r="4134" spans="1:24" x14ac:dyDescent="0.3">
      <c r="A4134" s="4" t="s">
        <v>12428</v>
      </c>
      <c r="B4134" s="5">
        <v>46165</v>
      </c>
      <c r="C4134" s="20" t="str">
        <f>TEXT(Table3[[#This Row],[Transaction_Date]],"dddd")</f>
        <v>Saturday</v>
      </c>
      <c r="D4134" t="s">
        <v>12429</v>
      </c>
      <c r="E4134">
        <f>HOUR(Table3[[#This Row],[Transaction_Time]])</f>
        <v>18</v>
      </c>
      <c r="F4134" s="6" t="s">
        <v>24</v>
      </c>
      <c r="G4134" s="6" t="s">
        <v>12430</v>
      </c>
      <c r="H4134" s="6" t="s">
        <v>26</v>
      </c>
      <c r="I4134" s="6" t="s">
        <v>27</v>
      </c>
      <c r="J4134" s="6" t="s">
        <v>75</v>
      </c>
      <c r="K4134" s="6" t="s">
        <v>295</v>
      </c>
      <c r="L4134" s="6" t="s">
        <v>477</v>
      </c>
      <c r="M4134" s="6" t="s">
        <v>101</v>
      </c>
      <c r="N4134" s="6" t="s">
        <v>32</v>
      </c>
      <c r="O4134" s="6" t="s">
        <v>33</v>
      </c>
      <c r="P4134" s="6" t="s">
        <v>115</v>
      </c>
      <c r="Q4134" s="6">
        <v>2955.3</v>
      </c>
      <c r="R4134" s="6">
        <v>0</v>
      </c>
      <c r="S4134" s="6">
        <v>0</v>
      </c>
      <c r="T4134" s="6" t="s">
        <v>35</v>
      </c>
      <c r="U4134" s="6"/>
      <c r="V4134" s="6" t="s">
        <v>49</v>
      </c>
      <c r="W4134" s="6">
        <v>68</v>
      </c>
      <c r="X4134" s="7" t="s">
        <v>37</v>
      </c>
    </row>
    <row r="4135" spans="1:24" x14ac:dyDescent="0.3">
      <c r="A4135" s="8" t="s">
        <v>12431</v>
      </c>
      <c r="B4135" s="9">
        <v>46152</v>
      </c>
      <c r="C4135" s="21" t="str">
        <f>TEXT(Table3[[#This Row],[Transaction_Date]],"dddd")</f>
        <v>Sunday</v>
      </c>
      <c r="D4135" t="s">
        <v>806</v>
      </c>
      <c r="E4135">
        <f>HOUR(Table3[[#This Row],[Transaction_Time]])</f>
        <v>19</v>
      </c>
      <c r="F4135" s="10" t="s">
        <v>370</v>
      </c>
      <c r="G4135" s="10" t="s">
        <v>12432</v>
      </c>
      <c r="H4135" s="10" t="s">
        <v>26</v>
      </c>
      <c r="I4135" s="10" t="s">
        <v>42</v>
      </c>
      <c r="J4135" s="10" t="s">
        <v>55</v>
      </c>
      <c r="K4135" s="10" t="s">
        <v>256</v>
      </c>
      <c r="L4135" s="10" t="s">
        <v>82</v>
      </c>
      <c r="M4135" s="10" t="s">
        <v>83</v>
      </c>
      <c r="N4135" s="10" t="s">
        <v>32</v>
      </c>
      <c r="O4135" s="10" t="s">
        <v>60</v>
      </c>
      <c r="P4135" s="10" t="s">
        <v>108</v>
      </c>
      <c r="Q4135" s="10">
        <v>279.12</v>
      </c>
      <c r="R4135" s="10">
        <v>0</v>
      </c>
      <c r="S4135" s="10">
        <v>0</v>
      </c>
      <c r="T4135" s="10" t="s">
        <v>280</v>
      </c>
      <c r="U4135" s="10" t="s">
        <v>407</v>
      </c>
      <c r="V4135" s="10" t="s">
        <v>49</v>
      </c>
      <c r="W4135" s="10">
        <v>60</v>
      </c>
      <c r="X4135" s="11" t="s">
        <v>37</v>
      </c>
    </row>
    <row r="4136" spans="1:24" x14ac:dyDescent="0.3">
      <c r="A4136" s="4" t="s">
        <v>12433</v>
      </c>
      <c r="B4136" s="5">
        <v>46146</v>
      </c>
      <c r="C4136" s="20" t="str">
        <f>TEXT(Table3[[#This Row],[Transaction_Date]],"dddd")</f>
        <v>Monday</v>
      </c>
      <c r="D4136" t="s">
        <v>12434</v>
      </c>
      <c r="E4136">
        <f>HOUR(Table3[[#This Row],[Transaction_Time]])</f>
        <v>14</v>
      </c>
      <c r="F4136" s="6" t="s">
        <v>24</v>
      </c>
      <c r="G4136" s="6" t="s">
        <v>12435</v>
      </c>
      <c r="H4136" s="6" t="s">
        <v>89</v>
      </c>
      <c r="I4136" s="6" t="s">
        <v>42</v>
      </c>
      <c r="J4136" s="6" t="s">
        <v>43</v>
      </c>
      <c r="K4136" s="6" t="s">
        <v>44</v>
      </c>
      <c r="L4136" s="6" t="s">
        <v>503</v>
      </c>
      <c r="M4136" s="6" t="s">
        <v>214</v>
      </c>
      <c r="N4136" s="6" t="s">
        <v>176</v>
      </c>
      <c r="O4136" s="6" t="s">
        <v>47</v>
      </c>
      <c r="P4136" s="6" t="s">
        <v>68</v>
      </c>
      <c r="Q4136" s="6">
        <v>328.4</v>
      </c>
      <c r="R4136" s="6">
        <v>0</v>
      </c>
      <c r="S4136" s="6">
        <v>0</v>
      </c>
      <c r="T4136" s="6" t="s">
        <v>35</v>
      </c>
      <c r="U4136" s="6"/>
      <c r="V4136" s="6" t="s">
        <v>49</v>
      </c>
      <c r="W4136" s="6">
        <v>22</v>
      </c>
      <c r="X4136" s="7" t="s">
        <v>37</v>
      </c>
    </row>
    <row r="4137" spans="1:24" x14ac:dyDescent="0.3">
      <c r="A4137" s="8" t="s">
        <v>12436</v>
      </c>
      <c r="B4137" s="9">
        <v>46170</v>
      </c>
      <c r="C4137" s="21" t="str">
        <f>TEXT(Table3[[#This Row],[Transaction_Date]],"dddd")</f>
        <v>Thursday</v>
      </c>
      <c r="D4137" t="s">
        <v>12437</v>
      </c>
      <c r="E4137">
        <f>HOUR(Table3[[#This Row],[Transaction_Time]])</f>
        <v>19</v>
      </c>
      <c r="F4137" s="10" t="s">
        <v>40</v>
      </c>
      <c r="G4137" s="10" t="s">
        <v>12438</v>
      </c>
      <c r="H4137" s="10" t="s">
        <v>26</v>
      </c>
      <c r="I4137" s="10" t="s">
        <v>42</v>
      </c>
      <c r="J4137" s="10" t="s">
        <v>166</v>
      </c>
      <c r="K4137" s="10" t="s">
        <v>476</v>
      </c>
      <c r="L4137" s="10" t="s">
        <v>647</v>
      </c>
      <c r="M4137" s="10" t="s">
        <v>31</v>
      </c>
      <c r="N4137" s="10" t="s">
        <v>176</v>
      </c>
      <c r="O4137" s="10" t="s">
        <v>60</v>
      </c>
      <c r="P4137" s="10" t="s">
        <v>115</v>
      </c>
      <c r="Q4137" s="10">
        <v>138.22999999999999</v>
      </c>
      <c r="R4137" s="10">
        <v>8.56</v>
      </c>
      <c r="S4137" s="10">
        <v>0</v>
      </c>
      <c r="T4137" s="10" t="s">
        <v>35</v>
      </c>
      <c r="U4137" s="10"/>
      <c r="V4137" s="10" t="s">
        <v>49</v>
      </c>
      <c r="W4137" s="10">
        <v>10</v>
      </c>
      <c r="X4137" s="11" t="s">
        <v>37</v>
      </c>
    </row>
    <row r="4138" spans="1:24" x14ac:dyDescent="0.3">
      <c r="A4138" s="4" t="s">
        <v>12439</v>
      </c>
      <c r="B4138" s="5">
        <v>46172</v>
      </c>
      <c r="C4138" s="20" t="str">
        <f>TEXT(Table3[[#This Row],[Transaction_Date]],"dddd")</f>
        <v>Saturday</v>
      </c>
      <c r="D4138" t="s">
        <v>12440</v>
      </c>
      <c r="E4138">
        <f>HOUR(Table3[[#This Row],[Transaction_Time]])</f>
        <v>10</v>
      </c>
      <c r="F4138" s="6" t="s">
        <v>24</v>
      </c>
      <c r="G4138" s="6" t="s">
        <v>12441</v>
      </c>
      <c r="H4138" s="6" t="s">
        <v>54</v>
      </c>
      <c r="I4138" s="6" t="s">
        <v>42</v>
      </c>
      <c r="J4138" s="6" t="s">
        <v>105</v>
      </c>
      <c r="K4138" s="6" t="s">
        <v>675</v>
      </c>
      <c r="L4138" s="6" t="s">
        <v>107</v>
      </c>
      <c r="M4138" s="6" t="s">
        <v>93</v>
      </c>
      <c r="N4138" s="6" t="s">
        <v>59</v>
      </c>
      <c r="O4138" s="6" t="s">
        <v>60</v>
      </c>
      <c r="P4138" s="6" t="s">
        <v>108</v>
      </c>
      <c r="Q4138" s="6">
        <v>652.54</v>
      </c>
      <c r="R4138" s="6">
        <v>0</v>
      </c>
      <c r="S4138" s="6">
        <v>0</v>
      </c>
      <c r="T4138" s="6" t="s">
        <v>406</v>
      </c>
      <c r="U4138" s="6" t="s">
        <v>281</v>
      </c>
      <c r="V4138" s="6" t="s">
        <v>49</v>
      </c>
      <c r="W4138" s="6">
        <v>24</v>
      </c>
      <c r="X4138" s="7" t="s">
        <v>37</v>
      </c>
    </row>
    <row r="4139" spans="1:24" x14ac:dyDescent="0.3">
      <c r="A4139" s="8" t="s">
        <v>12442</v>
      </c>
      <c r="B4139" s="9">
        <v>46144</v>
      </c>
      <c r="C4139" s="21" t="str">
        <f>TEXT(Table3[[#This Row],[Transaction_Date]],"dddd")</f>
        <v>Saturday</v>
      </c>
      <c r="D4139" t="s">
        <v>12443</v>
      </c>
      <c r="E4139">
        <f>HOUR(Table3[[#This Row],[Transaction_Time]])</f>
        <v>7</v>
      </c>
      <c r="F4139" s="10" t="s">
        <v>72</v>
      </c>
      <c r="G4139" s="10" t="s">
        <v>12444</v>
      </c>
      <c r="H4139" s="10" t="s">
        <v>54</v>
      </c>
      <c r="I4139" s="10" t="s">
        <v>27</v>
      </c>
      <c r="J4139" s="10" t="s">
        <v>119</v>
      </c>
      <c r="K4139" s="10" t="s">
        <v>323</v>
      </c>
      <c r="L4139" s="10" t="s">
        <v>205</v>
      </c>
      <c r="M4139" s="10" t="s">
        <v>162</v>
      </c>
      <c r="N4139" s="10" t="s">
        <v>272</v>
      </c>
      <c r="O4139" s="10" t="s">
        <v>141</v>
      </c>
      <c r="P4139" s="10" t="s">
        <v>68</v>
      </c>
      <c r="Q4139" s="10">
        <v>1337.58</v>
      </c>
      <c r="R4139" s="10">
        <v>0</v>
      </c>
      <c r="S4139" s="10">
        <v>0</v>
      </c>
      <c r="T4139" s="10" t="s">
        <v>35</v>
      </c>
      <c r="U4139" s="10"/>
      <c r="V4139" s="10" t="s">
        <v>49</v>
      </c>
      <c r="W4139" s="10">
        <v>23</v>
      </c>
      <c r="X4139" s="11" t="s">
        <v>37</v>
      </c>
    </row>
    <row r="4140" spans="1:24" x14ac:dyDescent="0.3">
      <c r="A4140" s="4" t="s">
        <v>12445</v>
      </c>
      <c r="B4140" s="5">
        <v>46161</v>
      </c>
      <c r="C4140" s="20" t="str">
        <f>TEXT(Table3[[#This Row],[Transaction_Date]],"dddd")</f>
        <v>Tuesday</v>
      </c>
      <c r="D4140" t="s">
        <v>12446</v>
      </c>
      <c r="E4140">
        <f>HOUR(Table3[[#This Row],[Transaction_Time]])</f>
        <v>15</v>
      </c>
      <c r="F4140" s="6" t="s">
        <v>24</v>
      </c>
      <c r="G4140" s="6" t="s">
        <v>12447</v>
      </c>
      <c r="H4140" s="6" t="s">
        <v>26</v>
      </c>
      <c r="I4140" s="6" t="s">
        <v>27</v>
      </c>
      <c r="J4140" s="6" t="s">
        <v>150</v>
      </c>
      <c r="K4140" s="6" t="s">
        <v>175</v>
      </c>
      <c r="L4140" s="6" t="s">
        <v>92</v>
      </c>
      <c r="M4140" s="6" t="s">
        <v>93</v>
      </c>
      <c r="N4140" s="6" t="s">
        <v>46</v>
      </c>
      <c r="O4140" s="6" t="s">
        <v>141</v>
      </c>
      <c r="P4140" s="6" t="s">
        <v>34</v>
      </c>
      <c r="Q4140" s="6">
        <v>239.63</v>
      </c>
      <c r="R4140" s="6">
        <v>68.67</v>
      </c>
      <c r="S4140" s="6">
        <v>7.64</v>
      </c>
      <c r="T4140" s="6" t="s">
        <v>35</v>
      </c>
      <c r="U4140" s="6"/>
      <c r="V4140" s="6" t="s">
        <v>49</v>
      </c>
      <c r="W4140" s="6">
        <v>99</v>
      </c>
      <c r="X4140" s="7" t="s">
        <v>37</v>
      </c>
    </row>
    <row r="4141" spans="1:24" x14ac:dyDescent="0.3">
      <c r="A4141" s="8" t="s">
        <v>12448</v>
      </c>
      <c r="B4141" s="9">
        <v>46151</v>
      </c>
      <c r="C4141" s="21" t="str">
        <f>TEXT(Table3[[#This Row],[Transaction_Date]],"dddd")</f>
        <v>Saturday</v>
      </c>
      <c r="D4141" t="s">
        <v>12449</v>
      </c>
      <c r="E4141">
        <f>HOUR(Table3[[#This Row],[Transaction_Time]])</f>
        <v>11</v>
      </c>
      <c r="F4141" s="10" t="s">
        <v>24</v>
      </c>
      <c r="G4141" s="10" t="s">
        <v>12450</v>
      </c>
      <c r="H4141" s="10" t="s">
        <v>54</v>
      </c>
      <c r="I4141" s="10" t="s">
        <v>27</v>
      </c>
      <c r="J4141" s="10" t="s">
        <v>28</v>
      </c>
      <c r="K4141" s="10" t="s">
        <v>65</v>
      </c>
      <c r="L4141" s="10" t="s">
        <v>424</v>
      </c>
      <c r="M4141" s="10" t="s">
        <v>122</v>
      </c>
      <c r="N4141" s="10" t="s">
        <v>78</v>
      </c>
      <c r="O4141" s="10" t="s">
        <v>47</v>
      </c>
      <c r="P4141" s="10" t="s">
        <v>68</v>
      </c>
      <c r="Q4141" s="10">
        <v>109.92</v>
      </c>
      <c r="R4141" s="10">
        <v>0</v>
      </c>
      <c r="S4141" s="10">
        <v>0</v>
      </c>
      <c r="T4141" s="10" t="s">
        <v>35</v>
      </c>
      <c r="U4141" s="10"/>
      <c r="V4141" s="10" t="s">
        <v>36</v>
      </c>
      <c r="W4141" s="10">
        <v>67</v>
      </c>
      <c r="X4141" s="11" t="s">
        <v>37</v>
      </c>
    </row>
    <row r="4142" spans="1:24" x14ac:dyDescent="0.3">
      <c r="A4142" s="4" t="s">
        <v>12451</v>
      </c>
      <c r="B4142" s="5">
        <v>46161</v>
      </c>
      <c r="C4142" s="20" t="str">
        <f>TEXT(Table3[[#This Row],[Transaction_Date]],"dddd")</f>
        <v>Tuesday</v>
      </c>
      <c r="D4142" t="s">
        <v>12452</v>
      </c>
      <c r="E4142">
        <f>HOUR(Table3[[#This Row],[Transaction_Time]])</f>
        <v>13</v>
      </c>
      <c r="F4142" s="6" t="s">
        <v>40</v>
      </c>
      <c r="G4142" s="6" t="s">
        <v>12453</v>
      </c>
      <c r="H4142" s="6" t="s">
        <v>54</v>
      </c>
      <c r="I4142" s="6" t="s">
        <v>27</v>
      </c>
      <c r="J4142" s="6" t="s">
        <v>98</v>
      </c>
      <c r="K4142" s="6" t="s">
        <v>126</v>
      </c>
      <c r="L4142" s="6" t="s">
        <v>161</v>
      </c>
      <c r="M4142" s="6" t="s">
        <v>162</v>
      </c>
      <c r="N4142" s="6" t="s">
        <v>32</v>
      </c>
      <c r="O4142" s="6" t="s">
        <v>60</v>
      </c>
      <c r="P4142" s="6" t="s">
        <v>128</v>
      </c>
      <c r="Q4142" s="6">
        <v>530.65</v>
      </c>
      <c r="R4142" s="6">
        <v>0</v>
      </c>
      <c r="S4142" s="6">
        <v>0</v>
      </c>
      <c r="T4142" s="6" t="s">
        <v>35</v>
      </c>
      <c r="U4142" s="6"/>
      <c r="V4142" s="6" t="s">
        <v>49</v>
      </c>
      <c r="W4142" s="6">
        <v>40</v>
      </c>
      <c r="X4142" s="7" t="s">
        <v>37</v>
      </c>
    </row>
    <row r="4143" spans="1:24" x14ac:dyDescent="0.3">
      <c r="A4143" s="8" t="s">
        <v>12454</v>
      </c>
      <c r="B4143" s="9">
        <v>46155</v>
      </c>
      <c r="C4143" s="21" t="str">
        <f>TEXT(Table3[[#This Row],[Transaction_Date]],"dddd")</f>
        <v>Wednesday</v>
      </c>
      <c r="D4143" t="s">
        <v>12455</v>
      </c>
      <c r="E4143">
        <f>HOUR(Table3[[#This Row],[Transaction_Time]])</f>
        <v>3</v>
      </c>
      <c r="F4143" s="10" t="s">
        <v>40</v>
      </c>
      <c r="G4143" s="10" t="s">
        <v>12456</v>
      </c>
      <c r="H4143" s="10" t="s">
        <v>89</v>
      </c>
      <c r="I4143" s="10" t="s">
        <v>27</v>
      </c>
      <c r="J4143" s="10" t="s">
        <v>75</v>
      </c>
      <c r="K4143" s="10" t="s">
        <v>156</v>
      </c>
      <c r="L4143" s="10" t="s">
        <v>92</v>
      </c>
      <c r="M4143" s="10" t="s">
        <v>93</v>
      </c>
      <c r="N4143" s="10" t="s">
        <v>78</v>
      </c>
      <c r="O4143" s="10" t="s">
        <v>60</v>
      </c>
      <c r="P4143" s="10" t="s">
        <v>84</v>
      </c>
      <c r="Q4143" s="10">
        <v>368.58</v>
      </c>
      <c r="R4143" s="10">
        <v>33.4</v>
      </c>
      <c r="S4143" s="10">
        <v>3.48</v>
      </c>
      <c r="T4143" s="10" t="s">
        <v>35</v>
      </c>
      <c r="U4143" s="10"/>
      <c r="V4143" s="10" t="s">
        <v>49</v>
      </c>
      <c r="W4143" s="10">
        <v>87</v>
      </c>
      <c r="X4143" s="11" t="s">
        <v>37</v>
      </c>
    </row>
    <row r="4144" spans="1:24" x14ac:dyDescent="0.3">
      <c r="A4144" s="4" t="s">
        <v>12457</v>
      </c>
      <c r="B4144" s="5">
        <v>46146</v>
      </c>
      <c r="C4144" s="20" t="str">
        <f>TEXT(Table3[[#This Row],[Transaction_Date]],"dddd")</f>
        <v>Monday</v>
      </c>
      <c r="D4144" t="s">
        <v>12458</v>
      </c>
      <c r="E4144">
        <f>HOUR(Table3[[#This Row],[Transaction_Time]])</f>
        <v>12</v>
      </c>
      <c r="F4144" s="6" t="s">
        <v>40</v>
      </c>
      <c r="G4144" s="6" t="s">
        <v>12459</v>
      </c>
      <c r="H4144" s="6" t="s">
        <v>26</v>
      </c>
      <c r="I4144" s="6" t="s">
        <v>27</v>
      </c>
      <c r="J4144" s="6" t="s">
        <v>28</v>
      </c>
      <c r="K4144" s="6" t="s">
        <v>29</v>
      </c>
      <c r="L4144" s="6" t="s">
        <v>184</v>
      </c>
      <c r="M4144" s="6" t="s">
        <v>146</v>
      </c>
      <c r="N4144" s="6" t="s">
        <v>59</v>
      </c>
      <c r="O4144" s="6" t="s">
        <v>60</v>
      </c>
      <c r="P4144" s="6" t="s">
        <v>48</v>
      </c>
      <c r="Q4144" s="6">
        <v>466.45</v>
      </c>
      <c r="R4144" s="6">
        <v>0</v>
      </c>
      <c r="S4144" s="6">
        <v>0</v>
      </c>
      <c r="T4144" s="6" t="s">
        <v>35</v>
      </c>
      <c r="U4144" s="6"/>
      <c r="V4144" s="6" t="s">
        <v>49</v>
      </c>
      <c r="W4144" s="6">
        <v>93</v>
      </c>
      <c r="X4144" s="7" t="s">
        <v>37</v>
      </c>
    </row>
    <row r="4145" spans="1:24" x14ac:dyDescent="0.3">
      <c r="A4145" s="8" t="s">
        <v>12460</v>
      </c>
      <c r="B4145" s="9">
        <v>46165</v>
      </c>
      <c r="C4145" s="21" t="str">
        <f>TEXT(Table3[[#This Row],[Transaction_Date]],"dddd")</f>
        <v>Saturday</v>
      </c>
      <c r="D4145" t="s">
        <v>12461</v>
      </c>
      <c r="E4145">
        <f>HOUR(Table3[[#This Row],[Transaction_Time]])</f>
        <v>14</v>
      </c>
      <c r="F4145" s="10" t="s">
        <v>40</v>
      </c>
      <c r="G4145" s="10" t="s">
        <v>12462</v>
      </c>
      <c r="H4145" s="10" t="s">
        <v>89</v>
      </c>
      <c r="I4145" s="10" t="s">
        <v>42</v>
      </c>
      <c r="J4145" s="10" t="s">
        <v>55</v>
      </c>
      <c r="K4145" s="10" t="s">
        <v>256</v>
      </c>
      <c r="L4145" s="10" t="s">
        <v>375</v>
      </c>
      <c r="M4145" s="10" t="s">
        <v>58</v>
      </c>
      <c r="N4145" s="10" t="s">
        <v>32</v>
      </c>
      <c r="O4145" s="10" t="s">
        <v>33</v>
      </c>
      <c r="P4145" s="10" t="s">
        <v>48</v>
      </c>
      <c r="Q4145" s="10">
        <v>375.46</v>
      </c>
      <c r="R4145" s="10">
        <v>35.799999999999997</v>
      </c>
      <c r="S4145" s="10">
        <v>0</v>
      </c>
      <c r="T4145" s="10" t="s">
        <v>35</v>
      </c>
      <c r="U4145" s="10"/>
      <c r="V4145" s="10" t="s">
        <v>49</v>
      </c>
      <c r="W4145" s="10">
        <v>11</v>
      </c>
      <c r="X4145" s="11" t="s">
        <v>37</v>
      </c>
    </row>
    <row r="4146" spans="1:24" x14ac:dyDescent="0.3">
      <c r="A4146" s="4" t="s">
        <v>12463</v>
      </c>
      <c r="B4146" s="5">
        <v>46153</v>
      </c>
      <c r="C4146" s="20" t="str">
        <f>TEXT(Table3[[#This Row],[Transaction_Date]],"dddd")</f>
        <v>Monday</v>
      </c>
      <c r="D4146" t="s">
        <v>12464</v>
      </c>
      <c r="E4146">
        <f>HOUR(Table3[[#This Row],[Transaction_Time]])</f>
        <v>18</v>
      </c>
      <c r="F4146" s="6" t="s">
        <v>24</v>
      </c>
      <c r="G4146" s="6" t="s">
        <v>12465</v>
      </c>
      <c r="H4146" s="6" t="s">
        <v>89</v>
      </c>
      <c r="I4146" s="6" t="s">
        <v>42</v>
      </c>
      <c r="J4146" s="6" t="s">
        <v>55</v>
      </c>
      <c r="K4146" s="6" t="s">
        <v>180</v>
      </c>
      <c r="L4146" s="6" t="s">
        <v>196</v>
      </c>
      <c r="M4146" s="6" t="s">
        <v>83</v>
      </c>
      <c r="N4146" s="6" t="s">
        <v>46</v>
      </c>
      <c r="O4146" s="6" t="s">
        <v>47</v>
      </c>
      <c r="P4146" s="6" t="s">
        <v>48</v>
      </c>
      <c r="Q4146" s="6">
        <v>205.48</v>
      </c>
      <c r="R4146" s="6">
        <v>0</v>
      </c>
      <c r="S4146" s="6">
        <v>3</v>
      </c>
      <c r="T4146" s="6" t="s">
        <v>35</v>
      </c>
      <c r="U4146" s="6"/>
      <c r="V4146" s="6" t="s">
        <v>36</v>
      </c>
      <c r="W4146" s="6">
        <v>25</v>
      </c>
      <c r="X4146" s="7" t="s">
        <v>37</v>
      </c>
    </row>
    <row r="4147" spans="1:24" x14ac:dyDescent="0.3">
      <c r="A4147" s="8" t="s">
        <v>12466</v>
      </c>
      <c r="B4147" s="9">
        <v>46155</v>
      </c>
      <c r="C4147" s="21" t="str">
        <f>TEXT(Table3[[#This Row],[Transaction_Date]],"dddd")</f>
        <v>Wednesday</v>
      </c>
      <c r="D4147" t="s">
        <v>12467</v>
      </c>
      <c r="E4147">
        <f>HOUR(Table3[[#This Row],[Transaction_Time]])</f>
        <v>12</v>
      </c>
      <c r="F4147" s="10" t="s">
        <v>40</v>
      </c>
      <c r="G4147" s="10" t="s">
        <v>12468</v>
      </c>
      <c r="H4147" s="10" t="s">
        <v>26</v>
      </c>
      <c r="I4147" s="10" t="s">
        <v>42</v>
      </c>
      <c r="J4147" s="10" t="s">
        <v>105</v>
      </c>
      <c r="K4147" s="10" t="s">
        <v>106</v>
      </c>
      <c r="L4147" s="10" t="s">
        <v>503</v>
      </c>
      <c r="M4147" s="10" t="s">
        <v>214</v>
      </c>
      <c r="N4147" s="10" t="s">
        <v>291</v>
      </c>
      <c r="O4147" s="10" t="s">
        <v>47</v>
      </c>
      <c r="P4147" s="10" t="s">
        <v>68</v>
      </c>
      <c r="Q4147" s="10">
        <v>426.08</v>
      </c>
      <c r="R4147" s="10">
        <v>0</v>
      </c>
      <c r="S4147" s="10">
        <v>0</v>
      </c>
      <c r="T4147" s="10" t="s">
        <v>280</v>
      </c>
      <c r="U4147" s="10" t="s">
        <v>281</v>
      </c>
      <c r="V4147" s="10" t="s">
        <v>36</v>
      </c>
      <c r="W4147" s="10">
        <v>63</v>
      </c>
      <c r="X4147" s="11" t="s">
        <v>37</v>
      </c>
    </row>
    <row r="4148" spans="1:24" x14ac:dyDescent="0.3">
      <c r="A4148" s="4" t="s">
        <v>12469</v>
      </c>
      <c r="B4148" s="5">
        <v>46150</v>
      </c>
      <c r="C4148" s="20" t="str">
        <f>TEXT(Table3[[#This Row],[Transaction_Date]],"dddd")</f>
        <v>Friday</v>
      </c>
      <c r="D4148" t="s">
        <v>12470</v>
      </c>
      <c r="E4148">
        <f>HOUR(Table3[[#This Row],[Transaction_Time]])</f>
        <v>12</v>
      </c>
      <c r="F4148" s="6" t="s">
        <v>370</v>
      </c>
      <c r="G4148" s="6" t="s">
        <v>12471</v>
      </c>
      <c r="H4148" s="6" t="s">
        <v>89</v>
      </c>
      <c r="I4148" s="6" t="s">
        <v>27</v>
      </c>
      <c r="J4148" s="6" t="s">
        <v>119</v>
      </c>
      <c r="K4148" s="6" t="s">
        <v>276</v>
      </c>
      <c r="L4148" s="6" t="s">
        <v>113</v>
      </c>
      <c r="M4148" s="6" t="s">
        <v>114</v>
      </c>
      <c r="N4148" s="6" t="s">
        <v>291</v>
      </c>
      <c r="O4148" s="6" t="s">
        <v>297</v>
      </c>
      <c r="P4148" s="6" t="s">
        <v>34</v>
      </c>
      <c r="Q4148" s="6">
        <v>264.57</v>
      </c>
      <c r="R4148" s="6">
        <v>0</v>
      </c>
      <c r="S4148" s="6">
        <v>0</v>
      </c>
      <c r="T4148" s="6" t="s">
        <v>35</v>
      </c>
      <c r="U4148" s="6"/>
      <c r="V4148" s="6" t="s">
        <v>49</v>
      </c>
      <c r="W4148" s="6">
        <v>24</v>
      </c>
      <c r="X4148" s="7" t="s">
        <v>37</v>
      </c>
    </row>
    <row r="4149" spans="1:24" x14ac:dyDescent="0.3">
      <c r="A4149" s="8" t="s">
        <v>12472</v>
      </c>
      <c r="B4149" s="9">
        <v>46159</v>
      </c>
      <c r="C4149" s="21" t="str">
        <f>TEXT(Table3[[#This Row],[Transaction_Date]],"dddd")</f>
        <v>Sunday</v>
      </c>
      <c r="D4149" t="s">
        <v>12473</v>
      </c>
      <c r="E4149">
        <f>HOUR(Table3[[#This Row],[Transaction_Time]])</f>
        <v>18</v>
      </c>
      <c r="F4149" s="10" t="s">
        <v>52</v>
      </c>
      <c r="G4149" s="10" t="s">
        <v>12474</v>
      </c>
      <c r="H4149" s="10" t="s">
        <v>26</v>
      </c>
      <c r="I4149" s="10" t="s">
        <v>27</v>
      </c>
      <c r="J4149" s="10" t="s">
        <v>90</v>
      </c>
      <c r="K4149" s="10" t="s">
        <v>91</v>
      </c>
      <c r="L4149" s="10" t="s">
        <v>213</v>
      </c>
      <c r="M4149" s="10" t="s">
        <v>214</v>
      </c>
      <c r="N4149" s="10" t="s">
        <v>59</v>
      </c>
      <c r="O4149" s="10" t="s">
        <v>141</v>
      </c>
      <c r="P4149" s="10" t="s">
        <v>34</v>
      </c>
      <c r="Q4149" s="10">
        <v>773.14</v>
      </c>
      <c r="R4149" s="10">
        <v>0</v>
      </c>
      <c r="S4149" s="10">
        <v>0</v>
      </c>
      <c r="T4149" s="10" t="s">
        <v>35</v>
      </c>
      <c r="U4149" s="10"/>
      <c r="V4149" s="10" t="s">
        <v>49</v>
      </c>
      <c r="W4149" s="10">
        <v>74</v>
      </c>
      <c r="X4149" s="11" t="s">
        <v>37</v>
      </c>
    </row>
    <row r="4150" spans="1:24" x14ac:dyDescent="0.3">
      <c r="A4150" s="4" t="s">
        <v>12475</v>
      </c>
      <c r="B4150" s="5">
        <v>46150</v>
      </c>
      <c r="C4150" s="20" t="str">
        <f>TEXT(Table3[[#This Row],[Transaction_Date]],"dddd")</f>
        <v>Friday</v>
      </c>
      <c r="D4150" t="s">
        <v>12476</v>
      </c>
      <c r="E4150">
        <f>HOUR(Table3[[#This Row],[Transaction_Time]])</f>
        <v>15</v>
      </c>
      <c r="F4150" s="6" t="s">
        <v>24</v>
      </c>
      <c r="G4150" s="6" t="s">
        <v>12477</v>
      </c>
      <c r="H4150" s="6" t="s">
        <v>26</v>
      </c>
      <c r="I4150" s="6" t="s">
        <v>27</v>
      </c>
      <c r="J4150" s="6" t="s">
        <v>119</v>
      </c>
      <c r="K4150" s="6" t="s">
        <v>323</v>
      </c>
      <c r="L4150" s="6" t="s">
        <v>152</v>
      </c>
      <c r="M4150" s="6" t="s">
        <v>93</v>
      </c>
      <c r="N4150" s="6" t="s">
        <v>46</v>
      </c>
      <c r="O4150" s="6" t="s">
        <v>60</v>
      </c>
      <c r="P4150" s="6" t="s">
        <v>48</v>
      </c>
      <c r="Q4150" s="6">
        <v>415.75</v>
      </c>
      <c r="R4150" s="6">
        <v>0</v>
      </c>
      <c r="S4150" s="6">
        <v>0</v>
      </c>
      <c r="T4150" s="6" t="s">
        <v>35</v>
      </c>
      <c r="U4150" s="6"/>
      <c r="V4150" s="6" t="s">
        <v>49</v>
      </c>
      <c r="W4150" s="6">
        <v>12</v>
      </c>
      <c r="X4150" s="7" t="s">
        <v>37</v>
      </c>
    </row>
    <row r="4151" spans="1:24" x14ac:dyDescent="0.3">
      <c r="A4151" s="8" t="s">
        <v>12478</v>
      </c>
      <c r="B4151" s="9">
        <v>46161</v>
      </c>
      <c r="C4151" s="21" t="str">
        <f>TEXT(Table3[[#This Row],[Transaction_Date]],"dddd")</f>
        <v>Tuesday</v>
      </c>
      <c r="D4151" t="s">
        <v>12479</v>
      </c>
      <c r="E4151">
        <f>HOUR(Table3[[#This Row],[Transaction_Time]])</f>
        <v>9</v>
      </c>
      <c r="F4151" s="10" t="s">
        <v>24</v>
      </c>
      <c r="G4151" s="10" t="s">
        <v>12480</v>
      </c>
      <c r="H4151" s="10" t="s">
        <v>54</v>
      </c>
      <c r="I4151" s="10" t="s">
        <v>27</v>
      </c>
      <c r="J4151" s="10" t="s">
        <v>43</v>
      </c>
      <c r="K4151" s="10" t="s">
        <v>229</v>
      </c>
      <c r="L4151" s="10" t="s">
        <v>537</v>
      </c>
      <c r="M4151" s="10" t="s">
        <v>122</v>
      </c>
      <c r="N4151" s="10" t="s">
        <v>46</v>
      </c>
      <c r="O4151" s="10" t="s">
        <v>60</v>
      </c>
      <c r="P4151" s="10" t="s">
        <v>34</v>
      </c>
      <c r="Q4151" s="10">
        <v>507.24</v>
      </c>
      <c r="R4151" s="10">
        <v>24.37</v>
      </c>
      <c r="S4151" s="10">
        <v>3.1</v>
      </c>
      <c r="T4151" s="10" t="s">
        <v>35</v>
      </c>
      <c r="U4151" s="10"/>
      <c r="V4151" s="10" t="s">
        <v>49</v>
      </c>
      <c r="W4151" s="10">
        <v>96</v>
      </c>
      <c r="X4151" s="11" t="s">
        <v>37</v>
      </c>
    </row>
    <row r="4152" spans="1:24" x14ac:dyDescent="0.3">
      <c r="A4152" s="4" t="s">
        <v>12481</v>
      </c>
      <c r="B4152" s="5">
        <v>46159</v>
      </c>
      <c r="C4152" s="20" t="str">
        <f>TEXT(Table3[[#This Row],[Transaction_Date]],"dddd")</f>
        <v>Sunday</v>
      </c>
      <c r="D4152" t="s">
        <v>11874</v>
      </c>
      <c r="E4152">
        <f>HOUR(Table3[[#This Row],[Transaction_Time]])</f>
        <v>17</v>
      </c>
      <c r="F4152" s="6" t="s">
        <v>24</v>
      </c>
      <c r="G4152" s="6" t="s">
        <v>12482</v>
      </c>
      <c r="H4152" s="6" t="s">
        <v>54</v>
      </c>
      <c r="I4152" s="6" t="s">
        <v>42</v>
      </c>
      <c r="J4152" s="6" t="s">
        <v>166</v>
      </c>
      <c r="K4152" s="6" t="s">
        <v>476</v>
      </c>
      <c r="L4152" s="6" t="s">
        <v>45</v>
      </c>
      <c r="M4152" s="6" t="s">
        <v>31</v>
      </c>
      <c r="N4152" s="6" t="s">
        <v>78</v>
      </c>
      <c r="O4152" s="6" t="s">
        <v>47</v>
      </c>
      <c r="P4152" s="6" t="s">
        <v>115</v>
      </c>
      <c r="Q4152" s="6">
        <v>1824.89</v>
      </c>
      <c r="R4152" s="6">
        <v>0</v>
      </c>
      <c r="S4152" s="6">
        <v>6.55</v>
      </c>
      <c r="T4152" s="6" t="s">
        <v>35</v>
      </c>
      <c r="U4152" s="6"/>
      <c r="V4152" s="6" t="s">
        <v>49</v>
      </c>
      <c r="W4152" s="6">
        <v>77</v>
      </c>
      <c r="X4152" s="7" t="s">
        <v>37</v>
      </c>
    </row>
    <row r="4153" spans="1:24" x14ac:dyDescent="0.3">
      <c r="A4153" s="8" t="s">
        <v>12483</v>
      </c>
      <c r="B4153" s="9">
        <v>46152</v>
      </c>
      <c r="C4153" s="21" t="str">
        <f>TEXT(Table3[[#This Row],[Transaction_Date]],"dddd")</f>
        <v>Sunday</v>
      </c>
      <c r="D4153" t="s">
        <v>12484</v>
      </c>
      <c r="E4153">
        <f>HOUR(Table3[[#This Row],[Transaction_Time]])</f>
        <v>17</v>
      </c>
      <c r="F4153" s="10" t="s">
        <v>24</v>
      </c>
      <c r="G4153" s="10" t="s">
        <v>12485</v>
      </c>
      <c r="H4153" s="10" t="s">
        <v>89</v>
      </c>
      <c r="I4153" s="10" t="s">
        <v>42</v>
      </c>
      <c r="J4153" s="10" t="s">
        <v>98</v>
      </c>
      <c r="K4153" s="10" t="s">
        <v>338</v>
      </c>
      <c r="L4153" s="10" t="s">
        <v>334</v>
      </c>
      <c r="M4153" s="10" t="s">
        <v>58</v>
      </c>
      <c r="N4153" s="10" t="s">
        <v>46</v>
      </c>
      <c r="O4153" s="10" t="s">
        <v>47</v>
      </c>
      <c r="P4153" s="10" t="s">
        <v>108</v>
      </c>
      <c r="Q4153" s="10">
        <v>2581.79</v>
      </c>
      <c r="R4153" s="10">
        <v>0</v>
      </c>
      <c r="S4153" s="10">
        <v>0</v>
      </c>
      <c r="T4153" s="10" t="s">
        <v>35</v>
      </c>
      <c r="U4153" s="10"/>
      <c r="V4153" s="10" t="s">
        <v>49</v>
      </c>
      <c r="W4153" s="10">
        <v>84</v>
      </c>
      <c r="X4153" s="11" t="s">
        <v>37</v>
      </c>
    </row>
    <row r="4154" spans="1:24" x14ac:dyDescent="0.3">
      <c r="A4154" s="4" t="s">
        <v>12486</v>
      </c>
      <c r="B4154" s="5">
        <v>46169</v>
      </c>
      <c r="C4154" s="20" t="str">
        <f>TEXT(Table3[[#This Row],[Transaction_Date]],"dddd")</f>
        <v>Wednesday</v>
      </c>
      <c r="D4154" t="s">
        <v>12487</v>
      </c>
      <c r="E4154">
        <f>HOUR(Table3[[#This Row],[Transaction_Time]])</f>
        <v>11</v>
      </c>
      <c r="F4154" s="6" t="s">
        <v>40</v>
      </c>
      <c r="G4154" s="6" t="s">
        <v>12488</v>
      </c>
      <c r="H4154" s="6" t="s">
        <v>26</v>
      </c>
      <c r="I4154" s="6" t="s">
        <v>42</v>
      </c>
      <c r="J4154" s="6" t="s">
        <v>75</v>
      </c>
      <c r="K4154" s="6" t="s">
        <v>76</v>
      </c>
      <c r="L4154" s="6" t="s">
        <v>184</v>
      </c>
      <c r="M4154" s="6" t="s">
        <v>146</v>
      </c>
      <c r="N4154" s="6" t="s">
        <v>176</v>
      </c>
      <c r="O4154" s="6" t="s">
        <v>60</v>
      </c>
      <c r="P4154" s="6" t="s">
        <v>108</v>
      </c>
      <c r="Q4154" s="6">
        <v>56.59</v>
      </c>
      <c r="R4154" s="6">
        <v>0</v>
      </c>
      <c r="S4154" s="6">
        <v>5.26</v>
      </c>
      <c r="T4154" s="6" t="s">
        <v>35</v>
      </c>
      <c r="U4154" s="6"/>
      <c r="V4154" s="6" t="s">
        <v>49</v>
      </c>
      <c r="W4154" s="6">
        <v>10</v>
      </c>
      <c r="X4154" s="7" t="s">
        <v>37</v>
      </c>
    </row>
    <row r="4155" spans="1:24" x14ac:dyDescent="0.3">
      <c r="A4155" s="8" t="s">
        <v>12489</v>
      </c>
      <c r="B4155" s="9">
        <v>46160</v>
      </c>
      <c r="C4155" s="21" t="str">
        <f>TEXT(Table3[[#This Row],[Transaction_Date]],"dddd")</f>
        <v>Monday</v>
      </c>
      <c r="D4155" t="s">
        <v>12490</v>
      </c>
      <c r="E4155">
        <f>HOUR(Table3[[#This Row],[Transaction_Time]])</f>
        <v>8</v>
      </c>
      <c r="F4155" s="10" t="s">
        <v>24</v>
      </c>
      <c r="G4155" s="10" t="s">
        <v>12491</v>
      </c>
      <c r="H4155" s="10" t="s">
        <v>74</v>
      </c>
      <c r="I4155" s="10" t="s">
        <v>42</v>
      </c>
      <c r="J4155" s="10" t="s">
        <v>55</v>
      </c>
      <c r="K4155" s="10" t="s">
        <v>136</v>
      </c>
      <c r="L4155" s="10" t="s">
        <v>107</v>
      </c>
      <c r="M4155" s="10" t="s">
        <v>93</v>
      </c>
      <c r="N4155" s="10" t="s">
        <v>59</v>
      </c>
      <c r="O4155" s="10" t="s">
        <v>60</v>
      </c>
      <c r="P4155" s="10" t="s">
        <v>128</v>
      </c>
      <c r="Q4155" s="10">
        <v>213.99</v>
      </c>
      <c r="R4155" s="10">
        <v>0</v>
      </c>
      <c r="S4155" s="10">
        <v>0</v>
      </c>
      <c r="T4155" s="10" t="s">
        <v>35</v>
      </c>
      <c r="U4155" s="10"/>
      <c r="V4155" s="10" t="s">
        <v>49</v>
      </c>
      <c r="W4155" s="10">
        <v>14</v>
      </c>
      <c r="X4155" s="11" t="s">
        <v>37</v>
      </c>
    </row>
    <row r="4156" spans="1:24" x14ac:dyDescent="0.3">
      <c r="A4156" s="4" t="s">
        <v>12492</v>
      </c>
      <c r="B4156" s="5">
        <v>46160</v>
      </c>
      <c r="C4156" s="20" t="str">
        <f>TEXT(Table3[[#This Row],[Transaction_Date]],"dddd")</f>
        <v>Monday</v>
      </c>
      <c r="D4156" t="s">
        <v>12493</v>
      </c>
      <c r="E4156">
        <f>HOUR(Table3[[#This Row],[Transaction_Time]])</f>
        <v>10</v>
      </c>
      <c r="F4156" s="6" t="s">
        <v>52</v>
      </c>
      <c r="G4156" s="6" t="s">
        <v>12494</v>
      </c>
      <c r="H4156" s="6" t="s">
        <v>54</v>
      </c>
      <c r="I4156" s="6" t="s">
        <v>27</v>
      </c>
      <c r="J4156" s="6" t="s">
        <v>119</v>
      </c>
      <c r="K4156" s="6" t="s">
        <v>120</v>
      </c>
      <c r="L4156" s="6" t="s">
        <v>682</v>
      </c>
      <c r="M4156" s="6" t="s">
        <v>214</v>
      </c>
      <c r="N4156" s="6" t="s">
        <v>46</v>
      </c>
      <c r="O4156" s="6" t="s">
        <v>47</v>
      </c>
      <c r="P4156" s="6" t="s">
        <v>128</v>
      </c>
      <c r="Q4156" s="6">
        <v>377.39</v>
      </c>
      <c r="R4156" s="6">
        <v>0</v>
      </c>
      <c r="S4156" s="6">
        <v>0</v>
      </c>
      <c r="T4156" s="6" t="s">
        <v>35</v>
      </c>
      <c r="U4156" s="6"/>
      <c r="V4156" s="6" t="s">
        <v>49</v>
      </c>
      <c r="W4156" s="6">
        <v>17</v>
      </c>
      <c r="X4156" s="7" t="s">
        <v>37</v>
      </c>
    </row>
    <row r="4157" spans="1:24" x14ac:dyDescent="0.3">
      <c r="A4157" s="8" t="s">
        <v>12495</v>
      </c>
      <c r="B4157" s="9">
        <v>46145</v>
      </c>
      <c r="C4157" s="21" t="str">
        <f>TEXT(Table3[[#This Row],[Transaction_Date]],"dddd")</f>
        <v>Sunday</v>
      </c>
      <c r="D4157" t="s">
        <v>12496</v>
      </c>
      <c r="E4157">
        <f>HOUR(Table3[[#This Row],[Transaction_Time]])</f>
        <v>11</v>
      </c>
      <c r="F4157" s="10" t="s">
        <v>40</v>
      </c>
      <c r="G4157" s="10" t="s">
        <v>12497</v>
      </c>
      <c r="H4157" s="10" t="s">
        <v>54</v>
      </c>
      <c r="I4157" s="10" t="s">
        <v>42</v>
      </c>
      <c r="J4157" s="10" t="s">
        <v>90</v>
      </c>
      <c r="K4157" s="10" t="s">
        <v>91</v>
      </c>
      <c r="L4157" s="10" t="s">
        <v>66</v>
      </c>
      <c r="M4157" s="10" t="s">
        <v>67</v>
      </c>
      <c r="N4157" s="10" t="s">
        <v>59</v>
      </c>
      <c r="O4157" s="10" t="s">
        <v>47</v>
      </c>
      <c r="P4157" s="10" t="s">
        <v>84</v>
      </c>
      <c r="Q4157" s="10">
        <v>1777.46</v>
      </c>
      <c r="R4157" s="10">
        <v>0</v>
      </c>
      <c r="S4157" s="10">
        <v>1.05</v>
      </c>
      <c r="T4157" s="10" t="s">
        <v>280</v>
      </c>
      <c r="U4157" s="10" t="s">
        <v>407</v>
      </c>
      <c r="V4157" s="10" t="s">
        <v>49</v>
      </c>
      <c r="W4157" s="10">
        <v>29</v>
      </c>
      <c r="X4157" s="11" t="s">
        <v>37</v>
      </c>
    </row>
    <row r="4158" spans="1:24" x14ac:dyDescent="0.3">
      <c r="A4158" s="4" t="s">
        <v>12498</v>
      </c>
      <c r="B4158" s="5">
        <v>46149</v>
      </c>
      <c r="C4158" s="20" t="str">
        <f>TEXT(Table3[[#This Row],[Transaction_Date]],"dddd")</f>
        <v>Thursday</v>
      </c>
      <c r="D4158" t="s">
        <v>12499</v>
      </c>
      <c r="E4158">
        <f>HOUR(Table3[[#This Row],[Transaction_Time]])</f>
        <v>13</v>
      </c>
      <c r="F4158" s="6" t="s">
        <v>416</v>
      </c>
      <c r="G4158" s="6" t="s">
        <v>12500</v>
      </c>
      <c r="H4158" s="6" t="s">
        <v>26</v>
      </c>
      <c r="I4158" s="6" t="s">
        <v>42</v>
      </c>
      <c r="J4158" s="6" t="s">
        <v>98</v>
      </c>
      <c r="K4158" s="6" t="s">
        <v>459</v>
      </c>
      <c r="L4158" s="6" t="s">
        <v>477</v>
      </c>
      <c r="M4158" s="6" t="s">
        <v>101</v>
      </c>
      <c r="N4158" s="6" t="s">
        <v>46</v>
      </c>
      <c r="O4158" s="6" t="s">
        <v>47</v>
      </c>
      <c r="P4158" s="6" t="s">
        <v>108</v>
      </c>
      <c r="Q4158" s="6">
        <v>270.14999999999998</v>
      </c>
      <c r="R4158" s="6">
        <v>0</v>
      </c>
      <c r="S4158" s="6">
        <v>4.75</v>
      </c>
      <c r="T4158" s="6" t="s">
        <v>35</v>
      </c>
      <c r="U4158" s="6"/>
      <c r="V4158" s="6" t="s">
        <v>49</v>
      </c>
      <c r="W4158" s="6">
        <v>75</v>
      </c>
      <c r="X4158" s="7" t="s">
        <v>37</v>
      </c>
    </row>
    <row r="4159" spans="1:24" x14ac:dyDescent="0.3">
      <c r="A4159" s="8" t="s">
        <v>12501</v>
      </c>
      <c r="B4159" s="9">
        <v>46170</v>
      </c>
      <c r="C4159" s="21" t="str">
        <f>TEXT(Table3[[#This Row],[Transaction_Date]],"dddd")</f>
        <v>Thursday</v>
      </c>
      <c r="D4159" t="s">
        <v>12502</v>
      </c>
      <c r="E4159">
        <f>HOUR(Table3[[#This Row],[Transaction_Time]])</f>
        <v>18</v>
      </c>
      <c r="F4159" s="10" t="s">
        <v>24</v>
      </c>
      <c r="G4159" s="10" t="s">
        <v>12503</v>
      </c>
      <c r="H4159" s="10" t="s">
        <v>89</v>
      </c>
      <c r="I4159" s="10" t="s">
        <v>42</v>
      </c>
      <c r="J4159" s="10" t="s">
        <v>90</v>
      </c>
      <c r="K4159" s="10" t="s">
        <v>140</v>
      </c>
      <c r="L4159" s="10" t="s">
        <v>145</v>
      </c>
      <c r="M4159" s="10" t="s">
        <v>146</v>
      </c>
      <c r="N4159" s="10" t="s">
        <v>46</v>
      </c>
      <c r="O4159" s="10" t="s">
        <v>47</v>
      </c>
      <c r="P4159" s="10" t="s">
        <v>68</v>
      </c>
      <c r="Q4159" s="10">
        <v>479.08</v>
      </c>
      <c r="R4159" s="10">
        <v>24.94</v>
      </c>
      <c r="S4159" s="10">
        <v>2.38</v>
      </c>
      <c r="T4159" s="10" t="s">
        <v>35</v>
      </c>
      <c r="U4159" s="10"/>
      <c r="V4159" s="10" t="s">
        <v>49</v>
      </c>
      <c r="W4159" s="10">
        <v>42</v>
      </c>
      <c r="X4159" s="11" t="s">
        <v>37</v>
      </c>
    </row>
    <row r="4160" spans="1:24" x14ac:dyDescent="0.3">
      <c r="A4160" s="4" t="s">
        <v>12504</v>
      </c>
      <c r="B4160" s="5">
        <v>46153</v>
      </c>
      <c r="C4160" s="20" t="str">
        <f>TEXT(Table3[[#This Row],[Transaction_Date]],"dddd")</f>
        <v>Monday</v>
      </c>
      <c r="D4160" t="s">
        <v>12505</v>
      </c>
      <c r="E4160">
        <f>HOUR(Table3[[#This Row],[Transaction_Time]])</f>
        <v>13</v>
      </c>
      <c r="F4160" s="6" t="s">
        <v>416</v>
      </c>
      <c r="G4160" s="6" t="s">
        <v>12506</v>
      </c>
      <c r="H4160" s="6" t="s">
        <v>26</v>
      </c>
      <c r="I4160" s="6" t="s">
        <v>42</v>
      </c>
      <c r="J4160" s="6" t="s">
        <v>98</v>
      </c>
      <c r="K4160" s="6" t="s">
        <v>459</v>
      </c>
      <c r="L4160" s="6" t="s">
        <v>308</v>
      </c>
      <c r="M4160" s="6" t="s">
        <v>58</v>
      </c>
      <c r="N4160" s="6" t="s">
        <v>46</v>
      </c>
      <c r="O4160" s="6" t="s">
        <v>297</v>
      </c>
      <c r="P4160" s="6" t="s">
        <v>108</v>
      </c>
      <c r="Q4160" s="6">
        <v>434.48</v>
      </c>
      <c r="R4160" s="6">
        <v>0</v>
      </c>
      <c r="S4160" s="6">
        <v>0</v>
      </c>
      <c r="T4160" s="6" t="s">
        <v>35</v>
      </c>
      <c r="U4160" s="6"/>
      <c r="V4160" s="6" t="s">
        <v>49</v>
      </c>
      <c r="W4160" s="6">
        <v>67</v>
      </c>
      <c r="X4160" s="7" t="s">
        <v>37</v>
      </c>
    </row>
    <row r="4161" spans="1:24" x14ac:dyDescent="0.3">
      <c r="A4161" s="8" t="s">
        <v>12507</v>
      </c>
      <c r="B4161" s="9">
        <v>46160</v>
      </c>
      <c r="C4161" s="21" t="str">
        <f>TEXT(Table3[[#This Row],[Transaction_Date]],"dddd")</f>
        <v>Monday</v>
      </c>
      <c r="D4161" t="s">
        <v>12508</v>
      </c>
      <c r="E4161">
        <f>HOUR(Table3[[#This Row],[Transaction_Time]])</f>
        <v>16</v>
      </c>
      <c r="F4161" s="10" t="s">
        <v>52</v>
      </c>
      <c r="G4161" s="10" t="s">
        <v>12509</v>
      </c>
      <c r="H4161" s="10" t="s">
        <v>74</v>
      </c>
      <c r="I4161" s="10" t="s">
        <v>27</v>
      </c>
      <c r="J4161" s="10" t="s">
        <v>166</v>
      </c>
      <c r="K4161" s="10" t="s">
        <v>204</v>
      </c>
      <c r="L4161" s="10" t="s">
        <v>682</v>
      </c>
      <c r="M4161" s="10" t="s">
        <v>214</v>
      </c>
      <c r="N4161" s="10" t="s">
        <v>32</v>
      </c>
      <c r="O4161" s="10" t="s">
        <v>60</v>
      </c>
      <c r="P4161" s="10" t="s">
        <v>34</v>
      </c>
      <c r="Q4161" s="10">
        <v>440.44</v>
      </c>
      <c r="R4161" s="10">
        <v>0</v>
      </c>
      <c r="S4161" s="10">
        <v>0</v>
      </c>
      <c r="T4161" s="10" t="s">
        <v>280</v>
      </c>
      <c r="U4161" s="10" t="s">
        <v>315</v>
      </c>
      <c r="V4161" s="10" t="s">
        <v>36</v>
      </c>
      <c r="W4161" s="10">
        <v>84</v>
      </c>
      <c r="X4161" s="11" t="s">
        <v>37</v>
      </c>
    </row>
    <row r="4162" spans="1:24" x14ac:dyDescent="0.3">
      <c r="A4162" s="4" t="s">
        <v>12510</v>
      </c>
      <c r="B4162" s="5">
        <v>46160</v>
      </c>
      <c r="C4162" s="20" t="str">
        <f>TEXT(Table3[[#This Row],[Transaction_Date]],"dddd")</f>
        <v>Monday</v>
      </c>
      <c r="D4162" t="s">
        <v>12511</v>
      </c>
      <c r="E4162">
        <f>HOUR(Table3[[#This Row],[Transaction_Time]])</f>
        <v>12</v>
      </c>
      <c r="F4162" s="6" t="s">
        <v>40</v>
      </c>
      <c r="G4162" s="6" t="s">
        <v>12512</v>
      </c>
      <c r="H4162" s="6" t="s">
        <v>26</v>
      </c>
      <c r="I4162" s="6" t="s">
        <v>27</v>
      </c>
      <c r="J4162" s="6" t="s">
        <v>98</v>
      </c>
      <c r="K4162" s="6" t="s">
        <v>338</v>
      </c>
      <c r="L4162" s="6" t="s">
        <v>196</v>
      </c>
      <c r="M4162" s="6" t="s">
        <v>83</v>
      </c>
      <c r="N4162" s="6" t="s">
        <v>46</v>
      </c>
      <c r="O4162" s="6" t="s">
        <v>141</v>
      </c>
      <c r="P4162" s="10" t="s">
        <v>68</v>
      </c>
      <c r="Q4162" s="6">
        <v>79.69</v>
      </c>
      <c r="R4162" s="6">
        <v>0</v>
      </c>
      <c r="S4162" s="6">
        <v>7.51</v>
      </c>
      <c r="T4162" s="6" t="s">
        <v>35</v>
      </c>
      <c r="U4162" s="6"/>
      <c r="V4162" s="6" t="s">
        <v>49</v>
      </c>
      <c r="W4162" s="6">
        <v>75</v>
      </c>
      <c r="X4162" s="7" t="s">
        <v>37</v>
      </c>
    </row>
    <row r="4163" spans="1:24" x14ac:dyDescent="0.3">
      <c r="A4163" s="8" t="s">
        <v>12513</v>
      </c>
      <c r="B4163" s="9">
        <v>46154</v>
      </c>
      <c r="C4163" s="21" t="str">
        <f>TEXT(Table3[[#This Row],[Transaction_Date]],"dddd")</f>
        <v>Tuesday</v>
      </c>
      <c r="D4163" t="s">
        <v>12514</v>
      </c>
      <c r="E4163">
        <f>HOUR(Table3[[#This Row],[Transaction_Time]])</f>
        <v>12</v>
      </c>
      <c r="F4163" s="10" t="s">
        <v>24</v>
      </c>
      <c r="G4163" s="10" t="s">
        <v>12515</v>
      </c>
      <c r="H4163" s="10" t="s">
        <v>26</v>
      </c>
      <c r="I4163" s="10" t="s">
        <v>27</v>
      </c>
      <c r="J4163" s="10" t="s">
        <v>150</v>
      </c>
      <c r="K4163" s="10" t="s">
        <v>398</v>
      </c>
      <c r="L4163" s="10" t="s">
        <v>537</v>
      </c>
      <c r="M4163" s="10" t="s">
        <v>122</v>
      </c>
      <c r="N4163" s="10" t="s">
        <v>32</v>
      </c>
      <c r="O4163" s="10" t="s">
        <v>60</v>
      </c>
      <c r="P4163" s="10" t="s">
        <v>108</v>
      </c>
      <c r="Q4163" s="10">
        <v>683.43</v>
      </c>
      <c r="R4163" s="10">
        <v>0</v>
      </c>
      <c r="S4163" s="10">
        <v>0</v>
      </c>
      <c r="T4163" s="10" t="s">
        <v>35</v>
      </c>
      <c r="U4163" s="10"/>
      <c r="V4163" s="10" t="s">
        <v>49</v>
      </c>
      <c r="W4163" s="10">
        <v>34</v>
      </c>
      <c r="X4163" s="11" t="s">
        <v>37</v>
      </c>
    </row>
    <row r="4164" spans="1:24" x14ac:dyDescent="0.3">
      <c r="A4164" s="4" t="s">
        <v>12516</v>
      </c>
      <c r="B4164" s="5">
        <v>46166</v>
      </c>
      <c r="C4164" s="20" t="str">
        <f>TEXT(Table3[[#This Row],[Transaction_Date]],"dddd")</f>
        <v>Sunday</v>
      </c>
      <c r="D4164" t="s">
        <v>12517</v>
      </c>
      <c r="E4164">
        <f>HOUR(Table3[[#This Row],[Transaction_Time]])</f>
        <v>14</v>
      </c>
      <c r="F4164" s="6" t="s">
        <v>24</v>
      </c>
      <c r="G4164" s="6" t="s">
        <v>12518</v>
      </c>
      <c r="H4164" s="6" t="s">
        <v>54</v>
      </c>
      <c r="I4164" s="6" t="s">
        <v>27</v>
      </c>
      <c r="J4164" s="6" t="s">
        <v>150</v>
      </c>
      <c r="K4164" s="6" t="s">
        <v>245</v>
      </c>
      <c r="L4164" s="6" t="s">
        <v>334</v>
      </c>
      <c r="M4164" s="6" t="s">
        <v>58</v>
      </c>
      <c r="N4164" s="6" t="s">
        <v>59</v>
      </c>
      <c r="O4164" s="6" t="s">
        <v>60</v>
      </c>
      <c r="P4164" s="6" t="s">
        <v>68</v>
      </c>
      <c r="Q4164" s="6">
        <v>537.16</v>
      </c>
      <c r="R4164" s="6">
        <v>0</v>
      </c>
      <c r="S4164" s="6">
        <v>0</v>
      </c>
      <c r="T4164" s="6" t="s">
        <v>35</v>
      </c>
      <c r="U4164" s="6"/>
      <c r="V4164" s="6" t="s">
        <v>49</v>
      </c>
      <c r="W4164" s="6">
        <v>65</v>
      </c>
      <c r="X4164" s="7" t="s">
        <v>37</v>
      </c>
    </row>
    <row r="4165" spans="1:24" x14ac:dyDescent="0.3">
      <c r="A4165" s="8" t="s">
        <v>12519</v>
      </c>
      <c r="B4165" s="9">
        <v>46156</v>
      </c>
      <c r="C4165" s="21" t="str">
        <f>TEXT(Table3[[#This Row],[Transaction_Date]],"dddd")</f>
        <v>Thursday</v>
      </c>
      <c r="D4165" t="s">
        <v>12520</v>
      </c>
      <c r="E4165">
        <f>HOUR(Table3[[#This Row],[Transaction_Time]])</f>
        <v>8</v>
      </c>
      <c r="F4165" s="10" t="s">
        <v>370</v>
      </c>
      <c r="G4165" s="10" t="s">
        <v>12521</v>
      </c>
      <c r="H4165" s="10" t="s">
        <v>89</v>
      </c>
      <c r="I4165" s="10" t="s">
        <v>27</v>
      </c>
      <c r="J4165" s="10" t="s">
        <v>150</v>
      </c>
      <c r="K4165" s="10" t="s">
        <v>245</v>
      </c>
      <c r="L4165" s="10" t="s">
        <v>463</v>
      </c>
      <c r="M4165" s="10" t="s">
        <v>101</v>
      </c>
      <c r="N4165" s="10" t="s">
        <v>46</v>
      </c>
      <c r="O4165" s="10" t="s">
        <v>47</v>
      </c>
      <c r="P4165" s="10" t="s">
        <v>68</v>
      </c>
      <c r="Q4165" s="10">
        <v>2045.07</v>
      </c>
      <c r="R4165" s="10">
        <v>0</v>
      </c>
      <c r="S4165" s="10">
        <v>0</v>
      </c>
      <c r="T4165" s="10" t="s">
        <v>35</v>
      </c>
      <c r="U4165" s="10"/>
      <c r="V4165" s="10" t="s">
        <v>49</v>
      </c>
      <c r="W4165" s="10">
        <v>46</v>
      </c>
      <c r="X4165" s="11" t="s">
        <v>37</v>
      </c>
    </row>
    <row r="4166" spans="1:24" x14ac:dyDescent="0.3">
      <c r="A4166" s="4" t="s">
        <v>12522</v>
      </c>
      <c r="B4166" s="5">
        <v>46163</v>
      </c>
      <c r="C4166" s="20" t="str">
        <f>TEXT(Table3[[#This Row],[Transaction_Date]],"dddd")</f>
        <v>Thursday</v>
      </c>
      <c r="D4166" t="s">
        <v>12523</v>
      </c>
      <c r="E4166">
        <f>HOUR(Table3[[#This Row],[Transaction_Time]])</f>
        <v>8</v>
      </c>
      <c r="F4166" s="6" t="s">
        <v>72</v>
      </c>
      <c r="G4166" s="6" t="s">
        <v>12524</v>
      </c>
      <c r="H4166" s="6" t="s">
        <v>97</v>
      </c>
      <c r="I4166" s="6" t="s">
        <v>27</v>
      </c>
      <c r="J4166" s="6" t="s">
        <v>28</v>
      </c>
      <c r="K4166" s="6" t="s">
        <v>65</v>
      </c>
      <c r="L4166" s="6" t="s">
        <v>463</v>
      </c>
      <c r="M4166" s="6" t="s">
        <v>101</v>
      </c>
      <c r="N4166" s="6" t="s">
        <v>46</v>
      </c>
      <c r="O4166" s="6" t="s">
        <v>141</v>
      </c>
      <c r="P4166" s="6" t="s">
        <v>108</v>
      </c>
      <c r="Q4166" s="6">
        <v>53.95</v>
      </c>
      <c r="R4166" s="6">
        <v>0</v>
      </c>
      <c r="S4166" s="6">
        <v>6.37</v>
      </c>
      <c r="T4166" s="6" t="s">
        <v>35</v>
      </c>
      <c r="U4166" s="6"/>
      <c r="V4166" s="6" t="s">
        <v>49</v>
      </c>
      <c r="W4166" s="6">
        <v>85</v>
      </c>
      <c r="X4166" s="7" t="s">
        <v>37</v>
      </c>
    </row>
    <row r="4167" spans="1:24" x14ac:dyDescent="0.3">
      <c r="A4167" s="8" t="s">
        <v>12525</v>
      </c>
      <c r="B4167" s="9">
        <v>46143</v>
      </c>
      <c r="C4167" s="21" t="str">
        <f>TEXT(Table3[[#This Row],[Transaction_Date]],"dddd")</f>
        <v>Friday</v>
      </c>
      <c r="D4167" t="s">
        <v>12526</v>
      </c>
      <c r="E4167">
        <f>HOUR(Table3[[#This Row],[Transaction_Time]])</f>
        <v>11</v>
      </c>
      <c r="F4167" s="10" t="s">
        <v>40</v>
      </c>
      <c r="G4167" s="10" t="s">
        <v>12527</v>
      </c>
      <c r="H4167" s="10" t="s">
        <v>89</v>
      </c>
      <c r="I4167" s="10" t="s">
        <v>27</v>
      </c>
      <c r="J4167" s="10" t="s">
        <v>98</v>
      </c>
      <c r="K4167" s="10" t="s">
        <v>126</v>
      </c>
      <c r="L4167" s="10" t="s">
        <v>271</v>
      </c>
      <c r="M4167" s="10" t="s">
        <v>83</v>
      </c>
      <c r="N4167" s="10" t="s">
        <v>32</v>
      </c>
      <c r="O4167" s="10" t="s">
        <v>47</v>
      </c>
      <c r="P4167" s="10" t="s">
        <v>48</v>
      </c>
      <c r="Q4167" s="10">
        <v>427.5</v>
      </c>
      <c r="R4167" s="10">
        <v>0</v>
      </c>
      <c r="S4167" s="10">
        <v>0</v>
      </c>
      <c r="T4167" s="10" t="s">
        <v>35</v>
      </c>
      <c r="U4167" s="10"/>
      <c r="V4167" s="10" t="s">
        <v>36</v>
      </c>
      <c r="W4167" s="10">
        <v>2</v>
      </c>
      <c r="X4167" s="11" t="s">
        <v>37</v>
      </c>
    </row>
    <row r="4168" spans="1:24" x14ac:dyDescent="0.3">
      <c r="A4168" s="4" t="s">
        <v>12528</v>
      </c>
      <c r="B4168" s="5">
        <v>46158</v>
      </c>
      <c r="C4168" s="20" t="str">
        <f>TEXT(Table3[[#This Row],[Transaction_Date]],"dddd")</f>
        <v>Saturday</v>
      </c>
      <c r="D4168" t="s">
        <v>9869</v>
      </c>
      <c r="E4168">
        <f>HOUR(Table3[[#This Row],[Transaction_Time]])</f>
        <v>20</v>
      </c>
      <c r="F4168" s="6" t="s">
        <v>24</v>
      </c>
      <c r="G4168" s="6" t="s">
        <v>12529</v>
      </c>
      <c r="H4168" s="6" t="s">
        <v>89</v>
      </c>
      <c r="I4168" s="6" t="s">
        <v>27</v>
      </c>
      <c r="J4168" s="6" t="s">
        <v>105</v>
      </c>
      <c r="K4168" s="6" t="s">
        <v>106</v>
      </c>
      <c r="L4168" s="6" t="s">
        <v>66</v>
      </c>
      <c r="M4168" s="6" t="s">
        <v>67</v>
      </c>
      <c r="N4168" s="6" t="s">
        <v>272</v>
      </c>
      <c r="O4168" s="6" t="s">
        <v>141</v>
      </c>
      <c r="P4168" s="10" t="s">
        <v>68</v>
      </c>
      <c r="Q4168" s="6">
        <v>2663.36</v>
      </c>
      <c r="R4168" s="6">
        <v>0</v>
      </c>
      <c r="S4168" s="6">
        <v>0</v>
      </c>
      <c r="T4168" s="6" t="s">
        <v>35</v>
      </c>
      <c r="U4168" s="6"/>
      <c r="V4168" s="6" t="s">
        <v>49</v>
      </c>
      <c r="W4168" s="6">
        <v>26</v>
      </c>
      <c r="X4168" s="7" t="s">
        <v>37</v>
      </c>
    </row>
    <row r="4169" spans="1:24" x14ac:dyDescent="0.3">
      <c r="A4169" s="8" t="s">
        <v>12530</v>
      </c>
      <c r="B4169" s="9">
        <v>46158</v>
      </c>
      <c r="C4169" s="21" t="str">
        <f>TEXT(Table3[[#This Row],[Transaction_Date]],"dddd")</f>
        <v>Saturday</v>
      </c>
      <c r="D4169" t="s">
        <v>10609</v>
      </c>
      <c r="E4169">
        <f>HOUR(Table3[[#This Row],[Transaction_Time]])</f>
        <v>11</v>
      </c>
      <c r="F4169" s="10" t="s">
        <v>40</v>
      </c>
      <c r="G4169" s="10" t="s">
        <v>12531</v>
      </c>
      <c r="H4169" s="10" t="s">
        <v>26</v>
      </c>
      <c r="I4169" s="10" t="s">
        <v>42</v>
      </c>
      <c r="J4169" s="10" t="s">
        <v>105</v>
      </c>
      <c r="K4169" s="10" t="s">
        <v>106</v>
      </c>
      <c r="L4169" s="10" t="s">
        <v>184</v>
      </c>
      <c r="M4169" s="10" t="s">
        <v>146</v>
      </c>
      <c r="N4169" s="10" t="s">
        <v>78</v>
      </c>
      <c r="O4169" s="10" t="s">
        <v>60</v>
      </c>
      <c r="P4169" s="10" t="s">
        <v>84</v>
      </c>
      <c r="Q4169" s="10">
        <v>213.58</v>
      </c>
      <c r="R4169" s="10">
        <v>0</v>
      </c>
      <c r="S4169" s="10">
        <v>0</v>
      </c>
      <c r="T4169" s="10" t="s">
        <v>35</v>
      </c>
      <c r="U4169" s="10"/>
      <c r="V4169" s="10" t="s">
        <v>49</v>
      </c>
      <c r="W4169" s="10">
        <v>81</v>
      </c>
      <c r="X4169" s="11" t="s">
        <v>37</v>
      </c>
    </row>
    <row r="4170" spans="1:24" x14ac:dyDescent="0.3">
      <c r="A4170" s="4" t="s">
        <v>12532</v>
      </c>
      <c r="B4170" s="5">
        <v>46164</v>
      </c>
      <c r="C4170" s="20" t="str">
        <f>TEXT(Table3[[#This Row],[Transaction_Date]],"dddd")</f>
        <v>Friday</v>
      </c>
      <c r="D4170" t="s">
        <v>12533</v>
      </c>
      <c r="E4170">
        <f>HOUR(Table3[[#This Row],[Transaction_Time]])</f>
        <v>13</v>
      </c>
      <c r="F4170" s="6" t="s">
        <v>24</v>
      </c>
      <c r="G4170" s="6" t="s">
        <v>12534</v>
      </c>
      <c r="H4170" s="6" t="s">
        <v>26</v>
      </c>
      <c r="I4170" s="6" t="s">
        <v>27</v>
      </c>
      <c r="J4170" s="6" t="s">
        <v>166</v>
      </c>
      <c r="K4170" s="6" t="s">
        <v>204</v>
      </c>
      <c r="L4170" s="6" t="s">
        <v>184</v>
      </c>
      <c r="M4170" s="6" t="s">
        <v>146</v>
      </c>
      <c r="N4170" s="6" t="s">
        <v>78</v>
      </c>
      <c r="O4170" s="6" t="s">
        <v>47</v>
      </c>
      <c r="P4170" s="6" t="s">
        <v>128</v>
      </c>
      <c r="Q4170" s="6">
        <v>1074.96</v>
      </c>
      <c r="R4170" s="6">
        <v>0</v>
      </c>
      <c r="S4170" s="6">
        <v>1.37</v>
      </c>
      <c r="T4170" s="6" t="s">
        <v>35</v>
      </c>
      <c r="U4170" s="6"/>
      <c r="V4170" s="6" t="s">
        <v>49</v>
      </c>
      <c r="W4170" s="6">
        <v>95</v>
      </c>
      <c r="X4170" s="7" t="s">
        <v>37</v>
      </c>
    </row>
    <row r="4171" spans="1:24" x14ac:dyDescent="0.3">
      <c r="A4171" s="8" t="s">
        <v>12535</v>
      </c>
      <c r="B4171" s="9">
        <v>46164</v>
      </c>
      <c r="C4171" s="21" t="str">
        <f>TEXT(Table3[[#This Row],[Transaction_Date]],"dddd")</f>
        <v>Friday</v>
      </c>
      <c r="D4171" t="s">
        <v>12536</v>
      </c>
      <c r="E4171">
        <f>HOUR(Table3[[#This Row],[Transaction_Time]])</f>
        <v>18</v>
      </c>
      <c r="F4171" s="10" t="s">
        <v>416</v>
      </c>
      <c r="G4171" s="10" t="s">
        <v>12537</v>
      </c>
      <c r="H4171" s="10" t="s">
        <v>26</v>
      </c>
      <c r="I4171" s="10" t="s">
        <v>27</v>
      </c>
      <c r="J4171" s="10" t="s">
        <v>43</v>
      </c>
      <c r="K4171" s="10" t="s">
        <v>285</v>
      </c>
      <c r="L4171" s="10" t="s">
        <v>100</v>
      </c>
      <c r="M4171" s="10" t="s">
        <v>101</v>
      </c>
      <c r="N4171" s="10" t="s">
        <v>78</v>
      </c>
      <c r="O4171" s="10" t="s">
        <v>47</v>
      </c>
      <c r="P4171" s="10" t="s">
        <v>48</v>
      </c>
      <c r="Q4171" s="10">
        <v>616.51</v>
      </c>
      <c r="R4171" s="10">
        <v>0</v>
      </c>
      <c r="S4171" s="10">
        <v>0</v>
      </c>
      <c r="T4171" s="10" t="s">
        <v>35</v>
      </c>
      <c r="U4171" s="10"/>
      <c r="V4171" s="10" t="s">
        <v>49</v>
      </c>
      <c r="W4171" s="10">
        <v>66</v>
      </c>
      <c r="X4171" s="11" t="s">
        <v>37</v>
      </c>
    </row>
    <row r="4172" spans="1:24" x14ac:dyDescent="0.3">
      <c r="A4172" s="4" t="s">
        <v>12538</v>
      </c>
      <c r="B4172" s="5">
        <v>46173</v>
      </c>
      <c r="C4172" s="20" t="str">
        <f>TEXT(Table3[[#This Row],[Transaction_Date]],"dddd")</f>
        <v>Sunday</v>
      </c>
      <c r="D4172" t="s">
        <v>12539</v>
      </c>
      <c r="E4172">
        <f>HOUR(Table3[[#This Row],[Transaction_Time]])</f>
        <v>19</v>
      </c>
      <c r="F4172" s="6" t="s">
        <v>24</v>
      </c>
      <c r="G4172" s="6" t="s">
        <v>12540</v>
      </c>
      <c r="H4172" s="6" t="s">
        <v>54</v>
      </c>
      <c r="I4172" s="6" t="s">
        <v>27</v>
      </c>
      <c r="J4172" s="6" t="s">
        <v>98</v>
      </c>
      <c r="K4172" s="6" t="s">
        <v>126</v>
      </c>
      <c r="L4172" s="6" t="s">
        <v>145</v>
      </c>
      <c r="M4172" s="6" t="s">
        <v>146</v>
      </c>
      <c r="N4172" s="6" t="s">
        <v>59</v>
      </c>
      <c r="O4172" s="6" t="s">
        <v>33</v>
      </c>
      <c r="P4172" s="6" t="s">
        <v>34</v>
      </c>
      <c r="Q4172" s="6">
        <v>209.19</v>
      </c>
      <c r="R4172" s="6">
        <v>0</v>
      </c>
      <c r="S4172" s="6">
        <v>0</v>
      </c>
      <c r="T4172" s="6" t="s">
        <v>35</v>
      </c>
      <c r="U4172" s="6"/>
      <c r="V4172" s="6" t="s">
        <v>49</v>
      </c>
      <c r="W4172" s="6">
        <v>12</v>
      </c>
      <c r="X4172" s="7" t="s">
        <v>37</v>
      </c>
    </row>
    <row r="4173" spans="1:24" x14ac:dyDescent="0.3">
      <c r="A4173" s="8" t="s">
        <v>12541</v>
      </c>
      <c r="B4173" s="9">
        <v>46170</v>
      </c>
      <c r="C4173" s="21" t="str">
        <f>TEXT(Table3[[#This Row],[Transaction_Date]],"dddd")</f>
        <v>Thursday</v>
      </c>
      <c r="D4173" t="s">
        <v>12542</v>
      </c>
      <c r="E4173">
        <f>HOUR(Table3[[#This Row],[Transaction_Time]])</f>
        <v>13</v>
      </c>
      <c r="F4173" s="10" t="s">
        <v>24</v>
      </c>
      <c r="G4173" s="10" t="s">
        <v>12543</v>
      </c>
      <c r="H4173" s="10" t="s">
        <v>26</v>
      </c>
      <c r="I4173" s="10" t="s">
        <v>42</v>
      </c>
      <c r="J4173" s="10" t="s">
        <v>28</v>
      </c>
      <c r="K4173" s="10" t="s">
        <v>188</v>
      </c>
      <c r="L4173" s="10" t="s">
        <v>357</v>
      </c>
      <c r="M4173" s="10" t="s">
        <v>122</v>
      </c>
      <c r="N4173" s="10" t="s">
        <v>176</v>
      </c>
      <c r="O4173" s="10" t="s">
        <v>47</v>
      </c>
      <c r="P4173" s="10" t="s">
        <v>48</v>
      </c>
      <c r="Q4173" s="10">
        <v>1360.73</v>
      </c>
      <c r="R4173" s="10">
        <v>14.39</v>
      </c>
      <c r="S4173" s="10">
        <v>0</v>
      </c>
      <c r="T4173" s="10" t="s">
        <v>35</v>
      </c>
      <c r="U4173" s="10"/>
      <c r="V4173" s="10" t="s">
        <v>49</v>
      </c>
      <c r="W4173" s="10">
        <v>10</v>
      </c>
      <c r="X4173" s="11" t="s">
        <v>37</v>
      </c>
    </row>
    <row r="4174" spans="1:24" x14ac:dyDescent="0.3">
      <c r="A4174" s="4" t="s">
        <v>12544</v>
      </c>
      <c r="B4174" s="5">
        <v>46170</v>
      </c>
      <c r="C4174" s="20" t="str">
        <f>TEXT(Table3[[#This Row],[Transaction_Date]],"dddd")</f>
        <v>Thursday</v>
      </c>
      <c r="D4174" t="s">
        <v>12545</v>
      </c>
      <c r="E4174">
        <f>HOUR(Table3[[#This Row],[Transaction_Time]])</f>
        <v>19</v>
      </c>
      <c r="F4174" s="6" t="s">
        <v>40</v>
      </c>
      <c r="G4174" s="6" t="s">
        <v>12546</v>
      </c>
      <c r="H4174" s="6" t="s">
        <v>26</v>
      </c>
      <c r="I4174" s="6" t="s">
        <v>27</v>
      </c>
      <c r="J4174" s="6" t="s">
        <v>55</v>
      </c>
      <c r="K4174" s="6" t="s">
        <v>256</v>
      </c>
      <c r="L4174" s="6" t="s">
        <v>537</v>
      </c>
      <c r="M4174" s="6" t="s">
        <v>122</v>
      </c>
      <c r="N4174" s="6" t="s">
        <v>78</v>
      </c>
      <c r="O4174" s="6" t="s">
        <v>60</v>
      </c>
      <c r="P4174" s="6" t="s">
        <v>108</v>
      </c>
      <c r="Q4174" s="6">
        <v>1856.28</v>
      </c>
      <c r="R4174" s="6">
        <v>0</v>
      </c>
      <c r="S4174" s="6">
        <v>0</v>
      </c>
      <c r="T4174" s="6" t="s">
        <v>280</v>
      </c>
      <c r="U4174" s="6" t="s">
        <v>407</v>
      </c>
      <c r="V4174" s="6" t="s">
        <v>49</v>
      </c>
      <c r="W4174" s="6">
        <v>6</v>
      </c>
      <c r="X4174" s="7" t="s">
        <v>37</v>
      </c>
    </row>
    <row r="4175" spans="1:24" x14ac:dyDescent="0.3">
      <c r="A4175" s="8" t="s">
        <v>12547</v>
      </c>
      <c r="B4175" s="9">
        <v>46146</v>
      </c>
      <c r="C4175" s="21" t="str">
        <f>TEXT(Table3[[#This Row],[Transaction_Date]],"dddd")</f>
        <v>Monday</v>
      </c>
      <c r="D4175" t="s">
        <v>12548</v>
      </c>
      <c r="E4175">
        <f>HOUR(Table3[[#This Row],[Transaction_Time]])</f>
        <v>17</v>
      </c>
      <c r="F4175" s="10" t="s">
        <v>52</v>
      </c>
      <c r="G4175" s="10" t="s">
        <v>12549</v>
      </c>
      <c r="H4175" s="10" t="s">
        <v>26</v>
      </c>
      <c r="I4175" s="10" t="s">
        <v>42</v>
      </c>
      <c r="J4175" s="10" t="s">
        <v>90</v>
      </c>
      <c r="K4175" s="10" t="s">
        <v>140</v>
      </c>
      <c r="L4175" s="10" t="s">
        <v>113</v>
      </c>
      <c r="M4175" s="10" t="s">
        <v>114</v>
      </c>
      <c r="N4175" s="10" t="s">
        <v>46</v>
      </c>
      <c r="O4175" s="10" t="s">
        <v>60</v>
      </c>
      <c r="P4175" s="10" t="s">
        <v>48</v>
      </c>
      <c r="Q4175" s="10">
        <v>457.43</v>
      </c>
      <c r="R4175" s="10">
        <v>0</v>
      </c>
      <c r="S4175" s="10">
        <v>0</v>
      </c>
      <c r="T4175" s="10" t="s">
        <v>35</v>
      </c>
      <c r="U4175" s="10"/>
      <c r="V4175" s="10" t="s">
        <v>49</v>
      </c>
      <c r="W4175" s="10">
        <v>1</v>
      </c>
      <c r="X4175" s="11" t="s">
        <v>37</v>
      </c>
    </row>
    <row r="4176" spans="1:24" x14ac:dyDescent="0.3">
      <c r="A4176" s="4" t="s">
        <v>12550</v>
      </c>
      <c r="B4176" s="5">
        <v>46164</v>
      </c>
      <c r="C4176" s="20" t="str">
        <f>TEXT(Table3[[#This Row],[Transaction_Date]],"dddd")</f>
        <v>Friday</v>
      </c>
      <c r="D4176" t="s">
        <v>9139</v>
      </c>
      <c r="E4176">
        <f>HOUR(Table3[[#This Row],[Transaction_Time]])</f>
        <v>12</v>
      </c>
      <c r="F4176" s="6" t="s">
        <v>40</v>
      </c>
      <c r="G4176" s="6" t="s">
        <v>12551</v>
      </c>
      <c r="H4176" s="6" t="s">
        <v>54</v>
      </c>
      <c r="I4176" s="6" t="s">
        <v>27</v>
      </c>
      <c r="J4176" s="6" t="s">
        <v>119</v>
      </c>
      <c r="K4176" s="6" t="s">
        <v>276</v>
      </c>
      <c r="L4176" s="6" t="s">
        <v>350</v>
      </c>
      <c r="M4176" s="6" t="s">
        <v>31</v>
      </c>
      <c r="N4176" s="6" t="s">
        <v>59</v>
      </c>
      <c r="O4176" s="6" t="s">
        <v>141</v>
      </c>
      <c r="P4176" s="6" t="s">
        <v>115</v>
      </c>
      <c r="Q4176" s="6">
        <v>116.97</v>
      </c>
      <c r="R4176" s="6">
        <v>0</v>
      </c>
      <c r="S4176" s="6">
        <v>3.43</v>
      </c>
      <c r="T4176" s="6" t="s">
        <v>35</v>
      </c>
      <c r="U4176" s="6"/>
      <c r="V4176" s="6" t="s">
        <v>49</v>
      </c>
      <c r="W4176" s="6">
        <v>12</v>
      </c>
      <c r="X4176" s="7" t="s">
        <v>37</v>
      </c>
    </row>
    <row r="4177" spans="1:24" x14ac:dyDescent="0.3">
      <c r="A4177" s="8" t="s">
        <v>12552</v>
      </c>
      <c r="B4177" s="9">
        <v>46150</v>
      </c>
      <c r="C4177" s="21" t="str">
        <f>TEXT(Table3[[#This Row],[Transaction_Date]],"dddd")</f>
        <v>Friday</v>
      </c>
      <c r="D4177" t="s">
        <v>3934</v>
      </c>
      <c r="E4177">
        <f>HOUR(Table3[[#This Row],[Transaction_Time]])</f>
        <v>9</v>
      </c>
      <c r="F4177" s="10" t="s">
        <v>52</v>
      </c>
      <c r="G4177" s="10" t="s">
        <v>12553</v>
      </c>
      <c r="H4177" s="10" t="s">
        <v>26</v>
      </c>
      <c r="I4177" s="10" t="s">
        <v>42</v>
      </c>
      <c r="J4177" s="10" t="s">
        <v>166</v>
      </c>
      <c r="K4177" s="10" t="s">
        <v>476</v>
      </c>
      <c r="L4177" s="10" t="s">
        <v>200</v>
      </c>
      <c r="M4177" s="10" t="s">
        <v>146</v>
      </c>
      <c r="N4177" s="10" t="s">
        <v>32</v>
      </c>
      <c r="O4177" s="10" t="s">
        <v>141</v>
      </c>
      <c r="P4177" s="10" t="s">
        <v>128</v>
      </c>
      <c r="Q4177" s="10">
        <v>107.04</v>
      </c>
      <c r="R4177" s="10">
        <v>0</v>
      </c>
      <c r="S4177" s="10">
        <v>0</v>
      </c>
      <c r="T4177" s="10" t="s">
        <v>35</v>
      </c>
      <c r="U4177" s="10"/>
      <c r="V4177" s="10" t="s">
        <v>49</v>
      </c>
      <c r="W4177" s="10">
        <v>61</v>
      </c>
      <c r="X4177" s="11" t="s">
        <v>37</v>
      </c>
    </row>
    <row r="4178" spans="1:24" x14ac:dyDescent="0.3">
      <c r="A4178" s="4" t="s">
        <v>12554</v>
      </c>
      <c r="B4178" s="5">
        <v>46155</v>
      </c>
      <c r="C4178" s="20" t="str">
        <f>TEXT(Table3[[#This Row],[Transaction_Date]],"dddd")</f>
        <v>Wednesday</v>
      </c>
      <c r="D4178" t="s">
        <v>12555</v>
      </c>
      <c r="E4178">
        <f>HOUR(Table3[[#This Row],[Transaction_Time]])</f>
        <v>17</v>
      </c>
      <c r="F4178" s="6" t="s">
        <v>416</v>
      </c>
      <c r="G4178" s="6" t="s">
        <v>12556</v>
      </c>
      <c r="H4178" s="6" t="s">
        <v>26</v>
      </c>
      <c r="I4178" s="6" t="s">
        <v>42</v>
      </c>
      <c r="J4178" s="6" t="s">
        <v>119</v>
      </c>
      <c r="K4178" s="6" t="s">
        <v>120</v>
      </c>
      <c r="L4178" s="6" t="s">
        <v>445</v>
      </c>
      <c r="M4178" s="6" t="s">
        <v>162</v>
      </c>
      <c r="N4178" s="6" t="s">
        <v>32</v>
      </c>
      <c r="O4178" s="6" t="s">
        <v>297</v>
      </c>
      <c r="P4178" s="6" t="s">
        <v>128</v>
      </c>
      <c r="Q4178" s="6">
        <v>914.16</v>
      </c>
      <c r="R4178" s="6">
        <v>0</v>
      </c>
      <c r="S4178" s="6">
        <v>0</v>
      </c>
      <c r="T4178" s="6" t="s">
        <v>35</v>
      </c>
      <c r="U4178" s="6"/>
      <c r="V4178" s="6" t="s">
        <v>36</v>
      </c>
      <c r="W4178" s="6">
        <v>11</v>
      </c>
      <c r="X4178" s="7" t="s">
        <v>37</v>
      </c>
    </row>
    <row r="4179" spans="1:24" x14ac:dyDescent="0.3">
      <c r="A4179" s="8" t="s">
        <v>12557</v>
      </c>
      <c r="B4179" s="9">
        <v>46156</v>
      </c>
      <c r="C4179" s="21" t="str">
        <f>TEXT(Table3[[#This Row],[Transaction_Date]],"dddd")</f>
        <v>Thursday</v>
      </c>
      <c r="D4179" t="s">
        <v>12558</v>
      </c>
      <c r="E4179">
        <f>HOUR(Table3[[#This Row],[Transaction_Time]])</f>
        <v>8</v>
      </c>
      <c r="F4179" s="10" t="s">
        <v>40</v>
      </c>
      <c r="G4179" s="10" t="s">
        <v>12559</v>
      </c>
      <c r="H4179" s="10" t="s">
        <v>74</v>
      </c>
      <c r="I4179" s="10" t="s">
        <v>27</v>
      </c>
      <c r="J4179" s="10" t="s">
        <v>28</v>
      </c>
      <c r="K4179" s="10" t="s">
        <v>188</v>
      </c>
      <c r="L4179" s="10" t="s">
        <v>296</v>
      </c>
      <c r="M4179" s="10" t="s">
        <v>146</v>
      </c>
      <c r="N4179" s="10" t="s">
        <v>59</v>
      </c>
      <c r="O4179" s="10" t="s">
        <v>60</v>
      </c>
      <c r="P4179" s="10" t="s">
        <v>68</v>
      </c>
      <c r="Q4179" s="10">
        <v>2440.4899999999998</v>
      </c>
      <c r="R4179" s="10">
        <v>0</v>
      </c>
      <c r="S4179" s="10">
        <v>1.69</v>
      </c>
      <c r="T4179" s="10" t="s">
        <v>280</v>
      </c>
      <c r="U4179" s="10" t="s">
        <v>402</v>
      </c>
      <c r="V4179" s="10" t="s">
        <v>49</v>
      </c>
      <c r="W4179" s="10">
        <v>89</v>
      </c>
      <c r="X4179" s="11" t="s">
        <v>37</v>
      </c>
    </row>
    <row r="4180" spans="1:24" x14ac:dyDescent="0.3">
      <c r="A4180" s="4" t="s">
        <v>12560</v>
      </c>
      <c r="B4180" s="5">
        <v>46152</v>
      </c>
      <c r="C4180" s="20" t="str">
        <f>TEXT(Table3[[#This Row],[Transaction_Date]],"dddd")</f>
        <v>Sunday</v>
      </c>
      <c r="D4180" t="s">
        <v>12561</v>
      </c>
      <c r="E4180">
        <f>HOUR(Table3[[#This Row],[Transaction_Time]])</f>
        <v>18</v>
      </c>
      <c r="F4180" s="6" t="s">
        <v>24</v>
      </c>
      <c r="G4180" s="6" t="s">
        <v>12562</v>
      </c>
      <c r="H4180" s="6" t="s">
        <v>26</v>
      </c>
      <c r="I4180" s="6" t="s">
        <v>27</v>
      </c>
      <c r="J4180" s="6" t="s">
        <v>90</v>
      </c>
      <c r="K4180" s="6" t="s">
        <v>91</v>
      </c>
      <c r="L4180" s="6" t="s">
        <v>428</v>
      </c>
      <c r="M4180" s="6" t="s">
        <v>83</v>
      </c>
      <c r="N4180" s="6" t="s">
        <v>32</v>
      </c>
      <c r="O4180" s="6" t="s">
        <v>141</v>
      </c>
      <c r="P4180" s="6" t="s">
        <v>68</v>
      </c>
      <c r="Q4180" s="6">
        <v>501.63</v>
      </c>
      <c r="R4180" s="6">
        <v>0</v>
      </c>
      <c r="S4180" s="6">
        <v>0</v>
      </c>
      <c r="T4180" s="6" t="s">
        <v>35</v>
      </c>
      <c r="U4180" s="6"/>
      <c r="V4180" s="6" t="s">
        <v>36</v>
      </c>
      <c r="W4180" s="6">
        <v>93</v>
      </c>
      <c r="X4180" s="7" t="s">
        <v>69</v>
      </c>
    </row>
    <row r="4181" spans="1:24" x14ac:dyDescent="0.3">
      <c r="A4181" s="8" t="s">
        <v>12563</v>
      </c>
      <c r="B4181" s="9">
        <v>46146</v>
      </c>
      <c r="C4181" s="21" t="str">
        <f>TEXT(Table3[[#This Row],[Transaction_Date]],"dddd")</f>
        <v>Monday</v>
      </c>
      <c r="D4181" t="s">
        <v>12564</v>
      </c>
      <c r="E4181">
        <f>HOUR(Table3[[#This Row],[Transaction_Time]])</f>
        <v>18</v>
      </c>
      <c r="F4181" s="10" t="s">
        <v>40</v>
      </c>
      <c r="G4181" s="10" t="s">
        <v>12565</v>
      </c>
      <c r="H4181" s="10" t="s">
        <v>26</v>
      </c>
      <c r="I4181" s="10" t="s">
        <v>42</v>
      </c>
      <c r="J4181" s="10" t="s">
        <v>105</v>
      </c>
      <c r="K4181" s="10" t="s">
        <v>675</v>
      </c>
      <c r="L4181" s="10" t="s">
        <v>304</v>
      </c>
      <c r="M4181" s="10" t="s">
        <v>31</v>
      </c>
      <c r="N4181" s="10" t="s">
        <v>78</v>
      </c>
      <c r="O4181" s="10" t="s">
        <v>47</v>
      </c>
      <c r="P4181" s="10" t="s">
        <v>108</v>
      </c>
      <c r="Q4181" s="10">
        <v>536.01</v>
      </c>
      <c r="R4181" s="10">
        <v>0</v>
      </c>
      <c r="S4181" s="10">
        <v>0</v>
      </c>
      <c r="T4181" s="10" t="s">
        <v>35</v>
      </c>
      <c r="U4181" s="10"/>
      <c r="V4181" s="10" t="s">
        <v>36</v>
      </c>
      <c r="W4181" s="10">
        <v>57</v>
      </c>
      <c r="X4181" s="11" t="s">
        <v>37</v>
      </c>
    </row>
    <row r="4182" spans="1:24" x14ac:dyDescent="0.3">
      <c r="A4182" s="4" t="s">
        <v>12566</v>
      </c>
      <c r="B4182" s="5">
        <v>46162</v>
      </c>
      <c r="C4182" s="20" t="str">
        <f>TEXT(Table3[[#This Row],[Transaction_Date]],"dddd")</f>
        <v>Wednesday</v>
      </c>
      <c r="D4182" t="s">
        <v>12567</v>
      </c>
      <c r="E4182">
        <f>HOUR(Table3[[#This Row],[Transaction_Time]])</f>
        <v>9</v>
      </c>
      <c r="F4182" s="6" t="s">
        <v>24</v>
      </c>
      <c r="G4182" s="6" t="s">
        <v>12568</v>
      </c>
      <c r="H4182" s="6" t="s">
        <v>74</v>
      </c>
      <c r="I4182" s="6" t="s">
        <v>27</v>
      </c>
      <c r="J4182" s="6" t="s">
        <v>75</v>
      </c>
      <c r="K4182" s="6" t="s">
        <v>295</v>
      </c>
      <c r="L4182" s="6" t="s">
        <v>647</v>
      </c>
      <c r="M4182" s="6" t="s">
        <v>31</v>
      </c>
      <c r="N4182" s="6" t="s">
        <v>59</v>
      </c>
      <c r="O4182" s="6" t="s">
        <v>47</v>
      </c>
      <c r="P4182" s="6" t="s">
        <v>108</v>
      </c>
      <c r="Q4182" s="6">
        <v>81.81</v>
      </c>
      <c r="R4182" s="6">
        <v>0</v>
      </c>
      <c r="S4182" s="6">
        <v>4.92</v>
      </c>
      <c r="T4182" s="6" t="s">
        <v>35</v>
      </c>
      <c r="U4182" s="6"/>
      <c r="V4182" s="6" t="s">
        <v>49</v>
      </c>
      <c r="W4182" s="6">
        <v>58</v>
      </c>
      <c r="X4182" s="7" t="s">
        <v>37</v>
      </c>
    </row>
    <row r="4183" spans="1:24" x14ac:dyDescent="0.3">
      <c r="A4183" s="8" t="s">
        <v>12569</v>
      </c>
      <c r="B4183" s="9">
        <v>46161</v>
      </c>
      <c r="C4183" s="21" t="str">
        <f>TEXT(Table3[[#This Row],[Transaction_Date]],"dddd")</f>
        <v>Tuesday</v>
      </c>
      <c r="D4183" t="s">
        <v>12570</v>
      </c>
      <c r="E4183">
        <f>HOUR(Table3[[#This Row],[Transaction_Time]])</f>
        <v>13</v>
      </c>
      <c r="F4183" s="10" t="s">
        <v>24</v>
      </c>
      <c r="G4183" s="10" t="s">
        <v>12571</v>
      </c>
      <c r="H4183" s="10" t="s">
        <v>89</v>
      </c>
      <c r="I4183" s="10" t="s">
        <v>27</v>
      </c>
      <c r="J4183" s="10" t="s">
        <v>166</v>
      </c>
      <c r="K4183" s="10" t="s">
        <v>167</v>
      </c>
      <c r="L4183" s="10" t="s">
        <v>121</v>
      </c>
      <c r="M4183" s="10" t="s">
        <v>122</v>
      </c>
      <c r="N4183" s="10" t="s">
        <v>59</v>
      </c>
      <c r="O4183" s="10" t="s">
        <v>47</v>
      </c>
      <c r="P4183" s="10" t="s">
        <v>84</v>
      </c>
      <c r="Q4183" s="10">
        <v>1640.64</v>
      </c>
      <c r="R4183" s="10">
        <v>51.93</v>
      </c>
      <c r="S4183" s="10">
        <v>0</v>
      </c>
      <c r="T4183" s="10" t="s">
        <v>35</v>
      </c>
      <c r="U4183" s="10"/>
      <c r="V4183" s="10" t="s">
        <v>49</v>
      </c>
      <c r="W4183" s="10">
        <v>29</v>
      </c>
      <c r="X4183" s="11" t="s">
        <v>37</v>
      </c>
    </row>
    <row r="4184" spans="1:24" x14ac:dyDescent="0.3">
      <c r="A4184" s="4" t="s">
        <v>12572</v>
      </c>
      <c r="B4184" s="5">
        <v>46159</v>
      </c>
      <c r="C4184" s="20" t="str">
        <f>TEXT(Table3[[#This Row],[Transaction_Date]],"dddd")</f>
        <v>Sunday</v>
      </c>
      <c r="D4184" t="s">
        <v>12573</v>
      </c>
      <c r="E4184">
        <f>HOUR(Table3[[#This Row],[Transaction_Time]])</f>
        <v>22</v>
      </c>
      <c r="F4184" s="6" t="s">
        <v>24</v>
      </c>
      <c r="G4184" s="6" t="s">
        <v>12574</v>
      </c>
      <c r="H4184" s="6" t="s">
        <v>89</v>
      </c>
      <c r="I4184" s="6" t="s">
        <v>42</v>
      </c>
      <c r="J4184" s="6" t="s">
        <v>43</v>
      </c>
      <c r="K4184" s="6" t="s">
        <v>112</v>
      </c>
      <c r="L4184" s="6" t="s">
        <v>92</v>
      </c>
      <c r="M4184" s="6" t="s">
        <v>93</v>
      </c>
      <c r="N4184" s="6" t="s">
        <v>32</v>
      </c>
      <c r="O4184" s="6" t="s">
        <v>60</v>
      </c>
      <c r="P4184" s="6" t="s">
        <v>68</v>
      </c>
      <c r="Q4184" s="6">
        <v>482.25</v>
      </c>
      <c r="R4184" s="6">
        <v>72.430000000000007</v>
      </c>
      <c r="S4184" s="6">
        <v>4.6100000000000003</v>
      </c>
      <c r="T4184" s="6" t="s">
        <v>35</v>
      </c>
      <c r="U4184" s="6"/>
      <c r="V4184" s="6" t="s">
        <v>49</v>
      </c>
      <c r="W4184" s="6">
        <v>84</v>
      </c>
      <c r="X4184" s="7" t="s">
        <v>37</v>
      </c>
    </row>
    <row r="4185" spans="1:24" x14ac:dyDescent="0.3">
      <c r="A4185" s="8" t="s">
        <v>12575</v>
      </c>
      <c r="B4185" s="9">
        <v>46148</v>
      </c>
      <c r="C4185" s="21" t="str">
        <f>TEXT(Table3[[#This Row],[Transaction_Date]],"dddd")</f>
        <v>Wednesday</v>
      </c>
      <c r="D4185" t="s">
        <v>11794</v>
      </c>
      <c r="E4185">
        <f>HOUR(Table3[[#This Row],[Transaction_Time]])</f>
        <v>18</v>
      </c>
      <c r="F4185" s="10" t="s">
        <v>24</v>
      </c>
      <c r="G4185" s="10" t="s">
        <v>12576</v>
      </c>
      <c r="H4185" s="10" t="s">
        <v>26</v>
      </c>
      <c r="I4185" s="10" t="s">
        <v>42</v>
      </c>
      <c r="J4185" s="10" t="s">
        <v>119</v>
      </c>
      <c r="K4185" s="10" t="s">
        <v>323</v>
      </c>
      <c r="L4185" s="10" t="s">
        <v>221</v>
      </c>
      <c r="M4185" s="10" t="s">
        <v>67</v>
      </c>
      <c r="N4185" s="10" t="s">
        <v>46</v>
      </c>
      <c r="O4185" s="10" t="s">
        <v>33</v>
      </c>
      <c r="P4185" s="10" t="s">
        <v>68</v>
      </c>
      <c r="Q4185" s="10">
        <v>871.69</v>
      </c>
      <c r="R4185" s="10">
        <v>0</v>
      </c>
      <c r="S4185" s="10">
        <v>0</v>
      </c>
      <c r="T4185" s="10" t="s">
        <v>280</v>
      </c>
      <c r="U4185" s="10" t="s">
        <v>385</v>
      </c>
      <c r="V4185" s="10" t="s">
        <v>49</v>
      </c>
      <c r="W4185" s="10">
        <v>43</v>
      </c>
      <c r="X4185" s="11" t="s">
        <v>37</v>
      </c>
    </row>
    <row r="4186" spans="1:24" x14ac:dyDescent="0.3">
      <c r="A4186" s="4" t="s">
        <v>12577</v>
      </c>
      <c r="B4186" s="5">
        <v>46164</v>
      </c>
      <c r="C4186" s="20" t="str">
        <f>TEXT(Table3[[#This Row],[Transaction_Date]],"dddd")</f>
        <v>Friday</v>
      </c>
      <c r="D4186" t="s">
        <v>8628</v>
      </c>
      <c r="E4186">
        <f>HOUR(Table3[[#This Row],[Transaction_Time]])</f>
        <v>11</v>
      </c>
      <c r="F4186" s="6" t="s">
        <v>24</v>
      </c>
      <c r="G4186" s="6" t="s">
        <v>12578</v>
      </c>
      <c r="H4186" s="6" t="s">
        <v>54</v>
      </c>
      <c r="I4186" s="6" t="s">
        <v>27</v>
      </c>
      <c r="J4186" s="6" t="s">
        <v>105</v>
      </c>
      <c r="K4186" s="6" t="s">
        <v>195</v>
      </c>
      <c r="L4186" s="6" t="s">
        <v>428</v>
      </c>
      <c r="M4186" s="6" t="s">
        <v>83</v>
      </c>
      <c r="N4186" s="6" t="s">
        <v>59</v>
      </c>
      <c r="O4186" s="6" t="s">
        <v>47</v>
      </c>
      <c r="P4186" s="6" t="s">
        <v>115</v>
      </c>
      <c r="Q4186" s="6">
        <v>1710.06</v>
      </c>
      <c r="R4186" s="6">
        <v>0</v>
      </c>
      <c r="S4186" s="6">
        <v>0</v>
      </c>
      <c r="T4186" s="6" t="s">
        <v>35</v>
      </c>
      <c r="U4186" s="6"/>
      <c r="V4186" s="6" t="s">
        <v>49</v>
      </c>
      <c r="W4186" s="6">
        <v>51</v>
      </c>
      <c r="X4186" s="7" t="s">
        <v>37</v>
      </c>
    </row>
    <row r="4187" spans="1:24" x14ac:dyDescent="0.3">
      <c r="A4187" s="8" t="s">
        <v>12579</v>
      </c>
      <c r="B4187" s="9">
        <v>46168</v>
      </c>
      <c r="C4187" s="21" t="str">
        <f>TEXT(Table3[[#This Row],[Transaction_Date]],"dddd")</f>
        <v>Tuesday</v>
      </c>
      <c r="D4187" t="s">
        <v>12580</v>
      </c>
      <c r="E4187">
        <f>HOUR(Table3[[#This Row],[Transaction_Time]])</f>
        <v>12</v>
      </c>
      <c r="F4187" s="10" t="s">
        <v>24</v>
      </c>
      <c r="G4187" s="10" t="s">
        <v>12581</v>
      </c>
      <c r="H4187" s="10" t="s">
        <v>26</v>
      </c>
      <c r="I4187" s="10" t="s">
        <v>27</v>
      </c>
      <c r="J4187" s="10" t="s">
        <v>166</v>
      </c>
      <c r="K4187" s="10" t="s">
        <v>237</v>
      </c>
      <c r="L4187" s="10" t="s">
        <v>801</v>
      </c>
      <c r="M4187" s="10" t="s">
        <v>58</v>
      </c>
      <c r="N4187" s="10" t="s">
        <v>59</v>
      </c>
      <c r="O4187" s="10" t="s">
        <v>60</v>
      </c>
      <c r="P4187" s="10" t="s">
        <v>48</v>
      </c>
      <c r="Q4187" s="10">
        <v>3515.76</v>
      </c>
      <c r="R4187" s="10">
        <v>1.73</v>
      </c>
      <c r="S4187" s="10">
        <v>0</v>
      </c>
      <c r="T4187" s="10" t="s">
        <v>35</v>
      </c>
      <c r="U4187" s="10"/>
      <c r="V4187" s="10" t="s">
        <v>49</v>
      </c>
      <c r="W4187" s="10">
        <v>50</v>
      </c>
      <c r="X4187" s="11" t="s">
        <v>37</v>
      </c>
    </row>
    <row r="4188" spans="1:24" x14ac:dyDescent="0.3">
      <c r="A4188" s="4" t="s">
        <v>12582</v>
      </c>
      <c r="B4188" s="5">
        <v>46155</v>
      </c>
      <c r="C4188" s="20" t="str">
        <f>TEXT(Table3[[#This Row],[Transaction_Date]],"dddd")</f>
        <v>Wednesday</v>
      </c>
      <c r="D4188" t="s">
        <v>12583</v>
      </c>
      <c r="E4188">
        <f>HOUR(Table3[[#This Row],[Transaction_Time]])</f>
        <v>20</v>
      </c>
      <c r="F4188" s="6" t="s">
        <v>40</v>
      </c>
      <c r="G4188" s="6" t="s">
        <v>12584</v>
      </c>
      <c r="H4188" s="6" t="s">
        <v>89</v>
      </c>
      <c r="I4188" s="6" t="s">
        <v>42</v>
      </c>
      <c r="J4188" s="6" t="s">
        <v>105</v>
      </c>
      <c r="K4188" s="6" t="s">
        <v>675</v>
      </c>
      <c r="L4188" s="6" t="s">
        <v>66</v>
      </c>
      <c r="M4188" s="6" t="s">
        <v>67</v>
      </c>
      <c r="N4188" s="6" t="s">
        <v>272</v>
      </c>
      <c r="O4188" s="6" t="s">
        <v>47</v>
      </c>
      <c r="P4188" s="6" t="s">
        <v>115</v>
      </c>
      <c r="Q4188" s="6">
        <v>292.44</v>
      </c>
      <c r="R4188" s="6">
        <v>0</v>
      </c>
      <c r="S4188" s="6">
        <v>0</v>
      </c>
      <c r="T4188" s="6" t="s">
        <v>35</v>
      </c>
      <c r="U4188" s="6"/>
      <c r="V4188" s="6" t="s">
        <v>49</v>
      </c>
      <c r="W4188" s="6">
        <v>99</v>
      </c>
      <c r="X4188" s="7" t="s">
        <v>37</v>
      </c>
    </row>
    <row r="4189" spans="1:24" x14ac:dyDescent="0.3">
      <c r="A4189" s="8" t="s">
        <v>12585</v>
      </c>
      <c r="B4189" s="9">
        <v>46156</v>
      </c>
      <c r="C4189" s="21" t="str">
        <f>TEXT(Table3[[#This Row],[Transaction_Date]],"dddd")</f>
        <v>Thursday</v>
      </c>
      <c r="D4189" t="s">
        <v>12586</v>
      </c>
      <c r="E4189">
        <f>HOUR(Table3[[#This Row],[Transaction_Time]])</f>
        <v>22</v>
      </c>
      <c r="F4189" s="10" t="s">
        <v>24</v>
      </c>
      <c r="G4189" s="10" t="s">
        <v>12587</v>
      </c>
      <c r="H4189" s="10" t="s">
        <v>26</v>
      </c>
      <c r="I4189" s="10" t="s">
        <v>27</v>
      </c>
      <c r="J4189" s="10" t="s">
        <v>105</v>
      </c>
      <c r="K4189" s="10" t="s">
        <v>195</v>
      </c>
      <c r="L4189" s="10" t="s">
        <v>334</v>
      </c>
      <c r="M4189" s="10" t="s">
        <v>58</v>
      </c>
      <c r="N4189" s="10" t="s">
        <v>59</v>
      </c>
      <c r="O4189" s="10" t="s">
        <v>60</v>
      </c>
      <c r="P4189" s="10" t="s">
        <v>84</v>
      </c>
      <c r="Q4189" s="10">
        <v>250.53</v>
      </c>
      <c r="R4189" s="10">
        <v>0</v>
      </c>
      <c r="S4189" s="10">
        <v>0.52</v>
      </c>
      <c r="T4189" s="10" t="s">
        <v>35</v>
      </c>
      <c r="U4189" s="10"/>
      <c r="V4189" s="10" t="s">
        <v>49</v>
      </c>
      <c r="W4189" s="10">
        <v>25</v>
      </c>
      <c r="X4189" s="11" t="s">
        <v>37</v>
      </c>
    </row>
    <row r="4190" spans="1:24" x14ac:dyDescent="0.3">
      <c r="A4190" s="4" t="s">
        <v>12588</v>
      </c>
      <c r="B4190" s="5">
        <v>46153</v>
      </c>
      <c r="C4190" s="20" t="str">
        <f>TEXT(Table3[[#This Row],[Transaction_Date]],"dddd")</f>
        <v>Monday</v>
      </c>
      <c r="D4190" t="s">
        <v>12589</v>
      </c>
      <c r="E4190">
        <f>HOUR(Table3[[#This Row],[Transaction_Time]])</f>
        <v>15</v>
      </c>
      <c r="F4190" s="6" t="s">
        <v>24</v>
      </c>
      <c r="G4190" s="6" t="s">
        <v>12590</v>
      </c>
      <c r="H4190" s="6" t="s">
        <v>89</v>
      </c>
      <c r="I4190" s="6" t="s">
        <v>42</v>
      </c>
      <c r="J4190" s="6" t="s">
        <v>166</v>
      </c>
      <c r="K4190" s="6" t="s">
        <v>167</v>
      </c>
      <c r="L4190" s="6" t="s">
        <v>100</v>
      </c>
      <c r="M4190" s="6" t="s">
        <v>101</v>
      </c>
      <c r="N4190" s="6" t="s">
        <v>176</v>
      </c>
      <c r="O4190" s="6" t="s">
        <v>141</v>
      </c>
      <c r="P4190" s="6" t="s">
        <v>34</v>
      </c>
      <c r="Q4190" s="6">
        <v>299.63</v>
      </c>
      <c r="R4190" s="6">
        <v>0</v>
      </c>
      <c r="S4190" s="6">
        <v>0</v>
      </c>
      <c r="T4190" s="6" t="s">
        <v>35</v>
      </c>
      <c r="U4190" s="6"/>
      <c r="V4190" s="6" t="s">
        <v>49</v>
      </c>
      <c r="W4190" s="6">
        <v>62</v>
      </c>
      <c r="X4190" s="7" t="s">
        <v>37</v>
      </c>
    </row>
    <row r="4191" spans="1:24" x14ac:dyDescent="0.3">
      <c r="A4191" s="8" t="s">
        <v>12591</v>
      </c>
      <c r="B4191" s="9">
        <v>46149</v>
      </c>
      <c r="C4191" s="21" t="str">
        <f>TEXT(Table3[[#This Row],[Transaction_Date]],"dddd")</f>
        <v>Thursday</v>
      </c>
      <c r="D4191" t="s">
        <v>12592</v>
      </c>
      <c r="E4191">
        <f>HOUR(Table3[[#This Row],[Transaction_Time]])</f>
        <v>20</v>
      </c>
      <c r="F4191" s="10" t="s">
        <v>40</v>
      </c>
      <c r="G4191" s="10" t="s">
        <v>12593</v>
      </c>
      <c r="H4191" s="10" t="s">
        <v>74</v>
      </c>
      <c r="I4191" s="10" t="s">
        <v>42</v>
      </c>
      <c r="J4191" s="10" t="s">
        <v>55</v>
      </c>
      <c r="K4191" s="10" t="s">
        <v>136</v>
      </c>
      <c r="L4191" s="10" t="s">
        <v>161</v>
      </c>
      <c r="M4191" s="10" t="s">
        <v>162</v>
      </c>
      <c r="N4191" s="10" t="s">
        <v>78</v>
      </c>
      <c r="O4191" s="10" t="s">
        <v>141</v>
      </c>
      <c r="P4191" s="10" t="s">
        <v>68</v>
      </c>
      <c r="Q4191" s="10">
        <v>244.83</v>
      </c>
      <c r="R4191" s="10">
        <v>0</v>
      </c>
      <c r="S4191" s="10">
        <v>0</v>
      </c>
      <c r="T4191" s="10" t="s">
        <v>35</v>
      </c>
      <c r="U4191" s="10"/>
      <c r="V4191" s="10" t="s">
        <v>49</v>
      </c>
      <c r="W4191" s="10">
        <v>82</v>
      </c>
      <c r="X4191" s="11" t="s">
        <v>37</v>
      </c>
    </row>
    <row r="4192" spans="1:24" x14ac:dyDescent="0.3">
      <c r="A4192" s="4" t="s">
        <v>12594</v>
      </c>
      <c r="B4192" s="5">
        <v>46170</v>
      </c>
      <c r="C4192" s="20" t="str">
        <f>TEXT(Table3[[#This Row],[Transaction_Date]],"dddd")</f>
        <v>Thursday</v>
      </c>
      <c r="D4192" t="s">
        <v>12595</v>
      </c>
      <c r="E4192">
        <f>HOUR(Table3[[#This Row],[Transaction_Time]])</f>
        <v>14</v>
      </c>
      <c r="F4192" s="6" t="s">
        <v>24</v>
      </c>
      <c r="G4192" s="6" t="s">
        <v>12596</v>
      </c>
      <c r="H4192" s="6" t="s">
        <v>89</v>
      </c>
      <c r="I4192" s="6" t="s">
        <v>42</v>
      </c>
      <c r="J4192" s="6" t="s">
        <v>28</v>
      </c>
      <c r="K4192" s="6" t="s">
        <v>188</v>
      </c>
      <c r="L4192" s="6" t="s">
        <v>66</v>
      </c>
      <c r="M4192" s="6" t="s">
        <v>67</v>
      </c>
      <c r="N4192" s="6" t="s">
        <v>46</v>
      </c>
      <c r="O4192" s="6" t="s">
        <v>47</v>
      </c>
      <c r="P4192" s="6" t="s">
        <v>128</v>
      </c>
      <c r="Q4192" s="6">
        <v>452.32</v>
      </c>
      <c r="R4192" s="6">
        <v>0</v>
      </c>
      <c r="S4192" s="6">
        <v>0</v>
      </c>
      <c r="T4192" s="6" t="s">
        <v>35</v>
      </c>
      <c r="U4192" s="6"/>
      <c r="V4192" s="6" t="s">
        <v>49</v>
      </c>
      <c r="W4192" s="6">
        <v>99</v>
      </c>
      <c r="X4192" s="7" t="s">
        <v>69</v>
      </c>
    </row>
    <row r="4193" spans="1:24" x14ac:dyDescent="0.3">
      <c r="A4193" s="8" t="s">
        <v>12597</v>
      </c>
      <c r="B4193" s="9">
        <v>46170</v>
      </c>
      <c r="C4193" s="21" t="str">
        <f>TEXT(Table3[[#This Row],[Transaction_Date]],"dddd")</f>
        <v>Thursday</v>
      </c>
      <c r="D4193" t="s">
        <v>12598</v>
      </c>
      <c r="E4193">
        <f>HOUR(Table3[[#This Row],[Transaction_Time]])</f>
        <v>19</v>
      </c>
      <c r="F4193" s="10" t="s">
        <v>24</v>
      </c>
      <c r="G4193" s="10" t="s">
        <v>12599</v>
      </c>
      <c r="H4193" s="10" t="s">
        <v>26</v>
      </c>
      <c r="I4193" s="10" t="s">
        <v>42</v>
      </c>
      <c r="J4193" s="10" t="s">
        <v>55</v>
      </c>
      <c r="K4193" s="10" t="s">
        <v>136</v>
      </c>
      <c r="L4193" s="10" t="s">
        <v>537</v>
      </c>
      <c r="M4193" s="10" t="s">
        <v>122</v>
      </c>
      <c r="N4193" s="10" t="s">
        <v>78</v>
      </c>
      <c r="O4193" s="10" t="s">
        <v>141</v>
      </c>
      <c r="P4193" s="10" t="s">
        <v>115</v>
      </c>
      <c r="Q4193" s="10">
        <v>183.74</v>
      </c>
      <c r="R4193" s="10">
        <v>0</v>
      </c>
      <c r="S4193" s="10">
        <v>0</v>
      </c>
      <c r="T4193" s="10" t="s">
        <v>35</v>
      </c>
      <c r="U4193" s="10"/>
      <c r="V4193" s="10" t="s">
        <v>49</v>
      </c>
      <c r="W4193" s="10">
        <v>74</v>
      </c>
      <c r="X4193" s="11" t="s">
        <v>37</v>
      </c>
    </row>
    <row r="4194" spans="1:24" x14ac:dyDescent="0.3">
      <c r="A4194" s="4" t="s">
        <v>12600</v>
      </c>
      <c r="B4194" s="5">
        <v>46154</v>
      </c>
      <c r="C4194" s="20" t="str">
        <f>TEXT(Table3[[#This Row],[Transaction_Date]],"dddd")</f>
        <v>Tuesday</v>
      </c>
      <c r="D4194" t="s">
        <v>12601</v>
      </c>
      <c r="E4194">
        <f>HOUR(Table3[[#This Row],[Transaction_Time]])</f>
        <v>12</v>
      </c>
      <c r="F4194" s="6" t="s">
        <v>24</v>
      </c>
      <c r="G4194" s="6" t="s">
        <v>12602</v>
      </c>
      <c r="H4194" s="6" t="s">
        <v>54</v>
      </c>
      <c r="I4194" s="6" t="s">
        <v>42</v>
      </c>
      <c r="J4194" s="6" t="s">
        <v>55</v>
      </c>
      <c r="K4194" s="6" t="s">
        <v>136</v>
      </c>
      <c r="L4194" s="6" t="s">
        <v>157</v>
      </c>
      <c r="M4194" s="6" t="s">
        <v>83</v>
      </c>
      <c r="N4194" s="6" t="s">
        <v>176</v>
      </c>
      <c r="O4194" s="6" t="s">
        <v>47</v>
      </c>
      <c r="P4194" s="6" t="s">
        <v>48</v>
      </c>
      <c r="Q4194" s="6">
        <v>378.22</v>
      </c>
      <c r="R4194" s="6">
        <v>0</v>
      </c>
      <c r="S4194" s="6">
        <v>2.38</v>
      </c>
      <c r="T4194" s="6" t="s">
        <v>35</v>
      </c>
      <c r="U4194" s="6"/>
      <c r="V4194" s="6" t="s">
        <v>49</v>
      </c>
      <c r="W4194" s="6">
        <v>15</v>
      </c>
      <c r="X4194" s="7" t="s">
        <v>37</v>
      </c>
    </row>
    <row r="4195" spans="1:24" x14ac:dyDescent="0.3">
      <c r="A4195" s="8" t="s">
        <v>12603</v>
      </c>
      <c r="B4195" s="9">
        <v>46149</v>
      </c>
      <c r="C4195" s="21" t="str">
        <f>TEXT(Table3[[#This Row],[Transaction_Date]],"dddd")</f>
        <v>Thursday</v>
      </c>
      <c r="D4195" t="s">
        <v>12604</v>
      </c>
      <c r="E4195">
        <f>HOUR(Table3[[#This Row],[Transaction_Time]])</f>
        <v>8</v>
      </c>
      <c r="F4195" s="10" t="s">
        <v>24</v>
      </c>
      <c r="G4195" s="10" t="s">
        <v>12605</v>
      </c>
      <c r="H4195" s="10" t="s">
        <v>26</v>
      </c>
      <c r="I4195" s="10" t="s">
        <v>42</v>
      </c>
      <c r="J4195" s="10" t="s">
        <v>28</v>
      </c>
      <c r="K4195" s="10" t="s">
        <v>65</v>
      </c>
      <c r="L4195" s="10" t="s">
        <v>127</v>
      </c>
      <c r="M4195" s="10" t="s">
        <v>114</v>
      </c>
      <c r="N4195" s="10" t="s">
        <v>46</v>
      </c>
      <c r="O4195" s="10" t="s">
        <v>33</v>
      </c>
      <c r="P4195" s="10" t="s">
        <v>34</v>
      </c>
      <c r="Q4195" s="10">
        <v>247.04</v>
      </c>
      <c r="R4195" s="10">
        <v>0</v>
      </c>
      <c r="S4195" s="10">
        <v>0</v>
      </c>
      <c r="T4195" s="10" t="s">
        <v>35</v>
      </c>
      <c r="U4195" s="10"/>
      <c r="V4195" s="10" t="s">
        <v>49</v>
      </c>
      <c r="W4195" s="10">
        <v>40</v>
      </c>
      <c r="X4195" s="11" t="s">
        <v>37</v>
      </c>
    </row>
    <row r="4196" spans="1:24" x14ac:dyDescent="0.3">
      <c r="A4196" s="4" t="s">
        <v>12606</v>
      </c>
      <c r="B4196" s="5">
        <v>46152</v>
      </c>
      <c r="C4196" s="20" t="str">
        <f>TEXT(Table3[[#This Row],[Transaction_Date]],"dddd")</f>
        <v>Sunday</v>
      </c>
      <c r="D4196" t="s">
        <v>12607</v>
      </c>
      <c r="E4196">
        <f>HOUR(Table3[[#This Row],[Transaction_Time]])</f>
        <v>19</v>
      </c>
      <c r="F4196" s="6" t="s">
        <v>24</v>
      </c>
      <c r="G4196" s="6" t="s">
        <v>12608</v>
      </c>
      <c r="H4196" s="6" t="s">
        <v>89</v>
      </c>
      <c r="I4196" s="6" t="s">
        <v>27</v>
      </c>
      <c r="J4196" s="6" t="s">
        <v>150</v>
      </c>
      <c r="K4196" s="6" t="s">
        <v>245</v>
      </c>
      <c r="L4196" s="6" t="s">
        <v>647</v>
      </c>
      <c r="M4196" s="6" t="s">
        <v>31</v>
      </c>
      <c r="N4196" s="6" t="s">
        <v>78</v>
      </c>
      <c r="O4196" s="6" t="s">
        <v>141</v>
      </c>
      <c r="P4196" s="6" t="s">
        <v>34</v>
      </c>
      <c r="Q4196" s="6">
        <v>350.76</v>
      </c>
      <c r="R4196" s="6">
        <v>0</v>
      </c>
      <c r="S4196" s="6">
        <v>4.13</v>
      </c>
      <c r="T4196" s="6" t="s">
        <v>35</v>
      </c>
      <c r="U4196" s="6"/>
      <c r="V4196" s="6" t="s">
        <v>49</v>
      </c>
      <c r="W4196" s="6">
        <v>41</v>
      </c>
      <c r="X4196" s="7" t="s">
        <v>37</v>
      </c>
    </row>
    <row r="4197" spans="1:24" x14ac:dyDescent="0.3">
      <c r="A4197" s="8" t="s">
        <v>12609</v>
      </c>
      <c r="B4197" s="9">
        <v>46160</v>
      </c>
      <c r="C4197" s="21" t="str">
        <f>TEXT(Table3[[#This Row],[Transaction_Date]],"dddd")</f>
        <v>Monday</v>
      </c>
      <c r="D4197" t="s">
        <v>1137</v>
      </c>
      <c r="E4197">
        <f>HOUR(Table3[[#This Row],[Transaction_Time]])</f>
        <v>19</v>
      </c>
      <c r="F4197" s="10" t="s">
        <v>87</v>
      </c>
      <c r="G4197" s="10" t="s">
        <v>12610</v>
      </c>
      <c r="H4197" s="10" t="s">
        <v>74</v>
      </c>
      <c r="I4197" s="10" t="s">
        <v>27</v>
      </c>
      <c r="J4197" s="10" t="s">
        <v>90</v>
      </c>
      <c r="K4197" s="10" t="s">
        <v>346</v>
      </c>
      <c r="L4197" s="10" t="s">
        <v>196</v>
      </c>
      <c r="M4197" s="10" t="s">
        <v>83</v>
      </c>
      <c r="N4197" s="10" t="s">
        <v>272</v>
      </c>
      <c r="O4197" s="10" t="s">
        <v>60</v>
      </c>
      <c r="P4197" s="10" t="s">
        <v>68</v>
      </c>
      <c r="Q4197" s="10">
        <v>296.45</v>
      </c>
      <c r="R4197" s="10">
        <v>28.89</v>
      </c>
      <c r="S4197" s="10">
        <v>0</v>
      </c>
      <c r="T4197" s="10" t="s">
        <v>35</v>
      </c>
      <c r="U4197" s="10"/>
      <c r="V4197" s="10" t="s">
        <v>49</v>
      </c>
      <c r="W4197" s="10">
        <v>4</v>
      </c>
      <c r="X4197" s="11" t="s">
        <v>37</v>
      </c>
    </row>
    <row r="4198" spans="1:24" x14ac:dyDescent="0.3">
      <c r="A4198" s="4" t="s">
        <v>12611</v>
      </c>
      <c r="B4198" s="5">
        <v>46162</v>
      </c>
      <c r="C4198" s="20" t="str">
        <f>TEXT(Table3[[#This Row],[Transaction_Date]],"dddd")</f>
        <v>Wednesday</v>
      </c>
      <c r="D4198" t="s">
        <v>12612</v>
      </c>
      <c r="E4198">
        <f>HOUR(Table3[[#This Row],[Transaction_Time]])</f>
        <v>18</v>
      </c>
      <c r="F4198" s="6" t="s">
        <v>24</v>
      </c>
      <c r="G4198" s="6" t="s">
        <v>12613</v>
      </c>
      <c r="H4198" s="6" t="s">
        <v>26</v>
      </c>
      <c r="I4198" s="6" t="s">
        <v>42</v>
      </c>
      <c r="J4198" s="6" t="s">
        <v>90</v>
      </c>
      <c r="K4198" s="6" t="s">
        <v>572</v>
      </c>
      <c r="L4198" s="6" t="s">
        <v>221</v>
      </c>
      <c r="M4198" s="6" t="s">
        <v>67</v>
      </c>
      <c r="N4198" s="6" t="s">
        <v>46</v>
      </c>
      <c r="O4198" s="6" t="s">
        <v>60</v>
      </c>
      <c r="P4198" s="6" t="s">
        <v>115</v>
      </c>
      <c r="Q4198" s="6">
        <v>47.15</v>
      </c>
      <c r="R4198" s="6">
        <v>0</v>
      </c>
      <c r="S4198" s="6">
        <v>0</v>
      </c>
      <c r="T4198" s="6" t="s">
        <v>35</v>
      </c>
      <c r="U4198" s="6"/>
      <c r="V4198" s="6" t="s">
        <v>49</v>
      </c>
      <c r="W4198" s="6">
        <v>23</v>
      </c>
      <c r="X4198" s="7" t="s">
        <v>37</v>
      </c>
    </row>
    <row r="4199" spans="1:24" x14ac:dyDescent="0.3">
      <c r="A4199" s="8" t="s">
        <v>12614</v>
      </c>
      <c r="B4199" s="9">
        <v>46149</v>
      </c>
      <c r="C4199" s="21" t="str">
        <f>TEXT(Table3[[#This Row],[Transaction_Date]],"dddd")</f>
        <v>Thursday</v>
      </c>
      <c r="D4199" t="s">
        <v>12615</v>
      </c>
      <c r="E4199">
        <f>HOUR(Table3[[#This Row],[Transaction_Time]])</f>
        <v>22</v>
      </c>
      <c r="F4199" s="10" t="s">
        <v>24</v>
      </c>
      <c r="G4199" s="10" t="s">
        <v>12616</v>
      </c>
      <c r="H4199" s="10" t="s">
        <v>74</v>
      </c>
      <c r="I4199" s="10" t="s">
        <v>27</v>
      </c>
      <c r="J4199" s="10" t="s">
        <v>75</v>
      </c>
      <c r="K4199" s="10" t="s">
        <v>156</v>
      </c>
      <c r="L4199" s="10" t="s">
        <v>57</v>
      </c>
      <c r="M4199" s="10" t="s">
        <v>58</v>
      </c>
      <c r="N4199" s="10" t="s">
        <v>46</v>
      </c>
      <c r="O4199" s="10" t="s">
        <v>33</v>
      </c>
      <c r="P4199" s="10" t="s">
        <v>68</v>
      </c>
      <c r="Q4199" s="10">
        <v>396.08</v>
      </c>
      <c r="R4199" s="10">
        <v>0</v>
      </c>
      <c r="S4199" s="10">
        <v>0</v>
      </c>
      <c r="T4199" s="10" t="s">
        <v>35</v>
      </c>
      <c r="U4199" s="10"/>
      <c r="V4199" s="10" t="s">
        <v>49</v>
      </c>
      <c r="W4199" s="10">
        <v>78</v>
      </c>
      <c r="X4199" s="11" t="s">
        <v>37</v>
      </c>
    </row>
    <row r="4200" spans="1:24" x14ac:dyDescent="0.3">
      <c r="A4200" s="4" t="s">
        <v>12617</v>
      </c>
      <c r="B4200" s="5">
        <v>46146</v>
      </c>
      <c r="C4200" s="20" t="str">
        <f>TEXT(Table3[[#This Row],[Transaction_Date]],"dddd")</f>
        <v>Monday</v>
      </c>
      <c r="D4200" t="s">
        <v>12618</v>
      </c>
      <c r="E4200">
        <f>HOUR(Table3[[#This Row],[Transaction_Time]])</f>
        <v>19</v>
      </c>
      <c r="F4200" s="6" t="s">
        <v>52</v>
      </c>
      <c r="G4200" s="6" t="s">
        <v>12619</v>
      </c>
      <c r="H4200" s="6" t="s">
        <v>26</v>
      </c>
      <c r="I4200" s="6" t="s">
        <v>27</v>
      </c>
      <c r="J4200" s="6" t="s">
        <v>98</v>
      </c>
      <c r="K4200" s="6" t="s">
        <v>99</v>
      </c>
      <c r="L4200" s="6" t="s">
        <v>334</v>
      </c>
      <c r="M4200" s="6" t="s">
        <v>58</v>
      </c>
      <c r="N4200" s="6" t="s">
        <v>32</v>
      </c>
      <c r="O4200" s="6" t="s">
        <v>47</v>
      </c>
      <c r="P4200" s="6" t="s">
        <v>48</v>
      </c>
      <c r="Q4200" s="6">
        <v>172.95</v>
      </c>
      <c r="R4200" s="6">
        <v>0</v>
      </c>
      <c r="S4200" s="6">
        <v>0</v>
      </c>
      <c r="T4200" s="6" t="s">
        <v>35</v>
      </c>
      <c r="U4200" s="6"/>
      <c r="V4200" s="6" t="s">
        <v>49</v>
      </c>
      <c r="W4200" s="6">
        <v>12</v>
      </c>
      <c r="X4200" s="7" t="s">
        <v>37</v>
      </c>
    </row>
    <row r="4201" spans="1:24" x14ac:dyDescent="0.3">
      <c r="A4201" s="8" t="s">
        <v>12620</v>
      </c>
      <c r="B4201" s="9">
        <v>46152</v>
      </c>
      <c r="C4201" s="21" t="str">
        <f>TEXT(Table3[[#This Row],[Transaction_Date]],"dddd")</f>
        <v>Sunday</v>
      </c>
      <c r="D4201" t="s">
        <v>12621</v>
      </c>
      <c r="E4201">
        <f>HOUR(Table3[[#This Row],[Transaction_Time]])</f>
        <v>19</v>
      </c>
      <c r="F4201" s="10" t="s">
        <v>52</v>
      </c>
      <c r="G4201" s="10" t="s">
        <v>12622</v>
      </c>
      <c r="H4201" s="10" t="s">
        <v>54</v>
      </c>
      <c r="I4201" s="10" t="s">
        <v>42</v>
      </c>
      <c r="J4201" s="10" t="s">
        <v>28</v>
      </c>
      <c r="K4201" s="10" t="s">
        <v>65</v>
      </c>
      <c r="L4201" s="10" t="s">
        <v>171</v>
      </c>
      <c r="M4201" s="10" t="s">
        <v>67</v>
      </c>
      <c r="N4201" s="10" t="s">
        <v>32</v>
      </c>
      <c r="O4201" s="10" t="s">
        <v>47</v>
      </c>
      <c r="P4201" s="10" t="s">
        <v>108</v>
      </c>
      <c r="Q4201" s="10">
        <v>57.51</v>
      </c>
      <c r="R4201" s="10">
        <v>0</v>
      </c>
      <c r="S4201" s="10">
        <v>0</v>
      </c>
      <c r="T4201" s="10" t="s">
        <v>35</v>
      </c>
      <c r="U4201" s="10"/>
      <c r="V4201" s="10" t="s">
        <v>49</v>
      </c>
      <c r="W4201" s="10">
        <v>59</v>
      </c>
      <c r="X4201" s="11" t="s">
        <v>37</v>
      </c>
    </row>
    <row r="4202" spans="1:24" x14ac:dyDescent="0.3">
      <c r="A4202" s="4" t="s">
        <v>12623</v>
      </c>
      <c r="B4202" s="5">
        <v>46159</v>
      </c>
      <c r="C4202" s="20" t="str">
        <f>TEXT(Table3[[#This Row],[Transaction_Date]],"dddd")</f>
        <v>Sunday</v>
      </c>
      <c r="D4202" t="s">
        <v>2857</v>
      </c>
      <c r="E4202">
        <f>HOUR(Table3[[#This Row],[Transaction_Time]])</f>
        <v>12</v>
      </c>
      <c r="F4202" s="6" t="s">
        <v>24</v>
      </c>
      <c r="G4202" s="6" t="s">
        <v>12624</v>
      </c>
      <c r="H4202" s="6" t="s">
        <v>54</v>
      </c>
      <c r="I4202" s="6" t="s">
        <v>42</v>
      </c>
      <c r="J4202" s="6" t="s">
        <v>98</v>
      </c>
      <c r="K4202" s="6" t="s">
        <v>99</v>
      </c>
      <c r="L4202" s="6" t="s">
        <v>45</v>
      </c>
      <c r="M4202" s="6" t="s">
        <v>31</v>
      </c>
      <c r="N4202" s="6" t="s">
        <v>46</v>
      </c>
      <c r="O4202" s="6" t="s">
        <v>47</v>
      </c>
      <c r="P4202" s="6" t="s">
        <v>128</v>
      </c>
      <c r="Q4202" s="6">
        <v>1701.66</v>
      </c>
      <c r="R4202" s="6">
        <v>0</v>
      </c>
      <c r="S4202" s="6">
        <v>0</v>
      </c>
      <c r="T4202" s="6" t="s">
        <v>35</v>
      </c>
      <c r="U4202" s="6"/>
      <c r="V4202" s="6" t="s">
        <v>49</v>
      </c>
      <c r="W4202" s="6">
        <v>22</v>
      </c>
      <c r="X4202" s="7" t="s">
        <v>37</v>
      </c>
    </row>
    <row r="4203" spans="1:24" x14ac:dyDescent="0.3">
      <c r="A4203" s="8" t="s">
        <v>12625</v>
      </c>
      <c r="B4203" s="9">
        <v>46167</v>
      </c>
      <c r="C4203" s="21" t="str">
        <f>TEXT(Table3[[#This Row],[Transaction_Date]],"dddd")</f>
        <v>Monday</v>
      </c>
      <c r="D4203" t="s">
        <v>12626</v>
      </c>
      <c r="E4203">
        <f>HOUR(Table3[[#This Row],[Transaction_Time]])</f>
        <v>10</v>
      </c>
      <c r="F4203" s="10" t="s">
        <v>24</v>
      </c>
      <c r="G4203" s="10" t="s">
        <v>12627</v>
      </c>
      <c r="H4203" s="10" t="s">
        <v>54</v>
      </c>
      <c r="I4203" s="10" t="s">
        <v>42</v>
      </c>
      <c r="J4203" s="10" t="s">
        <v>119</v>
      </c>
      <c r="K4203" s="10" t="s">
        <v>264</v>
      </c>
      <c r="L4203" s="10" t="s">
        <v>304</v>
      </c>
      <c r="M4203" s="10" t="s">
        <v>31</v>
      </c>
      <c r="N4203" s="10" t="s">
        <v>59</v>
      </c>
      <c r="O4203" s="10" t="s">
        <v>60</v>
      </c>
      <c r="P4203" s="10" t="s">
        <v>48</v>
      </c>
      <c r="Q4203" s="10">
        <v>573.80999999999995</v>
      </c>
      <c r="R4203" s="10">
        <v>0</v>
      </c>
      <c r="S4203" s="10">
        <v>0</v>
      </c>
      <c r="T4203" s="10" t="s">
        <v>35</v>
      </c>
      <c r="U4203" s="10"/>
      <c r="V4203" s="10" t="s">
        <v>36</v>
      </c>
      <c r="W4203" s="10">
        <v>9</v>
      </c>
      <c r="X4203" s="11" t="s">
        <v>37</v>
      </c>
    </row>
    <row r="4204" spans="1:24" x14ac:dyDescent="0.3">
      <c r="A4204" s="4" t="s">
        <v>12628</v>
      </c>
      <c r="B4204" s="5">
        <v>46164</v>
      </c>
      <c r="C4204" s="20" t="str">
        <f>TEXT(Table3[[#This Row],[Transaction_Date]],"dddd")</f>
        <v>Friday</v>
      </c>
      <c r="D4204" t="s">
        <v>12629</v>
      </c>
      <c r="E4204">
        <f>HOUR(Table3[[#This Row],[Transaction_Time]])</f>
        <v>18</v>
      </c>
      <c r="F4204" s="6" t="s">
        <v>24</v>
      </c>
      <c r="G4204" s="6" t="s">
        <v>12630</v>
      </c>
      <c r="H4204" s="6" t="s">
        <v>26</v>
      </c>
      <c r="I4204" s="6" t="s">
        <v>42</v>
      </c>
      <c r="J4204" s="6" t="s">
        <v>119</v>
      </c>
      <c r="K4204" s="6" t="s">
        <v>323</v>
      </c>
      <c r="L4204" s="6" t="s">
        <v>171</v>
      </c>
      <c r="M4204" s="6" t="s">
        <v>67</v>
      </c>
      <c r="N4204" s="6" t="s">
        <v>32</v>
      </c>
      <c r="O4204" s="6" t="s">
        <v>47</v>
      </c>
      <c r="P4204" s="6" t="s">
        <v>68</v>
      </c>
      <c r="Q4204" s="6">
        <v>324.79000000000002</v>
      </c>
      <c r="R4204" s="6">
        <v>0</v>
      </c>
      <c r="S4204" s="6">
        <v>0</v>
      </c>
      <c r="T4204" s="6" t="s">
        <v>35</v>
      </c>
      <c r="U4204" s="6"/>
      <c r="V4204" s="6" t="s">
        <v>49</v>
      </c>
      <c r="W4204" s="6">
        <v>42</v>
      </c>
      <c r="X4204" s="7" t="s">
        <v>37</v>
      </c>
    </row>
    <row r="4205" spans="1:24" x14ac:dyDescent="0.3">
      <c r="A4205" s="8" t="s">
        <v>12631</v>
      </c>
      <c r="B4205" s="9">
        <v>46148</v>
      </c>
      <c r="C4205" s="21" t="str">
        <f>TEXT(Table3[[#This Row],[Transaction_Date]],"dddd")</f>
        <v>Wednesday</v>
      </c>
      <c r="D4205" t="s">
        <v>12632</v>
      </c>
      <c r="E4205">
        <f>HOUR(Table3[[#This Row],[Transaction_Time]])</f>
        <v>19</v>
      </c>
      <c r="F4205" s="10" t="s">
        <v>370</v>
      </c>
      <c r="G4205" s="10" t="s">
        <v>12633</v>
      </c>
      <c r="H4205" s="10" t="s">
        <v>54</v>
      </c>
      <c r="I4205" s="10" t="s">
        <v>27</v>
      </c>
      <c r="J4205" s="10" t="s">
        <v>90</v>
      </c>
      <c r="K4205" s="10" t="s">
        <v>140</v>
      </c>
      <c r="L4205" s="10" t="s">
        <v>304</v>
      </c>
      <c r="M4205" s="10" t="s">
        <v>31</v>
      </c>
      <c r="N4205" s="10" t="s">
        <v>46</v>
      </c>
      <c r="O4205" s="10" t="s">
        <v>33</v>
      </c>
      <c r="P4205" s="10" t="s">
        <v>84</v>
      </c>
      <c r="Q4205" s="10">
        <v>342.35</v>
      </c>
      <c r="R4205" s="10">
        <v>0</v>
      </c>
      <c r="S4205" s="10">
        <v>0</v>
      </c>
      <c r="T4205" s="10" t="s">
        <v>280</v>
      </c>
      <c r="U4205" s="10" t="s">
        <v>315</v>
      </c>
      <c r="V4205" s="10" t="s">
        <v>49</v>
      </c>
      <c r="W4205" s="10">
        <v>73</v>
      </c>
      <c r="X4205" s="11" t="s">
        <v>37</v>
      </c>
    </row>
    <row r="4206" spans="1:24" x14ac:dyDescent="0.3">
      <c r="A4206" s="4" t="s">
        <v>12634</v>
      </c>
      <c r="B4206" s="5">
        <v>46166</v>
      </c>
      <c r="C4206" s="20" t="str">
        <f>TEXT(Table3[[#This Row],[Transaction_Date]],"dddd")</f>
        <v>Sunday</v>
      </c>
      <c r="D4206" t="s">
        <v>12635</v>
      </c>
      <c r="E4206">
        <f>HOUR(Table3[[#This Row],[Transaction_Time]])</f>
        <v>18</v>
      </c>
      <c r="F4206" s="6" t="s">
        <v>40</v>
      </c>
      <c r="G4206" s="6" t="s">
        <v>12636</v>
      </c>
      <c r="H4206" s="6" t="s">
        <v>74</v>
      </c>
      <c r="I4206" s="6" t="s">
        <v>42</v>
      </c>
      <c r="J4206" s="6" t="s">
        <v>90</v>
      </c>
      <c r="K4206" s="6" t="s">
        <v>572</v>
      </c>
      <c r="L4206" s="6" t="s">
        <v>66</v>
      </c>
      <c r="M4206" s="6" t="s">
        <v>67</v>
      </c>
      <c r="N4206" s="6" t="s">
        <v>32</v>
      </c>
      <c r="O4206" s="6" t="s">
        <v>141</v>
      </c>
      <c r="P4206" s="6" t="s">
        <v>34</v>
      </c>
      <c r="Q4206" s="6">
        <v>140.83000000000001</v>
      </c>
      <c r="R4206" s="6">
        <v>0</v>
      </c>
      <c r="S4206" s="6">
        <v>0</v>
      </c>
      <c r="T4206" s="6" t="s">
        <v>280</v>
      </c>
      <c r="U4206" s="6" t="s">
        <v>315</v>
      </c>
      <c r="V4206" s="6" t="s">
        <v>49</v>
      </c>
      <c r="W4206" s="6">
        <v>29</v>
      </c>
      <c r="X4206" s="7" t="s">
        <v>37</v>
      </c>
    </row>
    <row r="4207" spans="1:24" x14ac:dyDescent="0.3">
      <c r="A4207" s="8" t="s">
        <v>12637</v>
      </c>
      <c r="B4207" s="9">
        <v>46149</v>
      </c>
      <c r="C4207" s="21" t="str">
        <f>TEXT(Table3[[#This Row],[Transaction_Date]],"dddd")</f>
        <v>Thursday</v>
      </c>
      <c r="D4207" t="s">
        <v>12638</v>
      </c>
      <c r="E4207">
        <f>HOUR(Table3[[#This Row],[Transaction_Time]])</f>
        <v>12</v>
      </c>
      <c r="F4207" s="10" t="s">
        <v>40</v>
      </c>
      <c r="G4207" s="10" t="s">
        <v>12639</v>
      </c>
      <c r="H4207" s="10" t="s">
        <v>89</v>
      </c>
      <c r="I4207" s="10" t="s">
        <v>27</v>
      </c>
      <c r="J4207" s="10" t="s">
        <v>166</v>
      </c>
      <c r="K4207" s="10" t="s">
        <v>204</v>
      </c>
      <c r="L4207" s="10" t="s">
        <v>225</v>
      </c>
      <c r="M4207" s="10" t="s">
        <v>214</v>
      </c>
      <c r="N4207" s="10" t="s">
        <v>59</v>
      </c>
      <c r="O4207" s="10" t="s">
        <v>47</v>
      </c>
      <c r="P4207" s="10" t="s">
        <v>115</v>
      </c>
      <c r="Q4207" s="10">
        <v>583.16999999999996</v>
      </c>
      <c r="R4207" s="10">
        <v>71.989999999999995</v>
      </c>
      <c r="S4207" s="10">
        <v>0</v>
      </c>
      <c r="T4207" s="10" t="s">
        <v>35</v>
      </c>
      <c r="U4207" s="10"/>
      <c r="V4207" s="10" t="s">
        <v>36</v>
      </c>
      <c r="W4207" s="10">
        <v>69</v>
      </c>
      <c r="X4207" s="11" t="s">
        <v>37</v>
      </c>
    </row>
    <row r="4208" spans="1:24" x14ac:dyDescent="0.3">
      <c r="A4208" s="4" t="s">
        <v>12640</v>
      </c>
      <c r="B4208" s="5">
        <v>46165</v>
      </c>
      <c r="C4208" s="20" t="str">
        <f>TEXT(Table3[[#This Row],[Transaction_Date]],"dddd")</f>
        <v>Saturday</v>
      </c>
      <c r="D4208" t="s">
        <v>12641</v>
      </c>
      <c r="E4208">
        <f>HOUR(Table3[[#This Row],[Transaction_Time]])</f>
        <v>18</v>
      </c>
      <c r="F4208" s="6" t="s">
        <v>52</v>
      </c>
      <c r="G4208" s="6" t="s">
        <v>12642</v>
      </c>
      <c r="H4208" s="6" t="s">
        <v>26</v>
      </c>
      <c r="I4208" s="6" t="s">
        <v>27</v>
      </c>
      <c r="J4208" s="6" t="s">
        <v>43</v>
      </c>
      <c r="K4208" s="6" t="s">
        <v>229</v>
      </c>
      <c r="L4208" s="6" t="s">
        <v>184</v>
      </c>
      <c r="M4208" s="6" t="s">
        <v>146</v>
      </c>
      <c r="N4208" s="6" t="s">
        <v>32</v>
      </c>
      <c r="O4208" s="6" t="s">
        <v>141</v>
      </c>
      <c r="P4208" s="6" t="s">
        <v>68</v>
      </c>
      <c r="Q4208" s="6">
        <v>953.38</v>
      </c>
      <c r="R4208" s="6">
        <v>0</v>
      </c>
      <c r="S4208" s="6">
        <v>0</v>
      </c>
      <c r="T4208" s="6" t="s">
        <v>35</v>
      </c>
      <c r="U4208" s="6"/>
      <c r="V4208" s="6" t="s">
        <v>36</v>
      </c>
      <c r="W4208" s="6">
        <v>76</v>
      </c>
      <c r="X4208" s="7" t="s">
        <v>37</v>
      </c>
    </row>
    <row r="4209" spans="1:24" x14ac:dyDescent="0.3">
      <c r="A4209" s="8" t="s">
        <v>12643</v>
      </c>
      <c r="B4209" s="9">
        <v>46157</v>
      </c>
      <c r="C4209" s="21" t="str">
        <f>TEXT(Table3[[#This Row],[Transaction_Date]],"dddd")</f>
        <v>Friday</v>
      </c>
      <c r="D4209" t="s">
        <v>12644</v>
      </c>
      <c r="E4209">
        <f>HOUR(Table3[[#This Row],[Transaction_Time]])</f>
        <v>10</v>
      </c>
      <c r="F4209" s="10" t="s">
        <v>24</v>
      </c>
      <c r="G4209" s="10" t="s">
        <v>12645</v>
      </c>
      <c r="H4209" s="10" t="s">
        <v>26</v>
      </c>
      <c r="I4209" s="10" t="s">
        <v>27</v>
      </c>
      <c r="J4209" s="10" t="s">
        <v>28</v>
      </c>
      <c r="K4209" s="10" t="s">
        <v>188</v>
      </c>
      <c r="L4209" s="10" t="s">
        <v>296</v>
      </c>
      <c r="M4209" s="10" t="s">
        <v>146</v>
      </c>
      <c r="N4209" s="10" t="s">
        <v>32</v>
      </c>
      <c r="O4209" s="10" t="s">
        <v>47</v>
      </c>
      <c r="P4209" s="10" t="s">
        <v>115</v>
      </c>
      <c r="Q4209" s="10">
        <v>871.14</v>
      </c>
      <c r="R4209" s="10">
        <v>0</v>
      </c>
      <c r="S4209" s="10">
        <v>2.19</v>
      </c>
      <c r="T4209" s="10" t="s">
        <v>35</v>
      </c>
      <c r="U4209" s="10"/>
      <c r="V4209" s="10" t="s">
        <v>49</v>
      </c>
      <c r="W4209" s="10">
        <v>30</v>
      </c>
      <c r="X4209" s="11" t="s">
        <v>37</v>
      </c>
    </row>
    <row r="4210" spans="1:24" x14ac:dyDescent="0.3">
      <c r="A4210" s="4" t="s">
        <v>12646</v>
      </c>
      <c r="B4210" s="5">
        <v>46152</v>
      </c>
      <c r="C4210" s="20" t="str">
        <f>TEXT(Table3[[#This Row],[Transaction_Date]],"dddd")</f>
        <v>Sunday</v>
      </c>
      <c r="D4210" t="s">
        <v>12647</v>
      </c>
      <c r="E4210">
        <f>HOUR(Table3[[#This Row],[Transaction_Time]])</f>
        <v>11</v>
      </c>
      <c r="F4210" s="6" t="s">
        <v>40</v>
      </c>
      <c r="G4210" s="6" t="s">
        <v>12648</v>
      </c>
      <c r="H4210" s="6" t="s">
        <v>54</v>
      </c>
      <c r="I4210" s="6" t="s">
        <v>42</v>
      </c>
      <c r="J4210" s="6" t="s">
        <v>98</v>
      </c>
      <c r="K4210" s="6" t="s">
        <v>126</v>
      </c>
      <c r="L4210" s="6" t="s">
        <v>157</v>
      </c>
      <c r="M4210" s="6" t="s">
        <v>83</v>
      </c>
      <c r="N4210" s="6" t="s">
        <v>32</v>
      </c>
      <c r="O4210" s="6" t="s">
        <v>60</v>
      </c>
      <c r="P4210" s="6" t="s">
        <v>84</v>
      </c>
      <c r="Q4210" s="6">
        <v>56.96</v>
      </c>
      <c r="R4210" s="6">
        <v>15.26</v>
      </c>
      <c r="S4210" s="6">
        <v>0.53</v>
      </c>
      <c r="T4210" s="6" t="s">
        <v>35</v>
      </c>
      <c r="U4210" s="6"/>
      <c r="V4210" s="6" t="s">
        <v>49</v>
      </c>
      <c r="W4210" s="6">
        <v>55</v>
      </c>
      <c r="X4210" s="7" t="s">
        <v>37</v>
      </c>
    </row>
    <row r="4211" spans="1:24" x14ac:dyDescent="0.3">
      <c r="A4211" s="8" t="s">
        <v>12649</v>
      </c>
      <c r="B4211" s="9">
        <v>46166</v>
      </c>
      <c r="C4211" s="21" t="str">
        <f>TEXT(Table3[[#This Row],[Transaction_Date]],"dddd")</f>
        <v>Sunday</v>
      </c>
      <c r="D4211" t="s">
        <v>12650</v>
      </c>
      <c r="E4211">
        <f>HOUR(Table3[[#This Row],[Transaction_Time]])</f>
        <v>10</v>
      </c>
      <c r="F4211" s="10" t="s">
        <v>40</v>
      </c>
      <c r="G4211" s="10" t="s">
        <v>12651</v>
      </c>
      <c r="H4211" s="10" t="s">
        <v>89</v>
      </c>
      <c r="I4211" s="10" t="s">
        <v>27</v>
      </c>
      <c r="J4211" s="10" t="s">
        <v>150</v>
      </c>
      <c r="K4211" s="10" t="s">
        <v>245</v>
      </c>
      <c r="L4211" s="10" t="s">
        <v>213</v>
      </c>
      <c r="M4211" s="10" t="s">
        <v>214</v>
      </c>
      <c r="N4211" s="10" t="s">
        <v>78</v>
      </c>
      <c r="O4211" s="10" t="s">
        <v>47</v>
      </c>
      <c r="P4211" s="10" t="s">
        <v>128</v>
      </c>
      <c r="Q4211" s="10">
        <v>703.02</v>
      </c>
      <c r="R4211" s="10">
        <v>0</v>
      </c>
      <c r="S4211" s="10">
        <v>0</v>
      </c>
      <c r="T4211" s="10" t="s">
        <v>35</v>
      </c>
      <c r="U4211" s="10"/>
      <c r="V4211" s="10" t="s">
        <v>49</v>
      </c>
      <c r="W4211" s="10">
        <v>19</v>
      </c>
      <c r="X4211" s="11" t="s">
        <v>37</v>
      </c>
    </row>
    <row r="4212" spans="1:24" x14ac:dyDescent="0.3">
      <c r="A4212" s="4" t="s">
        <v>12652</v>
      </c>
      <c r="B4212" s="5">
        <v>46170</v>
      </c>
      <c r="C4212" s="20" t="str">
        <f>TEXT(Table3[[#This Row],[Transaction_Date]],"dddd")</f>
        <v>Thursday</v>
      </c>
      <c r="D4212" t="s">
        <v>12653</v>
      </c>
      <c r="E4212">
        <f>HOUR(Table3[[#This Row],[Transaction_Time]])</f>
        <v>21</v>
      </c>
      <c r="F4212" s="6" t="s">
        <v>24</v>
      </c>
      <c r="G4212" s="6" t="s">
        <v>12654</v>
      </c>
      <c r="H4212" s="6" t="s">
        <v>89</v>
      </c>
      <c r="I4212" s="6" t="s">
        <v>42</v>
      </c>
      <c r="J4212" s="6" t="s">
        <v>28</v>
      </c>
      <c r="K4212" s="6" t="s">
        <v>29</v>
      </c>
      <c r="L4212" s="6" t="s">
        <v>152</v>
      </c>
      <c r="M4212" s="6" t="s">
        <v>93</v>
      </c>
      <c r="N4212" s="6" t="s">
        <v>46</v>
      </c>
      <c r="O4212" s="6" t="s">
        <v>60</v>
      </c>
      <c r="P4212" s="6" t="s">
        <v>108</v>
      </c>
      <c r="Q4212" s="6">
        <v>755.07</v>
      </c>
      <c r="R4212" s="6">
        <v>0</v>
      </c>
      <c r="S4212" s="6">
        <v>0</v>
      </c>
      <c r="T4212" s="6" t="s">
        <v>35</v>
      </c>
      <c r="U4212" s="6"/>
      <c r="V4212" s="6" t="s">
        <v>49</v>
      </c>
      <c r="W4212" s="6">
        <v>32</v>
      </c>
      <c r="X4212" s="7" t="s">
        <v>37</v>
      </c>
    </row>
    <row r="4213" spans="1:24" x14ac:dyDescent="0.3">
      <c r="A4213" s="8" t="s">
        <v>12655</v>
      </c>
      <c r="B4213" s="9">
        <v>46147</v>
      </c>
      <c r="C4213" s="21" t="str">
        <f>TEXT(Table3[[#This Row],[Transaction_Date]],"dddd")</f>
        <v>Tuesday</v>
      </c>
      <c r="D4213" t="s">
        <v>12656</v>
      </c>
      <c r="E4213">
        <f>HOUR(Table3[[#This Row],[Transaction_Time]])</f>
        <v>19</v>
      </c>
      <c r="F4213" s="10" t="s">
        <v>416</v>
      </c>
      <c r="G4213" s="10" t="s">
        <v>12657</v>
      </c>
      <c r="H4213" s="10" t="s">
        <v>26</v>
      </c>
      <c r="I4213" s="10" t="s">
        <v>27</v>
      </c>
      <c r="J4213" s="10" t="s">
        <v>90</v>
      </c>
      <c r="K4213" s="10" t="s">
        <v>572</v>
      </c>
      <c r="L4213" s="10" t="s">
        <v>350</v>
      </c>
      <c r="M4213" s="10" t="s">
        <v>31</v>
      </c>
      <c r="N4213" s="10" t="s">
        <v>46</v>
      </c>
      <c r="O4213" s="10" t="s">
        <v>141</v>
      </c>
      <c r="P4213" s="10" t="s">
        <v>108</v>
      </c>
      <c r="Q4213" s="10">
        <v>764.76</v>
      </c>
      <c r="R4213" s="10">
        <v>0</v>
      </c>
      <c r="S4213" s="10">
        <v>0.56000000000000005</v>
      </c>
      <c r="T4213" s="10" t="s">
        <v>35</v>
      </c>
      <c r="U4213" s="10"/>
      <c r="V4213" s="10" t="s">
        <v>49</v>
      </c>
      <c r="W4213" s="10">
        <v>67</v>
      </c>
      <c r="X4213" s="11" t="s">
        <v>37</v>
      </c>
    </row>
    <row r="4214" spans="1:24" x14ac:dyDescent="0.3">
      <c r="A4214" s="4" t="s">
        <v>12658</v>
      </c>
      <c r="B4214" s="5">
        <v>46151</v>
      </c>
      <c r="C4214" s="20" t="str">
        <f>TEXT(Table3[[#This Row],[Transaction_Date]],"dddd")</f>
        <v>Saturday</v>
      </c>
      <c r="D4214" t="s">
        <v>12659</v>
      </c>
      <c r="E4214">
        <f>HOUR(Table3[[#This Row],[Transaction_Time]])</f>
        <v>22</v>
      </c>
      <c r="F4214" s="6" t="s">
        <v>24</v>
      </c>
      <c r="G4214" s="6" t="s">
        <v>12660</v>
      </c>
      <c r="H4214" s="6" t="s">
        <v>26</v>
      </c>
      <c r="I4214" s="6" t="s">
        <v>42</v>
      </c>
      <c r="J4214" s="6" t="s">
        <v>119</v>
      </c>
      <c r="K4214" s="6" t="s">
        <v>120</v>
      </c>
      <c r="L4214" s="6" t="s">
        <v>477</v>
      </c>
      <c r="M4214" s="6" t="s">
        <v>101</v>
      </c>
      <c r="N4214" s="6" t="s">
        <v>32</v>
      </c>
      <c r="O4214" s="6" t="s">
        <v>60</v>
      </c>
      <c r="P4214" s="6" t="s">
        <v>48</v>
      </c>
      <c r="Q4214" s="6">
        <v>934.83</v>
      </c>
      <c r="R4214" s="6">
        <v>0</v>
      </c>
      <c r="S4214" s="6">
        <v>0</v>
      </c>
      <c r="T4214" s="6" t="s">
        <v>35</v>
      </c>
      <c r="U4214" s="6"/>
      <c r="V4214" s="6" t="s">
        <v>49</v>
      </c>
      <c r="W4214" s="6">
        <v>6</v>
      </c>
      <c r="X4214" s="7" t="s">
        <v>37</v>
      </c>
    </row>
    <row r="4215" spans="1:24" x14ac:dyDescent="0.3">
      <c r="A4215" s="8" t="s">
        <v>12661</v>
      </c>
      <c r="B4215" s="9">
        <v>46161</v>
      </c>
      <c r="C4215" s="21" t="str">
        <f>TEXT(Table3[[#This Row],[Transaction_Date]],"dddd")</f>
        <v>Tuesday</v>
      </c>
      <c r="D4215" t="s">
        <v>12662</v>
      </c>
      <c r="E4215">
        <f>HOUR(Table3[[#This Row],[Transaction_Time]])</f>
        <v>9</v>
      </c>
      <c r="F4215" s="10" t="s">
        <v>416</v>
      </c>
      <c r="G4215" s="10" t="s">
        <v>12663</v>
      </c>
      <c r="H4215" s="10" t="s">
        <v>26</v>
      </c>
      <c r="I4215" s="10" t="s">
        <v>27</v>
      </c>
      <c r="J4215" s="10" t="s">
        <v>75</v>
      </c>
      <c r="K4215" s="10" t="s">
        <v>76</v>
      </c>
      <c r="L4215" s="10" t="s">
        <v>246</v>
      </c>
      <c r="M4215" s="10" t="s">
        <v>214</v>
      </c>
      <c r="N4215" s="10" t="s">
        <v>32</v>
      </c>
      <c r="O4215" s="10" t="s">
        <v>60</v>
      </c>
      <c r="P4215" s="10" t="s">
        <v>128</v>
      </c>
      <c r="Q4215" s="10">
        <v>397.68</v>
      </c>
      <c r="R4215" s="10">
        <v>0</v>
      </c>
      <c r="S4215" s="10">
        <v>0</v>
      </c>
      <c r="T4215" s="10" t="s">
        <v>35</v>
      </c>
      <c r="U4215" s="10"/>
      <c r="V4215" s="10" t="s">
        <v>49</v>
      </c>
      <c r="W4215" s="10">
        <v>50</v>
      </c>
      <c r="X4215" s="11" t="s">
        <v>37</v>
      </c>
    </row>
    <row r="4216" spans="1:24" x14ac:dyDescent="0.3">
      <c r="A4216" s="4" t="s">
        <v>12664</v>
      </c>
      <c r="B4216" s="5">
        <v>46146</v>
      </c>
      <c r="C4216" s="20" t="str">
        <f>TEXT(Table3[[#This Row],[Transaction_Date]],"dddd")</f>
        <v>Monday</v>
      </c>
      <c r="D4216" t="s">
        <v>12665</v>
      </c>
      <c r="E4216">
        <f>HOUR(Table3[[#This Row],[Transaction_Time]])</f>
        <v>17</v>
      </c>
      <c r="F4216" s="6" t="s">
        <v>52</v>
      </c>
      <c r="G4216" s="6" t="s">
        <v>12666</v>
      </c>
      <c r="H4216" s="6" t="s">
        <v>26</v>
      </c>
      <c r="I4216" s="6" t="s">
        <v>27</v>
      </c>
      <c r="J4216" s="6" t="s">
        <v>75</v>
      </c>
      <c r="K4216" s="6" t="s">
        <v>156</v>
      </c>
      <c r="L4216" s="6" t="s">
        <v>290</v>
      </c>
      <c r="M4216" s="6" t="s">
        <v>93</v>
      </c>
      <c r="N4216" s="6" t="s">
        <v>46</v>
      </c>
      <c r="O4216" s="6" t="s">
        <v>47</v>
      </c>
      <c r="P4216" s="6" t="s">
        <v>34</v>
      </c>
      <c r="Q4216" s="6">
        <v>440.77</v>
      </c>
      <c r="R4216" s="6">
        <v>0</v>
      </c>
      <c r="S4216" s="6">
        <v>0</v>
      </c>
      <c r="T4216" s="6" t="s">
        <v>35</v>
      </c>
      <c r="U4216" s="6"/>
      <c r="V4216" s="6" t="s">
        <v>49</v>
      </c>
      <c r="W4216" s="6">
        <v>86</v>
      </c>
      <c r="X4216" s="7" t="s">
        <v>37</v>
      </c>
    </row>
    <row r="4217" spans="1:24" x14ac:dyDescent="0.3">
      <c r="A4217" s="8" t="s">
        <v>12667</v>
      </c>
      <c r="B4217" s="9">
        <v>46165</v>
      </c>
      <c r="C4217" s="21" t="str">
        <f>TEXT(Table3[[#This Row],[Transaction_Date]],"dddd")</f>
        <v>Saturday</v>
      </c>
      <c r="D4217" t="s">
        <v>12668</v>
      </c>
      <c r="E4217">
        <f>HOUR(Table3[[#This Row],[Transaction_Time]])</f>
        <v>9</v>
      </c>
      <c r="F4217" s="10" t="s">
        <v>52</v>
      </c>
      <c r="G4217" s="10" t="s">
        <v>12669</v>
      </c>
      <c r="H4217" s="10" t="s">
        <v>26</v>
      </c>
      <c r="I4217" s="10" t="s">
        <v>27</v>
      </c>
      <c r="J4217" s="10" t="s">
        <v>166</v>
      </c>
      <c r="K4217" s="10" t="s">
        <v>167</v>
      </c>
      <c r="L4217" s="10" t="s">
        <v>196</v>
      </c>
      <c r="M4217" s="10" t="s">
        <v>83</v>
      </c>
      <c r="N4217" s="10" t="s">
        <v>291</v>
      </c>
      <c r="O4217" s="10" t="s">
        <v>60</v>
      </c>
      <c r="P4217" s="10" t="s">
        <v>34</v>
      </c>
      <c r="Q4217" s="10">
        <v>477.6</v>
      </c>
      <c r="R4217" s="10">
        <v>0</v>
      </c>
      <c r="S4217" s="10">
        <v>1.5</v>
      </c>
      <c r="T4217" s="10" t="s">
        <v>35</v>
      </c>
      <c r="U4217" s="10"/>
      <c r="V4217" s="10" t="s">
        <v>49</v>
      </c>
      <c r="W4217" s="10">
        <v>27</v>
      </c>
      <c r="X4217" s="11" t="s">
        <v>37</v>
      </c>
    </row>
    <row r="4218" spans="1:24" x14ac:dyDescent="0.3">
      <c r="A4218" s="4" t="s">
        <v>12670</v>
      </c>
      <c r="B4218" s="5">
        <v>46153</v>
      </c>
      <c r="C4218" s="20" t="str">
        <f>TEXT(Table3[[#This Row],[Transaction_Date]],"dddd")</f>
        <v>Monday</v>
      </c>
      <c r="D4218" t="s">
        <v>12287</v>
      </c>
      <c r="E4218">
        <f>HOUR(Table3[[#This Row],[Transaction_Time]])</f>
        <v>16</v>
      </c>
      <c r="F4218" s="6" t="s">
        <v>87</v>
      </c>
      <c r="G4218" s="6" t="s">
        <v>12671</v>
      </c>
      <c r="H4218" s="6" t="s">
        <v>89</v>
      </c>
      <c r="I4218" s="6" t="s">
        <v>42</v>
      </c>
      <c r="J4218" s="6" t="s">
        <v>28</v>
      </c>
      <c r="K4218" s="6" t="s">
        <v>65</v>
      </c>
      <c r="L4218" s="6" t="s">
        <v>428</v>
      </c>
      <c r="M4218" s="6" t="s">
        <v>83</v>
      </c>
      <c r="N4218" s="6" t="s">
        <v>46</v>
      </c>
      <c r="O4218" s="6" t="s">
        <v>47</v>
      </c>
      <c r="P4218" s="10" t="s">
        <v>68</v>
      </c>
      <c r="Q4218" s="6">
        <v>1977.73</v>
      </c>
      <c r="R4218" s="6">
        <v>0</v>
      </c>
      <c r="S4218" s="6">
        <v>0</v>
      </c>
      <c r="T4218" s="6" t="s">
        <v>35</v>
      </c>
      <c r="U4218" s="6"/>
      <c r="V4218" s="6" t="s">
        <v>49</v>
      </c>
      <c r="W4218" s="6">
        <v>40</v>
      </c>
      <c r="X4218" s="7" t="s">
        <v>37</v>
      </c>
    </row>
    <row r="4219" spans="1:24" x14ac:dyDescent="0.3">
      <c r="A4219" s="8" t="s">
        <v>12672</v>
      </c>
      <c r="B4219" s="9">
        <v>46151</v>
      </c>
      <c r="C4219" s="21" t="str">
        <f>TEXT(Table3[[#This Row],[Transaction_Date]],"dddd")</f>
        <v>Saturday</v>
      </c>
      <c r="D4219" t="s">
        <v>12673</v>
      </c>
      <c r="E4219">
        <f>HOUR(Table3[[#This Row],[Transaction_Time]])</f>
        <v>14</v>
      </c>
      <c r="F4219" s="10" t="s">
        <v>24</v>
      </c>
      <c r="G4219" s="10" t="s">
        <v>12674</v>
      </c>
      <c r="H4219" s="10" t="s">
        <v>54</v>
      </c>
      <c r="I4219" s="10" t="s">
        <v>27</v>
      </c>
      <c r="J4219" s="10" t="s">
        <v>90</v>
      </c>
      <c r="K4219" s="10" t="s">
        <v>140</v>
      </c>
      <c r="L4219" s="10" t="s">
        <v>145</v>
      </c>
      <c r="M4219" s="10" t="s">
        <v>146</v>
      </c>
      <c r="N4219" s="10" t="s">
        <v>32</v>
      </c>
      <c r="O4219" s="10" t="s">
        <v>47</v>
      </c>
      <c r="P4219" s="10" t="s">
        <v>34</v>
      </c>
      <c r="Q4219" s="10">
        <v>128.15</v>
      </c>
      <c r="R4219" s="10">
        <v>52.7</v>
      </c>
      <c r="S4219" s="10">
        <v>0</v>
      </c>
      <c r="T4219" s="10" t="s">
        <v>35</v>
      </c>
      <c r="U4219" s="10"/>
      <c r="V4219" s="10" t="s">
        <v>36</v>
      </c>
      <c r="W4219" s="10">
        <v>19</v>
      </c>
      <c r="X4219" s="11" t="s">
        <v>37</v>
      </c>
    </row>
    <row r="4220" spans="1:24" x14ac:dyDescent="0.3">
      <c r="A4220" s="4" t="s">
        <v>12675</v>
      </c>
      <c r="B4220" s="5">
        <v>46162</v>
      </c>
      <c r="C4220" s="20" t="str">
        <f>TEXT(Table3[[#This Row],[Transaction_Date]],"dddd")</f>
        <v>Wednesday</v>
      </c>
      <c r="D4220" t="s">
        <v>12676</v>
      </c>
      <c r="E4220">
        <f>HOUR(Table3[[#This Row],[Transaction_Time]])</f>
        <v>13</v>
      </c>
      <c r="F4220" s="6" t="s">
        <v>24</v>
      </c>
      <c r="G4220" s="6" t="s">
        <v>12677</v>
      </c>
      <c r="H4220" s="6" t="s">
        <v>54</v>
      </c>
      <c r="I4220" s="6" t="s">
        <v>27</v>
      </c>
      <c r="J4220" s="6" t="s">
        <v>28</v>
      </c>
      <c r="K4220" s="6" t="s">
        <v>188</v>
      </c>
      <c r="L4220" s="6" t="s">
        <v>213</v>
      </c>
      <c r="M4220" s="6" t="s">
        <v>214</v>
      </c>
      <c r="N4220" s="6" t="s">
        <v>291</v>
      </c>
      <c r="O4220" s="6" t="s">
        <v>141</v>
      </c>
      <c r="P4220" s="6" t="s">
        <v>48</v>
      </c>
      <c r="Q4220" s="6">
        <v>809.8</v>
      </c>
      <c r="R4220" s="6">
        <v>0</v>
      </c>
      <c r="S4220" s="6">
        <v>2.4700000000000002</v>
      </c>
      <c r="T4220" s="6" t="s">
        <v>35</v>
      </c>
      <c r="U4220" s="6"/>
      <c r="V4220" s="6" t="s">
        <v>49</v>
      </c>
      <c r="W4220" s="6">
        <v>81</v>
      </c>
      <c r="X4220" s="7" t="s">
        <v>37</v>
      </c>
    </row>
    <row r="4221" spans="1:24" x14ac:dyDescent="0.3">
      <c r="A4221" s="8" t="s">
        <v>12678</v>
      </c>
      <c r="B4221" s="9">
        <v>46163</v>
      </c>
      <c r="C4221" s="21" t="str">
        <f>TEXT(Table3[[#This Row],[Transaction_Date]],"dddd")</f>
        <v>Thursday</v>
      </c>
      <c r="D4221" t="s">
        <v>12679</v>
      </c>
      <c r="E4221">
        <f>HOUR(Table3[[#This Row],[Transaction_Time]])</f>
        <v>19</v>
      </c>
      <c r="F4221" s="10" t="s">
        <v>40</v>
      </c>
      <c r="G4221" s="10" t="s">
        <v>12680</v>
      </c>
      <c r="H4221" s="10" t="s">
        <v>89</v>
      </c>
      <c r="I4221" s="10" t="s">
        <v>27</v>
      </c>
      <c r="J4221" s="10" t="s">
        <v>166</v>
      </c>
      <c r="K4221" s="10" t="s">
        <v>204</v>
      </c>
      <c r="L4221" s="10" t="s">
        <v>205</v>
      </c>
      <c r="M4221" s="10" t="s">
        <v>162</v>
      </c>
      <c r="N4221" s="10" t="s">
        <v>32</v>
      </c>
      <c r="O4221" s="10" t="s">
        <v>33</v>
      </c>
      <c r="P4221" s="10" t="s">
        <v>115</v>
      </c>
      <c r="Q4221" s="10">
        <v>521.07000000000005</v>
      </c>
      <c r="R4221" s="10">
        <v>0</v>
      </c>
      <c r="S4221" s="10">
        <v>3.83</v>
      </c>
      <c r="T4221" s="10" t="s">
        <v>35</v>
      </c>
      <c r="U4221" s="10"/>
      <c r="V4221" s="10" t="s">
        <v>36</v>
      </c>
      <c r="W4221" s="10">
        <v>96</v>
      </c>
      <c r="X4221" s="11" t="s">
        <v>37</v>
      </c>
    </row>
    <row r="4222" spans="1:24" x14ac:dyDescent="0.3">
      <c r="A4222" s="4" t="s">
        <v>12681</v>
      </c>
      <c r="B4222" s="5">
        <v>46169</v>
      </c>
      <c r="C4222" s="20" t="str">
        <f>TEXT(Table3[[#This Row],[Transaction_Date]],"dddd")</f>
        <v>Wednesday</v>
      </c>
      <c r="D4222" t="s">
        <v>12682</v>
      </c>
      <c r="E4222">
        <f>HOUR(Table3[[#This Row],[Transaction_Time]])</f>
        <v>11</v>
      </c>
      <c r="F4222" s="6" t="s">
        <v>24</v>
      </c>
      <c r="G4222" s="6" t="s">
        <v>12683</v>
      </c>
      <c r="H4222" s="6" t="s">
        <v>26</v>
      </c>
      <c r="I4222" s="6" t="s">
        <v>27</v>
      </c>
      <c r="J4222" s="6" t="s">
        <v>119</v>
      </c>
      <c r="K4222" s="6" t="s">
        <v>276</v>
      </c>
      <c r="L4222" s="6" t="s">
        <v>184</v>
      </c>
      <c r="M4222" s="6" t="s">
        <v>146</v>
      </c>
      <c r="N4222" s="6" t="s">
        <v>32</v>
      </c>
      <c r="O4222" s="6" t="s">
        <v>60</v>
      </c>
      <c r="P4222" s="10" t="s">
        <v>68</v>
      </c>
      <c r="Q4222" s="6">
        <v>257.5</v>
      </c>
      <c r="R4222" s="6">
        <v>0</v>
      </c>
      <c r="S4222" s="6">
        <v>5.03</v>
      </c>
      <c r="T4222" s="6" t="s">
        <v>35</v>
      </c>
      <c r="U4222" s="6"/>
      <c r="V4222" s="6" t="s">
        <v>49</v>
      </c>
      <c r="W4222" s="6">
        <v>61</v>
      </c>
      <c r="X4222" s="7" t="s">
        <v>37</v>
      </c>
    </row>
    <row r="4223" spans="1:24" x14ac:dyDescent="0.3">
      <c r="A4223" s="8" t="s">
        <v>12684</v>
      </c>
      <c r="B4223" s="9">
        <v>46143</v>
      </c>
      <c r="C4223" s="21" t="str">
        <f>TEXT(Table3[[#This Row],[Transaction_Date]],"dddd")</f>
        <v>Friday</v>
      </c>
      <c r="D4223" t="s">
        <v>12685</v>
      </c>
      <c r="E4223">
        <f>HOUR(Table3[[#This Row],[Transaction_Time]])</f>
        <v>12</v>
      </c>
      <c r="F4223" s="10" t="s">
        <v>24</v>
      </c>
      <c r="G4223" s="10" t="s">
        <v>12686</v>
      </c>
      <c r="H4223" s="10" t="s">
        <v>26</v>
      </c>
      <c r="I4223" s="10" t="s">
        <v>42</v>
      </c>
      <c r="J4223" s="10" t="s">
        <v>98</v>
      </c>
      <c r="K4223" s="10" t="s">
        <v>126</v>
      </c>
      <c r="L4223" s="10" t="s">
        <v>463</v>
      </c>
      <c r="M4223" s="10" t="s">
        <v>101</v>
      </c>
      <c r="N4223" s="10" t="s">
        <v>272</v>
      </c>
      <c r="O4223" s="10" t="s">
        <v>47</v>
      </c>
      <c r="P4223" s="10" t="s">
        <v>68</v>
      </c>
      <c r="Q4223" s="10">
        <v>595.54999999999995</v>
      </c>
      <c r="R4223" s="10">
        <v>0</v>
      </c>
      <c r="S4223" s="10">
        <v>5.94</v>
      </c>
      <c r="T4223" s="10" t="s">
        <v>35</v>
      </c>
      <c r="U4223" s="10"/>
      <c r="V4223" s="10" t="s">
        <v>49</v>
      </c>
      <c r="W4223" s="10">
        <v>21</v>
      </c>
      <c r="X4223" s="11" t="s">
        <v>37</v>
      </c>
    </row>
    <row r="4224" spans="1:24" x14ac:dyDescent="0.3">
      <c r="A4224" s="4" t="s">
        <v>12687</v>
      </c>
      <c r="B4224" s="5">
        <v>46172</v>
      </c>
      <c r="C4224" s="20" t="str">
        <f>TEXT(Table3[[#This Row],[Transaction_Date]],"dddd")</f>
        <v>Saturday</v>
      </c>
      <c r="D4224" t="s">
        <v>12688</v>
      </c>
      <c r="E4224">
        <f>HOUR(Table3[[#This Row],[Transaction_Time]])</f>
        <v>18</v>
      </c>
      <c r="F4224" s="6" t="s">
        <v>24</v>
      </c>
      <c r="G4224" s="6" t="s">
        <v>12689</v>
      </c>
      <c r="H4224" s="6" t="s">
        <v>89</v>
      </c>
      <c r="I4224" s="6" t="s">
        <v>27</v>
      </c>
      <c r="J4224" s="6" t="s">
        <v>119</v>
      </c>
      <c r="K4224" s="6" t="s">
        <v>120</v>
      </c>
      <c r="L4224" s="6" t="s">
        <v>290</v>
      </c>
      <c r="M4224" s="6" t="s">
        <v>93</v>
      </c>
      <c r="N4224" s="6" t="s">
        <v>59</v>
      </c>
      <c r="O4224" s="6" t="s">
        <v>141</v>
      </c>
      <c r="P4224" s="6" t="s">
        <v>128</v>
      </c>
      <c r="Q4224" s="6">
        <v>159.16</v>
      </c>
      <c r="R4224" s="6">
        <v>0</v>
      </c>
      <c r="S4224" s="6">
        <v>0</v>
      </c>
      <c r="T4224" s="6" t="s">
        <v>35</v>
      </c>
      <c r="U4224" s="6"/>
      <c r="V4224" s="6" t="s">
        <v>36</v>
      </c>
      <c r="W4224" s="6">
        <v>62</v>
      </c>
      <c r="X4224" s="7" t="s">
        <v>37</v>
      </c>
    </row>
    <row r="4225" spans="1:24" x14ac:dyDescent="0.3">
      <c r="A4225" s="8" t="s">
        <v>12690</v>
      </c>
      <c r="B4225" s="9">
        <v>46149</v>
      </c>
      <c r="C4225" s="21" t="str">
        <f>TEXT(Table3[[#This Row],[Transaction_Date]],"dddd")</f>
        <v>Thursday</v>
      </c>
      <c r="D4225" t="s">
        <v>12691</v>
      </c>
      <c r="E4225">
        <f>HOUR(Table3[[#This Row],[Transaction_Time]])</f>
        <v>21</v>
      </c>
      <c r="F4225" s="10" t="s">
        <v>24</v>
      </c>
      <c r="G4225" s="10" t="s">
        <v>12692</v>
      </c>
      <c r="H4225" s="10" t="s">
        <v>54</v>
      </c>
      <c r="I4225" s="10" t="s">
        <v>27</v>
      </c>
      <c r="J4225" s="10" t="s">
        <v>28</v>
      </c>
      <c r="K4225" s="10" t="s">
        <v>188</v>
      </c>
      <c r="L4225" s="10" t="s">
        <v>113</v>
      </c>
      <c r="M4225" s="10" t="s">
        <v>114</v>
      </c>
      <c r="N4225" s="10" t="s">
        <v>32</v>
      </c>
      <c r="O4225" s="10" t="s">
        <v>60</v>
      </c>
      <c r="P4225" s="10" t="s">
        <v>128</v>
      </c>
      <c r="Q4225" s="10">
        <v>500.95</v>
      </c>
      <c r="R4225" s="10">
        <v>42.79</v>
      </c>
      <c r="S4225" s="10">
        <v>0</v>
      </c>
      <c r="T4225" s="10" t="s">
        <v>35</v>
      </c>
      <c r="U4225" s="10"/>
      <c r="V4225" s="10" t="s">
        <v>49</v>
      </c>
      <c r="W4225" s="10">
        <v>27</v>
      </c>
      <c r="X4225" s="11" t="s">
        <v>37</v>
      </c>
    </row>
    <row r="4226" spans="1:24" x14ac:dyDescent="0.3">
      <c r="A4226" s="4" t="s">
        <v>12693</v>
      </c>
      <c r="B4226" s="5">
        <v>46154</v>
      </c>
      <c r="C4226" s="20" t="str">
        <f>TEXT(Table3[[#This Row],[Transaction_Date]],"dddd")</f>
        <v>Tuesday</v>
      </c>
      <c r="D4226" t="s">
        <v>12694</v>
      </c>
      <c r="E4226">
        <f>HOUR(Table3[[#This Row],[Transaction_Time]])</f>
        <v>18</v>
      </c>
      <c r="F4226" s="6" t="s">
        <v>24</v>
      </c>
      <c r="G4226" s="6" t="s">
        <v>12695</v>
      </c>
      <c r="H4226" s="6" t="s">
        <v>54</v>
      </c>
      <c r="I4226" s="6" t="s">
        <v>42</v>
      </c>
      <c r="J4226" s="6" t="s">
        <v>150</v>
      </c>
      <c r="K4226" s="6" t="s">
        <v>245</v>
      </c>
      <c r="L4226" s="6" t="s">
        <v>82</v>
      </c>
      <c r="M4226" s="6" t="s">
        <v>83</v>
      </c>
      <c r="N4226" s="6" t="s">
        <v>291</v>
      </c>
      <c r="O4226" s="6" t="s">
        <v>33</v>
      </c>
      <c r="P4226" s="6" t="s">
        <v>115</v>
      </c>
      <c r="Q4226" s="6">
        <v>105.61</v>
      </c>
      <c r="R4226" s="6">
        <v>0</v>
      </c>
      <c r="S4226" s="6">
        <v>0</v>
      </c>
      <c r="T4226" s="6" t="s">
        <v>35</v>
      </c>
      <c r="U4226" s="6"/>
      <c r="V4226" s="6" t="s">
        <v>36</v>
      </c>
      <c r="W4226" s="6">
        <v>76</v>
      </c>
      <c r="X4226" s="7" t="s">
        <v>37</v>
      </c>
    </row>
    <row r="4227" spans="1:24" x14ac:dyDescent="0.3">
      <c r="A4227" s="8" t="s">
        <v>12696</v>
      </c>
      <c r="B4227" s="9">
        <v>46169</v>
      </c>
      <c r="C4227" s="21" t="str">
        <f>TEXT(Table3[[#This Row],[Transaction_Date]],"dddd")</f>
        <v>Wednesday</v>
      </c>
      <c r="D4227" t="s">
        <v>12697</v>
      </c>
      <c r="E4227">
        <f>HOUR(Table3[[#This Row],[Transaction_Time]])</f>
        <v>21</v>
      </c>
      <c r="F4227" s="10" t="s">
        <v>72</v>
      </c>
      <c r="G4227" s="10" t="s">
        <v>12698</v>
      </c>
      <c r="H4227" s="10" t="s">
        <v>89</v>
      </c>
      <c r="I4227" s="10" t="s">
        <v>27</v>
      </c>
      <c r="J4227" s="10" t="s">
        <v>75</v>
      </c>
      <c r="K4227" s="10" t="s">
        <v>156</v>
      </c>
      <c r="L4227" s="10" t="s">
        <v>428</v>
      </c>
      <c r="M4227" s="10" t="s">
        <v>83</v>
      </c>
      <c r="N4227" s="10" t="s">
        <v>46</v>
      </c>
      <c r="O4227" s="10" t="s">
        <v>33</v>
      </c>
      <c r="P4227" s="10" t="s">
        <v>128</v>
      </c>
      <c r="Q4227" s="10">
        <v>428.25</v>
      </c>
      <c r="R4227" s="10">
        <v>0</v>
      </c>
      <c r="S4227" s="10">
        <v>0</v>
      </c>
      <c r="T4227" s="10" t="s">
        <v>35</v>
      </c>
      <c r="U4227" s="10"/>
      <c r="V4227" s="10" t="s">
        <v>49</v>
      </c>
      <c r="W4227" s="10">
        <v>78</v>
      </c>
      <c r="X4227" s="11" t="s">
        <v>37</v>
      </c>
    </row>
    <row r="4228" spans="1:24" x14ac:dyDescent="0.3">
      <c r="A4228" s="4" t="s">
        <v>12699</v>
      </c>
      <c r="B4228" s="5">
        <v>46152</v>
      </c>
      <c r="C4228" s="20" t="str">
        <f>TEXT(Table3[[#This Row],[Transaction_Date]],"dddd")</f>
        <v>Sunday</v>
      </c>
      <c r="D4228" t="s">
        <v>12700</v>
      </c>
      <c r="E4228">
        <f>HOUR(Table3[[#This Row],[Transaction_Time]])</f>
        <v>17</v>
      </c>
      <c r="F4228" s="6" t="s">
        <v>24</v>
      </c>
      <c r="G4228" s="6" t="s">
        <v>12701</v>
      </c>
      <c r="H4228" s="6" t="s">
        <v>74</v>
      </c>
      <c r="I4228" s="6" t="s">
        <v>27</v>
      </c>
      <c r="J4228" s="6" t="s">
        <v>43</v>
      </c>
      <c r="K4228" s="6" t="s">
        <v>112</v>
      </c>
      <c r="L4228" s="6" t="s">
        <v>500</v>
      </c>
      <c r="M4228" s="6" t="s">
        <v>67</v>
      </c>
      <c r="N4228" s="6" t="s">
        <v>59</v>
      </c>
      <c r="O4228" s="6" t="s">
        <v>60</v>
      </c>
      <c r="P4228" s="6" t="s">
        <v>108</v>
      </c>
      <c r="Q4228" s="6">
        <v>718.75</v>
      </c>
      <c r="R4228" s="6">
        <v>0</v>
      </c>
      <c r="S4228" s="6">
        <v>5.15</v>
      </c>
      <c r="T4228" s="6" t="s">
        <v>35</v>
      </c>
      <c r="U4228" s="6"/>
      <c r="V4228" s="6" t="s">
        <v>49</v>
      </c>
      <c r="W4228" s="6">
        <v>73</v>
      </c>
      <c r="X4228" s="7" t="s">
        <v>37</v>
      </c>
    </row>
    <row r="4229" spans="1:24" x14ac:dyDescent="0.3">
      <c r="A4229" s="8" t="s">
        <v>12702</v>
      </c>
      <c r="B4229" s="9">
        <v>46155</v>
      </c>
      <c r="C4229" s="21" t="str">
        <f>TEXT(Table3[[#This Row],[Transaction_Date]],"dddd")</f>
        <v>Wednesday</v>
      </c>
      <c r="D4229" t="s">
        <v>12703</v>
      </c>
      <c r="E4229">
        <f>HOUR(Table3[[#This Row],[Transaction_Time]])</f>
        <v>11</v>
      </c>
      <c r="F4229" s="10" t="s">
        <v>52</v>
      </c>
      <c r="G4229" s="10" t="s">
        <v>12704</v>
      </c>
      <c r="H4229" s="10" t="s">
        <v>89</v>
      </c>
      <c r="I4229" s="10" t="s">
        <v>27</v>
      </c>
      <c r="J4229" s="10" t="s">
        <v>166</v>
      </c>
      <c r="K4229" s="10" t="s">
        <v>237</v>
      </c>
      <c r="L4229" s="10" t="s">
        <v>428</v>
      </c>
      <c r="M4229" s="10" t="s">
        <v>83</v>
      </c>
      <c r="N4229" s="10" t="s">
        <v>32</v>
      </c>
      <c r="O4229" s="10" t="s">
        <v>297</v>
      </c>
      <c r="P4229" s="10" t="s">
        <v>84</v>
      </c>
      <c r="Q4229" s="10">
        <v>379.94</v>
      </c>
      <c r="R4229" s="10">
        <v>0</v>
      </c>
      <c r="S4229" s="10">
        <v>0</v>
      </c>
      <c r="T4229" s="10" t="s">
        <v>35</v>
      </c>
      <c r="U4229" s="10"/>
      <c r="V4229" s="10" t="s">
        <v>49</v>
      </c>
      <c r="W4229" s="10">
        <v>29</v>
      </c>
      <c r="X4229" s="11" t="s">
        <v>37</v>
      </c>
    </row>
    <row r="4230" spans="1:24" x14ac:dyDescent="0.3">
      <c r="A4230" s="4" t="s">
        <v>12705</v>
      </c>
      <c r="B4230" s="5">
        <v>46146</v>
      </c>
      <c r="C4230" s="20" t="str">
        <f>TEXT(Table3[[#This Row],[Transaction_Date]],"dddd")</f>
        <v>Monday</v>
      </c>
      <c r="D4230" t="s">
        <v>12706</v>
      </c>
      <c r="E4230">
        <f>HOUR(Table3[[#This Row],[Transaction_Time]])</f>
        <v>13</v>
      </c>
      <c r="F4230" s="6" t="s">
        <v>24</v>
      </c>
      <c r="G4230" s="6" t="s">
        <v>12707</v>
      </c>
      <c r="H4230" s="6" t="s">
        <v>97</v>
      </c>
      <c r="I4230" s="6" t="s">
        <v>42</v>
      </c>
      <c r="J4230" s="6" t="s">
        <v>55</v>
      </c>
      <c r="K4230" s="6" t="s">
        <v>56</v>
      </c>
      <c r="L4230" s="6" t="s">
        <v>132</v>
      </c>
      <c r="M4230" s="6" t="s">
        <v>93</v>
      </c>
      <c r="N4230" s="6" t="s">
        <v>46</v>
      </c>
      <c r="O4230" s="6" t="s">
        <v>47</v>
      </c>
      <c r="P4230" s="10" t="s">
        <v>68</v>
      </c>
      <c r="Q4230" s="6">
        <v>1845.13</v>
      </c>
      <c r="R4230" s="6">
        <v>0</v>
      </c>
      <c r="S4230" s="6">
        <v>0</v>
      </c>
      <c r="T4230" s="6" t="s">
        <v>35</v>
      </c>
      <c r="U4230" s="6"/>
      <c r="V4230" s="6" t="s">
        <v>49</v>
      </c>
      <c r="W4230" s="6">
        <v>83</v>
      </c>
      <c r="X4230" s="7" t="s">
        <v>37</v>
      </c>
    </row>
    <row r="4231" spans="1:24" x14ac:dyDescent="0.3">
      <c r="A4231" s="8" t="s">
        <v>12708</v>
      </c>
      <c r="B4231" s="9">
        <v>46151</v>
      </c>
      <c r="C4231" s="21" t="str">
        <f>TEXT(Table3[[#This Row],[Transaction_Date]],"dddd")</f>
        <v>Saturday</v>
      </c>
      <c r="D4231" t="s">
        <v>12709</v>
      </c>
      <c r="E4231">
        <f>HOUR(Table3[[#This Row],[Transaction_Time]])</f>
        <v>17</v>
      </c>
      <c r="F4231" s="10" t="s">
        <v>24</v>
      </c>
      <c r="G4231" s="10" t="s">
        <v>12710</v>
      </c>
      <c r="H4231" s="10" t="s">
        <v>97</v>
      </c>
      <c r="I4231" s="10" t="s">
        <v>27</v>
      </c>
      <c r="J4231" s="10" t="s">
        <v>105</v>
      </c>
      <c r="K4231" s="10" t="s">
        <v>675</v>
      </c>
      <c r="L4231" s="10" t="s">
        <v>435</v>
      </c>
      <c r="M4231" s="10" t="s">
        <v>101</v>
      </c>
      <c r="N4231" s="10" t="s">
        <v>291</v>
      </c>
      <c r="O4231" s="10" t="s">
        <v>33</v>
      </c>
      <c r="P4231" s="10" t="s">
        <v>68</v>
      </c>
      <c r="Q4231" s="10">
        <v>146.38</v>
      </c>
      <c r="R4231" s="10">
        <v>0</v>
      </c>
      <c r="S4231" s="10">
        <v>0</v>
      </c>
      <c r="T4231" s="10" t="s">
        <v>35</v>
      </c>
      <c r="U4231" s="10"/>
      <c r="V4231" s="10" t="s">
        <v>49</v>
      </c>
      <c r="W4231" s="10">
        <v>58</v>
      </c>
      <c r="X4231" s="11" t="s">
        <v>37</v>
      </c>
    </row>
    <row r="4232" spans="1:24" x14ac:dyDescent="0.3">
      <c r="A4232" s="4" t="s">
        <v>12711</v>
      </c>
      <c r="B4232" s="5">
        <v>46157</v>
      </c>
      <c r="C4232" s="20" t="str">
        <f>TEXT(Table3[[#This Row],[Transaction_Date]],"dddd")</f>
        <v>Friday</v>
      </c>
      <c r="D4232" t="s">
        <v>12712</v>
      </c>
      <c r="E4232">
        <f>HOUR(Table3[[#This Row],[Transaction_Time]])</f>
        <v>14</v>
      </c>
      <c r="F4232" s="6" t="s">
        <v>40</v>
      </c>
      <c r="G4232" s="6" t="s">
        <v>12713</v>
      </c>
      <c r="H4232" s="6" t="s">
        <v>54</v>
      </c>
      <c r="I4232" s="6" t="s">
        <v>42</v>
      </c>
      <c r="J4232" s="6" t="s">
        <v>75</v>
      </c>
      <c r="K4232" s="6" t="s">
        <v>295</v>
      </c>
      <c r="L4232" s="6" t="s">
        <v>375</v>
      </c>
      <c r="M4232" s="6" t="s">
        <v>58</v>
      </c>
      <c r="N4232" s="6" t="s">
        <v>78</v>
      </c>
      <c r="O4232" s="6" t="s">
        <v>47</v>
      </c>
      <c r="P4232" s="6" t="s">
        <v>128</v>
      </c>
      <c r="Q4232" s="6">
        <v>53.58</v>
      </c>
      <c r="R4232" s="6">
        <v>0</v>
      </c>
      <c r="S4232" s="6">
        <v>0</v>
      </c>
      <c r="T4232" s="6" t="s">
        <v>35</v>
      </c>
      <c r="U4232" s="6"/>
      <c r="V4232" s="6" t="s">
        <v>49</v>
      </c>
      <c r="W4232" s="6">
        <v>65</v>
      </c>
      <c r="X4232" s="7" t="s">
        <v>37</v>
      </c>
    </row>
    <row r="4233" spans="1:24" x14ac:dyDescent="0.3">
      <c r="A4233" s="8" t="s">
        <v>12714</v>
      </c>
      <c r="B4233" s="9">
        <v>46159</v>
      </c>
      <c r="C4233" s="21" t="str">
        <f>TEXT(Table3[[#This Row],[Transaction_Date]],"dddd")</f>
        <v>Sunday</v>
      </c>
      <c r="D4233" t="s">
        <v>8708</v>
      </c>
      <c r="E4233">
        <f>HOUR(Table3[[#This Row],[Transaction_Time]])</f>
        <v>18</v>
      </c>
      <c r="F4233" s="10" t="s">
        <v>24</v>
      </c>
      <c r="G4233" s="10" t="s">
        <v>12715</v>
      </c>
      <c r="H4233" s="10" t="s">
        <v>97</v>
      </c>
      <c r="I4233" s="10" t="s">
        <v>42</v>
      </c>
      <c r="J4233" s="10" t="s">
        <v>75</v>
      </c>
      <c r="K4233" s="10" t="s">
        <v>156</v>
      </c>
      <c r="L4233" s="10" t="s">
        <v>57</v>
      </c>
      <c r="M4233" s="10" t="s">
        <v>58</v>
      </c>
      <c r="N4233" s="10" t="s">
        <v>46</v>
      </c>
      <c r="O4233" s="10" t="s">
        <v>60</v>
      </c>
      <c r="P4233" s="10" t="s">
        <v>108</v>
      </c>
      <c r="Q4233" s="10">
        <v>327.33</v>
      </c>
      <c r="R4233" s="10">
        <v>0</v>
      </c>
      <c r="S4233" s="10">
        <v>7.17</v>
      </c>
      <c r="T4233" s="10" t="s">
        <v>35</v>
      </c>
      <c r="U4233" s="10"/>
      <c r="V4233" s="10" t="s">
        <v>49</v>
      </c>
      <c r="W4233" s="10">
        <v>3</v>
      </c>
      <c r="X4233" s="11" t="s">
        <v>37</v>
      </c>
    </row>
    <row r="4234" spans="1:24" x14ac:dyDescent="0.3">
      <c r="A4234" s="4" t="s">
        <v>12716</v>
      </c>
      <c r="B4234" s="5">
        <v>46155</v>
      </c>
      <c r="C4234" s="20" t="str">
        <f>TEXT(Table3[[#This Row],[Transaction_Date]],"dddd")</f>
        <v>Wednesday</v>
      </c>
      <c r="D4234" t="s">
        <v>12717</v>
      </c>
      <c r="E4234">
        <f>HOUR(Table3[[#This Row],[Transaction_Time]])</f>
        <v>10</v>
      </c>
      <c r="F4234" s="6" t="s">
        <v>24</v>
      </c>
      <c r="G4234" s="6" t="s">
        <v>12718</v>
      </c>
      <c r="H4234" s="6" t="s">
        <v>26</v>
      </c>
      <c r="I4234" s="6" t="s">
        <v>27</v>
      </c>
      <c r="J4234" s="6" t="s">
        <v>98</v>
      </c>
      <c r="K4234" s="6" t="s">
        <v>126</v>
      </c>
      <c r="L4234" s="6" t="s">
        <v>30</v>
      </c>
      <c r="M4234" s="6" t="s">
        <v>31</v>
      </c>
      <c r="N4234" s="6" t="s">
        <v>32</v>
      </c>
      <c r="O4234" s="6" t="s">
        <v>141</v>
      </c>
      <c r="P4234" s="10" t="s">
        <v>68</v>
      </c>
      <c r="Q4234" s="6">
        <v>124.05</v>
      </c>
      <c r="R4234" s="6">
        <v>61.31</v>
      </c>
      <c r="S4234" s="6">
        <v>2.9</v>
      </c>
      <c r="T4234" s="6" t="s">
        <v>35</v>
      </c>
      <c r="U4234" s="6"/>
      <c r="V4234" s="6" t="s">
        <v>49</v>
      </c>
      <c r="W4234" s="6">
        <v>84</v>
      </c>
      <c r="X4234" s="7" t="s">
        <v>37</v>
      </c>
    </row>
    <row r="4235" spans="1:24" x14ac:dyDescent="0.3">
      <c r="A4235" s="8" t="s">
        <v>12719</v>
      </c>
      <c r="B4235" s="9">
        <v>46145</v>
      </c>
      <c r="C4235" s="21" t="str">
        <f>TEXT(Table3[[#This Row],[Transaction_Date]],"dddd")</f>
        <v>Sunday</v>
      </c>
      <c r="D4235" t="s">
        <v>12720</v>
      </c>
      <c r="E4235">
        <f>HOUR(Table3[[#This Row],[Transaction_Time]])</f>
        <v>15</v>
      </c>
      <c r="F4235" s="10" t="s">
        <v>24</v>
      </c>
      <c r="G4235" s="10" t="s">
        <v>12721</v>
      </c>
      <c r="H4235" s="10" t="s">
        <v>74</v>
      </c>
      <c r="I4235" s="10" t="s">
        <v>42</v>
      </c>
      <c r="J4235" s="10" t="s">
        <v>166</v>
      </c>
      <c r="K4235" s="10" t="s">
        <v>476</v>
      </c>
      <c r="L4235" s="10" t="s">
        <v>184</v>
      </c>
      <c r="M4235" s="10" t="s">
        <v>146</v>
      </c>
      <c r="N4235" s="10" t="s">
        <v>78</v>
      </c>
      <c r="O4235" s="10" t="s">
        <v>60</v>
      </c>
      <c r="P4235" s="10" t="s">
        <v>108</v>
      </c>
      <c r="Q4235" s="10">
        <v>787.81</v>
      </c>
      <c r="R4235" s="10">
        <v>0</v>
      </c>
      <c r="S4235" s="10">
        <v>3.03</v>
      </c>
      <c r="T4235" s="10" t="s">
        <v>35</v>
      </c>
      <c r="U4235" s="10"/>
      <c r="V4235" s="10" t="s">
        <v>49</v>
      </c>
      <c r="W4235" s="10">
        <v>61</v>
      </c>
      <c r="X4235" s="11" t="s">
        <v>37</v>
      </c>
    </row>
    <row r="4236" spans="1:24" x14ac:dyDescent="0.3">
      <c r="A4236" s="4" t="s">
        <v>12722</v>
      </c>
      <c r="B4236" s="5">
        <v>46160</v>
      </c>
      <c r="C4236" s="20" t="str">
        <f>TEXT(Table3[[#This Row],[Transaction_Date]],"dddd")</f>
        <v>Monday</v>
      </c>
      <c r="D4236" t="s">
        <v>12723</v>
      </c>
      <c r="E4236">
        <f>HOUR(Table3[[#This Row],[Transaction_Time]])</f>
        <v>19</v>
      </c>
      <c r="F4236" s="6" t="s">
        <v>24</v>
      </c>
      <c r="G4236" s="6" t="s">
        <v>12724</v>
      </c>
      <c r="H4236" s="6" t="s">
        <v>54</v>
      </c>
      <c r="I4236" s="6" t="s">
        <v>27</v>
      </c>
      <c r="J4236" s="6" t="s">
        <v>98</v>
      </c>
      <c r="K4236" s="6" t="s">
        <v>99</v>
      </c>
      <c r="L4236" s="6" t="s">
        <v>241</v>
      </c>
      <c r="M4236" s="6" t="s">
        <v>101</v>
      </c>
      <c r="N4236" s="6" t="s">
        <v>32</v>
      </c>
      <c r="O4236" s="6" t="s">
        <v>33</v>
      </c>
      <c r="P4236" s="6" t="s">
        <v>34</v>
      </c>
      <c r="Q4236" s="6">
        <v>745.87</v>
      </c>
      <c r="R4236" s="6">
        <v>0</v>
      </c>
      <c r="S4236" s="6">
        <v>0</v>
      </c>
      <c r="T4236" s="6" t="s">
        <v>35</v>
      </c>
      <c r="U4236" s="6"/>
      <c r="V4236" s="6" t="s">
        <v>49</v>
      </c>
      <c r="W4236" s="6">
        <v>78</v>
      </c>
      <c r="X4236" s="7" t="s">
        <v>37</v>
      </c>
    </row>
    <row r="4237" spans="1:24" x14ac:dyDescent="0.3">
      <c r="A4237" s="8" t="s">
        <v>12725</v>
      </c>
      <c r="B4237" s="9">
        <v>46143</v>
      </c>
      <c r="C4237" s="21" t="str">
        <f>TEXT(Table3[[#This Row],[Transaction_Date]],"dddd")</f>
        <v>Friday</v>
      </c>
      <c r="D4237" t="s">
        <v>12726</v>
      </c>
      <c r="E4237">
        <f>HOUR(Table3[[#This Row],[Transaction_Time]])</f>
        <v>17</v>
      </c>
      <c r="F4237" s="10" t="s">
        <v>40</v>
      </c>
      <c r="G4237" s="10" t="s">
        <v>12727</v>
      </c>
      <c r="H4237" s="10" t="s">
        <v>26</v>
      </c>
      <c r="I4237" s="10" t="s">
        <v>27</v>
      </c>
      <c r="J4237" s="10" t="s">
        <v>119</v>
      </c>
      <c r="K4237" s="10" t="s">
        <v>120</v>
      </c>
      <c r="L4237" s="10" t="s">
        <v>334</v>
      </c>
      <c r="M4237" s="10" t="s">
        <v>58</v>
      </c>
      <c r="N4237" s="10" t="s">
        <v>78</v>
      </c>
      <c r="O4237" s="10" t="s">
        <v>60</v>
      </c>
      <c r="P4237" s="10" t="s">
        <v>84</v>
      </c>
      <c r="Q4237" s="10">
        <v>325.02</v>
      </c>
      <c r="R4237" s="10">
        <v>0</v>
      </c>
      <c r="S4237" s="10">
        <v>0</v>
      </c>
      <c r="T4237" s="10" t="s">
        <v>35</v>
      </c>
      <c r="U4237" s="10"/>
      <c r="V4237" s="10" t="s">
        <v>36</v>
      </c>
      <c r="W4237" s="10">
        <v>43</v>
      </c>
      <c r="X4237" s="11" t="s">
        <v>37</v>
      </c>
    </row>
    <row r="4238" spans="1:24" x14ac:dyDescent="0.3">
      <c r="A4238" s="4" t="s">
        <v>12728</v>
      </c>
      <c r="B4238" s="5">
        <v>46151</v>
      </c>
      <c r="C4238" s="20" t="str">
        <f>TEXT(Table3[[#This Row],[Transaction_Date]],"dddd")</f>
        <v>Saturday</v>
      </c>
      <c r="D4238" t="s">
        <v>12729</v>
      </c>
      <c r="E4238">
        <f>HOUR(Table3[[#This Row],[Transaction_Time]])</f>
        <v>18</v>
      </c>
      <c r="F4238" s="6" t="s">
        <v>40</v>
      </c>
      <c r="G4238" s="6" t="s">
        <v>12730</v>
      </c>
      <c r="H4238" s="6" t="s">
        <v>74</v>
      </c>
      <c r="I4238" s="6" t="s">
        <v>27</v>
      </c>
      <c r="J4238" s="6" t="s">
        <v>55</v>
      </c>
      <c r="K4238" s="6" t="s">
        <v>56</v>
      </c>
      <c r="L4238" s="6" t="s">
        <v>66</v>
      </c>
      <c r="M4238" s="6" t="s">
        <v>67</v>
      </c>
      <c r="N4238" s="6" t="s">
        <v>46</v>
      </c>
      <c r="O4238" s="6" t="s">
        <v>141</v>
      </c>
      <c r="P4238" s="6" t="s">
        <v>128</v>
      </c>
      <c r="Q4238" s="6">
        <v>341.53</v>
      </c>
      <c r="R4238" s="6">
        <v>0</v>
      </c>
      <c r="S4238" s="6">
        <v>1.94</v>
      </c>
      <c r="T4238" s="6" t="s">
        <v>35</v>
      </c>
      <c r="U4238" s="6"/>
      <c r="V4238" s="6" t="s">
        <v>49</v>
      </c>
      <c r="W4238" s="6">
        <v>49</v>
      </c>
      <c r="X4238" s="7" t="s">
        <v>37</v>
      </c>
    </row>
    <row r="4239" spans="1:24" x14ac:dyDescent="0.3">
      <c r="A4239" s="8" t="s">
        <v>12731</v>
      </c>
      <c r="B4239" s="9">
        <v>46157</v>
      </c>
      <c r="C4239" s="21" t="str">
        <f>TEXT(Table3[[#This Row],[Transaction_Date]],"dddd")</f>
        <v>Friday</v>
      </c>
      <c r="D4239" t="s">
        <v>12732</v>
      </c>
      <c r="E4239">
        <f>HOUR(Table3[[#This Row],[Transaction_Time]])</f>
        <v>10</v>
      </c>
      <c r="F4239" s="10" t="s">
        <v>24</v>
      </c>
      <c r="G4239" s="10" t="s">
        <v>12733</v>
      </c>
      <c r="H4239" s="10" t="s">
        <v>26</v>
      </c>
      <c r="I4239" s="10" t="s">
        <v>42</v>
      </c>
      <c r="J4239" s="10" t="s">
        <v>119</v>
      </c>
      <c r="K4239" s="10" t="s">
        <v>120</v>
      </c>
      <c r="L4239" s="10" t="s">
        <v>826</v>
      </c>
      <c r="M4239" s="10" t="s">
        <v>101</v>
      </c>
      <c r="N4239" s="10" t="s">
        <v>78</v>
      </c>
      <c r="O4239" s="10" t="s">
        <v>47</v>
      </c>
      <c r="P4239" s="10" t="s">
        <v>84</v>
      </c>
      <c r="Q4239" s="10">
        <v>1436.61</v>
      </c>
      <c r="R4239" s="10">
        <v>0</v>
      </c>
      <c r="S4239" s="10">
        <v>0</v>
      </c>
      <c r="T4239" s="10" t="s">
        <v>35</v>
      </c>
      <c r="U4239" s="10"/>
      <c r="V4239" s="10" t="s">
        <v>49</v>
      </c>
      <c r="W4239" s="10">
        <v>94</v>
      </c>
      <c r="X4239" s="11" t="s">
        <v>69</v>
      </c>
    </row>
    <row r="4240" spans="1:24" x14ac:dyDescent="0.3">
      <c r="A4240" s="4" t="s">
        <v>12734</v>
      </c>
      <c r="B4240" s="5">
        <v>46170</v>
      </c>
      <c r="C4240" s="20" t="str">
        <f>TEXT(Table3[[#This Row],[Transaction_Date]],"dddd")</f>
        <v>Thursday</v>
      </c>
      <c r="D4240" t="s">
        <v>11785</v>
      </c>
      <c r="E4240">
        <f>HOUR(Table3[[#This Row],[Transaction_Time]])</f>
        <v>14</v>
      </c>
      <c r="F4240" s="6" t="s">
        <v>52</v>
      </c>
      <c r="G4240" s="6" t="s">
        <v>12735</v>
      </c>
      <c r="H4240" s="6" t="s">
        <v>26</v>
      </c>
      <c r="I4240" s="6" t="s">
        <v>42</v>
      </c>
      <c r="J4240" s="6" t="s">
        <v>166</v>
      </c>
      <c r="K4240" s="6" t="s">
        <v>167</v>
      </c>
      <c r="L4240" s="6" t="s">
        <v>241</v>
      </c>
      <c r="M4240" s="6" t="s">
        <v>101</v>
      </c>
      <c r="N4240" s="6" t="s">
        <v>46</v>
      </c>
      <c r="O4240" s="6" t="s">
        <v>60</v>
      </c>
      <c r="P4240" s="6" t="s">
        <v>48</v>
      </c>
      <c r="Q4240" s="6">
        <v>630.5</v>
      </c>
      <c r="R4240" s="6">
        <v>0</v>
      </c>
      <c r="S4240" s="6">
        <v>0</v>
      </c>
      <c r="T4240" s="6" t="s">
        <v>406</v>
      </c>
      <c r="U4240" s="6" t="s">
        <v>315</v>
      </c>
      <c r="V4240" s="6" t="s">
        <v>49</v>
      </c>
      <c r="W4240" s="6">
        <v>15</v>
      </c>
      <c r="X4240" s="7" t="s">
        <v>37</v>
      </c>
    </row>
    <row r="4241" spans="1:24" x14ac:dyDescent="0.3">
      <c r="A4241" s="8" t="s">
        <v>12736</v>
      </c>
      <c r="B4241" s="9">
        <v>46155</v>
      </c>
      <c r="C4241" s="21" t="str">
        <f>TEXT(Table3[[#This Row],[Transaction_Date]],"dddd")</f>
        <v>Wednesday</v>
      </c>
      <c r="D4241" t="s">
        <v>12737</v>
      </c>
      <c r="E4241">
        <f>HOUR(Table3[[#This Row],[Transaction_Time]])</f>
        <v>9</v>
      </c>
      <c r="F4241" s="10" t="s">
        <v>24</v>
      </c>
      <c r="G4241" s="10" t="s">
        <v>12738</v>
      </c>
      <c r="H4241" s="10" t="s">
        <v>26</v>
      </c>
      <c r="I4241" s="10" t="s">
        <v>27</v>
      </c>
      <c r="J4241" s="10" t="s">
        <v>119</v>
      </c>
      <c r="K4241" s="10" t="s">
        <v>264</v>
      </c>
      <c r="L4241" s="10" t="s">
        <v>171</v>
      </c>
      <c r="M4241" s="10" t="s">
        <v>67</v>
      </c>
      <c r="N4241" s="10" t="s">
        <v>46</v>
      </c>
      <c r="O4241" s="10" t="s">
        <v>47</v>
      </c>
      <c r="P4241" s="10" t="s">
        <v>128</v>
      </c>
      <c r="Q4241" s="10">
        <v>343.27</v>
      </c>
      <c r="R4241" s="10">
        <v>0</v>
      </c>
      <c r="S4241" s="10">
        <v>0</v>
      </c>
      <c r="T4241" s="10" t="s">
        <v>35</v>
      </c>
      <c r="U4241" s="10"/>
      <c r="V4241" s="10" t="s">
        <v>49</v>
      </c>
      <c r="W4241" s="10">
        <v>97</v>
      </c>
      <c r="X4241" s="11" t="s">
        <v>69</v>
      </c>
    </row>
    <row r="4242" spans="1:24" x14ac:dyDescent="0.3">
      <c r="A4242" s="4" t="s">
        <v>12739</v>
      </c>
      <c r="B4242" s="5">
        <v>46160</v>
      </c>
      <c r="C4242" s="20" t="str">
        <f>TEXT(Table3[[#This Row],[Transaction_Date]],"dddd")</f>
        <v>Monday</v>
      </c>
      <c r="D4242" t="s">
        <v>12740</v>
      </c>
      <c r="E4242">
        <f>HOUR(Table3[[#This Row],[Transaction_Time]])</f>
        <v>12</v>
      </c>
      <c r="F4242" s="6" t="s">
        <v>24</v>
      </c>
      <c r="G4242" s="6" t="s">
        <v>12741</v>
      </c>
      <c r="H4242" s="6" t="s">
        <v>97</v>
      </c>
      <c r="I4242" s="6" t="s">
        <v>27</v>
      </c>
      <c r="J4242" s="6" t="s">
        <v>105</v>
      </c>
      <c r="K4242" s="6" t="s">
        <v>675</v>
      </c>
      <c r="L4242" s="6" t="s">
        <v>30</v>
      </c>
      <c r="M4242" s="6" t="s">
        <v>31</v>
      </c>
      <c r="N4242" s="6" t="s">
        <v>78</v>
      </c>
      <c r="O4242" s="6" t="s">
        <v>60</v>
      </c>
      <c r="P4242" s="6" t="s">
        <v>115</v>
      </c>
      <c r="Q4242" s="6">
        <v>86.63</v>
      </c>
      <c r="R4242" s="6">
        <v>0</v>
      </c>
      <c r="S4242" s="6">
        <v>2.5</v>
      </c>
      <c r="T4242" s="6" t="s">
        <v>35</v>
      </c>
      <c r="U4242" s="6"/>
      <c r="V4242" s="6" t="s">
        <v>49</v>
      </c>
      <c r="W4242" s="6">
        <v>16</v>
      </c>
      <c r="X4242" s="7" t="s">
        <v>37</v>
      </c>
    </row>
    <row r="4243" spans="1:24" x14ac:dyDescent="0.3">
      <c r="A4243" s="8" t="s">
        <v>12742</v>
      </c>
      <c r="B4243" s="9">
        <v>46164</v>
      </c>
      <c r="C4243" s="21" t="str">
        <f>TEXT(Table3[[#This Row],[Transaction_Date]],"dddd")</f>
        <v>Friday</v>
      </c>
      <c r="D4243" t="s">
        <v>12743</v>
      </c>
      <c r="E4243">
        <f>HOUR(Table3[[#This Row],[Transaction_Time]])</f>
        <v>21</v>
      </c>
      <c r="F4243" s="10" t="s">
        <v>52</v>
      </c>
      <c r="G4243" s="10" t="s">
        <v>12744</v>
      </c>
      <c r="H4243" s="10" t="s">
        <v>26</v>
      </c>
      <c r="I4243" s="10" t="s">
        <v>27</v>
      </c>
      <c r="J4243" s="10" t="s">
        <v>166</v>
      </c>
      <c r="K4243" s="10" t="s">
        <v>476</v>
      </c>
      <c r="L4243" s="10" t="s">
        <v>113</v>
      </c>
      <c r="M4243" s="10" t="s">
        <v>114</v>
      </c>
      <c r="N4243" s="10" t="s">
        <v>46</v>
      </c>
      <c r="O4243" s="10" t="s">
        <v>297</v>
      </c>
      <c r="P4243" s="10" t="s">
        <v>108</v>
      </c>
      <c r="Q4243" s="10">
        <v>105.87</v>
      </c>
      <c r="R4243" s="10">
        <v>0</v>
      </c>
      <c r="S4243" s="10">
        <v>0</v>
      </c>
      <c r="T4243" s="10" t="s">
        <v>35</v>
      </c>
      <c r="U4243" s="10"/>
      <c r="V4243" s="10" t="s">
        <v>49</v>
      </c>
      <c r="W4243" s="10">
        <v>51</v>
      </c>
      <c r="X4243" s="11" t="s">
        <v>37</v>
      </c>
    </row>
    <row r="4244" spans="1:24" x14ac:dyDescent="0.3">
      <c r="A4244" s="4" t="s">
        <v>12745</v>
      </c>
      <c r="B4244" s="5">
        <v>46154</v>
      </c>
      <c r="C4244" s="20" t="str">
        <f>TEXT(Table3[[#This Row],[Transaction_Date]],"dddd")</f>
        <v>Tuesday</v>
      </c>
      <c r="D4244" t="s">
        <v>12746</v>
      </c>
      <c r="E4244">
        <f>HOUR(Table3[[#This Row],[Transaction_Time]])</f>
        <v>16</v>
      </c>
      <c r="F4244" s="6" t="s">
        <v>24</v>
      </c>
      <c r="G4244" s="6" t="s">
        <v>12747</v>
      </c>
      <c r="H4244" s="6" t="s">
        <v>26</v>
      </c>
      <c r="I4244" s="6" t="s">
        <v>42</v>
      </c>
      <c r="J4244" s="6" t="s">
        <v>166</v>
      </c>
      <c r="K4244" s="6" t="s">
        <v>476</v>
      </c>
      <c r="L4244" s="6" t="s">
        <v>66</v>
      </c>
      <c r="M4244" s="6" t="s">
        <v>67</v>
      </c>
      <c r="N4244" s="6" t="s">
        <v>32</v>
      </c>
      <c r="O4244" s="6" t="s">
        <v>47</v>
      </c>
      <c r="P4244" s="6" t="s">
        <v>115</v>
      </c>
      <c r="Q4244" s="6">
        <v>1048.43</v>
      </c>
      <c r="R4244" s="6">
        <v>0</v>
      </c>
      <c r="S4244" s="6">
        <v>0</v>
      </c>
      <c r="T4244" s="6" t="s">
        <v>35</v>
      </c>
      <c r="U4244" s="6"/>
      <c r="V4244" s="6" t="s">
        <v>49</v>
      </c>
      <c r="W4244" s="6">
        <v>4</v>
      </c>
      <c r="X4244" s="7" t="s">
        <v>37</v>
      </c>
    </row>
    <row r="4245" spans="1:24" x14ac:dyDescent="0.3">
      <c r="A4245" s="8" t="s">
        <v>12748</v>
      </c>
      <c r="B4245" s="9">
        <v>46146</v>
      </c>
      <c r="C4245" s="21" t="str">
        <f>TEXT(Table3[[#This Row],[Transaction_Date]],"dddd")</f>
        <v>Monday</v>
      </c>
      <c r="D4245" t="s">
        <v>12749</v>
      </c>
      <c r="E4245">
        <f>HOUR(Table3[[#This Row],[Transaction_Time]])</f>
        <v>19</v>
      </c>
      <c r="F4245" s="10" t="s">
        <v>24</v>
      </c>
      <c r="G4245" s="10" t="s">
        <v>12750</v>
      </c>
      <c r="H4245" s="10" t="s">
        <v>26</v>
      </c>
      <c r="I4245" s="10" t="s">
        <v>27</v>
      </c>
      <c r="J4245" s="10" t="s">
        <v>43</v>
      </c>
      <c r="K4245" s="10" t="s">
        <v>229</v>
      </c>
      <c r="L4245" s="10" t="s">
        <v>445</v>
      </c>
      <c r="M4245" s="10" t="s">
        <v>162</v>
      </c>
      <c r="N4245" s="10" t="s">
        <v>78</v>
      </c>
      <c r="O4245" s="10" t="s">
        <v>60</v>
      </c>
      <c r="P4245" s="10" t="s">
        <v>108</v>
      </c>
      <c r="Q4245" s="10">
        <v>24.56</v>
      </c>
      <c r="R4245" s="10">
        <v>0</v>
      </c>
      <c r="S4245" s="10">
        <v>0</v>
      </c>
      <c r="T4245" s="10" t="s">
        <v>35</v>
      </c>
      <c r="U4245" s="10"/>
      <c r="V4245" s="10" t="s">
        <v>36</v>
      </c>
      <c r="W4245" s="10">
        <v>93</v>
      </c>
      <c r="X4245" s="11" t="s">
        <v>37</v>
      </c>
    </row>
    <row r="4246" spans="1:24" x14ac:dyDescent="0.3">
      <c r="A4246" s="4" t="s">
        <v>12751</v>
      </c>
      <c r="B4246" s="5">
        <v>46165</v>
      </c>
      <c r="C4246" s="20" t="str">
        <f>TEXT(Table3[[#This Row],[Transaction_Date]],"dddd")</f>
        <v>Saturday</v>
      </c>
      <c r="D4246" t="s">
        <v>332</v>
      </c>
      <c r="E4246">
        <f>HOUR(Table3[[#This Row],[Transaction_Time]])</f>
        <v>13</v>
      </c>
      <c r="F4246" s="6" t="s">
        <v>24</v>
      </c>
      <c r="G4246" s="6" t="s">
        <v>12752</v>
      </c>
      <c r="H4246" s="6" t="s">
        <v>54</v>
      </c>
      <c r="I4246" s="6" t="s">
        <v>42</v>
      </c>
      <c r="J4246" s="6" t="s">
        <v>90</v>
      </c>
      <c r="K4246" s="6" t="s">
        <v>346</v>
      </c>
      <c r="L4246" s="6" t="s">
        <v>132</v>
      </c>
      <c r="M4246" s="6" t="s">
        <v>93</v>
      </c>
      <c r="N4246" s="6" t="s">
        <v>59</v>
      </c>
      <c r="O4246" s="6" t="s">
        <v>60</v>
      </c>
      <c r="P4246" s="6" t="s">
        <v>108</v>
      </c>
      <c r="Q4246" s="6">
        <v>609.97</v>
      </c>
      <c r="R4246" s="6">
        <v>0</v>
      </c>
      <c r="S4246" s="6">
        <v>0</v>
      </c>
      <c r="T4246" s="6" t="s">
        <v>406</v>
      </c>
      <c r="U4246" s="6" t="s">
        <v>281</v>
      </c>
      <c r="V4246" s="6" t="s">
        <v>49</v>
      </c>
      <c r="W4246" s="6">
        <v>22</v>
      </c>
      <c r="X4246" s="7" t="s">
        <v>37</v>
      </c>
    </row>
    <row r="4247" spans="1:24" x14ac:dyDescent="0.3">
      <c r="A4247" s="8" t="s">
        <v>12753</v>
      </c>
      <c r="B4247" s="9">
        <v>46164</v>
      </c>
      <c r="C4247" s="21" t="str">
        <f>TEXT(Table3[[#This Row],[Transaction_Date]],"dddd")</f>
        <v>Friday</v>
      </c>
      <c r="D4247" t="s">
        <v>12754</v>
      </c>
      <c r="E4247">
        <f>HOUR(Table3[[#This Row],[Transaction_Time]])</f>
        <v>19</v>
      </c>
      <c r="F4247" s="10" t="s">
        <v>24</v>
      </c>
      <c r="G4247" s="10" t="s">
        <v>12755</v>
      </c>
      <c r="H4247" s="10" t="s">
        <v>89</v>
      </c>
      <c r="I4247" s="10" t="s">
        <v>27</v>
      </c>
      <c r="J4247" s="10" t="s">
        <v>105</v>
      </c>
      <c r="K4247" s="10" t="s">
        <v>675</v>
      </c>
      <c r="L4247" s="10" t="s">
        <v>618</v>
      </c>
      <c r="M4247" s="10" t="s">
        <v>214</v>
      </c>
      <c r="N4247" s="10" t="s">
        <v>291</v>
      </c>
      <c r="O4247" s="10" t="s">
        <v>60</v>
      </c>
      <c r="P4247" s="10" t="s">
        <v>68</v>
      </c>
      <c r="Q4247" s="10">
        <v>1946.82</v>
      </c>
      <c r="R4247" s="10">
        <v>0</v>
      </c>
      <c r="S4247" s="10">
        <v>0</v>
      </c>
      <c r="T4247" s="10" t="s">
        <v>35</v>
      </c>
      <c r="U4247" s="10"/>
      <c r="V4247" s="10" t="s">
        <v>49</v>
      </c>
      <c r="W4247" s="10">
        <v>36</v>
      </c>
      <c r="X4247" s="11" t="s">
        <v>37</v>
      </c>
    </row>
    <row r="4248" spans="1:24" x14ac:dyDescent="0.3">
      <c r="A4248" s="4" t="s">
        <v>12756</v>
      </c>
      <c r="B4248" s="5">
        <v>46165</v>
      </c>
      <c r="C4248" s="20" t="str">
        <f>TEXT(Table3[[#This Row],[Transaction_Date]],"dddd")</f>
        <v>Saturday</v>
      </c>
      <c r="D4248" t="s">
        <v>11794</v>
      </c>
      <c r="E4248">
        <f>HOUR(Table3[[#This Row],[Transaction_Time]])</f>
        <v>18</v>
      </c>
      <c r="F4248" s="6" t="s">
        <v>40</v>
      </c>
      <c r="G4248" s="6" t="s">
        <v>12757</v>
      </c>
      <c r="H4248" s="6" t="s">
        <v>26</v>
      </c>
      <c r="I4248" s="6" t="s">
        <v>27</v>
      </c>
      <c r="J4248" s="6" t="s">
        <v>119</v>
      </c>
      <c r="K4248" s="6" t="s">
        <v>276</v>
      </c>
      <c r="L4248" s="6" t="s">
        <v>826</v>
      </c>
      <c r="M4248" s="6" t="s">
        <v>101</v>
      </c>
      <c r="N4248" s="6" t="s">
        <v>46</v>
      </c>
      <c r="O4248" s="6" t="s">
        <v>47</v>
      </c>
      <c r="P4248" s="10" t="s">
        <v>68</v>
      </c>
      <c r="Q4248" s="6">
        <v>442.72</v>
      </c>
      <c r="R4248" s="6">
        <v>0</v>
      </c>
      <c r="S4248" s="6">
        <v>1.04</v>
      </c>
      <c r="T4248" s="6" t="s">
        <v>35</v>
      </c>
      <c r="U4248" s="6"/>
      <c r="V4248" s="6" t="s">
        <v>49</v>
      </c>
      <c r="W4248" s="6">
        <v>12</v>
      </c>
      <c r="X4248" s="7" t="s">
        <v>37</v>
      </c>
    </row>
    <row r="4249" spans="1:24" x14ac:dyDescent="0.3">
      <c r="A4249" s="8" t="s">
        <v>12758</v>
      </c>
      <c r="B4249" s="9">
        <v>46165</v>
      </c>
      <c r="C4249" s="21" t="str">
        <f>TEXT(Table3[[#This Row],[Transaction_Date]],"dddd")</f>
        <v>Saturday</v>
      </c>
      <c r="D4249" t="s">
        <v>12759</v>
      </c>
      <c r="E4249">
        <f>HOUR(Table3[[#This Row],[Transaction_Time]])</f>
        <v>12</v>
      </c>
      <c r="F4249" s="10" t="s">
        <v>416</v>
      </c>
      <c r="G4249" s="10" t="s">
        <v>12760</v>
      </c>
      <c r="H4249" s="10" t="s">
        <v>74</v>
      </c>
      <c r="I4249" s="10" t="s">
        <v>27</v>
      </c>
      <c r="J4249" s="10" t="s">
        <v>105</v>
      </c>
      <c r="K4249" s="10" t="s">
        <v>195</v>
      </c>
      <c r="L4249" s="10" t="s">
        <v>544</v>
      </c>
      <c r="M4249" s="10" t="s">
        <v>114</v>
      </c>
      <c r="N4249" s="10" t="s">
        <v>46</v>
      </c>
      <c r="O4249" s="10" t="s">
        <v>47</v>
      </c>
      <c r="P4249" s="10" t="s">
        <v>48</v>
      </c>
      <c r="Q4249" s="10">
        <v>343.76</v>
      </c>
      <c r="R4249" s="10">
        <v>0</v>
      </c>
      <c r="S4249" s="10">
        <v>0</v>
      </c>
      <c r="T4249" s="10" t="s">
        <v>35</v>
      </c>
      <c r="U4249" s="10"/>
      <c r="V4249" s="10" t="s">
        <v>36</v>
      </c>
      <c r="W4249" s="10">
        <v>98</v>
      </c>
      <c r="X4249" s="11" t="s">
        <v>37</v>
      </c>
    </row>
    <row r="4250" spans="1:24" x14ac:dyDescent="0.3">
      <c r="A4250" s="4" t="s">
        <v>12761</v>
      </c>
      <c r="B4250" s="5">
        <v>46170</v>
      </c>
      <c r="C4250" s="20" t="str">
        <f>TEXT(Table3[[#This Row],[Transaction_Date]],"dddd")</f>
        <v>Thursday</v>
      </c>
      <c r="D4250" t="s">
        <v>12762</v>
      </c>
      <c r="E4250">
        <f>HOUR(Table3[[#This Row],[Transaction_Time]])</f>
        <v>10</v>
      </c>
      <c r="F4250" s="6" t="s">
        <v>40</v>
      </c>
      <c r="G4250" s="6" t="s">
        <v>12763</v>
      </c>
      <c r="H4250" s="6" t="s">
        <v>89</v>
      </c>
      <c r="I4250" s="6" t="s">
        <v>27</v>
      </c>
      <c r="J4250" s="6" t="s">
        <v>28</v>
      </c>
      <c r="K4250" s="6" t="s">
        <v>29</v>
      </c>
      <c r="L4250" s="6" t="s">
        <v>30</v>
      </c>
      <c r="M4250" s="6" t="s">
        <v>31</v>
      </c>
      <c r="N4250" s="6" t="s">
        <v>32</v>
      </c>
      <c r="O4250" s="6" t="s">
        <v>60</v>
      </c>
      <c r="P4250" s="6" t="s">
        <v>84</v>
      </c>
      <c r="Q4250" s="6">
        <v>199</v>
      </c>
      <c r="R4250" s="6">
        <v>0</v>
      </c>
      <c r="S4250" s="6">
        <v>0</v>
      </c>
      <c r="T4250" s="6" t="s">
        <v>35</v>
      </c>
      <c r="U4250" s="6"/>
      <c r="V4250" s="6" t="s">
        <v>49</v>
      </c>
      <c r="W4250" s="6">
        <v>47</v>
      </c>
      <c r="X4250" s="7" t="s">
        <v>37</v>
      </c>
    </row>
    <row r="4251" spans="1:24" x14ac:dyDescent="0.3">
      <c r="A4251" s="8" t="s">
        <v>12764</v>
      </c>
      <c r="B4251" s="9">
        <v>46171</v>
      </c>
      <c r="C4251" s="21" t="str">
        <f>TEXT(Table3[[#This Row],[Transaction_Date]],"dddd")</f>
        <v>Friday</v>
      </c>
      <c r="D4251" t="s">
        <v>12765</v>
      </c>
      <c r="E4251">
        <f>HOUR(Table3[[#This Row],[Transaction_Time]])</f>
        <v>6</v>
      </c>
      <c r="F4251" s="10" t="s">
        <v>370</v>
      </c>
      <c r="G4251" s="10" t="s">
        <v>12766</v>
      </c>
      <c r="H4251" s="10" t="s">
        <v>74</v>
      </c>
      <c r="I4251" s="10" t="s">
        <v>27</v>
      </c>
      <c r="J4251" s="10" t="s">
        <v>166</v>
      </c>
      <c r="K4251" s="10" t="s">
        <v>167</v>
      </c>
      <c r="L4251" s="10" t="s">
        <v>682</v>
      </c>
      <c r="M4251" s="10" t="s">
        <v>214</v>
      </c>
      <c r="N4251" s="10" t="s">
        <v>46</v>
      </c>
      <c r="O4251" s="10" t="s">
        <v>60</v>
      </c>
      <c r="P4251" s="10" t="s">
        <v>68</v>
      </c>
      <c r="Q4251" s="10">
        <v>351.61</v>
      </c>
      <c r="R4251" s="10">
        <v>0</v>
      </c>
      <c r="S4251" s="10">
        <v>1.54</v>
      </c>
      <c r="T4251" s="10" t="s">
        <v>35</v>
      </c>
      <c r="U4251" s="10"/>
      <c r="V4251" s="10" t="s">
        <v>36</v>
      </c>
      <c r="W4251" s="10">
        <v>63</v>
      </c>
      <c r="X4251" s="11" t="s">
        <v>37</v>
      </c>
    </row>
    <row r="4252" spans="1:24" x14ac:dyDescent="0.3">
      <c r="A4252" s="4" t="s">
        <v>12767</v>
      </c>
      <c r="B4252" s="5">
        <v>46149</v>
      </c>
      <c r="C4252" s="20" t="str">
        <f>TEXT(Table3[[#This Row],[Transaction_Date]],"dddd")</f>
        <v>Thursday</v>
      </c>
      <c r="D4252" t="s">
        <v>12768</v>
      </c>
      <c r="E4252">
        <f>HOUR(Table3[[#This Row],[Transaction_Time]])</f>
        <v>9</v>
      </c>
      <c r="F4252" s="6" t="s">
        <v>52</v>
      </c>
      <c r="G4252" s="6" t="s">
        <v>12769</v>
      </c>
      <c r="H4252" s="6" t="s">
        <v>54</v>
      </c>
      <c r="I4252" s="6" t="s">
        <v>27</v>
      </c>
      <c r="J4252" s="6" t="s">
        <v>166</v>
      </c>
      <c r="K4252" s="6" t="s">
        <v>476</v>
      </c>
      <c r="L4252" s="6" t="s">
        <v>221</v>
      </c>
      <c r="M4252" s="6" t="s">
        <v>67</v>
      </c>
      <c r="N4252" s="6" t="s">
        <v>46</v>
      </c>
      <c r="O4252" s="6" t="s">
        <v>60</v>
      </c>
      <c r="P4252" s="6" t="s">
        <v>128</v>
      </c>
      <c r="Q4252" s="6">
        <v>162.25</v>
      </c>
      <c r="R4252" s="6">
        <v>0</v>
      </c>
      <c r="S4252" s="6">
        <v>0</v>
      </c>
      <c r="T4252" s="6" t="s">
        <v>35</v>
      </c>
      <c r="U4252" s="6"/>
      <c r="V4252" s="6" t="s">
        <v>36</v>
      </c>
      <c r="W4252" s="6">
        <v>63</v>
      </c>
      <c r="X4252" s="7" t="s">
        <v>37</v>
      </c>
    </row>
    <row r="4253" spans="1:24" x14ac:dyDescent="0.3">
      <c r="A4253" s="8" t="s">
        <v>12770</v>
      </c>
      <c r="B4253" s="9">
        <v>46144</v>
      </c>
      <c r="C4253" s="21" t="str">
        <f>TEXT(Table3[[#This Row],[Transaction_Date]],"dddd")</f>
        <v>Saturday</v>
      </c>
      <c r="D4253" t="s">
        <v>2019</v>
      </c>
      <c r="E4253">
        <f>HOUR(Table3[[#This Row],[Transaction_Time]])</f>
        <v>13</v>
      </c>
      <c r="F4253" s="10" t="s">
        <v>24</v>
      </c>
      <c r="G4253" s="10" t="s">
        <v>12771</v>
      </c>
      <c r="H4253" s="10" t="s">
        <v>54</v>
      </c>
      <c r="I4253" s="10" t="s">
        <v>42</v>
      </c>
      <c r="J4253" s="10" t="s">
        <v>98</v>
      </c>
      <c r="K4253" s="10" t="s">
        <v>99</v>
      </c>
      <c r="L4253" s="10" t="s">
        <v>77</v>
      </c>
      <c r="M4253" s="10" t="s">
        <v>31</v>
      </c>
      <c r="N4253" s="10" t="s">
        <v>46</v>
      </c>
      <c r="O4253" s="10" t="s">
        <v>33</v>
      </c>
      <c r="P4253" s="10" t="s">
        <v>68</v>
      </c>
      <c r="Q4253" s="10">
        <v>919.38</v>
      </c>
      <c r="R4253" s="10">
        <v>0</v>
      </c>
      <c r="S4253" s="10">
        <v>3.59</v>
      </c>
      <c r="T4253" s="10" t="s">
        <v>35</v>
      </c>
      <c r="U4253" s="10"/>
      <c r="V4253" s="10" t="s">
        <v>49</v>
      </c>
      <c r="W4253" s="10">
        <v>20</v>
      </c>
      <c r="X4253" s="11" t="s">
        <v>37</v>
      </c>
    </row>
    <row r="4254" spans="1:24" x14ac:dyDescent="0.3">
      <c r="A4254" s="4" t="s">
        <v>12772</v>
      </c>
      <c r="B4254" s="5">
        <v>46165</v>
      </c>
      <c r="C4254" s="20" t="str">
        <f>TEXT(Table3[[#This Row],[Transaction_Date]],"dddd")</f>
        <v>Saturday</v>
      </c>
      <c r="D4254" t="s">
        <v>12773</v>
      </c>
      <c r="E4254">
        <f>HOUR(Table3[[#This Row],[Transaction_Time]])</f>
        <v>11</v>
      </c>
      <c r="F4254" s="6" t="s">
        <v>24</v>
      </c>
      <c r="G4254" s="6" t="s">
        <v>12774</v>
      </c>
      <c r="H4254" s="6" t="s">
        <v>89</v>
      </c>
      <c r="I4254" s="6" t="s">
        <v>27</v>
      </c>
      <c r="J4254" s="6" t="s">
        <v>105</v>
      </c>
      <c r="K4254" s="6" t="s">
        <v>675</v>
      </c>
      <c r="L4254" s="6" t="s">
        <v>477</v>
      </c>
      <c r="M4254" s="6" t="s">
        <v>101</v>
      </c>
      <c r="N4254" s="6" t="s">
        <v>291</v>
      </c>
      <c r="O4254" s="6" t="s">
        <v>60</v>
      </c>
      <c r="P4254" s="6" t="s">
        <v>68</v>
      </c>
      <c r="Q4254" s="6">
        <v>1231.95</v>
      </c>
      <c r="R4254" s="6">
        <v>0</v>
      </c>
      <c r="S4254" s="6">
        <v>0</v>
      </c>
      <c r="T4254" s="6" t="s">
        <v>35</v>
      </c>
      <c r="U4254" s="6"/>
      <c r="V4254" s="6" t="s">
        <v>49</v>
      </c>
      <c r="W4254" s="6">
        <v>99</v>
      </c>
      <c r="X4254" s="7" t="s">
        <v>37</v>
      </c>
    </row>
    <row r="4255" spans="1:24" x14ac:dyDescent="0.3">
      <c r="A4255" s="8" t="s">
        <v>12775</v>
      </c>
      <c r="B4255" s="9">
        <v>46168</v>
      </c>
      <c r="C4255" s="21" t="str">
        <f>TEXT(Table3[[#This Row],[Transaction_Date]],"dddd")</f>
        <v>Tuesday</v>
      </c>
      <c r="D4255" t="s">
        <v>12776</v>
      </c>
      <c r="E4255">
        <f>HOUR(Table3[[#This Row],[Transaction_Time]])</f>
        <v>17</v>
      </c>
      <c r="F4255" s="10" t="s">
        <v>40</v>
      </c>
      <c r="G4255" s="10" t="s">
        <v>12777</v>
      </c>
      <c r="H4255" s="10" t="s">
        <v>89</v>
      </c>
      <c r="I4255" s="10" t="s">
        <v>42</v>
      </c>
      <c r="J4255" s="10" t="s">
        <v>75</v>
      </c>
      <c r="K4255" s="10" t="s">
        <v>212</v>
      </c>
      <c r="L4255" s="10" t="s">
        <v>463</v>
      </c>
      <c r="M4255" s="10" t="s">
        <v>101</v>
      </c>
      <c r="N4255" s="10" t="s">
        <v>32</v>
      </c>
      <c r="O4255" s="10" t="s">
        <v>60</v>
      </c>
      <c r="P4255" s="10" t="s">
        <v>68</v>
      </c>
      <c r="Q4255" s="10">
        <v>1998.18</v>
      </c>
      <c r="R4255" s="10">
        <v>0</v>
      </c>
      <c r="S4255" s="10">
        <v>0</v>
      </c>
      <c r="T4255" s="10" t="s">
        <v>280</v>
      </c>
      <c r="U4255" s="10" t="s">
        <v>402</v>
      </c>
      <c r="V4255" s="10" t="s">
        <v>36</v>
      </c>
      <c r="W4255" s="10">
        <v>54</v>
      </c>
      <c r="X4255" s="11" t="s">
        <v>37</v>
      </c>
    </row>
    <row r="4256" spans="1:24" x14ac:dyDescent="0.3">
      <c r="A4256" s="4" t="s">
        <v>12778</v>
      </c>
      <c r="B4256" s="5">
        <v>46144</v>
      </c>
      <c r="C4256" s="20" t="str">
        <f>TEXT(Table3[[#This Row],[Transaction_Date]],"dddd")</f>
        <v>Saturday</v>
      </c>
      <c r="D4256" t="s">
        <v>12779</v>
      </c>
      <c r="E4256">
        <f>HOUR(Table3[[#This Row],[Transaction_Time]])</f>
        <v>10</v>
      </c>
      <c r="F4256" s="6" t="s">
        <v>40</v>
      </c>
      <c r="G4256" s="6" t="s">
        <v>12780</v>
      </c>
      <c r="H4256" s="6" t="s">
        <v>89</v>
      </c>
      <c r="I4256" s="6" t="s">
        <v>27</v>
      </c>
      <c r="J4256" s="6" t="s">
        <v>75</v>
      </c>
      <c r="K4256" s="6" t="s">
        <v>156</v>
      </c>
      <c r="L4256" s="6" t="s">
        <v>350</v>
      </c>
      <c r="M4256" s="6" t="s">
        <v>31</v>
      </c>
      <c r="N4256" s="6" t="s">
        <v>78</v>
      </c>
      <c r="O4256" s="6" t="s">
        <v>33</v>
      </c>
      <c r="P4256" s="6" t="s">
        <v>48</v>
      </c>
      <c r="Q4256" s="6">
        <v>333.05</v>
      </c>
      <c r="R4256" s="6">
        <v>66.53</v>
      </c>
      <c r="S4256" s="6">
        <v>0</v>
      </c>
      <c r="T4256" s="6" t="s">
        <v>35</v>
      </c>
      <c r="U4256" s="6"/>
      <c r="V4256" s="6" t="s">
        <v>49</v>
      </c>
      <c r="W4256" s="6">
        <v>14</v>
      </c>
      <c r="X4256" s="7" t="s">
        <v>37</v>
      </c>
    </row>
    <row r="4257" spans="1:24" x14ac:dyDescent="0.3">
      <c r="A4257" s="8" t="s">
        <v>12781</v>
      </c>
      <c r="B4257" s="9">
        <v>46154</v>
      </c>
      <c r="C4257" s="21" t="str">
        <f>TEXT(Table3[[#This Row],[Transaction_Date]],"dddd")</f>
        <v>Tuesday</v>
      </c>
      <c r="D4257" t="s">
        <v>12782</v>
      </c>
      <c r="E4257">
        <f>HOUR(Table3[[#This Row],[Transaction_Time]])</f>
        <v>10</v>
      </c>
      <c r="F4257" s="10" t="s">
        <v>416</v>
      </c>
      <c r="G4257" s="10" t="s">
        <v>12783</v>
      </c>
      <c r="H4257" s="10" t="s">
        <v>54</v>
      </c>
      <c r="I4257" s="10" t="s">
        <v>42</v>
      </c>
      <c r="J4257" s="10" t="s">
        <v>98</v>
      </c>
      <c r="K4257" s="10" t="s">
        <v>459</v>
      </c>
      <c r="L4257" s="10" t="s">
        <v>296</v>
      </c>
      <c r="M4257" s="10" t="s">
        <v>146</v>
      </c>
      <c r="N4257" s="10" t="s">
        <v>46</v>
      </c>
      <c r="O4257" s="10" t="s">
        <v>33</v>
      </c>
      <c r="P4257" s="10" t="s">
        <v>48</v>
      </c>
      <c r="Q4257" s="10">
        <v>343.35</v>
      </c>
      <c r="R4257" s="10">
        <v>24.04</v>
      </c>
      <c r="S4257" s="10">
        <v>0</v>
      </c>
      <c r="T4257" s="10" t="s">
        <v>35</v>
      </c>
      <c r="U4257" s="10"/>
      <c r="V4257" s="10" t="s">
        <v>49</v>
      </c>
      <c r="W4257" s="10">
        <v>31</v>
      </c>
      <c r="X4257" s="11" t="s">
        <v>37</v>
      </c>
    </row>
    <row r="4258" spans="1:24" x14ac:dyDescent="0.3">
      <c r="A4258" s="4" t="s">
        <v>12784</v>
      </c>
      <c r="B4258" s="5">
        <v>46159</v>
      </c>
      <c r="C4258" s="20" t="str">
        <f>TEXT(Table3[[#This Row],[Transaction_Date]],"dddd")</f>
        <v>Sunday</v>
      </c>
      <c r="D4258" t="s">
        <v>12785</v>
      </c>
      <c r="E4258">
        <f>HOUR(Table3[[#This Row],[Transaction_Time]])</f>
        <v>18</v>
      </c>
      <c r="F4258" s="6" t="s">
        <v>40</v>
      </c>
      <c r="G4258" s="6" t="s">
        <v>12786</v>
      </c>
      <c r="H4258" s="6" t="s">
        <v>26</v>
      </c>
      <c r="I4258" s="6" t="s">
        <v>27</v>
      </c>
      <c r="J4258" s="6" t="s">
        <v>43</v>
      </c>
      <c r="K4258" s="6" t="s">
        <v>229</v>
      </c>
      <c r="L4258" s="6" t="s">
        <v>184</v>
      </c>
      <c r="M4258" s="6" t="s">
        <v>146</v>
      </c>
      <c r="N4258" s="6" t="s">
        <v>46</v>
      </c>
      <c r="O4258" s="6" t="s">
        <v>47</v>
      </c>
      <c r="P4258" s="6" t="s">
        <v>34</v>
      </c>
      <c r="Q4258" s="6">
        <v>1556.08</v>
      </c>
      <c r="R4258" s="6">
        <v>0</v>
      </c>
      <c r="S4258" s="6">
        <v>0</v>
      </c>
      <c r="T4258" s="6" t="s">
        <v>35</v>
      </c>
      <c r="U4258" s="6"/>
      <c r="V4258" s="6" t="s">
        <v>49</v>
      </c>
      <c r="W4258" s="6">
        <v>38</v>
      </c>
      <c r="X4258" s="7" t="s">
        <v>37</v>
      </c>
    </row>
    <row r="4259" spans="1:24" x14ac:dyDescent="0.3">
      <c r="A4259" s="8" t="s">
        <v>12787</v>
      </c>
      <c r="B4259" s="9">
        <v>46164</v>
      </c>
      <c r="C4259" s="21" t="str">
        <f>TEXT(Table3[[#This Row],[Transaction_Date]],"dddd")</f>
        <v>Friday</v>
      </c>
      <c r="D4259" t="s">
        <v>12788</v>
      </c>
      <c r="E4259">
        <f>HOUR(Table3[[#This Row],[Transaction_Time]])</f>
        <v>10</v>
      </c>
      <c r="F4259" s="10" t="s">
        <v>52</v>
      </c>
      <c r="G4259" s="10" t="s">
        <v>12789</v>
      </c>
      <c r="H4259" s="10" t="s">
        <v>97</v>
      </c>
      <c r="I4259" s="10" t="s">
        <v>27</v>
      </c>
      <c r="J4259" s="10" t="s">
        <v>150</v>
      </c>
      <c r="K4259" s="10" t="s">
        <v>151</v>
      </c>
      <c r="L4259" s="10" t="s">
        <v>213</v>
      </c>
      <c r="M4259" s="10" t="s">
        <v>214</v>
      </c>
      <c r="N4259" s="10" t="s">
        <v>59</v>
      </c>
      <c r="O4259" s="10" t="s">
        <v>60</v>
      </c>
      <c r="P4259" s="10" t="s">
        <v>68</v>
      </c>
      <c r="Q4259" s="10">
        <v>137.76</v>
      </c>
      <c r="R4259" s="10">
        <v>0</v>
      </c>
      <c r="S4259" s="10">
        <v>0</v>
      </c>
      <c r="T4259" s="10" t="s">
        <v>35</v>
      </c>
      <c r="U4259" s="10"/>
      <c r="V4259" s="10" t="s">
        <v>36</v>
      </c>
      <c r="W4259" s="10">
        <v>89</v>
      </c>
      <c r="X4259" s="11" t="s">
        <v>37</v>
      </c>
    </row>
    <row r="4260" spans="1:24" x14ac:dyDescent="0.3">
      <c r="A4260" s="4" t="s">
        <v>12790</v>
      </c>
      <c r="B4260" s="5">
        <v>46160</v>
      </c>
      <c r="C4260" s="20" t="str">
        <f>TEXT(Table3[[#This Row],[Transaction_Date]],"dddd")</f>
        <v>Monday</v>
      </c>
      <c r="D4260" t="s">
        <v>12791</v>
      </c>
      <c r="E4260">
        <f>HOUR(Table3[[#This Row],[Transaction_Time]])</f>
        <v>9</v>
      </c>
      <c r="F4260" s="6" t="s">
        <v>52</v>
      </c>
      <c r="G4260" s="6" t="s">
        <v>12792</v>
      </c>
      <c r="H4260" s="6" t="s">
        <v>74</v>
      </c>
      <c r="I4260" s="6" t="s">
        <v>27</v>
      </c>
      <c r="J4260" s="6" t="s">
        <v>55</v>
      </c>
      <c r="K4260" s="6" t="s">
        <v>56</v>
      </c>
      <c r="L4260" s="6" t="s">
        <v>424</v>
      </c>
      <c r="M4260" s="6" t="s">
        <v>122</v>
      </c>
      <c r="N4260" s="6" t="s">
        <v>78</v>
      </c>
      <c r="O4260" s="6" t="s">
        <v>47</v>
      </c>
      <c r="P4260" s="6" t="s">
        <v>34</v>
      </c>
      <c r="Q4260" s="6">
        <v>377.98</v>
      </c>
      <c r="R4260" s="6">
        <v>0</v>
      </c>
      <c r="S4260" s="6">
        <v>0</v>
      </c>
      <c r="T4260" s="6" t="s">
        <v>35</v>
      </c>
      <c r="U4260" s="6"/>
      <c r="V4260" s="6" t="s">
        <v>49</v>
      </c>
      <c r="W4260" s="6">
        <v>60</v>
      </c>
      <c r="X4260" s="7" t="s">
        <v>37</v>
      </c>
    </row>
    <row r="4261" spans="1:24" x14ac:dyDescent="0.3">
      <c r="A4261" s="8" t="s">
        <v>12793</v>
      </c>
      <c r="B4261" s="9">
        <v>46143</v>
      </c>
      <c r="C4261" s="21" t="str">
        <f>TEXT(Table3[[#This Row],[Transaction_Date]],"dddd")</f>
        <v>Friday</v>
      </c>
      <c r="D4261" t="s">
        <v>12794</v>
      </c>
      <c r="E4261">
        <f>HOUR(Table3[[#This Row],[Transaction_Time]])</f>
        <v>16</v>
      </c>
      <c r="F4261" s="10" t="s">
        <v>24</v>
      </c>
      <c r="G4261" s="10" t="s">
        <v>12795</v>
      </c>
      <c r="H4261" s="10" t="s">
        <v>89</v>
      </c>
      <c r="I4261" s="10" t="s">
        <v>42</v>
      </c>
      <c r="J4261" s="10" t="s">
        <v>75</v>
      </c>
      <c r="K4261" s="10" t="s">
        <v>212</v>
      </c>
      <c r="L4261" s="10" t="s">
        <v>82</v>
      </c>
      <c r="M4261" s="10" t="s">
        <v>83</v>
      </c>
      <c r="N4261" s="10" t="s">
        <v>78</v>
      </c>
      <c r="O4261" s="10" t="s">
        <v>47</v>
      </c>
      <c r="P4261" s="10" t="s">
        <v>34</v>
      </c>
      <c r="Q4261" s="10">
        <v>1370.98</v>
      </c>
      <c r="R4261" s="10">
        <v>0</v>
      </c>
      <c r="S4261" s="10">
        <v>0</v>
      </c>
      <c r="T4261" s="10" t="s">
        <v>35</v>
      </c>
      <c r="U4261" s="10"/>
      <c r="V4261" s="10" t="s">
        <v>49</v>
      </c>
      <c r="W4261" s="10">
        <v>67</v>
      </c>
      <c r="X4261" s="11" t="s">
        <v>37</v>
      </c>
    </row>
    <row r="4262" spans="1:24" x14ac:dyDescent="0.3">
      <c r="A4262" s="4" t="s">
        <v>12796</v>
      </c>
      <c r="B4262" s="5">
        <v>46144</v>
      </c>
      <c r="C4262" s="20" t="str">
        <f>TEXT(Table3[[#This Row],[Transaction_Date]],"dddd")</f>
        <v>Saturday</v>
      </c>
      <c r="D4262" t="s">
        <v>12797</v>
      </c>
      <c r="E4262">
        <f>HOUR(Table3[[#This Row],[Transaction_Time]])</f>
        <v>10</v>
      </c>
      <c r="F4262" s="6" t="s">
        <v>40</v>
      </c>
      <c r="G4262" s="6" t="s">
        <v>12798</v>
      </c>
      <c r="H4262" s="6" t="s">
        <v>89</v>
      </c>
      <c r="I4262" s="6" t="s">
        <v>42</v>
      </c>
      <c r="J4262" s="6" t="s">
        <v>75</v>
      </c>
      <c r="K4262" s="6" t="s">
        <v>76</v>
      </c>
      <c r="L4262" s="6" t="s">
        <v>364</v>
      </c>
      <c r="M4262" s="6" t="s">
        <v>114</v>
      </c>
      <c r="N4262" s="6" t="s">
        <v>46</v>
      </c>
      <c r="O4262" s="6" t="s">
        <v>60</v>
      </c>
      <c r="P4262" s="6" t="s">
        <v>115</v>
      </c>
      <c r="Q4262" s="6">
        <v>1196.8</v>
      </c>
      <c r="R4262" s="6">
        <v>0</v>
      </c>
      <c r="S4262" s="6">
        <v>2.81</v>
      </c>
      <c r="T4262" s="6" t="s">
        <v>35</v>
      </c>
      <c r="U4262" s="6"/>
      <c r="V4262" s="6" t="s">
        <v>49</v>
      </c>
      <c r="W4262" s="6">
        <v>32</v>
      </c>
      <c r="X4262" s="7" t="s">
        <v>37</v>
      </c>
    </row>
    <row r="4263" spans="1:24" x14ac:dyDescent="0.3">
      <c r="A4263" s="8" t="s">
        <v>12799</v>
      </c>
      <c r="B4263" s="9">
        <v>46168</v>
      </c>
      <c r="C4263" s="21" t="str">
        <f>TEXT(Table3[[#This Row],[Transaction_Date]],"dddd")</f>
        <v>Tuesday</v>
      </c>
      <c r="D4263" t="s">
        <v>12800</v>
      </c>
      <c r="E4263">
        <f>HOUR(Table3[[#This Row],[Transaction_Time]])</f>
        <v>7</v>
      </c>
      <c r="F4263" s="10" t="s">
        <v>24</v>
      </c>
      <c r="G4263" s="10" t="s">
        <v>12801</v>
      </c>
      <c r="H4263" s="10" t="s">
        <v>54</v>
      </c>
      <c r="I4263" s="10" t="s">
        <v>27</v>
      </c>
      <c r="J4263" s="10" t="s">
        <v>98</v>
      </c>
      <c r="K4263" s="10" t="s">
        <v>459</v>
      </c>
      <c r="L4263" s="10" t="s">
        <v>500</v>
      </c>
      <c r="M4263" s="10" t="s">
        <v>67</v>
      </c>
      <c r="N4263" s="10" t="s">
        <v>78</v>
      </c>
      <c r="O4263" s="10" t="s">
        <v>47</v>
      </c>
      <c r="P4263" s="10" t="s">
        <v>84</v>
      </c>
      <c r="Q4263" s="10">
        <v>934.83</v>
      </c>
      <c r="R4263" s="10">
        <v>67.709999999999994</v>
      </c>
      <c r="S4263" s="10">
        <v>0</v>
      </c>
      <c r="T4263" s="10" t="s">
        <v>35</v>
      </c>
      <c r="U4263" s="10"/>
      <c r="V4263" s="10" t="s">
        <v>49</v>
      </c>
      <c r="W4263" s="10">
        <v>66</v>
      </c>
      <c r="X4263" s="11" t="s">
        <v>37</v>
      </c>
    </row>
    <row r="4264" spans="1:24" x14ac:dyDescent="0.3">
      <c r="A4264" s="4" t="s">
        <v>12802</v>
      </c>
      <c r="B4264" s="5">
        <v>46151</v>
      </c>
      <c r="C4264" s="20" t="str">
        <f>TEXT(Table3[[#This Row],[Transaction_Date]],"dddd")</f>
        <v>Saturday</v>
      </c>
      <c r="D4264" t="s">
        <v>12803</v>
      </c>
      <c r="E4264">
        <f>HOUR(Table3[[#This Row],[Transaction_Time]])</f>
        <v>10</v>
      </c>
      <c r="F4264" s="6" t="s">
        <v>24</v>
      </c>
      <c r="G4264" s="6" t="s">
        <v>12804</v>
      </c>
      <c r="H4264" s="6" t="s">
        <v>54</v>
      </c>
      <c r="I4264" s="6" t="s">
        <v>42</v>
      </c>
      <c r="J4264" s="6" t="s">
        <v>105</v>
      </c>
      <c r="K4264" s="6" t="s">
        <v>675</v>
      </c>
      <c r="L4264" s="6" t="s">
        <v>200</v>
      </c>
      <c r="M4264" s="6" t="s">
        <v>146</v>
      </c>
      <c r="N4264" s="6" t="s">
        <v>176</v>
      </c>
      <c r="O4264" s="6" t="s">
        <v>47</v>
      </c>
      <c r="P4264" s="6" t="s">
        <v>84</v>
      </c>
      <c r="Q4264" s="6">
        <v>241.27</v>
      </c>
      <c r="R4264" s="6">
        <v>0</v>
      </c>
      <c r="S4264" s="6">
        <v>0</v>
      </c>
      <c r="T4264" s="6" t="s">
        <v>280</v>
      </c>
      <c r="U4264" s="6" t="s">
        <v>402</v>
      </c>
      <c r="V4264" s="6" t="s">
        <v>36</v>
      </c>
      <c r="W4264" s="6">
        <v>81</v>
      </c>
      <c r="X4264" s="7" t="s">
        <v>37</v>
      </c>
    </row>
    <row r="4265" spans="1:24" x14ac:dyDescent="0.3">
      <c r="A4265" s="8" t="s">
        <v>12805</v>
      </c>
      <c r="B4265" s="9">
        <v>46143</v>
      </c>
      <c r="C4265" s="21" t="str">
        <f>TEXT(Table3[[#This Row],[Transaction_Date]],"dddd")</f>
        <v>Friday</v>
      </c>
      <c r="D4265" t="s">
        <v>12806</v>
      </c>
      <c r="E4265">
        <f>HOUR(Table3[[#This Row],[Transaction_Time]])</f>
        <v>11</v>
      </c>
      <c r="F4265" s="10" t="s">
        <v>24</v>
      </c>
      <c r="G4265" s="10" t="s">
        <v>12807</v>
      </c>
      <c r="H4265" s="10" t="s">
        <v>54</v>
      </c>
      <c r="I4265" s="10" t="s">
        <v>27</v>
      </c>
      <c r="J4265" s="10" t="s">
        <v>75</v>
      </c>
      <c r="K4265" s="10" t="s">
        <v>156</v>
      </c>
      <c r="L4265" s="10" t="s">
        <v>30</v>
      </c>
      <c r="M4265" s="10" t="s">
        <v>31</v>
      </c>
      <c r="N4265" s="10" t="s">
        <v>59</v>
      </c>
      <c r="O4265" s="10" t="s">
        <v>60</v>
      </c>
      <c r="P4265" s="10" t="s">
        <v>108</v>
      </c>
      <c r="Q4265" s="10">
        <v>865.35</v>
      </c>
      <c r="R4265" s="10">
        <v>0</v>
      </c>
      <c r="S4265" s="10">
        <v>5.84</v>
      </c>
      <c r="T4265" s="10" t="s">
        <v>35</v>
      </c>
      <c r="U4265" s="10"/>
      <c r="V4265" s="10" t="s">
        <v>49</v>
      </c>
      <c r="W4265" s="10">
        <v>51</v>
      </c>
      <c r="X4265" s="11" t="s">
        <v>37</v>
      </c>
    </row>
    <row r="4266" spans="1:24" x14ac:dyDescent="0.3">
      <c r="A4266" s="4" t="s">
        <v>12808</v>
      </c>
      <c r="B4266" s="5">
        <v>46169</v>
      </c>
      <c r="C4266" s="20" t="str">
        <f>TEXT(Table3[[#This Row],[Transaction_Date]],"dddd")</f>
        <v>Wednesday</v>
      </c>
      <c r="D4266" t="s">
        <v>12809</v>
      </c>
      <c r="E4266">
        <f>HOUR(Table3[[#This Row],[Transaction_Time]])</f>
        <v>14</v>
      </c>
      <c r="F4266" s="6" t="s">
        <v>40</v>
      </c>
      <c r="G4266" s="6" t="s">
        <v>12810</v>
      </c>
      <c r="H4266" s="6" t="s">
        <v>26</v>
      </c>
      <c r="I4266" s="6" t="s">
        <v>27</v>
      </c>
      <c r="J4266" s="6" t="s">
        <v>75</v>
      </c>
      <c r="K4266" s="6" t="s">
        <v>295</v>
      </c>
      <c r="L4266" s="6" t="s">
        <v>682</v>
      </c>
      <c r="M4266" s="6" t="s">
        <v>214</v>
      </c>
      <c r="N4266" s="6" t="s">
        <v>78</v>
      </c>
      <c r="O4266" s="6" t="s">
        <v>141</v>
      </c>
      <c r="P4266" s="6" t="s">
        <v>68</v>
      </c>
      <c r="Q4266" s="6">
        <v>144.08000000000001</v>
      </c>
      <c r="R4266" s="6">
        <v>0</v>
      </c>
      <c r="S4266" s="6">
        <v>4.46</v>
      </c>
      <c r="T4266" s="6" t="s">
        <v>35</v>
      </c>
      <c r="U4266" s="6"/>
      <c r="V4266" s="6" t="s">
        <v>49</v>
      </c>
      <c r="W4266" s="6">
        <v>13</v>
      </c>
      <c r="X4266" s="7" t="s">
        <v>37</v>
      </c>
    </row>
    <row r="4267" spans="1:24" x14ac:dyDescent="0.3">
      <c r="A4267" s="8" t="s">
        <v>12811</v>
      </c>
      <c r="B4267" s="9">
        <v>46147</v>
      </c>
      <c r="C4267" s="21" t="str">
        <f>TEXT(Table3[[#This Row],[Transaction_Date]],"dddd")</f>
        <v>Tuesday</v>
      </c>
      <c r="D4267" t="s">
        <v>12812</v>
      </c>
      <c r="E4267">
        <f>HOUR(Table3[[#This Row],[Transaction_Time]])</f>
        <v>19</v>
      </c>
      <c r="F4267" s="10" t="s">
        <v>24</v>
      </c>
      <c r="G4267" s="10" t="s">
        <v>12813</v>
      </c>
      <c r="H4267" s="10" t="s">
        <v>89</v>
      </c>
      <c r="I4267" s="10" t="s">
        <v>27</v>
      </c>
      <c r="J4267" s="10" t="s">
        <v>98</v>
      </c>
      <c r="K4267" s="10" t="s">
        <v>126</v>
      </c>
      <c r="L4267" s="10" t="s">
        <v>82</v>
      </c>
      <c r="M4267" s="10" t="s">
        <v>83</v>
      </c>
      <c r="N4267" s="10" t="s">
        <v>78</v>
      </c>
      <c r="O4267" s="10" t="s">
        <v>60</v>
      </c>
      <c r="P4267" s="10" t="s">
        <v>34</v>
      </c>
      <c r="Q4267" s="10">
        <v>134.27000000000001</v>
      </c>
      <c r="R4267" s="10">
        <v>39.47</v>
      </c>
      <c r="S4267" s="10">
        <v>5.58</v>
      </c>
      <c r="T4267" s="10" t="s">
        <v>35</v>
      </c>
      <c r="U4267" s="10"/>
      <c r="V4267" s="10" t="s">
        <v>49</v>
      </c>
      <c r="W4267" s="10">
        <v>58</v>
      </c>
      <c r="X4267" s="11" t="s">
        <v>37</v>
      </c>
    </row>
    <row r="4268" spans="1:24" x14ac:dyDescent="0.3">
      <c r="A4268" s="4" t="s">
        <v>12814</v>
      </c>
      <c r="B4268" s="5">
        <v>46161</v>
      </c>
      <c r="C4268" s="20" t="str">
        <f>TEXT(Table3[[#This Row],[Transaction_Date]],"dddd")</f>
        <v>Tuesday</v>
      </c>
      <c r="D4268" t="s">
        <v>12815</v>
      </c>
      <c r="E4268">
        <f>HOUR(Table3[[#This Row],[Transaction_Time]])</f>
        <v>10</v>
      </c>
      <c r="F4268" s="6" t="s">
        <v>24</v>
      </c>
      <c r="G4268" s="6" t="s">
        <v>12816</v>
      </c>
      <c r="H4268" s="6" t="s">
        <v>26</v>
      </c>
      <c r="I4268" s="6" t="s">
        <v>455</v>
      </c>
      <c r="J4268" s="6" t="s">
        <v>55</v>
      </c>
      <c r="K4268" s="6" t="s">
        <v>136</v>
      </c>
      <c r="L4268" s="6" t="s">
        <v>500</v>
      </c>
      <c r="M4268" s="6" t="s">
        <v>67</v>
      </c>
      <c r="N4268" s="6" t="s">
        <v>32</v>
      </c>
      <c r="O4268" s="6" t="s">
        <v>60</v>
      </c>
      <c r="P4268" s="6" t="s">
        <v>128</v>
      </c>
      <c r="Q4268" s="6">
        <v>1450.25</v>
      </c>
      <c r="R4268" s="6">
        <v>0</v>
      </c>
      <c r="S4268" s="6">
        <v>0</v>
      </c>
      <c r="T4268" s="6" t="s">
        <v>35</v>
      </c>
      <c r="U4268" s="6"/>
      <c r="V4268" s="6" t="s">
        <v>49</v>
      </c>
      <c r="W4268" s="6">
        <v>62</v>
      </c>
      <c r="X4268" s="7" t="s">
        <v>37</v>
      </c>
    </row>
    <row r="4269" spans="1:24" x14ac:dyDescent="0.3">
      <c r="A4269" s="8" t="s">
        <v>12817</v>
      </c>
      <c r="B4269" s="9">
        <v>46154</v>
      </c>
      <c r="C4269" s="21" t="str">
        <f>TEXT(Table3[[#This Row],[Transaction_Date]],"dddd")</f>
        <v>Tuesday</v>
      </c>
      <c r="D4269" t="s">
        <v>12818</v>
      </c>
      <c r="E4269">
        <f>HOUR(Table3[[#This Row],[Transaction_Time]])</f>
        <v>9</v>
      </c>
      <c r="F4269" s="10" t="s">
        <v>40</v>
      </c>
      <c r="G4269" s="10" t="s">
        <v>12819</v>
      </c>
      <c r="H4269" s="10" t="s">
        <v>54</v>
      </c>
      <c r="I4269" s="10" t="s">
        <v>27</v>
      </c>
      <c r="J4269" s="10" t="s">
        <v>119</v>
      </c>
      <c r="K4269" s="10" t="s">
        <v>264</v>
      </c>
      <c r="L4269" s="10" t="s">
        <v>57</v>
      </c>
      <c r="M4269" s="10" t="s">
        <v>58</v>
      </c>
      <c r="N4269" s="10" t="s">
        <v>32</v>
      </c>
      <c r="O4269" s="10" t="s">
        <v>47</v>
      </c>
      <c r="P4269" s="10" t="s">
        <v>84</v>
      </c>
      <c r="Q4269" s="10">
        <v>2661.58</v>
      </c>
      <c r="R4269" s="10">
        <v>0</v>
      </c>
      <c r="S4269" s="10">
        <v>0</v>
      </c>
      <c r="T4269" s="10" t="s">
        <v>35</v>
      </c>
      <c r="U4269" s="10"/>
      <c r="V4269" s="10" t="s">
        <v>49</v>
      </c>
      <c r="W4269" s="10">
        <v>9</v>
      </c>
      <c r="X4269" s="11" t="s">
        <v>37</v>
      </c>
    </row>
    <row r="4270" spans="1:24" x14ac:dyDescent="0.3">
      <c r="A4270" s="4" t="s">
        <v>12820</v>
      </c>
      <c r="B4270" s="5">
        <v>46166</v>
      </c>
      <c r="C4270" s="20" t="str">
        <f>TEXT(Table3[[#This Row],[Transaction_Date]],"dddd")</f>
        <v>Sunday</v>
      </c>
      <c r="D4270" t="s">
        <v>12821</v>
      </c>
      <c r="E4270">
        <f>HOUR(Table3[[#This Row],[Transaction_Time]])</f>
        <v>9</v>
      </c>
      <c r="F4270" s="6" t="s">
        <v>40</v>
      </c>
      <c r="G4270" s="6" t="s">
        <v>12822</v>
      </c>
      <c r="H4270" s="6" t="s">
        <v>26</v>
      </c>
      <c r="I4270" s="6" t="s">
        <v>27</v>
      </c>
      <c r="J4270" s="6" t="s">
        <v>150</v>
      </c>
      <c r="K4270" s="6" t="s">
        <v>398</v>
      </c>
      <c r="L4270" s="6" t="s">
        <v>221</v>
      </c>
      <c r="M4270" s="6" t="s">
        <v>67</v>
      </c>
      <c r="N4270" s="6" t="s">
        <v>176</v>
      </c>
      <c r="O4270" s="6" t="s">
        <v>60</v>
      </c>
      <c r="P4270" s="6" t="s">
        <v>108</v>
      </c>
      <c r="Q4270" s="6">
        <v>1059.94</v>
      </c>
      <c r="R4270" s="6">
        <v>26.1</v>
      </c>
      <c r="S4270" s="6">
        <v>0</v>
      </c>
      <c r="T4270" s="6" t="s">
        <v>35</v>
      </c>
      <c r="U4270" s="6"/>
      <c r="V4270" s="6" t="s">
        <v>49</v>
      </c>
      <c r="W4270" s="6">
        <v>93</v>
      </c>
      <c r="X4270" s="7" t="s">
        <v>69</v>
      </c>
    </row>
    <row r="4271" spans="1:24" x14ac:dyDescent="0.3">
      <c r="A4271" s="8" t="s">
        <v>12823</v>
      </c>
      <c r="B4271" s="9">
        <v>46172</v>
      </c>
      <c r="C4271" s="21" t="str">
        <f>TEXT(Table3[[#This Row],[Transaction_Date]],"dddd")</f>
        <v>Saturday</v>
      </c>
      <c r="D4271" t="s">
        <v>12824</v>
      </c>
      <c r="E4271">
        <f>HOUR(Table3[[#This Row],[Transaction_Time]])</f>
        <v>13</v>
      </c>
      <c r="F4271" s="10" t="s">
        <v>40</v>
      </c>
      <c r="G4271" s="10" t="s">
        <v>12825</v>
      </c>
      <c r="H4271" s="10" t="s">
        <v>54</v>
      </c>
      <c r="I4271" s="10" t="s">
        <v>27</v>
      </c>
      <c r="J4271" s="10" t="s">
        <v>55</v>
      </c>
      <c r="K4271" s="10" t="s">
        <v>56</v>
      </c>
      <c r="L4271" s="10" t="s">
        <v>230</v>
      </c>
      <c r="M4271" s="10" t="s">
        <v>83</v>
      </c>
      <c r="N4271" s="10" t="s">
        <v>32</v>
      </c>
      <c r="O4271" s="10" t="s">
        <v>60</v>
      </c>
      <c r="P4271" s="10" t="s">
        <v>108</v>
      </c>
      <c r="Q4271" s="10">
        <v>1314.03</v>
      </c>
      <c r="R4271" s="10">
        <v>0</v>
      </c>
      <c r="S4271" s="10">
        <v>0</v>
      </c>
      <c r="T4271" s="10" t="s">
        <v>35</v>
      </c>
      <c r="U4271" s="10"/>
      <c r="V4271" s="10" t="s">
        <v>49</v>
      </c>
      <c r="W4271" s="10">
        <v>71</v>
      </c>
      <c r="X4271" s="11" t="s">
        <v>37</v>
      </c>
    </row>
    <row r="4272" spans="1:24" x14ac:dyDescent="0.3">
      <c r="A4272" s="4" t="s">
        <v>12826</v>
      </c>
      <c r="B4272" s="5">
        <v>46144</v>
      </c>
      <c r="C4272" s="20" t="str">
        <f>TEXT(Table3[[#This Row],[Transaction_Date]],"dddd")</f>
        <v>Saturday</v>
      </c>
      <c r="D4272" t="s">
        <v>12827</v>
      </c>
      <c r="E4272">
        <f>HOUR(Table3[[#This Row],[Transaction_Time]])</f>
        <v>9</v>
      </c>
      <c r="F4272" s="6" t="s">
        <v>24</v>
      </c>
      <c r="G4272" s="6" t="s">
        <v>12828</v>
      </c>
      <c r="H4272" s="6" t="s">
        <v>26</v>
      </c>
      <c r="I4272" s="6" t="s">
        <v>27</v>
      </c>
      <c r="J4272" s="6" t="s">
        <v>119</v>
      </c>
      <c r="K4272" s="6" t="s">
        <v>276</v>
      </c>
      <c r="L4272" s="6" t="s">
        <v>424</v>
      </c>
      <c r="M4272" s="6" t="s">
        <v>122</v>
      </c>
      <c r="N4272" s="6" t="s">
        <v>32</v>
      </c>
      <c r="O4272" s="6" t="s">
        <v>47</v>
      </c>
      <c r="P4272" s="10" t="s">
        <v>68</v>
      </c>
      <c r="Q4272" s="6">
        <v>182.78</v>
      </c>
      <c r="R4272" s="6">
        <v>0</v>
      </c>
      <c r="S4272" s="6">
        <v>0</v>
      </c>
      <c r="T4272" s="6" t="s">
        <v>35</v>
      </c>
      <c r="U4272" s="6"/>
      <c r="V4272" s="6" t="s">
        <v>49</v>
      </c>
      <c r="W4272" s="6">
        <v>54</v>
      </c>
      <c r="X4272" s="7" t="s">
        <v>37</v>
      </c>
    </row>
    <row r="4273" spans="1:24" x14ac:dyDescent="0.3">
      <c r="A4273" s="8" t="s">
        <v>12829</v>
      </c>
      <c r="B4273" s="9">
        <v>46161</v>
      </c>
      <c r="C4273" s="21" t="str">
        <f>TEXT(Table3[[#This Row],[Transaction_Date]],"dddd")</f>
        <v>Tuesday</v>
      </c>
      <c r="D4273" t="s">
        <v>12830</v>
      </c>
      <c r="E4273">
        <f>HOUR(Table3[[#This Row],[Transaction_Time]])</f>
        <v>10</v>
      </c>
      <c r="F4273" s="10" t="s">
        <v>24</v>
      </c>
      <c r="G4273" s="10" t="s">
        <v>12831</v>
      </c>
      <c r="H4273" s="10" t="s">
        <v>26</v>
      </c>
      <c r="I4273" s="10" t="s">
        <v>42</v>
      </c>
      <c r="J4273" s="10" t="s">
        <v>105</v>
      </c>
      <c r="K4273" s="10" t="s">
        <v>195</v>
      </c>
      <c r="L4273" s="10" t="s">
        <v>537</v>
      </c>
      <c r="M4273" s="10" t="s">
        <v>122</v>
      </c>
      <c r="N4273" s="10" t="s">
        <v>78</v>
      </c>
      <c r="O4273" s="10" t="s">
        <v>33</v>
      </c>
      <c r="P4273" s="10" t="s">
        <v>68</v>
      </c>
      <c r="Q4273" s="10">
        <v>377.62</v>
      </c>
      <c r="R4273" s="10">
        <v>0</v>
      </c>
      <c r="S4273" s="10">
        <v>2.54</v>
      </c>
      <c r="T4273" s="10" t="s">
        <v>35</v>
      </c>
      <c r="U4273" s="10"/>
      <c r="V4273" s="10" t="s">
        <v>49</v>
      </c>
      <c r="W4273" s="10">
        <v>31</v>
      </c>
      <c r="X4273" s="11" t="s">
        <v>37</v>
      </c>
    </row>
    <row r="4274" spans="1:24" x14ac:dyDescent="0.3">
      <c r="A4274" s="4" t="s">
        <v>12832</v>
      </c>
      <c r="B4274" s="5">
        <v>46158</v>
      </c>
      <c r="C4274" s="20" t="str">
        <f>TEXT(Table3[[#This Row],[Transaction_Date]],"dddd")</f>
        <v>Saturday</v>
      </c>
      <c r="D4274" t="s">
        <v>12833</v>
      </c>
      <c r="E4274">
        <f>HOUR(Table3[[#This Row],[Transaction_Time]])</f>
        <v>13</v>
      </c>
      <c r="F4274" s="6" t="s">
        <v>24</v>
      </c>
      <c r="G4274" s="6" t="s">
        <v>12834</v>
      </c>
      <c r="H4274" s="6" t="s">
        <v>54</v>
      </c>
      <c r="I4274" s="6" t="s">
        <v>27</v>
      </c>
      <c r="J4274" s="6" t="s">
        <v>43</v>
      </c>
      <c r="K4274" s="6" t="s">
        <v>44</v>
      </c>
      <c r="L4274" s="6" t="s">
        <v>184</v>
      </c>
      <c r="M4274" s="6" t="s">
        <v>146</v>
      </c>
      <c r="N4274" s="6" t="s">
        <v>46</v>
      </c>
      <c r="O4274" s="6" t="s">
        <v>47</v>
      </c>
      <c r="P4274" s="6" t="s">
        <v>108</v>
      </c>
      <c r="Q4274" s="6">
        <v>224.66</v>
      </c>
      <c r="R4274" s="6">
        <v>0</v>
      </c>
      <c r="S4274" s="6">
        <v>0</v>
      </c>
      <c r="T4274" s="6" t="s">
        <v>35</v>
      </c>
      <c r="U4274" s="6"/>
      <c r="V4274" s="6" t="s">
        <v>49</v>
      </c>
      <c r="W4274" s="6">
        <v>36</v>
      </c>
      <c r="X4274" s="7" t="s">
        <v>37</v>
      </c>
    </row>
    <row r="4275" spans="1:24" x14ac:dyDescent="0.3">
      <c r="A4275" s="8" t="s">
        <v>12835</v>
      </c>
      <c r="B4275" s="9">
        <v>46151</v>
      </c>
      <c r="C4275" s="21" t="str">
        <f>TEXT(Table3[[#This Row],[Transaction_Date]],"dddd")</f>
        <v>Saturday</v>
      </c>
      <c r="D4275" t="s">
        <v>12836</v>
      </c>
      <c r="E4275">
        <f>HOUR(Table3[[#This Row],[Transaction_Time]])</f>
        <v>14</v>
      </c>
      <c r="F4275" s="10" t="s">
        <v>24</v>
      </c>
      <c r="G4275" s="10" t="s">
        <v>12837</v>
      </c>
      <c r="H4275" s="10" t="s">
        <v>89</v>
      </c>
      <c r="I4275" s="10" t="s">
        <v>42</v>
      </c>
      <c r="J4275" s="10" t="s">
        <v>166</v>
      </c>
      <c r="K4275" s="10" t="s">
        <v>237</v>
      </c>
      <c r="L4275" s="10" t="s">
        <v>364</v>
      </c>
      <c r="M4275" s="10" t="s">
        <v>114</v>
      </c>
      <c r="N4275" s="10" t="s">
        <v>59</v>
      </c>
      <c r="O4275" s="10" t="s">
        <v>47</v>
      </c>
      <c r="P4275" s="10" t="s">
        <v>68</v>
      </c>
      <c r="Q4275" s="10">
        <v>414.73</v>
      </c>
      <c r="R4275" s="10">
        <v>1.46</v>
      </c>
      <c r="S4275" s="10">
        <v>0</v>
      </c>
      <c r="T4275" s="10" t="s">
        <v>35</v>
      </c>
      <c r="U4275" s="10"/>
      <c r="V4275" s="10" t="s">
        <v>49</v>
      </c>
      <c r="W4275" s="10">
        <v>45</v>
      </c>
      <c r="X4275" s="11" t="s">
        <v>37</v>
      </c>
    </row>
    <row r="4276" spans="1:24" x14ac:dyDescent="0.3">
      <c r="A4276" s="4" t="s">
        <v>12838</v>
      </c>
      <c r="B4276" s="5">
        <v>46165</v>
      </c>
      <c r="C4276" s="20" t="str">
        <f>TEXT(Table3[[#This Row],[Transaction_Date]],"dddd")</f>
        <v>Saturday</v>
      </c>
      <c r="D4276" t="s">
        <v>12839</v>
      </c>
      <c r="E4276">
        <f>HOUR(Table3[[#This Row],[Transaction_Time]])</f>
        <v>18</v>
      </c>
      <c r="F4276" s="6" t="s">
        <v>24</v>
      </c>
      <c r="G4276" s="6" t="s">
        <v>12840</v>
      </c>
      <c r="H4276" s="6" t="s">
        <v>26</v>
      </c>
      <c r="I4276" s="6" t="s">
        <v>27</v>
      </c>
      <c r="J4276" s="6" t="s">
        <v>43</v>
      </c>
      <c r="K4276" s="6" t="s">
        <v>112</v>
      </c>
      <c r="L4276" s="6" t="s">
        <v>503</v>
      </c>
      <c r="M4276" s="6" t="s">
        <v>214</v>
      </c>
      <c r="N4276" s="6" t="s">
        <v>32</v>
      </c>
      <c r="O4276" s="6" t="s">
        <v>60</v>
      </c>
      <c r="P4276" s="6" t="s">
        <v>68</v>
      </c>
      <c r="Q4276" s="6">
        <v>2581.59</v>
      </c>
      <c r="R4276" s="6">
        <v>0</v>
      </c>
      <c r="S4276" s="6">
        <v>0</v>
      </c>
      <c r="T4276" s="6" t="s">
        <v>35</v>
      </c>
      <c r="U4276" s="6"/>
      <c r="V4276" s="6" t="s">
        <v>49</v>
      </c>
      <c r="W4276" s="6">
        <v>35</v>
      </c>
      <c r="X4276" s="7" t="s">
        <v>37</v>
      </c>
    </row>
    <row r="4277" spans="1:24" x14ac:dyDescent="0.3">
      <c r="A4277" s="8" t="s">
        <v>12841</v>
      </c>
      <c r="B4277" s="9">
        <v>46165</v>
      </c>
      <c r="C4277" s="21" t="str">
        <f>TEXT(Table3[[#This Row],[Transaction_Date]],"dddd")</f>
        <v>Saturday</v>
      </c>
      <c r="D4277" t="s">
        <v>577</v>
      </c>
      <c r="E4277">
        <f>HOUR(Table3[[#This Row],[Transaction_Time]])</f>
        <v>12</v>
      </c>
      <c r="F4277" s="10" t="s">
        <v>52</v>
      </c>
      <c r="G4277" s="10" t="s">
        <v>12842</v>
      </c>
      <c r="H4277" s="10" t="s">
        <v>26</v>
      </c>
      <c r="I4277" s="10" t="s">
        <v>27</v>
      </c>
      <c r="J4277" s="10" t="s">
        <v>43</v>
      </c>
      <c r="K4277" s="10" t="s">
        <v>44</v>
      </c>
      <c r="L4277" s="10" t="s">
        <v>205</v>
      </c>
      <c r="M4277" s="10" t="s">
        <v>162</v>
      </c>
      <c r="N4277" s="10" t="s">
        <v>78</v>
      </c>
      <c r="O4277" s="10" t="s">
        <v>60</v>
      </c>
      <c r="P4277" s="10" t="s">
        <v>48</v>
      </c>
      <c r="Q4277" s="10">
        <v>169.2</v>
      </c>
      <c r="R4277" s="10">
        <v>0</v>
      </c>
      <c r="S4277" s="10">
        <v>0</v>
      </c>
      <c r="T4277" s="10" t="s">
        <v>35</v>
      </c>
      <c r="U4277" s="10"/>
      <c r="V4277" s="10" t="s">
        <v>49</v>
      </c>
      <c r="W4277" s="10">
        <v>26</v>
      </c>
      <c r="X4277" s="11" t="s">
        <v>37</v>
      </c>
    </row>
    <row r="4278" spans="1:24" x14ac:dyDescent="0.3">
      <c r="A4278" s="4" t="s">
        <v>12843</v>
      </c>
      <c r="B4278" s="5">
        <v>46151</v>
      </c>
      <c r="C4278" s="20" t="str">
        <f>TEXT(Table3[[#This Row],[Transaction_Date]],"dddd")</f>
        <v>Saturday</v>
      </c>
      <c r="D4278" t="s">
        <v>12844</v>
      </c>
      <c r="E4278">
        <f>HOUR(Table3[[#This Row],[Transaction_Time]])</f>
        <v>12</v>
      </c>
      <c r="F4278" s="6" t="s">
        <v>52</v>
      </c>
      <c r="G4278" s="6" t="s">
        <v>12845</v>
      </c>
      <c r="H4278" s="6" t="s">
        <v>26</v>
      </c>
      <c r="I4278" s="6" t="s">
        <v>27</v>
      </c>
      <c r="J4278" s="6" t="s">
        <v>150</v>
      </c>
      <c r="K4278" s="6" t="s">
        <v>175</v>
      </c>
      <c r="L4278" s="6" t="s">
        <v>221</v>
      </c>
      <c r="M4278" s="6" t="s">
        <v>67</v>
      </c>
      <c r="N4278" s="6" t="s">
        <v>46</v>
      </c>
      <c r="O4278" s="6" t="s">
        <v>60</v>
      </c>
      <c r="P4278" s="6" t="s">
        <v>115</v>
      </c>
      <c r="Q4278" s="6">
        <v>320.75</v>
      </c>
      <c r="R4278" s="6">
        <v>43.56</v>
      </c>
      <c r="S4278" s="6">
        <v>0</v>
      </c>
      <c r="T4278" s="6" t="s">
        <v>35</v>
      </c>
      <c r="U4278" s="6"/>
      <c r="V4278" s="6" t="s">
        <v>49</v>
      </c>
      <c r="W4278" s="6">
        <v>89</v>
      </c>
      <c r="X4278" s="7" t="s">
        <v>37</v>
      </c>
    </row>
    <row r="4279" spans="1:24" x14ac:dyDescent="0.3">
      <c r="A4279" s="8" t="s">
        <v>12846</v>
      </c>
      <c r="B4279" s="9">
        <v>46160</v>
      </c>
      <c r="C4279" s="21" t="str">
        <f>TEXT(Table3[[#This Row],[Transaction_Date]],"dddd")</f>
        <v>Monday</v>
      </c>
      <c r="D4279" t="s">
        <v>12847</v>
      </c>
      <c r="E4279">
        <f>HOUR(Table3[[#This Row],[Transaction_Time]])</f>
        <v>13</v>
      </c>
      <c r="F4279" s="10" t="s">
        <v>40</v>
      </c>
      <c r="G4279" s="10" t="s">
        <v>12848</v>
      </c>
      <c r="H4279" s="10" t="s">
        <v>89</v>
      </c>
      <c r="I4279" s="10" t="s">
        <v>27</v>
      </c>
      <c r="J4279" s="10" t="s">
        <v>28</v>
      </c>
      <c r="K4279" s="10" t="s">
        <v>65</v>
      </c>
      <c r="L4279" s="10" t="s">
        <v>82</v>
      </c>
      <c r="M4279" s="10" t="s">
        <v>83</v>
      </c>
      <c r="N4279" s="10" t="s">
        <v>32</v>
      </c>
      <c r="O4279" s="10" t="s">
        <v>60</v>
      </c>
      <c r="P4279" s="10" t="s">
        <v>84</v>
      </c>
      <c r="Q4279" s="10">
        <v>1078.75</v>
      </c>
      <c r="R4279" s="10">
        <v>35.130000000000003</v>
      </c>
      <c r="S4279" s="10">
        <v>0</v>
      </c>
      <c r="T4279" s="10" t="s">
        <v>35</v>
      </c>
      <c r="U4279" s="10"/>
      <c r="V4279" s="10" t="s">
        <v>49</v>
      </c>
      <c r="W4279" s="10">
        <v>17</v>
      </c>
      <c r="X4279" s="11" t="s">
        <v>37</v>
      </c>
    </row>
    <row r="4280" spans="1:24" x14ac:dyDescent="0.3">
      <c r="A4280" s="4" t="s">
        <v>12849</v>
      </c>
      <c r="B4280" s="5">
        <v>46164</v>
      </c>
      <c r="C4280" s="20" t="str">
        <f>TEXT(Table3[[#This Row],[Transaction_Date]],"dddd")</f>
        <v>Friday</v>
      </c>
      <c r="D4280" t="s">
        <v>12850</v>
      </c>
      <c r="E4280">
        <f>HOUR(Table3[[#This Row],[Transaction_Time]])</f>
        <v>20</v>
      </c>
      <c r="F4280" s="6" t="s">
        <v>24</v>
      </c>
      <c r="G4280" s="6" t="s">
        <v>12851</v>
      </c>
      <c r="H4280" s="6" t="s">
        <v>26</v>
      </c>
      <c r="I4280" s="6" t="s">
        <v>27</v>
      </c>
      <c r="J4280" s="6" t="s">
        <v>119</v>
      </c>
      <c r="K4280" s="6" t="s">
        <v>323</v>
      </c>
      <c r="L4280" s="6" t="s">
        <v>113</v>
      </c>
      <c r="M4280" s="6" t="s">
        <v>114</v>
      </c>
      <c r="N4280" s="6" t="s">
        <v>32</v>
      </c>
      <c r="O4280" s="6" t="s">
        <v>60</v>
      </c>
      <c r="P4280" s="6" t="s">
        <v>128</v>
      </c>
      <c r="Q4280" s="6">
        <v>585.59</v>
      </c>
      <c r="R4280" s="6">
        <v>0</v>
      </c>
      <c r="S4280" s="6">
        <v>0</v>
      </c>
      <c r="T4280" s="6" t="s">
        <v>35</v>
      </c>
      <c r="U4280" s="6"/>
      <c r="V4280" s="6" t="s">
        <v>36</v>
      </c>
      <c r="W4280" s="6">
        <v>17</v>
      </c>
      <c r="X4280" s="7" t="s">
        <v>37</v>
      </c>
    </row>
    <row r="4281" spans="1:24" x14ac:dyDescent="0.3">
      <c r="A4281" s="8" t="s">
        <v>12852</v>
      </c>
      <c r="B4281" s="9">
        <v>46149</v>
      </c>
      <c r="C4281" s="21" t="str">
        <f>TEXT(Table3[[#This Row],[Transaction_Date]],"dddd")</f>
        <v>Thursday</v>
      </c>
      <c r="D4281" t="s">
        <v>2831</v>
      </c>
      <c r="E4281">
        <f>HOUR(Table3[[#This Row],[Transaction_Time]])</f>
        <v>19</v>
      </c>
      <c r="F4281" s="10" t="s">
        <v>40</v>
      </c>
      <c r="G4281" s="10" t="s">
        <v>12853</v>
      </c>
      <c r="H4281" s="10" t="s">
        <v>89</v>
      </c>
      <c r="I4281" s="10" t="s">
        <v>42</v>
      </c>
      <c r="J4281" s="10" t="s">
        <v>90</v>
      </c>
      <c r="K4281" s="10" t="s">
        <v>140</v>
      </c>
      <c r="L4281" s="10" t="s">
        <v>184</v>
      </c>
      <c r="M4281" s="10" t="s">
        <v>146</v>
      </c>
      <c r="N4281" s="10" t="s">
        <v>46</v>
      </c>
      <c r="O4281" s="10" t="s">
        <v>47</v>
      </c>
      <c r="P4281" s="10" t="s">
        <v>48</v>
      </c>
      <c r="Q4281" s="10">
        <v>1710.49</v>
      </c>
      <c r="R4281" s="10">
        <v>0</v>
      </c>
      <c r="S4281" s="10">
        <v>0</v>
      </c>
      <c r="T4281" s="10" t="s">
        <v>35</v>
      </c>
      <c r="U4281" s="10"/>
      <c r="V4281" s="10" t="s">
        <v>49</v>
      </c>
      <c r="W4281" s="10">
        <v>13</v>
      </c>
      <c r="X4281" s="11" t="s">
        <v>37</v>
      </c>
    </row>
    <row r="4282" spans="1:24" x14ac:dyDescent="0.3">
      <c r="A4282" s="4" t="s">
        <v>12854</v>
      </c>
      <c r="B4282" s="5">
        <v>46151</v>
      </c>
      <c r="C4282" s="20" t="str">
        <f>TEXT(Table3[[#This Row],[Transaction_Date]],"dddd")</f>
        <v>Saturday</v>
      </c>
      <c r="D4282" t="s">
        <v>12855</v>
      </c>
      <c r="E4282">
        <f>HOUR(Table3[[#This Row],[Transaction_Time]])</f>
        <v>22</v>
      </c>
      <c r="F4282" s="6" t="s">
        <v>24</v>
      </c>
      <c r="G4282" s="6" t="s">
        <v>12856</v>
      </c>
      <c r="H4282" s="6" t="s">
        <v>26</v>
      </c>
      <c r="I4282" s="6" t="s">
        <v>27</v>
      </c>
      <c r="J4282" s="6" t="s">
        <v>166</v>
      </c>
      <c r="K4282" s="6" t="s">
        <v>237</v>
      </c>
      <c r="L4282" s="6" t="s">
        <v>537</v>
      </c>
      <c r="M4282" s="6" t="s">
        <v>122</v>
      </c>
      <c r="N4282" s="6" t="s">
        <v>46</v>
      </c>
      <c r="O4282" s="6" t="s">
        <v>47</v>
      </c>
      <c r="P4282" s="6" t="s">
        <v>108</v>
      </c>
      <c r="Q4282" s="6">
        <v>1367.18</v>
      </c>
      <c r="R4282" s="6">
        <v>0</v>
      </c>
      <c r="S4282" s="6">
        <v>0</v>
      </c>
      <c r="T4282" s="6" t="s">
        <v>280</v>
      </c>
      <c r="U4282" s="6" t="s">
        <v>281</v>
      </c>
      <c r="V4282" s="6" t="s">
        <v>49</v>
      </c>
      <c r="W4282" s="6">
        <v>46</v>
      </c>
      <c r="X4282" s="7" t="s">
        <v>37</v>
      </c>
    </row>
    <row r="4283" spans="1:24" x14ac:dyDescent="0.3">
      <c r="A4283" s="8" t="s">
        <v>12857</v>
      </c>
      <c r="B4283" s="9">
        <v>46167</v>
      </c>
      <c r="C4283" s="21" t="str">
        <f>TEXT(Table3[[#This Row],[Transaction_Date]],"dddd")</f>
        <v>Monday</v>
      </c>
      <c r="D4283" t="s">
        <v>12858</v>
      </c>
      <c r="E4283">
        <f>HOUR(Table3[[#This Row],[Transaction_Time]])</f>
        <v>10</v>
      </c>
      <c r="F4283" s="10" t="s">
        <v>24</v>
      </c>
      <c r="G4283" s="10" t="s">
        <v>12859</v>
      </c>
      <c r="H4283" s="10" t="s">
        <v>26</v>
      </c>
      <c r="I4283" s="10" t="s">
        <v>27</v>
      </c>
      <c r="J4283" s="10" t="s">
        <v>150</v>
      </c>
      <c r="K4283" s="10" t="s">
        <v>175</v>
      </c>
      <c r="L4283" s="10" t="s">
        <v>334</v>
      </c>
      <c r="M4283" s="10" t="s">
        <v>58</v>
      </c>
      <c r="N4283" s="10" t="s">
        <v>176</v>
      </c>
      <c r="O4283" s="10" t="s">
        <v>60</v>
      </c>
      <c r="P4283" s="10" t="s">
        <v>115</v>
      </c>
      <c r="Q4283" s="10">
        <v>586.66999999999996</v>
      </c>
      <c r="R4283" s="10">
        <v>13.71</v>
      </c>
      <c r="S4283" s="10">
        <v>0</v>
      </c>
      <c r="T4283" s="10" t="s">
        <v>35</v>
      </c>
      <c r="U4283" s="10"/>
      <c r="V4283" s="10" t="s">
        <v>36</v>
      </c>
      <c r="W4283" s="10">
        <v>66</v>
      </c>
      <c r="X4283" s="11" t="s">
        <v>37</v>
      </c>
    </row>
    <row r="4284" spans="1:24" x14ac:dyDescent="0.3">
      <c r="A4284" s="4" t="s">
        <v>12860</v>
      </c>
      <c r="B4284" s="5">
        <v>46173</v>
      </c>
      <c r="C4284" s="20" t="str">
        <f>TEXT(Table3[[#This Row],[Transaction_Date]],"dddd")</f>
        <v>Sunday</v>
      </c>
      <c r="D4284" t="s">
        <v>12861</v>
      </c>
      <c r="E4284">
        <f>HOUR(Table3[[#This Row],[Transaction_Time]])</f>
        <v>15</v>
      </c>
      <c r="F4284" s="6" t="s">
        <v>52</v>
      </c>
      <c r="G4284" s="6" t="s">
        <v>12862</v>
      </c>
      <c r="H4284" s="6" t="s">
        <v>26</v>
      </c>
      <c r="I4284" s="6" t="s">
        <v>42</v>
      </c>
      <c r="J4284" s="6" t="s">
        <v>150</v>
      </c>
      <c r="K4284" s="6" t="s">
        <v>319</v>
      </c>
      <c r="L4284" s="6" t="s">
        <v>801</v>
      </c>
      <c r="M4284" s="6" t="s">
        <v>58</v>
      </c>
      <c r="N4284" s="6" t="s">
        <v>32</v>
      </c>
      <c r="O4284" s="6" t="s">
        <v>141</v>
      </c>
      <c r="P4284" s="6" t="s">
        <v>84</v>
      </c>
      <c r="Q4284" s="6">
        <v>2145</v>
      </c>
      <c r="R4284" s="6">
        <v>0</v>
      </c>
      <c r="S4284" s="6">
        <v>0</v>
      </c>
      <c r="T4284" s="6" t="s">
        <v>35</v>
      </c>
      <c r="U4284" s="6"/>
      <c r="V4284" s="6" t="s">
        <v>36</v>
      </c>
      <c r="W4284" s="6">
        <v>85</v>
      </c>
      <c r="X4284" s="7" t="s">
        <v>37</v>
      </c>
    </row>
    <row r="4285" spans="1:24" x14ac:dyDescent="0.3">
      <c r="A4285" s="8" t="s">
        <v>12863</v>
      </c>
      <c r="B4285" s="9">
        <v>46145</v>
      </c>
      <c r="C4285" s="21" t="str">
        <f>TEXT(Table3[[#This Row],[Transaction_Date]],"dddd")</f>
        <v>Sunday</v>
      </c>
      <c r="D4285" t="s">
        <v>12864</v>
      </c>
      <c r="E4285">
        <f>HOUR(Table3[[#This Row],[Transaction_Time]])</f>
        <v>22</v>
      </c>
      <c r="F4285" s="10" t="s">
        <v>87</v>
      </c>
      <c r="G4285" s="10" t="s">
        <v>12865</v>
      </c>
      <c r="H4285" s="10" t="s">
        <v>97</v>
      </c>
      <c r="I4285" s="10" t="s">
        <v>27</v>
      </c>
      <c r="J4285" s="10" t="s">
        <v>28</v>
      </c>
      <c r="K4285" s="10" t="s">
        <v>65</v>
      </c>
      <c r="L4285" s="10" t="s">
        <v>286</v>
      </c>
      <c r="M4285" s="10" t="s">
        <v>122</v>
      </c>
      <c r="N4285" s="10" t="s">
        <v>272</v>
      </c>
      <c r="O4285" s="10" t="s">
        <v>297</v>
      </c>
      <c r="P4285" s="10" t="s">
        <v>68</v>
      </c>
      <c r="Q4285" s="10">
        <v>284.32</v>
      </c>
      <c r="R4285" s="10">
        <v>0</v>
      </c>
      <c r="S4285" s="10">
        <v>0</v>
      </c>
      <c r="T4285" s="10" t="s">
        <v>35</v>
      </c>
      <c r="U4285" s="10"/>
      <c r="V4285" s="10" t="s">
        <v>49</v>
      </c>
      <c r="W4285" s="10">
        <v>100</v>
      </c>
      <c r="X4285" s="11" t="s">
        <v>37</v>
      </c>
    </row>
    <row r="4286" spans="1:24" x14ac:dyDescent="0.3">
      <c r="A4286" s="4" t="s">
        <v>12866</v>
      </c>
      <c r="B4286" s="5">
        <v>46171</v>
      </c>
      <c r="C4286" s="20" t="str">
        <f>TEXT(Table3[[#This Row],[Transaction_Date]],"dddd")</f>
        <v>Friday</v>
      </c>
      <c r="D4286" t="s">
        <v>12867</v>
      </c>
      <c r="E4286">
        <f>HOUR(Table3[[#This Row],[Transaction_Time]])</f>
        <v>9</v>
      </c>
      <c r="F4286" s="6" t="s">
        <v>24</v>
      </c>
      <c r="G4286" s="6" t="s">
        <v>12868</v>
      </c>
      <c r="H4286" s="6" t="s">
        <v>26</v>
      </c>
      <c r="I4286" s="6" t="s">
        <v>27</v>
      </c>
      <c r="J4286" s="6" t="s">
        <v>28</v>
      </c>
      <c r="K4286" s="6" t="s">
        <v>65</v>
      </c>
      <c r="L4286" s="6" t="s">
        <v>184</v>
      </c>
      <c r="M4286" s="6" t="s">
        <v>146</v>
      </c>
      <c r="N4286" s="6" t="s">
        <v>46</v>
      </c>
      <c r="O4286" s="6" t="s">
        <v>33</v>
      </c>
      <c r="P4286" s="6" t="s">
        <v>115</v>
      </c>
      <c r="Q4286" s="6">
        <v>2656.49</v>
      </c>
      <c r="R4286" s="6">
        <v>0</v>
      </c>
      <c r="S4286" s="6">
        <v>0</v>
      </c>
      <c r="T4286" s="6" t="s">
        <v>280</v>
      </c>
      <c r="U4286" s="6" t="s">
        <v>385</v>
      </c>
      <c r="V4286" s="6" t="s">
        <v>49</v>
      </c>
      <c r="W4286" s="6">
        <v>33</v>
      </c>
      <c r="X4286" s="7" t="s">
        <v>37</v>
      </c>
    </row>
    <row r="4287" spans="1:24" x14ac:dyDescent="0.3">
      <c r="A4287" s="8" t="s">
        <v>12869</v>
      </c>
      <c r="B4287" s="9">
        <v>46160</v>
      </c>
      <c r="C4287" s="21" t="str">
        <f>TEXT(Table3[[#This Row],[Transaction_Date]],"dddd")</f>
        <v>Monday</v>
      </c>
      <c r="D4287" t="s">
        <v>12870</v>
      </c>
      <c r="E4287">
        <f>HOUR(Table3[[#This Row],[Transaction_Time]])</f>
        <v>12</v>
      </c>
      <c r="F4287" s="10" t="s">
        <v>24</v>
      </c>
      <c r="G4287" s="10" t="s">
        <v>12871</v>
      </c>
      <c r="H4287" s="10" t="s">
        <v>74</v>
      </c>
      <c r="I4287" s="10" t="s">
        <v>42</v>
      </c>
      <c r="J4287" s="10" t="s">
        <v>166</v>
      </c>
      <c r="K4287" s="10" t="s">
        <v>167</v>
      </c>
      <c r="L4287" s="10" t="s">
        <v>445</v>
      </c>
      <c r="M4287" s="10" t="s">
        <v>162</v>
      </c>
      <c r="N4287" s="10" t="s">
        <v>46</v>
      </c>
      <c r="O4287" s="10" t="s">
        <v>60</v>
      </c>
      <c r="P4287" s="10" t="s">
        <v>68</v>
      </c>
      <c r="Q4287" s="10">
        <v>868.28</v>
      </c>
      <c r="R4287" s="10">
        <v>0</v>
      </c>
      <c r="S4287" s="10">
        <v>7.54</v>
      </c>
      <c r="T4287" s="10" t="s">
        <v>35</v>
      </c>
      <c r="U4287" s="10"/>
      <c r="V4287" s="10" t="s">
        <v>49</v>
      </c>
      <c r="W4287" s="10">
        <v>40</v>
      </c>
      <c r="X4287" s="11" t="s">
        <v>37</v>
      </c>
    </row>
    <row r="4288" spans="1:24" x14ac:dyDescent="0.3">
      <c r="A4288" s="4" t="s">
        <v>12872</v>
      </c>
      <c r="B4288" s="5">
        <v>46149</v>
      </c>
      <c r="C4288" s="20" t="str">
        <f>TEXT(Table3[[#This Row],[Transaction_Date]],"dddd")</f>
        <v>Thursday</v>
      </c>
      <c r="D4288" t="s">
        <v>12873</v>
      </c>
      <c r="E4288">
        <f>HOUR(Table3[[#This Row],[Transaction_Time]])</f>
        <v>23</v>
      </c>
      <c r="F4288" s="6" t="s">
        <v>72</v>
      </c>
      <c r="G4288" s="6" t="s">
        <v>12874</v>
      </c>
      <c r="H4288" s="6" t="s">
        <v>97</v>
      </c>
      <c r="I4288" s="6" t="s">
        <v>42</v>
      </c>
      <c r="J4288" s="6" t="s">
        <v>90</v>
      </c>
      <c r="K4288" s="6" t="s">
        <v>572</v>
      </c>
      <c r="L4288" s="6" t="s">
        <v>57</v>
      </c>
      <c r="M4288" s="6" t="s">
        <v>58</v>
      </c>
      <c r="N4288" s="6" t="s">
        <v>32</v>
      </c>
      <c r="O4288" s="6" t="s">
        <v>60</v>
      </c>
      <c r="P4288" s="6" t="s">
        <v>48</v>
      </c>
      <c r="Q4288" s="6">
        <v>235.59</v>
      </c>
      <c r="R4288" s="6">
        <v>0</v>
      </c>
      <c r="S4288" s="6">
        <v>0</v>
      </c>
      <c r="T4288" s="6" t="s">
        <v>280</v>
      </c>
      <c r="U4288" s="6" t="s">
        <v>402</v>
      </c>
      <c r="V4288" s="6" t="s">
        <v>49</v>
      </c>
      <c r="W4288" s="6">
        <v>2</v>
      </c>
      <c r="X4288" s="7" t="s">
        <v>37</v>
      </c>
    </row>
    <row r="4289" spans="1:24" x14ac:dyDescent="0.3">
      <c r="A4289" s="8" t="s">
        <v>12875</v>
      </c>
      <c r="B4289" s="9">
        <v>46143</v>
      </c>
      <c r="C4289" s="21" t="str">
        <f>TEXT(Table3[[#This Row],[Transaction_Date]],"dddd")</f>
        <v>Friday</v>
      </c>
      <c r="D4289" t="s">
        <v>12876</v>
      </c>
      <c r="E4289">
        <f>HOUR(Table3[[#This Row],[Transaction_Time]])</f>
        <v>14</v>
      </c>
      <c r="F4289" s="10" t="s">
        <v>24</v>
      </c>
      <c r="G4289" s="10" t="s">
        <v>12877</v>
      </c>
      <c r="H4289" s="10" t="s">
        <v>26</v>
      </c>
      <c r="I4289" s="10" t="s">
        <v>27</v>
      </c>
      <c r="J4289" s="10" t="s">
        <v>43</v>
      </c>
      <c r="K4289" s="10" t="s">
        <v>285</v>
      </c>
      <c r="L4289" s="10" t="s">
        <v>618</v>
      </c>
      <c r="M4289" s="10" t="s">
        <v>214</v>
      </c>
      <c r="N4289" s="10" t="s">
        <v>78</v>
      </c>
      <c r="O4289" s="10" t="s">
        <v>60</v>
      </c>
      <c r="P4289" s="10" t="s">
        <v>34</v>
      </c>
      <c r="Q4289" s="10">
        <v>1349.45</v>
      </c>
      <c r="R4289" s="10">
        <v>48.5</v>
      </c>
      <c r="S4289" s="10">
        <v>0</v>
      </c>
      <c r="T4289" s="10" t="s">
        <v>35</v>
      </c>
      <c r="U4289" s="10"/>
      <c r="V4289" s="10" t="s">
        <v>49</v>
      </c>
      <c r="W4289" s="10">
        <v>61</v>
      </c>
      <c r="X4289" s="11" t="s">
        <v>37</v>
      </c>
    </row>
    <row r="4290" spans="1:24" x14ac:dyDescent="0.3">
      <c r="A4290" s="4" t="s">
        <v>12878</v>
      </c>
      <c r="B4290" s="5">
        <v>46167</v>
      </c>
      <c r="C4290" s="20" t="str">
        <f>TEXT(Table3[[#This Row],[Transaction_Date]],"dddd")</f>
        <v>Monday</v>
      </c>
      <c r="D4290" t="s">
        <v>12879</v>
      </c>
      <c r="E4290">
        <f>HOUR(Table3[[#This Row],[Transaction_Time]])</f>
        <v>14</v>
      </c>
      <c r="F4290" s="6" t="s">
        <v>24</v>
      </c>
      <c r="G4290" s="6" t="s">
        <v>12880</v>
      </c>
      <c r="H4290" s="6" t="s">
        <v>54</v>
      </c>
      <c r="I4290" s="6" t="s">
        <v>27</v>
      </c>
      <c r="J4290" s="6" t="s">
        <v>75</v>
      </c>
      <c r="K4290" s="6" t="s">
        <v>295</v>
      </c>
      <c r="L4290" s="6" t="s">
        <v>477</v>
      </c>
      <c r="M4290" s="6" t="s">
        <v>101</v>
      </c>
      <c r="N4290" s="6" t="s">
        <v>46</v>
      </c>
      <c r="O4290" s="6" t="s">
        <v>60</v>
      </c>
      <c r="P4290" s="6" t="s">
        <v>115</v>
      </c>
      <c r="Q4290" s="6">
        <v>2270.0100000000002</v>
      </c>
      <c r="R4290" s="6">
        <v>15.44</v>
      </c>
      <c r="S4290" s="6">
        <v>0</v>
      </c>
      <c r="T4290" s="6" t="s">
        <v>35</v>
      </c>
      <c r="U4290" s="6"/>
      <c r="V4290" s="6" t="s">
        <v>49</v>
      </c>
      <c r="W4290" s="6">
        <v>90</v>
      </c>
      <c r="X4290" s="7" t="s">
        <v>37</v>
      </c>
    </row>
    <row r="4291" spans="1:24" x14ac:dyDescent="0.3">
      <c r="A4291" s="8" t="s">
        <v>12881</v>
      </c>
      <c r="B4291" s="9">
        <v>46173</v>
      </c>
      <c r="C4291" s="21" t="str">
        <f>TEXT(Table3[[#This Row],[Transaction_Date]],"dddd")</f>
        <v>Sunday</v>
      </c>
      <c r="D4291" t="s">
        <v>12882</v>
      </c>
      <c r="E4291">
        <f>HOUR(Table3[[#This Row],[Transaction_Time]])</f>
        <v>17</v>
      </c>
      <c r="F4291" s="10" t="s">
        <v>40</v>
      </c>
      <c r="G4291" s="10" t="s">
        <v>12883</v>
      </c>
      <c r="H4291" s="10" t="s">
        <v>74</v>
      </c>
      <c r="I4291" s="10" t="s">
        <v>27</v>
      </c>
      <c r="J4291" s="10" t="s">
        <v>105</v>
      </c>
      <c r="K4291" s="10" t="s">
        <v>195</v>
      </c>
      <c r="L4291" s="10" t="s">
        <v>205</v>
      </c>
      <c r="M4291" s="10" t="s">
        <v>162</v>
      </c>
      <c r="N4291" s="10" t="s">
        <v>46</v>
      </c>
      <c r="O4291" s="10" t="s">
        <v>141</v>
      </c>
      <c r="P4291" s="10" t="s">
        <v>34</v>
      </c>
      <c r="Q4291" s="10">
        <v>1195.8399999999999</v>
      </c>
      <c r="R4291" s="10">
        <v>22.41</v>
      </c>
      <c r="S4291" s="10">
        <v>5.17</v>
      </c>
      <c r="T4291" s="10" t="s">
        <v>35</v>
      </c>
      <c r="U4291" s="10"/>
      <c r="V4291" s="10" t="s">
        <v>49</v>
      </c>
      <c r="W4291" s="10">
        <v>18</v>
      </c>
      <c r="X4291" s="11" t="s">
        <v>37</v>
      </c>
    </row>
    <row r="4292" spans="1:24" x14ac:dyDescent="0.3">
      <c r="A4292" s="4" t="s">
        <v>12884</v>
      </c>
      <c r="B4292" s="5">
        <v>46172</v>
      </c>
      <c r="C4292" s="20" t="str">
        <f>TEXT(Table3[[#This Row],[Transaction_Date]],"dddd")</f>
        <v>Saturday</v>
      </c>
      <c r="D4292" t="s">
        <v>12885</v>
      </c>
      <c r="E4292">
        <f>HOUR(Table3[[#This Row],[Transaction_Time]])</f>
        <v>10</v>
      </c>
      <c r="F4292" s="6" t="s">
        <v>40</v>
      </c>
      <c r="G4292" s="6" t="s">
        <v>12886</v>
      </c>
      <c r="H4292" s="6" t="s">
        <v>89</v>
      </c>
      <c r="I4292" s="6" t="s">
        <v>42</v>
      </c>
      <c r="J4292" s="6" t="s">
        <v>55</v>
      </c>
      <c r="K4292" s="6" t="s">
        <v>256</v>
      </c>
      <c r="L4292" s="6" t="s">
        <v>200</v>
      </c>
      <c r="M4292" s="6" t="s">
        <v>146</v>
      </c>
      <c r="N4292" s="6" t="s">
        <v>46</v>
      </c>
      <c r="O4292" s="6" t="s">
        <v>297</v>
      </c>
      <c r="P4292" s="6" t="s">
        <v>84</v>
      </c>
      <c r="Q4292" s="6">
        <v>691.8</v>
      </c>
      <c r="R4292" s="6">
        <v>0</v>
      </c>
      <c r="S4292" s="6">
        <v>0</v>
      </c>
      <c r="T4292" s="6" t="s">
        <v>35</v>
      </c>
      <c r="U4292" s="6"/>
      <c r="V4292" s="6" t="s">
        <v>49</v>
      </c>
      <c r="W4292" s="6">
        <v>36</v>
      </c>
      <c r="X4292" s="7" t="s">
        <v>37</v>
      </c>
    </row>
    <row r="4293" spans="1:24" x14ac:dyDescent="0.3">
      <c r="A4293" s="8" t="s">
        <v>12887</v>
      </c>
      <c r="B4293" s="9">
        <v>46162</v>
      </c>
      <c r="C4293" s="21" t="str">
        <f>TEXT(Table3[[#This Row],[Transaction_Date]],"dddd")</f>
        <v>Wednesday</v>
      </c>
      <c r="D4293" t="s">
        <v>12888</v>
      </c>
      <c r="E4293">
        <f>HOUR(Table3[[#This Row],[Transaction_Time]])</f>
        <v>12</v>
      </c>
      <c r="F4293" s="10" t="s">
        <v>52</v>
      </c>
      <c r="G4293" s="10" t="s">
        <v>12889</v>
      </c>
      <c r="H4293" s="10" t="s">
        <v>54</v>
      </c>
      <c r="I4293" s="10" t="s">
        <v>27</v>
      </c>
      <c r="J4293" s="10" t="s">
        <v>150</v>
      </c>
      <c r="K4293" s="10" t="s">
        <v>175</v>
      </c>
      <c r="L4293" s="10" t="s">
        <v>544</v>
      </c>
      <c r="M4293" s="10" t="s">
        <v>114</v>
      </c>
      <c r="N4293" s="10" t="s">
        <v>46</v>
      </c>
      <c r="O4293" s="10" t="s">
        <v>141</v>
      </c>
      <c r="P4293" s="10" t="s">
        <v>84</v>
      </c>
      <c r="Q4293" s="10">
        <v>1437.71</v>
      </c>
      <c r="R4293" s="10">
        <v>0</v>
      </c>
      <c r="S4293" s="10">
        <v>1.97</v>
      </c>
      <c r="T4293" s="10" t="s">
        <v>35</v>
      </c>
      <c r="U4293" s="10"/>
      <c r="V4293" s="10" t="s">
        <v>49</v>
      </c>
      <c r="W4293" s="10">
        <v>6</v>
      </c>
      <c r="X4293" s="11" t="s">
        <v>37</v>
      </c>
    </row>
    <row r="4294" spans="1:24" x14ac:dyDescent="0.3">
      <c r="A4294" s="4" t="s">
        <v>12890</v>
      </c>
      <c r="B4294" s="5">
        <v>46173</v>
      </c>
      <c r="C4294" s="20" t="str">
        <f>TEXT(Table3[[#This Row],[Transaction_Date]],"dddd")</f>
        <v>Sunday</v>
      </c>
      <c r="D4294" t="s">
        <v>12891</v>
      </c>
      <c r="E4294">
        <f>HOUR(Table3[[#This Row],[Transaction_Time]])</f>
        <v>15</v>
      </c>
      <c r="F4294" s="6" t="s">
        <v>40</v>
      </c>
      <c r="G4294" s="6" t="s">
        <v>12892</v>
      </c>
      <c r="H4294" s="6" t="s">
        <v>26</v>
      </c>
      <c r="I4294" s="6" t="s">
        <v>42</v>
      </c>
      <c r="J4294" s="6" t="s">
        <v>119</v>
      </c>
      <c r="K4294" s="6" t="s">
        <v>276</v>
      </c>
      <c r="L4294" s="6" t="s">
        <v>342</v>
      </c>
      <c r="M4294" s="6" t="s">
        <v>162</v>
      </c>
      <c r="N4294" s="6" t="s">
        <v>59</v>
      </c>
      <c r="O4294" s="6" t="s">
        <v>60</v>
      </c>
      <c r="P4294" s="6" t="s">
        <v>48</v>
      </c>
      <c r="Q4294" s="6">
        <v>586.57000000000005</v>
      </c>
      <c r="R4294" s="6">
        <v>0</v>
      </c>
      <c r="S4294" s="6">
        <v>0</v>
      </c>
      <c r="T4294" s="6" t="s">
        <v>35</v>
      </c>
      <c r="U4294" s="6"/>
      <c r="V4294" s="6" t="s">
        <v>49</v>
      </c>
      <c r="W4294" s="6">
        <v>14</v>
      </c>
      <c r="X4294" s="7" t="s">
        <v>37</v>
      </c>
    </row>
    <row r="4295" spans="1:24" x14ac:dyDescent="0.3">
      <c r="A4295" s="8" t="s">
        <v>12893</v>
      </c>
      <c r="B4295" s="9">
        <v>46173</v>
      </c>
      <c r="C4295" s="21" t="str">
        <f>TEXT(Table3[[#This Row],[Transaction_Date]],"dddd")</f>
        <v>Sunday</v>
      </c>
      <c r="D4295" t="s">
        <v>12894</v>
      </c>
      <c r="E4295">
        <f>HOUR(Table3[[#This Row],[Transaction_Time]])</f>
        <v>16</v>
      </c>
      <c r="F4295" s="10" t="s">
        <v>40</v>
      </c>
      <c r="G4295" s="10" t="s">
        <v>12895</v>
      </c>
      <c r="H4295" s="10" t="s">
        <v>89</v>
      </c>
      <c r="I4295" s="10" t="s">
        <v>27</v>
      </c>
      <c r="J4295" s="10" t="s">
        <v>75</v>
      </c>
      <c r="K4295" s="10" t="s">
        <v>156</v>
      </c>
      <c r="L4295" s="10" t="s">
        <v>230</v>
      </c>
      <c r="M4295" s="10" t="s">
        <v>83</v>
      </c>
      <c r="N4295" s="10" t="s">
        <v>46</v>
      </c>
      <c r="O4295" s="10" t="s">
        <v>141</v>
      </c>
      <c r="P4295" s="10" t="s">
        <v>48</v>
      </c>
      <c r="Q4295" s="10">
        <v>87.05</v>
      </c>
      <c r="R4295" s="10">
        <v>43.31</v>
      </c>
      <c r="S4295" s="10">
        <v>0</v>
      </c>
      <c r="T4295" s="10" t="s">
        <v>35</v>
      </c>
      <c r="U4295" s="10"/>
      <c r="V4295" s="10" t="s">
        <v>49</v>
      </c>
      <c r="W4295" s="10">
        <v>17</v>
      </c>
      <c r="X4295" s="11" t="s">
        <v>37</v>
      </c>
    </row>
    <row r="4296" spans="1:24" x14ac:dyDescent="0.3">
      <c r="A4296" s="4" t="s">
        <v>12896</v>
      </c>
      <c r="B4296" s="5">
        <v>46147</v>
      </c>
      <c r="C4296" s="20" t="str">
        <f>TEXT(Table3[[#This Row],[Transaction_Date]],"dddd")</f>
        <v>Tuesday</v>
      </c>
      <c r="D4296" t="s">
        <v>12897</v>
      </c>
      <c r="E4296">
        <f>HOUR(Table3[[#This Row],[Transaction_Time]])</f>
        <v>14</v>
      </c>
      <c r="F4296" s="6" t="s">
        <v>24</v>
      </c>
      <c r="G4296" s="6" t="s">
        <v>12898</v>
      </c>
      <c r="H4296" s="6" t="s">
        <v>89</v>
      </c>
      <c r="I4296" s="6" t="s">
        <v>27</v>
      </c>
      <c r="J4296" s="6" t="s">
        <v>75</v>
      </c>
      <c r="K4296" s="6" t="s">
        <v>295</v>
      </c>
      <c r="L4296" s="6" t="s">
        <v>463</v>
      </c>
      <c r="M4296" s="6" t="s">
        <v>101</v>
      </c>
      <c r="N4296" s="6" t="s">
        <v>176</v>
      </c>
      <c r="O4296" s="6" t="s">
        <v>60</v>
      </c>
      <c r="P4296" s="10" t="s">
        <v>68</v>
      </c>
      <c r="Q4296" s="6">
        <v>411.17</v>
      </c>
      <c r="R4296" s="6">
        <v>0</v>
      </c>
      <c r="S4296" s="6">
        <v>0</v>
      </c>
      <c r="T4296" s="6" t="s">
        <v>35</v>
      </c>
      <c r="U4296" s="6"/>
      <c r="V4296" s="6" t="s">
        <v>49</v>
      </c>
      <c r="W4296" s="6">
        <v>33</v>
      </c>
      <c r="X4296" s="7" t="s">
        <v>37</v>
      </c>
    </row>
    <row r="4297" spans="1:24" x14ac:dyDescent="0.3">
      <c r="A4297" s="8" t="s">
        <v>12899</v>
      </c>
      <c r="B4297" s="9">
        <v>46172</v>
      </c>
      <c r="C4297" s="21" t="str">
        <f>TEXT(Table3[[#This Row],[Transaction_Date]],"dddd")</f>
        <v>Saturday</v>
      </c>
      <c r="D4297" t="s">
        <v>12900</v>
      </c>
      <c r="E4297">
        <f>HOUR(Table3[[#This Row],[Transaction_Time]])</f>
        <v>14</v>
      </c>
      <c r="F4297" s="10" t="s">
        <v>24</v>
      </c>
      <c r="G4297" s="10" t="s">
        <v>12901</v>
      </c>
      <c r="H4297" s="10" t="s">
        <v>89</v>
      </c>
      <c r="I4297" s="10" t="s">
        <v>27</v>
      </c>
      <c r="J4297" s="10" t="s">
        <v>90</v>
      </c>
      <c r="K4297" s="10" t="s">
        <v>140</v>
      </c>
      <c r="L4297" s="10" t="s">
        <v>152</v>
      </c>
      <c r="M4297" s="10" t="s">
        <v>93</v>
      </c>
      <c r="N4297" s="10" t="s">
        <v>46</v>
      </c>
      <c r="O4297" s="10" t="s">
        <v>141</v>
      </c>
      <c r="P4297" s="10" t="s">
        <v>34</v>
      </c>
      <c r="Q4297" s="10">
        <v>58.86</v>
      </c>
      <c r="R4297" s="10">
        <v>0</v>
      </c>
      <c r="S4297" s="10">
        <v>6.78</v>
      </c>
      <c r="T4297" s="10" t="s">
        <v>35</v>
      </c>
      <c r="U4297" s="10"/>
      <c r="V4297" s="10" t="s">
        <v>49</v>
      </c>
      <c r="W4297" s="10">
        <v>27</v>
      </c>
      <c r="X4297" s="11" t="s">
        <v>37</v>
      </c>
    </row>
    <row r="4298" spans="1:24" x14ac:dyDescent="0.3">
      <c r="A4298" s="4" t="s">
        <v>12902</v>
      </c>
      <c r="B4298" s="5">
        <v>46146</v>
      </c>
      <c r="C4298" s="20" t="str">
        <f>TEXT(Table3[[#This Row],[Transaction_Date]],"dddd")</f>
        <v>Monday</v>
      </c>
      <c r="D4298" t="s">
        <v>6038</v>
      </c>
      <c r="E4298">
        <f>HOUR(Table3[[#This Row],[Transaction_Time]])</f>
        <v>18</v>
      </c>
      <c r="F4298" s="6" t="s">
        <v>24</v>
      </c>
      <c r="G4298" s="6" t="s">
        <v>12903</v>
      </c>
      <c r="H4298" s="6" t="s">
        <v>74</v>
      </c>
      <c r="I4298" s="6" t="s">
        <v>42</v>
      </c>
      <c r="J4298" s="6" t="s">
        <v>55</v>
      </c>
      <c r="K4298" s="6" t="s">
        <v>256</v>
      </c>
      <c r="L4298" s="6" t="s">
        <v>145</v>
      </c>
      <c r="M4298" s="6" t="s">
        <v>146</v>
      </c>
      <c r="N4298" s="6" t="s">
        <v>46</v>
      </c>
      <c r="O4298" s="6" t="s">
        <v>60</v>
      </c>
      <c r="P4298" s="6" t="s">
        <v>128</v>
      </c>
      <c r="Q4298" s="6">
        <v>566.38</v>
      </c>
      <c r="R4298" s="6">
        <v>69.5</v>
      </c>
      <c r="S4298" s="6">
        <v>6.81</v>
      </c>
      <c r="T4298" s="6" t="s">
        <v>35</v>
      </c>
      <c r="U4298" s="6"/>
      <c r="V4298" s="6" t="s">
        <v>49</v>
      </c>
      <c r="W4298" s="6">
        <v>22</v>
      </c>
      <c r="X4298" s="7" t="s">
        <v>37</v>
      </c>
    </row>
    <row r="4299" spans="1:24" x14ac:dyDescent="0.3">
      <c r="A4299" s="8" t="s">
        <v>12904</v>
      </c>
      <c r="B4299" s="9">
        <v>46156</v>
      </c>
      <c r="C4299" s="21" t="str">
        <f>TEXT(Table3[[#This Row],[Transaction_Date]],"dddd")</f>
        <v>Thursday</v>
      </c>
      <c r="D4299" t="s">
        <v>12905</v>
      </c>
      <c r="E4299">
        <f>HOUR(Table3[[#This Row],[Transaction_Time]])</f>
        <v>18</v>
      </c>
      <c r="F4299" s="10" t="s">
        <v>24</v>
      </c>
      <c r="G4299" s="10" t="s">
        <v>12906</v>
      </c>
      <c r="H4299" s="10" t="s">
        <v>89</v>
      </c>
      <c r="I4299" s="10" t="s">
        <v>27</v>
      </c>
      <c r="J4299" s="10" t="s">
        <v>150</v>
      </c>
      <c r="K4299" s="10" t="s">
        <v>398</v>
      </c>
      <c r="L4299" s="10" t="s">
        <v>342</v>
      </c>
      <c r="M4299" s="10" t="s">
        <v>162</v>
      </c>
      <c r="N4299" s="10" t="s">
        <v>46</v>
      </c>
      <c r="O4299" s="10" t="s">
        <v>60</v>
      </c>
      <c r="P4299" s="10" t="s">
        <v>68</v>
      </c>
      <c r="Q4299" s="10">
        <v>575.25</v>
      </c>
      <c r="R4299" s="10">
        <v>0</v>
      </c>
      <c r="S4299" s="10">
        <v>0</v>
      </c>
      <c r="T4299" s="10" t="s">
        <v>35</v>
      </c>
      <c r="U4299" s="10"/>
      <c r="V4299" s="10" t="s">
        <v>49</v>
      </c>
      <c r="W4299" s="10">
        <v>66</v>
      </c>
      <c r="X4299" s="11" t="s">
        <v>37</v>
      </c>
    </row>
    <row r="4300" spans="1:24" x14ac:dyDescent="0.3">
      <c r="A4300" s="4" t="s">
        <v>12907</v>
      </c>
      <c r="B4300" s="5">
        <v>46169</v>
      </c>
      <c r="C4300" s="20" t="str">
        <f>TEXT(Table3[[#This Row],[Transaction_Date]],"dddd")</f>
        <v>Wednesday</v>
      </c>
      <c r="D4300" t="s">
        <v>12908</v>
      </c>
      <c r="E4300">
        <f>HOUR(Table3[[#This Row],[Transaction_Time]])</f>
        <v>0</v>
      </c>
      <c r="F4300" s="6" t="s">
        <v>52</v>
      </c>
      <c r="G4300" s="6" t="s">
        <v>12909</v>
      </c>
      <c r="H4300" s="6" t="s">
        <v>54</v>
      </c>
      <c r="I4300" s="6" t="s">
        <v>27</v>
      </c>
      <c r="J4300" s="6" t="s">
        <v>98</v>
      </c>
      <c r="K4300" s="6" t="s">
        <v>99</v>
      </c>
      <c r="L4300" s="6" t="s">
        <v>196</v>
      </c>
      <c r="M4300" s="6" t="s">
        <v>83</v>
      </c>
      <c r="N4300" s="6" t="s">
        <v>46</v>
      </c>
      <c r="O4300" s="6" t="s">
        <v>60</v>
      </c>
      <c r="P4300" s="6" t="s">
        <v>115</v>
      </c>
      <c r="Q4300" s="6">
        <v>266.89999999999998</v>
      </c>
      <c r="R4300" s="6">
        <v>0</v>
      </c>
      <c r="S4300" s="6">
        <v>2.71</v>
      </c>
      <c r="T4300" s="6" t="s">
        <v>35</v>
      </c>
      <c r="U4300" s="6"/>
      <c r="V4300" s="6" t="s">
        <v>49</v>
      </c>
      <c r="W4300" s="6">
        <v>74</v>
      </c>
      <c r="X4300" s="7" t="s">
        <v>37</v>
      </c>
    </row>
    <row r="4301" spans="1:24" x14ac:dyDescent="0.3">
      <c r="A4301" s="8" t="s">
        <v>12910</v>
      </c>
      <c r="B4301" s="9">
        <v>46160</v>
      </c>
      <c r="C4301" s="21" t="str">
        <f>TEXT(Table3[[#This Row],[Transaction_Date]],"dddd")</f>
        <v>Monday</v>
      </c>
      <c r="D4301" t="s">
        <v>12911</v>
      </c>
      <c r="E4301">
        <f>HOUR(Table3[[#This Row],[Transaction_Time]])</f>
        <v>13</v>
      </c>
      <c r="F4301" s="10" t="s">
        <v>52</v>
      </c>
      <c r="G4301" s="10" t="s">
        <v>12912</v>
      </c>
      <c r="H4301" s="10" t="s">
        <v>54</v>
      </c>
      <c r="I4301" s="10" t="s">
        <v>27</v>
      </c>
      <c r="J4301" s="10" t="s">
        <v>98</v>
      </c>
      <c r="K4301" s="10" t="s">
        <v>126</v>
      </c>
      <c r="L4301" s="10" t="s">
        <v>246</v>
      </c>
      <c r="M4301" s="10" t="s">
        <v>214</v>
      </c>
      <c r="N4301" s="10" t="s">
        <v>59</v>
      </c>
      <c r="O4301" s="10" t="s">
        <v>47</v>
      </c>
      <c r="P4301" s="10" t="s">
        <v>68</v>
      </c>
      <c r="Q4301" s="10">
        <v>3761.29</v>
      </c>
      <c r="R4301" s="10">
        <v>37.06</v>
      </c>
      <c r="S4301" s="10">
        <v>0</v>
      </c>
      <c r="T4301" s="10" t="s">
        <v>35</v>
      </c>
      <c r="U4301" s="10"/>
      <c r="V4301" s="10" t="s">
        <v>49</v>
      </c>
      <c r="W4301" s="10">
        <v>52</v>
      </c>
      <c r="X4301" s="11" t="s">
        <v>37</v>
      </c>
    </row>
    <row r="4302" spans="1:24" x14ac:dyDescent="0.3">
      <c r="A4302" s="4" t="s">
        <v>12913</v>
      </c>
      <c r="B4302" s="5">
        <v>46169</v>
      </c>
      <c r="C4302" s="20" t="str">
        <f>TEXT(Table3[[#This Row],[Transaction_Date]],"dddd")</f>
        <v>Wednesday</v>
      </c>
      <c r="D4302" t="s">
        <v>12914</v>
      </c>
      <c r="E4302">
        <f>HOUR(Table3[[#This Row],[Transaction_Time]])</f>
        <v>20</v>
      </c>
      <c r="F4302" s="6" t="s">
        <v>416</v>
      </c>
      <c r="G4302" s="6" t="s">
        <v>12915</v>
      </c>
      <c r="H4302" s="6" t="s">
        <v>26</v>
      </c>
      <c r="I4302" s="6" t="s">
        <v>27</v>
      </c>
      <c r="J4302" s="6" t="s">
        <v>28</v>
      </c>
      <c r="K4302" s="6" t="s">
        <v>65</v>
      </c>
      <c r="L4302" s="6" t="s">
        <v>424</v>
      </c>
      <c r="M4302" s="6" t="s">
        <v>122</v>
      </c>
      <c r="N4302" s="6" t="s">
        <v>78</v>
      </c>
      <c r="O4302" s="6" t="s">
        <v>60</v>
      </c>
      <c r="P4302" s="6" t="s">
        <v>108</v>
      </c>
      <c r="Q4302" s="6">
        <v>161.65</v>
      </c>
      <c r="R4302" s="6">
        <v>0</v>
      </c>
      <c r="S4302" s="6">
        <v>0</v>
      </c>
      <c r="T4302" s="6" t="s">
        <v>280</v>
      </c>
      <c r="U4302" s="6" t="s">
        <v>407</v>
      </c>
      <c r="V4302" s="6" t="s">
        <v>49</v>
      </c>
      <c r="W4302" s="6">
        <v>21</v>
      </c>
      <c r="X4302" s="7" t="s">
        <v>37</v>
      </c>
    </row>
    <row r="4303" spans="1:24" x14ac:dyDescent="0.3">
      <c r="A4303" s="8" t="s">
        <v>12916</v>
      </c>
      <c r="B4303" s="9">
        <v>46148</v>
      </c>
      <c r="C4303" s="21" t="str">
        <f>TEXT(Table3[[#This Row],[Transaction_Date]],"dddd")</f>
        <v>Wednesday</v>
      </c>
      <c r="D4303" t="s">
        <v>12917</v>
      </c>
      <c r="E4303">
        <f>HOUR(Table3[[#This Row],[Transaction_Time]])</f>
        <v>13</v>
      </c>
      <c r="F4303" s="10" t="s">
        <v>24</v>
      </c>
      <c r="G4303" s="10" t="s">
        <v>12918</v>
      </c>
      <c r="H4303" s="10" t="s">
        <v>89</v>
      </c>
      <c r="I4303" s="10" t="s">
        <v>27</v>
      </c>
      <c r="J4303" s="10" t="s">
        <v>119</v>
      </c>
      <c r="K4303" s="10" t="s">
        <v>276</v>
      </c>
      <c r="L4303" s="10" t="s">
        <v>296</v>
      </c>
      <c r="M4303" s="10" t="s">
        <v>146</v>
      </c>
      <c r="N4303" s="10" t="s">
        <v>59</v>
      </c>
      <c r="O4303" s="10" t="s">
        <v>297</v>
      </c>
      <c r="P4303" s="10" t="s">
        <v>115</v>
      </c>
      <c r="Q4303" s="10">
        <v>716.67</v>
      </c>
      <c r="R4303" s="10">
        <v>0</v>
      </c>
      <c r="S4303" s="10">
        <v>0</v>
      </c>
      <c r="T4303" s="10" t="s">
        <v>35</v>
      </c>
      <c r="U4303" s="10"/>
      <c r="V4303" s="10" t="s">
        <v>49</v>
      </c>
      <c r="W4303" s="10">
        <v>87</v>
      </c>
      <c r="X4303" s="11" t="s">
        <v>37</v>
      </c>
    </row>
    <row r="4304" spans="1:24" x14ac:dyDescent="0.3">
      <c r="A4304" s="4" t="s">
        <v>12919</v>
      </c>
      <c r="B4304" s="5">
        <v>46165</v>
      </c>
      <c r="C4304" s="20" t="str">
        <f>TEXT(Table3[[#This Row],[Transaction_Date]],"dddd")</f>
        <v>Saturday</v>
      </c>
      <c r="D4304" t="s">
        <v>12920</v>
      </c>
      <c r="E4304">
        <f>HOUR(Table3[[#This Row],[Transaction_Time]])</f>
        <v>20</v>
      </c>
      <c r="F4304" s="6" t="s">
        <v>72</v>
      </c>
      <c r="G4304" s="6" t="s">
        <v>12921</v>
      </c>
      <c r="H4304" s="6" t="s">
        <v>74</v>
      </c>
      <c r="I4304" s="6" t="s">
        <v>42</v>
      </c>
      <c r="J4304" s="6" t="s">
        <v>150</v>
      </c>
      <c r="K4304" s="6" t="s">
        <v>319</v>
      </c>
      <c r="L4304" s="6" t="s">
        <v>145</v>
      </c>
      <c r="M4304" s="6" t="s">
        <v>146</v>
      </c>
      <c r="N4304" s="6" t="s">
        <v>176</v>
      </c>
      <c r="O4304" s="6" t="s">
        <v>47</v>
      </c>
      <c r="P4304" s="6" t="s">
        <v>108</v>
      </c>
      <c r="Q4304" s="6">
        <v>301.17</v>
      </c>
      <c r="R4304" s="6">
        <v>0</v>
      </c>
      <c r="S4304" s="6">
        <v>2.1</v>
      </c>
      <c r="T4304" s="6" t="s">
        <v>35</v>
      </c>
      <c r="U4304" s="6"/>
      <c r="V4304" s="6" t="s">
        <v>49</v>
      </c>
      <c r="W4304" s="6">
        <v>47</v>
      </c>
      <c r="X4304" s="7" t="s">
        <v>37</v>
      </c>
    </row>
    <row r="4305" spans="1:24" x14ac:dyDescent="0.3">
      <c r="A4305" s="8" t="s">
        <v>12922</v>
      </c>
      <c r="B4305" s="9">
        <v>46151</v>
      </c>
      <c r="C4305" s="21" t="str">
        <f>TEXT(Table3[[#This Row],[Transaction_Date]],"dddd")</f>
        <v>Saturday</v>
      </c>
      <c r="D4305" t="s">
        <v>12923</v>
      </c>
      <c r="E4305">
        <f>HOUR(Table3[[#This Row],[Transaction_Time]])</f>
        <v>12</v>
      </c>
      <c r="F4305" s="10" t="s">
        <v>24</v>
      </c>
      <c r="G4305" s="10" t="s">
        <v>12924</v>
      </c>
      <c r="H4305" s="10" t="s">
        <v>26</v>
      </c>
      <c r="I4305" s="10" t="s">
        <v>42</v>
      </c>
      <c r="J4305" s="10" t="s">
        <v>105</v>
      </c>
      <c r="K4305" s="10" t="s">
        <v>195</v>
      </c>
      <c r="L4305" s="10" t="s">
        <v>92</v>
      </c>
      <c r="M4305" s="10" t="s">
        <v>93</v>
      </c>
      <c r="N4305" s="10" t="s">
        <v>46</v>
      </c>
      <c r="O4305" s="10" t="s">
        <v>33</v>
      </c>
      <c r="P4305" s="10" t="s">
        <v>48</v>
      </c>
      <c r="Q4305" s="10">
        <v>1875.65</v>
      </c>
      <c r="R4305" s="10">
        <v>0</v>
      </c>
      <c r="S4305" s="10">
        <v>1.06</v>
      </c>
      <c r="T4305" s="10" t="s">
        <v>35</v>
      </c>
      <c r="U4305" s="10"/>
      <c r="V4305" s="10" t="s">
        <v>36</v>
      </c>
      <c r="W4305" s="10">
        <v>21</v>
      </c>
      <c r="X4305" s="11" t="s">
        <v>37</v>
      </c>
    </row>
    <row r="4306" spans="1:24" x14ac:dyDescent="0.3">
      <c r="A4306" s="4" t="s">
        <v>12925</v>
      </c>
      <c r="B4306" s="5">
        <v>46167</v>
      </c>
      <c r="C4306" s="20" t="str">
        <f>TEXT(Table3[[#This Row],[Transaction_Date]],"dddd")</f>
        <v>Monday</v>
      </c>
      <c r="D4306" t="s">
        <v>12926</v>
      </c>
      <c r="E4306">
        <f>HOUR(Table3[[#This Row],[Transaction_Time]])</f>
        <v>20</v>
      </c>
      <c r="F4306" s="6" t="s">
        <v>52</v>
      </c>
      <c r="G4306" s="6" t="s">
        <v>12927</v>
      </c>
      <c r="H4306" s="6" t="s">
        <v>89</v>
      </c>
      <c r="I4306" s="6" t="s">
        <v>27</v>
      </c>
      <c r="J4306" s="6" t="s">
        <v>150</v>
      </c>
      <c r="K4306" s="6" t="s">
        <v>319</v>
      </c>
      <c r="L4306" s="6" t="s">
        <v>152</v>
      </c>
      <c r="M4306" s="6" t="s">
        <v>93</v>
      </c>
      <c r="N4306" s="6" t="s">
        <v>176</v>
      </c>
      <c r="O4306" s="6" t="s">
        <v>47</v>
      </c>
      <c r="P4306" s="6" t="s">
        <v>84</v>
      </c>
      <c r="Q4306" s="6">
        <v>535.75</v>
      </c>
      <c r="R4306" s="6">
        <v>0</v>
      </c>
      <c r="S4306" s="6">
        <v>3.79</v>
      </c>
      <c r="T4306" s="6" t="s">
        <v>35</v>
      </c>
      <c r="U4306" s="6"/>
      <c r="V4306" s="6" t="s">
        <v>49</v>
      </c>
      <c r="W4306" s="6">
        <v>50</v>
      </c>
      <c r="X4306" s="7" t="s">
        <v>37</v>
      </c>
    </row>
    <row r="4307" spans="1:24" x14ac:dyDescent="0.3">
      <c r="A4307" s="8" t="s">
        <v>12928</v>
      </c>
      <c r="B4307" s="9">
        <v>46155</v>
      </c>
      <c r="C4307" s="21" t="str">
        <f>TEXT(Table3[[#This Row],[Transaction_Date]],"dddd")</f>
        <v>Wednesday</v>
      </c>
      <c r="D4307" t="s">
        <v>12929</v>
      </c>
      <c r="E4307">
        <f>HOUR(Table3[[#This Row],[Transaction_Time]])</f>
        <v>14</v>
      </c>
      <c r="F4307" s="10" t="s">
        <v>24</v>
      </c>
      <c r="G4307" s="10" t="s">
        <v>12930</v>
      </c>
      <c r="H4307" s="10" t="s">
        <v>74</v>
      </c>
      <c r="I4307" s="10" t="s">
        <v>27</v>
      </c>
      <c r="J4307" s="10" t="s">
        <v>90</v>
      </c>
      <c r="K4307" s="10" t="s">
        <v>91</v>
      </c>
      <c r="L4307" s="10" t="s">
        <v>161</v>
      </c>
      <c r="M4307" s="10" t="s">
        <v>162</v>
      </c>
      <c r="N4307" s="10" t="s">
        <v>46</v>
      </c>
      <c r="O4307" s="10" t="s">
        <v>60</v>
      </c>
      <c r="P4307" s="10" t="s">
        <v>115</v>
      </c>
      <c r="Q4307" s="10">
        <v>2351.4699999999998</v>
      </c>
      <c r="R4307" s="10">
        <v>0</v>
      </c>
      <c r="S4307" s="10">
        <v>0</v>
      </c>
      <c r="T4307" s="10" t="s">
        <v>35</v>
      </c>
      <c r="U4307" s="10"/>
      <c r="V4307" s="10" t="s">
        <v>36</v>
      </c>
      <c r="W4307" s="10">
        <v>62</v>
      </c>
      <c r="X4307" s="11" t="s">
        <v>37</v>
      </c>
    </row>
    <row r="4308" spans="1:24" x14ac:dyDescent="0.3">
      <c r="A4308" s="4" t="s">
        <v>12931</v>
      </c>
      <c r="B4308" s="5">
        <v>46151</v>
      </c>
      <c r="C4308" s="20" t="str">
        <f>TEXT(Table3[[#This Row],[Transaction_Date]],"dddd")</f>
        <v>Saturday</v>
      </c>
      <c r="D4308" t="s">
        <v>12932</v>
      </c>
      <c r="E4308">
        <f>HOUR(Table3[[#This Row],[Transaction_Time]])</f>
        <v>11</v>
      </c>
      <c r="F4308" s="6" t="s">
        <v>87</v>
      </c>
      <c r="G4308" s="6" t="s">
        <v>12933</v>
      </c>
      <c r="H4308" s="6" t="s">
        <v>54</v>
      </c>
      <c r="I4308" s="6" t="s">
        <v>42</v>
      </c>
      <c r="J4308" s="6" t="s">
        <v>28</v>
      </c>
      <c r="K4308" s="6" t="s">
        <v>188</v>
      </c>
      <c r="L4308" s="6" t="s">
        <v>100</v>
      </c>
      <c r="M4308" s="6" t="s">
        <v>101</v>
      </c>
      <c r="N4308" s="6" t="s">
        <v>46</v>
      </c>
      <c r="O4308" s="6" t="s">
        <v>33</v>
      </c>
      <c r="P4308" s="6" t="s">
        <v>115</v>
      </c>
      <c r="Q4308" s="6">
        <v>2332.69</v>
      </c>
      <c r="R4308" s="6">
        <v>0</v>
      </c>
      <c r="S4308" s="6">
        <v>0</v>
      </c>
      <c r="T4308" s="6" t="s">
        <v>35</v>
      </c>
      <c r="U4308" s="6"/>
      <c r="V4308" s="6" t="s">
        <v>36</v>
      </c>
      <c r="W4308" s="6">
        <v>19</v>
      </c>
      <c r="X4308" s="7" t="s">
        <v>37</v>
      </c>
    </row>
    <row r="4309" spans="1:24" x14ac:dyDescent="0.3">
      <c r="A4309" s="8" t="s">
        <v>12934</v>
      </c>
      <c r="B4309" s="9">
        <v>46146</v>
      </c>
      <c r="C4309" s="21" t="str">
        <f>TEXT(Table3[[#This Row],[Transaction_Date]],"dddd")</f>
        <v>Monday</v>
      </c>
      <c r="D4309" t="s">
        <v>12935</v>
      </c>
      <c r="E4309">
        <f>HOUR(Table3[[#This Row],[Transaction_Time]])</f>
        <v>9</v>
      </c>
      <c r="F4309" s="10" t="s">
        <v>24</v>
      </c>
      <c r="G4309" s="10" t="s">
        <v>12936</v>
      </c>
      <c r="H4309" s="10" t="s">
        <v>54</v>
      </c>
      <c r="I4309" s="10" t="s">
        <v>42</v>
      </c>
      <c r="J4309" s="10" t="s">
        <v>105</v>
      </c>
      <c r="K4309" s="10" t="s">
        <v>106</v>
      </c>
      <c r="L4309" s="10" t="s">
        <v>357</v>
      </c>
      <c r="M4309" s="10" t="s">
        <v>122</v>
      </c>
      <c r="N4309" s="10" t="s">
        <v>46</v>
      </c>
      <c r="O4309" s="10" t="s">
        <v>33</v>
      </c>
      <c r="P4309" s="10" t="s">
        <v>108</v>
      </c>
      <c r="Q4309" s="10">
        <v>291.86</v>
      </c>
      <c r="R4309" s="10">
        <v>0</v>
      </c>
      <c r="S4309" s="10">
        <v>0</v>
      </c>
      <c r="T4309" s="10" t="s">
        <v>35</v>
      </c>
      <c r="U4309" s="10"/>
      <c r="V4309" s="10" t="s">
        <v>49</v>
      </c>
      <c r="W4309" s="10">
        <v>87</v>
      </c>
      <c r="X4309" s="11" t="s">
        <v>37</v>
      </c>
    </row>
    <row r="4310" spans="1:24" x14ac:dyDescent="0.3">
      <c r="A4310" s="4" t="s">
        <v>12937</v>
      </c>
      <c r="B4310" s="5">
        <v>46154</v>
      </c>
      <c r="C4310" s="20" t="str">
        <f>TEXT(Table3[[#This Row],[Transaction_Date]],"dddd")</f>
        <v>Tuesday</v>
      </c>
      <c r="D4310" t="s">
        <v>12938</v>
      </c>
      <c r="E4310">
        <f>HOUR(Table3[[#This Row],[Transaction_Time]])</f>
        <v>10</v>
      </c>
      <c r="F4310" s="6" t="s">
        <v>87</v>
      </c>
      <c r="G4310" s="6" t="s">
        <v>12939</v>
      </c>
      <c r="H4310" s="6" t="s">
        <v>74</v>
      </c>
      <c r="I4310" s="6" t="s">
        <v>42</v>
      </c>
      <c r="J4310" s="6" t="s">
        <v>98</v>
      </c>
      <c r="K4310" s="6" t="s">
        <v>126</v>
      </c>
      <c r="L4310" s="6" t="s">
        <v>364</v>
      </c>
      <c r="M4310" s="6" t="s">
        <v>114</v>
      </c>
      <c r="N4310" s="6" t="s">
        <v>46</v>
      </c>
      <c r="O4310" s="6" t="s">
        <v>47</v>
      </c>
      <c r="P4310" s="10" t="s">
        <v>68</v>
      </c>
      <c r="Q4310" s="6">
        <v>151.22999999999999</v>
      </c>
      <c r="R4310" s="6">
        <v>0</v>
      </c>
      <c r="S4310" s="6">
        <v>0</v>
      </c>
      <c r="T4310" s="6" t="s">
        <v>35</v>
      </c>
      <c r="U4310" s="6"/>
      <c r="V4310" s="6" t="s">
        <v>49</v>
      </c>
      <c r="W4310" s="6">
        <v>41</v>
      </c>
      <c r="X4310" s="7" t="s">
        <v>37</v>
      </c>
    </row>
    <row r="4311" spans="1:24" x14ac:dyDescent="0.3">
      <c r="A4311" s="8" t="s">
        <v>12940</v>
      </c>
      <c r="B4311" s="9">
        <v>46156</v>
      </c>
      <c r="C4311" s="21" t="str">
        <f>TEXT(Table3[[#This Row],[Transaction_Date]],"dddd")</f>
        <v>Thursday</v>
      </c>
      <c r="D4311" t="s">
        <v>8708</v>
      </c>
      <c r="E4311">
        <f>HOUR(Table3[[#This Row],[Transaction_Time]])</f>
        <v>18</v>
      </c>
      <c r="F4311" s="10" t="s">
        <v>24</v>
      </c>
      <c r="G4311" s="10" t="s">
        <v>12941</v>
      </c>
      <c r="H4311" s="10" t="s">
        <v>97</v>
      </c>
      <c r="I4311" s="10" t="s">
        <v>27</v>
      </c>
      <c r="J4311" s="10" t="s">
        <v>28</v>
      </c>
      <c r="K4311" s="10" t="s">
        <v>65</v>
      </c>
      <c r="L4311" s="10" t="s">
        <v>424</v>
      </c>
      <c r="M4311" s="10" t="s">
        <v>122</v>
      </c>
      <c r="N4311" s="10" t="s">
        <v>46</v>
      </c>
      <c r="O4311" s="10" t="s">
        <v>33</v>
      </c>
      <c r="P4311" s="10" t="s">
        <v>115</v>
      </c>
      <c r="Q4311" s="10">
        <v>55.73</v>
      </c>
      <c r="R4311" s="10">
        <v>0</v>
      </c>
      <c r="S4311" s="10">
        <v>0</v>
      </c>
      <c r="T4311" s="10" t="s">
        <v>35</v>
      </c>
      <c r="U4311" s="10"/>
      <c r="V4311" s="10" t="s">
        <v>36</v>
      </c>
      <c r="W4311" s="10">
        <v>78</v>
      </c>
      <c r="X4311" s="11" t="s">
        <v>37</v>
      </c>
    </row>
    <row r="4312" spans="1:24" x14ac:dyDescent="0.3">
      <c r="A4312" s="4" t="s">
        <v>12942</v>
      </c>
      <c r="B4312" s="5">
        <v>46159</v>
      </c>
      <c r="C4312" s="20" t="str">
        <f>TEXT(Table3[[#This Row],[Transaction_Date]],"dddd")</f>
        <v>Sunday</v>
      </c>
      <c r="D4312" t="s">
        <v>12943</v>
      </c>
      <c r="E4312">
        <f>HOUR(Table3[[#This Row],[Transaction_Time]])</f>
        <v>8</v>
      </c>
      <c r="F4312" s="6" t="s">
        <v>52</v>
      </c>
      <c r="G4312" s="6" t="s">
        <v>12944</v>
      </c>
      <c r="H4312" s="6" t="s">
        <v>26</v>
      </c>
      <c r="I4312" s="6" t="s">
        <v>42</v>
      </c>
      <c r="J4312" s="6" t="s">
        <v>75</v>
      </c>
      <c r="K4312" s="6" t="s">
        <v>76</v>
      </c>
      <c r="L4312" s="6" t="s">
        <v>213</v>
      </c>
      <c r="M4312" s="6" t="s">
        <v>214</v>
      </c>
      <c r="N4312" s="6" t="s">
        <v>46</v>
      </c>
      <c r="O4312" s="6" t="s">
        <v>141</v>
      </c>
      <c r="P4312" s="6" t="s">
        <v>68</v>
      </c>
      <c r="Q4312" s="6">
        <v>221.39</v>
      </c>
      <c r="R4312" s="6">
        <v>0</v>
      </c>
      <c r="S4312" s="6">
        <v>0</v>
      </c>
      <c r="T4312" s="6" t="s">
        <v>406</v>
      </c>
      <c r="U4312" s="6" t="s">
        <v>407</v>
      </c>
      <c r="V4312" s="6" t="s">
        <v>36</v>
      </c>
      <c r="W4312" s="6">
        <v>80</v>
      </c>
      <c r="X4312" s="7" t="s">
        <v>37</v>
      </c>
    </row>
    <row r="4313" spans="1:24" x14ac:dyDescent="0.3">
      <c r="A4313" s="8" t="s">
        <v>12945</v>
      </c>
      <c r="B4313" s="9">
        <v>46173</v>
      </c>
      <c r="C4313" s="21" t="str">
        <f>TEXT(Table3[[#This Row],[Transaction_Date]],"dddd")</f>
        <v>Sunday</v>
      </c>
      <c r="D4313" t="s">
        <v>12946</v>
      </c>
      <c r="E4313">
        <f>HOUR(Table3[[#This Row],[Transaction_Time]])</f>
        <v>17</v>
      </c>
      <c r="F4313" s="10" t="s">
        <v>24</v>
      </c>
      <c r="G4313" s="10" t="s">
        <v>12947</v>
      </c>
      <c r="H4313" s="10" t="s">
        <v>74</v>
      </c>
      <c r="I4313" s="10" t="s">
        <v>42</v>
      </c>
      <c r="J4313" s="10" t="s">
        <v>75</v>
      </c>
      <c r="K4313" s="10" t="s">
        <v>76</v>
      </c>
      <c r="L4313" s="10" t="s">
        <v>196</v>
      </c>
      <c r="M4313" s="10" t="s">
        <v>83</v>
      </c>
      <c r="N4313" s="10" t="s">
        <v>32</v>
      </c>
      <c r="O4313" s="10" t="s">
        <v>60</v>
      </c>
      <c r="P4313" s="10" t="s">
        <v>68</v>
      </c>
      <c r="Q4313" s="10">
        <v>1142.5</v>
      </c>
      <c r="R4313" s="10">
        <v>73.760000000000005</v>
      </c>
      <c r="S4313" s="10">
        <v>3.38</v>
      </c>
      <c r="T4313" s="10" t="s">
        <v>35</v>
      </c>
      <c r="U4313" s="10"/>
      <c r="V4313" s="10" t="s">
        <v>49</v>
      </c>
      <c r="W4313" s="10">
        <v>30</v>
      </c>
      <c r="X4313" s="11" t="s">
        <v>37</v>
      </c>
    </row>
    <row r="4314" spans="1:24" x14ac:dyDescent="0.3">
      <c r="A4314" s="4" t="s">
        <v>12948</v>
      </c>
      <c r="B4314" s="5">
        <v>46143</v>
      </c>
      <c r="C4314" s="20" t="str">
        <f>TEXT(Table3[[#This Row],[Transaction_Date]],"dddd")</f>
        <v>Friday</v>
      </c>
      <c r="D4314" t="s">
        <v>12949</v>
      </c>
      <c r="E4314">
        <f>HOUR(Table3[[#This Row],[Transaction_Time]])</f>
        <v>17</v>
      </c>
      <c r="F4314" s="6" t="s">
        <v>24</v>
      </c>
      <c r="G4314" s="6" t="s">
        <v>12950</v>
      </c>
      <c r="H4314" s="6" t="s">
        <v>54</v>
      </c>
      <c r="I4314" s="6" t="s">
        <v>42</v>
      </c>
      <c r="J4314" s="6" t="s">
        <v>90</v>
      </c>
      <c r="K4314" s="6" t="s">
        <v>140</v>
      </c>
      <c r="L4314" s="6" t="s">
        <v>537</v>
      </c>
      <c r="M4314" s="6" t="s">
        <v>122</v>
      </c>
      <c r="N4314" s="6" t="s">
        <v>46</v>
      </c>
      <c r="O4314" s="6" t="s">
        <v>60</v>
      </c>
      <c r="P4314" s="10" t="s">
        <v>68</v>
      </c>
      <c r="Q4314" s="6">
        <v>575.28</v>
      </c>
      <c r="R4314" s="6">
        <v>0</v>
      </c>
      <c r="S4314" s="6">
        <v>0</v>
      </c>
      <c r="T4314" s="6" t="s">
        <v>35</v>
      </c>
      <c r="U4314" s="6"/>
      <c r="V4314" s="6" t="s">
        <v>49</v>
      </c>
      <c r="W4314" s="6">
        <v>30</v>
      </c>
      <c r="X4314" s="7" t="s">
        <v>37</v>
      </c>
    </row>
    <row r="4315" spans="1:24" x14ac:dyDescent="0.3">
      <c r="A4315" s="8" t="s">
        <v>12951</v>
      </c>
      <c r="B4315" s="9">
        <v>46156</v>
      </c>
      <c r="C4315" s="21" t="str">
        <f>TEXT(Table3[[#This Row],[Transaction_Date]],"dddd")</f>
        <v>Thursday</v>
      </c>
      <c r="D4315" t="s">
        <v>12952</v>
      </c>
      <c r="E4315">
        <f>HOUR(Table3[[#This Row],[Transaction_Time]])</f>
        <v>10</v>
      </c>
      <c r="F4315" s="10" t="s">
        <v>52</v>
      </c>
      <c r="G4315" s="10" t="s">
        <v>12953</v>
      </c>
      <c r="H4315" s="10" t="s">
        <v>26</v>
      </c>
      <c r="I4315" s="10" t="s">
        <v>42</v>
      </c>
      <c r="J4315" s="10" t="s">
        <v>105</v>
      </c>
      <c r="K4315" s="10" t="s">
        <v>195</v>
      </c>
      <c r="L4315" s="10" t="s">
        <v>230</v>
      </c>
      <c r="M4315" s="10" t="s">
        <v>83</v>
      </c>
      <c r="N4315" s="10" t="s">
        <v>176</v>
      </c>
      <c r="O4315" s="10" t="s">
        <v>60</v>
      </c>
      <c r="P4315" s="10" t="s">
        <v>108</v>
      </c>
      <c r="Q4315" s="10">
        <v>250.14</v>
      </c>
      <c r="R4315" s="10">
        <v>70.650000000000006</v>
      </c>
      <c r="S4315" s="10">
        <v>0</v>
      </c>
      <c r="T4315" s="10" t="s">
        <v>35</v>
      </c>
      <c r="U4315" s="10"/>
      <c r="V4315" s="10" t="s">
        <v>49</v>
      </c>
      <c r="W4315" s="10">
        <v>59</v>
      </c>
      <c r="X4315" s="11" t="s">
        <v>37</v>
      </c>
    </row>
    <row r="4316" spans="1:24" x14ac:dyDescent="0.3">
      <c r="A4316" s="4" t="s">
        <v>12954</v>
      </c>
      <c r="B4316" s="5">
        <v>46161</v>
      </c>
      <c r="C4316" s="20" t="str">
        <f>TEXT(Table3[[#This Row],[Transaction_Date]],"dddd")</f>
        <v>Tuesday</v>
      </c>
      <c r="D4316" t="s">
        <v>12955</v>
      </c>
      <c r="E4316">
        <f>HOUR(Table3[[#This Row],[Transaction_Time]])</f>
        <v>11</v>
      </c>
      <c r="F4316" s="6" t="s">
        <v>24</v>
      </c>
      <c r="G4316" s="6" t="s">
        <v>12956</v>
      </c>
      <c r="H4316" s="6" t="s">
        <v>26</v>
      </c>
      <c r="I4316" s="6" t="s">
        <v>27</v>
      </c>
      <c r="J4316" s="6" t="s">
        <v>75</v>
      </c>
      <c r="K4316" s="6" t="s">
        <v>295</v>
      </c>
      <c r="L4316" s="6" t="s">
        <v>241</v>
      </c>
      <c r="M4316" s="6" t="s">
        <v>101</v>
      </c>
      <c r="N4316" s="6" t="s">
        <v>46</v>
      </c>
      <c r="O4316" s="6" t="s">
        <v>60</v>
      </c>
      <c r="P4316" s="6" t="s">
        <v>48</v>
      </c>
      <c r="Q4316" s="6">
        <v>761.63</v>
      </c>
      <c r="R4316" s="6">
        <v>0</v>
      </c>
      <c r="S4316" s="6">
        <v>6.07</v>
      </c>
      <c r="T4316" s="6" t="s">
        <v>35</v>
      </c>
      <c r="U4316" s="6"/>
      <c r="V4316" s="6" t="s">
        <v>36</v>
      </c>
      <c r="W4316" s="6">
        <v>31</v>
      </c>
      <c r="X4316" s="7" t="s">
        <v>37</v>
      </c>
    </row>
    <row r="4317" spans="1:24" x14ac:dyDescent="0.3">
      <c r="A4317" s="8" t="s">
        <v>12957</v>
      </c>
      <c r="B4317" s="9">
        <v>46143</v>
      </c>
      <c r="C4317" s="21" t="str">
        <f>TEXT(Table3[[#This Row],[Transaction_Date]],"dddd")</f>
        <v>Friday</v>
      </c>
      <c r="D4317" t="s">
        <v>12958</v>
      </c>
      <c r="E4317">
        <f>HOUR(Table3[[#This Row],[Transaction_Time]])</f>
        <v>19</v>
      </c>
      <c r="F4317" s="10" t="s">
        <v>40</v>
      </c>
      <c r="G4317" s="10" t="s">
        <v>12959</v>
      </c>
      <c r="H4317" s="10" t="s">
        <v>74</v>
      </c>
      <c r="I4317" s="10" t="s">
        <v>27</v>
      </c>
      <c r="J4317" s="10" t="s">
        <v>43</v>
      </c>
      <c r="K4317" s="10" t="s">
        <v>112</v>
      </c>
      <c r="L4317" s="10" t="s">
        <v>145</v>
      </c>
      <c r="M4317" s="10" t="s">
        <v>146</v>
      </c>
      <c r="N4317" s="10" t="s">
        <v>32</v>
      </c>
      <c r="O4317" s="10" t="s">
        <v>33</v>
      </c>
      <c r="P4317" s="10" t="s">
        <v>128</v>
      </c>
      <c r="Q4317" s="10">
        <v>193.54</v>
      </c>
      <c r="R4317" s="10">
        <v>39.770000000000003</v>
      </c>
      <c r="S4317" s="10">
        <v>0</v>
      </c>
      <c r="T4317" s="10" t="s">
        <v>35</v>
      </c>
      <c r="U4317" s="10"/>
      <c r="V4317" s="10" t="s">
        <v>49</v>
      </c>
      <c r="W4317" s="10">
        <v>11</v>
      </c>
      <c r="X4317" s="11" t="s">
        <v>37</v>
      </c>
    </row>
    <row r="4318" spans="1:24" x14ac:dyDescent="0.3">
      <c r="A4318" s="4" t="s">
        <v>12960</v>
      </c>
      <c r="B4318" s="5">
        <v>46157</v>
      </c>
      <c r="C4318" s="20" t="str">
        <f>TEXT(Table3[[#This Row],[Transaction_Date]],"dddd")</f>
        <v>Friday</v>
      </c>
      <c r="D4318" t="s">
        <v>12961</v>
      </c>
      <c r="E4318">
        <f>HOUR(Table3[[#This Row],[Transaction_Time]])</f>
        <v>19</v>
      </c>
      <c r="F4318" s="6" t="s">
        <v>24</v>
      </c>
      <c r="G4318" s="6" t="s">
        <v>12962</v>
      </c>
      <c r="H4318" s="6" t="s">
        <v>54</v>
      </c>
      <c r="I4318" s="6" t="s">
        <v>27</v>
      </c>
      <c r="J4318" s="6" t="s">
        <v>90</v>
      </c>
      <c r="K4318" s="6" t="s">
        <v>572</v>
      </c>
      <c r="L4318" s="6" t="s">
        <v>364</v>
      </c>
      <c r="M4318" s="6" t="s">
        <v>114</v>
      </c>
      <c r="N4318" s="6" t="s">
        <v>291</v>
      </c>
      <c r="O4318" s="6" t="s">
        <v>60</v>
      </c>
      <c r="P4318" s="6" t="s">
        <v>34</v>
      </c>
      <c r="Q4318" s="6">
        <v>1320.29</v>
      </c>
      <c r="R4318" s="6">
        <v>0</v>
      </c>
      <c r="S4318" s="6">
        <v>0</v>
      </c>
      <c r="T4318" s="6" t="s">
        <v>35</v>
      </c>
      <c r="U4318" s="6"/>
      <c r="V4318" s="6" t="s">
        <v>49</v>
      </c>
      <c r="W4318" s="6">
        <v>95</v>
      </c>
      <c r="X4318" s="7" t="s">
        <v>69</v>
      </c>
    </row>
    <row r="4319" spans="1:24" x14ac:dyDescent="0.3">
      <c r="A4319" s="8" t="s">
        <v>12963</v>
      </c>
      <c r="B4319" s="9">
        <v>46172</v>
      </c>
      <c r="C4319" s="21" t="str">
        <f>TEXT(Table3[[#This Row],[Transaction_Date]],"dddd")</f>
        <v>Saturday</v>
      </c>
      <c r="D4319" t="s">
        <v>12964</v>
      </c>
      <c r="E4319">
        <f>HOUR(Table3[[#This Row],[Transaction_Time]])</f>
        <v>10</v>
      </c>
      <c r="F4319" s="10" t="s">
        <v>24</v>
      </c>
      <c r="G4319" s="10" t="s">
        <v>12965</v>
      </c>
      <c r="H4319" s="10" t="s">
        <v>54</v>
      </c>
      <c r="I4319" s="10" t="s">
        <v>42</v>
      </c>
      <c r="J4319" s="10" t="s">
        <v>150</v>
      </c>
      <c r="K4319" s="10" t="s">
        <v>175</v>
      </c>
      <c r="L4319" s="10" t="s">
        <v>82</v>
      </c>
      <c r="M4319" s="10" t="s">
        <v>83</v>
      </c>
      <c r="N4319" s="10" t="s">
        <v>46</v>
      </c>
      <c r="O4319" s="10" t="s">
        <v>60</v>
      </c>
      <c r="P4319" s="10" t="s">
        <v>84</v>
      </c>
      <c r="Q4319" s="10">
        <v>44.69</v>
      </c>
      <c r="R4319" s="10">
        <v>40.520000000000003</v>
      </c>
      <c r="S4319" s="10">
        <v>0</v>
      </c>
      <c r="T4319" s="10" t="s">
        <v>35</v>
      </c>
      <c r="U4319" s="10"/>
      <c r="V4319" s="10" t="s">
        <v>49</v>
      </c>
      <c r="W4319" s="10">
        <v>80</v>
      </c>
      <c r="X4319" s="11" t="s">
        <v>37</v>
      </c>
    </row>
    <row r="4320" spans="1:24" x14ac:dyDescent="0.3">
      <c r="A4320" s="4" t="s">
        <v>12966</v>
      </c>
      <c r="B4320" s="5">
        <v>46148</v>
      </c>
      <c r="C4320" s="20" t="str">
        <f>TEXT(Table3[[#This Row],[Transaction_Date]],"dddd")</f>
        <v>Wednesday</v>
      </c>
      <c r="D4320" t="s">
        <v>12967</v>
      </c>
      <c r="E4320">
        <f>HOUR(Table3[[#This Row],[Transaction_Time]])</f>
        <v>21</v>
      </c>
      <c r="F4320" s="6" t="s">
        <v>24</v>
      </c>
      <c r="G4320" s="6" t="s">
        <v>12968</v>
      </c>
      <c r="H4320" s="6" t="s">
        <v>26</v>
      </c>
      <c r="I4320" s="6" t="s">
        <v>27</v>
      </c>
      <c r="J4320" s="6" t="s">
        <v>90</v>
      </c>
      <c r="K4320" s="6" t="s">
        <v>572</v>
      </c>
      <c r="L4320" s="6" t="s">
        <v>66</v>
      </c>
      <c r="M4320" s="6" t="s">
        <v>67</v>
      </c>
      <c r="N4320" s="6" t="s">
        <v>291</v>
      </c>
      <c r="O4320" s="6" t="s">
        <v>60</v>
      </c>
      <c r="P4320" s="6" t="s">
        <v>128</v>
      </c>
      <c r="Q4320" s="6">
        <v>923.91</v>
      </c>
      <c r="R4320" s="6">
        <v>0</v>
      </c>
      <c r="S4320" s="6">
        <v>0</v>
      </c>
      <c r="T4320" s="6" t="s">
        <v>35</v>
      </c>
      <c r="U4320" s="6"/>
      <c r="V4320" s="6" t="s">
        <v>36</v>
      </c>
      <c r="W4320" s="6">
        <v>63</v>
      </c>
      <c r="X4320" s="7" t="s">
        <v>37</v>
      </c>
    </row>
    <row r="4321" spans="1:24" x14ac:dyDescent="0.3">
      <c r="A4321" s="8" t="s">
        <v>12969</v>
      </c>
      <c r="B4321" s="9">
        <v>46146</v>
      </c>
      <c r="C4321" s="21" t="str">
        <f>TEXT(Table3[[#This Row],[Transaction_Date]],"dddd")</f>
        <v>Monday</v>
      </c>
      <c r="D4321" t="s">
        <v>12970</v>
      </c>
      <c r="E4321">
        <f>HOUR(Table3[[#This Row],[Transaction_Time]])</f>
        <v>18</v>
      </c>
      <c r="F4321" s="10" t="s">
        <v>40</v>
      </c>
      <c r="G4321" s="10" t="s">
        <v>12971</v>
      </c>
      <c r="H4321" s="10" t="s">
        <v>89</v>
      </c>
      <c r="I4321" s="10" t="s">
        <v>42</v>
      </c>
      <c r="J4321" s="10" t="s">
        <v>119</v>
      </c>
      <c r="K4321" s="10" t="s">
        <v>323</v>
      </c>
      <c r="L4321" s="10" t="s">
        <v>152</v>
      </c>
      <c r="M4321" s="10" t="s">
        <v>93</v>
      </c>
      <c r="N4321" s="10" t="s">
        <v>46</v>
      </c>
      <c r="O4321" s="10" t="s">
        <v>60</v>
      </c>
      <c r="P4321" s="10" t="s">
        <v>48</v>
      </c>
      <c r="Q4321" s="10">
        <v>793.27</v>
      </c>
      <c r="R4321" s="10">
        <v>0</v>
      </c>
      <c r="S4321" s="10">
        <v>0</v>
      </c>
      <c r="T4321" s="10" t="s">
        <v>35</v>
      </c>
      <c r="U4321" s="10"/>
      <c r="V4321" s="10" t="s">
        <v>49</v>
      </c>
      <c r="W4321" s="10">
        <v>21</v>
      </c>
      <c r="X4321" s="11" t="s">
        <v>37</v>
      </c>
    </row>
    <row r="4322" spans="1:24" x14ac:dyDescent="0.3">
      <c r="A4322" s="4" t="s">
        <v>12972</v>
      </c>
      <c r="B4322" s="5">
        <v>46169</v>
      </c>
      <c r="C4322" s="20" t="str">
        <f>TEXT(Table3[[#This Row],[Transaction_Date]],"dddd")</f>
        <v>Wednesday</v>
      </c>
      <c r="D4322" t="s">
        <v>12973</v>
      </c>
      <c r="E4322">
        <f>HOUR(Table3[[#This Row],[Transaction_Time]])</f>
        <v>18</v>
      </c>
      <c r="F4322" s="6" t="s">
        <v>72</v>
      </c>
      <c r="G4322" s="6" t="s">
        <v>12974</v>
      </c>
      <c r="H4322" s="6" t="s">
        <v>89</v>
      </c>
      <c r="I4322" s="6" t="s">
        <v>42</v>
      </c>
      <c r="J4322" s="6" t="s">
        <v>150</v>
      </c>
      <c r="K4322" s="6" t="s">
        <v>319</v>
      </c>
      <c r="L4322" s="6" t="s">
        <v>350</v>
      </c>
      <c r="M4322" s="6" t="s">
        <v>31</v>
      </c>
      <c r="N4322" s="6" t="s">
        <v>46</v>
      </c>
      <c r="O4322" s="6" t="s">
        <v>141</v>
      </c>
      <c r="P4322" s="10" t="s">
        <v>68</v>
      </c>
      <c r="Q4322" s="6">
        <v>390.74</v>
      </c>
      <c r="R4322" s="6">
        <v>0</v>
      </c>
      <c r="S4322" s="6">
        <v>0</v>
      </c>
      <c r="T4322" s="6" t="s">
        <v>35</v>
      </c>
      <c r="U4322" s="6"/>
      <c r="V4322" s="6" t="s">
        <v>36</v>
      </c>
      <c r="W4322" s="6">
        <v>37</v>
      </c>
      <c r="X4322" s="7" t="s">
        <v>37</v>
      </c>
    </row>
    <row r="4323" spans="1:24" x14ac:dyDescent="0.3">
      <c r="A4323" s="8" t="s">
        <v>12975</v>
      </c>
      <c r="B4323" s="9">
        <v>46164</v>
      </c>
      <c r="C4323" s="21" t="str">
        <f>TEXT(Table3[[#This Row],[Transaction_Date]],"dddd")</f>
        <v>Friday</v>
      </c>
      <c r="D4323" t="s">
        <v>12976</v>
      </c>
      <c r="E4323">
        <f>HOUR(Table3[[#This Row],[Transaction_Time]])</f>
        <v>9</v>
      </c>
      <c r="F4323" s="10" t="s">
        <v>24</v>
      </c>
      <c r="G4323" s="10" t="s">
        <v>12977</v>
      </c>
      <c r="H4323" s="10" t="s">
        <v>54</v>
      </c>
      <c r="I4323" s="10" t="s">
        <v>27</v>
      </c>
      <c r="J4323" s="10" t="s">
        <v>90</v>
      </c>
      <c r="K4323" s="10" t="s">
        <v>572</v>
      </c>
      <c r="L4323" s="10" t="s">
        <v>145</v>
      </c>
      <c r="M4323" s="10" t="s">
        <v>146</v>
      </c>
      <c r="N4323" s="10" t="s">
        <v>59</v>
      </c>
      <c r="O4323" s="10" t="s">
        <v>141</v>
      </c>
      <c r="P4323" s="10" t="s">
        <v>84</v>
      </c>
      <c r="Q4323" s="10">
        <v>525.24</v>
      </c>
      <c r="R4323" s="10">
        <v>0</v>
      </c>
      <c r="S4323" s="10">
        <v>0</v>
      </c>
      <c r="T4323" s="10" t="s">
        <v>35</v>
      </c>
      <c r="U4323" s="10"/>
      <c r="V4323" s="10" t="s">
        <v>49</v>
      </c>
      <c r="W4323" s="10">
        <v>56</v>
      </c>
      <c r="X4323" s="11" t="s">
        <v>37</v>
      </c>
    </row>
    <row r="4324" spans="1:24" x14ac:dyDescent="0.3">
      <c r="A4324" s="4" t="s">
        <v>12978</v>
      </c>
      <c r="B4324" s="5">
        <v>46151</v>
      </c>
      <c r="C4324" s="20" t="str">
        <f>TEXT(Table3[[#This Row],[Transaction_Date]],"dddd")</f>
        <v>Saturday</v>
      </c>
      <c r="D4324" t="s">
        <v>12979</v>
      </c>
      <c r="E4324">
        <f>HOUR(Table3[[#This Row],[Transaction_Time]])</f>
        <v>18</v>
      </c>
      <c r="F4324" s="6" t="s">
        <v>24</v>
      </c>
      <c r="G4324" s="6" t="s">
        <v>12980</v>
      </c>
      <c r="H4324" s="6" t="s">
        <v>26</v>
      </c>
      <c r="I4324" s="6" t="s">
        <v>42</v>
      </c>
      <c r="J4324" s="6" t="s">
        <v>90</v>
      </c>
      <c r="K4324" s="6" t="s">
        <v>140</v>
      </c>
      <c r="L4324" s="6" t="s">
        <v>157</v>
      </c>
      <c r="M4324" s="6" t="s">
        <v>83</v>
      </c>
      <c r="N4324" s="6" t="s">
        <v>32</v>
      </c>
      <c r="O4324" s="6" t="s">
        <v>60</v>
      </c>
      <c r="P4324" s="6" t="s">
        <v>115</v>
      </c>
      <c r="Q4324" s="6">
        <v>438.67</v>
      </c>
      <c r="R4324" s="6">
        <v>0</v>
      </c>
      <c r="S4324" s="6">
        <v>0</v>
      </c>
      <c r="T4324" s="6" t="s">
        <v>35</v>
      </c>
      <c r="U4324" s="6"/>
      <c r="V4324" s="6" t="s">
        <v>49</v>
      </c>
      <c r="W4324" s="6">
        <v>50</v>
      </c>
      <c r="X4324" s="7" t="s">
        <v>37</v>
      </c>
    </row>
    <row r="4325" spans="1:24" x14ac:dyDescent="0.3">
      <c r="A4325" s="8" t="s">
        <v>12981</v>
      </c>
      <c r="B4325" s="9">
        <v>46170</v>
      </c>
      <c r="C4325" s="21" t="str">
        <f>TEXT(Table3[[#This Row],[Transaction_Date]],"dddd")</f>
        <v>Thursday</v>
      </c>
      <c r="D4325" t="s">
        <v>12982</v>
      </c>
      <c r="E4325">
        <f>HOUR(Table3[[#This Row],[Transaction_Time]])</f>
        <v>10</v>
      </c>
      <c r="F4325" s="10" t="s">
        <v>24</v>
      </c>
      <c r="G4325" s="10" t="s">
        <v>12983</v>
      </c>
      <c r="H4325" s="10" t="s">
        <v>54</v>
      </c>
      <c r="I4325" s="10" t="s">
        <v>27</v>
      </c>
      <c r="J4325" s="10" t="s">
        <v>43</v>
      </c>
      <c r="K4325" s="10" t="s">
        <v>229</v>
      </c>
      <c r="L4325" s="10" t="s">
        <v>184</v>
      </c>
      <c r="M4325" s="10" t="s">
        <v>146</v>
      </c>
      <c r="N4325" s="10" t="s">
        <v>46</v>
      </c>
      <c r="O4325" s="10" t="s">
        <v>60</v>
      </c>
      <c r="P4325" s="10" t="s">
        <v>108</v>
      </c>
      <c r="Q4325" s="10">
        <v>333.76</v>
      </c>
      <c r="R4325" s="10">
        <v>62.94</v>
      </c>
      <c r="S4325" s="10">
        <v>0</v>
      </c>
      <c r="T4325" s="10" t="s">
        <v>35</v>
      </c>
      <c r="U4325" s="10"/>
      <c r="V4325" s="10" t="s">
        <v>49</v>
      </c>
      <c r="W4325" s="10">
        <v>87</v>
      </c>
      <c r="X4325" s="11" t="s">
        <v>37</v>
      </c>
    </row>
    <row r="4326" spans="1:24" x14ac:dyDescent="0.3">
      <c r="A4326" s="4" t="s">
        <v>12984</v>
      </c>
      <c r="B4326" s="5">
        <v>46145</v>
      </c>
      <c r="C4326" s="20" t="str">
        <f>TEXT(Table3[[#This Row],[Transaction_Date]],"dddd")</f>
        <v>Sunday</v>
      </c>
      <c r="D4326" t="s">
        <v>12985</v>
      </c>
      <c r="E4326">
        <f>HOUR(Table3[[#This Row],[Transaction_Time]])</f>
        <v>14</v>
      </c>
      <c r="F4326" s="6" t="s">
        <v>24</v>
      </c>
      <c r="G4326" s="6" t="s">
        <v>12986</v>
      </c>
      <c r="H4326" s="6" t="s">
        <v>26</v>
      </c>
      <c r="I4326" s="6" t="s">
        <v>42</v>
      </c>
      <c r="J4326" s="6" t="s">
        <v>98</v>
      </c>
      <c r="K4326" s="6" t="s">
        <v>99</v>
      </c>
      <c r="L4326" s="6" t="s">
        <v>230</v>
      </c>
      <c r="M4326" s="6" t="s">
        <v>83</v>
      </c>
      <c r="N4326" s="6" t="s">
        <v>32</v>
      </c>
      <c r="O4326" s="6" t="s">
        <v>60</v>
      </c>
      <c r="P4326" s="6" t="s">
        <v>68</v>
      </c>
      <c r="Q4326" s="6">
        <v>2021.16</v>
      </c>
      <c r="R4326" s="6">
        <v>0</v>
      </c>
      <c r="S4326" s="6">
        <v>0</v>
      </c>
      <c r="T4326" s="6" t="s">
        <v>35</v>
      </c>
      <c r="U4326" s="6"/>
      <c r="V4326" s="6" t="s">
        <v>49</v>
      </c>
      <c r="W4326" s="6">
        <v>7</v>
      </c>
      <c r="X4326" s="7" t="s">
        <v>37</v>
      </c>
    </row>
    <row r="4327" spans="1:24" x14ac:dyDescent="0.3">
      <c r="A4327" s="8" t="s">
        <v>12987</v>
      </c>
      <c r="B4327" s="9">
        <v>46171</v>
      </c>
      <c r="C4327" s="21" t="str">
        <f>TEXT(Table3[[#This Row],[Transaction_Date]],"dddd")</f>
        <v>Friday</v>
      </c>
      <c r="D4327" t="s">
        <v>12988</v>
      </c>
      <c r="E4327">
        <f>HOUR(Table3[[#This Row],[Transaction_Time]])</f>
        <v>21</v>
      </c>
      <c r="F4327" s="10" t="s">
        <v>370</v>
      </c>
      <c r="G4327" s="10" t="s">
        <v>12989</v>
      </c>
      <c r="H4327" s="10" t="s">
        <v>74</v>
      </c>
      <c r="I4327" s="10" t="s">
        <v>27</v>
      </c>
      <c r="J4327" s="10" t="s">
        <v>28</v>
      </c>
      <c r="K4327" s="10" t="s">
        <v>65</v>
      </c>
      <c r="L4327" s="10" t="s">
        <v>225</v>
      </c>
      <c r="M4327" s="10" t="s">
        <v>214</v>
      </c>
      <c r="N4327" s="10" t="s">
        <v>46</v>
      </c>
      <c r="O4327" s="10" t="s">
        <v>141</v>
      </c>
      <c r="P4327" s="10" t="s">
        <v>68</v>
      </c>
      <c r="Q4327" s="10">
        <v>424.87</v>
      </c>
      <c r="R4327" s="10">
        <v>0</v>
      </c>
      <c r="S4327" s="10">
        <v>0</v>
      </c>
      <c r="T4327" s="10" t="s">
        <v>35</v>
      </c>
      <c r="U4327" s="10"/>
      <c r="V4327" s="10" t="s">
        <v>49</v>
      </c>
      <c r="W4327" s="10">
        <v>76</v>
      </c>
      <c r="X4327" s="11" t="s">
        <v>37</v>
      </c>
    </row>
    <row r="4328" spans="1:24" x14ac:dyDescent="0.3">
      <c r="A4328" s="4" t="s">
        <v>12990</v>
      </c>
      <c r="B4328" s="5">
        <v>46157</v>
      </c>
      <c r="C4328" s="20" t="str">
        <f>TEXT(Table3[[#This Row],[Transaction_Date]],"dddd")</f>
        <v>Friday</v>
      </c>
      <c r="D4328" t="s">
        <v>12991</v>
      </c>
      <c r="E4328">
        <f>HOUR(Table3[[#This Row],[Transaction_Time]])</f>
        <v>18</v>
      </c>
      <c r="F4328" s="6" t="s">
        <v>52</v>
      </c>
      <c r="G4328" s="6" t="s">
        <v>12992</v>
      </c>
      <c r="H4328" s="6" t="s">
        <v>54</v>
      </c>
      <c r="I4328" s="6" t="s">
        <v>27</v>
      </c>
      <c r="J4328" s="6" t="s">
        <v>105</v>
      </c>
      <c r="K4328" s="6" t="s">
        <v>195</v>
      </c>
      <c r="L4328" s="6" t="s">
        <v>225</v>
      </c>
      <c r="M4328" s="6" t="s">
        <v>214</v>
      </c>
      <c r="N4328" s="6" t="s">
        <v>59</v>
      </c>
      <c r="O4328" s="6" t="s">
        <v>297</v>
      </c>
      <c r="P4328" s="6" t="s">
        <v>68</v>
      </c>
      <c r="Q4328" s="6">
        <v>345.79</v>
      </c>
      <c r="R4328" s="6">
        <v>0</v>
      </c>
      <c r="S4328" s="6">
        <v>0</v>
      </c>
      <c r="T4328" s="6" t="s">
        <v>35</v>
      </c>
      <c r="U4328" s="6"/>
      <c r="V4328" s="6" t="s">
        <v>49</v>
      </c>
      <c r="W4328" s="6">
        <v>90</v>
      </c>
      <c r="X4328" s="7" t="s">
        <v>37</v>
      </c>
    </row>
    <row r="4329" spans="1:24" x14ac:dyDescent="0.3">
      <c r="A4329" s="8" t="s">
        <v>12993</v>
      </c>
      <c r="B4329" s="9">
        <v>46151</v>
      </c>
      <c r="C4329" s="21" t="str">
        <f>TEXT(Table3[[#This Row],[Transaction_Date]],"dddd")</f>
        <v>Saturday</v>
      </c>
      <c r="D4329" t="s">
        <v>4815</v>
      </c>
      <c r="E4329">
        <f>HOUR(Table3[[#This Row],[Transaction_Time]])</f>
        <v>17</v>
      </c>
      <c r="F4329" s="10" t="s">
        <v>24</v>
      </c>
      <c r="G4329" s="10" t="s">
        <v>12994</v>
      </c>
      <c r="H4329" s="10" t="s">
        <v>89</v>
      </c>
      <c r="I4329" s="10" t="s">
        <v>42</v>
      </c>
      <c r="J4329" s="10" t="s">
        <v>28</v>
      </c>
      <c r="K4329" s="10" t="s">
        <v>29</v>
      </c>
      <c r="L4329" s="10" t="s">
        <v>537</v>
      </c>
      <c r="M4329" s="10" t="s">
        <v>122</v>
      </c>
      <c r="N4329" s="10" t="s">
        <v>59</v>
      </c>
      <c r="O4329" s="10" t="s">
        <v>47</v>
      </c>
      <c r="P4329" s="10" t="s">
        <v>68</v>
      </c>
      <c r="Q4329" s="10">
        <v>126.11</v>
      </c>
      <c r="R4329" s="10">
        <v>0</v>
      </c>
      <c r="S4329" s="10">
        <v>0</v>
      </c>
      <c r="T4329" s="10" t="s">
        <v>35</v>
      </c>
      <c r="U4329" s="10"/>
      <c r="V4329" s="10" t="s">
        <v>49</v>
      </c>
      <c r="W4329" s="10">
        <v>24</v>
      </c>
      <c r="X4329" s="11" t="s">
        <v>37</v>
      </c>
    </row>
    <row r="4330" spans="1:24" x14ac:dyDescent="0.3">
      <c r="A4330" s="4" t="s">
        <v>12995</v>
      </c>
      <c r="B4330" s="5">
        <v>46173</v>
      </c>
      <c r="C4330" s="20" t="str">
        <f>TEXT(Table3[[#This Row],[Transaction_Date]],"dddd")</f>
        <v>Sunday</v>
      </c>
      <c r="D4330" t="s">
        <v>12996</v>
      </c>
      <c r="E4330">
        <f>HOUR(Table3[[#This Row],[Transaction_Time]])</f>
        <v>11</v>
      </c>
      <c r="F4330" s="6" t="s">
        <v>40</v>
      </c>
      <c r="G4330" s="6" t="s">
        <v>12997</v>
      </c>
      <c r="H4330" s="6" t="s">
        <v>89</v>
      </c>
      <c r="I4330" s="6" t="s">
        <v>42</v>
      </c>
      <c r="J4330" s="6" t="s">
        <v>55</v>
      </c>
      <c r="K4330" s="6" t="s">
        <v>56</v>
      </c>
      <c r="L4330" s="6" t="s">
        <v>246</v>
      </c>
      <c r="M4330" s="6" t="s">
        <v>214</v>
      </c>
      <c r="N4330" s="6" t="s">
        <v>176</v>
      </c>
      <c r="O4330" s="6" t="s">
        <v>47</v>
      </c>
      <c r="P4330" s="6" t="s">
        <v>128</v>
      </c>
      <c r="Q4330" s="6">
        <v>475.95</v>
      </c>
      <c r="R4330" s="6">
        <v>0</v>
      </c>
      <c r="S4330" s="6">
        <v>0</v>
      </c>
      <c r="T4330" s="6" t="s">
        <v>35</v>
      </c>
      <c r="U4330" s="6"/>
      <c r="V4330" s="6" t="s">
        <v>49</v>
      </c>
      <c r="W4330" s="6">
        <v>42</v>
      </c>
      <c r="X4330" s="7" t="s">
        <v>37</v>
      </c>
    </row>
    <row r="4331" spans="1:24" x14ac:dyDescent="0.3">
      <c r="A4331" s="8" t="s">
        <v>12998</v>
      </c>
      <c r="B4331" s="9">
        <v>46153</v>
      </c>
      <c r="C4331" s="21" t="str">
        <f>TEXT(Table3[[#This Row],[Transaction_Date]],"dddd")</f>
        <v>Monday</v>
      </c>
      <c r="D4331" t="s">
        <v>12999</v>
      </c>
      <c r="E4331">
        <f>HOUR(Table3[[#This Row],[Transaction_Time]])</f>
        <v>12</v>
      </c>
      <c r="F4331" s="10" t="s">
        <v>52</v>
      </c>
      <c r="G4331" s="10" t="s">
        <v>13000</v>
      </c>
      <c r="H4331" s="10" t="s">
        <v>26</v>
      </c>
      <c r="I4331" s="10" t="s">
        <v>27</v>
      </c>
      <c r="J4331" s="10" t="s">
        <v>166</v>
      </c>
      <c r="K4331" s="10" t="s">
        <v>204</v>
      </c>
      <c r="L4331" s="10" t="s">
        <v>205</v>
      </c>
      <c r="M4331" s="10" t="s">
        <v>162</v>
      </c>
      <c r="N4331" s="10" t="s">
        <v>32</v>
      </c>
      <c r="O4331" s="10" t="s">
        <v>33</v>
      </c>
      <c r="P4331" s="10" t="s">
        <v>128</v>
      </c>
      <c r="Q4331" s="10">
        <v>1299.67</v>
      </c>
      <c r="R4331" s="10">
        <v>8.3800000000000008</v>
      </c>
      <c r="S4331" s="10">
        <v>0</v>
      </c>
      <c r="T4331" s="10" t="s">
        <v>35</v>
      </c>
      <c r="U4331" s="10"/>
      <c r="V4331" s="10" t="s">
        <v>49</v>
      </c>
      <c r="W4331" s="10">
        <v>96</v>
      </c>
      <c r="X4331" s="11" t="s">
        <v>37</v>
      </c>
    </row>
    <row r="4332" spans="1:24" x14ac:dyDescent="0.3">
      <c r="A4332" s="4" t="s">
        <v>13001</v>
      </c>
      <c r="B4332" s="5">
        <v>46157</v>
      </c>
      <c r="C4332" s="20" t="str">
        <f>TEXT(Table3[[#This Row],[Transaction_Date]],"dddd")</f>
        <v>Friday</v>
      </c>
      <c r="D4332" t="s">
        <v>13002</v>
      </c>
      <c r="E4332">
        <f>HOUR(Table3[[#This Row],[Transaction_Time]])</f>
        <v>13</v>
      </c>
      <c r="F4332" s="6" t="s">
        <v>72</v>
      </c>
      <c r="G4332" s="6" t="s">
        <v>13003</v>
      </c>
      <c r="H4332" s="6" t="s">
        <v>54</v>
      </c>
      <c r="I4332" s="6" t="s">
        <v>42</v>
      </c>
      <c r="J4332" s="6" t="s">
        <v>55</v>
      </c>
      <c r="K4332" s="6" t="s">
        <v>136</v>
      </c>
      <c r="L4332" s="6" t="s">
        <v>225</v>
      </c>
      <c r="M4332" s="6" t="s">
        <v>214</v>
      </c>
      <c r="N4332" s="6" t="s">
        <v>46</v>
      </c>
      <c r="O4332" s="6" t="s">
        <v>60</v>
      </c>
      <c r="P4332" s="6" t="s">
        <v>128</v>
      </c>
      <c r="Q4332" s="6">
        <v>483.41</v>
      </c>
      <c r="R4332" s="6">
        <v>0</v>
      </c>
      <c r="S4332" s="6">
        <v>0</v>
      </c>
      <c r="T4332" s="6" t="s">
        <v>35</v>
      </c>
      <c r="U4332" s="6"/>
      <c r="V4332" s="6" t="s">
        <v>49</v>
      </c>
      <c r="W4332" s="6">
        <v>18</v>
      </c>
      <c r="X4332" s="7" t="s">
        <v>37</v>
      </c>
    </row>
    <row r="4333" spans="1:24" x14ac:dyDescent="0.3">
      <c r="A4333" s="8" t="s">
        <v>13004</v>
      </c>
      <c r="B4333" s="9">
        <v>46150</v>
      </c>
      <c r="C4333" s="21" t="str">
        <f>TEXT(Table3[[#This Row],[Transaction_Date]],"dddd")</f>
        <v>Friday</v>
      </c>
      <c r="D4333" t="s">
        <v>13005</v>
      </c>
      <c r="E4333">
        <f>HOUR(Table3[[#This Row],[Transaction_Time]])</f>
        <v>11</v>
      </c>
      <c r="F4333" s="10" t="s">
        <v>370</v>
      </c>
      <c r="G4333" s="10" t="s">
        <v>13006</v>
      </c>
      <c r="H4333" s="10" t="s">
        <v>26</v>
      </c>
      <c r="I4333" s="10" t="s">
        <v>42</v>
      </c>
      <c r="J4333" s="10" t="s">
        <v>150</v>
      </c>
      <c r="K4333" s="10" t="s">
        <v>319</v>
      </c>
      <c r="L4333" s="10" t="s">
        <v>424</v>
      </c>
      <c r="M4333" s="10" t="s">
        <v>122</v>
      </c>
      <c r="N4333" s="10" t="s">
        <v>291</v>
      </c>
      <c r="O4333" s="10" t="s">
        <v>141</v>
      </c>
      <c r="P4333" s="10" t="s">
        <v>115</v>
      </c>
      <c r="Q4333" s="10">
        <v>210.98</v>
      </c>
      <c r="R4333" s="10">
        <v>56.03</v>
      </c>
      <c r="S4333" s="10">
        <v>3.82</v>
      </c>
      <c r="T4333" s="10" t="s">
        <v>35</v>
      </c>
      <c r="U4333" s="10"/>
      <c r="V4333" s="10" t="s">
        <v>49</v>
      </c>
      <c r="W4333" s="10">
        <v>8</v>
      </c>
      <c r="X4333" s="11" t="s">
        <v>37</v>
      </c>
    </row>
    <row r="4334" spans="1:24" x14ac:dyDescent="0.3">
      <c r="A4334" s="4" t="s">
        <v>13007</v>
      </c>
      <c r="B4334" s="5">
        <v>46171</v>
      </c>
      <c r="C4334" s="20" t="str">
        <f>TEXT(Table3[[#This Row],[Transaction_Date]],"dddd")</f>
        <v>Friday</v>
      </c>
      <c r="D4334" t="s">
        <v>13008</v>
      </c>
      <c r="E4334">
        <f>HOUR(Table3[[#This Row],[Transaction_Time]])</f>
        <v>11</v>
      </c>
      <c r="F4334" s="6" t="s">
        <v>24</v>
      </c>
      <c r="G4334" s="6" t="s">
        <v>13009</v>
      </c>
      <c r="H4334" s="6" t="s">
        <v>26</v>
      </c>
      <c r="I4334" s="6" t="s">
        <v>27</v>
      </c>
      <c r="J4334" s="6" t="s">
        <v>75</v>
      </c>
      <c r="K4334" s="6" t="s">
        <v>295</v>
      </c>
      <c r="L4334" s="6" t="s">
        <v>45</v>
      </c>
      <c r="M4334" s="6" t="s">
        <v>31</v>
      </c>
      <c r="N4334" s="6" t="s">
        <v>78</v>
      </c>
      <c r="O4334" s="6" t="s">
        <v>60</v>
      </c>
      <c r="P4334" s="6" t="s">
        <v>108</v>
      </c>
      <c r="Q4334" s="6">
        <v>228.84</v>
      </c>
      <c r="R4334" s="6">
        <v>43.95</v>
      </c>
      <c r="S4334" s="6">
        <v>0</v>
      </c>
      <c r="T4334" s="6" t="s">
        <v>35</v>
      </c>
      <c r="U4334" s="6"/>
      <c r="V4334" s="6" t="s">
        <v>36</v>
      </c>
      <c r="W4334" s="6">
        <v>66</v>
      </c>
      <c r="X4334" s="7" t="s">
        <v>37</v>
      </c>
    </row>
    <row r="4335" spans="1:24" x14ac:dyDescent="0.3">
      <c r="A4335" s="8" t="s">
        <v>13010</v>
      </c>
      <c r="B4335" s="9">
        <v>46161</v>
      </c>
      <c r="C4335" s="21" t="str">
        <f>TEXT(Table3[[#This Row],[Transaction_Date]],"dddd")</f>
        <v>Tuesday</v>
      </c>
      <c r="D4335" t="s">
        <v>13011</v>
      </c>
      <c r="E4335">
        <f>HOUR(Table3[[#This Row],[Transaction_Time]])</f>
        <v>19</v>
      </c>
      <c r="F4335" s="10" t="s">
        <v>72</v>
      </c>
      <c r="G4335" s="10" t="s">
        <v>13012</v>
      </c>
      <c r="H4335" s="10" t="s">
        <v>26</v>
      </c>
      <c r="I4335" s="10" t="s">
        <v>42</v>
      </c>
      <c r="J4335" s="10" t="s">
        <v>98</v>
      </c>
      <c r="K4335" s="10" t="s">
        <v>99</v>
      </c>
      <c r="L4335" s="10" t="s">
        <v>477</v>
      </c>
      <c r="M4335" s="10" t="s">
        <v>101</v>
      </c>
      <c r="N4335" s="10" t="s">
        <v>32</v>
      </c>
      <c r="O4335" s="10" t="s">
        <v>60</v>
      </c>
      <c r="P4335" s="10" t="s">
        <v>68</v>
      </c>
      <c r="Q4335" s="10">
        <v>2714.26</v>
      </c>
      <c r="R4335" s="10">
        <v>0</v>
      </c>
      <c r="S4335" s="10">
        <v>6.52</v>
      </c>
      <c r="T4335" s="10" t="s">
        <v>35</v>
      </c>
      <c r="U4335" s="10"/>
      <c r="V4335" s="10" t="s">
        <v>49</v>
      </c>
      <c r="W4335" s="10">
        <v>35</v>
      </c>
      <c r="X4335" s="11" t="s">
        <v>37</v>
      </c>
    </row>
    <row r="4336" spans="1:24" x14ac:dyDescent="0.3">
      <c r="A4336" s="4" t="s">
        <v>13013</v>
      </c>
      <c r="B4336" s="5">
        <v>46147</v>
      </c>
      <c r="C4336" s="20" t="str">
        <f>TEXT(Table3[[#This Row],[Transaction_Date]],"dddd")</f>
        <v>Tuesday</v>
      </c>
      <c r="D4336" t="s">
        <v>13014</v>
      </c>
      <c r="E4336">
        <f>HOUR(Table3[[#This Row],[Transaction_Time]])</f>
        <v>20</v>
      </c>
      <c r="F4336" s="6" t="s">
        <v>24</v>
      </c>
      <c r="G4336" s="6" t="s">
        <v>13015</v>
      </c>
      <c r="H4336" s="6" t="s">
        <v>97</v>
      </c>
      <c r="I4336" s="6" t="s">
        <v>42</v>
      </c>
      <c r="J4336" s="6" t="s">
        <v>98</v>
      </c>
      <c r="K4336" s="6" t="s">
        <v>338</v>
      </c>
      <c r="L4336" s="6" t="s">
        <v>230</v>
      </c>
      <c r="M4336" s="6" t="s">
        <v>83</v>
      </c>
      <c r="N4336" s="6" t="s">
        <v>78</v>
      </c>
      <c r="O4336" s="6" t="s">
        <v>297</v>
      </c>
      <c r="P4336" s="6" t="s">
        <v>34</v>
      </c>
      <c r="Q4336" s="6">
        <v>321.63</v>
      </c>
      <c r="R4336" s="6">
        <v>39.22</v>
      </c>
      <c r="S4336" s="6">
        <v>0.98</v>
      </c>
      <c r="T4336" s="6" t="s">
        <v>35</v>
      </c>
      <c r="U4336" s="6"/>
      <c r="V4336" s="6" t="s">
        <v>49</v>
      </c>
      <c r="W4336" s="6">
        <v>10</v>
      </c>
      <c r="X4336" s="7" t="s">
        <v>37</v>
      </c>
    </row>
    <row r="4337" spans="1:24" x14ac:dyDescent="0.3">
      <c r="A4337" s="8" t="s">
        <v>13016</v>
      </c>
      <c r="B4337" s="9">
        <v>46162</v>
      </c>
      <c r="C4337" s="21" t="str">
        <f>TEXT(Table3[[#This Row],[Transaction_Date]],"dddd")</f>
        <v>Wednesday</v>
      </c>
      <c r="D4337" t="s">
        <v>13017</v>
      </c>
      <c r="E4337">
        <f>HOUR(Table3[[#This Row],[Transaction_Time]])</f>
        <v>15</v>
      </c>
      <c r="F4337" s="10" t="s">
        <v>24</v>
      </c>
      <c r="G4337" s="10" t="s">
        <v>13018</v>
      </c>
      <c r="H4337" s="10" t="s">
        <v>26</v>
      </c>
      <c r="I4337" s="10" t="s">
        <v>27</v>
      </c>
      <c r="J4337" s="10" t="s">
        <v>150</v>
      </c>
      <c r="K4337" s="10" t="s">
        <v>319</v>
      </c>
      <c r="L4337" s="10" t="s">
        <v>290</v>
      </c>
      <c r="M4337" s="10" t="s">
        <v>93</v>
      </c>
      <c r="N4337" s="10" t="s">
        <v>46</v>
      </c>
      <c r="O4337" s="10" t="s">
        <v>47</v>
      </c>
      <c r="P4337" s="10" t="s">
        <v>108</v>
      </c>
      <c r="Q4337" s="10">
        <v>477.23</v>
      </c>
      <c r="R4337" s="10">
        <v>0</v>
      </c>
      <c r="S4337" s="10">
        <v>0</v>
      </c>
      <c r="T4337" s="10" t="s">
        <v>280</v>
      </c>
      <c r="U4337" s="10" t="s">
        <v>402</v>
      </c>
      <c r="V4337" s="10" t="s">
        <v>49</v>
      </c>
      <c r="W4337" s="10">
        <v>36</v>
      </c>
      <c r="X4337" s="11" t="s">
        <v>37</v>
      </c>
    </row>
    <row r="4338" spans="1:24" x14ac:dyDescent="0.3">
      <c r="A4338" s="4" t="s">
        <v>13019</v>
      </c>
      <c r="B4338" s="5">
        <v>46167</v>
      </c>
      <c r="C4338" s="20" t="str">
        <f>TEXT(Table3[[#This Row],[Transaction_Date]],"dddd")</f>
        <v>Monday</v>
      </c>
      <c r="D4338" t="s">
        <v>13020</v>
      </c>
      <c r="E4338">
        <f>HOUR(Table3[[#This Row],[Transaction_Time]])</f>
        <v>18</v>
      </c>
      <c r="F4338" s="6" t="s">
        <v>52</v>
      </c>
      <c r="G4338" s="6" t="s">
        <v>13021</v>
      </c>
      <c r="H4338" s="6" t="s">
        <v>89</v>
      </c>
      <c r="I4338" s="6" t="s">
        <v>42</v>
      </c>
      <c r="J4338" s="6" t="s">
        <v>90</v>
      </c>
      <c r="K4338" s="6" t="s">
        <v>346</v>
      </c>
      <c r="L4338" s="6" t="s">
        <v>286</v>
      </c>
      <c r="M4338" s="6" t="s">
        <v>122</v>
      </c>
      <c r="N4338" s="6" t="s">
        <v>32</v>
      </c>
      <c r="O4338" s="6" t="s">
        <v>47</v>
      </c>
      <c r="P4338" s="6" t="s">
        <v>34</v>
      </c>
      <c r="Q4338" s="6">
        <v>117.54</v>
      </c>
      <c r="R4338" s="6">
        <v>0</v>
      </c>
      <c r="S4338" s="6">
        <v>0</v>
      </c>
      <c r="T4338" s="6" t="s">
        <v>280</v>
      </c>
      <c r="U4338" s="6" t="s">
        <v>385</v>
      </c>
      <c r="V4338" s="6" t="s">
        <v>49</v>
      </c>
      <c r="W4338" s="6">
        <v>55</v>
      </c>
      <c r="X4338" s="7" t="s">
        <v>37</v>
      </c>
    </row>
    <row r="4339" spans="1:24" x14ac:dyDescent="0.3">
      <c r="A4339" s="8" t="s">
        <v>13022</v>
      </c>
      <c r="B4339" s="9">
        <v>46156</v>
      </c>
      <c r="C4339" s="21" t="str">
        <f>TEXT(Table3[[#This Row],[Transaction_Date]],"dddd")</f>
        <v>Thursday</v>
      </c>
      <c r="D4339" t="s">
        <v>13023</v>
      </c>
      <c r="E4339">
        <f>HOUR(Table3[[#This Row],[Transaction_Time]])</f>
        <v>10</v>
      </c>
      <c r="F4339" s="10" t="s">
        <v>24</v>
      </c>
      <c r="G4339" s="10" t="s">
        <v>13024</v>
      </c>
      <c r="H4339" s="10" t="s">
        <v>26</v>
      </c>
      <c r="I4339" s="10" t="s">
        <v>42</v>
      </c>
      <c r="J4339" s="10" t="s">
        <v>166</v>
      </c>
      <c r="K4339" s="10" t="s">
        <v>476</v>
      </c>
      <c r="L4339" s="10" t="s">
        <v>463</v>
      </c>
      <c r="M4339" s="10" t="s">
        <v>101</v>
      </c>
      <c r="N4339" s="10" t="s">
        <v>59</v>
      </c>
      <c r="O4339" s="10" t="s">
        <v>47</v>
      </c>
      <c r="P4339" s="10" t="s">
        <v>128</v>
      </c>
      <c r="Q4339" s="10">
        <v>1784.99</v>
      </c>
      <c r="R4339" s="10">
        <v>0</v>
      </c>
      <c r="S4339" s="10">
        <v>0</v>
      </c>
      <c r="T4339" s="10" t="s">
        <v>35</v>
      </c>
      <c r="U4339" s="10"/>
      <c r="V4339" s="10" t="s">
        <v>49</v>
      </c>
      <c r="W4339" s="10">
        <v>98</v>
      </c>
      <c r="X4339" s="11" t="s">
        <v>69</v>
      </c>
    </row>
    <row r="4340" spans="1:24" x14ac:dyDescent="0.3">
      <c r="A4340" s="4" t="s">
        <v>13025</v>
      </c>
      <c r="B4340" s="5">
        <v>46159</v>
      </c>
      <c r="C4340" s="20" t="str">
        <f>TEXT(Table3[[#This Row],[Transaction_Date]],"dddd")</f>
        <v>Sunday</v>
      </c>
      <c r="D4340" t="s">
        <v>13026</v>
      </c>
      <c r="E4340">
        <f>HOUR(Table3[[#This Row],[Transaction_Time]])</f>
        <v>18</v>
      </c>
      <c r="F4340" s="6" t="s">
        <v>416</v>
      </c>
      <c r="G4340" s="6" t="s">
        <v>13027</v>
      </c>
      <c r="H4340" s="6" t="s">
        <v>26</v>
      </c>
      <c r="I4340" s="6" t="s">
        <v>42</v>
      </c>
      <c r="J4340" s="6" t="s">
        <v>98</v>
      </c>
      <c r="K4340" s="6" t="s">
        <v>126</v>
      </c>
      <c r="L4340" s="6" t="s">
        <v>286</v>
      </c>
      <c r="M4340" s="6" t="s">
        <v>122</v>
      </c>
      <c r="N4340" s="6" t="s">
        <v>32</v>
      </c>
      <c r="O4340" s="6" t="s">
        <v>60</v>
      </c>
      <c r="P4340" s="6" t="s">
        <v>68</v>
      </c>
      <c r="Q4340" s="6">
        <v>2674.33</v>
      </c>
      <c r="R4340" s="6">
        <v>0</v>
      </c>
      <c r="S4340" s="6">
        <v>7.56</v>
      </c>
      <c r="T4340" s="6" t="s">
        <v>280</v>
      </c>
      <c r="U4340" s="6" t="s">
        <v>385</v>
      </c>
      <c r="V4340" s="6" t="s">
        <v>36</v>
      </c>
      <c r="W4340" s="6">
        <v>72</v>
      </c>
      <c r="X4340" s="7" t="s">
        <v>37</v>
      </c>
    </row>
    <row r="4341" spans="1:24" x14ac:dyDescent="0.3">
      <c r="A4341" s="8" t="s">
        <v>13028</v>
      </c>
      <c r="B4341" s="9">
        <v>46163</v>
      </c>
      <c r="C4341" s="21" t="str">
        <f>TEXT(Table3[[#This Row],[Transaction_Date]],"dddd")</f>
        <v>Thursday</v>
      </c>
      <c r="D4341" t="s">
        <v>11029</v>
      </c>
      <c r="E4341">
        <f>HOUR(Table3[[#This Row],[Transaction_Time]])</f>
        <v>9</v>
      </c>
      <c r="F4341" s="10" t="s">
        <v>24</v>
      </c>
      <c r="G4341" s="10" t="s">
        <v>13029</v>
      </c>
      <c r="H4341" s="10" t="s">
        <v>26</v>
      </c>
      <c r="I4341" s="10" t="s">
        <v>42</v>
      </c>
      <c r="J4341" s="10" t="s">
        <v>75</v>
      </c>
      <c r="K4341" s="10" t="s">
        <v>295</v>
      </c>
      <c r="L4341" s="10" t="s">
        <v>132</v>
      </c>
      <c r="M4341" s="10" t="s">
        <v>93</v>
      </c>
      <c r="N4341" s="10" t="s">
        <v>46</v>
      </c>
      <c r="O4341" s="10" t="s">
        <v>297</v>
      </c>
      <c r="P4341" s="10" t="s">
        <v>115</v>
      </c>
      <c r="Q4341" s="10">
        <v>1119.02</v>
      </c>
      <c r="R4341" s="10">
        <v>0</v>
      </c>
      <c r="S4341" s="10">
        <v>2.0699999999999998</v>
      </c>
      <c r="T4341" s="10" t="s">
        <v>280</v>
      </c>
      <c r="U4341" s="10" t="s">
        <v>407</v>
      </c>
      <c r="V4341" s="10" t="s">
        <v>36</v>
      </c>
      <c r="W4341" s="10">
        <v>42</v>
      </c>
      <c r="X4341" s="11" t="s">
        <v>37</v>
      </c>
    </row>
    <row r="4342" spans="1:24" x14ac:dyDescent="0.3">
      <c r="A4342" s="4" t="s">
        <v>13030</v>
      </c>
      <c r="B4342" s="5">
        <v>46168</v>
      </c>
      <c r="C4342" s="20" t="str">
        <f>TEXT(Table3[[#This Row],[Transaction_Date]],"dddd")</f>
        <v>Tuesday</v>
      </c>
      <c r="D4342" t="s">
        <v>13031</v>
      </c>
      <c r="E4342">
        <f>HOUR(Table3[[#This Row],[Transaction_Time]])</f>
        <v>17</v>
      </c>
      <c r="F4342" s="6" t="s">
        <v>24</v>
      </c>
      <c r="G4342" s="6" t="s">
        <v>13032</v>
      </c>
      <c r="H4342" s="6" t="s">
        <v>54</v>
      </c>
      <c r="I4342" s="6" t="s">
        <v>42</v>
      </c>
      <c r="J4342" s="6" t="s">
        <v>98</v>
      </c>
      <c r="K4342" s="6" t="s">
        <v>459</v>
      </c>
      <c r="L4342" s="6" t="s">
        <v>82</v>
      </c>
      <c r="M4342" s="6" t="s">
        <v>83</v>
      </c>
      <c r="N4342" s="6" t="s">
        <v>59</v>
      </c>
      <c r="O4342" s="6" t="s">
        <v>141</v>
      </c>
      <c r="P4342" s="6" t="s">
        <v>68</v>
      </c>
      <c r="Q4342" s="6">
        <v>241.49</v>
      </c>
      <c r="R4342" s="6">
        <v>10.51</v>
      </c>
      <c r="S4342" s="6">
        <v>0</v>
      </c>
      <c r="T4342" s="6" t="s">
        <v>35</v>
      </c>
      <c r="U4342" s="6"/>
      <c r="V4342" s="6" t="s">
        <v>49</v>
      </c>
      <c r="W4342" s="6">
        <v>80</v>
      </c>
      <c r="X4342" s="7" t="s">
        <v>37</v>
      </c>
    </row>
    <row r="4343" spans="1:24" x14ac:dyDescent="0.3">
      <c r="A4343" s="8" t="s">
        <v>13033</v>
      </c>
      <c r="B4343" s="9">
        <v>46166</v>
      </c>
      <c r="C4343" s="21" t="str">
        <f>TEXT(Table3[[#This Row],[Transaction_Date]],"dddd")</f>
        <v>Sunday</v>
      </c>
      <c r="D4343" t="s">
        <v>13034</v>
      </c>
      <c r="E4343">
        <f>HOUR(Table3[[#This Row],[Transaction_Time]])</f>
        <v>7</v>
      </c>
      <c r="F4343" s="10" t="s">
        <v>52</v>
      </c>
      <c r="G4343" s="10" t="s">
        <v>13035</v>
      </c>
      <c r="H4343" s="10" t="s">
        <v>74</v>
      </c>
      <c r="I4343" s="10" t="s">
        <v>42</v>
      </c>
      <c r="J4343" s="10" t="s">
        <v>105</v>
      </c>
      <c r="K4343" s="10" t="s">
        <v>675</v>
      </c>
      <c r="L4343" s="10" t="s">
        <v>290</v>
      </c>
      <c r="M4343" s="10" t="s">
        <v>93</v>
      </c>
      <c r="N4343" s="10" t="s">
        <v>46</v>
      </c>
      <c r="O4343" s="10" t="s">
        <v>47</v>
      </c>
      <c r="P4343" s="10" t="s">
        <v>115</v>
      </c>
      <c r="Q4343" s="10">
        <v>1335.78</v>
      </c>
      <c r="R4343" s="10">
        <v>0</v>
      </c>
      <c r="S4343" s="10">
        <v>0</v>
      </c>
      <c r="T4343" s="10" t="s">
        <v>280</v>
      </c>
      <c r="U4343" s="10" t="s">
        <v>315</v>
      </c>
      <c r="V4343" s="10" t="s">
        <v>49</v>
      </c>
      <c r="W4343" s="10">
        <v>24</v>
      </c>
      <c r="X4343" s="11" t="s">
        <v>37</v>
      </c>
    </row>
    <row r="4344" spans="1:24" x14ac:dyDescent="0.3">
      <c r="A4344" s="4" t="s">
        <v>13036</v>
      </c>
      <c r="B4344" s="5">
        <v>46154</v>
      </c>
      <c r="C4344" s="20" t="str">
        <f>TEXT(Table3[[#This Row],[Transaction_Date]],"dddd")</f>
        <v>Tuesday</v>
      </c>
      <c r="D4344" t="s">
        <v>13037</v>
      </c>
      <c r="E4344">
        <f>HOUR(Table3[[#This Row],[Transaction_Time]])</f>
        <v>16</v>
      </c>
      <c r="F4344" s="6" t="s">
        <v>24</v>
      </c>
      <c r="G4344" s="6" t="s">
        <v>13038</v>
      </c>
      <c r="H4344" s="6" t="s">
        <v>89</v>
      </c>
      <c r="I4344" s="6" t="s">
        <v>27</v>
      </c>
      <c r="J4344" s="6" t="s">
        <v>75</v>
      </c>
      <c r="K4344" s="6" t="s">
        <v>156</v>
      </c>
      <c r="L4344" s="6" t="s">
        <v>107</v>
      </c>
      <c r="M4344" s="6" t="s">
        <v>93</v>
      </c>
      <c r="N4344" s="6" t="s">
        <v>176</v>
      </c>
      <c r="O4344" s="6" t="s">
        <v>60</v>
      </c>
      <c r="P4344" s="6" t="s">
        <v>115</v>
      </c>
      <c r="Q4344" s="6">
        <v>982.64</v>
      </c>
      <c r="R4344" s="6">
        <v>0</v>
      </c>
      <c r="S4344" s="6">
        <v>0</v>
      </c>
      <c r="T4344" s="6" t="s">
        <v>35</v>
      </c>
      <c r="U4344" s="6"/>
      <c r="V4344" s="6" t="s">
        <v>49</v>
      </c>
      <c r="W4344" s="6">
        <v>77</v>
      </c>
      <c r="X4344" s="7" t="s">
        <v>37</v>
      </c>
    </row>
    <row r="4345" spans="1:24" x14ac:dyDescent="0.3">
      <c r="A4345" s="8" t="s">
        <v>13039</v>
      </c>
      <c r="B4345" s="9">
        <v>46170</v>
      </c>
      <c r="C4345" s="21" t="str">
        <f>TEXT(Table3[[#This Row],[Transaction_Date]],"dddd")</f>
        <v>Thursday</v>
      </c>
      <c r="D4345" t="s">
        <v>13040</v>
      </c>
      <c r="E4345">
        <f>HOUR(Table3[[#This Row],[Transaction_Time]])</f>
        <v>17</v>
      </c>
      <c r="F4345" s="10" t="s">
        <v>40</v>
      </c>
      <c r="G4345" s="10" t="s">
        <v>13041</v>
      </c>
      <c r="H4345" s="10" t="s">
        <v>26</v>
      </c>
      <c r="I4345" s="10" t="s">
        <v>27</v>
      </c>
      <c r="J4345" s="10" t="s">
        <v>55</v>
      </c>
      <c r="K4345" s="10" t="s">
        <v>56</v>
      </c>
      <c r="L4345" s="10" t="s">
        <v>357</v>
      </c>
      <c r="M4345" s="10" t="s">
        <v>122</v>
      </c>
      <c r="N4345" s="10" t="s">
        <v>78</v>
      </c>
      <c r="O4345" s="10" t="s">
        <v>60</v>
      </c>
      <c r="P4345" s="10" t="s">
        <v>68</v>
      </c>
      <c r="Q4345" s="10">
        <v>448.34</v>
      </c>
      <c r="R4345" s="10">
        <v>0</v>
      </c>
      <c r="S4345" s="10">
        <v>0</v>
      </c>
      <c r="T4345" s="10" t="s">
        <v>35</v>
      </c>
      <c r="U4345" s="10"/>
      <c r="V4345" s="10" t="s">
        <v>49</v>
      </c>
      <c r="W4345" s="10">
        <v>97</v>
      </c>
      <c r="X4345" s="11" t="s">
        <v>37</v>
      </c>
    </row>
    <row r="4346" spans="1:24" x14ac:dyDescent="0.3">
      <c r="A4346" s="4" t="s">
        <v>13042</v>
      </c>
      <c r="B4346" s="5">
        <v>46157</v>
      </c>
      <c r="C4346" s="20" t="str">
        <f>TEXT(Table3[[#This Row],[Transaction_Date]],"dddd")</f>
        <v>Friday</v>
      </c>
      <c r="D4346" t="s">
        <v>13043</v>
      </c>
      <c r="E4346">
        <f>HOUR(Table3[[#This Row],[Transaction_Time]])</f>
        <v>12</v>
      </c>
      <c r="F4346" s="6" t="s">
        <v>24</v>
      </c>
      <c r="G4346" s="6" t="s">
        <v>13044</v>
      </c>
      <c r="H4346" s="6" t="s">
        <v>26</v>
      </c>
      <c r="I4346" s="6" t="s">
        <v>27</v>
      </c>
      <c r="J4346" s="6" t="s">
        <v>119</v>
      </c>
      <c r="K4346" s="6" t="s">
        <v>276</v>
      </c>
      <c r="L4346" s="6" t="s">
        <v>477</v>
      </c>
      <c r="M4346" s="6" t="s">
        <v>101</v>
      </c>
      <c r="N4346" s="6" t="s">
        <v>32</v>
      </c>
      <c r="O4346" s="6" t="s">
        <v>297</v>
      </c>
      <c r="P4346" s="6" t="s">
        <v>115</v>
      </c>
      <c r="Q4346" s="6">
        <v>1325.78</v>
      </c>
      <c r="R4346" s="6">
        <v>0</v>
      </c>
      <c r="S4346" s="6">
        <v>6.83</v>
      </c>
      <c r="T4346" s="6" t="s">
        <v>35</v>
      </c>
      <c r="U4346" s="6"/>
      <c r="V4346" s="6" t="s">
        <v>49</v>
      </c>
      <c r="W4346" s="6">
        <v>57</v>
      </c>
      <c r="X4346" s="7" t="s">
        <v>37</v>
      </c>
    </row>
    <row r="4347" spans="1:24" x14ac:dyDescent="0.3">
      <c r="A4347" s="8" t="s">
        <v>13045</v>
      </c>
      <c r="B4347" s="9">
        <v>46150</v>
      </c>
      <c r="C4347" s="21" t="str">
        <f>TEXT(Table3[[#This Row],[Transaction_Date]],"dddd")</f>
        <v>Friday</v>
      </c>
      <c r="D4347" t="s">
        <v>13046</v>
      </c>
      <c r="E4347">
        <f>HOUR(Table3[[#This Row],[Transaction_Time]])</f>
        <v>17</v>
      </c>
      <c r="F4347" s="10" t="s">
        <v>24</v>
      </c>
      <c r="G4347" s="10" t="s">
        <v>13047</v>
      </c>
      <c r="H4347" s="10" t="s">
        <v>54</v>
      </c>
      <c r="I4347" s="10" t="s">
        <v>42</v>
      </c>
      <c r="J4347" s="10" t="s">
        <v>75</v>
      </c>
      <c r="K4347" s="10" t="s">
        <v>295</v>
      </c>
      <c r="L4347" s="10" t="s">
        <v>213</v>
      </c>
      <c r="M4347" s="10" t="s">
        <v>214</v>
      </c>
      <c r="N4347" s="10" t="s">
        <v>46</v>
      </c>
      <c r="O4347" s="10" t="s">
        <v>47</v>
      </c>
      <c r="P4347" s="10" t="s">
        <v>108</v>
      </c>
      <c r="Q4347" s="10">
        <v>2424.67</v>
      </c>
      <c r="R4347" s="10">
        <v>30.33</v>
      </c>
      <c r="S4347" s="10">
        <v>0.95</v>
      </c>
      <c r="T4347" s="10" t="s">
        <v>35</v>
      </c>
      <c r="U4347" s="10"/>
      <c r="V4347" s="10" t="s">
        <v>49</v>
      </c>
      <c r="W4347" s="10">
        <v>67</v>
      </c>
      <c r="X4347" s="11" t="s">
        <v>37</v>
      </c>
    </row>
    <row r="4348" spans="1:24" x14ac:dyDescent="0.3">
      <c r="A4348" s="4" t="s">
        <v>13048</v>
      </c>
      <c r="B4348" s="5">
        <v>46146</v>
      </c>
      <c r="C4348" s="20" t="str">
        <f>TEXT(Table3[[#This Row],[Transaction_Date]],"dddd")</f>
        <v>Monday</v>
      </c>
      <c r="D4348" t="s">
        <v>13049</v>
      </c>
      <c r="E4348">
        <f>HOUR(Table3[[#This Row],[Transaction_Time]])</f>
        <v>12</v>
      </c>
      <c r="F4348" s="6" t="s">
        <v>24</v>
      </c>
      <c r="G4348" s="6" t="s">
        <v>13050</v>
      </c>
      <c r="H4348" s="6" t="s">
        <v>54</v>
      </c>
      <c r="I4348" s="6" t="s">
        <v>42</v>
      </c>
      <c r="J4348" s="6" t="s">
        <v>119</v>
      </c>
      <c r="K4348" s="6" t="s">
        <v>264</v>
      </c>
      <c r="L4348" s="6" t="s">
        <v>826</v>
      </c>
      <c r="M4348" s="6" t="s">
        <v>101</v>
      </c>
      <c r="N4348" s="6" t="s">
        <v>59</v>
      </c>
      <c r="O4348" s="6" t="s">
        <v>141</v>
      </c>
      <c r="P4348" s="6" t="s">
        <v>108</v>
      </c>
      <c r="Q4348" s="6">
        <v>171.55</v>
      </c>
      <c r="R4348" s="6">
        <v>33.729999999999997</v>
      </c>
      <c r="S4348" s="6">
        <v>0</v>
      </c>
      <c r="T4348" s="6" t="s">
        <v>35</v>
      </c>
      <c r="U4348" s="6"/>
      <c r="V4348" s="6" t="s">
        <v>49</v>
      </c>
      <c r="W4348" s="6">
        <v>12</v>
      </c>
      <c r="X4348" s="7" t="s">
        <v>37</v>
      </c>
    </row>
    <row r="4349" spans="1:24" x14ac:dyDescent="0.3">
      <c r="A4349" s="8" t="s">
        <v>13051</v>
      </c>
      <c r="B4349" s="9">
        <v>46143</v>
      </c>
      <c r="C4349" s="21" t="str">
        <f>TEXT(Table3[[#This Row],[Transaction_Date]],"dddd")</f>
        <v>Friday</v>
      </c>
      <c r="D4349" t="s">
        <v>13052</v>
      </c>
      <c r="E4349">
        <f>HOUR(Table3[[#This Row],[Transaction_Time]])</f>
        <v>8</v>
      </c>
      <c r="F4349" s="10" t="s">
        <v>40</v>
      </c>
      <c r="G4349" s="10" t="s">
        <v>13053</v>
      </c>
      <c r="H4349" s="10" t="s">
        <v>54</v>
      </c>
      <c r="I4349" s="10" t="s">
        <v>27</v>
      </c>
      <c r="J4349" s="10" t="s">
        <v>55</v>
      </c>
      <c r="K4349" s="10" t="s">
        <v>180</v>
      </c>
      <c r="L4349" s="10" t="s">
        <v>342</v>
      </c>
      <c r="M4349" s="10" t="s">
        <v>162</v>
      </c>
      <c r="N4349" s="10" t="s">
        <v>46</v>
      </c>
      <c r="O4349" s="10" t="s">
        <v>297</v>
      </c>
      <c r="P4349" s="10" t="s">
        <v>68</v>
      </c>
      <c r="Q4349" s="10">
        <v>658.22</v>
      </c>
      <c r="R4349" s="10">
        <v>0</v>
      </c>
      <c r="S4349" s="10">
        <v>0</v>
      </c>
      <c r="T4349" s="10" t="s">
        <v>35</v>
      </c>
      <c r="U4349" s="10"/>
      <c r="V4349" s="10" t="s">
        <v>49</v>
      </c>
      <c r="W4349" s="10">
        <v>99</v>
      </c>
      <c r="X4349" s="11" t="s">
        <v>69</v>
      </c>
    </row>
    <row r="4350" spans="1:24" x14ac:dyDescent="0.3">
      <c r="A4350" s="4" t="s">
        <v>13054</v>
      </c>
      <c r="B4350" s="5">
        <v>46146</v>
      </c>
      <c r="C4350" s="20" t="str">
        <f>TEXT(Table3[[#This Row],[Transaction_Date]],"dddd")</f>
        <v>Monday</v>
      </c>
      <c r="D4350" t="s">
        <v>13055</v>
      </c>
      <c r="E4350">
        <f>HOUR(Table3[[#This Row],[Transaction_Time]])</f>
        <v>8</v>
      </c>
      <c r="F4350" s="6" t="s">
        <v>24</v>
      </c>
      <c r="G4350" s="6" t="s">
        <v>13056</v>
      </c>
      <c r="H4350" s="6" t="s">
        <v>26</v>
      </c>
      <c r="I4350" s="6" t="s">
        <v>27</v>
      </c>
      <c r="J4350" s="6" t="s">
        <v>105</v>
      </c>
      <c r="K4350" s="6" t="s">
        <v>675</v>
      </c>
      <c r="L4350" s="6" t="s">
        <v>30</v>
      </c>
      <c r="M4350" s="6" t="s">
        <v>31</v>
      </c>
      <c r="N4350" s="6" t="s">
        <v>32</v>
      </c>
      <c r="O4350" s="6" t="s">
        <v>60</v>
      </c>
      <c r="P4350" s="10" t="s">
        <v>68</v>
      </c>
      <c r="Q4350" s="6">
        <v>241.08</v>
      </c>
      <c r="R4350" s="6">
        <v>0</v>
      </c>
      <c r="S4350" s="6">
        <v>7.38</v>
      </c>
      <c r="T4350" s="6" t="s">
        <v>35</v>
      </c>
      <c r="U4350" s="6"/>
      <c r="V4350" s="6" t="s">
        <v>49</v>
      </c>
      <c r="W4350" s="6">
        <v>57</v>
      </c>
      <c r="X4350" s="7" t="s">
        <v>37</v>
      </c>
    </row>
    <row r="4351" spans="1:24" x14ac:dyDescent="0.3">
      <c r="A4351" s="8" t="s">
        <v>13057</v>
      </c>
      <c r="B4351" s="9">
        <v>46160</v>
      </c>
      <c r="C4351" s="21" t="str">
        <f>TEXT(Table3[[#This Row],[Transaction_Date]],"dddd")</f>
        <v>Monday</v>
      </c>
      <c r="D4351" t="s">
        <v>13058</v>
      </c>
      <c r="E4351">
        <f>HOUR(Table3[[#This Row],[Transaction_Time]])</f>
        <v>21</v>
      </c>
      <c r="F4351" s="10" t="s">
        <v>24</v>
      </c>
      <c r="G4351" s="10" t="s">
        <v>13059</v>
      </c>
      <c r="H4351" s="10" t="s">
        <v>89</v>
      </c>
      <c r="I4351" s="10" t="s">
        <v>42</v>
      </c>
      <c r="J4351" s="10" t="s">
        <v>119</v>
      </c>
      <c r="K4351" s="10" t="s">
        <v>264</v>
      </c>
      <c r="L4351" s="10" t="s">
        <v>290</v>
      </c>
      <c r="M4351" s="10" t="s">
        <v>93</v>
      </c>
      <c r="N4351" s="10" t="s">
        <v>46</v>
      </c>
      <c r="O4351" s="10" t="s">
        <v>60</v>
      </c>
      <c r="P4351" s="10" t="s">
        <v>68</v>
      </c>
      <c r="Q4351" s="10">
        <v>416.69</v>
      </c>
      <c r="R4351" s="10">
        <v>0</v>
      </c>
      <c r="S4351" s="10">
        <v>0</v>
      </c>
      <c r="T4351" s="10" t="s">
        <v>35</v>
      </c>
      <c r="U4351" s="10"/>
      <c r="V4351" s="10" t="s">
        <v>49</v>
      </c>
      <c r="W4351" s="10">
        <v>19</v>
      </c>
      <c r="X4351" s="11" t="s">
        <v>37</v>
      </c>
    </row>
    <row r="4352" spans="1:24" x14ac:dyDescent="0.3">
      <c r="A4352" s="4" t="s">
        <v>13060</v>
      </c>
      <c r="B4352" s="5">
        <v>46171</v>
      </c>
      <c r="C4352" s="20" t="str">
        <f>TEXT(Table3[[#This Row],[Transaction_Date]],"dddd")</f>
        <v>Friday</v>
      </c>
      <c r="D4352" t="s">
        <v>3806</v>
      </c>
      <c r="E4352">
        <f>HOUR(Table3[[#This Row],[Transaction_Time]])</f>
        <v>19</v>
      </c>
      <c r="F4352" s="6" t="s">
        <v>24</v>
      </c>
      <c r="G4352" s="6" t="s">
        <v>13061</v>
      </c>
      <c r="H4352" s="6" t="s">
        <v>54</v>
      </c>
      <c r="I4352" s="6" t="s">
        <v>42</v>
      </c>
      <c r="J4352" s="6" t="s">
        <v>75</v>
      </c>
      <c r="K4352" s="6" t="s">
        <v>156</v>
      </c>
      <c r="L4352" s="6" t="s">
        <v>445</v>
      </c>
      <c r="M4352" s="6" t="s">
        <v>162</v>
      </c>
      <c r="N4352" s="6" t="s">
        <v>32</v>
      </c>
      <c r="O4352" s="6" t="s">
        <v>47</v>
      </c>
      <c r="P4352" s="6" t="s">
        <v>48</v>
      </c>
      <c r="Q4352" s="6">
        <v>189.75</v>
      </c>
      <c r="R4352" s="6">
        <v>0</v>
      </c>
      <c r="S4352" s="6">
        <v>0</v>
      </c>
      <c r="T4352" s="6" t="s">
        <v>35</v>
      </c>
      <c r="U4352" s="6"/>
      <c r="V4352" s="6" t="s">
        <v>49</v>
      </c>
      <c r="W4352" s="6">
        <v>73</v>
      </c>
      <c r="X4352" s="7" t="s">
        <v>37</v>
      </c>
    </row>
    <row r="4353" spans="1:24" x14ac:dyDescent="0.3">
      <c r="A4353" s="8" t="s">
        <v>13062</v>
      </c>
      <c r="B4353" s="9">
        <v>46173</v>
      </c>
      <c r="C4353" s="21" t="str">
        <f>TEXT(Table3[[#This Row],[Transaction_Date]],"dddd")</f>
        <v>Sunday</v>
      </c>
      <c r="D4353" t="s">
        <v>13063</v>
      </c>
      <c r="E4353">
        <f>HOUR(Table3[[#This Row],[Transaction_Time]])</f>
        <v>11</v>
      </c>
      <c r="F4353" s="10" t="s">
        <v>24</v>
      </c>
      <c r="G4353" s="10" t="s">
        <v>13064</v>
      </c>
      <c r="H4353" s="10" t="s">
        <v>54</v>
      </c>
      <c r="I4353" s="10" t="s">
        <v>27</v>
      </c>
      <c r="J4353" s="10" t="s">
        <v>55</v>
      </c>
      <c r="K4353" s="10" t="s">
        <v>180</v>
      </c>
      <c r="L4353" s="10" t="s">
        <v>107</v>
      </c>
      <c r="M4353" s="10" t="s">
        <v>93</v>
      </c>
      <c r="N4353" s="10" t="s">
        <v>32</v>
      </c>
      <c r="O4353" s="10" t="s">
        <v>60</v>
      </c>
      <c r="P4353" s="10" t="s">
        <v>115</v>
      </c>
      <c r="Q4353" s="10">
        <v>1568.96</v>
      </c>
      <c r="R4353" s="10">
        <v>0</v>
      </c>
      <c r="S4353" s="10">
        <v>0</v>
      </c>
      <c r="T4353" s="10" t="s">
        <v>35</v>
      </c>
      <c r="U4353" s="10"/>
      <c r="V4353" s="10" t="s">
        <v>49</v>
      </c>
      <c r="W4353" s="10">
        <v>61</v>
      </c>
      <c r="X4353" s="11" t="s">
        <v>37</v>
      </c>
    </row>
    <row r="4354" spans="1:24" x14ac:dyDescent="0.3">
      <c r="A4354" s="4" t="s">
        <v>13065</v>
      </c>
      <c r="B4354" s="5">
        <v>46154</v>
      </c>
      <c r="C4354" s="20" t="str">
        <f>TEXT(Table3[[#This Row],[Transaction_Date]],"dddd")</f>
        <v>Tuesday</v>
      </c>
      <c r="D4354" t="s">
        <v>13066</v>
      </c>
      <c r="E4354">
        <f>HOUR(Table3[[#This Row],[Transaction_Time]])</f>
        <v>18</v>
      </c>
      <c r="F4354" s="6" t="s">
        <v>24</v>
      </c>
      <c r="G4354" s="6" t="s">
        <v>13067</v>
      </c>
      <c r="H4354" s="6" t="s">
        <v>54</v>
      </c>
      <c r="I4354" s="6" t="s">
        <v>27</v>
      </c>
      <c r="J4354" s="6" t="s">
        <v>166</v>
      </c>
      <c r="K4354" s="6" t="s">
        <v>476</v>
      </c>
      <c r="L4354" s="6" t="s">
        <v>334</v>
      </c>
      <c r="M4354" s="6" t="s">
        <v>58</v>
      </c>
      <c r="N4354" s="6" t="s">
        <v>176</v>
      </c>
      <c r="O4354" s="6" t="s">
        <v>33</v>
      </c>
      <c r="P4354" s="6" t="s">
        <v>128</v>
      </c>
      <c r="Q4354" s="6">
        <v>2526.2399999999998</v>
      </c>
      <c r="R4354" s="6">
        <v>0</v>
      </c>
      <c r="S4354" s="6">
        <v>0</v>
      </c>
      <c r="T4354" s="6" t="s">
        <v>35</v>
      </c>
      <c r="U4354" s="6"/>
      <c r="V4354" s="6" t="s">
        <v>49</v>
      </c>
      <c r="W4354" s="6">
        <v>15</v>
      </c>
      <c r="X4354" s="7" t="s">
        <v>37</v>
      </c>
    </row>
    <row r="4355" spans="1:24" x14ac:dyDescent="0.3">
      <c r="A4355" s="8" t="s">
        <v>13068</v>
      </c>
      <c r="B4355" s="9">
        <v>46156</v>
      </c>
      <c r="C4355" s="21" t="str">
        <f>TEXT(Table3[[#This Row],[Transaction_Date]],"dddd")</f>
        <v>Thursday</v>
      </c>
      <c r="D4355" t="s">
        <v>13069</v>
      </c>
      <c r="E4355">
        <f>HOUR(Table3[[#This Row],[Transaction_Time]])</f>
        <v>18</v>
      </c>
      <c r="F4355" s="10" t="s">
        <v>24</v>
      </c>
      <c r="G4355" s="10" t="s">
        <v>13070</v>
      </c>
      <c r="H4355" s="10" t="s">
        <v>89</v>
      </c>
      <c r="I4355" s="10" t="s">
        <v>42</v>
      </c>
      <c r="J4355" s="10" t="s">
        <v>119</v>
      </c>
      <c r="K4355" s="10" t="s">
        <v>264</v>
      </c>
      <c r="L4355" s="10" t="s">
        <v>342</v>
      </c>
      <c r="M4355" s="10" t="s">
        <v>162</v>
      </c>
      <c r="N4355" s="10" t="s">
        <v>46</v>
      </c>
      <c r="O4355" s="10" t="s">
        <v>47</v>
      </c>
      <c r="P4355" s="10" t="s">
        <v>128</v>
      </c>
      <c r="Q4355" s="10">
        <v>85.35</v>
      </c>
      <c r="R4355" s="10">
        <v>0</v>
      </c>
      <c r="S4355" s="10">
        <v>7.4</v>
      </c>
      <c r="T4355" s="10" t="s">
        <v>35</v>
      </c>
      <c r="U4355" s="10"/>
      <c r="V4355" s="10" t="s">
        <v>49</v>
      </c>
      <c r="W4355" s="10">
        <v>46</v>
      </c>
      <c r="X4355" s="11" t="s">
        <v>37</v>
      </c>
    </row>
    <row r="4356" spans="1:24" x14ac:dyDescent="0.3">
      <c r="A4356" s="4" t="s">
        <v>13071</v>
      </c>
      <c r="B4356" s="5">
        <v>46149</v>
      </c>
      <c r="C4356" s="20" t="str">
        <f>TEXT(Table3[[#This Row],[Transaction_Date]],"dddd")</f>
        <v>Thursday</v>
      </c>
      <c r="D4356" t="s">
        <v>13072</v>
      </c>
      <c r="E4356">
        <f>HOUR(Table3[[#This Row],[Transaction_Time]])</f>
        <v>20</v>
      </c>
      <c r="F4356" s="6" t="s">
        <v>52</v>
      </c>
      <c r="G4356" s="6" t="s">
        <v>13073</v>
      </c>
      <c r="H4356" s="6" t="s">
        <v>97</v>
      </c>
      <c r="I4356" s="6" t="s">
        <v>42</v>
      </c>
      <c r="J4356" s="6" t="s">
        <v>43</v>
      </c>
      <c r="K4356" s="6" t="s">
        <v>285</v>
      </c>
      <c r="L4356" s="6" t="s">
        <v>152</v>
      </c>
      <c r="M4356" s="6" t="s">
        <v>93</v>
      </c>
      <c r="N4356" s="6" t="s">
        <v>46</v>
      </c>
      <c r="O4356" s="6" t="s">
        <v>47</v>
      </c>
      <c r="P4356" s="6" t="s">
        <v>48</v>
      </c>
      <c r="Q4356" s="6">
        <v>35.31</v>
      </c>
      <c r="R4356" s="6">
        <v>0</v>
      </c>
      <c r="S4356" s="6">
        <v>0</v>
      </c>
      <c r="T4356" s="6" t="s">
        <v>35</v>
      </c>
      <c r="U4356" s="6"/>
      <c r="V4356" s="6" t="s">
        <v>49</v>
      </c>
      <c r="W4356" s="6">
        <v>29</v>
      </c>
      <c r="X4356" s="7" t="s">
        <v>37</v>
      </c>
    </row>
    <row r="4357" spans="1:24" x14ac:dyDescent="0.3">
      <c r="A4357" s="8" t="s">
        <v>13074</v>
      </c>
      <c r="B4357" s="9">
        <v>46170</v>
      </c>
      <c r="C4357" s="21" t="str">
        <f>TEXT(Table3[[#This Row],[Transaction_Date]],"dddd")</f>
        <v>Thursday</v>
      </c>
      <c r="D4357" t="s">
        <v>13075</v>
      </c>
      <c r="E4357">
        <f>HOUR(Table3[[#This Row],[Transaction_Time]])</f>
        <v>16</v>
      </c>
      <c r="F4357" s="10" t="s">
        <v>416</v>
      </c>
      <c r="G4357" s="10" t="s">
        <v>13076</v>
      </c>
      <c r="H4357" s="10" t="s">
        <v>54</v>
      </c>
      <c r="I4357" s="10" t="s">
        <v>27</v>
      </c>
      <c r="J4357" s="10" t="s">
        <v>43</v>
      </c>
      <c r="K4357" s="10" t="s">
        <v>229</v>
      </c>
      <c r="L4357" s="10" t="s">
        <v>826</v>
      </c>
      <c r="M4357" s="10" t="s">
        <v>101</v>
      </c>
      <c r="N4357" s="10" t="s">
        <v>46</v>
      </c>
      <c r="O4357" s="10" t="s">
        <v>297</v>
      </c>
      <c r="P4357" s="10" t="s">
        <v>68</v>
      </c>
      <c r="Q4357" s="10">
        <v>387.5</v>
      </c>
      <c r="R4357" s="10">
        <v>0</v>
      </c>
      <c r="S4357" s="10">
        <v>0</v>
      </c>
      <c r="T4357" s="10" t="s">
        <v>35</v>
      </c>
      <c r="U4357" s="10"/>
      <c r="V4357" s="10" t="s">
        <v>49</v>
      </c>
      <c r="W4357" s="10">
        <v>80</v>
      </c>
      <c r="X4357" s="11" t="s">
        <v>37</v>
      </c>
    </row>
    <row r="4358" spans="1:24" x14ac:dyDescent="0.3">
      <c r="A4358" s="4" t="s">
        <v>13077</v>
      </c>
      <c r="B4358" s="5">
        <v>46148</v>
      </c>
      <c r="C4358" s="20" t="str">
        <f>TEXT(Table3[[#This Row],[Transaction_Date]],"dddd")</f>
        <v>Wednesday</v>
      </c>
      <c r="D4358" t="s">
        <v>13078</v>
      </c>
      <c r="E4358">
        <f>HOUR(Table3[[#This Row],[Transaction_Time]])</f>
        <v>7</v>
      </c>
      <c r="F4358" s="6" t="s">
        <v>24</v>
      </c>
      <c r="G4358" s="6" t="s">
        <v>13079</v>
      </c>
      <c r="H4358" s="6" t="s">
        <v>74</v>
      </c>
      <c r="I4358" s="6" t="s">
        <v>27</v>
      </c>
      <c r="J4358" s="6" t="s">
        <v>43</v>
      </c>
      <c r="K4358" s="6" t="s">
        <v>229</v>
      </c>
      <c r="L4358" s="6" t="s">
        <v>241</v>
      </c>
      <c r="M4358" s="6" t="s">
        <v>101</v>
      </c>
      <c r="N4358" s="6" t="s">
        <v>176</v>
      </c>
      <c r="O4358" s="6" t="s">
        <v>33</v>
      </c>
      <c r="P4358" s="6" t="s">
        <v>68</v>
      </c>
      <c r="Q4358" s="6">
        <v>204.99</v>
      </c>
      <c r="R4358" s="6">
        <v>0</v>
      </c>
      <c r="S4358" s="6">
        <v>0</v>
      </c>
      <c r="T4358" s="6" t="s">
        <v>35</v>
      </c>
      <c r="U4358" s="6"/>
      <c r="V4358" s="6" t="s">
        <v>49</v>
      </c>
      <c r="W4358" s="6">
        <v>83</v>
      </c>
      <c r="X4358" s="7" t="s">
        <v>37</v>
      </c>
    </row>
    <row r="4359" spans="1:24" x14ac:dyDescent="0.3">
      <c r="A4359" s="8" t="s">
        <v>13080</v>
      </c>
      <c r="B4359" s="9">
        <v>46156</v>
      </c>
      <c r="C4359" s="21" t="str">
        <f>TEXT(Table3[[#This Row],[Transaction_Date]],"dddd")</f>
        <v>Thursday</v>
      </c>
      <c r="D4359" t="s">
        <v>453</v>
      </c>
      <c r="E4359">
        <f>HOUR(Table3[[#This Row],[Transaction_Time]])</f>
        <v>15</v>
      </c>
      <c r="F4359" s="10" t="s">
        <v>24</v>
      </c>
      <c r="G4359" s="10" t="s">
        <v>13081</v>
      </c>
      <c r="H4359" s="10" t="s">
        <v>89</v>
      </c>
      <c r="I4359" s="10" t="s">
        <v>42</v>
      </c>
      <c r="J4359" s="10" t="s">
        <v>28</v>
      </c>
      <c r="K4359" s="10" t="s">
        <v>65</v>
      </c>
      <c r="L4359" s="10" t="s">
        <v>544</v>
      </c>
      <c r="M4359" s="10" t="s">
        <v>114</v>
      </c>
      <c r="N4359" s="10" t="s">
        <v>46</v>
      </c>
      <c r="O4359" s="10" t="s">
        <v>141</v>
      </c>
      <c r="P4359" s="10" t="s">
        <v>84</v>
      </c>
      <c r="Q4359" s="10">
        <v>467.12</v>
      </c>
      <c r="R4359" s="10">
        <v>0</v>
      </c>
      <c r="S4359" s="10">
        <v>2.29</v>
      </c>
      <c r="T4359" s="10" t="s">
        <v>35</v>
      </c>
      <c r="U4359" s="10"/>
      <c r="V4359" s="10" t="s">
        <v>49</v>
      </c>
      <c r="W4359" s="10">
        <v>27</v>
      </c>
      <c r="X4359" s="11" t="s">
        <v>37</v>
      </c>
    </row>
    <row r="4360" spans="1:24" x14ac:dyDescent="0.3">
      <c r="A4360" s="4" t="s">
        <v>13082</v>
      </c>
      <c r="B4360" s="5">
        <v>46159</v>
      </c>
      <c r="C4360" s="20" t="str">
        <f>TEXT(Table3[[#This Row],[Transaction_Date]],"dddd")</f>
        <v>Sunday</v>
      </c>
      <c r="D4360" t="s">
        <v>13083</v>
      </c>
      <c r="E4360">
        <f>HOUR(Table3[[#This Row],[Transaction_Time]])</f>
        <v>8</v>
      </c>
      <c r="F4360" s="6" t="s">
        <v>40</v>
      </c>
      <c r="G4360" s="6" t="s">
        <v>13084</v>
      </c>
      <c r="H4360" s="6" t="s">
        <v>54</v>
      </c>
      <c r="I4360" s="6" t="s">
        <v>27</v>
      </c>
      <c r="J4360" s="6" t="s">
        <v>43</v>
      </c>
      <c r="K4360" s="6" t="s">
        <v>229</v>
      </c>
      <c r="L4360" s="6" t="s">
        <v>230</v>
      </c>
      <c r="M4360" s="6" t="s">
        <v>83</v>
      </c>
      <c r="N4360" s="6" t="s">
        <v>176</v>
      </c>
      <c r="O4360" s="6" t="s">
        <v>47</v>
      </c>
      <c r="P4360" s="6" t="s">
        <v>48</v>
      </c>
      <c r="Q4360" s="6">
        <v>857.82</v>
      </c>
      <c r="R4360" s="6">
        <v>11.01</v>
      </c>
      <c r="S4360" s="6">
        <v>0</v>
      </c>
      <c r="T4360" s="6" t="s">
        <v>35</v>
      </c>
      <c r="U4360" s="6"/>
      <c r="V4360" s="6" t="s">
        <v>49</v>
      </c>
      <c r="W4360" s="6">
        <v>84</v>
      </c>
      <c r="X4360" s="7" t="s">
        <v>37</v>
      </c>
    </row>
    <row r="4361" spans="1:24" x14ac:dyDescent="0.3">
      <c r="A4361" s="8" t="s">
        <v>13085</v>
      </c>
      <c r="B4361" s="9">
        <v>46149</v>
      </c>
      <c r="C4361" s="21" t="str">
        <f>TEXT(Table3[[#This Row],[Transaction_Date]],"dddd")</f>
        <v>Thursday</v>
      </c>
      <c r="D4361" t="s">
        <v>13086</v>
      </c>
      <c r="E4361">
        <f>HOUR(Table3[[#This Row],[Transaction_Time]])</f>
        <v>18</v>
      </c>
      <c r="F4361" s="10" t="s">
        <v>72</v>
      </c>
      <c r="G4361" s="10" t="s">
        <v>7767</v>
      </c>
      <c r="H4361" s="10" t="s">
        <v>97</v>
      </c>
      <c r="I4361" s="10" t="s">
        <v>27</v>
      </c>
      <c r="J4361" s="10" t="s">
        <v>43</v>
      </c>
      <c r="K4361" s="10" t="s">
        <v>44</v>
      </c>
      <c r="L4361" s="10" t="s">
        <v>152</v>
      </c>
      <c r="M4361" s="10" t="s">
        <v>93</v>
      </c>
      <c r="N4361" s="10" t="s">
        <v>46</v>
      </c>
      <c r="O4361" s="10" t="s">
        <v>60</v>
      </c>
      <c r="P4361" s="10" t="s">
        <v>128</v>
      </c>
      <c r="Q4361" s="10">
        <v>1863.41</v>
      </c>
      <c r="R4361" s="10">
        <v>0</v>
      </c>
      <c r="S4361" s="10">
        <v>7.05</v>
      </c>
      <c r="T4361" s="10" t="s">
        <v>35</v>
      </c>
      <c r="U4361" s="10"/>
      <c r="V4361" s="10" t="s">
        <v>49</v>
      </c>
      <c r="W4361" s="10">
        <v>48</v>
      </c>
      <c r="X4361" s="11" t="s">
        <v>37</v>
      </c>
    </row>
    <row r="4362" spans="1:24" x14ac:dyDescent="0.3">
      <c r="A4362" s="4" t="s">
        <v>13087</v>
      </c>
      <c r="B4362" s="5">
        <v>46155</v>
      </c>
      <c r="C4362" s="20" t="str">
        <f>TEXT(Table3[[#This Row],[Transaction_Date]],"dddd")</f>
        <v>Wednesday</v>
      </c>
      <c r="D4362" t="s">
        <v>13088</v>
      </c>
      <c r="E4362">
        <f>HOUR(Table3[[#This Row],[Transaction_Time]])</f>
        <v>17</v>
      </c>
      <c r="F4362" s="6" t="s">
        <v>52</v>
      </c>
      <c r="G4362" s="6" t="s">
        <v>13089</v>
      </c>
      <c r="H4362" s="6" t="s">
        <v>26</v>
      </c>
      <c r="I4362" s="6" t="s">
        <v>42</v>
      </c>
      <c r="J4362" s="6" t="s">
        <v>119</v>
      </c>
      <c r="K4362" s="6" t="s">
        <v>264</v>
      </c>
      <c r="L4362" s="6" t="s">
        <v>296</v>
      </c>
      <c r="M4362" s="6" t="s">
        <v>146</v>
      </c>
      <c r="N4362" s="6" t="s">
        <v>46</v>
      </c>
      <c r="O4362" s="6" t="s">
        <v>60</v>
      </c>
      <c r="P4362" s="10" t="s">
        <v>68</v>
      </c>
      <c r="Q4362" s="6">
        <v>1453.45</v>
      </c>
      <c r="R4362" s="6">
        <v>0</v>
      </c>
      <c r="S4362" s="6">
        <v>0</v>
      </c>
      <c r="T4362" s="6" t="s">
        <v>35</v>
      </c>
      <c r="U4362" s="6"/>
      <c r="V4362" s="6" t="s">
        <v>49</v>
      </c>
      <c r="W4362" s="6">
        <v>95</v>
      </c>
      <c r="X4362" s="7" t="s">
        <v>37</v>
      </c>
    </row>
    <row r="4363" spans="1:24" x14ac:dyDescent="0.3">
      <c r="A4363" s="8" t="s">
        <v>13090</v>
      </c>
      <c r="B4363" s="9">
        <v>46149</v>
      </c>
      <c r="C4363" s="21" t="str">
        <f>TEXT(Table3[[#This Row],[Transaction_Date]],"dddd")</f>
        <v>Thursday</v>
      </c>
      <c r="D4363" t="s">
        <v>13091</v>
      </c>
      <c r="E4363">
        <f>HOUR(Table3[[#This Row],[Transaction_Time]])</f>
        <v>20</v>
      </c>
      <c r="F4363" s="10" t="s">
        <v>40</v>
      </c>
      <c r="G4363" s="10" t="s">
        <v>13092</v>
      </c>
      <c r="H4363" s="10" t="s">
        <v>26</v>
      </c>
      <c r="I4363" s="10" t="s">
        <v>42</v>
      </c>
      <c r="J4363" s="10" t="s">
        <v>43</v>
      </c>
      <c r="K4363" s="10" t="s">
        <v>44</v>
      </c>
      <c r="L4363" s="10" t="s">
        <v>375</v>
      </c>
      <c r="M4363" s="10" t="s">
        <v>58</v>
      </c>
      <c r="N4363" s="10" t="s">
        <v>32</v>
      </c>
      <c r="O4363" s="10" t="s">
        <v>47</v>
      </c>
      <c r="P4363" s="10" t="s">
        <v>115</v>
      </c>
      <c r="Q4363" s="10">
        <v>554.87</v>
      </c>
      <c r="R4363" s="10">
        <v>0</v>
      </c>
      <c r="S4363" s="10">
        <v>0</v>
      </c>
      <c r="T4363" s="10" t="s">
        <v>35</v>
      </c>
      <c r="U4363" s="10"/>
      <c r="V4363" s="10" t="s">
        <v>49</v>
      </c>
      <c r="W4363" s="10">
        <v>6</v>
      </c>
      <c r="X4363" s="11" t="s">
        <v>37</v>
      </c>
    </row>
    <row r="4364" spans="1:24" x14ac:dyDescent="0.3">
      <c r="A4364" s="4" t="s">
        <v>13093</v>
      </c>
      <c r="B4364" s="5">
        <v>46173</v>
      </c>
      <c r="C4364" s="20" t="str">
        <f>TEXT(Table3[[#This Row],[Transaction_Date]],"dddd")</f>
        <v>Sunday</v>
      </c>
      <c r="D4364" t="s">
        <v>13094</v>
      </c>
      <c r="E4364">
        <f>HOUR(Table3[[#This Row],[Transaction_Time]])</f>
        <v>18</v>
      </c>
      <c r="F4364" s="6" t="s">
        <v>24</v>
      </c>
      <c r="G4364" s="6" t="s">
        <v>13095</v>
      </c>
      <c r="H4364" s="6" t="s">
        <v>74</v>
      </c>
      <c r="I4364" s="6" t="s">
        <v>27</v>
      </c>
      <c r="J4364" s="6" t="s">
        <v>28</v>
      </c>
      <c r="K4364" s="6" t="s">
        <v>188</v>
      </c>
      <c r="L4364" s="6" t="s">
        <v>82</v>
      </c>
      <c r="M4364" s="6" t="s">
        <v>83</v>
      </c>
      <c r="N4364" s="6" t="s">
        <v>46</v>
      </c>
      <c r="O4364" s="6" t="s">
        <v>47</v>
      </c>
      <c r="P4364" s="10" t="s">
        <v>68</v>
      </c>
      <c r="Q4364" s="6">
        <v>350.36</v>
      </c>
      <c r="R4364" s="6">
        <v>63.05</v>
      </c>
      <c r="S4364" s="6">
        <v>3</v>
      </c>
      <c r="T4364" s="6" t="s">
        <v>35</v>
      </c>
      <c r="U4364" s="6"/>
      <c r="V4364" s="6" t="s">
        <v>49</v>
      </c>
      <c r="W4364" s="6">
        <v>42</v>
      </c>
      <c r="X4364" s="7" t="s">
        <v>37</v>
      </c>
    </row>
    <row r="4365" spans="1:24" x14ac:dyDescent="0.3">
      <c r="A4365" s="8" t="s">
        <v>13096</v>
      </c>
      <c r="B4365" s="9">
        <v>46160</v>
      </c>
      <c r="C4365" s="21" t="str">
        <f>TEXT(Table3[[#This Row],[Transaction_Date]],"dddd")</f>
        <v>Monday</v>
      </c>
      <c r="D4365" t="s">
        <v>13097</v>
      </c>
      <c r="E4365">
        <f>HOUR(Table3[[#This Row],[Transaction_Time]])</f>
        <v>10</v>
      </c>
      <c r="F4365" s="10" t="s">
        <v>24</v>
      </c>
      <c r="G4365" s="10" t="s">
        <v>13098</v>
      </c>
      <c r="H4365" s="10" t="s">
        <v>26</v>
      </c>
      <c r="I4365" s="10" t="s">
        <v>27</v>
      </c>
      <c r="J4365" s="10" t="s">
        <v>105</v>
      </c>
      <c r="K4365" s="10" t="s">
        <v>195</v>
      </c>
      <c r="L4365" s="10" t="s">
        <v>171</v>
      </c>
      <c r="M4365" s="10" t="s">
        <v>67</v>
      </c>
      <c r="N4365" s="10" t="s">
        <v>46</v>
      </c>
      <c r="O4365" s="10" t="s">
        <v>47</v>
      </c>
      <c r="P4365" s="10" t="s">
        <v>68</v>
      </c>
      <c r="Q4365" s="10">
        <v>146.93</v>
      </c>
      <c r="R4365" s="10">
        <v>0</v>
      </c>
      <c r="S4365" s="10">
        <v>1.92</v>
      </c>
      <c r="T4365" s="10" t="s">
        <v>35</v>
      </c>
      <c r="U4365" s="10"/>
      <c r="V4365" s="10" t="s">
        <v>49</v>
      </c>
      <c r="W4365" s="10">
        <v>76</v>
      </c>
      <c r="X4365" s="11" t="s">
        <v>37</v>
      </c>
    </row>
    <row r="4366" spans="1:24" x14ac:dyDescent="0.3">
      <c r="A4366" s="4" t="s">
        <v>13099</v>
      </c>
      <c r="B4366" s="5">
        <v>46167</v>
      </c>
      <c r="C4366" s="20" t="str">
        <f>TEXT(Table3[[#This Row],[Transaction_Date]],"dddd")</f>
        <v>Monday</v>
      </c>
      <c r="D4366" t="s">
        <v>13100</v>
      </c>
      <c r="E4366">
        <f>HOUR(Table3[[#This Row],[Transaction_Time]])</f>
        <v>22</v>
      </c>
      <c r="F4366" s="6" t="s">
        <v>40</v>
      </c>
      <c r="G4366" s="6" t="s">
        <v>13101</v>
      </c>
      <c r="H4366" s="6" t="s">
        <v>26</v>
      </c>
      <c r="I4366" s="6" t="s">
        <v>42</v>
      </c>
      <c r="J4366" s="6" t="s">
        <v>150</v>
      </c>
      <c r="K4366" s="6" t="s">
        <v>319</v>
      </c>
      <c r="L4366" s="6" t="s">
        <v>647</v>
      </c>
      <c r="M4366" s="6" t="s">
        <v>31</v>
      </c>
      <c r="N4366" s="6" t="s">
        <v>78</v>
      </c>
      <c r="O4366" s="6" t="s">
        <v>141</v>
      </c>
      <c r="P4366" s="10" t="s">
        <v>68</v>
      </c>
      <c r="Q4366" s="6">
        <v>378.3</v>
      </c>
      <c r="R4366" s="6">
        <v>67.12</v>
      </c>
      <c r="S4366" s="6">
        <v>0</v>
      </c>
      <c r="T4366" s="6" t="s">
        <v>35</v>
      </c>
      <c r="U4366" s="6"/>
      <c r="V4366" s="6" t="s">
        <v>49</v>
      </c>
      <c r="W4366" s="6">
        <v>68</v>
      </c>
      <c r="X4366" s="7" t="s">
        <v>37</v>
      </c>
    </row>
    <row r="4367" spans="1:24" x14ac:dyDescent="0.3">
      <c r="A4367" s="8" t="s">
        <v>13102</v>
      </c>
      <c r="B4367" s="9">
        <v>46147</v>
      </c>
      <c r="C4367" s="21" t="str">
        <f>TEXT(Table3[[#This Row],[Transaction_Date]],"dddd")</f>
        <v>Tuesday</v>
      </c>
      <c r="D4367" t="s">
        <v>13103</v>
      </c>
      <c r="E4367">
        <f>HOUR(Table3[[#This Row],[Transaction_Time]])</f>
        <v>16</v>
      </c>
      <c r="F4367" s="10" t="s">
        <v>24</v>
      </c>
      <c r="G4367" s="10" t="s">
        <v>13104</v>
      </c>
      <c r="H4367" s="10" t="s">
        <v>74</v>
      </c>
      <c r="I4367" s="10" t="s">
        <v>27</v>
      </c>
      <c r="J4367" s="10" t="s">
        <v>55</v>
      </c>
      <c r="K4367" s="10" t="s">
        <v>56</v>
      </c>
      <c r="L4367" s="10" t="s">
        <v>45</v>
      </c>
      <c r="M4367" s="10" t="s">
        <v>31</v>
      </c>
      <c r="N4367" s="10" t="s">
        <v>46</v>
      </c>
      <c r="O4367" s="10" t="s">
        <v>60</v>
      </c>
      <c r="P4367" s="10" t="s">
        <v>48</v>
      </c>
      <c r="Q4367" s="10">
        <v>335.82</v>
      </c>
      <c r="R4367" s="10">
        <v>0</v>
      </c>
      <c r="S4367" s="10">
        <v>0</v>
      </c>
      <c r="T4367" s="10" t="s">
        <v>35</v>
      </c>
      <c r="U4367" s="10"/>
      <c r="V4367" s="10" t="s">
        <v>36</v>
      </c>
      <c r="W4367" s="10">
        <v>74</v>
      </c>
      <c r="X4367" s="11" t="s">
        <v>37</v>
      </c>
    </row>
    <row r="4368" spans="1:24" x14ac:dyDescent="0.3">
      <c r="A4368" s="4" t="s">
        <v>13105</v>
      </c>
      <c r="B4368" s="5">
        <v>46173</v>
      </c>
      <c r="C4368" s="20" t="str">
        <f>TEXT(Table3[[#This Row],[Transaction_Date]],"dddd")</f>
        <v>Sunday</v>
      </c>
      <c r="D4368" t="s">
        <v>13106</v>
      </c>
      <c r="E4368">
        <f>HOUR(Table3[[#This Row],[Transaction_Time]])</f>
        <v>15</v>
      </c>
      <c r="F4368" s="6" t="s">
        <v>52</v>
      </c>
      <c r="G4368" s="6" t="s">
        <v>13107</v>
      </c>
      <c r="H4368" s="6" t="s">
        <v>26</v>
      </c>
      <c r="I4368" s="6" t="s">
        <v>42</v>
      </c>
      <c r="J4368" s="6" t="s">
        <v>98</v>
      </c>
      <c r="K4368" s="6" t="s">
        <v>338</v>
      </c>
      <c r="L4368" s="6" t="s">
        <v>121</v>
      </c>
      <c r="M4368" s="6" t="s">
        <v>122</v>
      </c>
      <c r="N4368" s="6" t="s">
        <v>176</v>
      </c>
      <c r="O4368" s="6" t="s">
        <v>47</v>
      </c>
      <c r="P4368" s="6" t="s">
        <v>68</v>
      </c>
      <c r="Q4368" s="6">
        <v>309.77</v>
      </c>
      <c r="R4368" s="6">
        <v>0</v>
      </c>
      <c r="S4368" s="6">
        <v>0</v>
      </c>
      <c r="T4368" s="6" t="s">
        <v>35</v>
      </c>
      <c r="U4368" s="6"/>
      <c r="V4368" s="6" t="s">
        <v>49</v>
      </c>
      <c r="W4368" s="6">
        <v>48</v>
      </c>
      <c r="X4368" s="7" t="s">
        <v>37</v>
      </c>
    </row>
    <row r="4369" spans="1:24" x14ac:dyDescent="0.3">
      <c r="A4369" s="8" t="s">
        <v>13108</v>
      </c>
      <c r="B4369" s="9">
        <v>46143</v>
      </c>
      <c r="C4369" s="21" t="str">
        <f>TEXT(Table3[[#This Row],[Transaction_Date]],"dddd")</f>
        <v>Friday</v>
      </c>
      <c r="D4369" t="s">
        <v>13109</v>
      </c>
      <c r="E4369">
        <f>HOUR(Table3[[#This Row],[Transaction_Time]])</f>
        <v>12</v>
      </c>
      <c r="F4369" s="10" t="s">
        <v>24</v>
      </c>
      <c r="G4369" s="10" t="s">
        <v>13110</v>
      </c>
      <c r="H4369" s="10" t="s">
        <v>26</v>
      </c>
      <c r="I4369" s="10" t="s">
        <v>27</v>
      </c>
      <c r="J4369" s="10" t="s">
        <v>98</v>
      </c>
      <c r="K4369" s="10" t="s">
        <v>126</v>
      </c>
      <c r="L4369" s="10" t="s">
        <v>424</v>
      </c>
      <c r="M4369" s="10" t="s">
        <v>122</v>
      </c>
      <c r="N4369" s="10" t="s">
        <v>59</v>
      </c>
      <c r="O4369" s="10" t="s">
        <v>60</v>
      </c>
      <c r="P4369" s="10" t="s">
        <v>68</v>
      </c>
      <c r="Q4369" s="10">
        <v>429.71</v>
      </c>
      <c r="R4369" s="10">
        <v>0</v>
      </c>
      <c r="S4369" s="10">
        <v>0</v>
      </c>
      <c r="T4369" s="10" t="s">
        <v>280</v>
      </c>
      <c r="U4369" s="10" t="s">
        <v>496</v>
      </c>
      <c r="V4369" s="10" t="s">
        <v>49</v>
      </c>
      <c r="W4369" s="10">
        <v>7</v>
      </c>
      <c r="X4369" s="11" t="s">
        <v>37</v>
      </c>
    </row>
    <row r="4370" spans="1:24" x14ac:dyDescent="0.3">
      <c r="A4370" s="4" t="s">
        <v>13111</v>
      </c>
      <c r="B4370" s="5">
        <v>46173</v>
      </c>
      <c r="C4370" s="20" t="str">
        <f>TEXT(Table3[[#This Row],[Transaction_Date]],"dddd")</f>
        <v>Sunday</v>
      </c>
      <c r="D4370" t="s">
        <v>13112</v>
      </c>
      <c r="E4370">
        <f>HOUR(Table3[[#This Row],[Transaction_Time]])</f>
        <v>21</v>
      </c>
      <c r="F4370" s="6" t="s">
        <v>24</v>
      </c>
      <c r="G4370" s="6" t="s">
        <v>13113</v>
      </c>
      <c r="H4370" s="6" t="s">
        <v>54</v>
      </c>
      <c r="I4370" s="6" t="s">
        <v>27</v>
      </c>
      <c r="J4370" s="6" t="s">
        <v>166</v>
      </c>
      <c r="K4370" s="6" t="s">
        <v>204</v>
      </c>
      <c r="L4370" s="6" t="s">
        <v>66</v>
      </c>
      <c r="M4370" s="6" t="s">
        <v>67</v>
      </c>
      <c r="N4370" s="6" t="s">
        <v>46</v>
      </c>
      <c r="O4370" s="6" t="s">
        <v>141</v>
      </c>
      <c r="P4370" s="6" t="s">
        <v>68</v>
      </c>
      <c r="Q4370" s="6">
        <v>354.26</v>
      </c>
      <c r="R4370" s="6">
        <v>44.79</v>
      </c>
      <c r="S4370" s="6">
        <v>0</v>
      </c>
      <c r="T4370" s="6" t="s">
        <v>35</v>
      </c>
      <c r="U4370" s="6"/>
      <c r="V4370" s="6" t="s">
        <v>49</v>
      </c>
      <c r="W4370" s="6">
        <v>86</v>
      </c>
      <c r="X4370" s="7" t="s">
        <v>37</v>
      </c>
    </row>
    <row r="4371" spans="1:24" x14ac:dyDescent="0.3">
      <c r="A4371" s="8" t="s">
        <v>13114</v>
      </c>
      <c r="B4371" s="9">
        <v>46168</v>
      </c>
      <c r="C4371" s="21" t="str">
        <f>TEXT(Table3[[#This Row],[Transaction_Date]],"dddd")</f>
        <v>Tuesday</v>
      </c>
      <c r="D4371" t="s">
        <v>13115</v>
      </c>
      <c r="E4371">
        <f>HOUR(Table3[[#This Row],[Transaction_Time]])</f>
        <v>18</v>
      </c>
      <c r="F4371" s="10" t="s">
        <v>52</v>
      </c>
      <c r="G4371" s="10" t="s">
        <v>13116</v>
      </c>
      <c r="H4371" s="10" t="s">
        <v>54</v>
      </c>
      <c r="I4371" s="10" t="s">
        <v>27</v>
      </c>
      <c r="J4371" s="10" t="s">
        <v>75</v>
      </c>
      <c r="K4371" s="10" t="s">
        <v>212</v>
      </c>
      <c r="L4371" s="10" t="s">
        <v>82</v>
      </c>
      <c r="M4371" s="10" t="s">
        <v>83</v>
      </c>
      <c r="N4371" s="10" t="s">
        <v>32</v>
      </c>
      <c r="O4371" s="10" t="s">
        <v>60</v>
      </c>
      <c r="P4371" s="10" t="s">
        <v>108</v>
      </c>
      <c r="Q4371" s="10">
        <v>383.27</v>
      </c>
      <c r="R4371" s="10">
        <v>0</v>
      </c>
      <c r="S4371" s="10">
        <v>0</v>
      </c>
      <c r="T4371" s="10" t="s">
        <v>280</v>
      </c>
      <c r="U4371" s="10" t="s">
        <v>315</v>
      </c>
      <c r="V4371" s="10" t="s">
        <v>49</v>
      </c>
      <c r="W4371" s="10">
        <v>68</v>
      </c>
      <c r="X4371" s="11" t="s">
        <v>37</v>
      </c>
    </row>
    <row r="4372" spans="1:24" x14ac:dyDescent="0.3">
      <c r="A4372" s="4" t="s">
        <v>13117</v>
      </c>
      <c r="B4372" s="5">
        <v>46163</v>
      </c>
      <c r="C4372" s="20" t="str">
        <f>TEXT(Table3[[#This Row],[Transaction_Date]],"dddd")</f>
        <v>Thursday</v>
      </c>
      <c r="D4372" t="s">
        <v>13118</v>
      </c>
      <c r="E4372">
        <f>HOUR(Table3[[#This Row],[Transaction_Time]])</f>
        <v>11</v>
      </c>
      <c r="F4372" s="6" t="s">
        <v>72</v>
      </c>
      <c r="G4372" s="6" t="s">
        <v>13119</v>
      </c>
      <c r="H4372" s="6" t="s">
        <v>26</v>
      </c>
      <c r="I4372" s="6" t="s">
        <v>42</v>
      </c>
      <c r="J4372" s="6" t="s">
        <v>119</v>
      </c>
      <c r="K4372" s="6" t="s">
        <v>264</v>
      </c>
      <c r="L4372" s="6" t="s">
        <v>145</v>
      </c>
      <c r="M4372" s="6" t="s">
        <v>146</v>
      </c>
      <c r="N4372" s="6" t="s">
        <v>46</v>
      </c>
      <c r="O4372" s="6" t="s">
        <v>297</v>
      </c>
      <c r="P4372" s="10" t="s">
        <v>68</v>
      </c>
      <c r="Q4372" s="6">
        <v>1197.17</v>
      </c>
      <c r="R4372" s="6">
        <v>0</v>
      </c>
      <c r="S4372" s="6">
        <v>0</v>
      </c>
      <c r="T4372" s="6" t="s">
        <v>35</v>
      </c>
      <c r="U4372" s="6"/>
      <c r="V4372" s="6" t="s">
        <v>49</v>
      </c>
      <c r="W4372" s="6">
        <v>65</v>
      </c>
      <c r="X4372" s="7" t="s">
        <v>37</v>
      </c>
    </row>
    <row r="4373" spans="1:24" x14ac:dyDescent="0.3">
      <c r="A4373" s="8" t="s">
        <v>13120</v>
      </c>
      <c r="B4373" s="9">
        <v>46171</v>
      </c>
      <c r="C4373" s="21" t="str">
        <f>TEXT(Table3[[#This Row],[Transaction_Date]],"dddd")</f>
        <v>Friday</v>
      </c>
      <c r="D4373" t="s">
        <v>13121</v>
      </c>
      <c r="E4373">
        <f>HOUR(Table3[[#This Row],[Transaction_Time]])</f>
        <v>9</v>
      </c>
      <c r="F4373" s="10" t="s">
        <v>52</v>
      </c>
      <c r="G4373" s="10" t="s">
        <v>13122</v>
      </c>
      <c r="H4373" s="10" t="s">
        <v>26</v>
      </c>
      <c r="I4373" s="10" t="s">
        <v>42</v>
      </c>
      <c r="J4373" s="10" t="s">
        <v>55</v>
      </c>
      <c r="K4373" s="10" t="s">
        <v>56</v>
      </c>
      <c r="L4373" s="10" t="s">
        <v>30</v>
      </c>
      <c r="M4373" s="10" t="s">
        <v>31</v>
      </c>
      <c r="N4373" s="10" t="s">
        <v>46</v>
      </c>
      <c r="O4373" s="10" t="s">
        <v>47</v>
      </c>
      <c r="P4373" s="10" t="s">
        <v>84</v>
      </c>
      <c r="Q4373" s="10">
        <v>130.66</v>
      </c>
      <c r="R4373" s="10">
        <v>0</v>
      </c>
      <c r="S4373" s="10">
        <v>0</v>
      </c>
      <c r="T4373" s="10" t="s">
        <v>35</v>
      </c>
      <c r="U4373" s="10"/>
      <c r="V4373" s="10" t="s">
        <v>49</v>
      </c>
      <c r="W4373" s="10">
        <v>91</v>
      </c>
      <c r="X4373" s="11" t="s">
        <v>37</v>
      </c>
    </row>
    <row r="4374" spans="1:24" x14ac:dyDescent="0.3">
      <c r="A4374" s="4" t="s">
        <v>13123</v>
      </c>
      <c r="B4374" s="5">
        <v>46172</v>
      </c>
      <c r="C4374" s="20" t="str">
        <f>TEXT(Table3[[#This Row],[Transaction_Date]],"dddd")</f>
        <v>Saturday</v>
      </c>
      <c r="D4374" t="s">
        <v>13124</v>
      </c>
      <c r="E4374">
        <f>HOUR(Table3[[#This Row],[Transaction_Time]])</f>
        <v>17</v>
      </c>
      <c r="F4374" s="6" t="s">
        <v>52</v>
      </c>
      <c r="G4374" s="6" t="s">
        <v>13125</v>
      </c>
      <c r="H4374" s="6" t="s">
        <v>26</v>
      </c>
      <c r="I4374" s="6" t="s">
        <v>27</v>
      </c>
      <c r="J4374" s="6" t="s">
        <v>55</v>
      </c>
      <c r="K4374" s="6" t="s">
        <v>56</v>
      </c>
      <c r="L4374" s="6" t="s">
        <v>161</v>
      </c>
      <c r="M4374" s="6" t="s">
        <v>162</v>
      </c>
      <c r="N4374" s="6" t="s">
        <v>59</v>
      </c>
      <c r="O4374" s="6" t="s">
        <v>60</v>
      </c>
      <c r="P4374" s="6" t="s">
        <v>48</v>
      </c>
      <c r="Q4374" s="6">
        <v>222.71</v>
      </c>
      <c r="R4374" s="6">
        <v>0</v>
      </c>
      <c r="S4374" s="6">
        <v>0</v>
      </c>
      <c r="T4374" s="6" t="s">
        <v>35</v>
      </c>
      <c r="U4374" s="6"/>
      <c r="V4374" s="6" t="s">
        <v>49</v>
      </c>
      <c r="W4374" s="6">
        <v>61</v>
      </c>
      <c r="X4374" s="7" t="s">
        <v>37</v>
      </c>
    </row>
    <row r="4375" spans="1:24" x14ac:dyDescent="0.3">
      <c r="A4375" s="8" t="s">
        <v>13126</v>
      </c>
      <c r="B4375" s="9">
        <v>46148</v>
      </c>
      <c r="C4375" s="21" t="str">
        <f>TEXT(Table3[[#This Row],[Transaction_Date]],"dddd")</f>
        <v>Wednesday</v>
      </c>
      <c r="D4375" t="s">
        <v>7119</v>
      </c>
      <c r="E4375">
        <f>HOUR(Table3[[#This Row],[Transaction_Time]])</f>
        <v>19</v>
      </c>
      <c r="F4375" s="10" t="s">
        <v>24</v>
      </c>
      <c r="G4375" s="10" t="s">
        <v>13127</v>
      </c>
      <c r="H4375" s="10" t="s">
        <v>97</v>
      </c>
      <c r="I4375" s="10" t="s">
        <v>42</v>
      </c>
      <c r="J4375" s="10" t="s">
        <v>55</v>
      </c>
      <c r="K4375" s="10" t="s">
        <v>136</v>
      </c>
      <c r="L4375" s="10" t="s">
        <v>445</v>
      </c>
      <c r="M4375" s="10" t="s">
        <v>162</v>
      </c>
      <c r="N4375" s="10" t="s">
        <v>46</v>
      </c>
      <c r="O4375" s="10" t="s">
        <v>47</v>
      </c>
      <c r="P4375" s="10" t="s">
        <v>128</v>
      </c>
      <c r="Q4375" s="10">
        <v>1474.38</v>
      </c>
      <c r="R4375" s="10">
        <v>0</v>
      </c>
      <c r="S4375" s="10">
        <v>0</v>
      </c>
      <c r="T4375" s="10" t="s">
        <v>35</v>
      </c>
      <c r="U4375" s="10"/>
      <c r="V4375" s="10" t="s">
        <v>49</v>
      </c>
      <c r="W4375" s="10">
        <v>88</v>
      </c>
      <c r="X4375" s="11" t="s">
        <v>37</v>
      </c>
    </row>
    <row r="4376" spans="1:24" x14ac:dyDescent="0.3">
      <c r="A4376" s="4" t="s">
        <v>13128</v>
      </c>
      <c r="B4376" s="5">
        <v>46164</v>
      </c>
      <c r="C4376" s="20" t="str">
        <f>TEXT(Table3[[#This Row],[Transaction_Date]],"dddd")</f>
        <v>Friday</v>
      </c>
      <c r="D4376" t="s">
        <v>13129</v>
      </c>
      <c r="E4376">
        <f>HOUR(Table3[[#This Row],[Transaction_Time]])</f>
        <v>20</v>
      </c>
      <c r="F4376" s="6" t="s">
        <v>24</v>
      </c>
      <c r="G4376" s="6" t="s">
        <v>13130</v>
      </c>
      <c r="H4376" s="6" t="s">
        <v>89</v>
      </c>
      <c r="I4376" s="6" t="s">
        <v>42</v>
      </c>
      <c r="J4376" s="6" t="s">
        <v>105</v>
      </c>
      <c r="K4376" s="6" t="s">
        <v>195</v>
      </c>
      <c r="L4376" s="6" t="s">
        <v>286</v>
      </c>
      <c r="M4376" s="6" t="s">
        <v>122</v>
      </c>
      <c r="N4376" s="6" t="s">
        <v>46</v>
      </c>
      <c r="O4376" s="6" t="s">
        <v>47</v>
      </c>
      <c r="P4376" s="6" t="s">
        <v>68</v>
      </c>
      <c r="Q4376" s="6">
        <v>125.62</v>
      </c>
      <c r="R4376" s="6">
        <v>23.75</v>
      </c>
      <c r="S4376" s="6">
        <v>0</v>
      </c>
      <c r="T4376" s="6" t="s">
        <v>35</v>
      </c>
      <c r="U4376" s="6"/>
      <c r="V4376" s="6" t="s">
        <v>36</v>
      </c>
      <c r="W4376" s="6">
        <v>35</v>
      </c>
      <c r="X4376" s="7" t="s">
        <v>37</v>
      </c>
    </row>
    <row r="4377" spans="1:24" x14ac:dyDescent="0.3">
      <c r="A4377" s="8" t="s">
        <v>13131</v>
      </c>
      <c r="B4377" s="9">
        <v>46160</v>
      </c>
      <c r="C4377" s="21" t="str">
        <f>TEXT(Table3[[#This Row],[Transaction_Date]],"dddd")</f>
        <v>Monday</v>
      </c>
      <c r="D4377" t="s">
        <v>13132</v>
      </c>
      <c r="E4377">
        <f>HOUR(Table3[[#This Row],[Transaction_Time]])</f>
        <v>21</v>
      </c>
      <c r="F4377" s="10" t="s">
        <v>72</v>
      </c>
      <c r="G4377" s="10" t="s">
        <v>13133</v>
      </c>
      <c r="H4377" s="10" t="s">
        <v>26</v>
      </c>
      <c r="I4377" s="10" t="s">
        <v>42</v>
      </c>
      <c r="J4377" s="10" t="s">
        <v>119</v>
      </c>
      <c r="K4377" s="10" t="s">
        <v>264</v>
      </c>
      <c r="L4377" s="10" t="s">
        <v>221</v>
      </c>
      <c r="M4377" s="10" t="s">
        <v>67</v>
      </c>
      <c r="N4377" s="10" t="s">
        <v>46</v>
      </c>
      <c r="O4377" s="10" t="s">
        <v>47</v>
      </c>
      <c r="P4377" s="10" t="s">
        <v>48</v>
      </c>
      <c r="Q4377" s="10">
        <v>2102.34</v>
      </c>
      <c r="R4377" s="10">
        <v>0</v>
      </c>
      <c r="S4377" s="10">
        <v>6.74</v>
      </c>
      <c r="T4377" s="10" t="s">
        <v>35</v>
      </c>
      <c r="U4377" s="10"/>
      <c r="V4377" s="10" t="s">
        <v>49</v>
      </c>
      <c r="W4377" s="10">
        <v>5</v>
      </c>
      <c r="X4377" s="11" t="s">
        <v>37</v>
      </c>
    </row>
    <row r="4378" spans="1:24" x14ac:dyDescent="0.3">
      <c r="A4378" s="4" t="s">
        <v>13134</v>
      </c>
      <c r="B4378" s="5">
        <v>46163</v>
      </c>
      <c r="C4378" s="20" t="str">
        <f>TEXT(Table3[[#This Row],[Transaction_Date]],"dddd")</f>
        <v>Thursday</v>
      </c>
      <c r="D4378" t="s">
        <v>13135</v>
      </c>
      <c r="E4378">
        <f>HOUR(Table3[[#This Row],[Transaction_Time]])</f>
        <v>9</v>
      </c>
      <c r="F4378" s="6" t="s">
        <v>52</v>
      </c>
      <c r="G4378" s="6" t="s">
        <v>13136</v>
      </c>
      <c r="H4378" s="6" t="s">
        <v>74</v>
      </c>
      <c r="I4378" s="6" t="s">
        <v>27</v>
      </c>
      <c r="J4378" s="6" t="s">
        <v>166</v>
      </c>
      <c r="K4378" s="6" t="s">
        <v>204</v>
      </c>
      <c r="L4378" s="6" t="s">
        <v>544</v>
      </c>
      <c r="M4378" s="6" t="s">
        <v>114</v>
      </c>
      <c r="N4378" s="6" t="s">
        <v>59</v>
      </c>
      <c r="O4378" s="6" t="s">
        <v>47</v>
      </c>
      <c r="P4378" s="6" t="s">
        <v>84</v>
      </c>
      <c r="Q4378" s="6">
        <v>2414.33</v>
      </c>
      <c r="R4378" s="6">
        <v>0</v>
      </c>
      <c r="S4378" s="6">
        <v>6.45</v>
      </c>
      <c r="T4378" s="6" t="s">
        <v>35</v>
      </c>
      <c r="U4378" s="6"/>
      <c r="V4378" s="6" t="s">
        <v>49</v>
      </c>
      <c r="W4378" s="6">
        <v>29</v>
      </c>
      <c r="X4378" s="7" t="s">
        <v>37</v>
      </c>
    </row>
    <row r="4379" spans="1:24" x14ac:dyDescent="0.3">
      <c r="A4379" s="8" t="s">
        <v>13137</v>
      </c>
      <c r="B4379" s="9">
        <v>46144</v>
      </c>
      <c r="C4379" s="21" t="str">
        <f>TEXT(Table3[[#This Row],[Transaction_Date]],"dddd")</f>
        <v>Saturday</v>
      </c>
      <c r="D4379" t="s">
        <v>13138</v>
      </c>
      <c r="E4379">
        <f>HOUR(Table3[[#This Row],[Transaction_Time]])</f>
        <v>12</v>
      </c>
      <c r="F4379" s="10" t="s">
        <v>24</v>
      </c>
      <c r="G4379" s="10" t="s">
        <v>13139</v>
      </c>
      <c r="H4379" s="10" t="s">
        <v>26</v>
      </c>
      <c r="I4379" s="10" t="s">
        <v>27</v>
      </c>
      <c r="J4379" s="10" t="s">
        <v>75</v>
      </c>
      <c r="K4379" s="10" t="s">
        <v>295</v>
      </c>
      <c r="L4379" s="10" t="s">
        <v>334</v>
      </c>
      <c r="M4379" s="10" t="s">
        <v>58</v>
      </c>
      <c r="N4379" s="10" t="s">
        <v>46</v>
      </c>
      <c r="O4379" s="10" t="s">
        <v>47</v>
      </c>
      <c r="P4379" s="10" t="s">
        <v>68</v>
      </c>
      <c r="Q4379" s="10">
        <v>745.29</v>
      </c>
      <c r="R4379" s="10">
        <v>0</v>
      </c>
      <c r="S4379" s="10">
        <v>0</v>
      </c>
      <c r="T4379" s="10" t="s">
        <v>35</v>
      </c>
      <c r="U4379" s="10"/>
      <c r="V4379" s="10" t="s">
        <v>49</v>
      </c>
      <c r="W4379" s="10">
        <v>79</v>
      </c>
      <c r="X4379" s="11" t="s">
        <v>37</v>
      </c>
    </row>
    <row r="4380" spans="1:24" x14ac:dyDescent="0.3">
      <c r="A4380" s="4" t="s">
        <v>13140</v>
      </c>
      <c r="B4380" s="5">
        <v>46146</v>
      </c>
      <c r="C4380" s="20" t="str">
        <f>TEXT(Table3[[#This Row],[Transaction_Date]],"dddd")</f>
        <v>Monday</v>
      </c>
      <c r="D4380" t="s">
        <v>13141</v>
      </c>
      <c r="E4380">
        <f>HOUR(Table3[[#This Row],[Transaction_Time]])</f>
        <v>10</v>
      </c>
      <c r="F4380" s="6" t="s">
        <v>40</v>
      </c>
      <c r="G4380" s="6" t="s">
        <v>13142</v>
      </c>
      <c r="H4380" s="6" t="s">
        <v>74</v>
      </c>
      <c r="I4380" s="6" t="s">
        <v>42</v>
      </c>
      <c r="J4380" s="6" t="s">
        <v>55</v>
      </c>
      <c r="K4380" s="6" t="s">
        <v>136</v>
      </c>
      <c r="L4380" s="6" t="s">
        <v>257</v>
      </c>
      <c r="M4380" s="6" t="s">
        <v>93</v>
      </c>
      <c r="N4380" s="6" t="s">
        <v>78</v>
      </c>
      <c r="O4380" s="6" t="s">
        <v>141</v>
      </c>
      <c r="P4380" s="6" t="s">
        <v>84</v>
      </c>
      <c r="Q4380" s="6">
        <v>1482.73</v>
      </c>
      <c r="R4380" s="6">
        <v>37.75</v>
      </c>
      <c r="S4380" s="6">
        <v>0</v>
      </c>
      <c r="T4380" s="6" t="s">
        <v>35</v>
      </c>
      <c r="U4380" s="6"/>
      <c r="V4380" s="6" t="s">
        <v>49</v>
      </c>
      <c r="W4380" s="6">
        <v>63</v>
      </c>
      <c r="X4380" s="7" t="s">
        <v>37</v>
      </c>
    </row>
    <row r="4381" spans="1:24" x14ac:dyDescent="0.3">
      <c r="A4381" s="8" t="s">
        <v>13143</v>
      </c>
      <c r="B4381" s="9">
        <v>46172</v>
      </c>
      <c r="C4381" s="21" t="str">
        <f>TEXT(Table3[[#This Row],[Transaction_Date]],"dddd")</f>
        <v>Saturday</v>
      </c>
      <c r="D4381" t="s">
        <v>5600</v>
      </c>
      <c r="E4381">
        <f>HOUR(Table3[[#This Row],[Transaction_Time]])</f>
        <v>13</v>
      </c>
      <c r="F4381" s="10" t="s">
        <v>24</v>
      </c>
      <c r="G4381" s="10" t="s">
        <v>13144</v>
      </c>
      <c r="H4381" s="10" t="s">
        <v>89</v>
      </c>
      <c r="I4381" s="10" t="s">
        <v>42</v>
      </c>
      <c r="J4381" s="10" t="s">
        <v>28</v>
      </c>
      <c r="K4381" s="10" t="s">
        <v>188</v>
      </c>
      <c r="L4381" s="10" t="s">
        <v>424</v>
      </c>
      <c r="M4381" s="10" t="s">
        <v>122</v>
      </c>
      <c r="N4381" s="10" t="s">
        <v>78</v>
      </c>
      <c r="O4381" s="10" t="s">
        <v>60</v>
      </c>
      <c r="P4381" s="10" t="s">
        <v>68</v>
      </c>
      <c r="Q4381" s="10">
        <v>1264.69</v>
      </c>
      <c r="R4381" s="10">
        <v>0</v>
      </c>
      <c r="S4381" s="10">
        <v>0</v>
      </c>
      <c r="T4381" s="10" t="s">
        <v>280</v>
      </c>
      <c r="U4381" s="10" t="s">
        <v>281</v>
      </c>
      <c r="V4381" s="10" t="s">
        <v>49</v>
      </c>
      <c r="W4381" s="10">
        <v>28</v>
      </c>
      <c r="X4381" s="11" t="s">
        <v>37</v>
      </c>
    </row>
    <row r="4382" spans="1:24" x14ac:dyDescent="0.3">
      <c r="A4382" s="4" t="s">
        <v>13145</v>
      </c>
      <c r="B4382" s="5">
        <v>46170</v>
      </c>
      <c r="C4382" s="20" t="str">
        <f>TEXT(Table3[[#This Row],[Transaction_Date]],"dddd")</f>
        <v>Thursday</v>
      </c>
      <c r="D4382" t="s">
        <v>13146</v>
      </c>
      <c r="E4382">
        <f>HOUR(Table3[[#This Row],[Transaction_Time]])</f>
        <v>10</v>
      </c>
      <c r="F4382" s="6" t="s">
        <v>416</v>
      </c>
      <c r="G4382" s="6" t="s">
        <v>13147</v>
      </c>
      <c r="H4382" s="6" t="s">
        <v>26</v>
      </c>
      <c r="I4382" s="6" t="s">
        <v>42</v>
      </c>
      <c r="J4382" s="6" t="s">
        <v>105</v>
      </c>
      <c r="K4382" s="6" t="s">
        <v>106</v>
      </c>
      <c r="L4382" s="6" t="s">
        <v>618</v>
      </c>
      <c r="M4382" s="6" t="s">
        <v>214</v>
      </c>
      <c r="N4382" s="6" t="s">
        <v>59</v>
      </c>
      <c r="O4382" s="6" t="s">
        <v>47</v>
      </c>
      <c r="P4382" s="6" t="s">
        <v>34</v>
      </c>
      <c r="Q4382" s="6">
        <v>293.87</v>
      </c>
      <c r="R4382" s="6">
        <v>52.3</v>
      </c>
      <c r="S4382" s="6">
        <v>0</v>
      </c>
      <c r="T4382" s="6" t="s">
        <v>35</v>
      </c>
      <c r="U4382" s="6"/>
      <c r="V4382" s="6" t="s">
        <v>49</v>
      </c>
      <c r="W4382" s="6">
        <v>81</v>
      </c>
      <c r="X4382" s="7" t="s">
        <v>37</v>
      </c>
    </row>
    <row r="4383" spans="1:24" x14ac:dyDescent="0.3">
      <c r="A4383" s="8" t="s">
        <v>13148</v>
      </c>
      <c r="B4383" s="9">
        <v>46168</v>
      </c>
      <c r="C4383" s="21" t="str">
        <f>TEXT(Table3[[#This Row],[Transaction_Date]],"dddd")</f>
        <v>Tuesday</v>
      </c>
      <c r="D4383" t="s">
        <v>13149</v>
      </c>
      <c r="E4383">
        <f>HOUR(Table3[[#This Row],[Transaction_Time]])</f>
        <v>12</v>
      </c>
      <c r="F4383" s="10" t="s">
        <v>416</v>
      </c>
      <c r="G4383" s="10" t="s">
        <v>13150</v>
      </c>
      <c r="H4383" s="10" t="s">
        <v>74</v>
      </c>
      <c r="I4383" s="10" t="s">
        <v>42</v>
      </c>
      <c r="J4383" s="10" t="s">
        <v>75</v>
      </c>
      <c r="K4383" s="10" t="s">
        <v>212</v>
      </c>
      <c r="L4383" s="10" t="s">
        <v>145</v>
      </c>
      <c r="M4383" s="10" t="s">
        <v>146</v>
      </c>
      <c r="N4383" s="10" t="s">
        <v>32</v>
      </c>
      <c r="O4383" s="10" t="s">
        <v>60</v>
      </c>
      <c r="P4383" s="10" t="s">
        <v>68</v>
      </c>
      <c r="Q4383" s="10">
        <v>228.37</v>
      </c>
      <c r="R4383" s="10">
        <v>0</v>
      </c>
      <c r="S4383" s="10">
        <v>0</v>
      </c>
      <c r="T4383" s="10" t="s">
        <v>35</v>
      </c>
      <c r="U4383" s="10"/>
      <c r="V4383" s="10" t="s">
        <v>49</v>
      </c>
      <c r="W4383" s="10">
        <v>5</v>
      </c>
      <c r="X4383" s="11" t="s">
        <v>37</v>
      </c>
    </row>
    <row r="4384" spans="1:24" x14ac:dyDescent="0.3">
      <c r="A4384" s="4" t="s">
        <v>13151</v>
      </c>
      <c r="B4384" s="5">
        <v>46144</v>
      </c>
      <c r="C4384" s="20" t="str">
        <f>TEXT(Table3[[#This Row],[Transaction_Date]],"dddd")</f>
        <v>Saturday</v>
      </c>
      <c r="D4384" t="s">
        <v>13152</v>
      </c>
      <c r="E4384">
        <f>HOUR(Table3[[#This Row],[Transaction_Time]])</f>
        <v>19</v>
      </c>
      <c r="F4384" s="6" t="s">
        <v>24</v>
      </c>
      <c r="G4384" s="6" t="s">
        <v>13153</v>
      </c>
      <c r="H4384" s="6" t="s">
        <v>26</v>
      </c>
      <c r="I4384" s="6" t="s">
        <v>27</v>
      </c>
      <c r="J4384" s="6" t="s">
        <v>150</v>
      </c>
      <c r="K4384" s="6" t="s">
        <v>398</v>
      </c>
      <c r="L4384" s="6" t="s">
        <v>121</v>
      </c>
      <c r="M4384" s="6" t="s">
        <v>122</v>
      </c>
      <c r="N4384" s="6" t="s">
        <v>32</v>
      </c>
      <c r="O4384" s="6" t="s">
        <v>47</v>
      </c>
      <c r="P4384" s="10" t="s">
        <v>68</v>
      </c>
      <c r="Q4384" s="6">
        <v>179.85</v>
      </c>
      <c r="R4384" s="6">
        <v>0</v>
      </c>
      <c r="S4384" s="6">
        <v>0</v>
      </c>
      <c r="T4384" s="6" t="s">
        <v>35</v>
      </c>
      <c r="U4384" s="6"/>
      <c r="V4384" s="6" t="s">
        <v>49</v>
      </c>
      <c r="W4384" s="6">
        <v>23</v>
      </c>
      <c r="X4384" s="7" t="s">
        <v>37</v>
      </c>
    </row>
    <row r="4385" spans="1:24" x14ac:dyDescent="0.3">
      <c r="A4385" s="8" t="s">
        <v>13154</v>
      </c>
      <c r="B4385" s="9">
        <v>46148</v>
      </c>
      <c r="C4385" s="21" t="str">
        <f>TEXT(Table3[[#This Row],[Transaction_Date]],"dddd")</f>
        <v>Wednesday</v>
      </c>
      <c r="D4385" t="s">
        <v>13155</v>
      </c>
      <c r="E4385">
        <f>HOUR(Table3[[#This Row],[Transaction_Time]])</f>
        <v>20</v>
      </c>
      <c r="F4385" s="10" t="s">
        <v>72</v>
      </c>
      <c r="G4385" s="10" t="s">
        <v>13156</v>
      </c>
      <c r="H4385" s="10" t="s">
        <v>26</v>
      </c>
      <c r="I4385" s="10" t="s">
        <v>27</v>
      </c>
      <c r="J4385" s="10" t="s">
        <v>90</v>
      </c>
      <c r="K4385" s="10" t="s">
        <v>91</v>
      </c>
      <c r="L4385" s="10" t="s">
        <v>200</v>
      </c>
      <c r="M4385" s="10" t="s">
        <v>146</v>
      </c>
      <c r="N4385" s="10" t="s">
        <v>176</v>
      </c>
      <c r="O4385" s="10" t="s">
        <v>47</v>
      </c>
      <c r="P4385" s="10" t="s">
        <v>128</v>
      </c>
      <c r="Q4385" s="10">
        <v>186.28</v>
      </c>
      <c r="R4385" s="10">
        <v>0</v>
      </c>
      <c r="S4385" s="10">
        <v>2.64</v>
      </c>
      <c r="T4385" s="10" t="s">
        <v>35</v>
      </c>
      <c r="U4385" s="10"/>
      <c r="V4385" s="10" t="s">
        <v>49</v>
      </c>
      <c r="W4385" s="10">
        <v>48</v>
      </c>
      <c r="X4385" s="11" t="s">
        <v>37</v>
      </c>
    </row>
    <row r="4386" spans="1:24" x14ac:dyDescent="0.3">
      <c r="A4386" s="4" t="s">
        <v>13157</v>
      </c>
      <c r="B4386" s="5">
        <v>46144</v>
      </c>
      <c r="C4386" s="20" t="str">
        <f>TEXT(Table3[[#This Row],[Transaction_Date]],"dddd")</f>
        <v>Saturday</v>
      </c>
      <c r="D4386" t="s">
        <v>13158</v>
      </c>
      <c r="E4386">
        <f>HOUR(Table3[[#This Row],[Transaction_Time]])</f>
        <v>15</v>
      </c>
      <c r="F4386" s="6" t="s">
        <v>370</v>
      </c>
      <c r="G4386" s="6" t="s">
        <v>13159</v>
      </c>
      <c r="H4386" s="6" t="s">
        <v>89</v>
      </c>
      <c r="I4386" s="6" t="s">
        <v>27</v>
      </c>
      <c r="J4386" s="6" t="s">
        <v>98</v>
      </c>
      <c r="K4386" s="6" t="s">
        <v>459</v>
      </c>
      <c r="L4386" s="6" t="s">
        <v>424</v>
      </c>
      <c r="M4386" s="6" t="s">
        <v>122</v>
      </c>
      <c r="N4386" s="6" t="s">
        <v>46</v>
      </c>
      <c r="O4386" s="6" t="s">
        <v>47</v>
      </c>
      <c r="P4386" s="10" t="s">
        <v>68</v>
      </c>
      <c r="Q4386" s="6">
        <v>2912.07</v>
      </c>
      <c r="R4386" s="6">
        <v>0</v>
      </c>
      <c r="S4386" s="6">
        <v>0</v>
      </c>
      <c r="T4386" s="6" t="s">
        <v>35</v>
      </c>
      <c r="U4386" s="6"/>
      <c r="V4386" s="6" t="s">
        <v>49</v>
      </c>
      <c r="W4386" s="6">
        <v>16</v>
      </c>
      <c r="X4386" s="7" t="s">
        <v>37</v>
      </c>
    </row>
    <row r="4387" spans="1:24" x14ac:dyDescent="0.3">
      <c r="A4387" s="8" t="s">
        <v>13160</v>
      </c>
      <c r="B4387" s="9">
        <v>46172</v>
      </c>
      <c r="C4387" s="21" t="str">
        <f>TEXT(Table3[[#This Row],[Transaction_Date]],"dddd")</f>
        <v>Saturday</v>
      </c>
      <c r="D4387" t="s">
        <v>13161</v>
      </c>
      <c r="E4387">
        <f>HOUR(Table3[[#This Row],[Transaction_Time]])</f>
        <v>12</v>
      </c>
      <c r="F4387" s="10" t="s">
        <v>72</v>
      </c>
      <c r="G4387" s="10" t="s">
        <v>13162</v>
      </c>
      <c r="H4387" s="10" t="s">
        <v>89</v>
      </c>
      <c r="I4387" s="10" t="s">
        <v>42</v>
      </c>
      <c r="J4387" s="10" t="s">
        <v>55</v>
      </c>
      <c r="K4387" s="10" t="s">
        <v>256</v>
      </c>
      <c r="L4387" s="10" t="s">
        <v>334</v>
      </c>
      <c r="M4387" s="10" t="s">
        <v>58</v>
      </c>
      <c r="N4387" s="10" t="s">
        <v>32</v>
      </c>
      <c r="O4387" s="10" t="s">
        <v>297</v>
      </c>
      <c r="P4387" s="10" t="s">
        <v>68</v>
      </c>
      <c r="Q4387" s="10">
        <v>753.5</v>
      </c>
      <c r="R4387" s="10">
        <v>0</v>
      </c>
      <c r="S4387" s="10">
        <v>0</v>
      </c>
      <c r="T4387" s="10" t="s">
        <v>35</v>
      </c>
      <c r="U4387" s="10"/>
      <c r="V4387" s="10" t="s">
        <v>49</v>
      </c>
      <c r="W4387" s="10">
        <v>10</v>
      </c>
      <c r="X4387" s="11" t="s">
        <v>37</v>
      </c>
    </row>
    <row r="4388" spans="1:24" x14ac:dyDescent="0.3">
      <c r="A4388" s="4" t="s">
        <v>13163</v>
      </c>
      <c r="B4388" s="5">
        <v>46168</v>
      </c>
      <c r="C4388" s="20" t="str">
        <f>TEXT(Table3[[#This Row],[Transaction_Date]],"dddd")</f>
        <v>Tuesday</v>
      </c>
      <c r="D4388" t="s">
        <v>3655</v>
      </c>
      <c r="E4388">
        <f>HOUR(Table3[[#This Row],[Transaction_Time]])</f>
        <v>17</v>
      </c>
      <c r="F4388" s="6" t="s">
        <v>40</v>
      </c>
      <c r="G4388" s="6" t="s">
        <v>13164</v>
      </c>
      <c r="H4388" s="6" t="s">
        <v>89</v>
      </c>
      <c r="I4388" s="6" t="s">
        <v>27</v>
      </c>
      <c r="J4388" s="6" t="s">
        <v>119</v>
      </c>
      <c r="K4388" s="6" t="s">
        <v>276</v>
      </c>
      <c r="L4388" s="6" t="s">
        <v>308</v>
      </c>
      <c r="M4388" s="6" t="s">
        <v>58</v>
      </c>
      <c r="N4388" s="6" t="s">
        <v>46</v>
      </c>
      <c r="O4388" s="6" t="s">
        <v>47</v>
      </c>
      <c r="P4388" s="6" t="s">
        <v>108</v>
      </c>
      <c r="Q4388" s="6">
        <v>69.25</v>
      </c>
      <c r="R4388" s="6">
        <v>0</v>
      </c>
      <c r="S4388" s="6">
        <v>0</v>
      </c>
      <c r="T4388" s="6" t="s">
        <v>35</v>
      </c>
      <c r="U4388" s="6"/>
      <c r="V4388" s="6" t="s">
        <v>49</v>
      </c>
      <c r="W4388" s="6">
        <v>34</v>
      </c>
      <c r="X4388" s="7" t="s">
        <v>37</v>
      </c>
    </row>
    <row r="4389" spans="1:24" x14ac:dyDescent="0.3">
      <c r="A4389" s="8" t="s">
        <v>13165</v>
      </c>
      <c r="B4389" s="9">
        <v>46172</v>
      </c>
      <c r="C4389" s="21" t="str">
        <f>TEXT(Table3[[#This Row],[Transaction_Date]],"dddd")</f>
        <v>Saturday</v>
      </c>
      <c r="D4389" t="s">
        <v>13166</v>
      </c>
      <c r="E4389">
        <f>HOUR(Table3[[#This Row],[Transaction_Time]])</f>
        <v>14</v>
      </c>
      <c r="F4389" s="10" t="s">
        <v>24</v>
      </c>
      <c r="G4389" s="10" t="s">
        <v>13167</v>
      </c>
      <c r="H4389" s="10" t="s">
        <v>26</v>
      </c>
      <c r="I4389" s="10" t="s">
        <v>455</v>
      </c>
      <c r="J4389" s="10" t="s">
        <v>105</v>
      </c>
      <c r="K4389" s="10" t="s">
        <v>675</v>
      </c>
      <c r="L4389" s="10" t="s">
        <v>100</v>
      </c>
      <c r="M4389" s="10" t="s">
        <v>101</v>
      </c>
      <c r="N4389" s="10" t="s">
        <v>32</v>
      </c>
      <c r="O4389" s="10" t="s">
        <v>141</v>
      </c>
      <c r="P4389" s="10" t="s">
        <v>48</v>
      </c>
      <c r="Q4389" s="10">
        <v>915.36</v>
      </c>
      <c r="R4389" s="10">
        <v>0</v>
      </c>
      <c r="S4389" s="10">
        <v>0</v>
      </c>
      <c r="T4389" s="10" t="s">
        <v>35</v>
      </c>
      <c r="U4389" s="10"/>
      <c r="V4389" s="10" t="s">
        <v>49</v>
      </c>
      <c r="W4389" s="10">
        <v>20</v>
      </c>
      <c r="X4389" s="11" t="s">
        <v>37</v>
      </c>
    </row>
    <row r="4390" spans="1:24" x14ac:dyDescent="0.3">
      <c r="A4390" s="4" t="s">
        <v>13168</v>
      </c>
      <c r="B4390" s="5">
        <v>46151</v>
      </c>
      <c r="C4390" s="20" t="str">
        <f>TEXT(Table3[[#This Row],[Transaction_Date]],"dddd")</f>
        <v>Saturday</v>
      </c>
      <c r="D4390" t="s">
        <v>13169</v>
      </c>
      <c r="E4390">
        <f>HOUR(Table3[[#This Row],[Transaction_Time]])</f>
        <v>17</v>
      </c>
      <c r="F4390" s="6" t="s">
        <v>370</v>
      </c>
      <c r="G4390" s="6" t="s">
        <v>13170</v>
      </c>
      <c r="H4390" s="6" t="s">
        <v>26</v>
      </c>
      <c r="I4390" s="6" t="s">
        <v>27</v>
      </c>
      <c r="J4390" s="6" t="s">
        <v>75</v>
      </c>
      <c r="K4390" s="6" t="s">
        <v>295</v>
      </c>
      <c r="L4390" s="6" t="s">
        <v>428</v>
      </c>
      <c r="M4390" s="6" t="s">
        <v>83</v>
      </c>
      <c r="N4390" s="6" t="s">
        <v>32</v>
      </c>
      <c r="O4390" s="6" t="s">
        <v>47</v>
      </c>
      <c r="P4390" s="6" t="s">
        <v>48</v>
      </c>
      <c r="Q4390" s="6">
        <v>683.24</v>
      </c>
      <c r="R4390" s="6">
        <v>0</v>
      </c>
      <c r="S4390" s="6">
        <v>0</v>
      </c>
      <c r="T4390" s="6" t="s">
        <v>35</v>
      </c>
      <c r="U4390" s="6"/>
      <c r="V4390" s="6" t="s">
        <v>49</v>
      </c>
      <c r="W4390" s="6">
        <v>81</v>
      </c>
      <c r="X4390" s="7" t="s">
        <v>37</v>
      </c>
    </row>
    <row r="4391" spans="1:24" x14ac:dyDescent="0.3">
      <c r="A4391" s="8" t="s">
        <v>13171</v>
      </c>
      <c r="B4391" s="9">
        <v>46152</v>
      </c>
      <c r="C4391" s="21" t="str">
        <f>TEXT(Table3[[#This Row],[Transaction_Date]],"dddd")</f>
        <v>Sunday</v>
      </c>
      <c r="D4391" t="s">
        <v>13172</v>
      </c>
      <c r="E4391">
        <f>HOUR(Table3[[#This Row],[Transaction_Time]])</f>
        <v>9</v>
      </c>
      <c r="F4391" s="10" t="s">
        <v>24</v>
      </c>
      <c r="G4391" s="10" t="s">
        <v>13173</v>
      </c>
      <c r="H4391" s="10" t="s">
        <v>26</v>
      </c>
      <c r="I4391" s="10" t="s">
        <v>27</v>
      </c>
      <c r="J4391" s="10" t="s">
        <v>43</v>
      </c>
      <c r="K4391" s="10" t="s">
        <v>229</v>
      </c>
      <c r="L4391" s="10" t="s">
        <v>205</v>
      </c>
      <c r="M4391" s="10" t="s">
        <v>162</v>
      </c>
      <c r="N4391" s="10" t="s">
        <v>59</v>
      </c>
      <c r="O4391" s="10" t="s">
        <v>141</v>
      </c>
      <c r="P4391" s="10" t="s">
        <v>34</v>
      </c>
      <c r="Q4391" s="10">
        <v>82.98</v>
      </c>
      <c r="R4391" s="10">
        <v>0</v>
      </c>
      <c r="S4391" s="10">
        <v>0</v>
      </c>
      <c r="T4391" s="10" t="s">
        <v>35</v>
      </c>
      <c r="U4391" s="10"/>
      <c r="V4391" s="10" t="s">
        <v>49</v>
      </c>
      <c r="W4391" s="10">
        <v>41</v>
      </c>
      <c r="X4391" s="11" t="s">
        <v>37</v>
      </c>
    </row>
    <row r="4392" spans="1:24" x14ac:dyDescent="0.3">
      <c r="A4392" s="4" t="s">
        <v>13174</v>
      </c>
      <c r="B4392" s="5">
        <v>46172</v>
      </c>
      <c r="C4392" s="20" t="str">
        <f>TEXT(Table3[[#This Row],[Transaction_Date]],"dddd")</f>
        <v>Saturday</v>
      </c>
      <c r="D4392" t="s">
        <v>13175</v>
      </c>
      <c r="E4392">
        <f>HOUR(Table3[[#This Row],[Transaction_Time]])</f>
        <v>15</v>
      </c>
      <c r="F4392" s="6" t="s">
        <v>40</v>
      </c>
      <c r="G4392" s="6" t="s">
        <v>13176</v>
      </c>
      <c r="H4392" s="6" t="s">
        <v>74</v>
      </c>
      <c r="I4392" s="6" t="s">
        <v>27</v>
      </c>
      <c r="J4392" s="6" t="s">
        <v>105</v>
      </c>
      <c r="K4392" s="6" t="s">
        <v>675</v>
      </c>
      <c r="L4392" s="6" t="s">
        <v>145</v>
      </c>
      <c r="M4392" s="6" t="s">
        <v>146</v>
      </c>
      <c r="N4392" s="6" t="s">
        <v>59</v>
      </c>
      <c r="O4392" s="6" t="s">
        <v>141</v>
      </c>
      <c r="P4392" s="10" t="s">
        <v>68</v>
      </c>
      <c r="Q4392" s="6">
        <v>855.66</v>
      </c>
      <c r="R4392" s="6">
        <v>52.61</v>
      </c>
      <c r="S4392" s="6">
        <v>0.81</v>
      </c>
      <c r="T4392" s="6" t="s">
        <v>35</v>
      </c>
      <c r="U4392" s="6"/>
      <c r="V4392" s="6" t="s">
        <v>49</v>
      </c>
      <c r="W4392" s="6">
        <v>48</v>
      </c>
      <c r="X4392" s="7" t="s">
        <v>37</v>
      </c>
    </row>
    <row r="4393" spans="1:24" x14ac:dyDescent="0.3">
      <c r="A4393" s="8" t="s">
        <v>13177</v>
      </c>
      <c r="B4393" s="9">
        <v>46147</v>
      </c>
      <c r="C4393" s="21" t="str">
        <f>TEXT(Table3[[#This Row],[Transaction_Date]],"dddd")</f>
        <v>Tuesday</v>
      </c>
      <c r="D4393" t="s">
        <v>13178</v>
      </c>
      <c r="E4393">
        <f>HOUR(Table3[[#This Row],[Transaction_Time]])</f>
        <v>22</v>
      </c>
      <c r="F4393" s="10" t="s">
        <v>24</v>
      </c>
      <c r="G4393" s="10" t="s">
        <v>13179</v>
      </c>
      <c r="H4393" s="10" t="s">
        <v>54</v>
      </c>
      <c r="I4393" s="10" t="s">
        <v>42</v>
      </c>
      <c r="J4393" s="10" t="s">
        <v>119</v>
      </c>
      <c r="K4393" s="10" t="s">
        <v>120</v>
      </c>
      <c r="L4393" s="10" t="s">
        <v>375</v>
      </c>
      <c r="M4393" s="10" t="s">
        <v>58</v>
      </c>
      <c r="N4393" s="10" t="s">
        <v>46</v>
      </c>
      <c r="O4393" s="10" t="s">
        <v>33</v>
      </c>
      <c r="P4393" s="10" t="s">
        <v>34</v>
      </c>
      <c r="Q4393" s="10">
        <v>798.06</v>
      </c>
      <c r="R4393" s="10">
        <v>0</v>
      </c>
      <c r="S4393" s="10">
        <v>0</v>
      </c>
      <c r="T4393" s="10" t="s">
        <v>35</v>
      </c>
      <c r="U4393" s="10"/>
      <c r="V4393" s="10" t="s">
        <v>49</v>
      </c>
      <c r="W4393" s="10">
        <v>18</v>
      </c>
      <c r="X4393" s="11" t="s">
        <v>37</v>
      </c>
    </row>
    <row r="4394" spans="1:24" x14ac:dyDescent="0.3">
      <c r="A4394" s="4" t="s">
        <v>13180</v>
      </c>
      <c r="B4394" s="5">
        <v>46171</v>
      </c>
      <c r="C4394" s="20" t="str">
        <f>TEXT(Table3[[#This Row],[Transaction_Date]],"dddd")</f>
        <v>Friday</v>
      </c>
      <c r="D4394" t="s">
        <v>13181</v>
      </c>
      <c r="E4394">
        <f>HOUR(Table3[[#This Row],[Transaction_Time]])</f>
        <v>22</v>
      </c>
      <c r="F4394" s="6" t="s">
        <v>52</v>
      </c>
      <c r="G4394" s="6" t="s">
        <v>13182</v>
      </c>
      <c r="H4394" s="6" t="s">
        <v>54</v>
      </c>
      <c r="I4394" s="6" t="s">
        <v>27</v>
      </c>
      <c r="J4394" s="6" t="s">
        <v>166</v>
      </c>
      <c r="K4394" s="6" t="s">
        <v>237</v>
      </c>
      <c r="L4394" s="6" t="s">
        <v>304</v>
      </c>
      <c r="M4394" s="6" t="s">
        <v>31</v>
      </c>
      <c r="N4394" s="6" t="s">
        <v>32</v>
      </c>
      <c r="O4394" s="6" t="s">
        <v>33</v>
      </c>
      <c r="P4394" s="10" t="s">
        <v>68</v>
      </c>
      <c r="Q4394" s="6">
        <v>753.21</v>
      </c>
      <c r="R4394" s="6">
        <v>0</v>
      </c>
      <c r="S4394" s="6">
        <v>0</v>
      </c>
      <c r="T4394" s="6" t="s">
        <v>35</v>
      </c>
      <c r="U4394" s="6"/>
      <c r="V4394" s="6" t="s">
        <v>49</v>
      </c>
      <c r="W4394" s="6">
        <v>40</v>
      </c>
      <c r="X4394" s="7" t="s">
        <v>37</v>
      </c>
    </row>
    <row r="4395" spans="1:24" x14ac:dyDescent="0.3">
      <c r="A4395" s="8" t="s">
        <v>13183</v>
      </c>
      <c r="B4395" s="9">
        <v>46145</v>
      </c>
      <c r="C4395" s="21" t="str">
        <f>TEXT(Table3[[#This Row],[Transaction_Date]],"dddd")</f>
        <v>Sunday</v>
      </c>
      <c r="D4395" t="s">
        <v>6814</v>
      </c>
      <c r="E4395">
        <f>HOUR(Table3[[#This Row],[Transaction_Time]])</f>
        <v>19</v>
      </c>
      <c r="F4395" s="10" t="s">
        <v>72</v>
      </c>
      <c r="G4395" s="10" t="s">
        <v>13184</v>
      </c>
      <c r="H4395" s="10" t="s">
        <v>54</v>
      </c>
      <c r="I4395" s="10" t="s">
        <v>27</v>
      </c>
      <c r="J4395" s="10" t="s">
        <v>43</v>
      </c>
      <c r="K4395" s="10" t="s">
        <v>44</v>
      </c>
      <c r="L4395" s="10" t="s">
        <v>145</v>
      </c>
      <c r="M4395" s="10" t="s">
        <v>146</v>
      </c>
      <c r="N4395" s="10" t="s">
        <v>32</v>
      </c>
      <c r="O4395" s="10" t="s">
        <v>47</v>
      </c>
      <c r="P4395" s="10" t="s">
        <v>108</v>
      </c>
      <c r="Q4395" s="10">
        <v>96.72</v>
      </c>
      <c r="R4395" s="10">
        <v>0</v>
      </c>
      <c r="S4395" s="10">
        <v>0</v>
      </c>
      <c r="T4395" s="10" t="s">
        <v>35</v>
      </c>
      <c r="U4395" s="10"/>
      <c r="V4395" s="10" t="s">
        <v>36</v>
      </c>
      <c r="W4395" s="10">
        <v>14</v>
      </c>
      <c r="X4395" s="11" t="s">
        <v>37</v>
      </c>
    </row>
    <row r="4396" spans="1:24" x14ac:dyDescent="0.3">
      <c r="A4396" s="4" t="s">
        <v>13185</v>
      </c>
      <c r="B4396" s="5">
        <v>46148</v>
      </c>
      <c r="C4396" s="20" t="str">
        <f>TEXT(Table3[[#This Row],[Transaction_Date]],"dddd")</f>
        <v>Wednesday</v>
      </c>
      <c r="D4396" t="s">
        <v>13186</v>
      </c>
      <c r="E4396">
        <f>HOUR(Table3[[#This Row],[Transaction_Time]])</f>
        <v>17</v>
      </c>
      <c r="F4396" s="6" t="s">
        <v>24</v>
      </c>
      <c r="G4396" s="6" t="s">
        <v>13187</v>
      </c>
      <c r="H4396" s="6" t="s">
        <v>89</v>
      </c>
      <c r="I4396" s="6" t="s">
        <v>42</v>
      </c>
      <c r="J4396" s="6" t="s">
        <v>75</v>
      </c>
      <c r="K4396" s="6" t="s">
        <v>156</v>
      </c>
      <c r="L4396" s="6" t="s">
        <v>205</v>
      </c>
      <c r="M4396" s="6" t="s">
        <v>162</v>
      </c>
      <c r="N4396" s="6" t="s">
        <v>272</v>
      </c>
      <c r="O4396" s="6" t="s">
        <v>60</v>
      </c>
      <c r="P4396" s="6" t="s">
        <v>108</v>
      </c>
      <c r="Q4396" s="6">
        <v>490.5</v>
      </c>
      <c r="R4396" s="6">
        <v>0</v>
      </c>
      <c r="S4396" s="6">
        <v>0</v>
      </c>
      <c r="T4396" s="6" t="s">
        <v>35</v>
      </c>
      <c r="U4396" s="6"/>
      <c r="V4396" s="6" t="s">
        <v>49</v>
      </c>
      <c r="W4396" s="6">
        <v>65</v>
      </c>
      <c r="X4396" s="7" t="s">
        <v>37</v>
      </c>
    </row>
    <row r="4397" spans="1:24" x14ac:dyDescent="0.3">
      <c r="A4397" s="8" t="s">
        <v>13188</v>
      </c>
      <c r="B4397" s="9">
        <v>46170</v>
      </c>
      <c r="C4397" s="21" t="str">
        <f>TEXT(Table3[[#This Row],[Transaction_Date]],"dddd")</f>
        <v>Thursday</v>
      </c>
      <c r="D4397" t="s">
        <v>13189</v>
      </c>
      <c r="E4397">
        <f>HOUR(Table3[[#This Row],[Transaction_Time]])</f>
        <v>9</v>
      </c>
      <c r="F4397" s="10" t="s">
        <v>24</v>
      </c>
      <c r="G4397" s="10" t="s">
        <v>13190</v>
      </c>
      <c r="H4397" s="10" t="s">
        <v>26</v>
      </c>
      <c r="I4397" s="10" t="s">
        <v>27</v>
      </c>
      <c r="J4397" s="10" t="s">
        <v>55</v>
      </c>
      <c r="K4397" s="10" t="s">
        <v>256</v>
      </c>
      <c r="L4397" s="10" t="s">
        <v>246</v>
      </c>
      <c r="M4397" s="10" t="s">
        <v>214</v>
      </c>
      <c r="N4397" s="10" t="s">
        <v>46</v>
      </c>
      <c r="O4397" s="10" t="s">
        <v>141</v>
      </c>
      <c r="P4397" s="10" t="s">
        <v>68</v>
      </c>
      <c r="Q4397" s="10">
        <v>960.08</v>
      </c>
      <c r="R4397" s="10">
        <v>0</v>
      </c>
      <c r="S4397" s="10">
        <v>0</v>
      </c>
      <c r="T4397" s="10" t="s">
        <v>35</v>
      </c>
      <c r="U4397" s="10"/>
      <c r="V4397" s="10" t="s">
        <v>49</v>
      </c>
      <c r="W4397" s="10">
        <v>36</v>
      </c>
      <c r="X4397" s="11" t="s">
        <v>37</v>
      </c>
    </row>
    <row r="4398" spans="1:24" x14ac:dyDescent="0.3">
      <c r="A4398" s="4" t="s">
        <v>13191</v>
      </c>
      <c r="B4398" s="5">
        <v>46155</v>
      </c>
      <c r="C4398" s="20" t="str">
        <f>TEXT(Table3[[#This Row],[Transaction_Date]],"dddd")</f>
        <v>Wednesday</v>
      </c>
      <c r="D4398" t="s">
        <v>13192</v>
      </c>
      <c r="E4398">
        <f>HOUR(Table3[[#This Row],[Transaction_Time]])</f>
        <v>17</v>
      </c>
      <c r="F4398" s="6" t="s">
        <v>52</v>
      </c>
      <c r="G4398" s="6" t="s">
        <v>13193</v>
      </c>
      <c r="H4398" s="6" t="s">
        <v>89</v>
      </c>
      <c r="I4398" s="6" t="s">
        <v>42</v>
      </c>
      <c r="J4398" s="6" t="s">
        <v>43</v>
      </c>
      <c r="K4398" s="6" t="s">
        <v>229</v>
      </c>
      <c r="L4398" s="6" t="s">
        <v>618</v>
      </c>
      <c r="M4398" s="6" t="s">
        <v>214</v>
      </c>
      <c r="N4398" s="6" t="s">
        <v>272</v>
      </c>
      <c r="O4398" s="6" t="s">
        <v>297</v>
      </c>
      <c r="P4398" s="10" t="s">
        <v>68</v>
      </c>
      <c r="Q4398" s="6">
        <v>122.55</v>
      </c>
      <c r="R4398" s="6">
        <v>0</v>
      </c>
      <c r="S4398" s="6">
        <v>4.09</v>
      </c>
      <c r="T4398" s="6" t="s">
        <v>35</v>
      </c>
      <c r="U4398" s="6"/>
      <c r="V4398" s="6" t="s">
        <v>36</v>
      </c>
      <c r="W4398" s="6">
        <v>57</v>
      </c>
      <c r="X4398" s="7" t="s">
        <v>37</v>
      </c>
    </row>
    <row r="4399" spans="1:24" x14ac:dyDescent="0.3">
      <c r="A4399" s="8" t="s">
        <v>13194</v>
      </c>
      <c r="B4399" s="9">
        <v>46159</v>
      </c>
      <c r="C4399" s="21" t="str">
        <f>TEXT(Table3[[#This Row],[Transaction_Date]],"dddd")</f>
        <v>Sunday</v>
      </c>
      <c r="D4399" t="s">
        <v>13195</v>
      </c>
      <c r="E4399">
        <f>HOUR(Table3[[#This Row],[Transaction_Time]])</f>
        <v>11</v>
      </c>
      <c r="F4399" s="10" t="s">
        <v>52</v>
      </c>
      <c r="G4399" s="10" t="s">
        <v>13196</v>
      </c>
      <c r="H4399" s="10" t="s">
        <v>74</v>
      </c>
      <c r="I4399" s="10" t="s">
        <v>42</v>
      </c>
      <c r="J4399" s="10" t="s">
        <v>150</v>
      </c>
      <c r="K4399" s="10" t="s">
        <v>151</v>
      </c>
      <c r="L4399" s="10" t="s">
        <v>196</v>
      </c>
      <c r="M4399" s="10" t="s">
        <v>83</v>
      </c>
      <c r="N4399" s="10" t="s">
        <v>46</v>
      </c>
      <c r="O4399" s="10" t="s">
        <v>47</v>
      </c>
      <c r="P4399" s="10" t="s">
        <v>34</v>
      </c>
      <c r="Q4399" s="10">
        <v>487.32</v>
      </c>
      <c r="R4399" s="10">
        <v>0</v>
      </c>
      <c r="S4399" s="10">
        <v>6.32</v>
      </c>
      <c r="T4399" s="10" t="s">
        <v>35</v>
      </c>
      <c r="U4399" s="10"/>
      <c r="V4399" s="10" t="s">
        <v>49</v>
      </c>
      <c r="W4399" s="10">
        <v>85</v>
      </c>
      <c r="X4399" s="11" t="s">
        <v>37</v>
      </c>
    </row>
    <row r="4400" spans="1:24" x14ac:dyDescent="0.3">
      <c r="A4400" s="4" t="s">
        <v>13197</v>
      </c>
      <c r="B4400" s="5">
        <v>46157</v>
      </c>
      <c r="C4400" s="20" t="str">
        <f>TEXT(Table3[[#This Row],[Transaction_Date]],"dddd")</f>
        <v>Friday</v>
      </c>
      <c r="D4400" t="s">
        <v>13198</v>
      </c>
      <c r="E4400">
        <f>HOUR(Table3[[#This Row],[Transaction_Time]])</f>
        <v>18</v>
      </c>
      <c r="F4400" s="6" t="s">
        <v>416</v>
      </c>
      <c r="G4400" s="6" t="s">
        <v>13199</v>
      </c>
      <c r="H4400" s="6" t="s">
        <v>54</v>
      </c>
      <c r="I4400" s="6" t="s">
        <v>27</v>
      </c>
      <c r="J4400" s="6" t="s">
        <v>55</v>
      </c>
      <c r="K4400" s="6" t="s">
        <v>256</v>
      </c>
      <c r="L4400" s="6" t="s">
        <v>357</v>
      </c>
      <c r="M4400" s="6" t="s">
        <v>122</v>
      </c>
      <c r="N4400" s="6" t="s">
        <v>46</v>
      </c>
      <c r="O4400" s="6" t="s">
        <v>47</v>
      </c>
      <c r="P4400" s="6" t="s">
        <v>48</v>
      </c>
      <c r="Q4400" s="6">
        <v>408.96</v>
      </c>
      <c r="R4400" s="6">
        <v>0</v>
      </c>
      <c r="S4400" s="6">
        <v>0</v>
      </c>
      <c r="T4400" s="6" t="s">
        <v>35</v>
      </c>
      <c r="U4400" s="6"/>
      <c r="V4400" s="6" t="s">
        <v>49</v>
      </c>
      <c r="W4400" s="6">
        <v>95</v>
      </c>
      <c r="X4400" s="7" t="s">
        <v>37</v>
      </c>
    </row>
    <row r="4401" spans="1:24" x14ac:dyDescent="0.3">
      <c r="A4401" s="8" t="s">
        <v>13200</v>
      </c>
      <c r="B4401" s="9">
        <v>46166</v>
      </c>
      <c r="C4401" s="21" t="str">
        <f>TEXT(Table3[[#This Row],[Transaction_Date]],"dddd")</f>
        <v>Sunday</v>
      </c>
      <c r="D4401" t="s">
        <v>13201</v>
      </c>
      <c r="E4401">
        <f>HOUR(Table3[[#This Row],[Transaction_Time]])</f>
        <v>15</v>
      </c>
      <c r="F4401" s="10" t="s">
        <v>24</v>
      </c>
      <c r="G4401" s="10" t="s">
        <v>13202</v>
      </c>
      <c r="H4401" s="10" t="s">
        <v>54</v>
      </c>
      <c r="I4401" s="10" t="s">
        <v>42</v>
      </c>
      <c r="J4401" s="10" t="s">
        <v>28</v>
      </c>
      <c r="K4401" s="10" t="s">
        <v>188</v>
      </c>
      <c r="L4401" s="10" t="s">
        <v>184</v>
      </c>
      <c r="M4401" s="10" t="s">
        <v>146</v>
      </c>
      <c r="N4401" s="10" t="s">
        <v>46</v>
      </c>
      <c r="O4401" s="10" t="s">
        <v>47</v>
      </c>
      <c r="P4401" s="10" t="s">
        <v>108</v>
      </c>
      <c r="Q4401" s="10">
        <v>2712.94</v>
      </c>
      <c r="R4401" s="10">
        <v>0</v>
      </c>
      <c r="S4401" s="10">
        <v>0</v>
      </c>
      <c r="T4401" s="10" t="s">
        <v>35</v>
      </c>
      <c r="U4401" s="10"/>
      <c r="V4401" s="10" t="s">
        <v>49</v>
      </c>
      <c r="W4401" s="10">
        <v>14</v>
      </c>
      <c r="X4401" s="11" t="s">
        <v>37</v>
      </c>
    </row>
    <row r="4402" spans="1:24" x14ac:dyDescent="0.3">
      <c r="A4402" s="4" t="s">
        <v>13203</v>
      </c>
      <c r="B4402" s="5">
        <v>46156</v>
      </c>
      <c r="C4402" s="20" t="str">
        <f>TEXT(Table3[[#This Row],[Transaction_Date]],"dddd")</f>
        <v>Thursday</v>
      </c>
      <c r="D4402" t="s">
        <v>13204</v>
      </c>
      <c r="E4402">
        <f>HOUR(Table3[[#This Row],[Transaction_Time]])</f>
        <v>19</v>
      </c>
      <c r="F4402" s="6" t="s">
        <v>24</v>
      </c>
      <c r="G4402" s="6" t="s">
        <v>13205</v>
      </c>
      <c r="H4402" s="6" t="s">
        <v>26</v>
      </c>
      <c r="I4402" s="6" t="s">
        <v>27</v>
      </c>
      <c r="J4402" s="6" t="s">
        <v>105</v>
      </c>
      <c r="K4402" s="6" t="s">
        <v>675</v>
      </c>
      <c r="L4402" s="6" t="s">
        <v>152</v>
      </c>
      <c r="M4402" s="6" t="s">
        <v>93</v>
      </c>
      <c r="N4402" s="6" t="s">
        <v>46</v>
      </c>
      <c r="O4402" s="6" t="s">
        <v>141</v>
      </c>
      <c r="P4402" s="6" t="s">
        <v>84</v>
      </c>
      <c r="Q4402" s="6">
        <v>77.31</v>
      </c>
      <c r="R4402" s="6">
        <v>0</v>
      </c>
      <c r="S4402" s="6">
        <v>0</v>
      </c>
      <c r="T4402" s="6" t="s">
        <v>35</v>
      </c>
      <c r="U4402" s="6"/>
      <c r="V4402" s="6" t="s">
        <v>49</v>
      </c>
      <c r="W4402" s="6">
        <v>42</v>
      </c>
      <c r="X4402" s="7" t="s">
        <v>37</v>
      </c>
    </row>
    <row r="4403" spans="1:24" x14ac:dyDescent="0.3">
      <c r="A4403" s="8" t="s">
        <v>13206</v>
      </c>
      <c r="B4403" s="9">
        <v>46146</v>
      </c>
      <c r="C4403" s="21" t="str">
        <f>TEXT(Table3[[#This Row],[Transaction_Date]],"dddd")</f>
        <v>Monday</v>
      </c>
      <c r="D4403" t="s">
        <v>13207</v>
      </c>
      <c r="E4403">
        <f>HOUR(Table3[[#This Row],[Transaction_Time]])</f>
        <v>11</v>
      </c>
      <c r="F4403" s="10" t="s">
        <v>24</v>
      </c>
      <c r="G4403" s="10" t="s">
        <v>13208</v>
      </c>
      <c r="H4403" s="10" t="s">
        <v>74</v>
      </c>
      <c r="I4403" s="10" t="s">
        <v>42</v>
      </c>
      <c r="J4403" s="10" t="s">
        <v>150</v>
      </c>
      <c r="K4403" s="10" t="s">
        <v>245</v>
      </c>
      <c r="L4403" s="10" t="s">
        <v>537</v>
      </c>
      <c r="M4403" s="10" t="s">
        <v>122</v>
      </c>
      <c r="N4403" s="10" t="s">
        <v>59</v>
      </c>
      <c r="O4403" s="10" t="s">
        <v>141</v>
      </c>
      <c r="P4403" s="10" t="s">
        <v>108</v>
      </c>
      <c r="Q4403" s="10">
        <v>2537.66</v>
      </c>
      <c r="R4403" s="10">
        <v>0</v>
      </c>
      <c r="S4403" s="10">
        <v>0</v>
      </c>
      <c r="T4403" s="10" t="s">
        <v>35</v>
      </c>
      <c r="U4403" s="10"/>
      <c r="V4403" s="10" t="s">
        <v>49</v>
      </c>
      <c r="W4403" s="10">
        <v>61</v>
      </c>
      <c r="X4403" s="11" t="s">
        <v>37</v>
      </c>
    </row>
    <row r="4404" spans="1:24" x14ac:dyDescent="0.3">
      <c r="A4404" s="4" t="s">
        <v>13209</v>
      </c>
      <c r="B4404" s="5">
        <v>46157</v>
      </c>
      <c r="C4404" s="20" t="str">
        <f>TEXT(Table3[[#This Row],[Transaction_Date]],"dddd")</f>
        <v>Friday</v>
      </c>
      <c r="D4404" t="s">
        <v>13210</v>
      </c>
      <c r="E4404">
        <f>HOUR(Table3[[#This Row],[Transaction_Time]])</f>
        <v>21</v>
      </c>
      <c r="F4404" s="6" t="s">
        <v>40</v>
      </c>
      <c r="G4404" s="6" t="s">
        <v>13211</v>
      </c>
      <c r="H4404" s="6" t="s">
        <v>54</v>
      </c>
      <c r="I4404" s="6" t="s">
        <v>27</v>
      </c>
      <c r="J4404" s="6" t="s">
        <v>43</v>
      </c>
      <c r="K4404" s="6" t="s">
        <v>229</v>
      </c>
      <c r="L4404" s="6" t="s">
        <v>152</v>
      </c>
      <c r="M4404" s="6" t="s">
        <v>93</v>
      </c>
      <c r="N4404" s="6" t="s">
        <v>176</v>
      </c>
      <c r="O4404" s="6" t="s">
        <v>60</v>
      </c>
      <c r="P4404" s="10" t="s">
        <v>68</v>
      </c>
      <c r="Q4404" s="6">
        <v>99.18</v>
      </c>
      <c r="R4404" s="6">
        <v>0</v>
      </c>
      <c r="S4404" s="6">
        <v>0</v>
      </c>
      <c r="T4404" s="6" t="s">
        <v>280</v>
      </c>
      <c r="U4404" s="6" t="s">
        <v>385</v>
      </c>
      <c r="V4404" s="6" t="s">
        <v>49</v>
      </c>
      <c r="W4404" s="6">
        <v>11</v>
      </c>
      <c r="X4404" s="7" t="s">
        <v>37</v>
      </c>
    </row>
    <row r="4405" spans="1:24" x14ac:dyDescent="0.3">
      <c r="A4405" s="8" t="s">
        <v>13212</v>
      </c>
      <c r="B4405" s="9">
        <v>46165</v>
      </c>
      <c r="C4405" s="21" t="str">
        <f>TEXT(Table3[[#This Row],[Transaction_Date]],"dddd")</f>
        <v>Saturday</v>
      </c>
      <c r="D4405" t="s">
        <v>13213</v>
      </c>
      <c r="E4405">
        <f>HOUR(Table3[[#This Row],[Transaction_Time]])</f>
        <v>14</v>
      </c>
      <c r="F4405" s="10" t="s">
        <v>24</v>
      </c>
      <c r="G4405" s="10" t="s">
        <v>13214</v>
      </c>
      <c r="H4405" s="10" t="s">
        <v>74</v>
      </c>
      <c r="I4405" s="10" t="s">
        <v>42</v>
      </c>
      <c r="J4405" s="10" t="s">
        <v>166</v>
      </c>
      <c r="K4405" s="10" t="s">
        <v>204</v>
      </c>
      <c r="L4405" s="10" t="s">
        <v>171</v>
      </c>
      <c r="M4405" s="10" t="s">
        <v>67</v>
      </c>
      <c r="N4405" s="10" t="s">
        <v>46</v>
      </c>
      <c r="O4405" s="10" t="s">
        <v>60</v>
      </c>
      <c r="P4405" s="10" t="s">
        <v>128</v>
      </c>
      <c r="Q4405" s="10">
        <v>2995.85</v>
      </c>
      <c r="R4405" s="10">
        <v>0</v>
      </c>
      <c r="S4405" s="10">
        <v>0</v>
      </c>
      <c r="T4405" s="10" t="s">
        <v>35</v>
      </c>
      <c r="U4405" s="10"/>
      <c r="V4405" s="10" t="s">
        <v>49</v>
      </c>
      <c r="W4405" s="10">
        <v>10</v>
      </c>
      <c r="X4405" s="11" t="s">
        <v>37</v>
      </c>
    </row>
    <row r="4406" spans="1:24" x14ac:dyDescent="0.3">
      <c r="A4406" s="4" t="s">
        <v>13215</v>
      </c>
      <c r="B4406" s="5">
        <v>46147</v>
      </c>
      <c r="C4406" s="20" t="str">
        <f>TEXT(Table3[[#This Row],[Transaction_Date]],"dddd")</f>
        <v>Tuesday</v>
      </c>
      <c r="D4406" t="s">
        <v>13216</v>
      </c>
      <c r="E4406">
        <f>HOUR(Table3[[#This Row],[Transaction_Time]])</f>
        <v>8</v>
      </c>
      <c r="F4406" s="6" t="s">
        <v>24</v>
      </c>
      <c r="G4406" s="6" t="s">
        <v>13217</v>
      </c>
      <c r="H4406" s="6" t="s">
        <v>54</v>
      </c>
      <c r="I4406" s="6" t="s">
        <v>27</v>
      </c>
      <c r="J4406" s="6" t="s">
        <v>98</v>
      </c>
      <c r="K4406" s="6" t="s">
        <v>338</v>
      </c>
      <c r="L4406" s="6" t="s">
        <v>66</v>
      </c>
      <c r="M4406" s="6" t="s">
        <v>67</v>
      </c>
      <c r="N4406" s="6" t="s">
        <v>46</v>
      </c>
      <c r="O4406" s="6" t="s">
        <v>60</v>
      </c>
      <c r="P4406" s="6" t="s">
        <v>34</v>
      </c>
      <c r="Q4406" s="6">
        <v>303.67</v>
      </c>
      <c r="R4406" s="6">
        <v>0</v>
      </c>
      <c r="S4406" s="6">
        <v>0.84</v>
      </c>
      <c r="T4406" s="6" t="s">
        <v>35</v>
      </c>
      <c r="U4406" s="6"/>
      <c r="V4406" s="6" t="s">
        <v>49</v>
      </c>
      <c r="W4406" s="6">
        <v>42</v>
      </c>
      <c r="X4406" s="7" t="s">
        <v>37</v>
      </c>
    </row>
    <row r="4407" spans="1:24" x14ac:dyDescent="0.3">
      <c r="A4407" s="8" t="s">
        <v>13218</v>
      </c>
      <c r="B4407" s="9">
        <v>46152</v>
      </c>
      <c r="C4407" s="21" t="str">
        <f>TEXT(Table3[[#This Row],[Transaction_Date]],"dddd")</f>
        <v>Sunday</v>
      </c>
      <c r="D4407" t="s">
        <v>13219</v>
      </c>
      <c r="E4407">
        <f>HOUR(Table3[[#This Row],[Transaction_Time]])</f>
        <v>15</v>
      </c>
      <c r="F4407" s="10" t="s">
        <v>24</v>
      </c>
      <c r="G4407" s="10" t="s">
        <v>13220</v>
      </c>
      <c r="H4407" s="10" t="s">
        <v>97</v>
      </c>
      <c r="I4407" s="10" t="s">
        <v>42</v>
      </c>
      <c r="J4407" s="10" t="s">
        <v>166</v>
      </c>
      <c r="K4407" s="10" t="s">
        <v>167</v>
      </c>
      <c r="L4407" s="10" t="s">
        <v>296</v>
      </c>
      <c r="M4407" s="10" t="s">
        <v>146</v>
      </c>
      <c r="N4407" s="10" t="s">
        <v>59</v>
      </c>
      <c r="O4407" s="10" t="s">
        <v>47</v>
      </c>
      <c r="P4407" s="10" t="s">
        <v>68</v>
      </c>
      <c r="Q4407" s="10">
        <v>628.32000000000005</v>
      </c>
      <c r="R4407" s="10">
        <v>0</v>
      </c>
      <c r="S4407" s="10">
        <v>0</v>
      </c>
      <c r="T4407" s="10" t="s">
        <v>35</v>
      </c>
      <c r="U4407" s="10"/>
      <c r="V4407" s="10" t="s">
        <v>49</v>
      </c>
      <c r="W4407" s="10">
        <v>47</v>
      </c>
      <c r="X4407" s="11" t="s">
        <v>37</v>
      </c>
    </row>
    <row r="4408" spans="1:24" x14ac:dyDescent="0.3">
      <c r="A4408" s="4" t="s">
        <v>13221</v>
      </c>
      <c r="B4408" s="5">
        <v>46145</v>
      </c>
      <c r="C4408" s="20" t="str">
        <f>TEXT(Table3[[#This Row],[Transaction_Date]],"dddd")</f>
        <v>Sunday</v>
      </c>
      <c r="D4408" t="s">
        <v>13222</v>
      </c>
      <c r="E4408">
        <f>HOUR(Table3[[#This Row],[Transaction_Time]])</f>
        <v>15</v>
      </c>
      <c r="F4408" s="6" t="s">
        <v>40</v>
      </c>
      <c r="G4408" s="6" t="s">
        <v>13223</v>
      </c>
      <c r="H4408" s="6" t="s">
        <v>54</v>
      </c>
      <c r="I4408" s="6" t="s">
        <v>27</v>
      </c>
      <c r="J4408" s="6" t="s">
        <v>90</v>
      </c>
      <c r="K4408" s="6" t="s">
        <v>346</v>
      </c>
      <c r="L4408" s="6" t="s">
        <v>424</v>
      </c>
      <c r="M4408" s="6" t="s">
        <v>122</v>
      </c>
      <c r="N4408" s="6" t="s">
        <v>46</v>
      </c>
      <c r="O4408" s="6" t="s">
        <v>60</v>
      </c>
      <c r="P4408" s="6" t="s">
        <v>84</v>
      </c>
      <c r="Q4408" s="6">
        <v>4899.04</v>
      </c>
      <c r="R4408" s="6">
        <v>0</v>
      </c>
      <c r="S4408" s="6">
        <v>0</v>
      </c>
      <c r="T4408" s="6" t="s">
        <v>35</v>
      </c>
      <c r="U4408" s="6"/>
      <c r="V4408" s="6" t="s">
        <v>49</v>
      </c>
      <c r="W4408" s="6">
        <v>32</v>
      </c>
      <c r="X4408" s="7" t="s">
        <v>37</v>
      </c>
    </row>
    <row r="4409" spans="1:24" x14ac:dyDescent="0.3">
      <c r="A4409" s="8" t="s">
        <v>13224</v>
      </c>
      <c r="B4409" s="9">
        <v>46152</v>
      </c>
      <c r="C4409" s="21" t="str">
        <f>TEXT(Table3[[#This Row],[Transaction_Date]],"dddd")</f>
        <v>Sunday</v>
      </c>
      <c r="D4409" t="s">
        <v>13225</v>
      </c>
      <c r="E4409">
        <f>HOUR(Table3[[#This Row],[Transaction_Time]])</f>
        <v>8</v>
      </c>
      <c r="F4409" s="10" t="s">
        <v>40</v>
      </c>
      <c r="G4409" s="10" t="s">
        <v>13226</v>
      </c>
      <c r="H4409" s="10" t="s">
        <v>74</v>
      </c>
      <c r="I4409" s="10" t="s">
        <v>455</v>
      </c>
      <c r="J4409" s="10" t="s">
        <v>55</v>
      </c>
      <c r="K4409" s="10" t="s">
        <v>56</v>
      </c>
      <c r="L4409" s="10" t="s">
        <v>230</v>
      </c>
      <c r="M4409" s="10" t="s">
        <v>83</v>
      </c>
      <c r="N4409" s="10" t="s">
        <v>176</v>
      </c>
      <c r="O4409" s="10" t="s">
        <v>47</v>
      </c>
      <c r="P4409" s="10" t="s">
        <v>84</v>
      </c>
      <c r="Q4409" s="10">
        <v>304.86</v>
      </c>
      <c r="R4409" s="10">
        <v>0</v>
      </c>
      <c r="S4409" s="10">
        <v>0</v>
      </c>
      <c r="T4409" s="10" t="s">
        <v>35</v>
      </c>
      <c r="U4409" s="10"/>
      <c r="V4409" s="10" t="s">
        <v>49</v>
      </c>
      <c r="W4409" s="10">
        <v>43</v>
      </c>
      <c r="X4409" s="11" t="s">
        <v>37</v>
      </c>
    </row>
    <row r="4410" spans="1:24" x14ac:dyDescent="0.3">
      <c r="A4410" s="4" t="s">
        <v>13227</v>
      </c>
      <c r="B4410" s="5">
        <v>46156</v>
      </c>
      <c r="C4410" s="20" t="str">
        <f>TEXT(Table3[[#This Row],[Transaction_Date]],"dddd")</f>
        <v>Thursday</v>
      </c>
      <c r="D4410" t="s">
        <v>13228</v>
      </c>
      <c r="E4410">
        <f>HOUR(Table3[[#This Row],[Transaction_Time]])</f>
        <v>10</v>
      </c>
      <c r="F4410" s="6" t="s">
        <v>40</v>
      </c>
      <c r="G4410" s="6" t="s">
        <v>13229</v>
      </c>
      <c r="H4410" s="6" t="s">
        <v>26</v>
      </c>
      <c r="I4410" s="6" t="s">
        <v>27</v>
      </c>
      <c r="J4410" s="6" t="s">
        <v>119</v>
      </c>
      <c r="K4410" s="6" t="s">
        <v>264</v>
      </c>
      <c r="L4410" s="6" t="s">
        <v>500</v>
      </c>
      <c r="M4410" s="6" t="s">
        <v>67</v>
      </c>
      <c r="N4410" s="6" t="s">
        <v>32</v>
      </c>
      <c r="O4410" s="6" t="s">
        <v>47</v>
      </c>
      <c r="P4410" s="6" t="s">
        <v>68</v>
      </c>
      <c r="Q4410" s="6">
        <v>1006.29</v>
      </c>
      <c r="R4410" s="6">
        <v>0</v>
      </c>
      <c r="S4410" s="6">
        <v>0</v>
      </c>
      <c r="T4410" s="6" t="s">
        <v>35</v>
      </c>
      <c r="U4410" s="6"/>
      <c r="V4410" s="6" t="s">
        <v>49</v>
      </c>
      <c r="W4410" s="6">
        <v>86</v>
      </c>
      <c r="X4410" s="7" t="s">
        <v>37</v>
      </c>
    </row>
    <row r="4411" spans="1:24" x14ac:dyDescent="0.3">
      <c r="A4411" s="8" t="s">
        <v>13230</v>
      </c>
      <c r="B4411" s="9">
        <v>46163</v>
      </c>
      <c r="C4411" s="21" t="str">
        <f>TEXT(Table3[[#This Row],[Transaction_Date]],"dddd")</f>
        <v>Thursday</v>
      </c>
      <c r="D4411" t="s">
        <v>13231</v>
      </c>
      <c r="E4411">
        <f>HOUR(Table3[[#This Row],[Transaction_Time]])</f>
        <v>17</v>
      </c>
      <c r="F4411" s="10" t="s">
        <v>40</v>
      </c>
      <c r="G4411" s="10" t="s">
        <v>13232</v>
      </c>
      <c r="H4411" s="10" t="s">
        <v>26</v>
      </c>
      <c r="I4411" s="10" t="s">
        <v>27</v>
      </c>
      <c r="J4411" s="10" t="s">
        <v>28</v>
      </c>
      <c r="K4411" s="10" t="s">
        <v>188</v>
      </c>
      <c r="L4411" s="10" t="s">
        <v>500</v>
      </c>
      <c r="M4411" s="10" t="s">
        <v>67</v>
      </c>
      <c r="N4411" s="10" t="s">
        <v>46</v>
      </c>
      <c r="O4411" s="10" t="s">
        <v>297</v>
      </c>
      <c r="P4411" s="10" t="s">
        <v>68</v>
      </c>
      <c r="Q4411" s="10">
        <v>1636.5</v>
      </c>
      <c r="R4411" s="10">
        <v>0</v>
      </c>
      <c r="S4411" s="10">
        <v>0</v>
      </c>
      <c r="T4411" s="10" t="s">
        <v>35</v>
      </c>
      <c r="U4411" s="10"/>
      <c r="V4411" s="10" t="s">
        <v>49</v>
      </c>
      <c r="W4411" s="10">
        <v>47</v>
      </c>
      <c r="X4411" s="11" t="s">
        <v>37</v>
      </c>
    </row>
    <row r="4412" spans="1:24" x14ac:dyDescent="0.3">
      <c r="A4412" s="4" t="s">
        <v>13233</v>
      </c>
      <c r="B4412" s="5">
        <v>46160</v>
      </c>
      <c r="C4412" s="20" t="str">
        <f>TEXT(Table3[[#This Row],[Transaction_Date]],"dddd")</f>
        <v>Monday</v>
      </c>
      <c r="D4412" t="s">
        <v>13234</v>
      </c>
      <c r="E4412">
        <f>HOUR(Table3[[#This Row],[Transaction_Time]])</f>
        <v>13</v>
      </c>
      <c r="F4412" s="6" t="s">
        <v>40</v>
      </c>
      <c r="G4412" s="6" t="s">
        <v>13235</v>
      </c>
      <c r="H4412" s="6" t="s">
        <v>26</v>
      </c>
      <c r="I4412" s="6" t="s">
        <v>27</v>
      </c>
      <c r="J4412" s="6" t="s">
        <v>90</v>
      </c>
      <c r="K4412" s="6" t="s">
        <v>346</v>
      </c>
      <c r="L4412" s="6" t="s">
        <v>503</v>
      </c>
      <c r="M4412" s="6" t="s">
        <v>214</v>
      </c>
      <c r="N4412" s="6" t="s">
        <v>59</v>
      </c>
      <c r="O4412" s="6" t="s">
        <v>60</v>
      </c>
      <c r="P4412" s="6" t="s">
        <v>84</v>
      </c>
      <c r="Q4412" s="6">
        <v>1362.84</v>
      </c>
      <c r="R4412" s="6">
        <v>0</v>
      </c>
      <c r="S4412" s="6">
        <v>0</v>
      </c>
      <c r="T4412" s="6" t="s">
        <v>35</v>
      </c>
      <c r="U4412" s="6"/>
      <c r="V4412" s="6" t="s">
        <v>49</v>
      </c>
      <c r="W4412" s="6">
        <v>31</v>
      </c>
      <c r="X4412" s="7" t="s">
        <v>37</v>
      </c>
    </row>
    <row r="4413" spans="1:24" x14ac:dyDescent="0.3">
      <c r="A4413" s="8" t="s">
        <v>13236</v>
      </c>
      <c r="B4413" s="9">
        <v>46162</v>
      </c>
      <c r="C4413" s="21" t="str">
        <f>TEXT(Table3[[#This Row],[Transaction_Date]],"dddd")</f>
        <v>Wednesday</v>
      </c>
      <c r="D4413" t="s">
        <v>13237</v>
      </c>
      <c r="E4413">
        <f>HOUR(Table3[[#This Row],[Transaction_Time]])</f>
        <v>13</v>
      </c>
      <c r="F4413" s="10" t="s">
        <v>370</v>
      </c>
      <c r="G4413" s="10" t="s">
        <v>13238</v>
      </c>
      <c r="H4413" s="10" t="s">
        <v>54</v>
      </c>
      <c r="I4413" s="10" t="s">
        <v>42</v>
      </c>
      <c r="J4413" s="10" t="s">
        <v>75</v>
      </c>
      <c r="K4413" s="10" t="s">
        <v>212</v>
      </c>
      <c r="L4413" s="10" t="s">
        <v>682</v>
      </c>
      <c r="M4413" s="10" t="s">
        <v>214</v>
      </c>
      <c r="N4413" s="10" t="s">
        <v>59</v>
      </c>
      <c r="O4413" s="10" t="s">
        <v>60</v>
      </c>
      <c r="P4413" s="10" t="s">
        <v>48</v>
      </c>
      <c r="Q4413" s="10">
        <v>224.7</v>
      </c>
      <c r="R4413" s="10">
        <v>0</v>
      </c>
      <c r="S4413" s="10">
        <v>0</v>
      </c>
      <c r="T4413" s="10" t="s">
        <v>280</v>
      </c>
      <c r="U4413" s="10" t="s">
        <v>496</v>
      </c>
      <c r="V4413" s="10" t="s">
        <v>49</v>
      </c>
      <c r="W4413" s="10">
        <v>7</v>
      </c>
      <c r="X4413" s="11" t="s">
        <v>37</v>
      </c>
    </row>
    <row r="4414" spans="1:24" x14ac:dyDescent="0.3">
      <c r="A4414" s="4" t="s">
        <v>13239</v>
      </c>
      <c r="B4414" s="5">
        <v>46144</v>
      </c>
      <c r="C4414" s="20" t="str">
        <f>TEXT(Table3[[#This Row],[Transaction_Date]],"dddd")</f>
        <v>Saturday</v>
      </c>
      <c r="D4414" t="s">
        <v>13240</v>
      </c>
      <c r="E4414">
        <f>HOUR(Table3[[#This Row],[Transaction_Time]])</f>
        <v>11</v>
      </c>
      <c r="F4414" s="6" t="s">
        <v>24</v>
      </c>
      <c r="G4414" s="6" t="s">
        <v>13241</v>
      </c>
      <c r="H4414" s="6" t="s">
        <v>26</v>
      </c>
      <c r="I4414" s="6" t="s">
        <v>42</v>
      </c>
      <c r="J4414" s="6" t="s">
        <v>75</v>
      </c>
      <c r="K4414" s="6" t="s">
        <v>295</v>
      </c>
      <c r="L4414" s="6" t="s">
        <v>77</v>
      </c>
      <c r="M4414" s="6" t="s">
        <v>31</v>
      </c>
      <c r="N4414" s="6" t="s">
        <v>46</v>
      </c>
      <c r="O4414" s="6" t="s">
        <v>60</v>
      </c>
      <c r="P4414" s="10" t="s">
        <v>68</v>
      </c>
      <c r="Q4414" s="6">
        <v>642.48</v>
      </c>
      <c r="R4414" s="6">
        <v>0</v>
      </c>
      <c r="S4414" s="6">
        <v>0</v>
      </c>
      <c r="T4414" s="6" t="s">
        <v>35</v>
      </c>
      <c r="U4414" s="6"/>
      <c r="V4414" s="6" t="s">
        <v>49</v>
      </c>
      <c r="W4414" s="6">
        <v>70</v>
      </c>
      <c r="X4414" s="7" t="s">
        <v>37</v>
      </c>
    </row>
    <row r="4415" spans="1:24" x14ac:dyDescent="0.3">
      <c r="A4415" s="8" t="s">
        <v>13242</v>
      </c>
      <c r="B4415" s="9">
        <v>46144</v>
      </c>
      <c r="C4415" s="21" t="str">
        <f>TEXT(Table3[[#This Row],[Transaction_Date]],"dddd")</f>
        <v>Saturday</v>
      </c>
      <c r="D4415" t="s">
        <v>13243</v>
      </c>
      <c r="E4415">
        <f>HOUR(Table3[[#This Row],[Transaction_Time]])</f>
        <v>7</v>
      </c>
      <c r="F4415" s="10" t="s">
        <v>24</v>
      </c>
      <c r="G4415" s="10" t="s">
        <v>13244</v>
      </c>
      <c r="H4415" s="10" t="s">
        <v>97</v>
      </c>
      <c r="I4415" s="10" t="s">
        <v>27</v>
      </c>
      <c r="J4415" s="10" t="s">
        <v>119</v>
      </c>
      <c r="K4415" s="10" t="s">
        <v>120</v>
      </c>
      <c r="L4415" s="10" t="s">
        <v>77</v>
      </c>
      <c r="M4415" s="10" t="s">
        <v>31</v>
      </c>
      <c r="N4415" s="10" t="s">
        <v>176</v>
      </c>
      <c r="O4415" s="10" t="s">
        <v>33</v>
      </c>
      <c r="P4415" s="10" t="s">
        <v>48</v>
      </c>
      <c r="Q4415" s="10">
        <v>3887.1</v>
      </c>
      <c r="R4415" s="10">
        <v>0</v>
      </c>
      <c r="S4415" s="10">
        <v>0</v>
      </c>
      <c r="T4415" s="10" t="s">
        <v>35</v>
      </c>
      <c r="U4415" s="10"/>
      <c r="V4415" s="10" t="s">
        <v>49</v>
      </c>
      <c r="W4415" s="10">
        <v>68</v>
      </c>
      <c r="X4415" s="11" t="s">
        <v>37</v>
      </c>
    </row>
    <row r="4416" spans="1:24" x14ac:dyDescent="0.3">
      <c r="A4416" s="4" t="s">
        <v>13245</v>
      </c>
      <c r="B4416" s="5">
        <v>46146</v>
      </c>
      <c r="C4416" s="20" t="str">
        <f>TEXT(Table3[[#This Row],[Transaction_Date]],"dddd")</f>
        <v>Monday</v>
      </c>
      <c r="D4416" t="s">
        <v>13246</v>
      </c>
      <c r="E4416">
        <f>HOUR(Table3[[#This Row],[Transaction_Time]])</f>
        <v>14</v>
      </c>
      <c r="F4416" s="6" t="s">
        <v>24</v>
      </c>
      <c r="G4416" s="6" t="s">
        <v>13247</v>
      </c>
      <c r="H4416" s="6" t="s">
        <v>89</v>
      </c>
      <c r="I4416" s="6" t="s">
        <v>27</v>
      </c>
      <c r="J4416" s="6" t="s">
        <v>28</v>
      </c>
      <c r="K4416" s="6" t="s">
        <v>65</v>
      </c>
      <c r="L4416" s="6" t="s">
        <v>342</v>
      </c>
      <c r="M4416" s="6" t="s">
        <v>162</v>
      </c>
      <c r="N4416" s="6" t="s">
        <v>176</v>
      </c>
      <c r="O4416" s="6" t="s">
        <v>47</v>
      </c>
      <c r="P4416" s="10" t="s">
        <v>68</v>
      </c>
      <c r="Q4416" s="6">
        <v>1650.27</v>
      </c>
      <c r="R4416" s="6">
        <v>0</v>
      </c>
      <c r="S4416" s="6">
        <v>0</v>
      </c>
      <c r="T4416" s="6" t="s">
        <v>35</v>
      </c>
      <c r="U4416" s="6"/>
      <c r="V4416" s="6" t="s">
        <v>49</v>
      </c>
      <c r="W4416" s="6">
        <v>14</v>
      </c>
      <c r="X4416" s="7" t="s">
        <v>37</v>
      </c>
    </row>
    <row r="4417" spans="1:24" x14ac:dyDescent="0.3">
      <c r="A4417" s="8" t="s">
        <v>13248</v>
      </c>
      <c r="B4417" s="9">
        <v>46157</v>
      </c>
      <c r="C4417" s="21" t="str">
        <f>TEXT(Table3[[#This Row],[Transaction_Date]],"dddd")</f>
        <v>Friday</v>
      </c>
      <c r="D4417" t="s">
        <v>13249</v>
      </c>
      <c r="E4417">
        <f>HOUR(Table3[[#This Row],[Transaction_Time]])</f>
        <v>10</v>
      </c>
      <c r="F4417" s="10" t="s">
        <v>52</v>
      </c>
      <c r="G4417" s="10" t="s">
        <v>13250</v>
      </c>
      <c r="H4417" s="10" t="s">
        <v>26</v>
      </c>
      <c r="I4417" s="10" t="s">
        <v>27</v>
      </c>
      <c r="J4417" s="10" t="s">
        <v>105</v>
      </c>
      <c r="K4417" s="10" t="s">
        <v>675</v>
      </c>
      <c r="L4417" s="10" t="s">
        <v>290</v>
      </c>
      <c r="M4417" s="10" t="s">
        <v>93</v>
      </c>
      <c r="N4417" s="10" t="s">
        <v>46</v>
      </c>
      <c r="O4417" s="10" t="s">
        <v>47</v>
      </c>
      <c r="P4417" s="10" t="s">
        <v>108</v>
      </c>
      <c r="Q4417" s="10">
        <v>111.16</v>
      </c>
      <c r="R4417" s="10">
        <v>0</v>
      </c>
      <c r="S4417" s="10">
        <v>0</v>
      </c>
      <c r="T4417" s="10" t="s">
        <v>35</v>
      </c>
      <c r="U4417" s="10"/>
      <c r="V4417" s="10" t="s">
        <v>49</v>
      </c>
      <c r="W4417" s="10">
        <v>28</v>
      </c>
      <c r="X4417" s="11" t="s">
        <v>37</v>
      </c>
    </row>
    <row r="4418" spans="1:24" x14ac:dyDescent="0.3">
      <c r="A4418" s="4" t="s">
        <v>13251</v>
      </c>
      <c r="B4418" s="5">
        <v>46151</v>
      </c>
      <c r="C4418" s="20" t="str">
        <f>TEXT(Table3[[#This Row],[Transaction_Date]],"dddd")</f>
        <v>Saturday</v>
      </c>
      <c r="D4418" t="s">
        <v>13252</v>
      </c>
      <c r="E4418">
        <f>HOUR(Table3[[#This Row],[Transaction_Time]])</f>
        <v>12</v>
      </c>
      <c r="F4418" s="6" t="s">
        <v>40</v>
      </c>
      <c r="G4418" s="6" t="s">
        <v>13253</v>
      </c>
      <c r="H4418" s="6" t="s">
        <v>26</v>
      </c>
      <c r="I4418" s="6" t="s">
        <v>27</v>
      </c>
      <c r="J4418" s="6" t="s">
        <v>43</v>
      </c>
      <c r="K4418" s="6" t="s">
        <v>44</v>
      </c>
      <c r="L4418" s="6" t="s">
        <v>127</v>
      </c>
      <c r="M4418" s="6" t="s">
        <v>114</v>
      </c>
      <c r="N4418" s="6" t="s">
        <v>32</v>
      </c>
      <c r="O4418" s="6" t="s">
        <v>60</v>
      </c>
      <c r="P4418" s="6" t="s">
        <v>108</v>
      </c>
      <c r="Q4418" s="6">
        <v>769.38</v>
      </c>
      <c r="R4418" s="6">
        <v>0</v>
      </c>
      <c r="S4418" s="6">
        <v>6.75</v>
      </c>
      <c r="T4418" s="6" t="s">
        <v>35</v>
      </c>
      <c r="U4418" s="6"/>
      <c r="V4418" s="6" t="s">
        <v>49</v>
      </c>
      <c r="W4418" s="6">
        <v>93</v>
      </c>
      <c r="X4418" s="7" t="s">
        <v>37</v>
      </c>
    </row>
    <row r="4419" spans="1:24" x14ac:dyDescent="0.3">
      <c r="A4419" s="8" t="s">
        <v>13254</v>
      </c>
      <c r="B4419" s="9">
        <v>46144</v>
      </c>
      <c r="C4419" s="21" t="str">
        <f>TEXT(Table3[[#This Row],[Transaction_Date]],"dddd")</f>
        <v>Saturday</v>
      </c>
      <c r="D4419" t="s">
        <v>13255</v>
      </c>
      <c r="E4419">
        <f>HOUR(Table3[[#This Row],[Transaction_Time]])</f>
        <v>20</v>
      </c>
      <c r="F4419" s="10" t="s">
        <v>24</v>
      </c>
      <c r="G4419" s="10" t="s">
        <v>13256</v>
      </c>
      <c r="H4419" s="10" t="s">
        <v>26</v>
      </c>
      <c r="I4419" s="10" t="s">
        <v>27</v>
      </c>
      <c r="J4419" s="10" t="s">
        <v>166</v>
      </c>
      <c r="K4419" s="10" t="s">
        <v>476</v>
      </c>
      <c r="L4419" s="10" t="s">
        <v>286</v>
      </c>
      <c r="M4419" s="10" t="s">
        <v>122</v>
      </c>
      <c r="N4419" s="10" t="s">
        <v>78</v>
      </c>
      <c r="O4419" s="10" t="s">
        <v>60</v>
      </c>
      <c r="P4419" s="10" t="s">
        <v>48</v>
      </c>
      <c r="Q4419" s="10">
        <v>51.46</v>
      </c>
      <c r="R4419" s="10">
        <v>0</v>
      </c>
      <c r="S4419" s="10">
        <v>0</v>
      </c>
      <c r="T4419" s="10" t="s">
        <v>35</v>
      </c>
      <c r="U4419" s="10"/>
      <c r="V4419" s="10" t="s">
        <v>49</v>
      </c>
      <c r="W4419" s="10">
        <v>83</v>
      </c>
      <c r="X4419" s="11" t="s">
        <v>37</v>
      </c>
    </row>
    <row r="4420" spans="1:24" x14ac:dyDescent="0.3">
      <c r="A4420" s="4" t="s">
        <v>13257</v>
      </c>
      <c r="B4420" s="5">
        <v>46173</v>
      </c>
      <c r="C4420" s="20" t="str">
        <f>TEXT(Table3[[#This Row],[Transaction_Date]],"dddd")</f>
        <v>Sunday</v>
      </c>
      <c r="D4420" t="s">
        <v>13258</v>
      </c>
      <c r="E4420">
        <f>HOUR(Table3[[#This Row],[Transaction_Time]])</f>
        <v>14</v>
      </c>
      <c r="F4420" s="6" t="s">
        <v>40</v>
      </c>
      <c r="G4420" s="6" t="s">
        <v>13259</v>
      </c>
      <c r="H4420" s="6" t="s">
        <v>26</v>
      </c>
      <c r="I4420" s="6" t="s">
        <v>27</v>
      </c>
      <c r="J4420" s="6" t="s">
        <v>55</v>
      </c>
      <c r="K4420" s="6" t="s">
        <v>256</v>
      </c>
      <c r="L4420" s="6" t="s">
        <v>500</v>
      </c>
      <c r="M4420" s="6" t="s">
        <v>67</v>
      </c>
      <c r="N4420" s="6" t="s">
        <v>46</v>
      </c>
      <c r="O4420" s="6" t="s">
        <v>47</v>
      </c>
      <c r="P4420" s="6" t="s">
        <v>34</v>
      </c>
      <c r="Q4420" s="6">
        <v>625.34</v>
      </c>
      <c r="R4420" s="6">
        <v>0</v>
      </c>
      <c r="S4420" s="6">
        <v>2.73</v>
      </c>
      <c r="T4420" s="6" t="s">
        <v>35</v>
      </c>
      <c r="U4420" s="6"/>
      <c r="V4420" s="6" t="s">
        <v>49</v>
      </c>
      <c r="W4420" s="6">
        <v>84</v>
      </c>
      <c r="X4420" s="7" t="s">
        <v>37</v>
      </c>
    </row>
    <row r="4421" spans="1:24" x14ac:dyDescent="0.3">
      <c r="A4421" s="8" t="s">
        <v>13260</v>
      </c>
      <c r="B4421" s="9">
        <v>46151</v>
      </c>
      <c r="C4421" s="21" t="str">
        <f>TEXT(Table3[[#This Row],[Transaction_Date]],"dddd")</f>
        <v>Saturday</v>
      </c>
      <c r="D4421" t="s">
        <v>13261</v>
      </c>
      <c r="E4421">
        <f>HOUR(Table3[[#This Row],[Transaction_Time]])</f>
        <v>20</v>
      </c>
      <c r="F4421" s="10" t="s">
        <v>52</v>
      </c>
      <c r="G4421" s="10" t="s">
        <v>13262</v>
      </c>
      <c r="H4421" s="10" t="s">
        <v>74</v>
      </c>
      <c r="I4421" s="10" t="s">
        <v>42</v>
      </c>
      <c r="J4421" s="10" t="s">
        <v>150</v>
      </c>
      <c r="K4421" s="10" t="s">
        <v>319</v>
      </c>
      <c r="L4421" s="10" t="s">
        <v>537</v>
      </c>
      <c r="M4421" s="10" t="s">
        <v>122</v>
      </c>
      <c r="N4421" s="10" t="s">
        <v>46</v>
      </c>
      <c r="O4421" s="10" t="s">
        <v>47</v>
      </c>
      <c r="P4421" s="10" t="s">
        <v>68</v>
      </c>
      <c r="Q4421" s="10">
        <v>1007.7</v>
      </c>
      <c r="R4421" s="10">
        <v>0</v>
      </c>
      <c r="S4421" s="10">
        <v>0</v>
      </c>
      <c r="T4421" s="10" t="s">
        <v>35</v>
      </c>
      <c r="U4421" s="10"/>
      <c r="V4421" s="10" t="s">
        <v>49</v>
      </c>
      <c r="W4421" s="10">
        <v>92</v>
      </c>
      <c r="X4421" s="11" t="s">
        <v>69</v>
      </c>
    </row>
    <row r="4422" spans="1:24" x14ac:dyDescent="0.3">
      <c r="A4422" s="4" t="s">
        <v>13263</v>
      </c>
      <c r="B4422" s="5">
        <v>46169</v>
      </c>
      <c r="C4422" s="20" t="str">
        <f>TEXT(Table3[[#This Row],[Transaction_Date]],"dddd")</f>
        <v>Wednesday</v>
      </c>
      <c r="D4422" t="s">
        <v>13264</v>
      </c>
      <c r="E4422">
        <f>HOUR(Table3[[#This Row],[Transaction_Time]])</f>
        <v>8</v>
      </c>
      <c r="F4422" s="6" t="s">
        <v>416</v>
      </c>
      <c r="G4422" s="6" t="s">
        <v>13265</v>
      </c>
      <c r="H4422" s="6" t="s">
        <v>89</v>
      </c>
      <c r="I4422" s="6" t="s">
        <v>27</v>
      </c>
      <c r="J4422" s="6" t="s">
        <v>43</v>
      </c>
      <c r="K4422" s="6" t="s">
        <v>229</v>
      </c>
      <c r="L4422" s="6" t="s">
        <v>200</v>
      </c>
      <c r="M4422" s="6" t="s">
        <v>146</v>
      </c>
      <c r="N4422" s="6" t="s">
        <v>32</v>
      </c>
      <c r="O4422" s="6" t="s">
        <v>60</v>
      </c>
      <c r="P4422" s="6" t="s">
        <v>34</v>
      </c>
      <c r="Q4422" s="6">
        <v>111.08</v>
      </c>
      <c r="R4422" s="6">
        <v>21.04</v>
      </c>
      <c r="S4422" s="6">
        <v>6.26</v>
      </c>
      <c r="T4422" s="6" t="s">
        <v>35</v>
      </c>
      <c r="U4422" s="6"/>
      <c r="V4422" s="6" t="s">
        <v>49</v>
      </c>
      <c r="W4422" s="6">
        <v>44</v>
      </c>
      <c r="X4422" s="7" t="s">
        <v>37</v>
      </c>
    </row>
    <row r="4423" spans="1:24" x14ac:dyDescent="0.3">
      <c r="A4423" s="8" t="s">
        <v>13266</v>
      </c>
      <c r="B4423" s="9">
        <v>46163</v>
      </c>
      <c r="C4423" s="21" t="str">
        <f>TEXT(Table3[[#This Row],[Transaction_Date]],"dddd")</f>
        <v>Thursday</v>
      </c>
      <c r="D4423" t="s">
        <v>13267</v>
      </c>
      <c r="E4423">
        <f>HOUR(Table3[[#This Row],[Transaction_Time]])</f>
        <v>14</v>
      </c>
      <c r="F4423" s="10" t="s">
        <v>40</v>
      </c>
      <c r="G4423" s="10" t="s">
        <v>6671</v>
      </c>
      <c r="H4423" s="10" t="s">
        <v>54</v>
      </c>
      <c r="I4423" s="10" t="s">
        <v>27</v>
      </c>
      <c r="J4423" s="10" t="s">
        <v>119</v>
      </c>
      <c r="K4423" s="10" t="s">
        <v>264</v>
      </c>
      <c r="L4423" s="10" t="s">
        <v>424</v>
      </c>
      <c r="M4423" s="10" t="s">
        <v>122</v>
      </c>
      <c r="N4423" s="10" t="s">
        <v>46</v>
      </c>
      <c r="O4423" s="10" t="s">
        <v>47</v>
      </c>
      <c r="P4423" s="10" t="s">
        <v>84</v>
      </c>
      <c r="Q4423" s="10">
        <v>223.82</v>
      </c>
      <c r="R4423" s="10">
        <v>0</v>
      </c>
      <c r="S4423" s="10">
        <v>7.09</v>
      </c>
      <c r="T4423" s="10" t="s">
        <v>35</v>
      </c>
      <c r="U4423" s="10"/>
      <c r="V4423" s="10" t="s">
        <v>49</v>
      </c>
      <c r="W4423" s="10">
        <v>8</v>
      </c>
      <c r="X4423" s="11" t="s">
        <v>37</v>
      </c>
    </row>
    <row r="4424" spans="1:24" x14ac:dyDescent="0.3">
      <c r="A4424" s="4" t="s">
        <v>13268</v>
      </c>
      <c r="B4424" s="5">
        <v>46146</v>
      </c>
      <c r="C4424" s="20" t="str">
        <f>TEXT(Table3[[#This Row],[Transaction_Date]],"dddd")</f>
        <v>Monday</v>
      </c>
      <c r="D4424" t="s">
        <v>13269</v>
      </c>
      <c r="E4424">
        <f>HOUR(Table3[[#This Row],[Transaction_Time]])</f>
        <v>10</v>
      </c>
      <c r="F4424" s="6" t="s">
        <v>52</v>
      </c>
      <c r="G4424" s="6" t="s">
        <v>13270</v>
      </c>
      <c r="H4424" s="6" t="s">
        <v>54</v>
      </c>
      <c r="I4424" s="6" t="s">
        <v>42</v>
      </c>
      <c r="J4424" s="6" t="s">
        <v>105</v>
      </c>
      <c r="K4424" s="6" t="s">
        <v>675</v>
      </c>
      <c r="L4424" s="6" t="s">
        <v>647</v>
      </c>
      <c r="M4424" s="6" t="s">
        <v>31</v>
      </c>
      <c r="N4424" s="6" t="s">
        <v>78</v>
      </c>
      <c r="O4424" s="6" t="s">
        <v>141</v>
      </c>
      <c r="P4424" s="6" t="s">
        <v>84</v>
      </c>
      <c r="Q4424" s="6">
        <v>212.62</v>
      </c>
      <c r="R4424" s="6">
        <v>0</v>
      </c>
      <c r="S4424" s="6">
        <v>0</v>
      </c>
      <c r="T4424" s="6" t="s">
        <v>35</v>
      </c>
      <c r="U4424" s="6"/>
      <c r="V4424" s="6" t="s">
        <v>49</v>
      </c>
      <c r="W4424" s="6">
        <v>72</v>
      </c>
      <c r="X4424" s="7" t="s">
        <v>37</v>
      </c>
    </row>
    <row r="4425" spans="1:24" x14ac:dyDescent="0.3">
      <c r="A4425" s="8" t="s">
        <v>13271</v>
      </c>
      <c r="B4425" s="9">
        <v>46157</v>
      </c>
      <c r="C4425" s="21" t="str">
        <f>TEXT(Table3[[#This Row],[Transaction_Date]],"dddd")</f>
        <v>Friday</v>
      </c>
      <c r="D4425" t="s">
        <v>13272</v>
      </c>
      <c r="E4425">
        <f>HOUR(Table3[[#This Row],[Transaction_Time]])</f>
        <v>15</v>
      </c>
      <c r="F4425" s="10" t="s">
        <v>370</v>
      </c>
      <c r="G4425" s="10" t="s">
        <v>13273</v>
      </c>
      <c r="H4425" s="10" t="s">
        <v>74</v>
      </c>
      <c r="I4425" s="10" t="s">
        <v>42</v>
      </c>
      <c r="J4425" s="10" t="s">
        <v>55</v>
      </c>
      <c r="K4425" s="10" t="s">
        <v>180</v>
      </c>
      <c r="L4425" s="10" t="s">
        <v>342</v>
      </c>
      <c r="M4425" s="10" t="s">
        <v>162</v>
      </c>
      <c r="N4425" s="10" t="s">
        <v>272</v>
      </c>
      <c r="O4425" s="10" t="s">
        <v>141</v>
      </c>
      <c r="P4425" s="10" t="s">
        <v>108</v>
      </c>
      <c r="Q4425" s="10">
        <v>608.55999999999995</v>
      </c>
      <c r="R4425" s="10">
        <v>0</v>
      </c>
      <c r="S4425" s="10">
        <v>0</v>
      </c>
      <c r="T4425" s="10" t="s">
        <v>35</v>
      </c>
      <c r="U4425" s="10"/>
      <c r="V4425" s="10" t="s">
        <v>49</v>
      </c>
      <c r="W4425" s="10">
        <v>33</v>
      </c>
      <c r="X4425" s="11" t="s">
        <v>37</v>
      </c>
    </row>
    <row r="4426" spans="1:24" x14ac:dyDescent="0.3">
      <c r="A4426" s="4" t="s">
        <v>13274</v>
      </c>
      <c r="B4426" s="5">
        <v>46168</v>
      </c>
      <c r="C4426" s="20" t="str">
        <f>TEXT(Table3[[#This Row],[Transaction_Date]],"dddd")</f>
        <v>Tuesday</v>
      </c>
      <c r="D4426" t="s">
        <v>117</v>
      </c>
      <c r="E4426">
        <f>HOUR(Table3[[#This Row],[Transaction_Time]])</f>
        <v>19</v>
      </c>
      <c r="F4426" s="6" t="s">
        <v>24</v>
      </c>
      <c r="G4426" s="6" t="s">
        <v>13275</v>
      </c>
      <c r="H4426" s="6" t="s">
        <v>89</v>
      </c>
      <c r="I4426" s="6" t="s">
        <v>27</v>
      </c>
      <c r="J4426" s="6" t="s">
        <v>55</v>
      </c>
      <c r="K4426" s="6" t="s">
        <v>256</v>
      </c>
      <c r="L4426" s="6" t="s">
        <v>296</v>
      </c>
      <c r="M4426" s="6" t="s">
        <v>146</v>
      </c>
      <c r="N4426" s="6" t="s">
        <v>46</v>
      </c>
      <c r="O4426" s="6" t="s">
        <v>60</v>
      </c>
      <c r="P4426" s="6" t="s">
        <v>115</v>
      </c>
      <c r="Q4426" s="6">
        <v>2041.96</v>
      </c>
      <c r="R4426" s="6">
        <v>0</v>
      </c>
      <c r="S4426" s="6">
        <v>0</v>
      </c>
      <c r="T4426" s="6" t="s">
        <v>35</v>
      </c>
      <c r="U4426" s="6"/>
      <c r="V4426" s="6" t="s">
        <v>49</v>
      </c>
      <c r="W4426" s="6">
        <v>51</v>
      </c>
      <c r="X4426" s="7" t="s">
        <v>37</v>
      </c>
    </row>
    <row r="4427" spans="1:24" x14ac:dyDescent="0.3">
      <c r="A4427" s="8" t="s">
        <v>13276</v>
      </c>
      <c r="B4427" s="9">
        <v>46155</v>
      </c>
      <c r="C4427" s="21" t="str">
        <f>TEXT(Table3[[#This Row],[Transaction_Date]],"dddd")</f>
        <v>Wednesday</v>
      </c>
      <c r="D4427" t="s">
        <v>13277</v>
      </c>
      <c r="E4427">
        <f>HOUR(Table3[[#This Row],[Transaction_Time]])</f>
        <v>13</v>
      </c>
      <c r="F4427" s="10" t="s">
        <v>24</v>
      </c>
      <c r="G4427" s="10" t="s">
        <v>13278</v>
      </c>
      <c r="H4427" s="10" t="s">
        <v>26</v>
      </c>
      <c r="I4427" s="10" t="s">
        <v>42</v>
      </c>
      <c r="J4427" s="10" t="s">
        <v>75</v>
      </c>
      <c r="K4427" s="10" t="s">
        <v>212</v>
      </c>
      <c r="L4427" s="10" t="s">
        <v>296</v>
      </c>
      <c r="M4427" s="10" t="s">
        <v>146</v>
      </c>
      <c r="N4427" s="10" t="s">
        <v>59</v>
      </c>
      <c r="O4427" s="10" t="s">
        <v>47</v>
      </c>
      <c r="P4427" s="10" t="s">
        <v>34</v>
      </c>
      <c r="Q4427" s="10">
        <v>245.41</v>
      </c>
      <c r="R4427" s="10">
        <v>20.04</v>
      </c>
      <c r="S4427" s="10">
        <v>2.36</v>
      </c>
      <c r="T4427" s="10" t="s">
        <v>35</v>
      </c>
      <c r="U4427" s="10"/>
      <c r="V4427" s="10" t="s">
        <v>49</v>
      </c>
      <c r="W4427" s="10">
        <v>61</v>
      </c>
      <c r="X4427" s="11" t="s">
        <v>37</v>
      </c>
    </row>
    <row r="4428" spans="1:24" x14ac:dyDescent="0.3">
      <c r="A4428" s="4" t="s">
        <v>13279</v>
      </c>
      <c r="B4428" s="5">
        <v>46143</v>
      </c>
      <c r="C4428" s="20" t="str">
        <f>TEXT(Table3[[#This Row],[Transaction_Date]],"dddd")</f>
        <v>Friday</v>
      </c>
      <c r="D4428" t="s">
        <v>13280</v>
      </c>
      <c r="E4428">
        <f>HOUR(Table3[[#This Row],[Transaction_Time]])</f>
        <v>14</v>
      </c>
      <c r="F4428" s="6" t="s">
        <v>24</v>
      </c>
      <c r="G4428" s="6" t="s">
        <v>13281</v>
      </c>
      <c r="H4428" s="6" t="s">
        <v>54</v>
      </c>
      <c r="I4428" s="6" t="s">
        <v>27</v>
      </c>
      <c r="J4428" s="6" t="s">
        <v>43</v>
      </c>
      <c r="K4428" s="6" t="s">
        <v>285</v>
      </c>
      <c r="L4428" s="6" t="s">
        <v>200</v>
      </c>
      <c r="M4428" s="6" t="s">
        <v>146</v>
      </c>
      <c r="N4428" s="6" t="s">
        <v>59</v>
      </c>
      <c r="O4428" s="6" t="s">
        <v>47</v>
      </c>
      <c r="P4428" s="6" t="s">
        <v>115</v>
      </c>
      <c r="Q4428" s="6">
        <v>258.33</v>
      </c>
      <c r="R4428" s="6">
        <v>0</v>
      </c>
      <c r="S4428" s="6">
        <v>0</v>
      </c>
      <c r="T4428" s="6" t="s">
        <v>35</v>
      </c>
      <c r="U4428" s="6"/>
      <c r="V4428" s="6" t="s">
        <v>49</v>
      </c>
      <c r="W4428" s="6">
        <v>72</v>
      </c>
      <c r="X4428" s="7" t="s">
        <v>37</v>
      </c>
    </row>
    <row r="4429" spans="1:24" x14ac:dyDescent="0.3">
      <c r="A4429" s="8" t="s">
        <v>13282</v>
      </c>
      <c r="B4429" s="9">
        <v>46167</v>
      </c>
      <c r="C4429" s="21" t="str">
        <f>TEXT(Table3[[#This Row],[Transaction_Date]],"dddd")</f>
        <v>Monday</v>
      </c>
      <c r="D4429" t="s">
        <v>13283</v>
      </c>
      <c r="E4429">
        <f>HOUR(Table3[[#This Row],[Transaction_Time]])</f>
        <v>19</v>
      </c>
      <c r="F4429" s="10" t="s">
        <v>40</v>
      </c>
      <c r="G4429" s="10" t="s">
        <v>13284</v>
      </c>
      <c r="H4429" s="10" t="s">
        <v>89</v>
      </c>
      <c r="I4429" s="10" t="s">
        <v>42</v>
      </c>
      <c r="J4429" s="10" t="s">
        <v>55</v>
      </c>
      <c r="K4429" s="10" t="s">
        <v>56</v>
      </c>
      <c r="L4429" s="10" t="s">
        <v>205</v>
      </c>
      <c r="M4429" s="10" t="s">
        <v>162</v>
      </c>
      <c r="N4429" s="10" t="s">
        <v>46</v>
      </c>
      <c r="O4429" s="10" t="s">
        <v>60</v>
      </c>
      <c r="P4429" s="10" t="s">
        <v>48</v>
      </c>
      <c r="Q4429" s="10">
        <v>3300.03</v>
      </c>
      <c r="R4429" s="10">
        <v>0</v>
      </c>
      <c r="S4429" s="10">
        <v>0</v>
      </c>
      <c r="T4429" s="10" t="s">
        <v>35</v>
      </c>
      <c r="U4429" s="10"/>
      <c r="V4429" s="10" t="s">
        <v>49</v>
      </c>
      <c r="W4429" s="10">
        <v>45</v>
      </c>
      <c r="X4429" s="11" t="s">
        <v>37</v>
      </c>
    </row>
    <row r="4430" spans="1:24" x14ac:dyDescent="0.3">
      <c r="A4430" s="4" t="s">
        <v>13285</v>
      </c>
      <c r="B4430" s="5">
        <v>46164</v>
      </c>
      <c r="C4430" s="20" t="str">
        <f>TEXT(Table3[[#This Row],[Transaction_Date]],"dddd")</f>
        <v>Friday</v>
      </c>
      <c r="D4430" t="s">
        <v>13286</v>
      </c>
      <c r="E4430">
        <f>HOUR(Table3[[#This Row],[Transaction_Time]])</f>
        <v>9</v>
      </c>
      <c r="F4430" s="6" t="s">
        <v>416</v>
      </c>
      <c r="G4430" s="6" t="s">
        <v>13287</v>
      </c>
      <c r="H4430" s="6" t="s">
        <v>54</v>
      </c>
      <c r="I4430" s="6" t="s">
        <v>27</v>
      </c>
      <c r="J4430" s="6" t="s">
        <v>28</v>
      </c>
      <c r="K4430" s="6" t="s">
        <v>65</v>
      </c>
      <c r="L4430" s="6" t="s">
        <v>157</v>
      </c>
      <c r="M4430" s="6" t="s">
        <v>83</v>
      </c>
      <c r="N4430" s="6" t="s">
        <v>59</v>
      </c>
      <c r="O4430" s="6" t="s">
        <v>60</v>
      </c>
      <c r="P4430" s="6" t="s">
        <v>48</v>
      </c>
      <c r="Q4430" s="6">
        <v>82.39</v>
      </c>
      <c r="R4430" s="6">
        <v>0</v>
      </c>
      <c r="S4430" s="6">
        <v>6.1</v>
      </c>
      <c r="T4430" s="6" t="s">
        <v>35</v>
      </c>
      <c r="U4430" s="6"/>
      <c r="V4430" s="6" t="s">
        <v>49</v>
      </c>
      <c r="W4430" s="6">
        <v>7</v>
      </c>
      <c r="X4430" s="7" t="s">
        <v>37</v>
      </c>
    </row>
    <row r="4431" spans="1:24" x14ac:dyDescent="0.3">
      <c r="A4431" s="8" t="s">
        <v>13288</v>
      </c>
      <c r="B4431" s="9">
        <v>46159</v>
      </c>
      <c r="C4431" s="21" t="str">
        <f>TEXT(Table3[[#This Row],[Transaction_Date]],"dddd")</f>
        <v>Sunday</v>
      </c>
      <c r="D4431" t="s">
        <v>13289</v>
      </c>
      <c r="E4431">
        <f>HOUR(Table3[[#This Row],[Transaction_Time]])</f>
        <v>17</v>
      </c>
      <c r="F4431" s="10" t="s">
        <v>24</v>
      </c>
      <c r="G4431" s="10" t="s">
        <v>13290</v>
      </c>
      <c r="H4431" s="10" t="s">
        <v>26</v>
      </c>
      <c r="I4431" s="10" t="s">
        <v>27</v>
      </c>
      <c r="J4431" s="10" t="s">
        <v>55</v>
      </c>
      <c r="K4431" s="10" t="s">
        <v>136</v>
      </c>
      <c r="L4431" s="10" t="s">
        <v>435</v>
      </c>
      <c r="M4431" s="10" t="s">
        <v>101</v>
      </c>
      <c r="N4431" s="10" t="s">
        <v>46</v>
      </c>
      <c r="O4431" s="10" t="s">
        <v>47</v>
      </c>
      <c r="P4431" s="10" t="s">
        <v>108</v>
      </c>
      <c r="Q4431" s="10">
        <v>444.89</v>
      </c>
      <c r="R4431" s="10">
        <v>0</v>
      </c>
      <c r="S4431" s="10">
        <v>0</v>
      </c>
      <c r="T4431" s="10" t="s">
        <v>280</v>
      </c>
      <c r="U4431" s="10" t="s">
        <v>281</v>
      </c>
      <c r="V4431" s="10" t="s">
        <v>49</v>
      </c>
      <c r="W4431" s="10">
        <v>91</v>
      </c>
      <c r="X4431" s="11" t="s">
        <v>37</v>
      </c>
    </row>
    <row r="4432" spans="1:24" x14ac:dyDescent="0.3">
      <c r="A4432" s="4" t="s">
        <v>13291</v>
      </c>
      <c r="B4432" s="5">
        <v>46166</v>
      </c>
      <c r="C4432" s="20" t="str">
        <f>TEXT(Table3[[#This Row],[Transaction_Date]],"dddd")</f>
        <v>Sunday</v>
      </c>
      <c r="D4432" t="s">
        <v>13292</v>
      </c>
      <c r="E4432">
        <f>HOUR(Table3[[#This Row],[Transaction_Time]])</f>
        <v>22</v>
      </c>
      <c r="F4432" s="6" t="s">
        <v>40</v>
      </c>
      <c r="G4432" s="6" t="s">
        <v>13293</v>
      </c>
      <c r="H4432" s="6" t="s">
        <v>74</v>
      </c>
      <c r="I4432" s="6" t="s">
        <v>42</v>
      </c>
      <c r="J4432" s="6" t="s">
        <v>119</v>
      </c>
      <c r="K4432" s="6" t="s">
        <v>276</v>
      </c>
      <c r="L4432" s="6" t="s">
        <v>257</v>
      </c>
      <c r="M4432" s="6" t="s">
        <v>93</v>
      </c>
      <c r="N4432" s="6" t="s">
        <v>46</v>
      </c>
      <c r="O4432" s="6" t="s">
        <v>297</v>
      </c>
      <c r="P4432" s="10" t="s">
        <v>68</v>
      </c>
      <c r="Q4432" s="6">
        <v>1961.42</v>
      </c>
      <c r="R4432" s="6">
        <v>0</v>
      </c>
      <c r="S4432" s="6">
        <v>0</v>
      </c>
      <c r="T4432" s="6" t="s">
        <v>35</v>
      </c>
      <c r="U4432" s="6"/>
      <c r="V4432" s="6" t="s">
        <v>49</v>
      </c>
      <c r="W4432" s="6">
        <v>25</v>
      </c>
      <c r="X4432" s="7" t="s">
        <v>37</v>
      </c>
    </row>
    <row r="4433" spans="1:24" x14ac:dyDescent="0.3">
      <c r="A4433" s="8" t="s">
        <v>13294</v>
      </c>
      <c r="B4433" s="9">
        <v>46168</v>
      </c>
      <c r="C4433" s="21" t="str">
        <f>TEXT(Table3[[#This Row],[Transaction_Date]],"dddd")</f>
        <v>Tuesday</v>
      </c>
      <c r="D4433" t="s">
        <v>13295</v>
      </c>
      <c r="E4433">
        <f>HOUR(Table3[[#This Row],[Transaction_Time]])</f>
        <v>19</v>
      </c>
      <c r="F4433" s="10" t="s">
        <v>40</v>
      </c>
      <c r="G4433" s="10" t="s">
        <v>13296</v>
      </c>
      <c r="H4433" s="10" t="s">
        <v>89</v>
      </c>
      <c r="I4433" s="10" t="s">
        <v>27</v>
      </c>
      <c r="J4433" s="10" t="s">
        <v>90</v>
      </c>
      <c r="K4433" s="10" t="s">
        <v>140</v>
      </c>
      <c r="L4433" s="10" t="s">
        <v>304</v>
      </c>
      <c r="M4433" s="10" t="s">
        <v>31</v>
      </c>
      <c r="N4433" s="10" t="s">
        <v>46</v>
      </c>
      <c r="O4433" s="10" t="s">
        <v>60</v>
      </c>
      <c r="P4433" s="10" t="s">
        <v>128</v>
      </c>
      <c r="Q4433" s="10">
        <v>54.34</v>
      </c>
      <c r="R4433" s="10">
        <v>0</v>
      </c>
      <c r="S4433" s="10">
        <v>4.59</v>
      </c>
      <c r="T4433" s="10" t="s">
        <v>35</v>
      </c>
      <c r="U4433" s="10"/>
      <c r="V4433" s="10" t="s">
        <v>49</v>
      </c>
      <c r="W4433" s="10">
        <v>70</v>
      </c>
      <c r="X4433" s="11" t="s">
        <v>37</v>
      </c>
    </row>
    <row r="4434" spans="1:24" x14ac:dyDescent="0.3">
      <c r="A4434" s="4" t="s">
        <v>13297</v>
      </c>
      <c r="B4434" s="5">
        <v>46171</v>
      </c>
      <c r="C4434" s="20" t="str">
        <f>TEXT(Table3[[#This Row],[Transaction_Date]],"dddd")</f>
        <v>Friday</v>
      </c>
      <c r="D4434" t="s">
        <v>13298</v>
      </c>
      <c r="E4434">
        <f>HOUR(Table3[[#This Row],[Transaction_Time]])</f>
        <v>6</v>
      </c>
      <c r="F4434" s="6" t="s">
        <v>24</v>
      </c>
      <c r="G4434" s="6" t="s">
        <v>13299</v>
      </c>
      <c r="H4434" s="6" t="s">
        <v>97</v>
      </c>
      <c r="I4434" s="6" t="s">
        <v>42</v>
      </c>
      <c r="J4434" s="6" t="s">
        <v>90</v>
      </c>
      <c r="K4434" s="6" t="s">
        <v>572</v>
      </c>
      <c r="L4434" s="6" t="s">
        <v>364</v>
      </c>
      <c r="M4434" s="6" t="s">
        <v>114</v>
      </c>
      <c r="N4434" s="6" t="s">
        <v>46</v>
      </c>
      <c r="O4434" s="6" t="s">
        <v>47</v>
      </c>
      <c r="P4434" s="6" t="s">
        <v>48</v>
      </c>
      <c r="Q4434" s="6">
        <v>147.49</v>
      </c>
      <c r="R4434" s="6">
        <v>0</v>
      </c>
      <c r="S4434" s="6">
        <v>0</v>
      </c>
      <c r="T4434" s="6" t="s">
        <v>35</v>
      </c>
      <c r="U4434" s="6"/>
      <c r="V4434" s="6" t="s">
        <v>49</v>
      </c>
      <c r="W4434" s="6">
        <v>87</v>
      </c>
      <c r="X4434" s="7" t="s">
        <v>37</v>
      </c>
    </row>
    <row r="4435" spans="1:24" x14ac:dyDescent="0.3">
      <c r="A4435" s="8" t="s">
        <v>13300</v>
      </c>
      <c r="B4435" s="9">
        <v>46149</v>
      </c>
      <c r="C4435" s="21" t="str">
        <f>TEXT(Table3[[#This Row],[Transaction_Date]],"dddd")</f>
        <v>Thursday</v>
      </c>
      <c r="D4435" t="s">
        <v>13301</v>
      </c>
      <c r="E4435">
        <f>HOUR(Table3[[#This Row],[Transaction_Time]])</f>
        <v>21</v>
      </c>
      <c r="F4435" s="10" t="s">
        <v>52</v>
      </c>
      <c r="G4435" s="10" t="s">
        <v>13302</v>
      </c>
      <c r="H4435" s="10" t="s">
        <v>26</v>
      </c>
      <c r="I4435" s="10" t="s">
        <v>42</v>
      </c>
      <c r="J4435" s="10" t="s">
        <v>119</v>
      </c>
      <c r="K4435" s="10" t="s">
        <v>120</v>
      </c>
      <c r="L4435" s="10" t="s">
        <v>296</v>
      </c>
      <c r="M4435" s="10" t="s">
        <v>146</v>
      </c>
      <c r="N4435" s="10" t="s">
        <v>32</v>
      </c>
      <c r="O4435" s="10" t="s">
        <v>60</v>
      </c>
      <c r="P4435" s="10" t="s">
        <v>115</v>
      </c>
      <c r="Q4435" s="10">
        <v>426.45</v>
      </c>
      <c r="R4435" s="10">
        <v>0</v>
      </c>
      <c r="S4435" s="10">
        <v>0</v>
      </c>
      <c r="T4435" s="10" t="s">
        <v>35</v>
      </c>
      <c r="U4435" s="10"/>
      <c r="V4435" s="10" t="s">
        <v>49</v>
      </c>
      <c r="W4435" s="10">
        <v>39</v>
      </c>
      <c r="X4435" s="11" t="s">
        <v>37</v>
      </c>
    </row>
    <row r="4436" spans="1:24" x14ac:dyDescent="0.3">
      <c r="A4436" s="4" t="s">
        <v>13303</v>
      </c>
      <c r="B4436" s="5">
        <v>46170</v>
      </c>
      <c r="C4436" s="20" t="str">
        <f>TEXT(Table3[[#This Row],[Transaction_Date]],"dddd")</f>
        <v>Thursday</v>
      </c>
      <c r="D4436" t="s">
        <v>13304</v>
      </c>
      <c r="E4436">
        <f>HOUR(Table3[[#This Row],[Transaction_Time]])</f>
        <v>12</v>
      </c>
      <c r="F4436" s="6" t="s">
        <v>40</v>
      </c>
      <c r="G4436" s="6" t="s">
        <v>13305</v>
      </c>
      <c r="H4436" s="6" t="s">
        <v>26</v>
      </c>
      <c r="I4436" s="6" t="s">
        <v>27</v>
      </c>
      <c r="J4436" s="6" t="s">
        <v>150</v>
      </c>
      <c r="K4436" s="6" t="s">
        <v>175</v>
      </c>
      <c r="L4436" s="6" t="s">
        <v>801</v>
      </c>
      <c r="M4436" s="6" t="s">
        <v>58</v>
      </c>
      <c r="N4436" s="6" t="s">
        <v>59</v>
      </c>
      <c r="O4436" s="6" t="s">
        <v>47</v>
      </c>
      <c r="P4436" s="6" t="s">
        <v>108</v>
      </c>
      <c r="Q4436" s="6">
        <v>184.32</v>
      </c>
      <c r="R4436" s="6">
        <v>40.630000000000003</v>
      </c>
      <c r="S4436" s="6">
        <v>0</v>
      </c>
      <c r="T4436" s="6" t="s">
        <v>35</v>
      </c>
      <c r="U4436" s="6"/>
      <c r="V4436" s="6" t="s">
        <v>36</v>
      </c>
      <c r="W4436" s="6">
        <v>74</v>
      </c>
      <c r="X4436" s="7" t="s">
        <v>37</v>
      </c>
    </row>
    <row r="4437" spans="1:24" x14ac:dyDescent="0.3">
      <c r="A4437" s="8" t="s">
        <v>13306</v>
      </c>
      <c r="B4437" s="9">
        <v>46173</v>
      </c>
      <c r="C4437" s="21" t="str">
        <f>TEXT(Table3[[#This Row],[Transaction_Date]],"dddd")</f>
        <v>Sunday</v>
      </c>
      <c r="D4437" t="s">
        <v>13307</v>
      </c>
      <c r="E4437">
        <f>HOUR(Table3[[#This Row],[Transaction_Time]])</f>
        <v>14</v>
      </c>
      <c r="F4437" s="10" t="s">
        <v>24</v>
      </c>
      <c r="G4437" s="10" t="s">
        <v>13308</v>
      </c>
      <c r="H4437" s="10" t="s">
        <v>54</v>
      </c>
      <c r="I4437" s="10" t="s">
        <v>27</v>
      </c>
      <c r="J4437" s="10" t="s">
        <v>28</v>
      </c>
      <c r="K4437" s="10" t="s">
        <v>65</v>
      </c>
      <c r="L4437" s="10" t="s">
        <v>463</v>
      </c>
      <c r="M4437" s="10" t="s">
        <v>101</v>
      </c>
      <c r="N4437" s="10" t="s">
        <v>59</v>
      </c>
      <c r="O4437" s="10" t="s">
        <v>60</v>
      </c>
      <c r="P4437" s="10" t="s">
        <v>115</v>
      </c>
      <c r="Q4437" s="10">
        <v>515.87</v>
      </c>
      <c r="R4437" s="10">
        <v>0</v>
      </c>
      <c r="S4437" s="10">
        <v>0</v>
      </c>
      <c r="T4437" s="10" t="s">
        <v>35</v>
      </c>
      <c r="U4437" s="10"/>
      <c r="V4437" s="10" t="s">
        <v>49</v>
      </c>
      <c r="W4437" s="10">
        <v>21</v>
      </c>
      <c r="X4437" s="11" t="s">
        <v>37</v>
      </c>
    </row>
    <row r="4438" spans="1:24" x14ac:dyDescent="0.3">
      <c r="A4438" s="4" t="s">
        <v>13309</v>
      </c>
      <c r="B4438" s="5">
        <v>46163</v>
      </c>
      <c r="C4438" s="20" t="str">
        <f>TEXT(Table3[[#This Row],[Transaction_Date]],"dddd")</f>
        <v>Thursday</v>
      </c>
      <c r="D4438" t="s">
        <v>13310</v>
      </c>
      <c r="E4438">
        <f>HOUR(Table3[[#This Row],[Transaction_Time]])</f>
        <v>0</v>
      </c>
      <c r="F4438" s="6" t="s">
        <v>24</v>
      </c>
      <c r="G4438" s="6" t="s">
        <v>13311</v>
      </c>
      <c r="H4438" s="6" t="s">
        <v>54</v>
      </c>
      <c r="I4438" s="6" t="s">
        <v>27</v>
      </c>
      <c r="J4438" s="6" t="s">
        <v>105</v>
      </c>
      <c r="K4438" s="6" t="s">
        <v>106</v>
      </c>
      <c r="L4438" s="6" t="s">
        <v>57</v>
      </c>
      <c r="M4438" s="6" t="s">
        <v>58</v>
      </c>
      <c r="N4438" s="6" t="s">
        <v>32</v>
      </c>
      <c r="O4438" s="6" t="s">
        <v>47</v>
      </c>
      <c r="P4438" s="6" t="s">
        <v>34</v>
      </c>
      <c r="Q4438" s="6">
        <v>408.07</v>
      </c>
      <c r="R4438" s="6">
        <v>31.14</v>
      </c>
      <c r="S4438" s="6">
        <v>5.7</v>
      </c>
      <c r="T4438" s="6" t="s">
        <v>35</v>
      </c>
      <c r="U4438" s="6"/>
      <c r="V4438" s="6" t="s">
        <v>49</v>
      </c>
      <c r="W4438" s="6">
        <v>76</v>
      </c>
      <c r="X4438" s="7" t="s">
        <v>37</v>
      </c>
    </row>
    <row r="4439" spans="1:24" x14ac:dyDescent="0.3">
      <c r="A4439" s="8" t="s">
        <v>13312</v>
      </c>
      <c r="B4439" s="9">
        <v>46155</v>
      </c>
      <c r="C4439" s="21" t="str">
        <f>TEXT(Table3[[#This Row],[Transaction_Date]],"dddd")</f>
        <v>Wednesday</v>
      </c>
      <c r="D4439" t="s">
        <v>13313</v>
      </c>
      <c r="E4439">
        <f>HOUR(Table3[[#This Row],[Transaction_Time]])</f>
        <v>20</v>
      </c>
      <c r="F4439" s="10" t="s">
        <v>370</v>
      </c>
      <c r="G4439" s="10" t="s">
        <v>13314</v>
      </c>
      <c r="H4439" s="10" t="s">
        <v>54</v>
      </c>
      <c r="I4439" s="10" t="s">
        <v>42</v>
      </c>
      <c r="J4439" s="10" t="s">
        <v>98</v>
      </c>
      <c r="K4439" s="10" t="s">
        <v>338</v>
      </c>
      <c r="L4439" s="10" t="s">
        <v>350</v>
      </c>
      <c r="M4439" s="10" t="s">
        <v>31</v>
      </c>
      <c r="N4439" s="10" t="s">
        <v>46</v>
      </c>
      <c r="O4439" s="10" t="s">
        <v>60</v>
      </c>
      <c r="P4439" s="10" t="s">
        <v>84</v>
      </c>
      <c r="Q4439" s="10">
        <v>326.77</v>
      </c>
      <c r="R4439" s="10">
        <v>22.34</v>
      </c>
      <c r="S4439" s="10">
        <v>0</v>
      </c>
      <c r="T4439" s="10" t="s">
        <v>35</v>
      </c>
      <c r="U4439" s="10"/>
      <c r="V4439" s="10" t="s">
        <v>36</v>
      </c>
      <c r="W4439" s="10">
        <v>76</v>
      </c>
      <c r="X4439" s="11" t="s">
        <v>37</v>
      </c>
    </row>
    <row r="4440" spans="1:24" x14ac:dyDescent="0.3">
      <c r="A4440" s="4" t="s">
        <v>13315</v>
      </c>
      <c r="B4440" s="5">
        <v>46170</v>
      </c>
      <c r="C4440" s="20" t="str">
        <f>TEXT(Table3[[#This Row],[Transaction_Date]],"dddd")</f>
        <v>Thursday</v>
      </c>
      <c r="D4440" t="s">
        <v>13316</v>
      </c>
      <c r="E4440">
        <f>HOUR(Table3[[#This Row],[Transaction_Time]])</f>
        <v>17</v>
      </c>
      <c r="F4440" s="6" t="s">
        <v>72</v>
      </c>
      <c r="G4440" s="6" t="s">
        <v>4515</v>
      </c>
      <c r="H4440" s="6" t="s">
        <v>26</v>
      </c>
      <c r="I4440" s="6" t="s">
        <v>42</v>
      </c>
      <c r="J4440" s="6" t="s">
        <v>119</v>
      </c>
      <c r="K4440" s="6" t="s">
        <v>264</v>
      </c>
      <c r="L4440" s="6" t="s">
        <v>342</v>
      </c>
      <c r="M4440" s="6" t="s">
        <v>162</v>
      </c>
      <c r="N4440" s="6" t="s">
        <v>59</v>
      </c>
      <c r="O4440" s="6" t="s">
        <v>60</v>
      </c>
      <c r="P4440" s="6" t="s">
        <v>128</v>
      </c>
      <c r="Q4440" s="6">
        <v>775.71</v>
      </c>
      <c r="R4440" s="6">
        <v>0</v>
      </c>
      <c r="S4440" s="6">
        <v>0</v>
      </c>
      <c r="T4440" s="6" t="s">
        <v>35</v>
      </c>
      <c r="U4440" s="6"/>
      <c r="V4440" s="6" t="s">
        <v>49</v>
      </c>
      <c r="W4440" s="6">
        <v>28</v>
      </c>
      <c r="X4440" s="7" t="s">
        <v>37</v>
      </c>
    </row>
    <row r="4441" spans="1:24" x14ac:dyDescent="0.3">
      <c r="A4441" s="8" t="s">
        <v>13317</v>
      </c>
      <c r="B4441" s="9">
        <v>46156</v>
      </c>
      <c r="C4441" s="21" t="str">
        <f>TEXT(Table3[[#This Row],[Transaction_Date]],"dddd")</f>
        <v>Thursday</v>
      </c>
      <c r="D4441" t="s">
        <v>13318</v>
      </c>
      <c r="E4441">
        <f>HOUR(Table3[[#This Row],[Transaction_Time]])</f>
        <v>8</v>
      </c>
      <c r="F4441" s="10" t="s">
        <v>72</v>
      </c>
      <c r="G4441" s="10" t="s">
        <v>13319</v>
      </c>
      <c r="H4441" s="10" t="s">
        <v>26</v>
      </c>
      <c r="I4441" s="10" t="s">
        <v>42</v>
      </c>
      <c r="J4441" s="10" t="s">
        <v>98</v>
      </c>
      <c r="K4441" s="10" t="s">
        <v>126</v>
      </c>
      <c r="L4441" s="10" t="s">
        <v>503</v>
      </c>
      <c r="M4441" s="10" t="s">
        <v>214</v>
      </c>
      <c r="N4441" s="10" t="s">
        <v>59</v>
      </c>
      <c r="O4441" s="10" t="s">
        <v>47</v>
      </c>
      <c r="P4441" s="10" t="s">
        <v>48</v>
      </c>
      <c r="Q4441" s="10">
        <v>1047.24</v>
      </c>
      <c r="R4441" s="10">
        <v>0</v>
      </c>
      <c r="S4441" s="10">
        <v>0</v>
      </c>
      <c r="T4441" s="10" t="s">
        <v>35</v>
      </c>
      <c r="U4441" s="10"/>
      <c r="V4441" s="10" t="s">
        <v>49</v>
      </c>
      <c r="W4441" s="10">
        <v>8</v>
      </c>
      <c r="X4441" s="11" t="s">
        <v>37</v>
      </c>
    </row>
    <row r="4442" spans="1:24" x14ac:dyDescent="0.3">
      <c r="A4442" s="4" t="s">
        <v>13320</v>
      </c>
      <c r="B4442" s="5">
        <v>46147</v>
      </c>
      <c r="C4442" s="20" t="str">
        <f>TEXT(Table3[[#This Row],[Transaction_Date]],"dddd")</f>
        <v>Tuesday</v>
      </c>
      <c r="D4442" t="s">
        <v>13321</v>
      </c>
      <c r="E4442">
        <f>HOUR(Table3[[#This Row],[Transaction_Time]])</f>
        <v>14</v>
      </c>
      <c r="F4442" s="6" t="s">
        <v>24</v>
      </c>
      <c r="G4442" s="6" t="s">
        <v>13322</v>
      </c>
      <c r="H4442" s="6" t="s">
        <v>74</v>
      </c>
      <c r="I4442" s="6" t="s">
        <v>27</v>
      </c>
      <c r="J4442" s="6" t="s">
        <v>55</v>
      </c>
      <c r="K4442" s="6" t="s">
        <v>256</v>
      </c>
      <c r="L4442" s="6" t="s">
        <v>271</v>
      </c>
      <c r="M4442" s="6" t="s">
        <v>83</v>
      </c>
      <c r="N4442" s="6" t="s">
        <v>176</v>
      </c>
      <c r="O4442" s="6" t="s">
        <v>47</v>
      </c>
      <c r="P4442" s="6" t="s">
        <v>115</v>
      </c>
      <c r="Q4442" s="6">
        <v>105.32</v>
      </c>
      <c r="R4442" s="6">
        <v>0</v>
      </c>
      <c r="S4442" s="6">
        <v>0</v>
      </c>
      <c r="T4442" s="6" t="s">
        <v>35</v>
      </c>
      <c r="U4442" s="6"/>
      <c r="V4442" s="6" t="s">
        <v>36</v>
      </c>
      <c r="W4442" s="6">
        <v>95</v>
      </c>
      <c r="X4442" s="7" t="s">
        <v>69</v>
      </c>
    </row>
    <row r="4443" spans="1:24" x14ac:dyDescent="0.3">
      <c r="A4443" s="8" t="s">
        <v>13323</v>
      </c>
      <c r="B4443" s="9">
        <v>46154</v>
      </c>
      <c r="C4443" s="21" t="str">
        <f>TEXT(Table3[[#This Row],[Transaction_Date]],"dddd")</f>
        <v>Tuesday</v>
      </c>
      <c r="D4443" t="s">
        <v>13324</v>
      </c>
      <c r="E4443">
        <f>HOUR(Table3[[#This Row],[Transaction_Time]])</f>
        <v>10</v>
      </c>
      <c r="F4443" s="10" t="s">
        <v>24</v>
      </c>
      <c r="G4443" s="10" t="s">
        <v>13325</v>
      </c>
      <c r="H4443" s="10" t="s">
        <v>26</v>
      </c>
      <c r="I4443" s="10" t="s">
        <v>42</v>
      </c>
      <c r="J4443" s="10" t="s">
        <v>90</v>
      </c>
      <c r="K4443" s="10" t="s">
        <v>346</v>
      </c>
      <c r="L4443" s="10" t="s">
        <v>127</v>
      </c>
      <c r="M4443" s="10" t="s">
        <v>114</v>
      </c>
      <c r="N4443" s="10" t="s">
        <v>46</v>
      </c>
      <c r="O4443" s="10" t="s">
        <v>47</v>
      </c>
      <c r="P4443" s="10" t="s">
        <v>108</v>
      </c>
      <c r="Q4443" s="10">
        <v>319.89999999999998</v>
      </c>
      <c r="R4443" s="10">
        <v>69.16</v>
      </c>
      <c r="S4443" s="10">
        <v>0</v>
      </c>
      <c r="T4443" s="10" t="s">
        <v>35</v>
      </c>
      <c r="U4443" s="10"/>
      <c r="V4443" s="10" t="s">
        <v>49</v>
      </c>
      <c r="W4443" s="10">
        <v>89</v>
      </c>
      <c r="X4443" s="11" t="s">
        <v>69</v>
      </c>
    </row>
    <row r="4444" spans="1:24" x14ac:dyDescent="0.3">
      <c r="A4444" s="4" t="s">
        <v>13326</v>
      </c>
      <c r="B4444" s="5">
        <v>46172</v>
      </c>
      <c r="C4444" s="20" t="str">
        <f>TEXT(Table3[[#This Row],[Transaction_Date]],"dddd")</f>
        <v>Saturday</v>
      </c>
      <c r="D4444" t="s">
        <v>13327</v>
      </c>
      <c r="E4444">
        <f>HOUR(Table3[[#This Row],[Transaction_Time]])</f>
        <v>13</v>
      </c>
      <c r="F4444" s="6" t="s">
        <v>24</v>
      </c>
      <c r="G4444" s="6" t="s">
        <v>13328</v>
      </c>
      <c r="H4444" s="6" t="s">
        <v>89</v>
      </c>
      <c r="I4444" s="6" t="s">
        <v>42</v>
      </c>
      <c r="J4444" s="6" t="s">
        <v>28</v>
      </c>
      <c r="K4444" s="6" t="s">
        <v>29</v>
      </c>
      <c r="L4444" s="6" t="s">
        <v>364</v>
      </c>
      <c r="M4444" s="6" t="s">
        <v>114</v>
      </c>
      <c r="N4444" s="6" t="s">
        <v>291</v>
      </c>
      <c r="O4444" s="6" t="s">
        <v>47</v>
      </c>
      <c r="P4444" s="6" t="s">
        <v>48</v>
      </c>
      <c r="Q4444" s="6">
        <v>303.89999999999998</v>
      </c>
      <c r="R4444" s="6">
        <v>0</v>
      </c>
      <c r="S4444" s="6">
        <v>1.94</v>
      </c>
      <c r="T4444" s="6" t="s">
        <v>35</v>
      </c>
      <c r="U4444" s="6"/>
      <c r="V4444" s="6" t="s">
        <v>49</v>
      </c>
      <c r="W4444" s="6">
        <v>70</v>
      </c>
      <c r="X4444" s="7" t="s">
        <v>37</v>
      </c>
    </row>
    <row r="4445" spans="1:24" x14ac:dyDescent="0.3">
      <c r="A4445" s="8" t="s">
        <v>13329</v>
      </c>
      <c r="B4445" s="9">
        <v>46153</v>
      </c>
      <c r="C4445" s="21" t="str">
        <f>TEXT(Table3[[#This Row],[Transaction_Date]],"dddd")</f>
        <v>Monday</v>
      </c>
      <c r="D4445" t="s">
        <v>13330</v>
      </c>
      <c r="E4445">
        <f>HOUR(Table3[[#This Row],[Transaction_Time]])</f>
        <v>17</v>
      </c>
      <c r="F4445" s="10" t="s">
        <v>52</v>
      </c>
      <c r="G4445" s="10" t="s">
        <v>13331</v>
      </c>
      <c r="H4445" s="10" t="s">
        <v>26</v>
      </c>
      <c r="I4445" s="10" t="s">
        <v>42</v>
      </c>
      <c r="J4445" s="10" t="s">
        <v>119</v>
      </c>
      <c r="K4445" s="10" t="s">
        <v>276</v>
      </c>
      <c r="L4445" s="10" t="s">
        <v>634</v>
      </c>
      <c r="M4445" s="10" t="s">
        <v>114</v>
      </c>
      <c r="N4445" s="10" t="s">
        <v>32</v>
      </c>
      <c r="O4445" s="10" t="s">
        <v>33</v>
      </c>
      <c r="P4445" s="10" t="s">
        <v>48</v>
      </c>
      <c r="Q4445" s="10">
        <v>1058.18</v>
      </c>
      <c r="R4445" s="10">
        <v>0</v>
      </c>
      <c r="S4445" s="10">
        <v>0</v>
      </c>
      <c r="T4445" s="10" t="s">
        <v>35</v>
      </c>
      <c r="U4445" s="10"/>
      <c r="V4445" s="10" t="s">
        <v>36</v>
      </c>
      <c r="W4445" s="10">
        <v>53</v>
      </c>
      <c r="X4445" s="11" t="s">
        <v>37</v>
      </c>
    </row>
    <row r="4446" spans="1:24" x14ac:dyDescent="0.3">
      <c r="A4446" s="4" t="s">
        <v>13332</v>
      </c>
      <c r="B4446" s="5">
        <v>46151</v>
      </c>
      <c r="C4446" s="20" t="str">
        <f>TEXT(Table3[[#This Row],[Transaction_Date]],"dddd")</f>
        <v>Saturday</v>
      </c>
      <c r="D4446" t="s">
        <v>13333</v>
      </c>
      <c r="E4446">
        <f>HOUR(Table3[[#This Row],[Transaction_Time]])</f>
        <v>19</v>
      </c>
      <c r="F4446" s="6" t="s">
        <v>72</v>
      </c>
      <c r="G4446" s="6" t="s">
        <v>13334</v>
      </c>
      <c r="H4446" s="6" t="s">
        <v>54</v>
      </c>
      <c r="I4446" s="6" t="s">
        <v>42</v>
      </c>
      <c r="J4446" s="6" t="s">
        <v>55</v>
      </c>
      <c r="K4446" s="6" t="s">
        <v>180</v>
      </c>
      <c r="L4446" s="6" t="s">
        <v>463</v>
      </c>
      <c r="M4446" s="6" t="s">
        <v>101</v>
      </c>
      <c r="N4446" s="6" t="s">
        <v>46</v>
      </c>
      <c r="O4446" s="6" t="s">
        <v>141</v>
      </c>
      <c r="P4446" s="6" t="s">
        <v>108</v>
      </c>
      <c r="Q4446" s="6">
        <v>1037.74</v>
      </c>
      <c r="R4446" s="6">
        <v>0</v>
      </c>
      <c r="S4446" s="6">
        <v>0</v>
      </c>
      <c r="T4446" s="6" t="s">
        <v>35</v>
      </c>
      <c r="U4446" s="6"/>
      <c r="V4446" s="6" t="s">
        <v>49</v>
      </c>
      <c r="W4446" s="6">
        <v>80</v>
      </c>
      <c r="X4446" s="7" t="s">
        <v>37</v>
      </c>
    </row>
    <row r="4447" spans="1:24" x14ac:dyDescent="0.3">
      <c r="A4447" s="8" t="s">
        <v>13335</v>
      </c>
      <c r="B4447" s="9">
        <v>46171</v>
      </c>
      <c r="C4447" s="21" t="str">
        <f>TEXT(Table3[[#This Row],[Transaction_Date]],"dddd")</f>
        <v>Friday</v>
      </c>
      <c r="D4447" t="s">
        <v>13336</v>
      </c>
      <c r="E4447">
        <f>HOUR(Table3[[#This Row],[Transaction_Time]])</f>
        <v>20</v>
      </c>
      <c r="F4447" s="10" t="s">
        <v>24</v>
      </c>
      <c r="G4447" s="10" t="s">
        <v>13337</v>
      </c>
      <c r="H4447" s="10" t="s">
        <v>74</v>
      </c>
      <c r="I4447" s="10" t="s">
        <v>42</v>
      </c>
      <c r="J4447" s="10" t="s">
        <v>119</v>
      </c>
      <c r="K4447" s="10" t="s">
        <v>323</v>
      </c>
      <c r="L4447" s="10" t="s">
        <v>634</v>
      </c>
      <c r="M4447" s="10" t="s">
        <v>114</v>
      </c>
      <c r="N4447" s="10" t="s">
        <v>46</v>
      </c>
      <c r="O4447" s="10" t="s">
        <v>60</v>
      </c>
      <c r="P4447" s="10" t="s">
        <v>115</v>
      </c>
      <c r="Q4447" s="10">
        <v>801.16</v>
      </c>
      <c r="R4447" s="10">
        <v>0</v>
      </c>
      <c r="S4447" s="10">
        <v>0</v>
      </c>
      <c r="T4447" s="10" t="s">
        <v>35</v>
      </c>
      <c r="U4447" s="10"/>
      <c r="V4447" s="10" t="s">
        <v>49</v>
      </c>
      <c r="W4447" s="10">
        <v>33</v>
      </c>
      <c r="X4447" s="11" t="s">
        <v>37</v>
      </c>
    </row>
    <row r="4448" spans="1:24" x14ac:dyDescent="0.3">
      <c r="A4448" s="4" t="s">
        <v>13338</v>
      </c>
      <c r="B4448" s="5">
        <v>46173</v>
      </c>
      <c r="C4448" s="20" t="str">
        <f>TEXT(Table3[[#This Row],[Transaction_Date]],"dddd")</f>
        <v>Sunday</v>
      </c>
      <c r="D4448" t="s">
        <v>13339</v>
      </c>
      <c r="E4448">
        <f>HOUR(Table3[[#This Row],[Transaction_Time]])</f>
        <v>20</v>
      </c>
      <c r="F4448" s="6" t="s">
        <v>24</v>
      </c>
      <c r="G4448" s="6" t="s">
        <v>13340</v>
      </c>
      <c r="H4448" s="6" t="s">
        <v>26</v>
      </c>
      <c r="I4448" s="6" t="s">
        <v>27</v>
      </c>
      <c r="J4448" s="6" t="s">
        <v>98</v>
      </c>
      <c r="K4448" s="6" t="s">
        <v>99</v>
      </c>
      <c r="L4448" s="6" t="s">
        <v>308</v>
      </c>
      <c r="M4448" s="6" t="s">
        <v>58</v>
      </c>
      <c r="N4448" s="6" t="s">
        <v>59</v>
      </c>
      <c r="O4448" s="6" t="s">
        <v>297</v>
      </c>
      <c r="P4448" s="6" t="s">
        <v>48</v>
      </c>
      <c r="Q4448" s="6">
        <v>1394.61</v>
      </c>
      <c r="R4448" s="6">
        <v>0</v>
      </c>
      <c r="S4448" s="6">
        <v>0</v>
      </c>
      <c r="T4448" s="6" t="s">
        <v>35</v>
      </c>
      <c r="U4448" s="6"/>
      <c r="V4448" s="6" t="s">
        <v>49</v>
      </c>
      <c r="W4448" s="6">
        <v>93</v>
      </c>
      <c r="X4448" s="7" t="s">
        <v>37</v>
      </c>
    </row>
    <row r="4449" spans="1:24" x14ac:dyDescent="0.3">
      <c r="A4449" s="8" t="s">
        <v>13341</v>
      </c>
      <c r="B4449" s="9">
        <v>46171</v>
      </c>
      <c r="C4449" s="21" t="str">
        <f>TEXT(Table3[[#This Row],[Transaction_Date]],"dddd")</f>
        <v>Friday</v>
      </c>
      <c r="D4449" t="s">
        <v>13342</v>
      </c>
      <c r="E4449">
        <f>HOUR(Table3[[#This Row],[Transaction_Time]])</f>
        <v>18</v>
      </c>
      <c r="F4449" s="10" t="s">
        <v>52</v>
      </c>
      <c r="G4449" s="10" t="s">
        <v>13343</v>
      </c>
      <c r="H4449" s="10" t="s">
        <v>26</v>
      </c>
      <c r="I4449" s="10" t="s">
        <v>42</v>
      </c>
      <c r="J4449" s="10" t="s">
        <v>55</v>
      </c>
      <c r="K4449" s="10" t="s">
        <v>256</v>
      </c>
      <c r="L4449" s="10" t="s">
        <v>205</v>
      </c>
      <c r="M4449" s="10" t="s">
        <v>162</v>
      </c>
      <c r="N4449" s="10" t="s">
        <v>46</v>
      </c>
      <c r="O4449" s="10" t="s">
        <v>47</v>
      </c>
      <c r="P4449" s="10" t="s">
        <v>128</v>
      </c>
      <c r="Q4449" s="10">
        <v>56.72</v>
      </c>
      <c r="R4449" s="10">
        <v>0</v>
      </c>
      <c r="S4449" s="10">
        <v>1.19</v>
      </c>
      <c r="T4449" s="10" t="s">
        <v>35</v>
      </c>
      <c r="U4449" s="10"/>
      <c r="V4449" s="10" t="s">
        <v>36</v>
      </c>
      <c r="W4449" s="10">
        <v>21</v>
      </c>
      <c r="X4449" s="11" t="s">
        <v>37</v>
      </c>
    </row>
    <row r="4450" spans="1:24" x14ac:dyDescent="0.3">
      <c r="A4450" s="4" t="s">
        <v>13344</v>
      </c>
      <c r="B4450" s="5">
        <v>46173</v>
      </c>
      <c r="C4450" s="20" t="str">
        <f>TEXT(Table3[[#This Row],[Transaction_Date]],"dddd")</f>
        <v>Sunday</v>
      </c>
      <c r="D4450" t="s">
        <v>13345</v>
      </c>
      <c r="E4450">
        <f>HOUR(Table3[[#This Row],[Transaction_Time]])</f>
        <v>14</v>
      </c>
      <c r="F4450" s="6" t="s">
        <v>40</v>
      </c>
      <c r="G4450" s="6" t="s">
        <v>13346</v>
      </c>
      <c r="H4450" s="6" t="s">
        <v>26</v>
      </c>
      <c r="I4450" s="6" t="s">
        <v>42</v>
      </c>
      <c r="J4450" s="6" t="s">
        <v>105</v>
      </c>
      <c r="K4450" s="6" t="s">
        <v>195</v>
      </c>
      <c r="L4450" s="6" t="s">
        <v>500</v>
      </c>
      <c r="M4450" s="6" t="s">
        <v>67</v>
      </c>
      <c r="N4450" s="6" t="s">
        <v>46</v>
      </c>
      <c r="O4450" s="6" t="s">
        <v>47</v>
      </c>
      <c r="P4450" s="10" t="s">
        <v>68</v>
      </c>
      <c r="Q4450" s="6">
        <v>248.76</v>
      </c>
      <c r="R4450" s="6">
        <v>0</v>
      </c>
      <c r="S4450" s="6">
        <v>0</v>
      </c>
      <c r="T4450" s="6" t="s">
        <v>35</v>
      </c>
      <c r="U4450" s="6"/>
      <c r="V4450" s="6" t="s">
        <v>49</v>
      </c>
      <c r="W4450" s="6">
        <v>70</v>
      </c>
      <c r="X4450" s="7" t="s">
        <v>37</v>
      </c>
    </row>
    <row r="4451" spans="1:24" x14ac:dyDescent="0.3">
      <c r="A4451" s="8" t="s">
        <v>13347</v>
      </c>
      <c r="B4451" s="9">
        <v>46153</v>
      </c>
      <c r="C4451" s="21" t="str">
        <f>TEXT(Table3[[#This Row],[Transaction_Date]],"dddd")</f>
        <v>Monday</v>
      </c>
      <c r="D4451" t="s">
        <v>13348</v>
      </c>
      <c r="E4451">
        <f>HOUR(Table3[[#This Row],[Transaction_Time]])</f>
        <v>16</v>
      </c>
      <c r="F4451" s="10" t="s">
        <v>24</v>
      </c>
      <c r="G4451" s="10" t="s">
        <v>13349</v>
      </c>
      <c r="H4451" s="10" t="s">
        <v>74</v>
      </c>
      <c r="I4451" s="10" t="s">
        <v>27</v>
      </c>
      <c r="J4451" s="10" t="s">
        <v>55</v>
      </c>
      <c r="K4451" s="10" t="s">
        <v>180</v>
      </c>
      <c r="L4451" s="10" t="s">
        <v>296</v>
      </c>
      <c r="M4451" s="10" t="s">
        <v>146</v>
      </c>
      <c r="N4451" s="10" t="s">
        <v>59</v>
      </c>
      <c r="O4451" s="10" t="s">
        <v>47</v>
      </c>
      <c r="P4451" s="10" t="s">
        <v>84</v>
      </c>
      <c r="Q4451" s="10">
        <v>861.01</v>
      </c>
      <c r="R4451" s="10">
        <v>0</v>
      </c>
      <c r="S4451" s="10">
        <v>0.38</v>
      </c>
      <c r="T4451" s="10" t="s">
        <v>35</v>
      </c>
      <c r="U4451" s="10"/>
      <c r="V4451" s="10" t="s">
        <v>49</v>
      </c>
      <c r="W4451" s="10">
        <v>35</v>
      </c>
      <c r="X4451" s="11" t="s">
        <v>37</v>
      </c>
    </row>
    <row r="4452" spans="1:24" x14ac:dyDescent="0.3">
      <c r="A4452" s="4" t="s">
        <v>13350</v>
      </c>
      <c r="B4452" s="5">
        <v>46172</v>
      </c>
      <c r="C4452" s="20" t="str">
        <f>TEXT(Table3[[#This Row],[Transaction_Date]],"dddd")</f>
        <v>Saturday</v>
      </c>
      <c r="D4452" t="s">
        <v>13351</v>
      </c>
      <c r="E4452">
        <f>HOUR(Table3[[#This Row],[Transaction_Time]])</f>
        <v>13</v>
      </c>
      <c r="F4452" s="6" t="s">
        <v>24</v>
      </c>
      <c r="G4452" s="6" t="s">
        <v>13352</v>
      </c>
      <c r="H4452" s="6" t="s">
        <v>74</v>
      </c>
      <c r="I4452" s="6" t="s">
        <v>42</v>
      </c>
      <c r="J4452" s="6" t="s">
        <v>98</v>
      </c>
      <c r="K4452" s="6" t="s">
        <v>338</v>
      </c>
      <c r="L4452" s="6" t="s">
        <v>286</v>
      </c>
      <c r="M4452" s="6" t="s">
        <v>122</v>
      </c>
      <c r="N4452" s="6" t="s">
        <v>291</v>
      </c>
      <c r="O4452" s="6" t="s">
        <v>60</v>
      </c>
      <c r="P4452" s="6" t="s">
        <v>115</v>
      </c>
      <c r="Q4452" s="6">
        <v>169.62</v>
      </c>
      <c r="R4452" s="6">
        <v>0</v>
      </c>
      <c r="S4452" s="6">
        <v>0.44</v>
      </c>
      <c r="T4452" s="6" t="s">
        <v>35</v>
      </c>
      <c r="U4452" s="6"/>
      <c r="V4452" s="6" t="s">
        <v>49</v>
      </c>
      <c r="W4452" s="6">
        <v>76</v>
      </c>
      <c r="X4452" s="7" t="s">
        <v>37</v>
      </c>
    </row>
    <row r="4453" spans="1:24" x14ac:dyDescent="0.3">
      <c r="A4453" s="8" t="s">
        <v>13353</v>
      </c>
      <c r="B4453" s="9">
        <v>46144</v>
      </c>
      <c r="C4453" s="21" t="str">
        <f>TEXT(Table3[[#This Row],[Transaction_Date]],"dddd")</f>
        <v>Saturday</v>
      </c>
      <c r="D4453" t="s">
        <v>13354</v>
      </c>
      <c r="E4453">
        <f>HOUR(Table3[[#This Row],[Transaction_Time]])</f>
        <v>15</v>
      </c>
      <c r="F4453" s="10" t="s">
        <v>370</v>
      </c>
      <c r="G4453" s="10" t="s">
        <v>13355</v>
      </c>
      <c r="H4453" s="10" t="s">
        <v>97</v>
      </c>
      <c r="I4453" s="10" t="s">
        <v>27</v>
      </c>
      <c r="J4453" s="10" t="s">
        <v>150</v>
      </c>
      <c r="K4453" s="10" t="s">
        <v>319</v>
      </c>
      <c r="L4453" s="10" t="s">
        <v>92</v>
      </c>
      <c r="M4453" s="10" t="s">
        <v>93</v>
      </c>
      <c r="N4453" s="10" t="s">
        <v>46</v>
      </c>
      <c r="O4453" s="10" t="s">
        <v>60</v>
      </c>
      <c r="P4453" s="10" t="s">
        <v>68</v>
      </c>
      <c r="Q4453" s="10">
        <v>272.13</v>
      </c>
      <c r="R4453" s="10">
        <v>0</v>
      </c>
      <c r="S4453" s="10">
        <v>0</v>
      </c>
      <c r="T4453" s="10" t="s">
        <v>35</v>
      </c>
      <c r="U4453" s="10"/>
      <c r="V4453" s="10" t="s">
        <v>49</v>
      </c>
      <c r="W4453" s="10">
        <v>31</v>
      </c>
      <c r="X4453" s="11" t="s">
        <v>37</v>
      </c>
    </row>
    <row r="4454" spans="1:24" x14ac:dyDescent="0.3">
      <c r="A4454" s="4" t="s">
        <v>13356</v>
      </c>
      <c r="B4454" s="5">
        <v>46157</v>
      </c>
      <c r="C4454" s="20" t="str">
        <f>TEXT(Table3[[#This Row],[Transaction_Date]],"dddd")</f>
        <v>Friday</v>
      </c>
      <c r="D4454" t="s">
        <v>13357</v>
      </c>
      <c r="E4454">
        <f>HOUR(Table3[[#This Row],[Transaction_Time]])</f>
        <v>16</v>
      </c>
      <c r="F4454" s="6" t="s">
        <v>24</v>
      </c>
      <c r="G4454" s="6" t="s">
        <v>13358</v>
      </c>
      <c r="H4454" s="6" t="s">
        <v>54</v>
      </c>
      <c r="I4454" s="6" t="s">
        <v>42</v>
      </c>
      <c r="J4454" s="6" t="s">
        <v>150</v>
      </c>
      <c r="K4454" s="6" t="s">
        <v>151</v>
      </c>
      <c r="L4454" s="6" t="s">
        <v>257</v>
      </c>
      <c r="M4454" s="6" t="s">
        <v>93</v>
      </c>
      <c r="N4454" s="6" t="s">
        <v>78</v>
      </c>
      <c r="O4454" s="6" t="s">
        <v>33</v>
      </c>
      <c r="P4454" s="6" t="s">
        <v>84</v>
      </c>
      <c r="Q4454" s="6">
        <v>339.27</v>
      </c>
      <c r="R4454" s="6">
        <v>0</v>
      </c>
      <c r="S4454" s="6">
        <v>0</v>
      </c>
      <c r="T4454" s="6" t="s">
        <v>35</v>
      </c>
      <c r="U4454" s="6"/>
      <c r="V4454" s="6" t="s">
        <v>49</v>
      </c>
      <c r="W4454" s="6">
        <v>58</v>
      </c>
      <c r="X4454" s="7" t="s">
        <v>37</v>
      </c>
    </row>
    <row r="4455" spans="1:24" x14ac:dyDescent="0.3">
      <c r="A4455" s="8" t="s">
        <v>13359</v>
      </c>
      <c r="B4455" s="9">
        <v>46147</v>
      </c>
      <c r="C4455" s="21" t="str">
        <f>TEXT(Table3[[#This Row],[Transaction_Date]],"dddd")</f>
        <v>Tuesday</v>
      </c>
      <c r="D4455" t="s">
        <v>13360</v>
      </c>
      <c r="E4455">
        <f>HOUR(Table3[[#This Row],[Transaction_Time]])</f>
        <v>14</v>
      </c>
      <c r="F4455" s="10" t="s">
        <v>40</v>
      </c>
      <c r="G4455" s="10" t="s">
        <v>13361</v>
      </c>
      <c r="H4455" s="10" t="s">
        <v>54</v>
      </c>
      <c r="I4455" s="10" t="s">
        <v>27</v>
      </c>
      <c r="J4455" s="10" t="s">
        <v>28</v>
      </c>
      <c r="K4455" s="10" t="s">
        <v>188</v>
      </c>
      <c r="L4455" s="10" t="s">
        <v>57</v>
      </c>
      <c r="M4455" s="10" t="s">
        <v>58</v>
      </c>
      <c r="N4455" s="10" t="s">
        <v>32</v>
      </c>
      <c r="O4455" s="10" t="s">
        <v>60</v>
      </c>
      <c r="P4455" s="10" t="s">
        <v>108</v>
      </c>
      <c r="Q4455" s="10">
        <v>373.72</v>
      </c>
      <c r="R4455" s="10">
        <v>0</v>
      </c>
      <c r="S4455" s="10">
        <v>5.43</v>
      </c>
      <c r="T4455" s="10" t="s">
        <v>35</v>
      </c>
      <c r="U4455" s="10"/>
      <c r="V4455" s="10" t="s">
        <v>49</v>
      </c>
      <c r="W4455" s="10">
        <v>75</v>
      </c>
      <c r="X4455" s="11" t="s">
        <v>37</v>
      </c>
    </row>
    <row r="4456" spans="1:24" x14ac:dyDescent="0.3">
      <c r="A4456" s="4" t="s">
        <v>13362</v>
      </c>
      <c r="B4456" s="5">
        <v>46159</v>
      </c>
      <c r="C4456" s="20" t="str">
        <f>TEXT(Table3[[#This Row],[Transaction_Date]],"dddd")</f>
        <v>Sunday</v>
      </c>
      <c r="D4456" t="s">
        <v>13363</v>
      </c>
      <c r="E4456">
        <f>HOUR(Table3[[#This Row],[Transaction_Time]])</f>
        <v>18</v>
      </c>
      <c r="F4456" s="6" t="s">
        <v>40</v>
      </c>
      <c r="G4456" s="6" t="s">
        <v>13364</v>
      </c>
      <c r="H4456" s="6" t="s">
        <v>54</v>
      </c>
      <c r="I4456" s="6" t="s">
        <v>27</v>
      </c>
      <c r="J4456" s="6" t="s">
        <v>166</v>
      </c>
      <c r="K4456" s="6" t="s">
        <v>476</v>
      </c>
      <c r="L4456" s="6" t="s">
        <v>82</v>
      </c>
      <c r="M4456" s="6" t="s">
        <v>83</v>
      </c>
      <c r="N4456" s="6" t="s">
        <v>32</v>
      </c>
      <c r="O4456" s="6" t="s">
        <v>47</v>
      </c>
      <c r="P4456" s="6" t="s">
        <v>115</v>
      </c>
      <c r="Q4456" s="6">
        <v>2630.14</v>
      </c>
      <c r="R4456" s="6">
        <v>0</v>
      </c>
      <c r="S4456" s="6">
        <v>2.44</v>
      </c>
      <c r="T4456" s="6" t="s">
        <v>35</v>
      </c>
      <c r="U4456" s="6"/>
      <c r="V4456" s="6" t="s">
        <v>49</v>
      </c>
      <c r="W4456" s="6">
        <v>72</v>
      </c>
      <c r="X4456" s="7" t="s">
        <v>37</v>
      </c>
    </row>
    <row r="4457" spans="1:24" x14ac:dyDescent="0.3">
      <c r="A4457" s="8" t="s">
        <v>13365</v>
      </c>
      <c r="B4457" s="9">
        <v>46160</v>
      </c>
      <c r="C4457" s="21" t="str">
        <f>TEXT(Table3[[#This Row],[Transaction_Date]],"dddd")</f>
        <v>Monday</v>
      </c>
      <c r="D4457" t="s">
        <v>13366</v>
      </c>
      <c r="E4457">
        <f>HOUR(Table3[[#This Row],[Transaction_Time]])</f>
        <v>17</v>
      </c>
      <c r="F4457" s="10" t="s">
        <v>40</v>
      </c>
      <c r="G4457" s="10" t="s">
        <v>13367</v>
      </c>
      <c r="H4457" s="10" t="s">
        <v>97</v>
      </c>
      <c r="I4457" s="10" t="s">
        <v>27</v>
      </c>
      <c r="J4457" s="10" t="s">
        <v>166</v>
      </c>
      <c r="K4457" s="10" t="s">
        <v>237</v>
      </c>
      <c r="L4457" s="10" t="s">
        <v>290</v>
      </c>
      <c r="M4457" s="10" t="s">
        <v>93</v>
      </c>
      <c r="N4457" s="10" t="s">
        <v>176</v>
      </c>
      <c r="O4457" s="10" t="s">
        <v>60</v>
      </c>
      <c r="P4457" s="10" t="s">
        <v>115</v>
      </c>
      <c r="Q4457" s="10">
        <v>762</v>
      </c>
      <c r="R4457" s="10">
        <v>0</v>
      </c>
      <c r="S4457" s="10">
        <v>0</v>
      </c>
      <c r="T4457" s="10" t="s">
        <v>35</v>
      </c>
      <c r="U4457" s="10"/>
      <c r="V4457" s="10" t="s">
        <v>49</v>
      </c>
      <c r="W4457" s="10">
        <v>88</v>
      </c>
      <c r="X4457" s="11" t="s">
        <v>37</v>
      </c>
    </row>
    <row r="4458" spans="1:24" x14ac:dyDescent="0.3">
      <c r="A4458" s="4" t="s">
        <v>13368</v>
      </c>
      <c r="B4458" s="5">
        <v>46151</v>
      </c>
      <c r="C4458" s="20" t="str">
        <f>TEXT(Table3[[#This Row],[Transaction_Date]],"dddd")</f>
        <v>Saturday</v>
      </c>
      <c r="D4458" t="s">
        <v>13369</v>
      </c>
      <c r="E4458">
        <f>HOUR(Table3[[#This Row],[Transaction_Time]])</f>
        <v>21</v>
      </c>
      <c r="F4458" s="6" t="s">
        <v>24</v>
      </c>
      <c r="G4458" s="6" t="s">
        <v>13370</v>
      </c>
      <c r="H4458" s="6" t="s">
        <v>54</v>
      </c>
      <c r="I4458" s="6" t="s">
        <v>42</v>
      </c>
      <c r="J4458" s="6" t="s">
        <v>28</v>
      </c>
      <c r="K4458" s="6" t="s">
        <v>29</v>
      </c>
      <c r="L4458" s="6" t="s">
        <v>152</v>
      </c>
      <c r="M4458" s="6" t="s">
        <v>93</v>
      </c>
      <c r="N4458" s="6" t="s">
        <v>272</v>
      </c>
      <c r="O4458" s="6" t="s">
        <v>141</v>
      </c>
      <c r="P4458" s="6" t="s">
        <v>84</v>
      </c>
      <c r="Q4458" s="6">
        <v>204.05</v>
      </c>
      <c r="R4458" s="6">
        <v>34.03</v>
      </c>
      <c r="S4458" s="6">
        <v>0</v>
      </c>
      <c r="T4458" s="6" t="s">
        <v>35</v>
      </c>
      <c r="U4458" s="6"/>
      <c r="V4458" s="6" t="s">
        <v>49</v>
      </c>
      <c r="W4458" s="6">
        <v>44</v>
      </c>
      <c r="X4458" s="7" t="s">
        <v>37</v>
      </c>
    </row>
    <row r="4459" spans="1:24" x14ac:dyDescent="0.3">
      <c r="A4459" s="8" t="s">
        <v>13371</v>
      </c>
      <c r="B4459" s="9">
        <v>46168</v>
      </c>
      <c r="C4459" s="21" t="str">
        <f>TEXT(Table3[[#This Row],[Transaction_Date]],"dddd")</f>
        <v>Tuesday</v>
      </c>
      <c r="D4459" t="s">
        <v>13372</v>
      </c>
      <c r="E4459">
        <f>HOUR(Table3[[#This Row],[Transaction_Time]])</f>
        <v>9</v>
      </c>
      <c r="F4459" s="10" t="s">
        <v>24</v>
      </c>
      <c r="G4459" s="10" t="s">
        <v>13373</v>
      </c>
      <c r="H4459" s="10" t="s">
        <v>74</v>
      </c>
      <c r="I4459" s="10" t="s">
        <v>42</v>
      </c>
      <c r="J4459" s="10" t="s">
        <v>90</v>
      </c>
      <c r="K4459" s="10" t="s">
        <v>140</v>
      </c>
      <c r="L4459" s="10" t="s">
        <v>445</v>
      </c>
      <c r="M4459" s="10" t="s">
        <v>162</v>
      </c>
      <c r="N4459" s="10" t="s">
        <v>46</v>
      </c>
      <c r="O4459" s="10" t="s">
        <v>47</v>
      </c>
      <c r="P4459" s="10" t="s">
        <v>68</v>
      </c>
      <c r="Q4459" s="10">
        <v>118.81</v>
      </c>
      <c r="R4459" s="10">
        <v>0</v>
      </c>
      <c r="S4459" s="10">
        <v>0</v>
      </c>
      <c r="T4459" s="10" t="s">
        <v>35</v>
      </c>
      <c r="U4459" s="10"/>
      <c r="V4459" s="10" t="s">
        <v>36</v>
      </c>
      <c r="W4459" s="10">
        <v>52</v>
      </c>
      <c r="X4459" s="11" t="s">
        <v>37</v>
      </c>
    </row>
    <row r="4460" spans="1:24" x14ac:dyDescent="0.3">
      <c r="A4460" s="4" t="s">
        <v>13374</v>
      </c>
      <c r="B4460" s="5">
        <v>46165</v>
      </c>
      <c r="C4460" s="20" t="str">
        <f>TEXT(Table3[[#This Row],[Transaction_Date]],"dddd")</f>
        <v>Saturday</v>
      </c>
      <c r="D4460" t="s">
        <v>13375</v>
      </c>
      <c r="E4460">
        <f>HOUR(Table3[[#This Row],[Transaction_Time]])</f>
        <v>19</v>
      </c>
      <c r="F4460" s="6" t="s">
        <v>370</v>
      </c>
      <c r="G4460" s="6" t="s">
        <v>13376</v>
      </c>
      <c r="H4460" s="6" t="s">
        <v>26</v>
      </c>
      <c r="I4460" s="6" t="s">
        <v>42</v>
      </c>
      <c r="J4460" s="6" t="s">
        <v>28</v>
      </c>
      <c r="K4460" s="6" t="s">
        <v>188</v>
      </c>
      <c r="L4460" s="6" t="s">
        <v>221</v>
      </c>
      <c r="M4460" s="6" t="s">
        <v>67</v>
      </c>
      <c r="N4460" s="6" t="s">
        <v>272</v>
      </c>
      <c r="O4460" s="6" t="s">
        <v>47</v>
      </c>
      <c r="P4460" s="6" t="s">
        <v>84</v>
      </c>
      <c r="Q4460" s="6">
        <v>1084.6300000000001</v>
      </c>
      <c r="R4460" s="6">
        <v>58.21</v>
      </c>
      <c r="S4460" s="6">
        <v>0</v>
      </c>
      <c r="T4460" s="6" t="s">
        <v>35</v>
      </c>
      <c r="U4460" s="6"/>
      <c r="V4460" s="6" t="s">
        <v>36</v>
      </c>
      <c r="W4460" s="6">
        <v>47</v>
      </c>
      <c r="X4460" s="7" t="s">
        <v>37</v>
      </c>
    </row>
    <row r="4461" spans="1:24" x14ac:dyDescent="0.3">
      <c r="A4461" s="8" t="s">
        <v>13377</v>
      </c>
      <c r="B4461" s="9">
        <v>46165</v>
      </c>
      <c r="C4461" s="21" t="str">
        <f>TEXT(Table3[[#This Row],[Transaction_Date]],"dddd")</f>
        <v>Saturday</v>
      </c>
      <c r="D4461" t="s">
        <v>13378</v>
      </c>
      <c r="E4461">
        <f>HOUR(Table3[[#This Row],[Transaction_Time]])</f>
        <v>6</v>
      </c>
      <c r="F4461" s="10" t="s">
        <v>40</v>
      </c>
      <c r="G4461" s="10" t="s">
        <v>1012</v>
      </c>
      <c r="H4461" s="10" t="s">
        <v>74</v>
      </c>
      <c r="I4461" s="10" t="s">
        <v>27</v>
      </c>
      <c r="J4461" s="10" t="s">
        <v>55</v>
      </c>
      <c r="K4461" s="10" t="s">
        <v>56</v>
      </c>
      <c r="L4461" s="10" t="s">
        <v>66</v>
      </c>
      <c r="M4461" s="10" t="s">
        <v>67</v>
      </c>
      <c r="N4461" s="10" t="s">
        <v>32</v>
      </c>
      <c r="O4461" s="10" t="s">
        <v>33</v>
      </c>
      <c r="P4461" s="10" t="s">
        <v>68</v>
      </c>
      <c r="Q4461" s="10">
        <v>1485.47</v>
      </c>
      <c r="R4461" s="10">
        <v>0</v>
      </c>
      <c r="S4461" s="10">
        <v>0</v>
      </c>
      <c r="T4461" s="10" t="s">
        <v>35</v>
      </c>
      <c r="U4461" s="10"/>
      <c r="V4461" s="10" t="s">
        <v>49</v>
      </c>
      <c r="W4461" s="10">
        <v>57</v>
      </c>
      <c r="X4461" s="11" t="s">
        <v>37</v>
      </c>
    </row>
    <row r="4462" spans="1:24" x14ac:dyDescent="0.3">
      <c r="A4462" s="4" t="s">
        <v>13379</v>
      </c>
      <c r="B4462" s="5">
        <v>46168</v>
      </c>
      <c r="C4462" s="20" t="str">
        <f>TEXT(Table3[[#This Row],[Transaction_Date]],"dddd")</f>
        <v>Tuesday</v>
      </c>
      <c r="D4462" t="s">
        <v>13380</v>
      </c>
      <c r="E4462">
        <f>HOUR(Table3[[#This Row],[Transaction_Time]])</f>
        <v>9</v>
      </c>
      <c r="F4462" s="6" t="s">
        <v>24</v>
      </c>
      <c r="G4462" s="6" t="s">
        <v>13381</v>
      </c>
      <c r="H4462" s="6" t="s">
        <v>26</v>
      </c>
      <c r="I4462" s="6" t="s">
        <v>27</v>
      </c>
      <c r="J4462" s="6" t="s">
        <v>166</v>
      </c>
      <c r="K4462" s="6" t="s">
        <v>237</v>
      </c>
      <c r="L4462" s="6" t="s">
        <v>213</v>
      </c>
      <c r="M4462" s="6" t="s">
        <v>214</v>
      </c>
      <c r="N4462" s="6" t="s">
        <v>46</v>
      </c>
      <c r="O4462" s="6" t="s">
        <v>60</v>
      </c>
      <c r="P4462" s="6" t="s">
        <v>48</v>
      </c>
      <c r="Q4462" s="6">
        <v>3557.09</v>
      </c>
      <c r="R4462" s="6">
        <v>45.06</v>
      </c>
      <c r="S4462" s="6">
        <v>0</v>
      </c>
      <c r="T4462" s="6" t="s">
        <v>35</v>
      </c>
      <c r="U4462" s="6"/>
      <c r="V4462" s="6" t="s">
        <v>49</v>
      </c>
      <c r="W4462" s="6">
        <v>5</v>
      </c>
      <c r="X4462" s="7" t="s">
        <v>37</v>
      </c>
    </row>
    <row r="4463" spans="1:24" x14ac:dyDescent="0.3">
      <c r="A4463" s="8" t="s">
        <v>13382</v>
      </c>
      <c r="B4463" s="9">
        <v>46152</v>
      </c>
      <c r="C4463" s="21" t="str">
        <f>TEXT(Table3[[#This Row],[Transaction_Date]],"dddd")</f>
        <v>Sunday</v>
      </c>
      <c r="D4463" t="s">
        <v>13383</v>
      </c>
      <c r="E4463">
        <f>HOUR(Table3[[#This Row],[Transaction_Time]])</f>
        <v>17</v>
      </c>
      <c r="F4463" s="10" t="s">
        <v>52</v>
      </c>
      <c r="G4463" s="10" t="s">
        <v>13384</v>
      </c>
      <c r="H4463" s="10" t="s">
        <v>26</v>
      </c>
      <c r="I4463" s="10" t="s">
        <v>42</v>
      </c>
      <c r="J4463" s="10" t="s">
        <v>105</v>
      </c>
      <c r="K4463" s="10" t="s">
        <v>195</v>
      </c>
      <c r="L4463" s="10" t="s">
        <v>308</v>
      </c>
      <c r="M4463" s="10" t="s">
        <v>58</v>
      </c>
      <c r="N4463" s="10" t="s">
        <v>176</v>
      </c>
      <c r="O4463" s="10" t="s">
        <v>47</v>
      </c>
      <c r="P4463" s="10" t="s">
        <v>34</v>
      </c>
      <c r="Q4463" s="10">
        <v>7603.31</v>
      </c>
      <c r="R4463" s="10">
        <v>0</v>
      </c>
      <c r="S4463" s="10">
        <v>2.46</v>
      </c>
      <c r="T4463" s="10" t="s">
        <v>35</v>
      </c>
      <c r="U4463" s="10"/>
      <c r="V4463" s="10" t="s">
        <v>49</v>
      </c>
      <c r="W4463" s="10">
        <v>29</v>
      </c>
      <c r="X4463" s="11" t="s">
        <v>37</v>
      </c>
    </row>
    <row r="4464" spans="1:24" x14ac:dyDescent="0.3">
      <c r="A4464" s="4" t="s">
        <v>13385</v>
      </c>
      <c r="B4464" s="5">
        <v>46152</v>
      </c>
      <c r="C4464" s="20" t="str">
        <f>TEXT(Table3[[#This Row],[Transaction_Date]],"dddd")</f>
        <v>Sunday</v>
      </c>
      <c r="D4464" t="s">
        <v>13386</v>
      </c>
      <c r="E4464">
        <f>HOUR(Table3[[#This Row],[Transaction_Time]])</f>
        <v>17</v>
      </c>
      <c r="F4464" s="6" t="s">
        <v>24</v>
      </c>
      <c r="G4464" s="6" t="s">
        <v>13387</v>
      </c>
      <c r="H4464" s="6" t="s">
        <v>26</v>
      </c>
      <c r="I4464" s="6" t="s">
        <v>27</v>
      </c>
      <c r="J4464" s="6" t="s">
        <v>75</v>
      </c>
      <c r="K4464" s="6" t="s">
        <v>76</v>
      </c>
      <c r="L4464" s="6" t="s">
        <v>445</v>
      </c>
      <c r="M4464" s="6" t="s">
        <v>162</v>
      </c>
      <c r="N4464" s="6" t="s">
        <v>272</v>
      </c>
      <c r="O4464" s="6" t="s">
        <v>60</v>
      </c>
      <c r="P4464" s="6" t="s">
        <v>34</v>
      </c>
      <c r="Q4464" s="6">
        <v>142.26</v>
      </c>
      <c r="R4464" s="6">
        <v>36.94</v>
      </c>
      <c r="S4464" s="6">
        <v>0</v>
      </c>
      <c r="T4464" s="6" t="s">
        <v>35</v>
      </c>
      <c r="U4464" s="6"/>
      <c r="V4464" s="6" t="s">
        <v>49</v>
      </c>
      <c r="W4464" s="6">
        <v>87</v>
      </c>
      <c r="X4464" s="7" t="s">
        <v>37</v>
      </c>
    </row>
    <row r="4465" spans="1:24" x14ac:dyDescent="0.3">
      <c r="A4465" s="8" t="s">
        <v>13388</v>
      </c>
      <c r="B4465" s="9">
        <v>46168</v>
      </c>
      <c r="C4465" s="21" t="str">
        <f>TEXT(Table3[[#This Row],[Transaction_Date]],"dddd")</f>
        <v>Tuesday</v>
      </c>
      <c r="D4465" t="s">
        <v>13389</v>
      </c>
      <c r="E4465">
        <f>HOUR(Table3[[#This Row],[Transaction_Time]])</f>
        <v>19</v>
      </c>
      <c r="F4465" s="10" t="s">
        <v>40</v>
      </c>
      <c r="G4465" s="10" t="s">
        <v>13390</v>
      </c>
      <c r="H4465" s="10" t="s">
        <v>54</v>
      </c>
      <c r="I4465" s="10" t="s">
        <v>42</v>
      </c>
      <c r="J4465" s="10" t="s">
        <v>98</v>
      </c>
      <c r="K4465" s="10" t="s">
        <v>99</v>
      </c>
      <c r="L4465" s="10" t="s">
        <v>121</v>
      </c>
      <c r="M4465" s="10" t="s">
        <v>122</v>
      </c>
      <c r="N4465" s="10" t="s">
        <v>32</v>
      </c>
      <c r="O4465" s="10" t="s">
        <v>141</v>
      </c>
      <c r="P4465" s="10" t="s">
        <v>48</v>
      </c>
      <c r="Q4465" s="10">
        <v>341.5</v>
      </c>
      <c r="R4465" s="10">
        <v>0</v>
      </c>
      <c r="S4465" s="10">
        <v>0</v>
      </c>
      <c r="T4465" s="10" t="s">
        <v>35</v>
      </c>
      <c r="U4465" s="10"/>
      <c r="V4465" s="10" t="s">
        <v>49</v>
      </c>
      <c r="W4465" s="10">
        <v>10</v>
      </c>
      <c r="X4465" s="11" t="s">
        <v>37</v>
      </c>
    </row>
    <row r="4466" spans="1:24" x14ac:dyDescent="0.3">
      <c r="A4466" s="4" t="s">
        <v>13391</v>
      </c>
      <c r="B4466" s="5">
        <v>46165</v>
      </c>
      <c r="C4466" s="20" t="str">
        <f>TEXT(Table3[[#This Row],[Transaction_Date]],"dddd")</f>
        <v>Saturday</v>
      </c>
      <c r="D4466" t="s">
        <v>13392</v>
      </c>
      <c r="E4466">
        <f>HOUR(Table3[[#This Row],[Transaction_Time]])</f>
        <v>20</v>
      </c>
      <c r="F4466" s="6" t="s">
        <v>52</v>
      </c>
      <c r="G4466" s="6" t="s">
        <v>13393</v>
      </c>
      <c r="H4466" s="6" t="s">
        <v>26</v>
      </c>
      <c r="I4466" s="6" t="s">
        <v>42</v>
      </c>
      <c r="J4466" s="6" t="s">
        <v>75</v>
      </c>
      <c r="K4466" s="6" t="s">
        <v>295</v>
      </c>
      <c r="L4466" s="6" t="s">
        <v>537</v>
      </c>
      <c r="M4466" s="6" t="s">
        <v>122</v>
      </c>
      <c r="N4466" s="6" t="s">
        <v>46</v>
      </c>
      <c r="O4466" s="6" t="s">
        <v>60</v>
      </c>
      <c r="P4466" s="6" t="s">
        <v>115</v>
      </c>
      <c r="Q4466" s="6">
        <v>69.3</v>
      </c>
      <c r="R4466" s="6">
        <v>63.27</v>
      </c>
      <c r="S4466" s="6">
        <v>5.97</v>
      </c>
      <c r="T4466" s="6" t="s">
        <v>35</v>
      </c>
      <c r="U4466" s="6"/>
      <c r="V4466" s="6" t="s">
        <v>49</v>
      </c>
      <c r="W4466" s="6">
        <v>23</v>
      </c>
      <c r="X4466" s="7" t="s">
        <v>37</v>
      </c>
    </row>
    <row r="4467" spans="1:24" x14ac:dyDescent="0.3">
      <c r="A4467" s="8" t="s">
        <v>13394</v>
      </c>
      <c r="B4467" s="9">
        <v>46169</v>
      </c>
      <c r="C4467" s="21" t="str">
        <f>TEXT(Table3[[#This Row],[Transaction_Date]],"dddd")</f>
        <v>Wednesday</v>
      </c>
      <c r="D4467" t="s">
        <v>13395</v>
      </c>
      <c r="E4467">
        <f>HOUR(Table3[[#This Row],[Transaction_Time]])</f>
        <v>19</v>
      </c>
      <c r="F4467" s="10" t="s">
        <v>40</v>
      </c>
      <c r="G4467" s="10" t="s">
        <v>13396</v>
      </c>
      <c r="H4467" s="10" t="s">
        <v>54</v>
      </c>
      <c r="I4467" s="10" t="s">
        <v>27</v>
      </c>
      <c r="J4467" s="10" t="s">
        <v>28</v>
      </c>
      <c r="K4467" s="10" t="s">
        <v>188</v>
      </c>
      <c r="L4467" s="10" t="s">
        <v>66</v>
      </c>
      <c r="M4467" s="10" t="s">
        <v>67</v>
      </c>
      <c r="N4467" s="10" t="s">
        <v>46</v>
      </c>
      <c r="O4467" s="10" t="s">
        <v>47</v>
      </c>
      <c r="P4467" s="10" t="s">
        <v>115</v>
      </c>
      <c r="Q4467" s="10">
        <v>2217.39</v>
      </c>
      <c r="R4467" s="10">
        <v>66.040000000000006</v>
      </c>
      <c r="S4467" s="10">
        <v>0</v>
      </c>
      <c r="T4467" s="10" t="s">
        <v>35</v>
      </c>
      <c r="U4467" s="10"/>
      <c r="V4467" s="10" t="s">
        <v>49</v>
      </c>
      <c r="W4467" s="10">
        <v>70</v>
      </c>
      <c r="X4467" s="11" t="s">
        <v>37</v>
      </c>
    </row>
    <row r="4468" spans="1:24" x14ac:dyDescent="0.3">
      <c r="A4468" s="4" t="s">
        <v>13397</v>
      </c>
      <c r="B4468" s="5">
        <v>46161</v>
      </c>
      <c r="C4468" s="20" t="str">
        <f>TEXT(Table3[[#This Row],[Transaction_Date]],"dddd")</f>
        <v>Tuesday</v>
      </c>
      <c r="D4468" t="s">
        <v>13398</v>
      </c>
      <c r="E4468">
        <f>HOUR(Table3[[#This Row],[Transaction_Time]])</f>
        <v>9</v>
      </c>
      <c r="F4468" s="6" t="s">
        <v>24</v>
      </c>
      <c r="G4468" s="6" t="s">
        <v>13399</v>
      </c>
      <c r="H4468" s="6" t="s">
        <v>26</v>
      </c>
      <c r="I4468" s="6" t="s">
        <v>27</v>
      </c>
      <c r="J4468" s="6" t="s">
        <v>75</v>
      </c>
      <c r="K4468" s="6" t="s">
        <v>156</v>
      </c>
      <c r="L4468" s="6" t="s">
        <v>350</v>
      </c>
      <c r="M4468" s="6" t="s">
        <v>31</v>
      </c>
      <c r="N4468" s="6" t="s">
        <v>46</v>
      </c>
      <c r="O4468" s="6" t="s">
        <v>47</v>
      </c>
      <c r="P4468" s="6" t="s">
        <v>128</v>
      </c>
      <c r="Q4468" s="6">
        <v>498.51</v>
      </c>
      <c r="R4468" s="6">
        <v>0</v>
      </c>
      <c r="S4468" s="6">
        <v>1.72</v>
      </c>
      <c r="T4468" s="6" t="s">
        <v>35</v>
      </c>
      <c r="U4468" s="6"/>
      <c r="V4468" s="6" t="s">
        <v>49</v>
      </c>
      <c r="W4468" s="6">
        <v>89</v>
      </c>
      <c r="X4468" s="7" t="s">
        <v>37</v>
      </c>
    </row>
    <row r="4469" spans="1:24" x14ac:dyDescent="0.3">
      <c r="A4469" s="8" t="s">
        <v>13400</v>
      </c>
      <c r="B4469" s="9">
        <v>46149</v>
      </c>
      <c r="C4469" s="21" t="str">
        <f>TEXT(Table3[[#This Row],[Transaction_Date]],"dddd")</f>
        <v>Thursday</v>
      </c>
      <c r="D4469" t="s">
        <v>13401</v>
      </c>
      <c r="E4469">
        <f>HOUR(Table3[[#This Row],[Transaction_Time]])</f>
        <v>21</v>
      </c>
      <c r="F4469" s="10" t="s">
        <v>24</v>
      </c>
      <c r="G4469" s="10" t="s">
        <v>13402</v>
      </c>
      <c r="H4469" s="10" t="s">
        <v>26</v>
      </c>
      <c r="I4469" s="10" t="s">
        <v>27</v>
      </c>
      <c r="J4469" s="10" t="s">
        <v>119</v>
      </c>
      <c r="K4469" s="10" t="s">
        <v>120</v>
      </c>
      <c r="L4469" s="10" t="s">
        <v>132</v>
      </c>
      <c r="M4469" s="10" t="s">
        <v>93</v>
      </c>
      <c r="N4469" s="10" t="s">
        <v>176</v>
      </c>
      <c r="O4469" s="10" t="s">
        <v>60</v>
      </c>
      <c r="P4469" s="10" t="s">
        <v>34</v>
      </c>
      <c r="Q4469" s="10">
        <v>180.7</v>
      </c>
      <c r="R4469" s="10">
        <v>0</v>
      </c>
      <c r="S4469" s="10">
        <v>0</v>
      </c>
      <c r="T4469" s="10" t="s">
        <v>35</v>
      </c>
      <c r="U4469" s="10"/>
      <c r="V4469" s="10" t="s">
        <v>49</v>
      </c>
      <c r="W4469" s="10">
        <v>75</v>
      </c>
      <c r="X4469" s="11" t="s">
        <v>37</v>
      </c>
    </row>
    <row r="4470" spans="1:24" x14ac:dyDescent="0.3">
      <c r="A4470" s="4" t="s">
        <v>13403</v>
      </c>
      <c r="B4470" s="5">
        <v>46160</v>
      </c>
      <c r="C4470" s="20" t="str">
        <f>TEXT(Table3[[#This Row],[Transaction_Date]],"dddd")</f>
        <v>Monday</v>
      </c>
      <c r="D4470" t="s">
        <v>13404</v>
      </c>
      <c r="E4470">
        <f>HOUR(Table3[[#This Row],[Transaction_Time]])</f>
        <v>20</v>
      </c>
      <c r="F4470" s="6" t="s">
        <v>24</v>
      </c>
      <c r="G4470" s="6" t="s">
        <v>13405</v>
      </c>
      <c r="H4470" s="6" t="s">
        <v>54</v>
      </c>
      <c r="I4470" s="6" t="s">
        <v>27</v>
      </c>
      <c r="J4470" s="6" t="s">
        <v>43</v>
      </c>
      <c r="K4470" s="6" t="s">
        <v>285</v>
      </c>
      <c r="L4470" s="6" t="s">
        <v>205</v>
      </c>
      <c r="M4470" s="6" t="s">
        <v>162</v>
      </c>
      <c r="N4470" s="6" t="s">
        <v>46</v>
      </c>
      <c r="O4470" s="6" t="s">
        <v>60</v>
      </c>
      <c r="P4470" s="6" t="s">
        <v>68</v>
      </c>
      <c r="Q4470" s="6">
        <v>740.37</v>
      </c>
      <c r="R4470" s="6">
        <v>0</v>
      </c>
      <c r="S4470" s="6">
        <v>0</v>
      </c>
      <c r="T4470" s="6" t="s">
        <v>35</v>
      </c>
      <c r="U4470" s="6"/>
      <c r="V4470" s="6" t="s">
        <v>49</v>
      </c>
      <c r="W4470" s="6">
        <v>89</v>
      </c>
      <c r="X4470" s="7" t="s">
        <v>37</v>
      </c>
    </row>
    <row r="4471" spans="1:24" x14ac:dyDescent="0.3">
      <c r="A4471" s="8" t="s">
        <v>13406</v>
      </c>
      <c r="B4471" s="9">
        <v>46167</v>
      </c>
      <c r="C4471" s="21" t="str">
        <f>TEXT(Table3[[#This Row],[Transaction_Date]],"dddd")</f>
        <v>Monday</v>
      </c>
      <c r="D4471" t="s">
        <v>13407</v>
      </c>
      <c r="E4471">
        <f>HOUR(Table3[[#This Row],[Transaction_Time]])</f>
        <v>19</v>
      </c>
      <c r="F4471" s="10" t="s">
        <v>24</v>
      </c>
      <c r="G4471" s="10" t="s">
        <v>13408</v>
      </c>
      <c r="H4471" s="10" t="s">
        <v>26</v>
      </c>
      <c r="I4471" s="10" t="s">
        <v>27</v>
      </c>
      <c r="J4471" s="10" t="s">
        <v>55</v>
      </c>
      <c r="K4471" s="10" t="s">
        <v>56</v>
      </c>
      <c r="L4471" s="10" t="s">
        <v>127</v>
      </c>
      <c r="M4471" s="10" t="s">
        <v>114</v>
      </c>
      <c r="N4471" s="10" t="s">
        <v>46</v>
      </c>
      <c r="O4471" s="10" t="s">
        <v>60</v>
      </c>
      <c r="P4471" s="10" t="s">
        <v>84</v>
      </c>
      <c r="Q4471" s="10">
        <v>475.35</v>
      </c>
      <c r="R4471" s="10">
        <v>0</v>
      </c>
      <c r="S4471" s="10">
        <v>0</v>
      </c>
      <c r="T4471" s="10" t="s">
        <v>35</v>
      </c>
      <c r="U4471" s="10"/>
      <c r="V4471" s="10" t="s">
        <v>49</v>
      </c>
      <c r="W4471" s="10">
        <v>57</v>
      </c>
      <c r="X4471" s="11" t="s">
        <v>37</v>
      </c>
    </row>
    <row r="4472" spans="1:24" x14ac:dyDescent="0.3">
      <c r="A4472" s="4" t="s">
        <v>13409</v>
      </c>
      <c r="B4472" s="5">
        <v>46173</v>
      </c>
      <c r="C4472" s="20" t="str">
        <f>TEXT(Table3[[#This Row],[Transaction_Date]],"dddd")</f>
        <v>Sunday</v>
      </c>
      <c r="D4472" t="s">
        <v>13410</v>
      </c>
      <c r="E4472">
        <f>HOUR(Table3[[#This Row],[Transaction_Time]])</f>
        <v>19</v>
      </c>
      <c r="F4472" s="6" t="s">
        <v>24</v>
      </c>
      <c r="G4472" s="6" t="s">
        <v>13411</v>
      </c>
      <c r="H4472" s="6" t="s">
        <v>26</v>
      </c>
      <c r="I4472" s="6" t="s">
        <v>42</v>
      </c>
      <c r="J4472" s="6" t="s">
        <v>55</v>
      </c>
      <c r="K4472" s="6" t="s">
        <v>56</v>
      </c>
      <c r="L4472" s="6" t="s">
        <v>357</v>
      </c>
      <c r="M4472" s="6" t="s">
        <v>122</v>
      </c>
      <c r="N4472" s="6" t="s">
        <v>32</v>
      </c>
      <c r="O4472" s="6" t="s">
        <v>47</v>
      </c>
      <c r="P4472" s="6" t="s">
        <v>115</v>
      </c>
      <c r="Q4472" s="6">
        <v>72.400000000000006</v>
      </c>
      <c r="R4472" s="6">
        <v>0</v>
      </c>
      <c r="S4472" s="6">
        <v>0</v>
      </c>
      <c r="T4472" s="6" t="s">
        <v>35</v>
      </c>
      <c r="U4472" s="6"/>
      <c r="V4472" s="6" t="s">
        <v>49</v>
      </c>
      <c r="W4472" s="6">
        <v>93</v>
      </c>
      <c r="X4472" s="7" t="s">
        <v>37</v>
      </c>
    </row>
    <row r="4473" spans="1:24" x14ac:dyDescent="0.3">
      <c r="A4473" s="8" t="s">
        <v>13412</v>
      </c>
      <c r="B4473" s="9">
        <v>46152</v>
      </c>
      <c r="C4473" s="21" t="str">
        <f>TEXT(Table3[[#This Row],[Transaction_Date]],"dddd")</f>
        <v>Sunday</v>
      </c>
      <c r="D4473" t="s">
        <v>13413</v>
      </c>
      <c r="E4473">
        <f>HOUR(Table3[[#This Row],[Transaction_Time]])</f>
        <v>19</v>
      </c>
      <c r="F4473" s="10" t="s">
        <v>370</v>
      </c>
      <c r="G4473" s="10" t="s">
        <v>13414</v>
      </c>
      <c r="H4473" s="10" t="s">
        <v>54</v>
      </c>
      <c r="I4473" s="10" t="s">
        <v>42</v>
      </c>
      <c r="J4473" s="10" t="s">
        <v>119</v>
      </c>
      <c r="K4473" s="10" t="s">
        <v>120</v>
      </c>
      <c r="L4473" s="10" t="s">
        <v>342</v>
      </c>
      <c r="M4473" s="10" t="s">
        <v>162</v>
      </c>
      <c r="N4473" s="10" t="s">
        <v>59</v>
      </c>
      <c r="O4473" s="10" t="s">
        <v>60</v>
      </c>
      <c r="P4473" s="10" t="s">
        <v>84</v>
      </c>
      <c r="Q4473" s="10">
        <v>788.92</v>
      </c>
      <c r="R4473" s="10">
        <v>17.420000000000002</v>
      </c>
      <c r="S4473" s="10">
        <v>0</v>
      </c>
      <c r="T4473" s="10" t="s">
        <v>35</v>
      </c>
      <c r="U4473" s="10"/>
      <c r="V4473" s="10" t="s">
        <v>49</v>
      </c>
      <c r="W4473" s="10">
        <v>65</v>
      </c>
      <c r="X4473" s="11" t="s">
        <v>37</v>
      </c>
    </row>
    <row r="4474" spans="1:24" x14ac:dyDescent="0.3">
      <c r="A4474" s="4" t="s">
        <v>13415</v>
      </c>
      <c r="B4474" s="5">
        <v>46170</v>
      </c>
      <c r="C4474" s="20" t="str">
        <f>TEXT(Table3[[#This Row],[Transaction_Date]],"dddd")</f>
        <v>Thursday</v>
      </c>
      <c r="D4474" t="s">
        <v>13416</v>
      </c>
      <c r="E4474">
        <f>HOUR(Table3[[#This Row],[Transaction_Time]])</f>
        <v>12</v>
      </c>
      <c r="F4474" s="6" t="s">
        <v>24</v>
      </c>
      <c r="G4474" s="6" t="s">
        <v>13417</v>
      </c>
      <c r="H4474" s="6" t="s">
        <v>26</v>
      </c>
      <c r="I4474" s="6" t="s">
        <v>42</v>
      </c>
      <c r="J4474" s="6" t="s">
        <v>75</v>
      </c>
      <c r="K4474" s="6" t="s">
        <v>295</v>
      </c>
      <c r="L4474" s="6" t="s">
        <v>121</v>
      </c>
      <c r="M4474" s="6" t="s">
        <v>122</v>
      </c>
      <c r="N4474" s="6" t="s">
        <v>32</v>
      </c>
      <c r="O4474" s="6" t="s">
        <v>47</v>
      </c>
      <c r="P4474" s="6" t="s">
        <v>108</v>
      </c>
      <c r="Q4474" s="6">
        <v>261.10000000000002</v>
      </c>
      <c r="R4474" s="6">
        <v>0</v>
      </c>
      <c r="S4474" s="6">
        <v>0</v>
      </c>
      <c r="T4474" s="6" t="s">
        <v>35</v>
      </c>
      <c r="U4474" s="6"/>
      <c r="V4474" s="6" t="s">
        <v>36</v>
      </c>
      <c r="W4474" s="6">
        <v>90</v>
      </c>
      <c r="X4474" s="7" t="s">
        <v>37</v>
      </c>
    </row>
    <row r="4475" spans="1:24" x14ac:dyDescent="0.3">
      <c r="A4475" s="8" t="s">
        <v>13418</v>
      </c>
      <c r="B4475" s="9">
        <v>46145</v>
      </c>
      <c r="C4475" s="21" t="str">
        <f>TEXT(Table3[[#This Row],[Transaction_Date]],"dddd")</f>
        <v>Sunday</v>
      </c>
      <c r="D4475" t="s">
        <v>13419</v>
      </c>
      <c r="E4475">
        <f>HOUR(Table3[[#This Row],[Transaction_Time]])</f>
        <v>12</v>
      </c>
      <c r="F4475" s="10" t="s">
        <v>24</v>
      </c>
      <c r="G4475" s="10" t="s">
        <v>13420</v>
      </c>
      <c r="H4475" s="10" t="s">
        <v>54</v>
      </c>
      <c r="I4475" s="10" t="s">
        <v>42</v>
      </c>
      <c r="J4475" s="10" t="s">
        <v>28</v>
      </c>
      <c r="K4475" s="10" t="s">
        <v>65</v>
      </c>
      <c r="L4475" s="10" t="s">
        <v>308</v>
      </c>
      <c r="M4475" s="10" t="s">
        <v>58</v>
      </c>
      <c r="N4475" s="10" t="s">
        <v>46</v>
      </c>
      <c r="O4475" s="10" t="s">
        <v>47</v>
      </c>
      <c r="P4475" s="10" t="s">
        <v>48</v>
      </c>
      <c r="Q4475" s="10">
        <v>197.26</v>
      </c>
      <c r="R4475" s="10">
        <v>0</v>
      </c>
      <c r="S4475" s="10">
        <v>2.66</v>
      </c>
      <c r="T4475" s="10" t="s">
        <v>35</v>
      </c>
      <c r="U4475" s="10"/>
      <c r="V4475" s="10" t="s">
        <v>49</v>
      </c>
      <c r="W4475" s="10">
        <v>34</v>
      </c>
      <c r="X4475" s="11" t="s">
        <v>37</v>
      </c>
    </row>
    <row r="4476" spans="1:24" x14ac:dyDescent="0.3">
      <c r="A4476" s="4" t="s">
        <v>13421</v>
      </c>
      <c r="B4476" s="5">
        <v>46154</v>
      </c>
      <c r="C4476" s="20" t="str">
        <f>TEXT(Table3[[#This Row],[Transaction_Date]],"dddd")</f>
        <v>Tuesday</v>
      </c>
      <c r="D4476" t="s">
        <v>13422</v>
      </c>
      <c r="E4476">
        <f>HOUR(Table3[[#This Row],[Transaction_Time]])</f>
        <v>20</v>
      </c>
      <c r="F4476" s="6" t="s">
        <v>72</v>
      </c>
      <c r="G4476" s="6" t="s">
        <v>13423</v>
      </c>
      <c r="H4476" s="6" t="s">
        <v>26</v>
      </c>
      <c r="I4476" s="6" t="s">
        <v>27</v>
      </c>
      <c r="J4476" s="6" t="s">
        <v>98</v>
      </c>
      <c r="K4476" s="6" t="s">
        <v>99</v>
      </c>
      <c r="L4476" s="6" t="s">
        <v>161</v>
      </c>
      <c r="M4476" s="6" t="s">
        <v>162</v>
      </c>
      <c r="N4476" s="6" t="s">
        <v>291</v>
      </c>
      <c r="O4476" s="6" t="s">
        <v>60</v>
      </c>
      <c r="P4476" s="6" t="s">
        <v>108</v>
      </c>
      <c r="Q4476" s="6">
        <v>133.66999999999999</v>
      </c>
      <c r="R4476" s="6">
        <v>0</v>
      </c>
      <c r="S4476" s="6">
        <v>0</v>
      </c>
      <c r="T4476" s="6" t="s">
        <v>35</v>
      </c>
      <c r="U4476" s="6"/>
      <c r="V4476" s="6" t="s">
        <v>36</v>
      </c>
      <c r="W4476" s="6">
        <v>75</v>
      </c>
      <c r="X4476" s="7" t="s">
        <v>37</v>
      </c>
    </row>
    <row r="4477" spans="1:24" x14ac:dyDescent="0.3">
      <c r="A4477" s="8" t="s">
        <v>13424</v>
      </c>
      <c r="B4477" s="9">
        <v>46147</v>
      </c>
      <c r="C4477" s="21" t="str">
        <f>TEXT(Table3[[#This Row],[Transaction_Date]],"dddd")</f>
        <v>Tuesday</v>
      </c>
      <c r="D4477" t="s">
        <v>13425</v>
      </c>
      <c r="E4477">
        <f>HOUR(Table3[[#This Row],[Transaction_Time]])</f>
        <v>0</v>
      </c>
      <c r="F4477" s="10" t="s">
        <v>370</v>
      </c>
      <c r="G4477" s="10" t="s">
        <v>13426</v>
      </c>
      <c r="H4477" s="10" t="s">
        <v>54</v>
      </c>
      <c r="I4477" s="10" t="s">
        <v>42</v>
      </c>
      <c r="J4477" s="10" t="s">
        <v>98</v>
      </c>
      <c r="K4477" s="10" t="s">
        <v>99</v>
      </c>
      <c r="L4477" s="10" t="s">
        <v>113</v>
      </c>
      <c r="M4477" s="10" t="s">
        <v>114</v>
      </c>
      <c r="N4477" s="10" t="s">
        <v>78</v>
      </c>
      <c r="O4477" s="10" t="s">
        <v>141</v>
      </c>
      <c r="P4477" s="10" t="s">
        <v>108</v>
      </c>
      <c r="Q4477" s="10">
        <v>713.9</v>
      </c>
      <c r="R4477" s="10">
        <v>0</v>
      </c>
      <c r="S4477" s="10">
        <v>5.16</v>
      </c>
      <c r="T4477" s="10" t="s">
        <v>406</v>
      </c>
      <c r="U4477" s="10" t="s">
        <v>315</v>
      </c>
      <c r="V4477" s="10" t="s">
        <v>49</v>
      </c>
      <c r="W4477" s="10">
        <v>94</v>
      </c>
      <c r="X4477" s="11" t="s">
        <v>69</v>
      </c>
    </row>
    <row r="4478" spans="1:24" x14ac:dyDescent="0.3">
      <c r="A4478" s="4" t="s">
        <v>13427</v>
      </c>
      <c r="B4478" s="5">
        <v>46161</v>
      </c>
      <c r="C4478" s="20" t="str">
        <f>TEXT(Table3[[#This Row],[Transaction_Date]],"dddd")</f>
        <v>Tuesday</v>
      </c>
      <c r="D4478" t="s">
        <v>13428</v>
      </c>
      <c r="E4478">
        <f>HOUR(Table3[[#This Row],[Transaction_Time]])</f>
        <v>7</v>
      </c>
      <c r="F4478" s="6" t="s">
        <v>24</v>
      </c>
      <c r="G4478" s="6" t="s">
        <v>13429</v>
      </c>
      <c r="H4478" s="6" t="s">
        <v>54</v>
      </c>
      <c r="I4478" s="6" t="s">
        <v>27</v>
      </c>
      <c r="J4478" s="6" t="s">
        <v>75</v>
      </c>
      <c r="K4478" s="6" t="s">
        <v>76</v>
      </c>
      <c r="L4478" s="6" t="s">
        <v>375</v>
      </c>
      <c r="M4478" s="6" t="s">
        <v>58</v>
      </c>
      <c r="N4478" s="6" t="s">
        <v>46</v>
      </c>
      <c r="O4478" s="6" t="s">
        <v>47</v>
      </c>
      <c r="P4478" s="6" t="s">
        <v>115</v>
      </c>
      <c r="Q4478" s="6">
        <v>372.04</v>
      </c>
      <c r="R4478" s="6">
        <v>0</v>
      </c>
      <c r="S4478" s="6">
        <v>0</v>
      </c>
      <c r="T4478" s="6" t="s">
        <v>35</v>
      </c>
      <c r="U4478" s="6"/>
      <c r="V4478" s="6" t="s">
        <v>36</v>
      </c>
      <c r="W4478" s="6">
        <v>30</v>
      </c>
      <c r="X4478" s="7" t="s">
        <v>37</v>
      </c>
    </row>
    <row r="4479" spans="1:24" x14ac:dyDescent="0.3">
      <c r="A4479" s="8" t="s">
        <v>13430</v>
      </c>
      <c r="B4479" s="9">
        <v>46165</v>
      </c>
      <c r="C4479" s="21" t="str">
        <f>TEXT(Table3[[#This Row],[Transaction_Date]],"dddd")</f>
        <v>Saturday</v>
      </c>
      <c r="D4479" t="s">
        <v>13431</v>
      </c>
      <c r="E4479">
        <f>HOUR(Table3[[#This Row],[Transaction_Time]])</f>
        <v>19</v>
      </c>
      <c r="F4479" s="10" t="s">
        <v>40</v>
      </c>
      <c r="G4479" s="10" t="s">
        <v>13432</v>
      </c>
      <c r="H4479" s="10" t="s">
        <v>54</v>
      </c>
      <c r="I4479" s="10" t="s">
        <v>42</v>
      </c>
      <c r="J4479" s="10" t="s">
        <v>166</v>
      </c>
      <c r="K4479" s="10" t="s">
        <v>167</v>
      </c>
      <c r="L4479" s="10" t="s">
        <v>184</v>
      </c>
      <c r="M4479" s="10" t="s">
        <v>146</v>
      </c>
      <c r="N4479" s="10" t="s">
        <v>59</v>
      </c>
      <c r="O4479" s="10" t="s">
        <v>297</v>
      </c>
      <c r="P4479" s="10" t="s">
        <v>84</v>
      </c>
      <c r="Q4479" s="10">
        <v>554.32000000000005</v>
      </c>
      <c r="R4479" s="10">
        <v>0</v>
      </c>
      <c r="S4479" s="10">
        <v>0</v>
      </c>
      <c r="T4479" s="10" t="s">
        <v>35</v>
      </c>
      <c r="U4479" s="10"/>
      <c r="V4479" s="10" t="s">
        <v>49</v>
      </c>
      <c r="W4479" s="10">
        <v>59</v>
      </c>
      <c r="X4479" s="11" t="s">
        <v>37</v>
      </c>
    </row>
    <row r="4480" spans="1:24" x14ac:dyDescent="0.3">
      <c r="A4480" s="4" t="s">
        <v>13433</v>
      </c>
      <c r="B4480" s="5">
        <v>46146</v>
      </c>
      <c r="C4480" s="20" t="str">
        <f>TEXT(Table3[[#This Row],[Transaction_Date]],"dddd")</f>
        <v>Monday</v>
      </c>
      <c r="D4480" t="s">
        <v>13434</v>
      </c>
      <c r="E4480">
        <f>HOUR(Table3[[#This Row],[Transaction_Time]])</f>
        <v>16</v>
      </c>
      <c r="F4480" s="6" t="s">
        <v>24</v>
      </c>
      <c r="G4480" s="6" t="s">
        <v>13435</v>
      </c>
      <c r="H4480" s="6" t="s">
        <v>74</v>
      </c>
      <c r="I4480" s="6" t="s">
        <v>27</v>
      </c>
      <c r="J4480" s="6" t="s">
        <v>90</v>
      </c>
      <c r="K4480" s="6" t="s">
        <v>140</v>
      </c>
      <c r="L4480" s="6" t="s">
        <v>826</v>
      </c>
      <c r="M4480" s="6" t="s">
        <v>101</v>
      </c>
      <c r="N4480" s="6" t="s">
        <v>46</v>
      </c>
      <c r="O4480" s="6" t="s">
        <v>141</v>
      </c>
      <c r="P4480" s="6" t="s">
        <v>34</v>
      </c>
      <c r="Q4480" s="6">
        <v>429.15</v>
      </c>
      <c r="R4480" s="6">
        <v>0</v>
      </c>
      <c r="S4480" s="6">
        <v>0</v>
      </c>
      <c r="T4480" s="6" t="s">
        <v>280</v>
      </c>
      <c r="U4480" s="6" t="s">
        <v>496</v>
      </c>
      <c r="V4480" s="6" t="s">
        <v>49</v>
      </c>
      <c r="W4480" s="6">
        <v>42</v>
      </c>
      <c r="X4480" s="7" t="s">
        <v>37</v>
      </c>
    </row>
    <row r="4481" spans="1:24" x14ac:dyDescent="0.3">
      <c r="A4481" s="8" t="s">
        <v>13436</v>
      </c>
      <c r="B4481" s="9">
        <v>46149</v>
      </c>
      <c r="C4481" s="21" t="str">
        <f>TEXT(Table3[[#This Row],[Transaction_Date]],"dddd")</f>
        <v>Thursday</v>
      </c>
      <c r="D4481" t="s">
        <v>13437</v>
      </c>
      <c r="E4481">
        <f>HOUR(Table3[[#This Row],[Transaction_Time]])</f>
        <v>12</v>
      </c>
      <c r="F4481" s="10" t="s">
        <v>40</v>
      </c>
      <c r="G4481" s="10" t="s">
        <v>13438</v>
      </c>
      <c r="H4481" s="10" t="s">
        <v>26</v>
      </c>
      <c r="I4481" s="10" t="s">
        <v>27</v>
      </c>
      <c r="J4481" s="10" t="s">
        <v>105</v>
      </c>
      <c r="K4481" s="10" t="s">
        <v>675</v>
      </c>
      <c r="L4481" s="10" t="s">
        <v>463</v>
      </c>
      <c r="M4481" s="10" t="s">
        <v>101</v>
      </c>
      <c r="N4481" s="10" t="s">
        <v>59</v>
      </c>
      <c r="O4481" s="10" t="s">
        <v>60</v>
      </c>
      <c r="P4481" s="10" t="s">
        <v>48</v>
      </c>
      <c r="Q4481" s="10">
        <v>3507.66</v>
      </c>
      <c r="R4481" s="10">
        <v>0</v>
      </c>
      <c r="S4481" s="10">
        <v>0</v>
      </c>
      <c r="T4481" s="10" t="s">
        <v>35</v>
      </c>
      <c r="U4481" s="10"/>
      <c r="V4481" s="10" t="s">
        <v>49</v>
      </c>
      <c r="W4481" s="10">
        <v>47</v>
      </c>
      <c r="X4481" s="11" t="s">
        <v>37</v>
      </c>
    </row>
    <row r="4482" spans="1:24" x14ac:dyDescent="0.3">
      <c r="A4482" s="4" t="s">
        <v>13439</v>
      </c>
      <c r="B4482" s="5">
        <v>46149</v>
      </c>
      <c r="C4482" s="20" t="str">
        <f>TEXT(Table3[[#This Row],[Transaction_Date]],"dddd")</f>
        <v>Thursday</v>
      </c>
      <c r="D4482" t="s">
        <v>13440</v>
      </c>
      <c r="E4482">
        <f>HOUR(Table3[[#This Row],[Transaction_Time]])</f>
        <v>23</v>
      </c>
      <c r="F4482" s="6" t="s">
        <v>24</v>
      </c>
      <c r="G4482" s="6" t="s">
        <v>13441</v>
      </c>
      <c r="H4482" s="6" t="s">
        <v>26</v>
      </c>
      <c r="I4482" s="6" t="s">
        <v>42</v>
      </c>
      <c r="J4482" s="6" t="s">
        <v>43</v>
      </c>
      <c r="K4482" s="6" t="s">
        <v>44</v>
      </c>
      <c r="L4482" s="6" t="s">
        <v>196</v>
      </c>
      <c r="M4482" s="6" t="s">
        <v>83</v>
      </c>
      <c r="N4482" s="6" t="s">
        <v>46</v>
      </c>
      <c r="O4482" s="6" t="s">
        <v>60</v>
      </c>
      <c r="P4482" s="6" t="s">
        <v>128</v>
      </c>
      <c r="Q4482" s="6">
        <v>1346.74</v>
      </c>
      <c r="R4482" s="6">
        <v>0</v>
      </c>
      <c r="S4482" s="6">
        <v>0</v>
      </c>
      <c r="T4482" s="6" t="s">
        <v>35</v>
      </c>
      <c r="U4482" s="6"/>
      <c r="V4482" s="6" t="s">
        <v>49</v>
      </c>
      <c r="W4482" s="6">
        <v>75</v>
      </c>
      <c r="X4482" s="7" t="s">
        <v>37</v>
      </c>
    </row>
    <row r="4483" spans="1:24" x14ac:dyDescent="0.3">
      <c r="A4483" s="8" t="s">
        <v>13442</v>
      </c>
      <c r="B4483" s="9">
        <v>46165</v>
      </c>
      <c r="C4483" s="21" t="str">
        <f>TEXT(Table3[[#This Row],[Transaction_Date]],"dddd")</f>
        <v>Saturday</v>
      </c>
      <c r="D4483" t="s">
        <v>13443</v>
      </c>
      <c r="E4483">
        <f>HOUR(Table3[[#This Row],[Transaction_Time]])</f>
        <v>22</v>
      </c>
      <c r="F4483" s="10" t="s">
        <v>40</v>
      </c>
      <c r="G4483" s="10" t="s">
        <v>13444</v>
      </c>
      <c r="H4483" s="10" t="s">
        <v>54</v>
      </c>
      <c r="I4483" s="10" t="s">
        <v>27</v>
      </c>
      <c r="J4483" s="10" t="s">
        <v>43</v>
      </c>
      <c r="K4483" s="10" t="s">
        <v>285</v>
      </c>
      <c r="L4483" s="10" t="s">
        <v>271</v>
      </c>
      <c r="M4483" s="10" t="s">
        <v>83</v>
      </c>
      <c r="N4483" s="10" t="s">
        <v>78</v>
      </c>
      <c r="O4483" s="10" t="s">
        <v>47</v>
      </c>
      <c r="P4483" s="10" t="s">
        <v>84</v>
      </c>
      <c r="Q4483" s="10">
        <v>5688.88</v>
      </c>
      <c r="R4483" s="10">
        <v>0</v>
      </c>
      <c r="S4483" s="10">
        <v>0</v>
      </c>
      <c r="T4483" s="10" t="s">
        <v>35</v>
      </c>
      <c r="U4483" s="10"/>
      <c r="V4483" s="10" t="s">
        <v>49</v>
      </c>
      <c r="W4483" s="10">
        <v>97</v>
      </c>
      <c r="X4483" s="11" t="s">
        <v>37</v>
      </c>
    </row>
    <row r="4484" spans="1:24" x14ac:dyDescent="0.3">
      <c r="A4484" s="4" t="s">
        <v>13445</v>
      </c>
      <c r="B4484" s="5">
        <v>46143</v>
      </c>
      <c r="C4484" s="20" t="str">
        <f>TEXT(Table3[[#This Row],[Transaction_Date]],"dddd")</f>
        <v>Friday</v>
      </c>
      <c r="D4484" t="s">
        <v>13446</v>
      </c>
      <c r="E4484">
        <f>HOUR(Table3[[#This Row],[Transaction_Time]])</f>
        <v>18</v>
      </c>
      <c r="F4484" s="6" t="s">
        <v>52</v>
      </c>
      <c r="G4484" s="6" t="s">
        <v>13447</v>
      </c>
      <c r="H4484" s="6" t="s">
        <v>89</v>
      </c>
      <c r="I4484" s="6" t="s">
        <v>27</v>
      </c>
      <c r="J4484" s="6" t="s">
        <v>119</v>
      </c>
      <c r="K4484" s="6" t="s">
        <v>276</v>
      </c>
      <c r="L4484" s="6" t="s">
        <v>500</v>
      </c>
      <c r="M4484" s="6" t="s">
        <v>67</v>
      </c>
      <c r="N4484" s="6" t="s">
        <v>46</v>
      </c>
      <c r="O4484" s="6" t="s">
        <v>47</v>
      </c>
      <c r="P4484" s="10" t="s">
        <v>68</v>
      </c>
      <c r="Q4484" s="6">
        <v>1147.3800000000001</v>
      </c>
      <c r="R4484" s="6">
        <v>6.97</v>
      </c>
      <c r="S4484" s="6">
        <v>0</v>
      </c>
      <c r="T4484" s="6" t="s">
        <v>35</v>
      </c>
      <c r="U4484" s="6"/>
      <c r="V4484" s="6" t="s">
        <v>36</v>
      </c>
      <c r="W4484" s="6">
        <v>88</v>
      </c>
      <c r="X4484" s="7" t="s">
        <v>37</v>
      </c>
    </row>
    <row r="4485" spans="1:24" x14ac:dyDescent="0.3">
      <c r="A4485" s="8" t="s">
        <v>13448</v>
      </c>
      <c r="B4485" s="9">
        <v>46164</v>
      </c>
      <c r="C4485" s="21" t="str">
        <f>TEXT(Table3[[#This Row],[Transaction_Date]],"dddd")</f>
        <v>Friday</v>
      </c>
      <c r="D4485" t="s">
        <v>13449</v>
      </c>
      <c r="E4485">
        <f>HOUR(Table3[[#This Row],[Transaction_Time]])</f>
        <v>19</v>
      </c>
      <c r="F4485" s="10" t="s">
        <v>24</v>
      </c>
      <c r="G4485" s="10" t="s">
        <v>13450</v>
      </c>
      <c r="H4485" s="10" t="s">
        <v>54</v>
      </c>
      <c r="I4485" s="10" t="s">
        <v>42</v>
      </c>
      <c r="J4485" s="10" t="s">
        <v>55</v>
      </c>
      <c r="K4485" s="10" t="s">
        <v>56</v>
      </c>
      <c r="L4485" s="10" t="s">
        <v>230</v>
      </c>
      <c r="M4485" s="10" t="s">
        <v>83</v>
      </c>
      <c r="N4485" s="10" t="s">
        <v>46</v>
      </c>
      <c r="O4485" s="10" t="s">
        <v>141</v>
      </c>
      <c r="P4485" s="10" t="s">
        <v>128</v>
      </c>
      <c r="Q4485" s="10">
        <v>238.35</v>
      </c>
      <c r="R4485" s="10">
        <v>0</v>
      </c>
      <c r="S4485" s="10">
        <v>0</v>
      </c>
      <c r="T4485" s="10" t="s">
        <v>35</v>
      </c>
      <c r="U4485" s="10"/>
      <c r="V4485" s="10" t="s">
        <v>49</v>
      </c>
      <c r="W4485" s="10">
        <v>25</v>
      </c>
      <c r="X4485" s="11" t="s">
        <v>37</v>
      </c>
    </row>
    <row r="4486" spans="1:24" x14ac:dyDescent="0.3">
      <c r="A4486" s="4" t="s">
        <v>13451</v>
      </c>
      <c r="B4486" s="5">
        <v>46161</v>
      </c>
      <c r="C4486" s="20" t="str">
        <f>TEXT(Table3[[#This Row],[Transaction_Date]],"dddd")</f>
        <v>Tuesday</v>
      </c>
      <c r="D4486" t="s">
        <v>13452</v>
      </c>
      <c r="E4486">
        <f>HOUR(Table3[[#This Row],[Transaction_Time]])</f>
        <v>10</v>
      </c>
      <c r="F4486" s="6" t="s">
        <v>40</v>
      </c>
      <c r="G4486" s="6" t="s">
        <v>13453</v>
      </c>
      <c r="H4486" s="6" t="s">
        <v>89</v>
      </c>
      <c r="I4486" s="6" t="s">
        <v>27</v>
      </c>
      <c r="J4486" s="6" t="s">
        <v>90</v>
      </c>
      <c r="K4486" s="6" t="s">
        <v>346</v>
      </c>
      <c r="L4486" s="6" t="s">
        <v>327</v>
      </c>
      <c r="M4486" s="6" t="s">
        <v>114</v>
      </c>
      <c r="N4486" s="6" t="s">
        <v>46</v>
      </c>
      <c r="O4486" s="6" t="s">
        <v>47</v>
      </c>
      <c r="P4486" s="6" t="s">
        <v>115</v>
      </c>
      <c r="Q4486" s="6">
        <v>50.71</v>
      </c>
      <c r="R4486" s="6">
        <v>2.2599999999999998</v>
      </c>
      <c r="S4486" s="6">
        <v>0</v>
      </c>
      <c r="T4486" s="6" t="s">
        <v>35</v>
      </c>
      <c r="U4486" s="6"/>
      <c r="V4486" s="6" t="s">
        <v>49</v>
      </c>
      <c r="W4486" s="6">
        <v>94</v>
      </c>
      <c r="X4486" s="7" t="s">
        <v>37</v>
      </c>
    </row>
    <row r="4487" spans="1:24" x14ac:dyDescent="0.3">
      <c r="A4487" s="8" t="s">
        <v>13454</v>
      </c>
      <c r="B4487" s="9">
        <v>46151</v>
      </c>
      <c r="C4487" s="21" t="str">
        <f>TEXT(Table3[[#This Row],[Transaction_Date]],"dddd")</f>
        <v>Saturday</v>
      </c>
      <c r="D4487" t="s">
        <v>13455</v>
      </c>
      <c r="E4487">
        <f>HOUR(Table3[[#This Row],[Transaction_Time]])</f>
        <v>22</v>
      </c>
      <c r="F4487" s="10" t="s">
        <v>24</v>
      </c>
      <c r="G4487" s="10" t="s">
        <v>13456</v>
      </c>
      <c r="H4487" s="10" t="s">
        <v>54</v>
      </c>
      <c r="I4487" s="10" t="s">
        <v>42</v>
      </c>
      <c r="J4487" s="10" t="s">
        <v>55</v>
      </c>
      <c r="K4487" s="10" t="s">
        <v>56</v>
      </c>
      <c r="L4487" s="10" t="s">
        <v>342</v>
      </c>
      <c r="M4487" s="10" t="s">
        <v>162</v>
      </c>
      <c r="N4487" s="10" t="s">
        <v>32</v>
      </c>
      <c r="O4487" s="10" t="s">
        <v>47</v>
      </c>
      <c r="P4487" s="10" t="s">
        <v>84</v>
      </c>
      <c r="Q4487" s="10">
        <v>1093.51</v>
      </c>
      <c r="R4487" s="10">
        <v>13.46</v>
      </c>
      <c r="S4487" s="10">
        <v>4.2699999999999996</v>
      </c>
      <c r="T4487" s="10" t="s">
        <v>35</v>
      </c>
      <c r="U4487" s="10"/>
      <c r="V4487" s="10" t="s">
        <v>36</v>
      </c>
      <c r="W4487" s="10">
        <v>63</v>
      </c>
      <c r="X4487" s="11" t="s">
        <v>37</v>
      </c>
    </row>
    <row r="4488" spans="1:24" x14ac:dyDescent="0.3">
      <c r="A4488" s="4" t="s">
        <v>13457</v>
      </c>
      <c r="B4488" s="5">
        <v>46158</v>
      </c>
      <c r="C4488" s="20" t="str">
        <f>TEXT(Table3[[#This Row],[Transaction_Date]],"dddd")</f>
        <v>Saturday</v>
      </c>
      <c r="D4488" t="s">
        <v>13458</v>
      </c>
      <c r="E4488">
        <f>HOUR(Table3[[#This Row],[Transaction_Time]])</f>
        <v>20</v>
      </c>
      <c r="F4488" s="6" t="s">
        <v>24</v>
      </c>
      <c r="G4488" s="6" t="s">
        <v>13459</v>
      </c>
      <c r="H4488" s="6" t="s">
        <v>26</v>
      </c>
      <c r="I4488" s="6" t="s">
        <v>27</v>
      </c>
      <c r="J4488" s="6" t="s">
        <v>43</v>
      </c>
      <c r="K4488" s="6" t="s">
        <v>112</v>
      </c>
      <c r="L4488" s="6" t="s">
        <v>121</v>
      </c>
      <c r="M4488" s="6" t="s">
        <v>122</v>
      </c>
      <c r="N4488" s="6" t="s">
        <v>46</v>
      </c>
      <c r="O4488" s="6" t="s">
        <v>60</v>
      </c>
      <c r="P4488" s="6" t="s">
        <v>68</v>
      </c>
      <c r="Q4488" s="6">
        <v>344.24</v>
      </c>
      <c r="R4488" s="6">
        <v>54.55</v>
      </c>
      <c r="S4488" s="6">
        <v>0</v>
      </c>
      <c r="T4488" s="6" t="s">
        <v>35</v>
      </c>
      <c r="U4488" s="6"/>
      <c r="V4488" s="6" t="s">
        <v>49</v>
      </c>
      <c r="W4488" s="6">
        <v>36</v>
      </c>
      <c r="X4488" s="7" t="s">
        <v>37</v>
      </c>
    </row>
    <row r="4489" spans="1:24" x14ac:dyDescent="0.3">
      <c r="A4489" s="8" t="s">
        <v>13460</v>
      </c>
      <c r="B4489" s="9">
        <v>46144</v>
      </c>
      <c r="C4489" s="21" t="str">
        <f>TEXT(Table3[[#This Row],[Transaction_Date]],"dddd")</f>
        <v>Saturday</v>
      </c>
      <c r="D4489" t="s">
        <v>13461</v>
      </c>
      <c r="E4489">
        <f>HOUR(Table3[[#This Row],[Transaction_Time]])</f>
        <v>14</v>
      </c>
      <c r="F4489" s="10" t="s">
        <v>24</v>
      </c>
      <c r="G4489" s="10" t="s">
        <v>13462</v>
      </c>
      <c r="H4489" s="10" t="s">
        <v>26</v>
      </c>
      <c r="I4489" s="10" t="s">
        <v>42</v>
      </c>
      <c r="J4489" s="10" t="s">
        <v>98</v>
      </c>
      <c r="K4489" s="10" t="s">
        <v>338</v>
      </c>
      <c r="L4489" s="10" t="s">
        <v>327</v>
      </c>
      <c r="M4489" s="10" t="s">
        <v>114</v>
      </c>
      <c r="N4489" s="10" t="s">
        <v>46</v>
      </c>
      <c r="O4489" s="10" t="s">
        <v>60</v>
      </c>
      <c r="P4489" s="10" t="s">
        <v>68</v>
      </c>
      <c r="Q4489" s="10">
        <v>344.97</v>
      </c>
      <c r="R4489" s="10">
        <v>0</v>
      </c>
      <c r="S4489" s="10">
        <v>0</v>
      </c>
      <c r="T4489" s="10" t="s">
        <v>35</v>
      </c>
      <c r="U4489" s="10"/>
      <c r="V4489" s="10" t="s">
        <v>36</v>
      </c>
      <c r="W4489" s="10">
        <v>94</v>
      </c>
      <c r="X4489" s="11" t="s">
        <v>37</v>
      </c>
    </row>
    <row r="4490" spans="1:24" x14ac:dyDescent="0.3">
      <c r="A4490" s="4" t="s">
        <v>13463</v>
      </c>
      <c r="B4490" s="5">
        <v>46172</v>
      </c>
      <c r="C4490" s="20" t="str">
        <f>TEXT(Table3[[#This Row],[Transaction_Date]],"dddd")</f>
        <v>Saturday</v>
      </c>
      <c r="D4490" t="s">
        <v>13464</v>
      </c>
      <c r="E4490">
        <f>HOUR(Table3[[#This Row],[Transaction_Time]])</f>
        <v>19</v>
      </c>
      <c r="F4490" s="6" t="s">
        <v>416</v>
      </c>
      <c r="G4490" s="6" t="s">
        <v>13465</v>
      </c>
      <c r="H4490" s="6" t="s">
        <v>54</v>
      </c>
      <c r="I4490" s="6" t="s">
        <v>42</v>
      </c>
      <c r="J4490" s="6" t="s">
        <v>105</v>
      </c>
      <c r="K4490" s="6" t="s">
        <v>675</v>
      </c>
      <c r="L4490" s="6" t="s">
        <v>308</v>
      </c>
      <c r="M4490" s="6" t="s">
        <v>58</v>
      </c>
      <c r="N4490" s="6" t="s">
        <v>59</v>
      </c>
      <c r="O4490" s="6" t="s">
        <v>47</v>
      </c>
      <c r="P4490" s="6" t="s">
        <v>115</v>
      </c>
      <c r="Q4490" s="6">
        <v>639.72</v>
      </c>
      <c r="R4490" s="6">
        <v>0</v>
      </c>
      <c r="S4490" s="6">
        <v>5.61</v>
      </c>
      <c r="T4490" s="6" t="s">
        <v>35</v>
      </c>
      <c r="U4490" s="6"/>
      <c r="V4490" s="6" t="s">
        <v>36</v>
      </c>
      <c r="W4490" s="6">
        <v>22</v>
      </c>
      <c r="X4490" s="7" t="s">
        <v>37</v>
      </c>
    </row>
    <row r="4491" spans="1:24" x14ac:dyDescent="0.3">
      <c r="A4491" s="8" t="s">
        <v>13466</v>
      </c>
      <c r="B4491" s="9">
        <v>46160</v>
      </c>
      <c r="C4491" s="21" t="str">
        <f>TEXT(Table3[[#This Row],[Transaction_Date]],"dddd")</f>
        <v>Monday</v>
      </c>
      <c r="D4491" t="s">
        <v>13467</v>
      </c>
      <c r="E4491">
        <f>HOUR(Table3[[#This Row],[Transaction_Time]])</f>
        <v>17</v>
      </c>
      <c r="F4491" s="10" t="s">
        <v>24</v>
      </c>
      <c r="G4491" s="10" t="s">
        <v>13468</v>
      </c>
      <c r="H4491" s="10" t="s">
        <v>54</v>
      </c>
      <c r="I4491" s="10" t="s">
        <v>27</v>
      </c>
      <c r="J4491" s="10" t="s">
        <v>98</v>
      </c>
      <c r="K4491" s="10" t="s">
        <v>338</v>
      </c>
      <c r="L4491" s="10" t="s">
        <v>77</v>
      </c>
      <c r="M4491" s="10" t="s">
        <v>31</v>
      </c>
      <c r="N4491" s="10" t="s">
        <v>32</v>
      </c>
      <c r="O4491" s="10" t="s">
        <v>60</v>
      </c>
      <c r="P4491" s="10" t="s">
        <v>108</v>
      </c>
      <c r="Q4491" s="10">
        <v>1284.6600000000001</v>
      </c>
      <c r="R4491" s="10">
        <v>0</v>
      </c>
      <c r="S4491" s="10">
        <v>0</v>
      </c>
      <c r="T4491" s="10" t="s">
        <v>35</v>
      </c>
      <c r="U4491" s="10"/>
      <c r="V4491" s="10" t="s">
        <v>49</v>
      </c>
      <c r="W4491" s="10">
        <v>26</v>
      </c>
      <c r="X4491" s="11" t="s">
        <v>37</v>
      </c>
    </row>
    <row r="4492" spans="1:24" x14ac:dyDescent="0.3">
      <c r="A4492" s="4" t="s">
        <v>13469</v>
      </c>
      <c r="B4492" s="5">
        <v>46144</v>
      </c>
      <c r="C4492" s="20" t="str">
        <f>TEXT(Table3[[#This Row],[Transaction_Date]],"dddd")</f>
        <v>Saturday</v>
      </c>
      <c r="D4492" t="s">
        <v>13470</v>
      </c>
      <c r="E4492">
        <f>HOUR(Table3[[#This Row],[Transaction_Time]])</f>
        <v>20</v>
      </c>
      <c r="F4492" s="6" t="s">
        <v>24</v>
      </c>
      <c r="G4492" s="6" t="s">
        <v>13471</v>
      </c>
      <c r="H4492" s="6" t="s">
        <v>54</v>
      </c>
      <c r="I4492" s="6" t="s">
        <v>42</v>
      </c>
      <c r="J4492" s="6" t="s">
        <v>105</v>
      </c>
      <c r="K4492" s="6" t="s">
        <v>675</v>
      </c>
      <c r="L4492" s="6" t="s">
        <v>161</v>
      </c>
      <c r="M4492" s="6" t="s">
        <v>162</v>
      </c>
      <c r="N4492" s="6" t="s">
        <v>32</v>
      </c>
      <c r="O4492" s="6" t="s">
        <v>33</v>
      </c>
      <c r="P4492" s="6" t="s">
        <v>48</v>
      </c>
      <c r="Q4492" s="6">
        <v>161.33000000000001</v>
      </c>
      <c r="R4492" s="6">
        <v>70.55</v>
      </c>
      <c r="S4492" s="6">
        <v>0</v>
      </c>
      <c r="T4492" s="6" t="s">
        <v>35</v>
      </c>
      <c r="U4492" s="6"/>
      <c r="V4492" s="6" t="s">
        <v>49</v>
      </c>
      <c r="W4492" s="6">
        <v>5</v>
      </c>
      <c r="X4492" s="7" t="s">
        <v>37</v>
      </c>
    </row>
    <row r="4493" spans="1:24" x14ac:dyDescent="0.3">
      <c r="A4493" s="8" t="s">
        <v>13472</v>
      </c>
      <c r="B4493" s="9">
        <v>46162</v>
      </c>
      <c r="C4493" s="21" t="str">
        <f>TEXT(Table3[[#This Row],[Transaction_Date]],"dddd")</f>
        <v>Wednesday</v>
      </c>
      <c r="D4493" t="s">
        <v>13473</v>
      </c>
      <c r="E4493">
        <f>HOUR(Table3[[#This Row],[Transaction_Time]])</f>
        <v>12</v>
      </c>
      <c r="F4493" s="10" t="s">
        <v>40</v>
      </c>
      <c r="G4493" s="10" t="s">
        <v>13474</v>
      </c>
      <c r="H4493" s="10" t="s">
        <v>26</v>
      </c>
      <c r="I4493" s="10" t="s">
        <v>27</v>
      </c>
      <c r="J4493" s="10" t="s">
        <v>119</v>
      </c>
      <c r="K4493" s="10" t="s">
        <v>323</v>
      </c>
      <c r="L4493" s="10" t="s">
        <v>45</v>
      </c>
      <c r="M4493" s="10" t="s">
        <v>31</v>
      </c>
      <c r="N4493" s="10" t="s">
        <v>78</v>
      </c>
      <c r="O4493" s="10" t="s">
        <v>60</v>
      </c>
      <c r="P4493" s="10" t="s">
        <v>68</v>
      </c>
      <c r="Q4493" s="10">
        <v>449.62</v>
      </c>
      <c r="R4493" s="10">
        <v>0</v>
      </c>
      <c r="S4493" s="10">
        <v>0</v>
      </c>
      <c r="T4493" s="10" t="s">
        <v>35</v>
      </c>
      <c r="U4493" s="10"/>
      <c r="V4493" s="10" t="s">
        <v>49</v>
      </c>
      <c r="W4493" s="10">
        <v>59</v>
      </c>
      <c r="X4493" s="11" t="s">
        <v>37</v>
      </c>
    </row>
    <row r="4494" spans="1:24" x14ac:dyDescent="0.3">
      <c r="A4494" s="4" t="s">
        <v>13475</v>
      </c>
      <c r="B4494" s="5">
        <v>46165</v>
      </c>
      <c r="C4494" s="20" t="str">
        <f>TEXT(Table3[[#This Row],[Transaction_Date]],"dddd")</f>
        <v>Saturday</v>
      </c>
      <c r="D4494" t="s">
        <v>13476</v>
      </c>
      <c r="E4494">
        <f>HOUR(Table3[[#This Row],[Transaction_Time]])</f>
        <v>21</v>
      </c>
      <c r="F4494" s="6" t="s">
        <v>24</v>
      </c>
      <c r="G4494" s="6" t="s">
        <v>13477</v>
      </c>
      <c r="H4494" s="6" t="s">
        <v>54</v>
      </c>
      <c r="I4494" s="6" t="s">
        <v>27</v>
      </c>
      <c r="J4494" s="6" t="s">
        <v>119</v>
      </c>
      <c r="K4494" s="6" t="s">
        <v>264</v>
      </c>
      <c r="L4494" s="6" t="s">
        <v>77</v>
      </c>
      <c r="M4494" s="6" t="s">
        <v>31</v>
      </c>
      <c r="N4494" s="6" t="s">
        <v>59</v>
      </c>
      <c r="O4494" s="6" t="s">
        <v>60</v>
      </c>
      <c r="P4494" s="6" t="s">
        <v>34</v>
      </c>
      <c r="Q4494" s="6">
        <v>362.1</v>
      </c>
      <c r="R4494" s="6">
        <v>52.38</v>
      </c>
      <c r="S4494" s="6">
        <v>0</v>
      </c>
      <c r="T4494" s="6" t="s">
        <v>35</v>
      </c>
      <c r="U4494" s="6"/>
      <c r="V4494" s="6" t="s">
        <v>49</v>
      </c>
      <c r="W4494" s="6">
        <v>74</v>
      </c>
      <c r="X4494" s="7" t="s">
        <v>37</v>
      </c>
    </row>
    <row r="4495" spans="1:24" x14ac:dyDescent="0.3">
      <c r="A4495" s="8" t="s">
        <v>13478</v>
      </c>
      <c r="B4495" s="9">
        <v>46150</v>
      </c>
      <c r="C4495" s="21" t="str">
        <f>TEXT(Table3[[#This Row],[Transaction_Date]],"dddd")</f>
        <v>Friday</v>
      </c>
      <c r="D4495" t="s">
        <v>13479</v>
      </c>
      <c r="E4495">
        <f>HOUR(Table3[[#This Row],[Transaction_Time]])</f>
        <v>9</v>
      </c>
      <c r="F4495" s="10" t="s">
        <v>24</v>
      </c>
      <c r="G4495" s="10" t="s">
        <v>13480</v>
      </c>
      <c r="H4495" s="10" t="s">
        <v>97</v>
      </c>
      <c r="I4495" s="10" t="s">
        <v>42</v>
      </c>
      <c r="J4495" s="10" t="s">
        <v>166</v>
      </c>
      <c r="K4495" s="10" t="s">
        <v>476</v>
      </c>
      <c r="L4495" s="10" t="s">
        <v>424</v>
      </c>
      <c r="M4495" s="10" t="s">
        <v>122</v>
      </c>
      <c r="N4495" s="10" t="s">
        <v>59</v>
      </c>
      <c r="O4495" s="10" t="s">
        <v>47</v>
      </c>
      <c r="P4495" s="10" t="s">
        <v>48</v>
      </c>
      <c r="Q4495" s="10">
        <v>49.66</v>
      </c>
      <c r="R4495" s="10">
        <v>0</v>
      </c>
      <c r="S4495" s="10">
        <v>0</v>
      </c>
      <c r="T4495" s="10" t="s">
        <v>35</v>
      </c>
      <c r="U4495" s="10"/>
      <c r="V4495" s="10" t="s">
        <v>49</v>
      </c>
      <c r="W4495" s="10">
        <v>63</v>
      </c>
      <c r="X4495" s="11" t="s">
        <v>37</v>
      </c>
    </row>
    <row r="4496" spans="1:24" x14ac:dyDescent="0.3">
      <c r="A4496" s="4" t="s">
        <v>13481</v>
      </c>
      <c r="B4496" s="5">
        <v>46152</v>
      </c>
      <c r="C4496" s="20" t="str">
        <f>TEXT(Table3[[#This Row],[Transaction_Date]],"dddd")</f>
        <v>Sunday</v>
      </c>
      <c r="D4496" t="s">
        <v>13482</v>
      </c>
      <c r="E4496">
        <f>HOUR(Table3[[#This Row],[Transaction_Time]])</f>
        <v>17</v>
      </c>
      <c r="F4496" s="6" t="s">
        <v>72</v>
      </c>
      <c r="G4496" s="6" t="s">
        <v>10100</v>
      </c>
      <c r="H4496" s="6" t="s">
        <v>89</v>
      </c>
      <c r="I4496" s="6" t="s">
        <v>27</v>
      </c>
      <c r="J4496" s="6" t="s">
        <v>150</v>
      </c>
      <c r="K4496" s="6" t="s">
        <v>245</v>
      </c>
      <c r="L4496" s="6" t="s">
        <v>801</v>
      </c>
      <c r="M4496" s="6" t="s">
        <v>58</v>
      </c>
      <c r="N4496" s="6" t="s">
        <v>32</v>
      </c>
      <c r="O4496" s="6" t="s">
        <v>297</v>
      </c>
      <c r="P4496" s="6" t="s">
        <v>84</v>
      </c>
      <c r="Q4496" s="6">
        <v>536.08000000000004</v>
      </c>
      <c r="R4496" s="6">
        <v>0</v>
      </c>
      <c r="S4496" s="6">
        <v>0</v>
      </c>
      <c r="T4496" s="6" t="s">
        <v>35</v>
      </c>
      <c r="U4496" s="6"/>
      <c r="V4496" s="6" t="s">
        <v>49</v>
      </c>
      <c r="W4496" s="6">
        <v>93</v>
      </c>
      <c r="X4496" s="7" t="s">
        <v>37</v>
      </c>
    </row>
    <row r="4497" spans="1:24" x14ac:dyDescent="0.3">
      <c r="A4497" s="8" t="s">
        <v>13483</v>
      </c>
      <c r="B4497" s="9">
        <v>46150</v>
      </c>
      <c r="C4497" s="21" t="str">
        <f>TEXT(Table3[[#This Row],[Transaction_Date]],"dddd")</f>
        <v>Friday</v>
      </c>
      <c r="D4497" t="s">
        <v>13484</v>
      </c>
      <c r="E4497">
        <f>HOUR(Table3[[#This Row],[Transaction_Time]])</f>
        <v>7</v>
      </c>
      <c r="F4497" s="10" t="s">
        <v>87</v>
      </c>
      <c r="G4497" s="10" t="s">
        <v>13485</v>
      </c>
      <c r="H4497" s="10" t="s">
        <v>54</v>
      </c>
      <c r="I4497" s="10" t="s">
        <v>42</v>
      </c>
      <c r="J4497" s="10" t="s">
        <v>150</v>
      </c>
      <c r="K4497" s="10" t="s">
        <v>245</v>
      </c>
      <c r="L4497" s="10" t="s">
        <v>200</v>
      </c>
      <c r="M4497" s="10" t="s">
        <v>146</v>
      </c>
      <c r="N4497" s="10" t="s">
        <v>78</v>
      </c>
      <c r="O4497" s="10" t="s">
        <v>60</v>
      </c>
      <c r="P4497" s="10" t="s">
        <v>84</v>
      </c>
      <c r="Q4497" s="10">
        <v>581.03</v>
      </c>
      <c r="R4497" s="10">
        <v>0</v>
      </c>
      <c r="S4497" s="10">
        <v>6.93</v>
      </c>
      <c r="T4497" s="10" t="s">
        <v>35</v>
      </c>
      <c r="U4497" s="10"/>
      <c r="V4497" s="10" t="s">
        <v>49</v>
      </c>
      <c r="W4497" s="10">
        <v>23</v>
      </c>
      <c r="X4497" s="11" t="s">
        <v>37</v>
      </c>
    </row>
    <row r="4498" spans="1:24" x14ac:dyDescent="0.3">
      <c r="A4498" s="4" t="s">
        <v>13486</v>
      </c>
      <c r="B4498" s="5">
        <v>46154</v>
      </c>
      <c r="C4498" s="20" t="str">
        <f>TEXT(Table3[[#This Row],[Transaction_Date]],"dddd")</f>
        <v>Tuesday</v>
      </c>
      <c r="D4498" t="s">
        <v>13487</v>
      </c>
      <c r="E4498">
        <f>HOUR(Table3[[#This Row],[Transaction_Time]])</f>
        <v>20</v>
      </c>
      <c r="F4498" s="6" t="s">
        <v>24</v>
      </c>
      <c r="G4498" s="6" t="s">
        <v>13488</v>
      </c>
      <c r="H4498" s="6" t="s">
        <v>89</v>
      </c>
      <c r="I4498" s="6" t="s">
        <v>42</v>
      </c>
      <c r="J4498" s="6" t="s">
        <v>98</v>
      </c>
      <c r="K4498" s="6" t="s">
        <v>126</v>
      </c>
      <c r="L4498" s="6" t="s">
        <v>200</v>
      </c>
      <c r="M4498" s="6" t="s">
        <v>146</v>
      </c>
      <c r="N4498" s="6" t="s">
        <v>59</v>
      </c>
      <c r="O4498" s="6" t="s">
        <v>60</v>
      </c>
      <c r="P4498" s="10" t="s">
        <v>68</v>
      </c>
      <c r="Q4498" s="6">
        <v>1058.8</v>
      </c>
      <c r="R4498" s="6">
        <v>47.22</v>
      </c>
      <c r="S4498" s="6">
        <v>0</v>
      </c>
      <c r="T4498" s="6" t="s">
        <v>35</v>
      </c>
      <c r="U4498" s="6"/>
      <c r="V4498" s="6" t="s">
        <v>49</v>
      </c>
      <c r="W4498" s="6">
        <v>19</v>
      </c>
      <c r="X4498" s="7" t="s">
        <v>37</v>
      </c>
    </row>
    <row r="4499" spans="1:24" x14ac:dyDescent="0.3">
      <c r="A4499" s="8" t="s">
        <v>13489</v>
      </c>
      <c r="B4499" s="9">
        <v>46147</v>
      </c>
      <c r="C4499" s="21" t="str">
        <f>TEXT(Table3[[#This Row],[Transaction_Date]],"dddd")</f>
        <v>Tuesday</v>
      </c>
      <c r="D4499" t="s">
        <v>13490</v>
      </c>
      <c r="E4499">
        <f>HOUR(Table3[[#This Row],[Transaction_Time]])</f>
        <v>13</v>
      </c>
      <c r="F4499" s="10" t="s">
        <v>24</v>
      </c>
      <c r="G4499" s="10" t="s">
        <v>13491</v>
      </c>
      <c r="H4499" s="10" t="s">
        <v>89</v>
      </c>
      <c r="I4499" s="10" t="s">
        <v>42</v>
      </c>
      <c r="J4499" s="10" t="s">
        <v>90</v>
      </c>
      <c r="K4499" s="10" t="s">
        <v>91</v>
      </c>
      <c r="L4499" s="10" t="s">
        <v>66</v>
      </c>
      <c r="M4499" s="10" t="s">
        <v>67</v>
      </c>
      <c r="N4499" s="10" t="s">
        <v>46</v>
      </c>
      <c r="O4499" s="10" t="s">
        <v>33</v>
      </c>
      <c r="P4499" s="10" t="s">
        <v>68</v>
      </c>
      <c r="Q4499" s="10">
        <v>749.56</v>
      </c>
      <c r="R4499" s="10">
        <v>0</v>
      </c>
      <c r="S4499" s="10">
        <v>0</v>
      </c>
      <c r="T4499" s="10" t="s">
        <v>35</v>
      </c>
      <c r="U4499" s="10"/>
      <c r="V4499" s="10" t="s">
        <v>49</v>
      </c>
      <c r="W4499" s="10">
        <v>36</v>
      </c>
      <c r="X4499" s="11" t="s">
        <v>37</v>
      </c>
    </row>
    <row r="4500" spans="1:24" x14ac:dyDescent="0.3">
      <c r="A4500" s="4" t="s">
        <v>13492</v>
      </c>
      <c r="B4500" s="5">
        <v>46154</v>
      </c>
      <c r="C4500" s="20" t="str">
        <f>TEXT(Table3[[#This Row],[Transaction_Date]],"dddd")</f>
        <v>Tuesday</v>
      </c>
      <c r="D4500" t="s">
        <v>13493</v>
      </c>
      <c r="E4500">
        <f>HOUR(Table3[[#This Row],[Transaction_Time]])</f>
        <v>10</v>
      </c>
      <c r="F4500" s="6" t="s">
        <v>24</v>
      </c>
      <c r="G4500" s="6" t="s">
        <v>13494</v>
      </c>
      <c r="H4500" s="6" t="s">
        <v>26</v>
      </c>
      <c r="I4500" s="6" t="s">
        <v>27</v>
      </c>
      <c r="J4500" s="6" t="s">
        <v>119</v>
      </c>
      <c r="K4500" s="6" t="s">
        <v>276</v>
      </c>
      <c r="L4500" s="6" t="s">
        <v>113</v>
      </c>
      <c r="M4500" s="6" t="s">
        <v>114</v>
      </c>
      <c r="N4500" s="6" t="s">
        <v>32</v>
      </c>
      <c r="O4500" s="6" t="s">
        <v>33</v>
      </c>
      <c r="P4500" s="10" t="s">
        <v>68</v>
      </c>
      <c r="Q4500" s="6">
        <v>2376.5500000000002</v>
      </c>
      <c r="R4500" s="6">
        <v>0</v>
      </c>
      <c r="S4500" s="6">
        <v>0</v>
      </c>
      <c r="T4500" s="6" t="s">
        <v>35</v>
      </c>
      <c r="U4500" s="6"/>
      <c r="V4500" s="6" t="s">
        <v>49</v>
      </c>
      <c r="W4500" s="6">
        <v>28</v>
      </c>
      <c r="X4500" s="7" t="s">
        <v>37</v>
      </c>
    </row>
    <row r="4501" spans="1:24" x14ac:dyDescent="0.3">
      <c r="A4501" s="8" t="s">
        <v>13495</v>
      </c>
      <c r="B4501" s="9">
        <v>46148</v>
      </c>
      <c r="C4501" s="21" t="str">
        <f>TEXT(Table3[[#This Row],[Transaction_Date]],"dddd")</f>
        <v>Wednesday</v>
      </c>
      <c r="D4501" t="s">
        <v>13496</v>
      </c>
      <c r="E4501">
        <f>HOUR(Table3[[#This Row],[Transaction_Time]])</f>
        <v>17</v>
      </c>
      <c r="F4501" s="10" t="s">
        <v>24</v>
      </c>
      <c r="G4501" s="10" t="s">
        <v>13497</v>
      </c>
      <c r="H4501" s="10" t="s">
        <v>26</v>
      </c>
      <c r="I4501" s="10" t="s">
        <v>42</v>
      </c>
      <c r="J4501" s="10" t="s">
        <v>105</v>
      </c>
      <c r="K4501" s="10" t="s">
        <v>195</v>
      </c>
      <c r="L4501" s="10" t="s">
        <v>171</v>
      </c>
      <c r="M4501" s="10" t="s">
        <v>67</v>
      </c>
      <c r="N4501" s="10" t="s">
        <v>59</v>
      </c>
      <c r="O4501" s="10" t="s">
        <v>60</v>
      </c>
      <c r="P4501" s="10" t="s">
        <v>68</v>
      </c>
      <c r="Q4501" s="10">
        <v>792.84</v>
      </c>
      <c r="R4501" s="10">
        <v>0</v>
      </c>
      <c r="S4501" s="10">
        <v>5.72</v>
      </c>
      <c r="T4501" s="10" t="s">
        <v>35</v>
      </c>
      <c r="U4501" s="10"/>
      <c r="V4501" s="10" t="s">
        <v>49</v>
      </c>
      <c r="W4501" s="10">
        <v>24</v>
      </c>
      <c r="X4501" s="11" t="s">
        <v>37</v>
      </c>
    </row>
    <row r="4502" spans="1:24" x14ac:dyDescent="0.3">
      <c r="A4502" s="4" t="s">
        <v>13498</v>
      </c>
      <c r="B4502" s="5">
        <v>46145</v>
      </c>
      <c r="C4502" s="20" t="str">
        <f>TEXT(Table3[[#This Row],[Transaction_Date]],"dddd")</f>
        <v>Sunday</v>
      </c>
      <c r="D4502" t="s">
        <v>8352</v>
      </c>
      <c r="E4502">
        <f>HOUR(Table3[[#This Row],[Transaction_Time]])</f>
        <v>11</v>
      </c>
      <c r="F4502" s="6" t="s">
        <v>24</v>
      </c>
      <c r="G4502" s="6" t="s">
        <v>13499</v>
      </c>
      <c r="H4502" s="6" t="s">
        <v>26</v>
      </c>
      <c r="I4502" s="6" t="s">
        <v>42</v>
      </c>
      <c r="J4502" s="6" t="s">
        <v>43</v>
      </c>
      <c r="K4502" s="6" t="s">
        <v>229</v>
      </c>
      <c r="L4502" s="6" t="s">
        <v>308</v>
      </c>
      <c r="M4502" s="6" t="s">
        <v>58</v>
      </c>
      <c r="N4502" s="6" t="s">
        <v>176</v>
      </c>
      <c r="O4502" s="6" t="s">
        <v>141</v>
      </c>
      <c r="P4502" s="6" t="s">
        <v>115</v>
      </c>
      <c r="Q4502" s="6">
        <v>396.81</v>
      </c>
      <c r="R4502" s="6">
        <v>26.71</v>
      </c>
      <c r="S4502" s="6">
        <v>0</v>
      </c>
      <c r="T4502" s="6" t="s">
        <v>35</v>
      </c>
      <c r="U4502" s="6"/>
      <c r="V4502" s="6" t="s">
        <v>36</v>
      </c>
      <c r="W4502" s="6">
        <v>69</v>
      </c>
      <c r="X4502" s="7" t="s">
        <v>37</v>
      </c>
    </row>
    <row r="4503" spans="1:24" x14ac:dyDescent="0.3">
      <c r="A4503" s="8" t="s">
        <v>13500</v>
      </c>
      <c r="B4503" s="9">
        <v>46149</v>
      </c>
      <c r="C4503" s="21" t="str">
        <f>TEXT(Table3[[#This Row],[Transaction_Date]],"dddd")</f>
        <v>Thursday</v>
      </c>
      <c r="D4503" t="s">
        <v>13501</v>
      </c>
      <c r="E4503">
        <f>HOUR(Table3[[#This Row],[Transaction_Time]])</f>
        <v>12</v>
      </c>
      <c r="F4503" s="10" t="s">
        <v>24</v>
      </c>
      <c r="G4503" s="10" t="s">
        <v>13502</v>
      </c>
      <c r="H4503" s="10" t="s">
        <v>54</v>
      </c>
      <c r="I4503" s="10" t="s">
        <v>42</v>
      </c>
      <c r="J4503" s="10" t="s">
        <v>150</v>
      </c>
      <c r="K4503" s="10" t="s">
        <v>398</v>
      </c>
      <c r="L4503" s="10" t="s">
        <v>213</v>
      </c>
      <c r="M4503" s="10" t="s">
        <v>214</v>
      </c>
      <c r="N4503" s="10" t="s">
        <v>46</v>
      </c>
      <c r="O4503" s="10" t="s">
        <v>141</v>
      </c>
      <c r="P4503" s="10" t="s">
        <v>34</v>
      </c>
      <c r="Q4503" s="10">
        <v>410.6</v>
      </c>
      <c r="R4503" s="10">
        <v>0</v>
      </c>
      <c r="S4503" s="10">
        <v>0</v>
      </c>
      <c r="T4503" s="10" t="s">
        <v>35</v>
      </c>
      <c r="U4503" s="10"/>
      <c r="V4503" s="10" t="s">
        <v>49</v>
      </c>
      <c r="W4503" s="10">
        <v>45</v>
      </c>
      <c r="X4503" s="11" t="s">
        <v>37</v>
      </c>
    </row>
    <row r="4504" spans="1:24" x14ac:dyDescent="0.3">
      <c r="A4504" s="4" t="s">
        <v>13503</v>
      </c>
      <c r="B4504" s="5">
        <v>46171</v>
      </c>
      <c r="C4504" s="20" t="str">
        <f>TEXT(Table3[[#This Row],[Transaction_Date]],"dddd")</f>
        <v>Friday</v>
      </c>
      <c r="D4504" t="s">
        <v>13504</v>
      </c>
      <c r="E4504">
        <f>HOUR(Table3[[#This Row],[Transaction_Time]])</f>
        <v>12</v>
      </c>
      <c r="F4504" s="6" t="s">
        <v>40</v>
      </c>
      <c r="G4504" s="6" t="s">
        <v>13505</v>
      </c>
      <c r="H4504" s="6" t="s">
        <v>89</v>
      </c>
      <c r="I4504" s="6" t="s">
        <v>42</v>
      </c>
      <c r="J4504" s="6" t="s">
        <v>43</v>
      </c>
      <c r="K4504" s="6" t="s">
        <v>112</v>
      </c>
      <c r="L4504" s="6" t="s">
        <v>145</v>
      </c>
      <c r="M4504" s="6" t="s">
        <v>146</v>
      </c>
      <c r="N4504" s="6" t="s">
        <v>46</v>
      </c>
      <c r="O4504" s="6" t="s">
        <v>60</v>
      </c>
      <c r="P4504" s="6" t="s">
        <v>48</v>
      </c>
      <c r="Q4504" s="6">
        <v>1459.71</v>
      </c>
      <c r="R4504" s="6">
        <v>0</v>
      </c>
      <c r="S4504" s="6">
        <v>0</v>
      </c>
      <c r="T4504" s="6" t="s">
        <v>280</v>
      </c>
      <c r="U4504" s="6" t="s">
        <v>496</v>
      </c>
      <c r="V4504" s="6" t="s">
        <v>49</v>
      </c>
      <c r="W4504" s="6">
        <v>58</v>
      </c>
      <c r="X4504" s="7" t="s">
        <v>37</v>
      </c>
    </row>
    <row r="4505" spans="1:24" x14ac:dyDescent="0.3">
      <c r="A4505" s="8" t="s">
        <v>13506</v>
      </c>
      <c r="B4505" s="9">
        <v>46172</v>
      </c>
      <c r="C4505" s="21" t="str">
        <f>TEXT(Table3[[#This Row],[Transaction_Date]],"dddd")</f>
        <v>Saturday</v>
      </c>
      <c r="D4505" t="s">
        <v>13507</v>
      </c>
      <c r="E4505">
        <f>HOUR(Table3[[#This Row],[Transaction_Time]])</f>
        <v>19</v>
      </c>
      <c r="F4505" s="10" t="s">
        <v>24</v>
      </c>
      <c r="G4505" s="10" t="s">
        <v>13508</v>
      </c>
      <c r="H4505" s="10" t="s">
        <v>26</v>
      </c>
      <c r="I4505" s="10" t="s">
        <v>27</v>
      </c>
      <c r="J4505" s="10" t="s">
        <v>43</v>
      </c>
      <c r="K4505" s="10" t="s">
        <v>112</v>
      </c>
      <c r="L4505" s="10" t="s">
        <v>145</v>
      </c>
      <c r="M4505" s="10" t="s">
        <v>146</v>
      </c>
      <c r="N4505" s="10" t="s">
        <v>46</v>
      </c>
      <c r="O4505" s="10" t="s">
        <v>33</v>
      </c>
      <c r="P4505" s="10" t="s">
        <v>34</v>
      </c>
      <c r="Q4505" s="10">
        <v>416.23</v>
      </c>
      <c r="R4505" s="10">
        <v>0</v>
      </c>
      <c r="S4505" s="10">
        <v>1.1399999999999999</v>
      </c>
      <c r="T4505" s="10" t="s">
        <v>35</v>
      </c>
      <c r="U4505" s="10"/>
      <c r="V4505" s="10" t="s">
        <v>49</v>
      </c>
      <c r="W4505" s="10">
        <v>42</v>
      </c>
      <c r="X4505" s="11" t="s">
        <v>37</v>
      </c>
    </row>
    <row r="4506" spans="1:24" x14ac:dyDescent="0.3">
      <c r="A4506" s="4" t="s">
        <v>13509</v>
      </c>
      <c r="B4506" s="5">
        <v>46169</v>
      </c>
      <c r="C4506" s="20" t="str">
        <f>TEXT(Table3[[#This Row],[Transaction_Date]],"dddd")</f>
        <v>Wednesday</v>
      </c>
      <c r="D4506" t="s">
        <v>13510</v>
      </c>
      <c r="E4506">
        <f>HOUR(Table3[[#This Row],[Transaction_Time]])</f>
        <v>18</v>
      </c>
      <c r="F4506" s="6" t="s">
        <v>24</v>
      </c>
      <c r="G4506" s="6" t="s">
        <v>13511</v>
      </c>
      <c r="H4506" s="6" t="s">
        <v>54</v>
      </c>
      <c r="I4506" s="6" t="s">
        <v>42</v>
      </c>
      <c r="J4506" s="6" t="s">
        <v>150</v>
      </c>
      <c r="K4506" s="6" t="s">
        <v>319</v>
      </c>
      <c r="L4506" s="6" t="s">
        <v>57</v>
      </c>
      <c r="M4506" s="6" t="s">
        <v>58</v>
      </c>
      <c r="N4506" s="6" t="s">
        <v>46</v>
      </c>
      <c r="O4506" s="6" t="s">
        <v>47</v>
      </c>
      <c r="P4506" s="6" t="s">
        <v>34</v>
      </c>
      <c r="Q4506" s="6">
        <v>51.02</v>
      </c>
      <c r="R4506" s="6">
        <v>0</v>
      </c>
      <c r="S4506" s="6">
        <v>0</v>
      </c>
      <c r="T4506" s="6" t="s">
        <v>280</v>
      </c>
      <c r="U4506" s="6" t="s">
        <v>315</v>
      </c>
      <c r="V4506" s="6" t="s">
        <v>49</v>
      </c>
      <c r="W4506" s="6">
        <v>62</v>
      </c>
      <c r="X4506" s="7" t="s">
        <v>37</v>
      </c>
    </row>
    <row r="4507" spans="1:24" x14ac:dyDescent="0.3">
      <c r="A4507" s="8" t="s">
        <v>13512</v>
      </c>
      <c r="B4507" s="9">
        <v>46173</v>
      </c>
      <c r="C4507" s="21" t="str">
        <f>TEXT(Table3[[#This Row],[Transaction_Date]],"dddd")</f>
        <v>Sunday</v>
      </c>
      <c r="D4507" t="s">
        <v>13513</v>
      </c>
      <c r="E4507">
        <f>HOUR(Table3[[#This Row],[Transaction_Time]])</f>
        <v>21</v>
      </c>
      <c r="F4507" s="10" t="s">
        <v>370</v>
      </c>
      <c r="G4507" s="10" t="s">
        <v>13514</v>
      </c>
      <c r="H4507" s="10" t="s">
        <v>26</v>
      </c>
      <c r="I4507" s="10" t="s">
        <v>42</v>
      </c>
      <c r="J4507" s="10" t="s">
        <v>150</v>
      </c>
      <c r="K4507" s="10" t="s">
        <v>151</v>
      </c>
      <c r="L4507" s="10" t="s">
        <v>428</v>
      </c>
      <c r="M4507" s="10" t="s">
        <v>83</v>
      </c>
      <c r="N4507" s="10" t="s">
        <v>78</v>
      </c>
      <c r="O4507" s="10" t="s">
        <v>33</v>
      </c>
      <c r="P4507" s="10" t="s">
        <v>68</v>
      </c>
      <c r="Q4507" s="10">
        <v>241.92</v>
      </c>
      <c r="R4507" s="10">
        <v>0</v>
      </c>
      <c r="S4507" s="10">
        <v>0</v>
      </c>
      <c r="T4507" s="10" t="s">
        <v>35</v>
      </c>
      <c r="U4507" s="10"/>
      <c r="V4507" s="10" t="s">
        <v>36</v>
      </c>
      <c r="W4507" s="10">
        <v>50</v>
      </c>
      <c r="X4507" s="11" t="s">
        <v>37</v>
      </c>
    </row>
    <row r="4508" spans="1:24" x14ac:dyDescent="0.3">
      <c r="A4508" s="4" t="s">
        <v>13515</v>
      </c>
      <c r="B4508" s="5">
        <v>46152</v>
      </c>
      <c r="C4508" s="20" t="str">
        <f>TEXT(Table3[[#This Row],[Transaction_Date]],"dddd")</f>
        <v>Sunday</v>
      </c>
      <c r="D4508" t="s">
        <v>13516</v>
      </c>
      <c r="E4508">
        <f>HOUR(Table3[[#This Row],[Transaction_Time]])</f>
        <v>17</v>
      </c>
      <c r="F4508" s="6" t="s">
        <v>24</v>
      </c>
      <c r="G4508" s="6" t="s">
        <v>13517</v>
      </c>
      <c r="H4508" s="6" t="s">
        <v>54</v>
      </c>
      <c r="I4508" s="6" t="s">
        <v>42</v>
      </c>
      <c r="J4508" s="6" t="s">
        <v>119</v>
      </c>
      <c r="K4508" s="6" t="s">
        <v>276</v>
      </c>
      <c r="L4508" s="6" t="s">
        <v>290</v>
      </c>
      <c r="M4508" s="6" t="s">
        <v>93</v>
      </c>
      <c r="N4508" s="6" t="s">
        <v>46</v>
      </c>
      <c r="O4508" s="6" t="s">
        <v>33</v>
      </c>
      <c r="P4508" s="6" t="s">
        <v>108</v>
      </c>
      <c r="Q4508" s="6">
        <v>463.93</v>
      </c>
      <c r="R4508" s="6">
        <v>0</v>
      </c>
      <c r="S4508" s="6">
        <v>0</v>
      </c>
      <c r="T4508" s="6" t="s">
        <v>35</v>
      </c>
      <c r="U4508" s="6"/>
      <c r="V4508" s="6" t="s">
        <v>49</v>
      </c>
      <c r="W4508" s="6">
        <v>79</v>
      </c>
      <c r="X4508" s="7" t="s">
        <v>37</v>
      </c>
    </row>
    <row r="4509" spans="1:24" x14ac:dyDescent="0.3">
      <c r="A4509" s="8" t="s">
        <v>13518</v>
      </c>
      <c r="B4509" s="9">
        <v>46148</v>
      </c>
      <c r="C4509" s="21" t="str">
        <f>TEXT(Table3[[#This Row],[Transaction_Date]],"dddd")</f>
        <v>Wednesday</v>
      </c>
      <c r="D4509" t="s">
        <v>8038</v>
      </c>
      <c r="E4509">
        <f>HOUR(Table3[[#This Row],[Transaction_Time]])</f>
        <v>9</v>
      </c>
      <c r="F4509" s="10" t="s">
        <v>24</v>
      </c>
      <c r="G4509" s="10" t="s">
        <v>13519</v>
      </c>
      <c r="H4509" s="10" t="s">
        <v>26</v>
      </c>
      <c r="I4509" s="10" t="s">
        <v>42</v>
      </c>
      <c r="J4509" s="10" t="s">
        <v>105</v>
      </c>
      <c r="K4509" s="10" t="s">
        <v>195</v>
      </c>
      <c r="L4509" s="10" t="s">
        <v>271</v>
      </c>
      <c r="M4509" s="10" t="s">
        <v>83</v>
      </c>
      <c r="N4509" s="10" t="s">
        <v>32</v>
      </c>
      <c r="O4509" s="10" t="s">
        <v>141</v>
      </c>
      <c r="P4509" s="10" t="s">
        <v>34</v>
      </c>
      <c r="Q4509" s="10">
        <v>854.52</v>
      </c>
      <c r="R4509" s="10">
        <v>57.59</v>
      </c>
      <c r="S4509" s="10">
        <v>1.43</v>
      </c>
      <c r="T4509" s="10" t="s">
        <v>35</v>
      </c>
      <c r="U4509" s="10"/>
      <c r="V4509" s="10" t="s">
        <v>49</v>
      </c>
      <c r="W4509" s="10">
        <v>3</v>
      </c>
      <c r="X4509" s="11" t="s">
        <v>37</v>
      </c>
    </row>
    <row r="4510" spans="1:24" x14ac:dyDescent="0.3">
      <c r="A4510" s="4" t="s">
        <v>13520</v>
      </c>
      <c r="B4510" s="5">
        <v>46171</v>
      </c>
      <c r="C4510" s="20" t="str">
        <f>TEXT(Table3[[#This Row],[Transaction_Date]],"dddd")</f>
        <v>Friday</v>
      </c>
      <c r="D4510" t="s">
        <v>13521</v>
      </c>
      <c r="E4510">
        <f>HOUR(Table3[[#This Row],[Transaction_Time]])</f>
        <v>17</v>
      </c>
      <c r="F4510" s="6" t="s">
        <v>24</v>
      </c>
      <c r="G4510" s="6" t="s">
        <v>13522</v>
      </c>
      <c r="H4510" s="6" t="s">
        <v>74</v>
      </c>
      <c r="I4510" s="6" t="s">
        <v>27</v>
      </c>
      <c r="J4510" s="6" t="s">
        <v>98</v>
      </c>
      <c r="K4510" s="6" t="s">
        <v>126</v>
      </c>
      <c r="L4510" s="6" t="s">
        <v>57</v>
      </c>
      <c r="M4510" s="6" t="s">
        <v>58</v>
      </c>
      <c r="N4510" s="6" t="s">
        <v>59</v>
      </c>
      <c r="O4510" s="6" t="s">
        <v>47</v>
      </c>
      <c r="P4510" s="6" t="s">
        <v>128</v>
      </c>
      <c r="Q4510" s="6">
        <v>304.36</v>
      </c>
      <c r="R4510" s="6">
        <v>0</v>
      </c>
      <c r="S4510" s="6">
        <v>0</v>
      </c>
      <c r="T4510" s="6" t="s">
        <v>35</v>
      </c>
      <c r="U4510" s="6"/>
      <c r="V4510" s="6" t="s">
        <v>49</v>
      </c>
      <c r="W4510" s="6">
        <v>1</v>
      </c>
      <c r="X4510" s="7" t="s">
        <v>37</v>
      </c>
    </row>
    <row r="4511" spans="1:24" x14ac:dyDescent="0.3">
      <c r="A4511" s="8" t="s">
        <v>13523</v>
      </c>
      <c r="B4511" s="9">
        <v>46147</v>
      </c>
      <c r="C4511" s="21" t="str">
        <f>TEXT(Table3[[#This Row],[Transaction_Date]],"dddd")</f>
        <v>Tuesday</v>
      </c>
      <c r="D4511" t="s">
        <v>13524</v>
      </c>
      <c r="E4511">
        <f>HOUR(Table3[[#This Row],[Transaction_Time]])</f>
        <v>12</v>
      </c>
      <c r="F4511" s="10" t="s">
        <v>52</v>
      </c>
      <c r="G4511" s="10" t="s">
        <v>13525</v>
      </c>
      <c r="H4511" s="10" t="s">
        <v>54</v>
      </c>
      <c r="I4511" s="10" t="s">
        <v>42</v>
      </c>
      <c r="J4511" s="10" t="s">
        <v>55</v>
      </c>
      <c r="K4511" s="10" t="s">
        <v>256</v>
      </c>
      <c r="L4511" s="10" t="s">
        <v>127</v>
      </c>
      <c r="M4511" s="10" t="s">
        <v>114</v>
      </c>
      <c r="N4511" s="10" t="s">
        <v>78</v>
      </c>
      <c r="O4511" s="10" t="s">
        <v>60</v>
      </c>
      <c r="P4511" s="10" t="s">
        <v>48</v>
      </c>
      <c r="Q4511" s="10">
        <v>3353.32</v>
      </c>
      <c r="R4511" s="10">
        <v>0</v>
      </c>
      <c r="S4511" s="10">
        <v>2.41</v>
      </c>
      <c r="T4511" s="10" t="s">
        <v>35</v>
      </c>
      <c r="U4511" s="10"/>
      <c r="V4511" s="10" t="s">
        <v>49</v>
      </c>
      <c r="W4511" s="10">
        <v>3</v>
      </c>
      <c r="X4511" s="11" t="s">
        <v>37</v>
      </c>
    </row>
    <row r="4512" spans="1:24" x14ac:dyDescent="0.3">
      <c r="A4512" s="4" t="s">
        <v>13526</v>
      </c>
      <c r="B4512" s="5">
        <v>46153</v>
      </c>
      <c r="C4512" s="20" t="str">
        <f>TEXT(Table3[[#This Row],[Transaction_Date]],"dddd")</f>
        <v>Monday</v>
      </c>
      <c r="D4512" t="s">
        <v>13527</v>
      </c>
      <c r="E4512">
        <f>HOUR(Table3[[#This Row],[Transaction_Time]])</f>
        <v>9</v>
      </c>
      <c r="F4512" s="6" t="s">
        <v>24</v>
      </c>
      <c r="G4512" s="6" t="s">
        <v>13528</v>
      </c>
      <c r="H4512" s="6" t="s">
        <v>54</v>
      </c>
      <c r="I4512" s="6" t="s">
        <v>42</v>
      </c>
      <c r="J4512" s="6" t="s">
        <v>166</v>
      </c>
      <c r="K4512" s="6" t="s">
        <v>167</v>
      </c>
      <c r="L4512" s="6" t="s">
        <v>225</v>
      </c>
      <c r="M4512" s="6" t="s">
        <v>214</v>
      </c>
      <c r="N4512" s="6" t="s">
        <v>46</v>
      </c>
      <c r="O4512" s="6" t="s">
        <v>47</v>
      </c>
      <c r="P4512" s="6" t="s">
        <v>84</v>
      </c>
      <c r="Q4512" s="6">
        <v>200.69</v>
      </c>
      <c r="R4512" s="6">
        <v>0</v>
      </c>
      <c r="S4512" s="6">
        <v>3.47</v>
      </c>
      <c r="T4512" s="6" t="s">
        <v>35</v>
      </c>
      <c r="U4512" s="6"/>
      <c r="V4512" s="6" t="s">
        <v>36</v>
      </c>
      <c r="W4512" s="6">
        <v>100</v>
      </c>
      <c r="X4512" s="7" t="s">
        <v>37</v>
      </c>
    </row>
    <row r="4513" spans="1:24" x14ac:dyDescent="0.3">
      <c r="A4513" s="8" t="s">
        <v>13529</v>
      </c>
      <c r="B4513" s="9">
        <v>46168</v>
      </c>
      <c r="C4513" s="21" t="str">
        <f>TEXT(Table3[[#This Row],[Transaction_Date]],"dddd")</f>
        <v>Tuesday</v>
      </c>
      <c r="D4513" t="s">
        <v>13530</v>
      </c>
      <c r="E4513">
        <f>HOUR(Table3[[#This Row],[Transaction_Time]])</f>
        <v>13</v>
      </c>
      <c r="F4513" s="10" t="s">
        <v>40</v>
      </c>
      <c r="G4513" s="10" t="s">
        <v>13531</v>
      </c>
      <c r="H4513" s="10" t="s">
        <v>26</v>
      </c>
      <c r="I4513" s="10" t="s">
        <v>27</v>
      </c>
      <c r="J4513" s="10" t="s">
        <v>166</v>
      </c>
      <c r="K4513" s="10" t="s">
        <v>237</v>
      </c>
      <c r="L4513" s="10" t="s">
        <v>801</v>
      </c>
      <c r="M4513" s="10" t="s">
        <v>58</v>
      </c>
      <c r="N4513" s="10" t="s">
        <v>46</v>
      </c>
      <c r="O4513" s="10" t="s">
        <v>141</v>
      </c>
      <c r="P4513" s="10" t="s">
        <v>84</v>
      </c>
      <c r="Q4513" s="10">
        <v>128.84</v>
      </c>
      <c r="R4513" s="10">
        <v>51.07</v>
      </c>
      <c r="S4513" s="10">
        <v>0</v>
      </c>
      <c r="T4513" s="10" t="s">
        <v>35</v>
      </c>
      <c r="U4513" s="10"/>
      <c r="V4513" s="10" t="s">
        <v>36</v>
      </c>
      <c r="W4513" s="10">
        <v>32</v>
      </c>
      <c r="X4513" s="11" t="s">
        <v>37</v>
      </c>
    </row>
    <row r="4514" spans="1:24" x14ac:dyDescent="0.3">
      <c r="A4514" s="4" t="s">
        <v>13532</v>
      </c>
      <c r="B4514" s="5">
        <v>46166</v>
      </c>
      <c r="C4514" s="20" t="str">
        <f>TEXT(Table3[[#This Row],[Transaction_Date]],"dddd")</f>
        <v>Sunday</v>
      </c>
      <c r="D4514" t="s">
        <v>13533</v>
      </c>
      <c r="E4514">
        <f>HOUR(Table3[[#This Row],[Transaction_Time]])</f>
        <v>14</v>
      </c>
      <c r="F4514" s="6" t="s">
        <v>52</v>
      </c>
      <c r="G4514" s="6" t="s">
        <v>13534</v>
      </c>
      <c r="H4514" s="6" t="s">
        <v>26</v>
      </c>
      <c r="I4514" s="6" t="s">
        <v>42</v>
      </c>
      <c r="J4514" s="6" t="s">
        <v>75</v>
      </c>
      <c r="K4514" s="6" t="s">
        <v>156</v>
      </c>
      <c r="L4514" s="6" t="s">
        <v>230</v>
      </c>
      <c r="M4514" s="6" t="s">
        <v>83</v>
      </c>
      <c r="N4514" s="6" t="s">
        <v>46</v>
      </c>
      <c r="O4514" s="6" t="s">
        <v>47</v>
      </c>
      <c r="P4514" s="6" t="s">
        <v>84</v>
      </c>
      <c r="Q4514" s="6">
        <v>57.82</v>
      </c>
      <c r="R4514" s="6">
        <v>28.5</v>
      </c>
      <c r="S4514" s="6">
        <v>0</v>
      </c>
      <c r="T4514" s="6" t="s">
        <v>35</v>
      </c>
      <c r="U4514" s="6"/>
      <c r="V4514" s="6" t="s">
        <v>36</v>
      </c>
      <c r="W4514" s="6">
        <v>90</v>
      </c>
      <c r="X4514" s="7" t="s">
        <v>37</v>
      </c>
    </row>
    <row r="4515" spans="1:24" x14ac:dyDescent="0.3">
      <c r="A4515" s="8" t="s">
        <v>13535</v>
      </c>
      <c r="B4515" s="9">
        <v>46173</v>
      </c>
      <c r="C4515" s="21" t="str">
        <f>TEXT(Table3[[#This Row],[Transaction_Date]],"dddd")</f>
        <v>Sunday</v>
      </c>
      <c r="D4515" t="s">
        <v>13536</v>
      </c>
      <c r="E4515">
        <f>HOUR(Table3[[#This Row],[Transaction_Time]])</f>
        <v>7</v>
      </c>
      <c r="F4515" s="10" t="s">
        <v>40</v>
      </c>
      <c r="G4515" s="10" t="s">
        <v>13537</v>
      </c>
      <c r="H4515" s="10" t="s">
        <v>97</v>
      </c>
      <c r="I4515" s="10" t="s">
        <v>42</v>
      </c>
      <c r="J4515" s="10" t="s">
        <v>119</v>
      </c>
      <c r="K4515" s="10" t="s">
        <v>323</v>
      </c>
      <c r="L4515" s="10" t="s">
        <v>107</v>
      </c>
      <c r="M4515" s="10" t="s">
        <v>93</v>
      </c>
      <c r="N4515" s="10" t="s">
        <v>32</v>
      </c>
      <c r="O4515" s="10" t="s">
        <v>47</v>
      </c>
      <c r="P4515" s="10" t="s">
        <v>115</v>
      </c>
      <c r="Q4515" s="10">
        <v>1362.68</v>
      </c>
      <c r="R4515" s="10">
        <v>0</v>
      </c>
      <c r="S4515" s="10">
        <v>0</v>
      </c>
      <c r="T4515" s="10" t="s">
        <v>35</v>
      </c>
      <c r="U4515" s="10"/>
      <c r="V4515" s="10" t="s">
        <v>36</v>
      </c>
      <c r="W4515" s="10">
        <v>73</v>
      </c>
      <c r="X4515" s="11" t="s">
        <v>37</v>
      </c>
    </row>
    <row r="4516" spans="1:24" x14ac:dyDescent="0.3">
      <c r="A4516" s="4" t="s">
        <v>13538</v>
      </c>
      <c r="B4516" s="5">
        <v>46171</v>
      </c>
      <c r="C4516" s="20" t="str">
        <f>TEXT(Table3[[#This Row],[Transaction_Date]],"dddd")</f>
        <v>Friday</v>
      </c>
      <c r="D4516" t="s">
        <v>13539</v>
      </c>
      <c r="E4516">
        <f>HOUR(Table3[[#This Row],[Transaction_Time]])</f>
        <v>21</v>
      </c>
      <c r="F4516" s="6" t="s">
        <v>52</v>
      </c>
      <c r="G4516" s="6" t="s">
        <v>13540</v>
      </c>
      <c r="H4516" s="6" t="s">
        <v>54</v>
      </c>
      <c r="I4516" s="6" t="s">
        <v>42</v>
      </c>
      <c r="J4516" s="6" t="s">
        <v>166</v>
      </c>
      <c r="K4516" s="6" t="s">
        <v>167</v>
      </c>
      <c r="L4516" s="6" t="s">
        <v>634</v>
      </c>
      <c r="M4516" s="6" t="s">
        <v>114</v>
      </c>
      <c r="N4516" s="6" t="s">
        <v>46</v>
      </c>
      <c r="O4516" s="6" t="s">
        <v>60</v>
      </c>
      <c r="P4516" s="6" t="s">
        <v>68</v>
      </c>
      <c r="Q4516" s="6">
        <v>281.99</v>
      </c>
      <c r="R4516" s="6">
        <v>0</v>
      </c>
      <c r="S4516" s="6">
        <v>1.1100000000000001</v>
      </c>
      <c r="T4516" s="6" t="s">
        <v>35</v>
      </c>
      <c r="U4516" s="6"/>
      <c r="V4516" s="6" t="s">
        <v>49</v>
      </c>
      <c r="W4516" s="6">
        <v>63</v>
      </c>
      <c r="X4516" s="7" t="s">
        <v>37</v>
      </c>
    </row>
    <row r="4517" spans="1:24" x14ac:dyDescent="0.3">
      <c r="A4517" s="8" t="s">
        <v>13541</v>
      </c>
      <c r="B4517" s="9">
        <v>46156</v>
      </c>
      <c r="C4517" s="21" t="str">
        <f>TEXT(Table3[[#This Row],[Transaction_Date]],"dddd")</f>
        <v>Thursday</v>
      </c>
      <c r="D4517" t="s">
        <v>13542</v>
      </c>
      <c r="E4517">
        <f>HOUR(Table3[[#This Row],[Transaction_Time]])</f>
        <v>18</v>
      </c>
      <c r="F4517" s="10" t="s">
        <v>52</v>
      </c>
      <c r="G4517" s="10" t="s">
        <v>13543</v>
      </c>
      <c r="H4517" s="10" t="s">
        <v>26</v>
      </c>
      <c r="I4517" s="10" t="s">
        <v>27</v>
      </c>
      <c r="J4517" s="10" t="s">
        <v>43</v>
      </c>
      <c r="K4517" s="10" t="s">
        <v>285</v>
      </c>
      <c r="L4517" s="10" t="s">
        <v>66</v>
      </c>
      <c r="M4517" s="10" t="s">
        <v>67</v>
      </c>
      <c r="N4517" s="10" t="s">
        <v>78</v>
      </c>
      <c r="O4517" s="10" t="s">
        <v>60</v>
      </c>
      <c r="P4517" s="10" t="s">
        <v>115</v>
      </c>
      <c r="Q4517" s="10">
        <v>476.3</v>
      </c>
      <c r="R4517" s="10">
        <v>57.63</v>
      </c>
      <c r="S4517" s="10">
        <v>0</v>
      </c>
      <c r="T4517" s="10" t="s">
        <v>35</v>
      </c>
      <c r="U4517" s="10"/>
      <c r="V4517" s="10" t="s">
        <v>49</v>
      </c>
      <c r="W4517" s="10">
        <v>90</v>
      </c>
      <c r="X4517" s="11" t="s">
        <v>37</v>
      </c>
    </row>
    <row r="4518" spans="1:24" x14ac:dyDescent="0.3">
      <c r="A4518" s="4" t="s">
        <v>13544</v>
      </c>
      <c r="B4518" s="5">
        <v>46148</v>
      </c>
      <c r="C4518" s="20" t="str">
        <f>TEXT(Table3[[#This Row],[Transaction_Date]],"dddd")</f>
        <v>Wednesday</v>
      </c>
      <c r="D4518" t="s">
        <v>13545</v>
      </c>
      <c r="E4518">
        <f>HOUR(Table3[[#This Row],[Transaction_Time]])</f>
        <v>12</v>
      </c>
      <c r="F4518" s="6" t="s">
        <v>52</v>
      </c>
      <c r="G4518" s="6" t="s">
        <v>13546</v>
      </c>
      <c r="H4518" s="6" t="s">
        <v>74</v>
      </c>
      <c r="I4518" s="6" t="s">
        <v>27</v>
      </c>
      <c r="J4518" s="6" t="s">
        <v>43</v>
      </c>
      <c r="K4518" s="6" t="s">
        <v>229</v>
      </c>
      <c r="L4518" s="6" t="s">
        <v>308</v>
      </c>
      <c r="M4518" s="6" t="s">
        <v>58</v>
      </c>
      <c r="N4518" s="6" t="s">
        <v>32</v>
      </c>
      <c r="O4518" s="6" t="s">
        <v>60</v>
      </c>
      <c r="P4518" s="6" t="s">
        <v>68</v>
      </c>
      <c r="Q4518" s="6">
        <v>1169.08</v>
      </c>
      <c r="R4518" s="6">
        <v>0</v>
      </c>
      <c r="S4518" s="6">
        <v>0</v>
      </c>
      <c r="T4518" s="6" t="s">
        <v>406</v>
      </c>
      <c r="U4518" s="6" t="s">
        <v>402</v>
      </c>
      <c r="V4518" s="6" t="s">
        <v>36</v>
      </c>
      <c r="W4518" s="6">
        <v>80</v>
      </c>
      <c r="X4518" s="7" t="s">
        <v>37</v>
      </c>
    </row>
    <row r="4519" spans="1:24" x14ac:dyDescent="0.3">
      <c r="A4519" s="8" t="s">
        <v>13547</v>
      </c>
      <c r="B4519" s="9">
        <v>46143</v>
      </c>
      <c r="C4519" s="21" t="str">
        <f>TEXT(Table3[[#This Row],[Transaction_Date]],"dddd")</f>
        <v>Friday</v>
      </c>
      <c r="D4519" t="s">
        <v>13548</v>
      </c>
      <c r="E4519">
        <f>HOUR(Table3[[#This Row],[Transaction_Time]])</f>
        <v>19</v>
      </c>
      <c r="F4519" s="10" t="s">
        <v>40</v>
      </c>
      <c r="G4519" s="10" t="s">
        <v>13549</v>
      </c>
      <c r="H4519" s="10" t="s">
        <v>26</v>
      </c>
      <c r="I4519" s="10" t="s">
        <v>27</v>
      </c>
      <c r="J4519" s="10" t="s">
        <v>150</v>
      </c>
      <c r="K4519" s="10" t="s">
        <v>319</v>
      </c>
      <c r="L4519" s="10" t="s">
        <v>500</v>
      </c>
      <c r="M4519" s="10" t="s">
        <v>67</v>
      </c>
      <c r="N4519" s="10" t="s">
        <v>46</v>
      </c>
      <c r="O4519" s="10" t="s">
        <v>60</v>
      </c>
      <c r="P4519" s="10" t="s">
        <v>108</v>
      </c>
      <c r="Q4519" s="10">
        <v>1275.1500000000001</v>
      </c>
      <c r="R4519" s="10">
        <v>0</v>
      </c>
      <c r="S4519" s="10">
        <v>0</v>
      </c>
      <c r="T4519" s="10" t="s">
        <v>35</v>
      </c>
      <c r="U4519" s="10"/>
      <c r="V4519" s="10" t="s">
        <v>36</v>
      </c>
      <c r="W4519" s="10">
        <v>97</v>
      </c>
      <c r="X4519" s="11" t="s">
        <v>37</v>
      </c>
    </row>
    <row r="4520" spans="1:24" x14ac:dyDescent="0.3">
      <c r="A4520" s="4" t="s">
        <v>13550</v>
      </c>
      <c r="B4520" s="5">
        <v>46154</v>
      </c>
      <c r="C4520" s="20" t="str">
        <f>TEXT(Table3[[#This Row],[Transaction_Date]],"dddd")</f>
        <v>Tuesday</v>
      </c>
      <c r="D4520" t="s">
        <v>13551</v>
      </c>
      <c r="E4520">
        <f>HOUR(Table3[[#This Row],[Transaction_Time]])</f>
        <v>5</v>
      </c>
      <c r="F4520" s="6" t="s">
        <v>370</v>
      </c>
      <c r="G4520" s="6" t="s">
        <v>13552</v>
      </c>
      <c r="H4520" s="6" t="s">
        <v>97</v>
      </c>
      <c r="I4520" s="6" t="s">
        <v>27</v>
      </c>
      <c r="J4520" s="6" t="s">
        <v>119</v>
      </c>
      <c r="K4520" s="6" t="s">
        <v>276</v>
      </c>
      <c r="L4520" s="6" t="s">
        <v>500</v>
      </c>
      <c r="M4520" s="6" t="s">
        <v>67</v>
      </c>
      <c r="N4520" s="6" t="s">
        <v>46</v>
      </c>
      <c r="O4520" s="6" t="s">
        <v>47</v>
      </c>
      <c r="P4520" s="6" t="s">
        <v>108</v>
      </c>
      <c r="Q4520" s="6">
        <v>392.58</v>
      </c>
      <c r="R4520" s="6">
        <v>0</v>
      </c>
      <c r="S4520" s="6">
        <v>0</v>
      </c>
      <c r="T4520" s="6" t="s">
        <v>35</v>
      </c>
      <c r="U4520" s="6"/>
      <c r="V4520" s="6" t="s">
        <v>49</v>
      </c>
      <c r="W4520" s="6">
        <v>47</v>
      </c>
      <c r="X4520" s="7" t="s">
        <v>37</v>
      </c>
    </row>
    <row r="4521" spans="1:24" x14ac:dyDescent="0.3">
      <c r="A4521" s="8" t="s">
        <v>13553</v>
      </c>
      <c r="B4521" s="9">
        <v>46153</v>
      </c>
      <c r="C4521" s="21" t="str">
        <f>TEXT(Table3[[#This Row],[Transaction_Date]],"dddd")</f>
        <v>Monday</v>
      </c>
      <c r="D4521" t="s">
        <v>13554</v>
      </c>
      <c r="E4521">
        <f>HOUR(Table3[[#This Row],[Transaction_Time]])</f>
        <v>17</v>
      </c>
      <c r="F4521" s="10" t="s">
        <v>24</v>
      </c>
      <c r="G4521" s="10" t="s">
        <v>13555</v>
      </c>
      <c r="H4521" s="10" t="s">
        <v>74</v>
      </c>
      <c r="I4521" s="10" t="s">
        <v>42</v>
      </c>
      <c r="J4521" s="10" t="s">
        <v>43</v>
      </c>
      <c r="K4521" s="10" t="s">
        <v>229</v>
      </c>
      <c r="L4521" s="10" t="s">
        <v>634</v>
      </c>
      <c r="M4521" s="10" t="s">
        <v>114</v>
      </c>
      <c r="N4521" s="10" t="s">
        <v>32</v>
      </c>
      <c r="O4521" s="10" t="s">
        <v>141</v>
      </c>
      <c r="P4521" s="10" t="s">
        <v>115</v>
      </c>
      <c r="Q4521" s="10">
        <v>14.34</v>
      </c>
      <c r="R4521" s="10">
        <v>0</v>
      </c>
      <c r="S4521" s="10">
        <v>0</v>
      </c>
      <c r="T4521" s="10" t="s">
        <v>35</v>
      </c>
      <c r="U4521" s="10"/>
      <c r="V4521" s="10" t="s">
        <v>49</v>
      </c>
      <c r="W4521" s="10">
        <v>88</v>
      </c>
      <c r="X4521" s="11" t="s">
        <v>37</v>
      </c>
    </row>
    <row r="4522" spans="1:24" x14ac:dyDescent="0.3">
      <c r="A4522" s="4" t="s">
        <v>13556</v>
      </c>
      <c r="B4522" s="5">
        <v>46145</v>
      </c>
      <c r="C4522" s="20" t="str">
        <f>TEXT(Table3[[#This Row],[Transaction_Date]],"dddd")</f>
        <v>Sunday</v>
      </c>
      <c r="D4522" t="s">
        <v>13557</v>
      </c>
      <c r="E4522">
        <f>HOUR(Table3[[#This Row],[Transaction_Time]])</f>
        <v>7</v>
      </c>
      <c r="F4522" s="6" t="s">
        <v>40</v>
      </c>
      <c r="G4522" s="6" t="s">
        <v>13558</v>
      </c>
      <c r="H4522" s="6" t="s">
        <v>26</v>
      </c>
      <c r="I4522" s="6" t="s">
        <v>27</v>
      </c>
      <c r="J4522" s="6" t="s">
        <v>119</v>
      </c>
      <c r="K4522" s="6" t="s">
        <v>120</v>
      </c>
      <c r="L4522" s="6" t="s">
        <v>350</v>
      </c>
      <c r="M4522" s="6" t="s">
        <v>31</v>
      </c>
      <c r="N4522" s="6" t="s">
        <v>32</v>
      </c>
      <c r="O4522" s="6" t="s">
        <v>60</v>
      </c>
      <c r="P4522" s="6" t="s">
        <v>108</v>
      </c>
      <c r="Q4522" s="6">
        <v>475.2</v>
      </c>
      <c r="R4522" s="6">
        <v>4.72</v>
      </c>
      <c r="S4522" s="6">
        <v>0</v>
      </c>
      <c r="T4522" s="6" t="s">
        <v>35</v>
      </c>
      <c r="U4522" s="6"/>
      <c r="V4522" s="6" t="s">
        <v>49</v>
      </c>
      <c r="W4522" s="6">
        <v>4</v>
      </c>
      <c r="X4522" s="7" t="s">
        <v>37</v>
      </c>
    </row>
    <row r="4523" spans="1:24" x14ac:dyDescent="0.3">
      <c r="A4523" s="8" t="s">
        <v>13559</v>
      </c>
      <c r="B4523" s="9">
        <v>46151</v>
      </c>
      <c r="C4523" s="21" t="str">
        <f>TEXT(Table3[[#This Row],[Transaction_Date]],"dddd")</f>
        <v>Saturday</v>
      </c>
      <c r="D4523" t="s">
        <v>13560</v>
      </c>
      <c r="E4523">
        <f>HOUR(Table3[[#This Row],[Transaction_Time]])</f>
        <v>15</v>
      </c>
      <c r="F4523" s="10" t="s">
        <v>24</v>
      </c>
      <c r="G4523" s="10" t="s">
        <v>13561</v>
      </c>
      <c r="H4523" s="10" t="s">
        <v>97</v>
      </c>
      <c r="I4523" s="10" t="s">
        <v>27</v>
      </c>
      <c r="J4523" s="10" t="s">
        <v>90</v>
      </c>
      <c r="K4523" s="10" t="s">
        <v>140</v>
      </c>
      <c r="L4523" s="10" t="s">
        <v>113</v>
      </c>
      <c r="M4523" s="10" t="s">
        <v>114</v>
      </c>
      <c r="N4523" s="10" t="s">
        <v>78</v>
      </c>
      <c r="O4523" s="10" t="s">
        <v>47</v>
      </c>
      <c r="P4523" s="10" t="s">
        <v>115</v>
      </c>
      <c r="Q4523" s="10">
        <v>665.77</v>
      </c>
      <c r="R4523" s="10">
        <v>32.880000000000003</v>
      </c>
      <c r="S4523" s="10">
        <v>4.05</v>
      </c>
      <c r="T4523" s="10" t="s">
        <v>35</v>
      </c>
      <c r="U4523" s="10"/>
      <c r="V4523" s="10" t="s">
        <v>49</v>
      </c>
      <c r="W4523" s="10">
        <v>24</v>
      </c>
      <c r="X4523" s="11" t="s">
        <v>37</v>
      </c>
    </row>
    <row r="4524" spans="1:24" x14ac:dyDescent="0.3">
      <c r="A4524" s="4" t="s">
        <v>13562</v>
      </c>
      <c r="B4524" s="5">
        <v>46172</v>
      </c>
      <c r="C4524" s="20" t="str">
        <f>TEXT(Table3[[#This Row],[Transaction_Date]],"dddd")</f>
        <v>Saturday</v>
      </c>
      <c r="D4524" t="s">
        <v>13563</v>
      </c>
      <c r="E4524">
        <f>HOUR(Table3[[#This Row],[Transaction_Time]])</f>
        <v>16</v>
      </c>
      <c r="F4524" s="6" t="s">
        <v>52</v>
      </c>
      <c r="G4524" s="6" t="s">
        <v>13564</v>
      </c>
      <c r="H4524" s="6" t="s">
        <v>26</v>
      </c>
      <c r="I4524" s="6" t="s">
        <v>42</v>
      </c>
      <c r="J4524" s="6" t="s">
        <v>43</v>
      </c>
      <c r="K4524" s="6" t="s">
        <v>44</v>
      </c>
      <c r="L4524" s="6" t="s">
        <v>618</v>
      </c>
      <c r="M4524" s="6" t="s">
        <v>214</v>
      </c>
      <c r="N4524" s="6" t="s">
        <v>46</v>
      </c>
      <c r="O4524" s="6" t="s">
        <v>47</v>
      </c>
      <c r="P4524" s="6" t="s">
        <v>68</v>
      </c>
      <c r="Q4524" s="6">
        <v>632.86</v>
      </c>
      <c r="R4524" s="6">
        <v>0</v>
      </c>
      <c r="S4524" s="6">
        <v>4.25</v>
      </c>
      <c r="T4524" s="6" t="s">
        <v>35</v>
      </c>
      <c r="U4524" s="6"/>
      <c r="V4524" s="6" t="s">
        <v>49</v>
      </c>
      <c r="W4524" s="6">
        <v>72</v>
      </c>
      <c r="X4524" s="7" t="s">
        <v>37</v>
      </c>
    </row>
    <row r="4525" spans="1:24" x14ac:dyDescent="0.3">
      <c r="A4525" s="8" t="s">
        <v>13565</v>
      </c>
      <c r="B4525" s="9">
        <v>46171</v>
      </c>
      <c r="C4525" s="21" t="str">
        <f>TEXT(Table3[[#This Row],[Transaction_Date]],"dddd")</f>
        <v>Friday</v>
      </c>
      <c r="D4525" t="s">
        <v>13566</v>
      </c>
      <c r="E4525">
        <f>HOUR(Table3[[#This Row],[Transaction_Time]])</f>
        <v>19</v>
      </c>
      <c r="F4525" s="10" t="s">
        <v>24</v>
      </c>
      <c r="G4525" s="10" t="s">
        <v>13567</v>
      </c>
      <c r="H4525" s="10" t="s">
        <v>26</v>
      </c>
      <c r="I4525" s="10" t="s">
        <v>42</v>
      </c>
      <c r="J4525" s="10" t="s">
        <v>43</v>
      </c>
      <c r="K4525" s="10" t="s">
        <v>112</v>
      </c>
      <c r="L4525" s="10" t="s">
        <v>225</v>
      </c>
      <c r="M4525" s="10" t="s">
        <v>214</v>
      </c>
      <c r="N4525" s="10" t="s">
        <v>176</v>
      </c>
      <c r="O4525" s="10" t="s">
        <v>47</v>
      </c>
      <c r="P4525" s="10" t="s">
        <v>115</v>
      </c>
      <c r="Q4525" s="10">
        <v>25.78</v>
      </c>
      <c r="R4525" s="10">
        <v>0</v>
      </c>
      <c r="S4525" s="10">
        <v>0</v>
      </c>
      <c r="T4525" s="10" t="s">
        <v>35</v>
      </c>
      <c r="U4525" s="10"/>
      <c r="V4525" s="10" t="s">
        <v>36</v>
      </c>
      <c r="W4525" s="10">
        <v>52</v>
      </c>
      <c r="X4525" s="11" t="s">
        <v>37</v>
      </c>
    </row>
    <row r="4526" spans="1:24" x14ac:dyDescent="0.3">
      <c r="A4526" s="4" t="s">
        <v>13568</v>
      </c>
      <c r="B4526" s="5">
        <v>46160</v>
      </c>
      <c r="C4526" s="20" t="str">
        <f>TEXT(Table3[[#This Row],[Transaction_Date]],"dddd")</f>
        <v>Monday</v>
      </c>
      <c r="D4526" t="s">
        <v>13569</v>
      </c>
      <c r="E4526">
        <f>HOUR(Table3[[#This Row],[Transaction_Time]])</f>
        <v>11</v>
      </c>
      <c r="F4526" s="6" t="s">
        <v>24</v>
      </c>
      <c r="G4526" s="6" t="s">
        <v>13570</v>
      </c>
      <c r="H4526" s="6" t="s">
        <v>74</v>
      </c>
      <c r="I4526" s="6" t="s">
        <v>27</v>
      </c>
      <c r="J4526" s="6" t="s">
        <v>150</v>
      </c>
      <c r="K4526" s="6" t="s">
        <v>151</v>
      </c>
      <c r="L4526" s="6" t="s">
        <v>327</v>
      </c>
      <c r="M4526" s="6" t="s">
        <v>114</v>
      </c>
      <c r="N4526" s="6" t="s">
        <v>46</v>
      </c>
      <c r="O4526" s="6" t="s">
        <v>60</v>
      </c>
      <c r="P4526" s="6" t="s">
        <v>48</v>
      </c>
      <c r="Q4526" s="6">
        <v>243.1</v>
      </c>
      <c r="R4526" s="6">
        <v>0</v>
      </c>
      <c r="S4526" s="6">
        <v>0</v>
      </c>
      <c r="T4526" s="6" t="s">
        <v>35</v>
      </c>
      <c r="U4526" s="6"/>
      <c r="V4526" s="6" t="s">
        <v>49</v>
      </c>
      <c r="W4526" s="6">
        <v>85</v>
      </c>
      <c r="X4526" s="7" t="s">
        <v>37</v>
      </c>
    </row>
    <row r="4527" spans="1:24" x14ac:dyDescent="0.3">
      <c r="A4527" s="8" t="s">
        <v>13571</v>
      </c>
      <c r="B4527" s="9">
        <v>46145</v>
      </c>
      <c r="C4527" s="21" t="str">
        <f>TEXT(Table3[[#This Row],[Transaction_Date]],"dddd")</f>
        <v>Sunday</v>
      </c>
      <c r="D4527" t="s">
        <v>13572</v>
      </c>
      <c r="E4527">
        <f>HOUR(Table3[[#This Row],[Transaction_Time]])</f>
        <v>7</v>
      </c>
      <c r="F4527" s="10" t="s">
        <v>40</v>
      </c>
      <c r="G4527" s="10" t="s">
        <v>13573</v>
      </c>
      <c r="H4527" s="10" t="s">
        <v>74</v>
      </c>
      <c r="I4527" s="10" t="s">
        <v>42</v>
      </c>
      <c r="J4527" s="10" t="s">
        <v>75</v>
      </c>
      <c r="K4527" s="10" t="s">
        <v>295</v>
      </c>
      <c r="L4527" s="10" t="s">
        <v>500</v>
      </c>
      <c r="M4527" s="10" t="s">
        <v>67</v>
      </c>
      <c r="N4527" s="10" t="s">
        <v>176</v>
      </c>
      <c r="O4527" s="10" t="s">
        <v>60</v>
      </c>
      <c r="P4527" s="10" t="s">
        <v>84</v>
      </c>
      <c r="Q4527" s="10">
        <v>100.34</v>
      </c>
      <c r="R4527" s="10">
        <v>0</v>
      </c>
      <c r="S4527" s="10">
        <v>0</v>
      </c>
      <c r="T4527" s="10" t="s">
        <v>35</v>
      </c>
      <c r="U4527" s="10"/>
      <c r="V4527" s="10" t="s">
        <v>49</v>
      </c>
      <c r="W4527" s="10">
        <v>72</v>
      </c>
      <c r="X4527" s="11" t="s">
        <v>37</v>
      </c>
    </row>
    <row r="4528" spans="1:24" x14ac:dyDescent="0.3">
      <c r="A4528" s="4" t="s">
        <v>13574</v>
      </c>
      <c r="B4528" s="5">
        <v>46163</v>
      </c>
      <c r="C4528" s="20" t="str">
        <f>TEXT(Table3[[#This Row],[Transaction_Date]],"dddd")</f>
        <v>Thursday</v>
      </c>
      <c r="D4528" t="s">
        <v>13575</v>
      </c>
      <c r="E4528">
        <f>HOUR(Table3[[#This Row],[Transaction_Time]])</f>
        <v>10</v>
      </c>
      <c r="F4528" s="6" t="s">
        <v>52</v>
      </c>
      <c r="G4528" s="6" t="s">
        <v>13576</v>
      </c>
      <c r="H4528" s="6" t="s">
        <v>54</v>
      </c>
      <c r="I4528" s="6" t="s">
        <v>42</v>
      </c>
      <c r="J4528" s="6" t="s">
        <v>55</v>
      </c>
      <c r="K4528" s="6" t="s">
        <v>180</v>
      </c>
      <c r="L4528" s="6" t="s">
        <v>296</v>
      </c>
      <c r="M4528" s="6" t="s">
        <v>146</v>
      </c>
      <c r="N4528" s="6" t="s">
        <v>32</v>
      </c>
      <c r="O4528" s="6" t="s">
        <v>141</v>
      </c>
      <c r="P4528" s="6" t="s">
        <v>128</v>
      </c>
      <c r="Q4528" s="6">
        <v>1719.33</v>
      </c>
      <c r="R4528" s="6">
        <v>25.28</v>
      </c>
      <c r="S4528" s="6">
        <v>1.72</v>
      </c>
      <c r="T4528" s="6" t="s">
        <v>35</v>
      </c>
      <c r="U4528" s="6"/>
      <c r="V4528" s="6" t="s">
        <v>49</v>
      </c>
      <c r="W4528" s="6">
        <v>75</v>
      </c>
      <c r="X4528" s="7" t="s">
        <v>37</v>
      </c>
    </row>
    <row r="4529" spans="1:24" x14ac:dyDescent="0.3">
      <c r="A4529" s="8" t="s">
        <v>13577</v>
      </c>
      <c r="B4529" s="9">
        <v>46166</v>
      </c>
      <c r="C4529" s="21" t="str">
        <f>TEXT(Table3[[#This Row],[Transaction_Date]],"dddd")</f>
        <v>Sunday</v>
      </c>
      <c r="D4529" t="s">
        <v>13578</v>
      </c>
      <c r="E4529">
        <f>HOUR(Table3[[#This Row],[Transaction_Time]])</f>
        <v>9</v>
      </c>
      <c r="F4529" s="10" t="s">
        <v>52</v>
      </c>
      <c r="G4529" s="10" t="s">
        <v>13579</v>
      </c>
      <c r="H4529" s="10" t="s">
        <v>89</v>
      </c>
      <c r="I4529" s="10" t="s">
        <v>42</v>
      </c>
      <c r="J4529" s="10" t="s">
        <v>75</v>
      </c>
      <c r="K4529" s="10" t="s">
        <v>156</v>
      </c>
      <c r="L4529" s="10" t="s">
        <v>132</v>
      </c>
      <c r="M4529" s="10" t="s">
        <v>93</v>
      </c>
      <c r="N4529" s="10" t="s">
        <v>78</v>
      </c>
      <c r="O4529" s="10" t="s">
        <v>47</v>
      </c>
      <c r="P4529" s="10" t="s">
        <v>68</v>
      </c>
      <c r="Q4529" s="10">
        <v>733.64</v>
      </c>
      <c r="R4529" s="10">
        <v>0</v>
      </c>
      <c r="S4529" s="10">
        <v>0</v>
      </c>
      <c r="T4529" s="10" t="s">
        <v>35</v>
      </c>
      <c r="U4529" s="10"/>
      <c r="V4529" s="10" t="s">
        <v>49</v>
      </c>
      <c r="W4529" s="10">
        <v>48</v>
      </c>
      <c r="X4529" s="11" t="s">
        <v>37</v>
      </c>
    </row>
    <row r="4530" spans="1:24" x14ac:dyDescent="0.3">
      <c r="A4530" s="4" t="s">
        <v>13580</v>
      </c>
      <c r="B4530" s="5">
        <v>46169</v>
      </c>
      <c r="C4530" s="20" t="str">
        <f>TEXT(Table3[[#This Row],[Transaction_Date]],"dddd")</f>
        <v>Wednesday</v>
      </c>
      <c r="D4530" t="s">
        <v>13581</v>
      </c>
      <c r="E4530">
        <f>HOUR(Table3[[#This Row],[Transaction_Time]])</f>
        <v>13</v>
      </c>
      <c r="F4530" s="6" t="s">
        <v>24</v>
      </c>
      <c r="G4530" s="6" t="s">
        <v>13582</v>
      </c>
      <c r="H4530" s="6" t="s">
        <v>89</v>
      </c>
      <c r="I4530" s="6" t="s">
        <v>27</v>
      </c>
      <c r="J4530" s="6" t="s">
        <v>119</v>
      </c>
      <c r="K4530" s="6" t="s">
        <v>120</v>
      </c>
      <c r="L4530" s="6" t="s">
        <v>618</v>
      </c>
      <c r="M4530" s="6" t="s">
        <v>214</v>
      </c>
      <c r="N4530" s="6" t="s">
        <v>46</v>
      </c>
      <c r="O4530" s="6" t="s">
        <v>47</v>
      </c>
      <c r="P4530" s="10" t="s">
        <v>68</v>
      </c>
      <c r="Q4530" s="6">
        <v>102.49</v>
      </c>
      <c r="R4530" s="6">
        <v>0</v>
      </c>
      <c r="S4530" s="6">
        <v>6.49</v>
      </c>
      <c r="T4530" s="6" t="s">
        <v>35</v>
      </c>
      <c r="U4530" s="6"/>
      <c r="V4530" s="6" t="s">
        <v>49</v>
      </c>
      <c r="W4530" s="6">
        <v>10</v>
      </c>
      <c r="X4530" s="7" t="s">
        <v>37</v>
      </c>
    </row>
    <row r="4531" spans="1:24" x14ac:dyDescent="0.3">
      <c r="A4531" s="8" t="s">
        <v>13583</v>
      </c>
      <c r="B4531" s="9">
        <v>46152</v>
      </c>
      <c r="C4531" s="21" t="str">
        <f>TEXT(Table3[[#This Row],[Transaction_Date]],"dddd")</f>
        <v>Sunday</v>
      </c>
      <c r="D4531" t="s">
        <v>13584</v>
      </c>
      <c r="E4531">
        <f>HOUR(Table3[[#This Row],[Transaction_Time]])</f>
        <v>18</v>
      </c>
      <c r="F4531" s="10" t="s">
        <v>40</v>
      </c>
      <c r="G4531" s="10" t="s">
        <v>13585</v>
      </c>
      <c r="H4531" s="10" t="s">
        <v>26</v>
      </c>
      <c r="I4531" s="10" t="s">
        <v>27</v>
      </c>
      <c r="J4531" s="10" t="s">
        <v>105</v>
      </c>
      <c r="K4531" s="10" t="s">
        <v>106</v>
      </c>
      <c r="L4531" s="10" t="s">
        <v>82</v>
      </c>
      <c r="M4531" s="10" t="s">
        <v>83</v>
      </c>
      <c r="N4531" s="10" t="s">
        <v>46</v>
      </c>
      <c r="O4531" s="10" t="s">
        <v>141</v>
      </c>
      <c r="P4531" s="10" t="s">
        <v>108</v>
      </c>
      <c r="Q4531" s="10">
        <v>1794.19</v>
      </c>
      <c r="R4531" s="10">
        <v>0</v>
      </c>
      <c r="S4531" s="10">
        <v>0</v>
      </c>
      <c r="T4531" s="10" t="s">
        <v>35</v>
      </c>
      <c r="U4531" s="10"/>
      <c r="V4531" s="10" t="s">
        <v>49</v>
      </c>
      <c r="W4531" s="10">
        <v>36</v>
      </c>
      <c r="X4531" s="11" t="s">
        <v>37</v>
      </c>
    </row>
    <row r="4532" spans="1:24" x14ac:dyDescent="0.3">
      <c r="A4532" s="4" t="s">
        <v>13586</v>
      </c>
      <c r="B4532" s="5">
        <v>46152</v>
      </c>
      <c r="C4532" s="20" t="str">
        <f>TEXT(Table3[[#This Row],[Transaction_Date]],"dddd")</f>
        <v>Sunday</v>
      </c>
      <c r="D4532" t="s">
        <v>13587</v>
      </c>
      <c r="E4532">
        <f>HOUR(Table3[[#This Row],[Transaction_Time]])</f>
        <v>12</v>
      </c>
      <c r="F4532" s="6" t="s">
        <v>52</v>
      </c>
      <c r="G4532" s="6" t="s">
        <v>13588</v>
      </c>
      <c r="H4532" s="6" t="s">
        <v>26</v>
      </c>
      <c r="I4532" s="6" t="s">
        <v>42</v>
      </c>
      <c r="J4532" s="6" t="s">
        <v>105</v>
      </c>
      <c r="K4532" s="6" t="s">
        <v>106</v>
      </c>
      <c r="L4532" s="6" t="s">
        <v>113</v>
      </c>
      <c r="M4532" s="6" t="s">
        <v>114</v>
      </c>
      <c r="N4532" s="6" t="s">
        <v>46</v>
      </c>
      <c r="O4532" s="6" t="s">
        <v>47</v>
      </c>
      <c r="P4532" s="6" t="s">
        <v>68</v>
      </c>
      <c r="Q4532" s="6">
        <v>789.04</v>
      </c>
      <c r="R4532" s="6">
        <v>9.3699999999999992</v>
      </c>
      <c r="S4532" s="6">
        <v>0</v>
      </c>
      <c r="T4532" s="6" t="s">
        <v>35</v>
      </c>
      <c r="U4532" s="6"/>
      <c r="V4532" s="6" t="s">
        <v>36</v>
      </c>
      <c r="W4532" s="6">
        <v>75</v>
      </c>
      <c r="X4532" s="7" t="s">
        <v>37</v>
      </c>
    </row>
    <row r="4533" spans="1:24" x14ac:dyDescent="0.3">
      <c r="A4533" s="8" t="s">
        <v>13589</v>
      </c>
      <c r="B4533" s="9">
        <v>46171</v>
      </c>
      <c r="C4533" s="21" t="str">
        <f>TEXT(Table3[[#This Row],[Transaction_Date]],"dddd")</f>
        <v>Friday</v>
      </c>
      <c r="D4533" t="s">
        <v>13590</v>
      </c>
      <c r="E4533">
        <f>HOUR(Table3[[#This Row],[Transaction_Time]])</f>
        <v>13</v>
      </c>
      <c r="F4533" s="10" t="s">
        <v>72</v>
      </c>
      <c r="G4533" s="10" t="s">
        <v>13591</v>
      </c>
      <c r="H4533" s="10" t="s">
        <v>26</v>
      </c>
      <c r="I4533" s="10" t="s">
        <v>27</v>
      </c>
      <c r="J4533" s="10" t="s">
        <v>55</v>
      </c>
      <c r="K4533" s="10" t="s">
        <v>136</v>
      </c>
      <c r="L4533" s="10" t="s">
        <v>145</v>
      </c>
      <c r="M4533" s="10" t="s">
        <v>146</v>
      </c>
      <c r="N4533" s="10" t="s">
        <v>32</v>
      </c>
      <c r="O4533" s="10" t="s">
        <v>60</v>
      </c>
      <c r="P4533" s="10" t="s">
        <v>84</v>
      </c>
      <c r="Q4533" s="10">
        <v>327.95</v>
      </c>
      <c r="R4533" s="10">
        <v>0</v>
      </c>
      <c r="S4533" s="10">
        <v>0</v>
      </c>
      <c r="T4533" s="10" t="s">
        <v>35</v>
      </c>
      <c r="U4533" s="10"/>
      <c r="V4533" s="10" t="s">
        <v>49</v>
      </c>
      <c r="W4533" s="10">
        <v>91</v>
      </c>
      <c r="X4533" s="11" t="s">
        <v>37</v>
      </c>
    </row>
    <row r="4534" spans="1:24" x14ac:dyDescent="0.3">
      <c r="A4534" s="4" t="s">
        <v>13592</v>
      </c>
      <c r="B4534" s="5">
        <v>46167</v>
      </c>
      <c r="C4534" s="20" t="str">
        <f>TEXT(Table3[[#This Row],[Transaction_Date]],"dddd")</f>
        <v>Monday</v>
      </c>
      <c r="D4534" t="s">
        <v>13593</v>
      </c>
      <c r="E4534">
        <f>HOUR(Table3[[#This Row],[Transaction_Time]])</f>
        <v>12</v>
      </c>
      <c r="F4534" s="6" t="s">
        <v>24</v>
      </c>
      <c r="G4534" s="6" t="s">
        <v>13594</v>
      </c>
      <c r="H4534" s="6" t="s">
        <v>54</v>
      </c>
      <c r="I4534" s="6" t="s">
        <v>42</v>
      </c>
      <c r="J4534" s="6" t="s">
        <v>119</v>
      </c>
      <c r="K4534" s="6" t="s">
        <v>264</v>
      </c>
      <c r="L4534" s="6" t="s">
        <v>334</v>
      </c>
      <c r="M4534" s="6" t="s">
        <v>58</v>
      </c>
      <c r="N4534" s="6" t="s">
        <v>32</v>
      </c>
      <c r="O4534" s="6" t="s">
        <v>47</v>
      </c>
      <c r="P4534" s="6" t="s">
        <v>128</v>
      </c>
      <c r="Q4534" s="6">
        <v>154.59</v>
      </c>
      <c r="R4534" s="6">
        <v>0</v>
      </c>
      <c r="S4534" s="6">
        <v>0</v>
      </c>
      <c r="T4534" s="6" t="s">
        <v>35</v>
      </c>
      <c r="U4534" s="6"/>
      <c r="V4534" s="6" t="s">
        <v>49</v>
      </c>
      <c r="W4534" s="6">
        <v>33</v>
      </c>
      <c r="X4534" s="7" t="s">
        <v>37</v>
      </c>
    </row>
    <row r="4535" spans="1:24" x14ac:dyDescent="0.3">
      <c r="A4535" s="8" t="s">
        <v>13595</v>
      </c>
      <c r="B4535" s="9">
        <v>46160</v>
      </c>
      <c r="C4535" s="21" t="str">
        <f>TEXT(Table3[[#This Row],[Transaction_Date]],"dddd")</f>
        <v>Monday</v>
      </c>
      <c r="D4535" t="s">
        <v>13596</v>
      </c>
      <c r="E4535">
        <f>HOUR(Table3[[#This Row],[Transaction_Time]])</f>
        <v>15</v>
      </c>
      <c r="F4535" s="10" t="s">
        <v>72</v>
      </c>
      <c r="G4535" s="10" t="s">
        <v>13597</v>
      </c>
      <c r="H4535" s="10" t="s">
        <v>26</v>
      </c>
      <c r="I4535" s="10" t="s">
        <v>27</v>
      </c>
      <c r="J4535" s="10" t="s">
        <v>98</v>
      </c>
      <c r="K4535" s="10" t="s">
        <v>338</v>
      </c>
      <c r="L4535" s="10" t="s">
        <v>66</v>
      </c>
      <c r="M4535" s="10" t="s">
        <v>67</v>
      </c>
      <c r="N4535" s="10" t="s">
        <v>176</v>
      </c>
      <c r="O4535" s="10" t="s">
        <v>47</v>
      </c>
      <c r="P4535" s="10" t="s">
        <v>68</v>
      </c>
      <c r="Q4535" s="10">
        <v>163.47999999999999</v>
      </c>
      <c r="R4535" s="10">
        <v>0</v>
      </c>
      <c r="S4535" s="10">
        <v>0</v>
      </c>
      <c r="T4535" s="10" t="s">
        <v>35</v>
      </c>
      <c r="U4535" s="10"/>
      <c r="V4535" s="10" t="s">
        <v>49</v>
      </c>
      <c r="W4535" s="10">
        <v>29</v>
      </c>
      <c r="X4535" s="11" t="s">
        <v>37</v>
      </c>
    </row>
    <row r="4536" spans="1:24" x14ac:dyDescent="0.3">
      <c r="A4536" s="4" t="s">
        <v>13598</v>
      </c>
      <c r="B4536" s="5">
        <v>46159</v>
      </c>
      <c r="C4536" s="20" t="str">
        <f>TEXT(Table3[[#This Row],[Transaction_Date]],"dddd")</f>
        <v>Sunday</v>
      </c>
      <c r="D4536" t="s">
        <v>698</v>
      </c>
      <c r="E4536">
        <f>HOUR(Table3[[#This Row],[Transaction_Time]])</f>
        <v>20</v>
      </c>
      <c r="F4536" s="6" t="s">
        <v>87</v>
      </c>
      <c r="G4536" s="6" t="s">
        <v>13599</v>
      </c>
      <c r="H4536" s="6" t="s">
        <v>89</v>
      </c>
      <c r="I4536" s="6" t="s">
        <v>27</v>
      </c>
      <c r="J4536" s="6" t="s">
        <v>75</v>
      </c>
      <c r="K4536" s="6" t="s">
        <v>295</v>
      </c>
      <c r="L4536" s="6" t="s">
        <v>132</v>
      </c>
      <c r="M4536" s="6" t="s">
        <v>93</v>
      </c>
      <c r="N4536" s="6" t="s">
        <v>46</v>
      </c>
      <c r="O4536" s="6" t="s">
        <v>47</v>
      </c>
      <c r="P4536" s="6" t="s">
        <v>48</v>
      </c>
      <c r="Q4536" s="6">
        <v>2664.37</v>
      </c>
      <c r="R4536" s="6">
        <v>0</v>
      </c>
      <c r="S4536" s="6">
        <v>3.19</v>
      </c>
      <c r="T4536" s="6" t="s">
        <v>35</v>
      </c>
      <c r="U4536" s="6"/>
      <c r="V4536" s="6" t="s">
        <v>36</v>
      </c>
      <c r="W4536" s="6">
        <v>13</v>
      </c>
      <c r="X4536" s="7" t="s">
        <v>37</v>
      </c>
    </row>
    <row r="4537" spans="1:24" x14ac:dyDescent="0.3">
      <c r="A4537" s="8" t="s">
        <v>13600</v>
      </c>
      <c r="B4537" s="9">
        <v>46160</v>
      </c>
      <c r="C4537" s="21" t="str">
        <f>TEXT(Table3[[#This Row],[Transaction_Date]],"dddd")</f>
        <v>Monday</v>
      </c>
      <c r="D4537" t="s">
        <v>13601</v>
      </c>
      <c r="E4537">
        <f>HOUR(Table3[[#This Row],[Transaction_Time]])</f>
        <v>11</v>
      </c>
      <c r="F4537" s="10" t="s">
        <v>24</v>
      </c>
      <c r="G4537" s="10" t="s">
        <v>13602</v>
      </c>
      <c r="H4537" s="10" t="s">
        <v>89</v>
      </c>
      <c r="I4537" s="10" t="s">
        <v>42</v>
      </c>
      <c r="J4537" s="10" t="s">
        <v>43</v>
      </c>
      <c r="K4537" s="10" t="s">
        <v>285</v>
      </c>
      <c r="L4537" s="10" t="s">
        <v>45</v>
      </c>
      <c r="M4537" s="10" t="s">
        <v>31</v>
      </c>
      <c r="N4537" s="10" t="s">
        <v>32</v>
      </c>
      <c r="O4537" s="10" t="s">
        <v>60</v>
      </c>
      <c r="P4537" s="10" t="s">
        <v>34</v>
      </c>
      <c r="Q4537" s="10">
        <v>237.32</v>
      </c>
      <c r="R4537" s="10">
        <v>0</v>
      </c>
      <c r="S4537" s="10">
        <v>0</v>
      </c>
      <c r="T4537" s="10" t="s">
        <v>35</v>
      </c>
      <c r="U4537" s="10"/>
      <c r="V4537" s="10" t="s">
        <v>49</v>
      </c>
      <c r="W4537" s="10">
        <v>42</v>
      </c>
      <c r="X4537" s="11" t="s">
        <v>37</v>
      </c>
    </row>
    <row r="4538" spans="1:24" x14ac:dyDescent="0.3">
      <c r="A4538" s="4" t="s">
        <v>13603</v>
      </c>
      <c r="B4538" s="5">
        <v>46147</v>
      </c>
      <c r="C4538" s="20" t="str">
        <f>TEXT(Table3[[#This Row],[Transaction_Date]],"dddd")</f>
        <v>Tuesday</v>
      </c>
      <c r="D4538" t="s">
        <v>13604</v>
      </c>
      <c r="E4538">
        <f>HOUR(Table3[[#This Row],[Transaction_Time]])</f>
        <v>18</v>
      </c>
      <c r="F4538" s="6" t="s">
        <v>72</v>
      </c>
      <c r="G4538" s="6" t="s">
        <v>13605</v>
      </c>
      <c r="H4538" s="6" t="s">
        <v>54</v>
      </c>
      <c r="I4538" s="6" t="s">
        <v>27</v>
      </c>
      <c r="J4538" s="6" t="s">
        <v>75</v>
      </c>
      <c r="K4538" s="6" t="s">
        <v>76</v>
      </c>
      <c r="L4538" s="6" t="s">
        <v>241</v>
      </c>
      <c r="M4538" s="6" t="s">
        <v>101</v>
      </c>
      <c r="N4538" s="6" t="s">
        <v>46</v>
      </c>
      <c r="O4538" s="6" t="s">
        <v>60</v>
      </c>
      <c r="P4538" s="6" t="s">
        <v>128</v>
      </c>
      <c r="Q4538" s="6">
        <v>523.80999999999995</v>
      </c>
      <c r="R4538" s="6">
        <v>0</v>
      </c>
      <c r="S4538" s="6">
        <v>5.41</v>
      </c>
      <c r="T4538" s="6" t="s">
        <v>35</v>
      </c>
      <c r="U4538" s="6"/>
      <c r="V4538" s="6" t="s">
        <v>36</v>
      </c>
      <c r="W4538" s="6">
        <v>56</v>
      </c>
      <c r="X4538" s="7" t="s">
        <v>37</v>
      </c>
    </row>
    <row r="4539" spans="1:24" x14ac:dyDescent="0.3">
      <c r="A4539" s="8" t="s">
        <v>13606</v>
      </c>
      <c r="B4539" s="9">
        <v>46153</v>
      </c>
      <c r="C4539" s="21" t="str">
        <f>TEXT(Table3[[#This Row],[Transaction_Date]],"dddd")</f>
        <v>Monday</v>
      </c>
      <c r="D4539" t="s">
        <v>13607</v>
      </c>
      <c r="E4539">
        <f>HOUR(Table3[[#This Row],[Transaction_Time]])</f>
        <v>17</v>
      </c>
      <c r="F4539" s="10" t="s">
        <v>40</v>
      </c>
      <c r="G4539" s="10" t="s">
        <v>13608</v>
      </c>
      <c r="H4539" s="10" t="s">
        <v>26</v>
      </c>
      <c r="I4539" s="10" t="s">
        <v>27</v>
      </c>
      <c r="J4539" s="10" t="s">
        <v>55</v>
      </c>
      <c r="K4539" s="10" t="s">
        <v>256</v>
      </c>
      <c r="L4539" s="10" t="s">
        <v>445</v>
      </c>
      <c r="M4539" s="10" t="s">
        <v>162</v>
      </c>
      <c r="N4539" s="10" t="s">
        <v>59</v>
      </c>
      <c r="O4539" s="10" t="s">
        <v>60</v>
      </c>
      <c r="P4539" s="10" t="s">
        <v>68</v>
      </c>
      <c r="Q4539" s="10">
        <v>452.81</v>
      </c>
      <c r="R4539" s="10">
        <v>0</v>
      </c>
      <c r="S4539" s="10">
        <v>4.96</v>
      </c>
      <c r="T4539" s="10" t="s">
        <v>35</v>
      </c>
      <c r="U4539" s="10"/>
      <c r="V4539" s="10" t="s">
        <v>49</v>
      </c>
      <c r="W4539" s="10">
        <v>90</v>
      </c>
      <c r="X4539" s="11" t="s">
        <v>37</v>
      </c>
    </row>
    <row r="4540" spans="1:24" x14ac:dyDescent="0.3">
      <c r="A4540" s="4" t="s">
        <v>13609</v>
      </c>
      <c r="B4540" s="5">
        <v>46168</v>
      </c>
      <c r="C4540" s="20" t="str">
        <f>TEXT(Table3[[#This Row],[Transaction_Date]],"dddd")</f>
        <v>Tuesday</v>
      </c>
      <c r="D4540" t="s">
        <v>13610</v>
      </c>
      <c r="E4540">
        <f>HOUR(Table3[[#This Row],[Transaction_Time]])</f>
        <v>12</v>
      </c>
      <c r="F4540" s="6" t="s">
        <v>24</v>
      </c>
      <c r="G4540" s="6" t="s">
        <v>13611</v>
      </c>
      <c r="H4540" s="6" t="s">
        <v>54</v>
      </c>
      <c r="I4540" s="6" t="s">
        <v>27</v>
      </c>
      <c r="J4540" s="6" t="s">
        <v>28</v>
      </c>
      <c r="K4540" s="6" t="s">
        <v>188</v>
      </c>
      <c r="L4540" s="6" t="s">
        <v>57</v>
      </c>
      <c r="M4540" s="6" t="s">
        <v>58</v>
      </c>
      <c r="N4540" s="6" t="s">
        <v>46</v>
      </c>
      <c r="O4540" s="6" t="s">
        <v>47</v>
      </c>
      <c r="P4540" s="6" t="s">
        <v>34</v>
      </c>
      <c r="Q4540" s="6">
        <v>158.11000000000001</v>
      </c>
      <c r="R4540" s="6">
        <v>13.78</v>
      </c>
      <c r="S4540" s="6">
        <v>0</v>
      </c>
      <c r="T4540" s="6" t="s">
        <v>35</v>
      </c>
      <c r="U4540" s="6"/>
      <c r="V4540" s="6" t="s">
        <v>49</v>
      </c>
      <c r="W4540" s="6">
        <v>8</v>
      </c>
      <c r="X4540" s="7" t="s">
        <v>37</v>
      </c>
    </row>
    <row r="4541" spans="1:24" x14ac:dyDescent="0.3">
      <c r="A4541" s="8" t="s">
        <v>13612</v>
      </c>
      <c r="B4541" s="9">
        <v>46156</v>
      </c>
      <c r="C4541" s="21" t="str">
        <f>TEXT(Table3[[#This Row],[Transaction_Date]],"dddd")</f>
        <v>Thursday</v>
      </c>
      <c r="D4541" t="s">
        <v>13613</v>
      </c>
      <c r="E4541">
        <f>HOUR(Table3[[#This Row],[Transaction_Time]])</f>
        <v>21</v>
      </c>
      <c r="F4541" s="10" t="s">
        <v>24</v>
      </c>
      <c r="G4541" s="10" t="s">
        <v>13614</v>
      </c>
      <c r="H4541" s="10" t="s">
        <v>26</v>
      </c>
      <c r="I4541" s="10" t="s">
        <v>455</v>
      </c>
      <c r="J4541" s="10" t="s">
        <v>28</v>
      </c>
      <c r="K4541" s="10" t="s">
        <v>65</v>
      </c>
      <c r="L4541" s="10" t="s">
        <v>375</v>
      </c>
      <c r="M4541" s="10" t="s">
        <v>58</v>
      </c>
      <c r="N4541" s="10" t="s">
        <v>46</v>
      </c>
      <c r="O4541" s="10" t="s">
        <v>297</v>
      </c>
      <c r="P4541" s="10" t="s">
        <v>48</v>
      </c>
      <c r="Q4541" s="10">
        <v>189.02</v>
      </c>
      <c r="R4541" s="10">
        <v>0</v>
      </c>
      <c r="S4541" s="10">
        <v>0</v>
      </c>
      <c r="T4541" s="10" t="s">
        <v>35</v>
      </c>
      <c r="U4541" s="10"/>
      <c r="V4541" s="10" t="s">
        <v>49</v>
      </c>
      <c r="W4541" s="10">
        <v>8</v>
      </c>
      <c r="X4541" s="11" t="s">
        <v>37</v>
      </c>
    </row>
    <row r="4542" spans="1:24" x14ac:dyDescent="0.3">
      <c r="A4542" s="4" t="s">
        <v>13615</v>
      </c>
      <c r="B4542" s="5">
        <v>46145</v>
      </c>
      <c r="C4542" s="20" t="str">
        <f>TEXT(Table3[[#This Row],[Transaction_Date]],"dddd")</f>
        <v>Sunday</v>
      </c>
      <c r="D4542" t="s">
        <v>13616</v>
      </c>
      <c r="E4542">
        <f>HOUR(Table3[[#This Row],[Transaction_Time]])</f>
        <v>20</v>
      </c>
      <c r="F4542" s="6" t="s">
        <v>52</v>
      </c>
      <c r="G4542" s="6" t="s">
        <v>13617</v>
      </c>
      <c r="H4542" s="6" t="s">
        <v>26</v>
      </c>
      <c r="I4542" s="6" t="s">
        <v>27</v>
      </c>
      <c r="J4542" s="6" t="s">
        <v>119</v>
      </c>
      <c r="K4542" s="6" t="s">
        <v>120</v>
      </c>
      <c r="L4542" s="6" t="s">
        <v>241</v>
      </c>
      <c r="M4542" s="6" t="s">
        <v>101</v>
      </c>
      <c r="N4542" s="6" t="s">
        <v>78</v>
      </c>
      <c r="O4542" s="6" t="s">
        <v>47</v>
      </c>
      <c r="P4542" s="6" t="s">
        <v>48</v>
      </c>
      <c r="Q4542" s="6">
        <v>539.80999999999995</v>
      </c>
      <c r="R4542" s="6">
        <v>0</v>
      </c>
      <c r="S4542" s="6">
        <v>5.6</v>
      </c>
      <c r="T4542" s="6" t="s">
        <v>406</v>
      </c>
      <c r="U4542" s="6" t="s">
        <v>281</v>
      </c>
      <c r="V4542" s="6" t="s">
        <v>49</v>
      </c>
      <c r="W4542" s="6">
        <v>29</v>
      </c>
      <c r="X4542" s="7" t="s">
        <v>37</v>
      </c>
    </row>
    <row r="4543" spans="1:24" x14ac:dyDescent="0.3">
      <c r="A4543" s="8" t="s">
        <v>13618</v>
      </c>
      <c r="B4543" s="9">
        <v>46170</v>
      </c>
      <c r="C4543" s="21" t="str">
        <f>TEXT(Table3[[#This Row],[Transaction_Date]],"dddd")</f>
        <v>Thursday</v>
      </c>
      <c r="D4543" t="s">
        <v>13619</v>
      </c>
      <c r="E4543">
        <f>HOUR(Table3[[#This Row],[Transaction_Time]])</f>
        <v>19</v>
      </c>
      <c r="F4543" s="10" t="s">
        <v>24</v>
      </c>
      <c r="G4543" s="10" t="s">
        <v>13620</v>
      </c>
      <c r="H4543" s="10" t="s">
        <v>54</v>
      </c>
      <c r="I4543" s="10" t="s">
        <v>27</v>
      </c>
      <c r="J4543" s="10" t="s">
        <v>150</v>
      </c>
      <c r="K4543" s="10" t="s">
        <v>245</v>
      </c>
      <c r="L4543" s="10" t="s">
        <v>634</v>
      </c>
      <c r="M4543" s="10" t="s">
        <v>114</v>
      </c>
      <c r="N4543" s="10" t="s">
        <v>78</v>
      </c>
      <c r="O4543" s="10" t="s">
        <v>33</v>
      </c>
      <c r="P4543" s="10" t="s">
        <v>108</v>
      </c>
      <c r="Q4543" s="10">
        <v>316.26</v>
      </c>
      <c r="R4543" s="10">
        <v>0</v>
      </c>
      <c r="S4543" s="10">
        <v>0</v>
      </c>
      <c r="T4543" s="10" t="s">
        <v>35</v>
      </c>
      <c r="U4543" s="10"/>
      <c r="V4543" s="10" t="s">
        <v>49</v>
      </c>
      <c r="W4543" s="10">
        <v>64</v>
      </c>
      <c r="X4543" s="11" t="s">
        <v>37</v>
      </c>
    </row>
    <row r="4544" spans="1:24" x14ac:dyDescent="0.3">
      <c r="A4544" s="4" t="s">
        <v>13621</v>
      </c>
      <c r="B4544" s="5">
        <v>46171</v>
      </c>
      <c r="C4544" s="20" t="str">
        <f>TEXT(Table3[[#This Row],[Transaction_Date]],"dddd")</f>
        <v>Friday</v>
      </c>
      <c r="D4544" t="s">
        <v>13622</v>
      </c>
      <c r="E4544">
        <f>HOUR(Table3[[#This Row],[Transaction_Time]])</f>
        <v>17</v>
      </c>
      <c r="F4544" s="6" t="s">
        <v>24</v>
      </c>
      <c r="G4544" s="6" t="s">
        <v>13623</v>
      </c>
      <c r="H4544" s="6" t="s">
        <v>26</v>
      </c>
      <c r="I4544" s="6" t="s">
        <v>27</v>
      </c>
      <c r="J4544" s="6" t="s">
        <v>75</v>
      </c>
      <c r="K4544" s="6" t="s">
        <v>156</v>
      </c>
      <c r="L4544" s="6" t="s">
        <v>350</v>
      </c>
      <c r="M4544" s="6" t="s">
        <v>31</v>
      </c>
      <c r="N4544" s="6" t="s">
        <v>46</v>
      </c>
      <c r="O4544" s="6" t="s">
        <v>60</v>
      </c>
      <c r="P4544" s="6" t="s">
        <v>68</v>
      </c>
      <c r="Q4544" s="6">
        <v>255.85</v>
      </c>
      <c r="R4544" s="6">
        <v>0</v>
      </c>
      <c r="S4544" s="6">
        <v>0.72</v>
      </c>
      <c r="T4544" s="6" t="s">
        <v>35</v>
      </c>
      <c r="U4544" s="6"/>
      <c r="V4544" s="6" t="s">
        <v>36</v>
      </c>
      <c r="W4544" s="6">
        <v>65</v>
      </c>
      <c r="X4544" s="7" t="s">
        <v>37</v>
      </c>
    </row>
    <row r="4545" spans="1:24" x14ac:dyDescent="0.3">
      <c r="A4545" s="8" t="s">
        <v>13624</v>
      </c>
      <c r="B4545" s="9">
        <v>46173</v>
      </c>
      <c r="C4545" s="21" t="str">
        <f>TEXT(Table3[[#This Row],[Transaction_Date]],"dddd")</f>
        <v>Sunday</v>
      </c>
      <c r="D4545" t="s">
        <v>13625</v>
      </c>
      <c r="E4545">
        <f>HOUR(Table3[[#This Row],[Transaction_Time]])</f>
        <v>14</v>
      </c>
      <c r="F4545" s="10" t="s">
        <v>40</v>
      </c>
      <c r="G4545" s="10" t="s">
        <v>13626</v>
      </c>
      <c r="H4545" s="10" t="s">
        <v>74</v>
      </c>
      <c r="I4545" s="10" t="s">
        <v>27</v>
      </c>
      <c r="J4545" s="10" t="s">
        <v>119</v>
      </c>
      <c r="K4545" s="10" t="s">
        <v>264</v>
      </c>
      <c r="L4545" s="10" t="s">
        <v>544</v>
      </c>
      <c r="M4545" s="10" t="s">
        <v>114</v>
      </c>
      <c r="N4545" s="10" t="s">
        <v>59</v>
      </c>
      <c r="O4545" s="10" t="s">
        <v>141</v>
      </c>
      <c r="P4545" s="10" t="s">
        <v>84</v>
      </c>
      <c r="Q4545" s="10">
        <v>616.55999999999995</v>
      </c>
      <c r="R4545" s="10">
        <v>0</v>
      </c>
      <c r="S4545" s="10">
        <v>0</v>
      </c>
      <c r="T4545" s="10" t="s">
        <v>35</v>
      </c>
      <c r="U4545" s="10"/>
      <c r="V4545" s="10" t="s">
        <v>49</v>
      </c>
      <c r="W4545" s="10">
        <v>19</v>
      </c>
      <c r="X4545" s="11" t="s">
        <v>37</v>
      </c>
    </row>
    <row r="4546" spans="1:24" x14ac:dyDescent="0.3">
      <c r="A4546" s="4" t="s">
        <v>13627</v>
      </c>
      <c r="B4546" s="5">
        <v>46173</v>
      </c>
      <c r="C4546" s="20" t="str">
        <f>TEXT(Table3[[#This Row],[Transaction_Date]],"dddd")</f>
        <v>Sunday</v>
      </c>
      <c r="D4546" t="s">
        <v>13628</v>
      </c>
      <c r="E4546">
        <f>HOUR(Table3[[#This Row],[Transaction_Time]])</f>
        <v>13</v>
      </c>
      <c r="F4546" s="6" t="s">
        <v>24</v>
      </c>
      <c r="G4546" s="6" t="s">
        <v>13629</v>
      </c>
      <c r="H4546" s="6" t="s">
        <v>89</v>
      </c>
      <c r="I4546" s="6" t="s">
        <v>27</v>
      </c>
      <c r="J4546" s="6" t="s">
        <v>90</v>
      </c>
      <c r="K4546" s="6" t="s">
        <v>140</v>
      </c>
      <c r="L4546" s="6" t="s">
        <v>145</v>
      </c>
      <c r="M4546" s="6" t="s">
        <v>146</v>
      </c>
      <c r="N4546" s="6" t="s">
        <v>32</v>
      </c>
      <c r="O4546" s="6" t="s">
        <v>60</v>
      </c>
      <c r="P4546" s="6" t="s">
        <v>115</v>
      </c>
      <c r="Q4546" s="6">
        <v>899.14</v>
      </c>
      <c r="R4546" s="6">
        <v>0</v>
      </c>
      <c r="S4546" s="6">
        <v>0</v>
      </c>
      <c r="T4546" s="6" t="s">
        <v>35</v>
      </c>
      <c r="U4546" s="6"/>
      <c r="V4546" s="6" t="s">
        <v>36</v>
      </c>
      <c r="W4546" s="6">
        <v>48</v>
      </c>
      <c r="X4546" s="7" t="s">
        <v>37</v>
      </c>
    </row>
    <row r="4547" spans="1:24" x14ac:dyDescent="0.3">
      <c r="A4547" s="8" t="s">
        <v>13630</v>
      </c>
      <c r="B4547" s="9">
        <v>46163</v>
      </c>
      <c r="C4547" s="21" t="str">
        <f>TEXT(Table3[[#This Row],[Transaction_Date]],"dddd")</f>
        <v>Thursday</v>
      </c>
      <c r="D4547" t="s">
        <v>13631</v>
      </c>
      <c r="E4547">
        <f>HOUR(Table3[[#This Row],[Transaction_Time]])</f>
        <v>8</v>
      </c>
      <c r="F4547" s="10" t="s">
        <v>40</v>
      </c>
      <c r="G4547" s="10" t="s">
        <v>13632</v>
      </c>
      <c r="H4547" s="10" t="s">
        <v>54</v>
      </c>
      <c r="I4547" s="10" t="s">
        <v>27</v>
      </c>
      <c r="J4547" s="10" t="s">
        <v>166</v>
      </c>
      <c r="K4547" s="10" t="s">
        <v>476</v>
      </c>
      <c r="L4547" s="10" t="s">
        <v>477</v>
      </c>
      <c r="M4547" s="10" t="s">
        <v>101</v>
      </c>
      <c r="N4547" s="10" t="s">
        <v>32</v>
      </c>
      <c r="O4547" s="10" t="s">
        <v>141</v>
      </c>
      <c r="P4547" s="10" t="s">
        <v>108</v>
      </c>
      <c r="Q4547" s="10">
        <v>829.39</v>
      </c>
      <c r="R4547" s="10">
        <v>0</v>
      </c>
      <c r="S4547" s="10">
        <v>4.1900000000000004</v>
      </c>
      <c r="T4547" s="10" t="s">
        <v>35</v>
      </c>
      <c r="U4547" s="10"/>
      <c r="V4547" s="10" t="s">
        <v>49</v>
      </c>
      <c r="W4547" s="10">
        <v>37</v>
      </c>
      <c r="X4547" s="11" t="s">
        <v>37</v>
      </c>
    </row>
    <row r="4548" spans="1:24" x14ac:dyDescent="0.3">
      <c r="A4548" s="4" t="s">
        <v>13633</v>
      </c>
      <c r="B4548" s="5">
        <v>46161</v>
      </c>
      <c r="C4548" s="20" t="str">
        <f>TEXT(Table3[[#This Row],[Transaction_Date]],"dddd")</f>
        <v>Tuesday</v>
      </c>
      <c r="D4548" t="s">
        <v>13634</v>
      </c>
      <c r="E4548">
        <f>HOUR(Table3[[#This Row],[Transaction_Time]])</f>
        <v>8</v>
      </c>
      <c r="F4548" s="6" t="s">
        <v>24</v>
      </c>
      <c r="G4548" s="6" t="s">
        <v>13635</v>
      </c>
      <c r="H4548" s="6" t="s">
        <v>89</v>
      </c>
      <c r="I4548" s="6" t="s">
        <v>42</v>
      </c>
      <c r="J4548" s="6" t="s">
        <v>119</v>
      </c>
      <c r="K4548" s="6" t="s">
        <v>323</v>
      </c>
      <c r="L4548" s="6" t="s">
        <v>221</v>
      </c>
      <c r="M4548" s="6" t="s">
        <v>67</v>
      </c>
      <c r="N4548" s="6" t="s">
        <v>32</v>
      </c>
      <c r="O4548" s="6" t="s">
        <v>60</v>
      </c>
      <c r="P4548" s="6" t="s">
        <v>84</v>
      </c>
      <c r="Q4548" s="6">
        <v>1042.83</v>
      </c>
      <c r="R4548" s="6">
        <v>0</v>
      </c>
      <c r="S4548" s="6">
        <v>0</v>
      </c>
      <c r="T4548" s="6" t="s">
        <v>35</v>
      </c>
      <c r="U4548" s="6"/>
      <c r="V4548" s="6" t="s">
        <v>49</v>
      </c>
      <c r="W4548" s="6">
        <v>71</v>
      </c>
      <c r="X4548" s="7" t="s">
        <v>37</v>
      </c>
    </row>
    <row r="4549" spans="1:24" x14ac:dyDescent="0.3">
      <c r="A4549" s="8" t="s">
        <v>13636</v>
      </c>
      <c r="B4549" s="9">
        <v>46147</v>
      </c>
      <c r="C4549" s="21" t="str">
        <f>TEXT(Table3[[#This Row],[Transaction_Date]],"dddd")</f>
        <v>Tuesday</v>
      </c>
      <c r="D4549" t="s">
        <v>13637</v>
      </c>
      <c r="E4549">
        <f>HOUR(Table3[[#This Row],[Transaction_Time]])</f>
        <v>17</v>
      </c>
      <c r="F4549" s="10" t="s">
        <v>40</v>
      </c>
      <c r="G4549" s="10" t="s">
        <v>13638</v>
      </c>
      <c r="H4549" s="10" t="s">
        <v>26</v>
      </c>
      <c r="I4549" s="10" t="s">
        <v>42</v>
      </c>
      <c r="J4549" s="10" t="s">
        <v>166</v>
      </c>
      <c r="K4549" s="10" t="s">
        <v>167</v>
      </c>
      <c r="L4549" s="10" t="s">
        <v>107</v>
      </c>
      <c r="M4549" s="10" t="s">
        <v>93</v>
      </c>
      <c r="N4549" s="10" t="s">
        <v>272</v>
      </c>
      <c r="O4549" s="10" t="s">
        <v>60</v>
      </c>
      <c r="P4549" s="10" t="s">
        <v>115</v>
      </c>
      <c r="Q4549" s="10">
        <v>554.54</v>
      </c>
      <c r="R4549" s="10">
        <v>0</v>
      </c>
      <c r="S4549" s="10">
        <v>0</v>
      </c>
      <c r="T4549" s="10" t="s">
        <v>35</v>
      </c>
      <c r="U4549" s="10"/>
      <c r="V4549" s="10" t="s">
        <v>36</v>
      </c>
      <c r="W4549" s="10">
        <v>54</v>
      </c>
      <c r="X4549" s="11" t="s">
        <v>37</v>
      </c>
    </row>
    <row r="4550" spans="1:24" x14ac:dyDescent="0.3">
      <c r="A4550" s="4" t="s">
        <v>13639</v>
      </c>
      <c r="B4550" s="5">
        <v>46156</v>
      </c>
      <c r="C4550" s="20" t="str">
        <f>TEXT(Table3[[#This Row],[Transaction_Date]],"dddd")</f>
        <v>Thursday</v>
      </c>
      <c r="D4550" t="s">
        <v>13640</v>
      </c>
      <c r="E4550">
        <f>HOUR(Table3[[#This Row],[Transaction_Time]])</f>
        <v>19</v>
      </c>
      <c r="F4550" s="6" t="s">
        <v>24</v>
      </c>
      <c r="G4550" s="6" t="s">
        <v>13641</v>
      </c>
      <c r="H4550" s="6" t="s">
        <v>97</v>
      </c>
      <c r="I4550" s="6" t="s">
        <v>27</v>
      </c>
      <c r="J4550" s="6" t="s">
        <v>28</v>
      </c>
      <c r="K4550" s="6" t="s">
        <v>65</v>
      </c>
      <c r="L4550" s="6" t="s">
        <v>445</v>
      </c>
      <c r="M4550" s="6" t="s">
        <v>162</v>
      </c>
      <c r="N4550" s="6" t="s">
        <v>32</v>
      </c>
      <c r="O4550" s="6" t="s">
        <v>60</v>
      </c>
      <c r="P4550" s="6" t="s">
        <v>115</v>
      </c>
      <c r="Q4550" s="6">
        <v>83.19</v>
      </c>
      <c r="R4550" s="6">
        <v>0</v>
      </c>
      <c r="S4550" s="6">
        <v>0</v>
      </c>
      <c r="T4550" s="6" t="s">
        <v>35</v>
      </c>
      <c r="U4550" s="6"/>
      <c r="V4550" s="6" t="s">
        <v>49</v>
      </c>
      <c r="W4550" s="6">
        <v>24</v>
      </c>
      <c r="X4550" s="7" t="s">
        <v>37</v>
      </c>
    </row>
    <row r="4551" spans="1:24" x14ac:dyDescent="0.3">
      <c r="A4551" s="8" t="s">
        <v>13642</v>
      </c>
      <c r="B4551" s="9">
        <v>46168</v>
      </c>
      <c r="C4551" s="21" t="str">
        <f>TEXT(Table3[[#This Row],[Transaction_Date]],"dddd")</f>
        <v>Tuesday</v>
      </c>
      <c r="D4551" t="s">
        <v>332</v>
      </c>
      <c r="E4551">
        <f>HOUR(Table3[[#This Row],[Transaction_Time]])</f>
        <v>13</v>
      </c>
      <c r="F4551" s="10" t="s">
        <v>24</v>
      </c>
      <c r="G4551" s="10" t="s">
        <v>13643</v>
      </c>
      <c r="H4551" s="10" t="s">
        <v>89</v>
      </c>
      <c r="I4551" s="10" t="s">
        <v>27</v>
      </c>
      <c r="J4551" s="10" t="s">
        <v>98</v>
      </c>
      <c r="K4551" s="10" t="s">
        <v>126</v>
      </c>
      <c r="L4551" s="10" t="s">
        <v>113</v>
      </c>
      <c r="M4551" s="10" t="s">
        <v>114</v>
      </c>
      <c r="N4551" s="10" t="s">
        <v>46</v>
      </c>
      <c r="O4551" s="10" t="s">
        <v>297</v>
      </c>
      <c r="P4551" s="10" t="s">
        <v>68</v>
      </c>
      <c r="Q4551" s="10">
        <v>507.5</v>
      </c>
      <c r="R4551" s="10">
        <v>0</v>
      </c>
      <c r="S4551" s="10">
        <v>0</v>
      </c>
      <c r="T4551" s="10" t="s">
        <v>35</v>
      </c>
      <c r="U4551" s="10"/>
      <c r="V4551" s="10" t="s">
        <v>49</v>
      </c>
      <c r="W4551" s="10">
        <v>78</v>
      </c>
      <c r="X4551" s="11" t="s">
        <v>37</v>
      </c>
    </row>
    <row r="4552" spans="1:24" x14ac:dyDescent="0.3">
      <c r="A4552" s="4" t="s">
        <v>13644</v>
      </c>
      <c r="B4552" s="5">
        <v>46163</v>
      </c>
      <c r="C4552" s="20" t="str">
        <f>TEXT(Table3[[#This Row],[Transaction_Date]],"dddd")</f>
        <v>Thursday</v>
      </c>
      <c r="D4552" t="s">
        <v>13645</v>
      </c>
      <c r="E4552">
        <f>HOUR(Table3[[#This Row],[Transaction_Time]])</f>
        <v>11</v>
      </c>
      <c r="F4552" s="6" t="s">
        <v>40</v>
      </c>
      <c r="G4552" s="6" t="s">
        <v>13646</v>
      </c>
      <c r="H4552" s="6" t="s">
        <v>97</v>
      </c>
      <c r="I4552" s="6" t="s">
        <v>27</v>
      </c>
      <c r="J4552" s="6" t="s">
        <v>75</v>
      </c>
      <c r="K4552" s="6" t="s">
        <v>212</v>
      </c>
      <c r="L4552" s="6" t="s">
        <v>537</v>
      </c>
      <c r="M4552" s="6" t="s">
        <v>122</v>
      </c>
      <c r="N4552" s="6" t="s">
        <v>46</v>
      </c>
      <c r="O4552" s="6" t="s">
        <v>47</v>
      </c>
      <c r="P4552" s="6" t="s">
        <v>115</v>
      </c>
      <c r="Q4552" s="6">
        <v>2863.24</v>
      </c>
      <c r="R4552" s="6">
        <v>0</v>
      </c>
      <c r="S4552" s="6">
        <v>4.0599999999999996</v>
      </c>
      <c r="T4552" s="6" t="s">
        <v>35</v>
      </c>
      <c r="U4552" s="6"/>
      <c r="V4552" s="6" t="s">
        <v>36</v>
      </c>
      <c r="W4552" s="6">
        <v>18</v>
      </c>
      <c r="X4552" s="7" t="s">
        <v>37</v>
      </c>
    </row>
    <row r="4553" spans="1:24" x14ac:dyDescent="0.3">
      <c r="A4553" s="8" t="s">
        <v>13647</v>
      </c>
      <c r="B4553" s="9">
        <v>46167</v>
      </c>
      <c r="C4553" s="21" t="str">
        <f>TEXT(Table3[[#This Row],[Transaction_Date]],"dddd")</f>
        <v>Monday</v>
      </c>
      <c r="D4553" t="s">
        <v>2258</v>
      </c>
      <c r="E4553">
        <f>HOUR(Table3[[#This Row],[Transaction_Time]])</f>
        <v>19</v>
      </c>
      <c r="F4553" s="10" t="s">
        <v>40</v>
      </c>
      <c r="G4553" s="10" t="s">
        <v>13648</v>
      </c>
      <c r="H4553" s="10" t="s">
        <v>97</v>
      </c>
      <c r="I4553" s="10" t="s">
        <v>27</v>
      </c>
      <c r="J4553" s="10" t="s">
        <v>55</v>
      </c>
      <c r="K4553" s="10" t="s">
        <v>56</v>
      </c>
      <c r="L4553" s="10" t="s">
        <v>375</v>
      </c>
      <c r="M4553" s="10" t="s">
        <v>58</v>
      </c>
      <c r="N4553" s="10" t="s">
        <v>46</v>
      </c>
      <c r="O4553" s="10" t="s">
        <v>60</v>
      </c>
      <c r="P4553" s="10" t="s">
        <v>108</v>
      </c>
      <c r="Q4553" s="10">
        <v>492.8</v>
      </c>
      <c r="R4553" s="10">
        <v>0</v>
      </c>
      <c r="S4553" s="10">
        <v>0</v>
      </c>
      <c r="T4553" s="10" t="s">
        <v>35</v>
      </c>
      <c r="U4553" s="10"/>
      <c r="V4553" s="10" t="s">
        <v>49</v>
      </c>
      <c r="W4553" s="10">
        <v>22</v>
      </c>
      <c r="X4553" s="11" t="s">
        <v>37</v>
      </c>
    </row>
    <row r="4554" spans="1:24" x14ac:dyDescent="0.3">
      <c r="A4554" s="4" t="s">
        <v>13649</v>
      </c>
      <c r="B4554" s="5">
        <v>46167</v>
      </c>
      <c r="C4554" s="20" t="str">
        <f>TEXT(Table3[[#This Row],[Transaction_Date]],"dddd")</f>
        <v>Monday</v>
      </c>
      <c r="D4554" t="s">
        <v>13650</v>
      </c>
      <c r="E4554">
        <f>HOUR(Table3[[#This Row],[Transaction_Time]])</f>
        <v>9</v>
      </c>
      <c r="F4554" s="6" t="s">
        <v>72</v>
      </c>
      <c r="G4554" s="6" t="s">
        <v>3322</v>
      </c>
      <c r="H4554" s="6" t="s">
        <v>89</v>
      </c>
      <c r="I4554" s="6" t="s">
        <v>42</v>
      </c>
      <c r="J4554" s="6" t="s">
        <v>105</v>
      </c>
      <c r="K4554" s="6" t="s">
        <v>106</v>
      </c>
      <c r="L4554" s="6" t="s">
        <v>213</v>
      </c>
      <c r="M4554" s="6" t="s">
        <v>214</v>
      </c>
      <c r="N4554" s="6" t="s">
        <v>32</v>
      </c>
      <c r="O4554" s="6" t="s">
        <v>60</v>
      </c>
      <c r="P4554" s="10" t="s">
        <v>68</v>
      </c>
      <c r="Q4554" s="6">
        <v>370.78</v>
      </c>
      <c r="R4554" s="6">
        <v>0</v>
      </c>
      <c r="S4554" s="6">
        <v>6.57</v>
      </c>
      <c r="T4554" s="6" t="s">
        <v>35</v>
      </c>
      <c r="U4554" s="6"/>
      <c r="V4554" s="6" t="s">
        <v>49</v>
      </c>
      <c r="W4554" s="6">
        <v>50</v>
      </c>
      <c r="X4554" s="7" t="s">
        <v>37</v>
      </c>
    </row>
    <row r="4555" spans="1:24" x14ac:dyDescent="0.3">
      <c r="A4555" s="8" t="s">
        <v>13651</v>
      </c>
      <c r="B4555" s="9">
        <v>46146</v>
      </c>
      <c r="C4555" s="21" t="str">
        <f>TEXT(Table3[[#This Row],[Transaction_Date]],"dddd")</f>
        <v>Monday</v>
      </c>
      <c r="D4555" t="s">
        <v>13652</v>
      </c>
      <c r="E4555">
        <f>HOUR(Table3[[#This Row],[Transaction_Time]])</f>
        <v>13</v>
      </c>
      <c r="F4555" s="10" t="s">
        <v>24</v>
      </c>
      <c r="G4555" s="10" t="s">
        <v>13653</v>
      </c>
      <c r="H4555" s="10" t="s">
        <v>26</v>
      </c>
      <c r="I4555" s="10" t="s">
        <v>27</v>
      </c>
      <c r="J4555" s="10" t="s">
        <v>55</v>
      </c>
      <c r="K4555" s="10" t="s">
        <v>180</v>
      </c>
      <c r="L4555" s="10" t="s">
        <v>161</v>
      </c>
      <c r="M4555" s="10" t="s">
        <v>162</v>
      </c>
      <c r="N4555" s="10" t="s">
        <v>46</v>
      </c>
      <c r="O4555" s="10" t="s">
        <v>60</v>
      </c>
      <c r="P4555" s="10" t="s">
        <v>68</v>
      </c>
      <c r="Q4555" s="10">
        <v>455.76</v>
      </c>
      <c r="R4555" s="10">
        <v>0</v>
      </c>
      <c r="S4555" s="10">
        <v>0</v>
      </c>
      <c r="T4555" s="10" t="s">
        <v>280</v>
      </c>
      <c r="U4555" s="10" t="s">
        <v>496</v>
      </c>
      <c r="V4555" s="10" t="s">
        <v>49</v>
      </c>
      <c r="W4555" s="10">
        <v>89</v>
      </c>
      <c r="X4555" s="11" t="s">
        <v>37</v>
      </c>
    </row>
    <row r="4556" spans="1:24" x14ac:dyDescent="0.3">
      <c r="A4556" s="4" t="s">
        <v>13654</v>
      </c>
      <c r="B4556" s="5">
        <v>46145</v>
      </c>
      <c r="C4556" s="20" t="str">
        <f>TEXT(Table3[[#This Row],[Transaction_Date]],"dddd")</f>
        <v>Sunday</v>
      </c>
      <c r="D4556" t="s">
        <v>9580</v>
      </c>
      <c r="E4556">
        <f>HOUR(Table3[[#This Row],[Transaction_Time]])</f>
        <v>10</v>
      </c>
      <c r="F4556" s="6" t="s">
        <v>52</v>
      </c>
      <c r="G4556" s="6" t="s">
        <v>13655</v>
      </c>
      <c r="H4556" s="6" t="s">
        <v>26</v>
      </c>
      <c r="I4556" s="6" t="s">
        <v>42</v>
      </c>
      <c r="J4556" s="6" t="s">
        <v>98</v>
      </c>
      <c r="K4556" s="6" t="s">
        <v>459</v>
      </c>
      <c r="L4556" s="6" t="s">
        <v>342</v>
      </c>
      <c r="M4556" s="6" t="s">
        <v>162</v>
      </c>
      <c r="N4556" s="6" t="s">
        <v>59</v>
      </c>
      <c r="O4556" s="6" t="s">
        <v>60</v>
      </c>
      <c r="P4556" s="6" t="s">
        <v>115</v>
      </c>
      <c r="Q4556" s="6">
        <v>847.23</v>
      </c>
      <c r="R4556" s="6">
        <v>0</v>
      </c>
      <c r="S4556" s="6">
        <v>4.5999999999999996</v>
      </c>
      <c r="T4556" s="6" t="s">
        <v>35</v>
      </c>
      <c r="U4556" s="6"/>
      <c r="V4556" s="6" t="s">
        <v>36</v>
      </c>
      <c r="W4556" s="6">
        <v>1</v>
      </c>
      <c r="X4556" s="7" t="s">
        <v>37</v>
      </c>
    </row>
    <row r="4557" spans="1:24" x14ac:dyDescent="0.3">
      <c r="A4557" s="8" t="s">
        <v>13656</v>
      </c>
      <c r="B4557" s="9">
        <v>46145</v>
      </c>
      <c r="C4557" s="21" t="str">
        <f>TEXT(Table3[[#This Row],[Transaction_Date]],"dddd")</f>
        <v>Sunday</v>
      </c>
      <c r="D4557" t="s">
        <v>13657</v>
      </c>
      <c r="E4557">
        <f>HOUR(Table3[[#This Row],[Transaction_Time]])</f>
        <v>6</v>
      </c>
      <c r="F4557" s="10" t="s">
        <v>24</v>
      </c>
      <c r="G4557" s="10" t="s">
        <v>13658</v>
      </c>
      <c r="H4557" s="10" t="s">
        <v>26</v>
      </c>
      <c r="I4557" s="10" t="s">
        <v>27</v>
      </c>
      <c r="J4557" s="10" t="s">
        <v>75</v>
      </c>
      <c r="K4557" s="10" t="s">
        <v>156</v>
      </c>
      <c r="L4557" s="10" t="s">
        <v>196</v>
      </c>
      <c r="M4557" s="10" t="s">
        <v>83</v>
      </c>
      <c r="N4557" s="10" t="s">
        <v>272</v>
      </c>
      <c r="O4557" s="10" t="s">
        <v>60</v>
      </c>
      <c r="P4557" s="10" t="s">
        <v>84</v>
      </c>
      <c r="Q4557" s="10">
        <v>569.04</v>
      </c>
      <c r="R4557" s="10">
        <v>0</v>
      </c>
      <c r="S4557" s="10">
        <v>5.95</v>
      </c>
      <c r="T4557" s="10" t="s">
        <v>35</v>
      </c>
      <c r="U4557" s="10"/>
      <c r="V4557" s="10" t="s">
        <v>49</v>
      </c>
      <c r="W4557" s="10">
        <v>4</v>
      </c>
      <c r="X4557" s="11" t="s">
        <v>37</v>
      </c>
    </row>
    <row r="4558" spans="1:24" x14ac:dyDescent="0.3">
      <c r="A4558" s="4" t="s">
        <v>13659</v>
      </c>
      <c r="B4558" s="5">
        <v>46148</v>
      </c>
      <c r="C4558" s="20" t="str">
        <f>TEXT(Table3[[#This Row],[Transaction_Date]],"dddd")</f>
        <v>Wednesday</v>
      </c>
      <c r="D4558" t="s">
        <v>13660</v>
      </c>
      <c r="E4558">
        <f>HOUR(Table3[[#This Row],[Transaction_Time]])</f>
        <v>15</v>
      </c>
      <c r="F4558" s="6" t="s">
        <v>24</v>
      </c>
      <c r="G4558" s="6" t="s">
        <v>13661</v>
      </c>
      <c r="H4558" s="6" t="s">
        <v>89</v>
      </c>
      <c r="I4558" s="6" t="s">
        <v>42</v>
      </c>
      <c r="J4558" s="6" t="s">
        <v>28</v>
      </c>
      <c r="K4558" s="6" t="s">
        <v>65</v>
      </c>
      <c r="L4558" s="6" t="s">
        <v>200</v>
      </c>
      <c r="M4558" s="6" t="s">
        <v>146</v>
      </c>
      <c r="N4558" s="6" t="s">
        <v>59</v>
      </c>
      <c r="O4558" s="6" t="s">
        <v>60</v>
      </c>
      <c r="P4558" s="6" t="s">
        <v>128</v>
      </c>
      <c r="Q4558" s="6">
        <v>3848.56</v>
      </c>
      <c r="R4558" s="6">
        <v>0</v>
      </c>
      <c r="S4558" s="6">
        <v>0</v>
      </c>
      <c r="T4558" s="6" t="s">
        <v>35</v>
      </c>
      <c r="U4558" s="6"/>
      <c r="V4558" s="6" t="s">
        <v>36</v>
      </c>
      <c r="W4558" s="6">
        <v>19</v>
      </c>
      <c r="X4558" s="7" t="s">
        <v>37</v>
      </c>
    </row>
    <row r="4559" spans="1:24" x14ac:dyDescent="0.3">
      <c r="A4559" s="8" t="s">
        <v>13662</v>
      </c>
      <c r="B4559" s="9">
        <v>46167</v>
      </c>
      <c r="C4559" s="21" t="str">
        <f>TEXT(Table3[[#This Row],[Transaction_Date]],"dddd")</f>
        <v>Monday</v>
      </c>
      <c r="D4559" t="s">
        <v>13663</v>
      </c>
      <c r="E4559">
        <f>HOUR(Table3[[#This Row],[Transaction_Time]])</f>
        <v>20</v>
      </c>
      <c r="F4559" s="10" t="s">
        <v>52</v>
      </c>
      <c r="G4559" s="10" t="s">
        <v>13664</v>
      </c>
      <c r="H4559" s="10" t="s">
        <v>89</v>
      </c>
      <c r="I4559" s="10" t="s">
        <v>27</v>
      </c>
      <c r="J4559" s="10" t="s">
        <v>150</v>
      </c>
      <c r="K4559" s="10" t="s">
        <v>319</v>
      </c>
      <c r="L4559" s="10" t="s">
        <v>225</v>
      </c>
      <c r="M4559" s="10" t="s">
        <v>214</v>
      </c>
      <c r="N4559" s="10" t="s">
        <v>59</v>
      </c>
      <c r="O4559" s="10" t="s">
        <v>141</v>
      </c>
      <c r="P4559" s="10" t="s">
        <v>48</v>
      </c>
      <c r="Q4559" s="10">
        <v>1233.01</v>
      </c>
      <c r="R4559" s="10">
        <v>63.69</v>
      </c>
      <c r="S4559" s="10">
        <v>0</v>
      </c>
      <c r="T4559" s="10" t="s">
        <v>35</v>
      </c>
      <c r="U4559" s="10"/>
      <c r="V4559" s="10" t="s">
        <v>49</v>
      </c>
      <c r="W4559" s="10">
        <v>85</v>
      </c>
      <c r="X4559" s="11" t="s">
        <v>37</v>
      </c>
    </row>
    <row r="4560" spans="1:24" x14ac:dyDescent="0.3">
      <c r="A4560" s="4" t="s">
        <v>13665</v>
      </c>
      <c r="B4560" s="5">
        <v>46161</v>
      </c>
      <c r="C4560" s="20" t="str">
        <f>TEXT(Table3[[#This Row],[Transaction_Date]],"dddd")</f>
        <v>Tuesday</v>
      </c>
      <c r="D4560" t="s">
        <v>13666</v>
      </c>
      <c r="E4560">
        <f>HOUR(Table3[[#This Row],[Transaction_Time]])</f>
        <v>14</v>
      </c>
      <c r="F4560" s="6" t="s">
        <v>24</v>
      </c>
      <c r="G4560" s="6" t="s">
        <v>13667</v>
      </c>
      <c r="H4560" s="6" t="s">
        <v>26</v>
      </c>
      <c r="I4560" s="6" t="s">
        <v>42</v>
      </c>
      <c r="J4560" s="6" t="s">
        <v>28</v>
      </c>
      <c r="K4560" s="6" t="s">
        <v>29</v>
      </c>
      <c r="L4560" s="6" t="s">
        <v>537</v>
      </c>
      <c r="M4560" s="6" t="s">
        <v>122</v>
      </c>
      <c r="N4560" s="6" t="s">
        <v>32</v>
      </c>
      <c r="O4560" s="6" t="s">
        <v>47</v>
      </c>
      <c r="P4560" s="6" t="s">
        <v>34</v>
      </c>
      <c r="Q4560" s="6">
        <v>406.86</v>
      </c>
      <c r="R4560" s="6">
        <v>0</v>
      </c>
      <c r="S4560" s="6">
        <v>0</v>
      </c>
      <c r="T4560" s="6" t="s">
        <v>35</v>
      </c>
      <c r="U4560" s="6"/>
      <c r="V4560" s="6" t="s">
        <v>49</v>
      </c>
      <c r="W4560" s="6">
        <v>95</v>
      </c>
      <c r="X4560" s="7" t="s">
        <v>37</v>
      </c>
    </row>
    <row r="4561" spans="1:24" x14ac:dyDescent="0.3">
      <c r="A4561" s="8" t="s">
        <v>13668</v>
      </c>
      <c r="B4561" s="9">
        <v>46153</v>
      </c>
      <c r="C4561" s="21" t="str">
        <f>TEXT(Table3[[#This Row],[Transaction_Date]],"dddd")</f>
        <v>Monday</v>
      </c>
      <c r="D4561" t="s">
        <v>13669</v>
      </c>
      <c r="E4561">
        <f>HOUR(Table3[[#This Row],[Transaction_Time]])</f>
        <v>16</v>
      </c>
      <c r="F4561" s="10" t="s">
        <v>24</v>
      </c>
      <c r="G4561" s="10" t="s">
        <v>13670</v>
      </c>
      <c r="H4561" s="10" t="s">
        <v>26</v>
      </c>
      <c r="I4561" s="10" t="s">
        <v>27</v>
      </c>
      <c r="J4561" s="10" t="s">
        <v>166</v>
      </c>
      <c r="K4561" s="10" t="s">
        <v>476</v>
      </c>
      <c r="L4561" s="10" t="s">
        <v>271</v>
      </c>
      <c r="M4561" s="10" t="s">
        <v>83</v>
      </c>
      <c r="N4561" s="10" t="s">
        <v>59</v>
      </c>
      <c r="O4561" s="10" t="s">
        <v>60</v>
      </c>
      <c r="P4561" s="10" t="s">
        <v>68</v>
      </c>
      <c r="Q4561" s="10">
        <v>1801.66</v>
      </c>
      <c r="R4561" s="10">
        <v>0</v>
      </c>
      <c r="S4561" s="10">
        <v>0</v>
      </c>
      <c r="T4561" s="10" t="s">
        <v>35</v>
      </c>
      <c r="U4561" s="10"/>
      <c r="V4561" s="10" t="s">
        <v>36</v>
      </c>
      <c r="W4561" s="10">
        <v>40</v>
      </c>
      <c r="X4561" s="11" t="s">
        <v>37</v>
      </c>
    </row>
    <row r="4562" spans="1:24" x14ac:dyDescent="0.3">
      <c r="A4562" s="4" t="s">
        <v>13671</v>
      </c>
      <c r="B4562" s="5">
        <v>46166</v>
      </c>
      <c r="C4562" s="20" t="str">
        <f>TEXT(Table3[[#This Row],[Transaction_Date]],"dddd")</f>
        <v>Sunday</v>
      </c>
      <c r="D4562" t="s">
        <v>2591</v>
      </c>
      <c r="E4562">
        <f>HOUR(Table3[[#This Row],[Transaction_Time]])</f>
        <v>12</v>
      </c>
      <c r="F4562" s="6" t="s">
        <v>24</v>
      </c>
      <c r="G4562" s="6" t="s">
        <v>13672</v>
      </c>
      <c r="H4562" s="6" t="s">
        <v>54</v>
      </c>
      <c r="I4562" s="6" t="s">
        <v>42</v>
      </c>
      <c r="J4562" s="6" t="s">
        <v>75</v>
      </c>
      <c r="K4562" s="6" t="s">
        <v>76</v>
      </c>
      <c r="L4562" s="6" t="s">
        <v>30</v>
      </c>
      <c r="M4562" s="6" t="s">
        <v>31</v>
      </c>
      <c r="N4562" s="6" t="s">
        <v>78</v>
      </c>
      <c r="O4562" s="6" t="s">
        <v>141</v>
      </c>
      <c r="P4562" s="6" t="s">
        <v>115</v>
      </c>
      <c r="Q4562" s="6">
        <v>8059.49</v>
      </c>
      <c r="R4562" s="6">
        <v>0</v>
      </c>
      <c r="S4562" s="6">
        <v>1.77</v>
      </c>
      <c r="T4562" s="6" t="s">
        <v>35</v>
      </c>
      <c r="U4562" s="6"/>
      <c r="V4562" s="6" t="s">
        <v>49</v>
      </c>
      <c r="W4562" s="6">
        <v>49</v>
      </c>
      <c r="X4562" s="7" t="s">
        <v>37</v>
      </c>
    </row>
    <row r="4563" spans="1:24" x14ac:dyDescent="0.3">
      <c r="A4563" s="8" t="s">
        <v>13673</v>
      </c>
      <c r="B4563" s="9">
        <v>46157</v>
      </c>
      <c r="C4563" s="21" t="str">
        <f>TEXT(Table3[[#This Row],[Transaction_Date]],"dddd")</f>
        <v>Friday</v>
      </c>
      <c r="D4563" t="s">
        <v>13674</v>
      </c>
      <c r="E4563">
        <f>HOUR(Table3[[#This Row],[Transaction_Time]])</f>
        <v>19</v>
      </c>
      <c r="F4563" s="10" t="s">
        <v>87</v>
      </c>
      <c r="G4563" s="10" t="s">
        <v>13675</v>
      </c>
      <c r="H4563" s="10" t="s">
        <v>54</v>
      </c>
      <c r="I4563" s="10" t="s">
        <v>42</v>
      </c>
      <c r="J4563" s="10" t="s">
        <v>98</v>
      </c>
      <c r="K4563" s="10" t="s">
        <v>459</v>
      </c>
      <c r="L4563" s="10" t="s">
        <v>257</v>
      </c>
      <c r="M4563" s="10" t="s">
        <v>93</v>
      </c>
      <c r="N4563" s="10" t="s">
        <v>32</v>
      </c>
      <c r="O4563" s="10" t="s">
        <v>60</v>
      </c>
      <c r="P4563" s="10" t="s">
        <v>84</v>
      </c>
      <c r="Q4563" s="10">
        <v>56.75</v>
      </c>
      <c r="R4563" s="10">
        <v>0</v>
      </c>
      <c r="S4563" s="10">
        <v>0</v>
      </c>
      <c r="T4563" s="10" t="s">
        <v>35</v>
      </c>
      <c r="U4563" s="10"/>
      <c r="V4563" s="10" t="s">
        <v>49</v>
      </c>
      <c r="W4563" s="10">
        <v>89</v>
      </c>
      <c r="X4563" s="11" t="s">
        <v>37</v>
      </c>
    </row>
    <row r="4564" spans="1:24" x14ac:dyDescent="0.3">
      <c r="A4564" s="4" t="s">
        <v>13676</v>
      </c>
      <c r="B4564" s="5">
        <v>46159</v>
      </c>
      <c r="C4564" s="20" t="str">
        <f>TEXT(Table3[[#This Row],[Transaction_Date]],"dddd")</f>
        <v>Sunday</v>
      </c>
      <c r="D4564" t="s">
        <v>13677</v>
      </c>
      <c r="E4564">
        <f>HOUR(Table3[[#This Row],[Transaction_Time]])</f>
        <v>17</v>
      </c>
      <c r="F4564" s="6" t="s">
        <v>370</v>
      </c>
      <c r="G4564" s="6" t="s">
        <v>13678</v>
      </c>
      <c r="H4564" s="6" t="s">
        <v>89</v>
      </c>
      <c r="I4564" s="6" t="s">
        <v>42</v>
      </c>
      <c r="J4564" s="6" t="s">
        <v>55</v>
      </c>
      <c r="K4564" s="6" t="s">
        <v>136</v>
      </c>
      <c r="L4564" s="6" t="s">
        <v>77</v>
      </c>
      <c r="M4564" s="6" t="s">
        <v>31</v>
      </c>
      <c r="N4564" s="6" t="s">
        <v>59</v>
      </c>
      <c r="O4564" s="6" t="s">
        <v>297</v>
      </c>
      <c r="P4564" s="6" t="s">
        <v>128</v>
      </c>
      <c r="Q4564" s="6">
        <v>818.96</v>
      </c>
      <c r="R4564" s="6">
        <v>0</v>
      </c>
      <c r="S4564" s="6">
        <v>0</v>
      </c>
      <c r="T4564" s="6" t="s">
        <v>35</v>
      </c>
      <c r="U4564" s="6"/>
      <c r="V4564" s="6" t="s">
        <v>49</v>
      </c>
      <c r="W4564" s="6">
        <v>66</v>
      </c>
      <c r="X4564" s="7" t="s">
        <v>37</v>
      </c>
    </row>
    <row r="4565" spans="1:24" x14ac:dyDescent="0.3">
      <c r="A4565" s="8" t="s">
        <v>13679</v>
      </c>
      <c r="B4565" s="9">
        <v>46149</v>
      </c>
      <c r="C4565" s="21" t="str">
        <f>TEXT(Table3[[#This Row],[Transaction_Date]],"dddd")</f>
        <v>Thursday</v>
      </c>
      <c r="D4565" t="s">
        <v>13680</v>
      </c>
      <c r="E4565">
        <f>HOUR(Table3[[#This Row],[Transaction_Time]])</f>
        <v>18</v>
      </c>
      <c r="F4565" s="10" t="s">
        <v>24</v>
      </c>
      <c r="G4565" s="10" t="s">
        <v>13681</v>
      </c>
      <c r="H4565" s="10" t="s">
        <v>74</v>
      </c>
      <c r="I4565" s="10" t="s">
        <v>42</v>
      </c>
      <c r="J4565" s="10" t="s">
        <v>90</v>
      </c>
      <c r="K4565" s="10" t="s">
        <v>572</v>
      </c>
      <c r="L4565" s="10" t="s">
        <v>304</v>
      </c>
      <c r="M4565" s="10" t="s">
        <v>31</v>
      </c>
      <c r="N4565" s="10" t="s">
        <v>46</v>
      </c>
      <c r="O4565" s="10" t="s">
        <v>60</v>
      </c>
      <c r="P4565" s="10" t="s">
        <v>68</v>
      </c>
      <c r="Q4565" s="10">
        <v>95.81</v>
      </c>
      <c r="R4565" s="10">
        <v>0</v>
      </c>
      <c r="S4565" s="10">
        <v>0</v>
      </c>
      <c r="T4565" s="10" t="s">
        <v>280</v>
      </c>
      <c r="U4565" s="10" t="s">
        <v>315</v>
      </c>
      <c r="V4565" s="10" t="s">
        <v>49</v>
      </c>
      <c r="W4565" s="10">
        <v>48</v>
      </c>
      <c r="X4565" s="11" t="s">
        <v>37</v>
      </c>
    </row>
    <row r="4566" spans="1:24" x14ac:dyDescent="0.3">
      <c r="A4566" s="4" t="s">
        <v>13682</v>
      </c>
      <c r="B4566" s="5">
        <v>46151</v>
      </c>
      <c r="C4566" s="20" t="str">
        <f>TEXT(Table3[[#This Row],[Transaction_Date]],"dddd")</f>
        <v>Saturday</v>
      </c>
      <c r="D4566" t="s">
        <v>13683</v>
      </c>
      <c r="E4566">
        <f>HOUR(Table3[[#This Row],[Transaction_Time]])</f>
        <v>19</v>
      </c>
      <c r="F4566" s="6" t="s">
        <v>52</v>
      </c>
      <c r="G4566" s="6" t="s">
        <v>13684</v>
      </c>
      <c r="H4566" s="6" t="s">
        <v>26</v>
      </c>
      <c r="I4566" s="6" t="s">
        <v>27</v>
      </c>
      <c r="J4566" s="6" t="s">
        <v>98</v>
      </c>
      <c r="K4566" s="6" t="s">
        <v>126</v>
      </c>
      <c r="L4566" s="6" t="s">
        <v>66</v>
      </c>
      <c r="M4566" s="6" t="s">
        <v>67</v>
      </c>
      <c r="N4566" s="6" t="s">
        <v>46</v>
      </c>
      <c r="O4566" s="6" t="s">
        <v>60</v>
      </c>
      <c r="P4566" s="10" t="s">
        <v>68</v>
      </c>
      <c r="Q4566" s="6">
        <v>131.72999999999999</v>
      </c>
      <c r="R4566" s="6">
        <v>0</v>
      </c>
      <c r="S4566" s="6">
        <v>4.28</v>
      </c>
      <c r="T4566" s="6" t="s">
        <v>35</v>
      </c>
      <c r="U4566" s="6"/>
      <c r="V4566" s="6" t="s">
        <v>49</v>
      </c>
      <c r="W4566" s="6">
        <v>58</v>
      </c>
      <c r="X4566" s="7" t="s">
        <v>37</v>
      </c>
    </row>
    <row r="4567" spans="1:24" x14ac:dyDescent="0.3">
      <c r="A4567" s="8" t="s">
        <v>13685</v>
      </c>
      <c r="B4567" s="9">
        <v>46155</v>
      </c>
      <c r="C4567" s="21" t="str">
        <f>TEXT(Table3[[#This Row],[Transaction_Date]],"dddd")</f>
        <v>Wednesday</v>
      </c>
      <c r="D4567" t="s">
        <v>13686</v>
      </c>
      <c r="E4567">
        <f>HOUR(Table3[[#This Row],[Transaction_Time]])</f>
        <v>8</v>
      </c>
      <c r="F4567" s="10" t="s">
        <v>24</v>
      </c>
      <c r="G4567" s="10" t="s">
        <v>13687</v>
      </c>
      <c r="H4567" s="10" t="s">
        <v>26</v>
      </c>
      <c r="I4567" s="10" t="s">
        <v>27</v>
      </c>
      <c r="J4567" s="10" t="s">
        <v>98</v>
      </c>
      <c r="K4567" s="10" t="s">
        <v>99</v>
      </c>
      <c r="L4567" s="10" t="s">
        <v>66</v>
      </c>
      <c r="M4567" s="10" t="s">
        <v>67</v>
      </c>
      <c r="N4567" s="10" t="s">
        <v>32</v>
      </c>
      <c r="O4567" s="10" t="s">
        <v>60</v>
      </c>
      <c r="P4567" s="10" t="s">
        <v>68</v>
      </c>
      <c r="Q4567" s="10">
        <v>885.31</v>
      </c>
      <c r="R4567" s="10">
        <v>0</v>
      </c>
      <c r="S4567" s="10">
        <v>6.3</v>
      </c>
      <c r="T4567" s="10" t="s">
        <v>35</v>
      </c>
      <c r="U4567" s="10"/>
      <c r="V4567" s="10" t="s">
        <v>49</v>
      </c>
      <c r="W4567" s="10">
        <v>90</v>
      </c>
      <c r="X4567" s="11" t="s">
        <v>37</v>
      </c>
    </row>
    <row r="4568" spans="1:24" x14ac:dyDescent="0.3">
      <c r="A4568" s="4" t="s">
        <v>13688</v>
      </c>
      <c r="B4568" s="5">
        <v>46151</v>
      </c>
      <c r="C4568" s="20" t="str">
        <f>TEXT(Table3[[#This Row],[Transaction_Date]],"dddd")</f>
        <v>Saturday</v>
      </c>
      <c r="D4568" t="s">
        <v>13689</v>
      </c>
      <c r="E4568">
        <f>HOUR(Table3[[#This Row],[Transaction_Time]])</f>
        <v>8</v>
      </c>
      <c r="F4568" s="6" t="s">
        <v>40</v>
      </c>
      <c r="G4568" s="6" t="s">
        <v>13690</v>
      </c>
      <c r="H4568" s="6" t="s">
        <v>54</v>
      </c>
      <c r="I4568" s="6" t="s">
        <v>42</v>
      </c>
      <c r="J4568" s="6" t="s">
        <v>119</v>
      </c>
      <c r="K4568" s="6" t="s">
        <v>276</v>
      </c>
      <c r="L4568" s="6" t="s">
        <v>342</v>
      </c>
      <c r="M4568" s="6" t="s">
        <v>162</v>
      </c>
      <c r="N4568" s="6" t="s">
        <v>46</v>
      </c>
      <c r="O4568" s="6" t="s">
        <v>33</v>
      </c>
      <c r="P4568" s="10" t="s">
        <v>68</v>
      </c>
      <c r="Q4568" s="6">
        <v>1460.57</v>
      </c>
      <c r="R4568" s="6">
        <v>0</v>
      </c>
      <c r="S4568" s="6">
        <v>0</v>
      </c>
      <c r="T4568" s="6" t="s">
        <v>35</v>
      </c>
      <c r="U4568" s="6"/>
      <c r="V4568" s="6" t="s">
        <v>49</v>
      </c>
      <c r="W4568" s="6">
        <v>61</v>
      </c>
      <c r="X4568" s="7" t="s">
        <v>37</v>
      </c>
    </row>
    <row r="4569" spans="1:24" x14ac:dyDescent="0.3">
      <c r="A4569" s="8" t="s">
        <v>13691</v>
      </c>
      <c r="B4569" s="9">
        <v>46145</v>
      </c>
      <c r="C4569" s="21" t="str">
        <f>TEXT(Table3[[#This Row],[Transaction_Date]],"dddd")</f>
        <v>Sunday</v>
      </c>
      <c r="D4569" t="s">
        <v>13692</v>
      </c>
      <c r="E4569">
        <f>HOUR(Table3[[#This Row],[Transaction_Time]])</f>
        <v>9</v>
      </c>
      <c r="F4569" s="10" t="s">
        <v>40</v>
      </c>
      <c r="G4569" s="10" t="s">
        <v>13693</v>
      </c>
      <c r="H4569" s="10" t="s">
        <v>74</v>
      </c>
      <c r="I4569" s="10" t="s">
        <v>27</v>
      </c>
      <c r="J4569" s="10" t="s">
        <v>166</v>
      </c>
      <c r="K4569" s="10" t="s">
        <v>167</v>
      </c>
      <c r="L4569" s="10" t="s">
        <v>205</v>
      </c>
      <c r="M4569" s="10" t="s">
        <v>162</v>
      </c>
      <c r="N4569" s="10" t="s">
        <v>59</v>
      </c>
      <c r="O4569" s="10" t="s">
        <v>141</v>
      </c>
      <c r="P4569" s="10" t="s">
        <v>68</v>
      </c>
      <c r="Q4569" s="10">
        <v>988.68</v>
      </c>
      <c r="R4569" s="10">
        <v>0</v>
      </c>
      <c r="S4569" s="10">
        <v>0</v>
      </c>
      <c r="T4569" s="10" t="s">
        <v>35</v>
      </c>
      <c r="U4569" s="10"/>
      <c r="V4569" s="10" t="s">
        <v>49</v>
      </c>
      <c r="W4569" s="10">
        <v>81</v>
      </c>
      <c r="X4569" s="11" t="s">
        <v>37</v>
      </c>
    </row>
    <row r="4570" spans="1:24" x14ac:dyDescent="0.3">
      <c r="A4570" s="4" t="s">
        <v>13694</v>
      </c>
      <c r="B4570" s="5">
        <v>46154</v>
      </c>
      <c r="C4570" s="20" t="str">
        <f>TEXT(Table3[[#This Row],[Transaction_Date]],"dddd")</f>
        <v>Tuesday</v>
      </c>
      <c r="D4570" t="s">
        <v>13695</v>
      </c>
      <c r="E4570">
        <f>HOUR(Table3[[#This Row],[Transaction_Time]])</f>
        <v>17</v>
      </c>
      <c r="F4570" s="6" t="s">
        <v>24</v>
      </c>
      <c r="G4570" s="6" t="s">
        <v>13696</v>
      </c>
      <c r="H4570" s="6" t="s">
        <v>54</v>
      </c>
      <c r="I4570" s="6" t="s">
        <v>27</v>
      </c>
      <c r="J4570" s="6" t="s">
        <v>98</v>
      </c>
      <c r="K4570" s="6" t="s">
        <v>99</v>
      </c>
      <c r="L4570" s="6" t="s">
        <v>157</v>
      </c>
      <c r="M4570" s="6" t="s">
        <v>83</v>
      </c>
      <c r="N4570" s="6" t="s">
        <v>46</v>
      </c>
      <c r="O4570" s="6" t="s">
        <v>60</v>
      </c>
      <c r="P4570" s="6" t="s">
        <v>68</v>
      </c>
      <c r="Q4570" s="6">
        <v>79.28</v>
      </c>
      <c r="R4570" s="6">
        <v>0</v>
      </c>
      <c r="S4570" s="6">
        <v>0</v>
      </c>
      <c r="T4570" s="6" t="s">
        <v>406</v>
      </c>
      <c r="U4570" s="6" t="s">
        <v>385</v>
      </c>
      <c r="V4570" s="6" t="s">
        <v>49</v>
      </c>
      <c r="W4570" s="6">
        <v>2</v>
      </c>
      <c r="X4570" s="7" t="s">
        <v>37</v>
      </c>
    </row>
    <row r="4571" spans="1:24" x14ac:dyDescent="0.3">
      <c r="A4571" s="8" t="s">
        <v>13697</v>
      </c>
      <c r="B4571" s="9">
        <v>46144</v>
      </c>
      <c r="C4571" s="21" t="str">
        <f>TEXT(Table3[[#This Row],[Transaction_Date]],"dddd")</f>
        <v>Saturday</v>
      </c>
      <c r="D4571" t="s">
        <v>13698</v>
      </c>
      <c r="E4571">
        <f>HOUR(Table3[[#This Row],[Transaction_Time]])</f>
        <v>11</v>
      </c>
      <c r="F4571" s="10" t="s">
        <v>24</v>
      </c>
      <c r="G4571" s="10" t="s">
        <v>13699</v>
      </c>
      <c r="H4571" s="10" t="s">
        <v>54</v>
      </c>
      <c r="I4571" s="10" t="s">
        <v>42</v>
      </c>
      <c r="J4571" s="10" t="s">
        <v>98</v>
      </c>
      <c r="K4571" s="10" t="s">
        <v>338</v>
      </c>
      <c r="L4571" s="10" t="s">
        <v>424</v>
      </c>
      <c r="M4571" s="10" t="s">
        <v>122</v>
      </c>
      <c r="N4571" s="10" t="s">
        <v>78</v>
      </c>
      <c r="O4571" s="10" t="s">
        <v>60</v>
      </c>
      <c r="P4571" s="10" t="s">
        <v>34</v>
      </c>
      <c r="Q4571" s="10">
        <v>3688.23</v>
      </c>
      <c r="R4571" s="10">
        <v>0</v>
      </c>
      <c r="S4571" s="10">
        <v>0</v>
      </c>
      <c r="T4571" s="10" t="s">
        <v>35</v>
      </c>
      <c r="U4571" s="10"/>
      <c r="V4571" s="10" t="s">
        <v>36</v>
      </c>
      <c r="W4571" s="10">
        <v>53</v>
      </c>
      <c r="X4571" s="11" t="s">
        <v>37</v>
      </c>
    </row>
    <row r="4572" spans="1:24" x14ac:dyDescent="0.3">
      <c r="A4572" s="4" t="s">
        <v>13700</v>
      </c>
      <c r="B4572" s="5">
        <v>46163</v>
      </c>
      <c r="C4572" s="20" t="str">
        <f>TEXT(Table3[[#This Row],[Transaction_Date]],"dddd")</f>
        <v>Thursday</v>
      </c>
      <c r="D4572" t="s">
        <v>13701</v>
      </c>
      <c r="E4572">
        <f>HOUR(Table3[[#This Row],[Transaction_Time]])</f>
        <v>6</v>
      </c>
      <c r="F4572" s="6" t="s">
        <v>40</v>
      </c>
      <c r="G4572" s="6" t="s">
        <v>13702</v>
      </c>
      <c r="H4572" s="6" t="s">
        <v>54</v>
      </c>
      <c r="I4572" s="6" t="s">
        <v>27</v>
      </c>
      <c r="J4572" s="6" t="s">
        <v>150</v>
      </c>
      <c r="K4572" s="6" t="s">
        <v>398</v>
      </c>
      <c r="L4572" s="6" t="s">
        <v>82</v>
      </c>
      <c r="M4572" s="6" t="s">
        <v>83</v>
      </c>
      <c r="N4572" s="6" t="s">
        <v>46</v>
      </c>
      <c r="O4572" s="6" t="s">
        <v>297</v>
      </c>
      <c r="P4572" s="10" t="s">
        <v>68</v>
      </c>
      <c r="Q4572" s="6">
        <v>194.8</v>
      </c>
      <c r="R4572" s="6">
        <v>0</v>
      </c>
      <c r="S4572" s="6">
        <v>0</v>
      </c>
      <c r="T4572" s="6" t="s">
        <v>35</v>
      </c>
      <c r="U4572" s="6"/>
      <c r="V4572" s="6" t="s">
        <v>49</v>
      </c>
      <c r="W4572" s="6">
        <v>26</v>
      </c>
      <c r="X4572" s="7" t="s">
        <v>37</v>
      </c>
    </row>
    <row r="4573" spans="1:24" x14ac:dyDescent="0.3">
      <c r="A4573" s="8" t="s">
        <v>13703</v>
      </c>
      <c r="B4573" s="9">
        <v>46144</v>
      </c>
      <c r="C4573" s="21" t="str">
        <f>TEXT(Table3[[#This Row],[Transaction_Date]],"dddd")</f>
        <v>Saturday</v>
      </c>
      <c r="D4573" t="s">
        <v>13704</v>
      </c>
      <c r="E4573">
        <f>HOUR(Table3[[#This Row],[Transaction_Time]])</f>
        <v>17</v>
      </c>
      <c r="F4573" s="10" t="s">
        <v>40</v>
      </c>
      <c r="G4573" s="10" t="s">
        <v>13705</v>
      </c>
      <c r="H4573" s="10" t="s">
        <v>54</v>
      </c>
      <c r="I4573" s="10" t="s">
        <v>27</v>
      </c>
      <c r="J4573" s="10" t="s">
        <v>55</v>
      </c>
      <c r="K4573" s="10" t="s">
        <v>56</v>
      </c>
      <c r="L4573" s="10" t="s">
        <v>618</v>
      </c>
      <c r="M4573" s="10" t="s">
        <v>214</v>
      </c>
      <c r="N4573" s="10" t="s">
        <v>176</v>
      </c>
      <c r="O4573" s="10" t="s">
        <v>33</v>
      </c>
      <c r="P4573" s="10" t="s">
        <v>68</v>
      </c>
      <c r="Q4573" s="10">
        <v>777.37</v>
      </c>
      <c r="R4573" s="10">
        <v>0</v>
      </c>
      <c r="S4573" s="10">
        <v>0</v>
      </c>
      <c r="T4573" s="10" t="s">
        <v>35</v>
      </c>
      <c r="U4573" s="10"/>
      <c r="V4573" s="10" t="s">
        <v>49</v>
      </c>
      <c r="W4573" s="10">
        <v>75</v>
      </c>
      <c r="X4573" s="11" t="s">
        <v>37</v>
      </c>
    </row>
    <row r="4574" spans="1:24" x14ac:dyDescent="0.3">
      <c r="A4574" s="4" t="s">
        <v>13706</v>
      </c>
      <c r="B4574" s="5">
        <v>46148</v>
      </c>
      <c r="C4574" s="20" t="str">
        <f>TEXT(Table3[[#This Row],[Transaction_Date]],"dddd")</f>
        <v>Wednesday</v>
      </c>
      <c r="D4574" t="s">
        <v>13707</v>
      </c>
      <c r="E4574">
        <f>HOUR(Table3[[#This Row],[Transaction_Time]])</f>
        <v>15</v>
      </c>
      <c r="F4574" s="6" t="s">
        <v>370</v>
      </c>
      <c r="G4574" s="6" t="s">
        <v>13708</v>
      </c>
      <c r="H4574" s="6" t="s">
        <v>26</v>
      </c>
      <c r="I4574" s="6" t="s">
        <v>27</v>
      </c>
      <c r="J4574" s="6" t="s">
        <v>55</v>
      </c>
      <c r="K4574" s="6" t="s">
        <v>180</v>
      </c>
      <c r="L4574" s="6" t="s">
        <v>161</v>
      </c>
      <c r="M4574" s="6" t="s">
        <v>162</v>
      </c>
      <c r="N4574" s="6" t="s">
        <v>32</v>
      </c>
      <c r="O4574" s="6" t="s">
        <v>33</v>
      </c>
      <c r="P4574" s="6" t="s">
        <v>115</v>
      </c>
      <c r="Q4574" s="6">
        <v>228.25</v>
      </c>
      <c r="R4574" s="6">
        <v>0</v>
      </c>
      <c r="S4574" s="6">
        <v>0</v>
      </c>
      <c r="T4574" s="6" t="s">
        <v>35</v>
      </c>
      <c r="U4574" s="6"/>
      <c r="V4574" s="6" t="s">
        <v>49</v>
      </c>
      <c r="W4574" s="6">
        <v>11</v>
      </c>
      <c r="X4574" s="7" t="s">
        <v>37</v>
      </c>
    </row>
    <row r="4575" spans="1:24" x14ac:dyDescent="0.3">
      <c r="A4575" s="8" t="s">
        <v>13709</v>
      </c>
      <c r="B4575" s="9">
        <v>46157</v>
      </c>
      <c r="C4575" s="21" t="str">
        <f>TEXT(Table3[[#This Row],[Transaction_Date]],"dddd")</f>
        <v>Friday</v>
      </c>
      <c r="D4575" t="s">
        <v>13112</v>
      </c>
      <c r="E4575">
        <f>HOUR(Table3[[#This Row],[Transaction_Time]])</f>
        <v>21</v>
      </c>
      <c r="F4575" s="10" t="s">
        <v>40</v>
      </c>
      <c r="G4575" s="10" t="s">
        <v>13710</v>
      </c>
      <c r="H4575" s="10" t="s">
        <v>89</v>
      </c>
      <c r="I4575" s="10" t="s">
        <v>42</v>
      </c>
      <c r="J4575" s="10" t="s">
        <v>43</v>
      </c>
      <c r="K4575" s="10" t="s">
        <v>285</v>
      </c>
      <c r="L4575" s="10" t="s">
        <v>375</v>
      </c>
      <c r="M4575" s="10" t="s">
        <v>58</v>
      </c>
      <c r="N4575" s="10" t="s">
        <v>32</v>
      </c>
      <c r="O4575" s="10" t="s">
        <v>60</v>
      </c>
      <c r="P4575" s="10" t="s">
        <v>48</v>
      </c>
      <c r="Q4575" s="10">
        <v>6239.78</v>
      </c>
      <c r="R4575" s="10">
        <v>0</v>
      </c>
      <c r="S4575" s="10">
        <v>0</v>
      </c>
      <c r="T4575" s="10" t="s">
        <v>280</v>
      </c>
      <c r="U4575" s="10" t="s">
        <v>281</v>
      </c>
      <c r="V4575" s="10" t="s">
        <v>36</v>
      </c>
      <c r="W4575" s="10">
        <v>91</v>
      </c>
      <c r="X4575" s="11" t="s">
        <v>37</v>
      </c>
    </row>
    <row r="4576" spans="1:24" x14ac:dyDescent="0.3">
      <c r="A4576" s="4" t="s">
        <v>13711</v>
      </c>
      <c r="B4576" s="5">
        <v>46157</v>
      </c>
      <c r="C4576" s="20" t="str">
        <f>TEXT(Table3[[#This Row],[Transaction_Date]],"dddd")</f>
        <v>Friday</v>
      </c>
      <c r="D4576" t="s">
        <v>13712</v>
      </c>
      <c r="E4576">
        <f>HOUR(Table3[[#This Row],[Transaction_Time]])</f>
        <v>16</v>
      </c>
      <c r="F4576" s="6" t="s">
        <v>40</v>
      </c>
      <c r="G4576" s="6" t="s">
        <v>13713</v>
      </c>
      <c r="H4576" s="6" t="s">
        <v>26</v>
      </c>
      <c r="I4576" s="6" t="s">
        <v>27</v>
      </c>
      <c r="J4576" s="6" t="s">
        <v>150</v>
      </c>
      <c r="K4576" s="6" t="s">
        <v>319</v>
      </c>
      <c r="L4576" s="6" t="s">
        <v>428</v>
      </c>
      <c r="M4576" s="6" t="s">
        <v>83</v>
      </c>
      <c r="N4576" s="6" t="s">
        <v>32</v>
      </c>
      <c r="O4576" s="6" t="s">
        <v>33</v>
      </c>
      <c r="P4576" s="6" t="s">
        <v>115</v>
      </c>
      <c r="Q4576" s="6">
        <v>553.53</v>
      </c>
      <c r="R4576" s="6">
        <v>0</v>
      </c>
      <c r="S4576" s="6">
        <v>4.25</v>
      </c>
      <c r="T4576" s="6" t="s">
        <v>35</v>
      </c>
      <c r="U4576" s="6"/>
      <c r="V4576" s="6" t="s">
        <v>49</v>
      </c>
      <c r="W4576" s="6">
        <v>69</v>
      </c>
      <c r="X4576" s="7" t="s">
        <v>37</v>
      </c>
    </row>
    <row r="4577" spans="1:24" x14ac:dyDescent="0.3">
      <c r="A4577" s="8" t="s">
        <v>13714</v>
      </c>
      <c r="B4577" s="9">
        <v>46171</v>
      </c>
      <c r="C4577" s="21" t="str">
        <f>TEXT(Table3[[#This Row],[Transaction_Date]],"dddd")</f>
        <v>Friday</v>
      </c>
      <c r="D4577" t="s">
        <v>13715</v>
      </c>
      <c r="E4577">
        <f>HOUR(Table3[[#This Row],[Transaction_Time]])</f>
        <v>13</v>
      </c>
      <c r="F4577" s="10" t="s">
        <v>40</v>
      </c>
      <c r="G4577" s="10" t="s">
        <v>13716</v>
      </c>
      <c r="H4577" s="10" t="s">
        <v>54</v>
      </c>
      <c r="I4577" s="10" t="s">
        <v>27</v>
      </c>
      <c r="J4577" s="10" t="s">
        <v>150</v>
      </c>
      <c r="K4577" s="10" t="s">
        <v>319</v>
      </c>
      <c r="L4577" s="10" t="s">
        <v>544</v>
      </c>
      <c r="M4577" s="10" t="s">
        <v>114</v>
      </c>
      <c r="N4577" s="10" t="s">
        <v>78</v>
      </c>
      <c r="O4577" s="10" t="s">
        <v>33</v>
      </c>
      <c r="P4577" s="10" t="s">
        <v>115</v>
      </c>
      <c r="Q4577" s="10">
        <v>720.34</v>
      </c>
      <c r="R4577" s="10">
        <v>0</v>
      </c>
      <c r="S4577" s="10">
        <v>0</v>
      </c>
      <c r="T4577" s="10" t="s">
        <v>280</v>
      </c>
      <c r="U4577" s="10" t="s">
        <v>407</v>
      </c>
      <c r="V4577" s="10" t="s">
        <v>49</v>
      </c>
      <c r="W4577" s="10">
        <v>89</v>
      </c>
      <c r="X4577" s="11" t="s">
        <v>37</v>
      </c>
    </row>
    <row r="4578" spans="1:24" x14ac:dyDescent="0.3">
      <c r="A4578" s="4" t="s">
        <v>13717</v>
      </c>
      <c r="B4578" s="5">
        <v>46143</v>
      </c>
      <c r="C4578" s="20" t="str">
        <f>TEXT(Table3[[#This Row],[Transaction_Date]],"dddd")</f>
        <v>Friday</v>
      </c>
      <c r="D4578" t="s">
        <v>13718</v>
      </c>
      <c r="E4578">
        <f>HOUR(Table3[[#This Row],[Transaction_Time]])</f>
        <v>15</v>
      </c>
      <c r="F4578" s="6" t="s">
        <v>72</v>
      </c>
      <c r="G4578" s="6" t="s">
        <v>13719</v>
      </c>
      <c r="H4578" s="6" t="s">
        <v>89</v>
      </c>
      <c r="I4578" s="6" t="s">
        <v>27</v>
      </c>
      <c r="J4578" s="6" t="s">
        <v>55</v>
      </c>
      <c r="K4578" s="6" t="s">
        <v>180</v>
      </c>
      <c r="L4578" s="6" t="s">
        <v>424</v>
      </c>
      <c r="M4578" s="6" t="s">
        <v>122</v>
      </c>
      <c r="N4578" s="6" t="s">
        <v>46</v>
      </c>
      <c r="O4578" s="6" t="s">
        <v>47</v>
      </c>
      <c r="P4578" s="6" t="s">
        <v>115</v>
      </c>
      <c r="Q4578" s="6">
        <v>178.49</v>
      </c>
      <c r="R4578" s="6">
        <v>10.89</v>
      </c>
      <c r="S4578" s="6">
        <v>0</v>
      </c>
      <c r="T4578" s="6" t="s">
        <v>35</v>
      </c>
      <c r="U4578" s="6"/>
      <c r="V4578" s="6" t="s">
        <v>49</v>
      </c>
      <c r="W4578" s="6">
        <v>53</v>
      </c>
      <c r="X4578" s="7" t="s">
        <v>37</v>
      </c>
    </row>
    <row r="4579" spans="1:24" x14ac:dyDescent="0.3">
      <c r="A4579" s="8" t="s">
        <v>13720</v>
      </c>
      <c r="B4579" s="9">
        <v>46173</v>
      </c>
      <c r="C4579" s="21" t="str">
        <f>TEXT(Table3[[#This Row],[Transaction_Date]],"dddd")</f>
        <v>Sunday</v>
      </c>
      <c r="D4579" t="s">
        <v>13721</v>
      </c>
      <c r="E4579">
        <f>HOUR(Table3[[#This Row],[Transaction_Time]])</f>
        <v>14</v>
      </c>
      <c r="F4579" s="10" t="s">
        <v>24</v>
      </c>
      <c r="G4579" s="10" t="s">
        <v>13722</v>
      </c>
      <c r="H4579" s="10" t="s">
        <v>26</v>
      </c>
      <c r="I4579" s="10" t="s">
        <v>27</v>
      </c>
      <c r="J4579" s="10" t="s">
        <v>150</v>
      </c>
      <c r="K4579" s="10" t="s">
        <v>151</v>
      </c>
      <c r="L4579" s="10" t="s">
        <v>113</v>
      </c>
      <c r="M4579" s="10" t="s">
        <v>114</v>
      </c>
      <c r="N4579" s="10" t="s">
        <v>176</v>
      </c>
      <c r="O4579" s="10" t="s">
        <v>60</v>
      </c>
      <c r="P4579" s="10" t="s">
        <v>68</v>
      </c>
      <c r="Q4579" s="10">
        <v>716.02</v>
      </c>
      <c r="R4579" s="10">
        <v>0</v>
      </c>
      <c r="S4579" s="10">
        <v>0</v>
      </c>
      <c r="T4579" s="10" t="s">
        <v>35</v>
      </c>
      <c r="U4579" s="10"/>
      <c r="V4579" s="10" t="s">
        <v>49</v>
      </c>
      <c r="W4579" s="10">
        <v>55</v>
      </c>
      <c r="X4579" s="11" t="s">
        <v>37</v>
      </c>
    </row>
    <row r="4580" spans="1:24" x14ac:dyDescent="0.3">
      <c r="A4580" s="4" t="s">
        <v>13723</v>
      </c>
      <c r="B4580" s="5">
        <v>46156</v>
      </c>
      <c r="C4580" s="20" t="str">
        <f>TEXT(Table3[[#This Row],[Transaction_Date]],"dddd")</f>
        <v>Thursday</v>
      </c>
      <c r="D4580" t="s">
        <v>13724</v>
      </c>
      <c r="E4580">
        <f>HOUR(Table3[[#This Row],[Transaction_Time]])</f>
        <v>12</v>
      </c>
      <c r="F4580" s="6" t="s">
        <v>24</v>
      </c>
      <c r="G4580" s="6" t="s">
        <v>13725</v>
      </c>
      <c r="H4580" s="6" t="s">
        <v>26</v>
      </c>
      <c r="I4580" s="6" t="s">
        <v>27</v>
      </c>
      <c r="J4580" s="6" t="s">
        <v>43</v>
      </c>
      <c r="K4580" s="6" t="s">
        <v>112</v>
      </c>
      <c r="L4580" s="6" t="s">
        <v>503</v>
      </c>
      <c r="M4580" s="6" t="s">
        <v>214</v>
      </c>
      <c r="N4580" s="6" t="s">
        <v>46</v>
      </c>
      <c r="O4580" s="6" t="s">
        <v>47</v>
      </c>
      <c r="P4580" s="6" t="s">
        <v>108</v>
      </c>
      <c r="Q4580" s="6">
        <v>317.82</v>
      </c>
      <c r="R4580" s="6">
        <v>0</v>
      </c>
      <c r="S4580" s="6">
        <v>0</v>
      </c>
      <c r="T4580" s="6" t="s">
        <v>35</v>
      </c>
      <c r="U4580" s="6"/>
      <c r="V4580" s="6" t="s">
        <v>49</v>
      </c>
      <c r="W4580" s="6">
        <v>17</v>
      </c>
      <c r="X4580" s="7" t="s">
        <v>37</v>
      </c>
    </row>
    <row r="4581" spans="1:24" x14ac:dyDescent="0.3">
      <c r="A4581" s="8" t="s">
        <v>13726</v>
      </c>
      <c r="B4581" s="9">
        <v>46143</v>
      </c>
      <c r="C4581" s="21" t="str">
        <f>TEXT(Table3[[#This Row],[Transaction_Date]],"dddd")</f>
        <v>Friday</v>
      </c>
      <c r="D4581" t="s">
        <v>13727</v>
      </c>
      <c r="E4581">
        <f>HOUR(Table3[[#This Row],[Transaction_Time]])</f>
        <v>9</v>
      </c>
      <c r="F4581" s="10" t="s">
        <v>40</v>
      </c>
      <c r="G4581" s="10" t="s">
        <v>13728</v>
      </c>
      <c r="H4581" s="10" t="s">
        <v>26</v>
      </c>
      <c r="I4581" s="10" t="s">
        <v>27</v>
      </c>
      <c r="J4581" s="10" t="s">
        <v>90</v>
      </c>
      <c r="K4581" s="10" t="s">
        <v>346</v>
      </c>
      <c r="L4581" s="10" t="s">
        <v>357</v>
      </c>
      <c r="M4581" s="10" t="s">
        <v>122</v>
      </c>
      <c r="N4581" s="10" t="s">
        <v>59</v>
      </c>
      <c r="O4581" s="10" t="s">
        <v>47</v>
      </c>
      <c r="P4581" s="10" t="s">
        <v>115</v>
      </c>
      <c r="Q4581" s="10">
        <v>934.05</v>
      </c>
      <c r="R4581" s="10">
        <v>0</v>
      </c>
      <c r="S4581" s="10">
        <v>0</v>
      </c>
      <c r="T4581" s="10" t="s">
        <v>35</v>
      </c>
      <c r="U4581" s="10"/>
      <c r="V4581" s="10" t="s">
        <v>49</v>
      </c>
      <c r="W4581" s="10">
        <v>11</v>
      </c>
      <c r="X4581" s="11" t="s">
        <v>37</v>
      </c>
    </row>
    <row r="4582" spans="1:24" x14ac:dyDescent="0.3">
      <c r="A4582" s="4" t="s">
        <v>13729</v>
      </c>
      <c r="B4582" s="5">
        <v>46165</v>
      </c>
      <c r="C4582" s="20" t="str">
        <f>TEXT(Table3[[#This Row],[Transaction_Date]],"dddd")</f>
        <v>Saturday</v>
      </c>
      <c r="D4582" t="s">
        <v>13730</v>
      </c>
      <c r="E4582">
        <f>HOUR(Table3[[#This Row],[Transaction_Time]])</f>
        <v>15</v>
      </c>
      <c r="F4582" s="6" t="s">
        <v>24</v>
      </c>
      <c r="G4582" s="6" t="s">
        <v>13731</v>
      </c>
      <c r="H4582" s="6" t="s">
        <v>74</v>
      </c>
      <c r="I4582" s="6" t="s">
        <v>27</v>
      </c>
      <c r="J4582" s="6" t="s">
        <v>150</v>
      </c>
      <c r="K4582" s="6" t="s">
        <v>151</v>
      </c>
      <c r="L4582" s="6" t="s">
        <v>544</v>
      </c>
      <c r="M4582" s="6" t="s">
        <v>114</v>
      </c>
      <c r="N4582" s="6" t="s">
        <v>59</v>
      </c>
      <c r="O4582" s="6" t="s">
        <v>60</v>
      </c>
      <c r="P4582" s="6" t="s">
        <v>128</v>
      </c>
      <c r="Q4582" s="6">
        <v>399.87</v>
      </c>
      <c r="R4582" s="6">
        <v>0</v>
      </c>
      <c r="S4582" s="6">
        <v>0</v>
      </c>
      <c r="T4582" s="6" t="s">
        <v>35</v>
      </c>
      <c r="U4582" s="6"/>
      <c r="V4582" s="6" t="s">
        <v>49</v>
      </c>
      <c r="W4582" s="6">
        <v>40</v>
      </c>
      <c r="X4582" s="7" t="s">
        <v>37</v>
      </c>
    </row>
    <row r="4583" spans="1:24" x14ac:dyDescent="0.3">
      <c r="A4583" s="8" t="s">
        <v>13732</v>
      </c>
      <c r="B4583" s="9">
        <v>46152</v>
      </c>
      <c r="C4583" s="21" t="str">
        <f>TEXT(Table3[[#This Row],[Transaction_Date]],"dddd")</f>
        <v>Sunday</v>
      </c>
      <c r="D4583" t="s">
        <v>13733</v>
      </c>
      <c r="E4583">
        <f>HOUR(Table3[[#This Row],[Transaction_Time]])</f>
        <v>12</v>
      </c>
      <c r="F4583" s="10" t="s">
        <v>52</v>
      </c>
      <c r="G4583" s="10" t="s">
        <v>13734</v>
      </c>
      <c r="H4583" s="10" t="s">
        <v>54</v>
      </c>
      <c r="I4583" s="10" t="s">
        <v>42</v>
      </c>
      <c r="J4583" s="10" t="s">
        <v>28</v>
      </c>
      <c r="K4583" s="10" t="s">
        <v>65</v>
      </c>
      <c r="L4583" s="10" t="s">
        <v>445</v>
      </c>
      <c r="M4583" s="10" t="s">
        <v>162</v>
      </c>
      <c r="N4583" s="10" t="s">
        <v>176</v>
      </c>
      <c r="O4583" s="10" t="s">
        <v>47</v>
      </c>
      <c r="P4583" s="10" t="s">
        <v>115</v>
      </c>
      <c r="Q4583" s="10">
        <v>311.55</v>
      </c>
      <c r="R4583" s="10">
        <v>0</v>
      </c>
      <c r="S4583" s="10">
        <v>6.78</v>
      </c>
      <c r="T4583" s="10" t="s">
        <v>35</v>
      </c>
      <c r="U4583" s="10"/>
      <c r="V4583" s="10" t="s">
        <v>36</v>
      </c>
      <c r="W4583" s="10">
        <v>1</v>
      </c>
      <c r="X4583" s="11" t="s">
        <v>37</v>
      </c>
    </row>
    <row r="4584" spans="1:24" x14ac:dyDescent="0.3">
      <c r="A4584" s="4" t="s">
        <v>13735</v>
      </c>
      <c r="B4584" s="5">
        <v>46145</v>
      </c>
      <c r="C4584" s="20" t="str">
        <f>TEXT(Table3[[#This Row],[Transaction_Date]],"dddd")</f>
        <v>Sunday</v>
      </c>
      <c r="D4584" t="s">
        <v>13736</v>
      </c>
      <c r="E4584">
        <f>HOUR(Table3[[#This Row],[Transaction_Time]])</f>
        <v>20</v>
      </c>
      <c r="F4584" s="6" t="s">
        <v>24</v>
      </c>
      <c r="G4584" s="6" t="s">
        <v>13737</v>
      </c>
      <c r="H4584" s="6" t="s">
        <v>26</v>
      </c>
      <c r="I4584" s="6" t="s">
        <v>27</v>
      </c>
      <c r="J4584" s="6" t="s">
        <v>55</v>
      </c>
      <c r="K4584" s="6" t="s">
        <v>180</v>
      </c>
      <c r="L4584" s="6" t="s">
        <v>205</v>
      </c>
      <c r="M4584" s="6" t="s">
        <v>162</v>
      </c>
      <c r="N4584" s="6" t="s">
        <v>46</v>
      </c>
      <c r="O4584" s="6" t="s">
        <v>47</v>
      </c>
      <c r="P4584" s="6" t="s">
        <v>34</v>
      </c>
      <c r="Q4584" s="6">
        <v>358.24</v>
      </c>
      <c r="R4584" s="6">
        <v>40.03</v>
      </c>
      <c r="S4584" s="6">
        <v>1.68</v>
      </c>
      <c r="T4584" s="6" t="s">
        <v>35</v>
      </c>
      <c r="U4584" s="6"/>
      <c r="V4584" s="6" t="s">
        <v>49</v>
      </c>
      <c r="W4584" s="6">
        <v>76</v>
      </c>
      <c r="X4584" s="7" t="s">
        <v>37</v>
      </c>
    </row>
    <row r="4585" spans="1:24" x14ac:dyDescent="0.3">
      <c r="A4585" s="8" t="s">
        <v>13738</v>
      </c>
      <c r="B4585" s="9">
        <v>46164</v>
      </c>
      <c r="C4585" s="21" t="str">
        <f>TEXT(Table3[[#This Row],[Transaction_Date]],"dddd")</f>
        <v>Friday</v>
      </c>
      <c r="D4585" t="s">
        <v>10760</v>
      </c>
      <c r="E4585">
        <f>HOUR(Table3[[#This Row],[Transaction_Time]])</f>
        <v>20</v>
      </c>
      <c r="F4585" s="10" t="s">
        <v>24</v>
      </c>
      <c r="G4585" s="10" t="s">
        <v>13739</v>
      </c>
      <c r="H4585" s="10" t="s">
        <v>89</v>
      </c>
      <c r="I4585" s="10" t="s">
        <v>42</v>
      </c>
      <c r="J4585" s="10" t="s">
        <v>150</v>
      </c>
      <c r="K4585" s="10" t="s">
        <v>175</v>
      </c>
      <c r="L4585" s="10" t="s">
        <v>157</v>
      </c>
      <c r="M4585" s="10" t="s">
        <v>83</v>
      </c>
      <c r="N4585" s="10" t="s">
        <v>59</v>
      </c>
      <c r="O4585" s="10" t="s">
        <v>297</v>
      </c>
      <c r="P4585" s="10" t="s">
        <v>108</v>
      </c>
      <c r="Q4585" s="10">
        <v>244.8</v>
      </c>
      <c r="R4585" s="10">
        <v>0</v>
      </c>
      <c r="S4585" s="10">
        <v>0</v>
      </c>
      <c r="T4585" s="10" t="s">
        <v>35</v>
      </c>
      <c r="U4585" s="10"/>
      <c r="V4585" s="10" t="s">
        <v>49</v>
      </c>
      <c r="W4585" s="10">
        <v>99</v>
      </c>
      <c r="X4585" s="11" t="s">
        <v>69</v>
      </c>
    </row>
    <row r="4586" spans="1:24" x14ac:dyDescent="0.3">
      <c r="A4586" s="4" t="s">
        <v>13740</v>
      </c>
      <c r="B4586" s="5">
        <v>46150</v>
      </c>
      <c r="C4586" s="20" t="str">
        <f>TEXT(Table3[[#This Row],[Transaction_Date]],"dddd")</f>
        <v>Friday</v>
      </c>
      <c r="D4586" t="s">
        <v>13741</v>
      </c>
      <c r="E4586">
        <f>HOUR(Table3[[#This Row],[Transaction_Time]])</f>
        <v>7</v>
      </c>
      <c r="F4586" s="6" t="s">
        <v>24</v>
      </c>
      <c r="G4586" s="6" t="s">
        <v>13742</v>
      </c>
      <c r="H4586" s="6" t="s">
        <v>26</v>
      </c>
      <c r="I4586" s="6" t="s">
        <v>42</v>
      </c>
      <c r="J4586" s="6" t="s">
        <v>150</v>
      </c>
      <c r="K4586" s="6" t="s">
        <v>398</v>
      </c>
      <c r="L4586" s="6" t="s">
        <v>213</v>
      </c>
      <c r="M4586" s="6" t="s">
        <v>214</v>
      </c>
      <c r="N4586" s="6" t="s">
        <v>46</v>
      </c>
      <c r="O4586" s="6" t="s">
        <v>60</v>
      </c>
      <c r="P4586" s="6" t="s">
        <v>68</v>
      </c>
      <c r="Q4586" s="6">
        <v>1037.0899999999999</v>
      </c>
      <c r="R4586" s="6">
        <v>0</v>
      </c>
      <c r="S4586" s="6">
        <v>0</v>
      </c>
      <c r="T4586" s="6" t="s">
        <v>35</v>
      </c>
      <c r="U4586" s="6"/>
      <c r="V4586" s="6" t="s">
        <v>49</v>
      </c>
      <c r="W4586" s="6">
        <v>77</v>
      </c>
      <c r="X4586" s="7" t="s">
        <v>37</v>
      </c>
    </row>
    <row r="4587" spans="1:24" x14ac:dyDescent="0.3">
      <c r="A4587" s="8" t="s">
        <v>13743</v>
      </c>
      <c r="B4587" s="9">
        <v>46148</v>
      </c>
      <c r="C4587" s="21" t="str">
        <f>TEXT(Table3[[#This Row],[Transaction_Date]],"dddd")</f>
        <v>Wednesday</v>
      </c>
      <c r="D4587" t="s">
        <v>13744</v>
      </c>
      <c r="E4587">
        <f>HOUR(Table3[[#This Row],[Transaction_Time]])</f>
        <v>5</v>
      </c>
      <c r="F4587" s="10" t="s">
        <v>24</v>
      </c>
      <c r="G4587" s="10" t="s">
        <v>13745</v>
      </c>
      <c r="H4587" s="10" t="s">
        <v>54</v>
      </c>
      <c r="I4587" s="10" t="s">
        <v>27</v>
      </c>
      <c r="J4587" s="10" t="s">
        <v>166</v>
      </c>
      <c r="K4587" s="10" t="s">
        <v>167</v>
      </c>
      <c r="L4587" s="10" t="s">
        <v>145</v>
      </c>
      <c r="M4587" s="10" t="s">
        <v>146</v>
      </c>
      <c r="N4587" s="10" t="s">
        <v>32</v>
      </c>
      <c r="O4587" s="10" t="s">
        <v>141</v>
      </c>
      <c r="P4587" s="10" t="s">
        <v>115</v>
      </c>
      <c r="Q4587" s="10">
        <v>1663.04</v>
      </c>
      <c r="R4587" s="10">
        <v>0</v>
      </c>
      <c r="S4587" s="10">
        <v>0</v>
      </c>
      <c r="T4587" s="10" t="s">
        <v>35</v>
      </c>
      <c r="U4587" s="10"/>
      <c r="V4587" s="10" t="s">
        <v>49</v>
      </c>
      <c r="W4587" s="10">
        <v>92</v>
      </c>
      <c r="X4587" s="11" t="s">
        <v>37</v>
      </c>
    </row>
    <row r="4588" spans="1:24" x14ac:dyDescent="0.3">
      <c r="A4588" s="4" t="s">
        <v>13746</v>
      </c>
      <c r="B4588" s="5">
        <v>46156</v>
      </c>
      <c r="C4588" s="20" t="str">
        <f>TEXT(Table3[[#This Row],[Transaction_Date]],"dddd")</f>
        <v>Thursday</v>
      </c>
      <c r="D4588" t="s">
        <v>13747</v>
      </c>
      <c r="E4588">
        <f>HOUR(Table3[[#This Row],[Transaction_Time]])</f>
        <v>20</v>
      </c>
      <c r="F4588" s="6" t="s">
        <v>52</v>
      </c>
      <c r="G4588" s="6" t="s">
        <v>13748</v>
      </c>
      <c r="H4588" s="6" t="s">
        <v>74</v>
      </c>
      <c r="I4588" s="6" t="s">
        <v>27</v>
      </c>
      <c r="J4588" s="6" t="s">
        <v>119</v>
      </c>
      <c r="K4588" s="6" t="s">
        <v>120</v>
      </c>
      <c r="L4588" s="6" t="s">
        <v>196</v>
      </c>
      <c r="M4588" s="6" t="s">
        <v>83</v>
      </c>
      <c r="N4588" s="6" t="s">
        <v>46</v>
      </c>
      <c r="O4588" s="6" t="s">
        <v>60</v>
      </c>
      <c r="P4588" s="6" t="s">
        <v>48</v>
      </c>
      <c r="Q4588" s="6">
        <v>1748.96</v>
      </c>
      <c r="R4588" s="6">
        <v>0</v>
      </c>
      <c r="S4588" s="6">
        <v>0</v>
      </c>
      <c r="T4588" s="6" t="s">
        <v>35</v>
      </c>
      <c r="U4588" s="6"/>
      <c r="V4588" s="6" t="s">
        <v>49</v>
      </c>
      <c r="W4588" s="6">
        <v>94</v>
      </c>
      <c r="X4588" s="7" t="s">
        <v>69</v>
      </c>
    </row>
    <row r="4589" spans="1:24" x14ac:dyDescent="0.3">
      <c r="A4589" s="8" t="s">
        <v>13749</v>
      </c>
      <c r="B4589" s="9">
        <v>46170</v>
      </c>
      <c r="C4589" s="21" t="str">
        <f>TEXT(Table3[[#This Row],[Transaction_Date]],"dddd")</f>
        <v>Thursday</v>
      </c>
      <c r="D4589" t="s">
        <v>13750</v>
      </c>
      <c r="E4589">
        <f>HOUR(Table3[[#This Row],[Transaction_Time]])</f>
        <v>11</v>
      </c>
      <c r="F4589" s="10" t="s">
        <v>52</v>
      </c>
      <c r="G4589" s="10" t="s">
        <v>13751</v>
      </c>
      <c r="H4589" s="10" t="s">
        <v>26</v>
      </c>
      <c r="I4589" s="10" t="s">
        <v>27</v>
      </c>
      <c r="J4589" s="10" t="s">
        <v>166</v>
      </c>
      <c r="K4589" s="10" t="s">
        <v>204</v>
      </c>
      <c r="L4589" s="10" t="s">
        <v>537</v>
      </c>
      <c r="M4589" s="10" t="s">
        <v>122</v>
      </c>
      <c r="N4589" s="10" t="s">
        <v>176</v>
      </c>
      <c r="O4589" s="10" t="s">
        <v>47</v>
      </c>
      <c r="P4589" s="10" t="s">
        <v>128</v>
      </c>
      <c r="Q4589" s="10">
        <v>1285.8699999999999</v>
      </c>
      <c r="R4589" s="10">
        <v>0</v>
      </c>
      <c r="S4589" s="10">
        <v>0</v>
      </c>
      <c r="T4589" s="10" t="s">
        <v>35</v>
      </c>
      <c r="U4589" s="10"/>
      <c r="V4589" s="10" t="s">
        <v>49</v>
      </c>
      <c r="W4589" s="10">
        <v>70</v>
      </c>
      <c r="X4589" s="11" t="s">
        <v>37</v>
      </c>
    </row>
    <row r="4590" spans="1:24" x14ac:dyDescent="0.3">
      <c r="A4590" s="4" t="s">
        <v>13752</v>
      </c>
      <c r="B4590" s="5">
        <v>46166</v>
      </c>
      <c r="C4590" s="20" t="str">
        <f>TEXT(Table3[[#This Row],[Transaction_Date]],"dddd")</f>
        <v>Sunday</v>
      </c>
      <c r="D4590" t="s">
        <v>13753</v>
      </c>
      <c r="E4590">
        <f>HOUR(Table3[[#This Row],[Transaction_Time]])</f>
        <v>18</v>
      </c>
      <c r="F4590" s="6" t="s">
        <v>87</v>
      </c>
      <c r="G4590" s="6" t="s">
        <v>13754</v>
      </c>
      <c r="H4590" s="6" t="s">
        <v>26</v>
      </c>
      <c r="I4590" s="6" t="s">
        <v>27</v>
      </c>
      <c r="J4590" s="6" t="s">
        <v>90</v>
      </c>
      <c r="K4590" s="6" t="s">
        <v>572</v>
      </c>
      <c r="L4590" s="6" t="s">
        <v>286</v>
      </c>
      <c r="M4590" s="6" t="s">
        <v>122</v>
      </c>
      <c r="N4590" s="6" t="s">
        <v>46</v>
      </c>
      <c r="O4590" s="6" t="s">
        <v>141</v>
      </c>
      <c r="P4590" s="6" t="s">
        <v>68</v>
      </c>
      <c r="Q4590" s="6">
        <v>1023.46</v>
      </c>
      <c r="R4590" s="6">
        <v>0</v>
      </c>
      <c r="S4590" s="6">
        <v>7.75</v>
      </c>
      <c r="T4590" s="6" t="s">
        <v>35</v>
      </c>
      <c r="U4590" s="6"/>
      <c r="V4590" s="6" t="s">
        <v>49</v>
      </c>
      <c r="W4590" s="6">
        <v>86</v>
      </c>
      <c r="X4590" s="7" t="s">
        <v>37</v>
      </c>
    </row>
    <row r="4591" spans="1:24" x14ac:dyDescent="0.3">
      <c r="A4591" s="8" t="s">
        <v>13755</v>
      </c>
      <c r="B4591" s="9">
        <v>46155</v>
      </c>
      <c r="C4591" s="21" t="str">
        <f>TEXT(Table3[[#This Row],[Transaction_Date]],"dddd")</f>
        <v>Wednesday</v>
      </c>
      <c r="D4591" t="s">
        <v>13756</v>
      </c>
      <c r="E4591">
        <f>HOUR(Table3[[#This Row],[Transaction_Time]])</f>
        <v>19</v>
      </c>
      <c r="F4591" s="10" t="s">
        <v>40</v>
      </c>
      <c r="G4591" s="10" t="s">
        <v>13757</v>
      </c>
      <c r="H4591" s="10" t="s">
        <v>26</v>
      </c>
      <c r="I4591" s="10" t="s">
        <v>27</v>
      </c>
      <c r="J4591" s="10" t="s">
        <v>90</v>
      </c>
      <c r="K4591" s="10" t="s">
        <v>572</v>
      </c>
      <c r="L4591" s="10" t="s">
        <v>826</v>
      </c>
      <c r="M4591" s="10" t="s">
        <v>101</v>
      </c>
      <c r="N4591" s="10" t="s">
        <v>272</v>
      </c>
      <c r="O4591" s="10" t="s">
        <v>141</v>
      </c>
      <c r="P4591" s="10" t="s">
        <v>115</v>
      </c>
      <c r="Q4591" s="10">
        <v>780.83</v>
      </c>
      <c r="R4591" s="10">
        <v>0</v>
      </c>
      <c r="S4591" s="10">
        <v>0</v>
      </c>
      <c r="T4591" s="10" t="s">
        <v>35</v>
      </c>
      <c r="U4591" s="10"/>
      <c r="V4591" s="10" t="s">
        <v>49</v>
      </c>
      <c r="W4591" s="10">
        <v>81</v>
      </c>
      <c r="X4591" s="11" t="s">
        <v>37</v>
      </c>
    </row>
    <row r="4592" spans="1:24" x14ac:dyDescent="0.3">
      <c r="A4592" s="4" t="s">
        <v>13758</v>
      </c>
      <c r="B4592" s="5">
        <v>46147</v>
      </c>
      <c r="C4592" s="20" t="str">
        <f>TEXT(Table3[[#This Row],[Transaction_Date]],"dddd")</f>
        <v>Tuesday</v>
      </c>
      <c r="D4592" t="s">
        <v>13759</v>
      </c>
      <c r="E4592">
        <f>HOUR(Table3[[#This Row],[Transaction_Time]])</f>
        <v>21</v>
      </c>
      <c r="F4592" s="6" t="s">
        <v>24</v>
      </c>
      <c r="G4592" s="6" t="s">
        <v>13760</v>
      </c>
      <c r="H4592" s="6" t="s">
        <v>89</v>
      </c>
      <c r="I4592" s="6" t="s">
        <v>42</v>
      </c>
      <c r="J4592" s="6" t="s">
        <v>28</v>
      </c>
      <c r="K4592" s="6" t="s">
        <v>188</v>
      </c>
      <c r="L4592" s="6" t="s">
        <v>342</v>
      </c>
      <c r="M4592" s="6" t="s">
        <v>162</v>
      </c>
      <c r="N4592" s="6" t="s">
        <v>46</v>
      </c>
      <c r="O4592" s="6" t="s">
        <v>47</v>
      </c>
      <c r="P4592" s="6" t="s">
        <v>115</v>
      </c>
      <c r="Q4592" s="6">
        <v>209.07</v>
      </c>
      <c r="R4592" s="6">
        <v>0</v>
      </c>
      <c r="S4592" s="6">
        <v>7.53</v>
      </c>
      <c r="T4592" s="6" t="s">
        <v>35</v>
      </c>
      <c r="U4592" s="6"/>
      <c r="V4592" s="6" t="s">
        <v>49</v>
      </c>
      <c r="W4592" s="6">
        <v>43</v>
      </c>
      <c r="X4592" s="7" t="s">
        <v>37</v>
      </c>
    </row>
    <row r="4593" spans="1:24" x14ac:dyDescent="0.3">
      <c r="A4593" s="8" t="s">
        <v>13761</v>
      </c>
      <c r="B4593" s="9">
        <v>46146</v>
      </c>
      <c r="C4593" s="21" t="str">
        <f>TEXT(Table3[[#This Row],[Transaction_Date]],"dddd")</f>
        <v>Monday</v>
      </c>
      <c r="D4593" t="s">
        <v>13762</v>
      </c>
      <c r="E4593">
        <f>HOUR(Table3[[#This Row],[Transaction_Time]])</f>
        <v>12</v>
      </c>
      <c r="F4593" s="10" t="s">
        <v>24</v>
      </c>
      <c r="G4593" s="10" t="s">
        <v>13763</v>
      </c>
      <c r="H4593" s="10" t="s">
        <v>74</v>
      </c>
      <c r="I4593" s="10" t="s">
        <v>42</v>
      </c>
      <c r="J4593" s="10" t="s">
        <v>119</v>
      </c>
      <c r="K4593" s="10" t="s">
        <v>264</v>
      </c>
      <c r="L4593" s="10" t="s">
        <v>271</v>
      </c>
      <c r="M4593" s="10" t="s">
        <v>83</v>
      </c>
      <c r="N4593" s="10" t="s">
        <v>32</v>
      </c>
      <c r="O4593" s="10" t="s">
        <v>297</v>
      </c>
      <c r="P4593" s="10" t="s">
        <v>84</v>
      </c>
      <c r="Q4593" s="10">
        <v>343.39</v>
      </c>
      <c r="R4593" s="10">
        <v>66.010000000000005</v>
      </c>
      <c r="S4593" s="10">
        <v>0</v>
      </c>
      <c r="T4593" s="10" t="s">
        <v>35</v>
      </c>
      <c r="U4593" s="10"/>
      <c r="V4593" s="10" t="s">
        <v>49</v>
      </c>
      <c r="W4593" s="10">
        <v>50</v>
      </c>
      <c r="X4593" s="11" t="s">
        <v>37</v>
      </c>
    </row>
    <row r="4594" spans="1:24" x14ac:dyDescent="0.3">
      <c r="A4594" s="4" t="s">
        <v>13764</v>
      </c>
      <c r="B4594" s="5">
        <v>46170</v>
      </c>
      <c r="C4594" s="20" t="str">
        <f>TEXT(Table3[[#This Row],[Transaction_Date]],"dddd")</f>
        <v>Thursday</v>
      </c>
      <c r="D4594" t="s">
        <v>13765</v>
      </c>
      <c r="E4594">
        <f>HOUR(Table3[[#This Row],[Transaction_Time]])</f>
        <v>9</v>
      </c>
      <c r="F4594" s="6" t="s">
        <v>52</v>
      </c>
      <c r="G4594" s="6" t="s">
        <v>13766</v>
      </c>
      <c r="H4594" s="6" t="s">
        <v>54</v>
      </c>
      <c r="I4594" s="6" t="s">
        <v>42</v>
      </c>
      <c r="J4594" s="6" t="s">
        <v>90</v>
      </c>
      <c r="K4594" s="6" t="s">
        <v>346</v>
      </c>
      <c r="L4594" s="6" t="s">
        <v>503</v>
      </c>
      <c r="M4594" s="6" t="s">
        <v>214</v>
      </c>
      <c r="N4594" s="6" t="s">
        <v>32</v>
      </c>
      <c r="O4594" s="6" t="s">
        <v>60</v>
      </c>
      <c r="P4594" s="6" t="s">
        <v>84</v>
      </c>
      <c r="Q4594" s="6">
        <v>621.71</v>
      </c>
      <c r="R4594" s="6">
        <v>0</v>
      </c>
      <c r="S4594" s="6">
        <v>0</v>
      </c>
      <c r="T4594" s="6" t="s">
        <v>35</v>
      </c>
      <c r="U4594" s="6"/>
      <c r="V4594" s="6" t="s">
        <v>36</v>
      </c>
      <c r="W4594" s="6">
        <v>19</v>
      </c>
      <c r="X4594" s="7" t="s">
        <v>37</v>
      </c>
    </row>
    <row r="4595" spans="1:24" x14ac:dyDescent="0.3">
      <c r="A4595" s="8" t="s">
        <v>13767</v>
      </c>
      <c r="B4595" s="9">
        <v>46152</v>
      </c>
      <c r="C4595" s="21" t="str">
        <f>TEXT(Table3[[#This Row],[Transaction_Date]],"dddd")</f>
        <v>Sunday</v>
      </c>
      <c r="D4595" t="s">
        <v>13768</v>
      </c>
      <c r="E4595">
        <f>HOUR(Table3[[#This Row],[Transaction_Time]])</f>
        <v>12</v>
      </c>
      <c r="F4595" s="10" t="s">
        <v>370</v>
      </c>
      <c r="G4595" s="10" t="s">
        <v>13769</v>
      </c>
      <c r="H4595" s="10" t="s">
        <v>26</v>
      </c>
      <c r="I4595" s="10" t="s">
        <v>27</v>
      </c>
      <c r="J4595" s="10" t="s">
        <v>150</v>
      </c>
      <c r="K4595" s="10" t="s">
        <v>398</v>
      </c>
      <c r="L4595" s="10" t="s">
        <v>334</v>
      </c>
      <c r="M4595" s="10" t="s">
        <v>58</v>
      </c>
      <c r="N4595" s="10" t="s">
        <v>46</v>
      </c>
      <c r="O4595" s="10" t="s">
        <v>60</v>
      </c>
      <c r="P4595" s="10" t="s">
        <v>48</v>
      </c>
      <c r="Q4595" s="10">
        <v>124.59</v>
      </c>
      <c r="R4595" s="10">
        <v>0</v>
      </c>
      <c r="S4595" s="10">
        <v>7.25</v>
      </c>
      <c r="T4595" s="10" t="s">
        <v>35</v>
      </c>
      <c r="U4595" s="10"/>
      <c r="V4595" s="10" t="s">
        <v>49</v>
      </c>
      <c r="W4595" s="10">
        <v>9</v>
      </c>
      <c r="X4595" s="11" t="s">
        <v>37</v>
      </c>
    </row>
    <row r="4596" spans="1:24" x14ac:dyDescent="0.3">
      <c r="A4596" s="4" t="s">
        <v>13770</v>
      </c>
      <c r="B4596" s="5">
        <v>46153</v>
      </c>
      <c r="C4596" s="20" t="str">
        <f>TEXT(Table3[[#This Row],[Transaction_Date]],"dddd")</f>
        <v>Monday</v>
      </c>
      <c r="D4596" t="s">
        <v>12029</v>
      </c>
      <c r="E4596">
        <f>HOUR(Table3[[#This Row],[Transaction_Time]])</f>
        <v>19</v>
      </c>
      <c r="F4596" s="6" t="s">
        <v>24</v>
      </c>
      <c r="G4596" s="6" t="s">
        <v>13771</v>
      </c>
      <c r="H4596" s="6" t="s">
        <v>26</v>
      </c>
      <c r="I4596" s="6" t="s">
        <v>42</v>
      </c>
      <c r="J4596" s="6" t="s">
        <v>105</v>
      </c>
      <c r="K4596" s="6" t="s">
        <v>195</v>
      </c>
      <c r="L4596" s="6" t="s">
        <v>647</v>
      </c>
      <c r="M4596" s="6" t="s">
        <v>31</v>
      </c>
      <c r="N4596" s="6" t="s">
        <v>32</v>
      </c>
      <c r="O4596" s="6" t="s">
        <v>60</v>
      </c>
      <c r="P4596" s="6" t="s">
        <v>128</v>
      </c>
      <c r="Q4596" s="6">
        <v>271.52</v>
      </c>
      <c r="R4596" s="6">
        <v>0</v>
      </c>
      <c r="S4596" s="6">
        <v>0</v>
      </c>
      <c r="T4596" s="6" t="s">
        <v>35</v>
      </c>
      <c r="U4596" s="6"/>
      <c r="V4596" s="6" t="s">
        <v>49</v>
      </c>
      <c r="W4596" s="6">
        <v>53</v>
      </c>
      <c r="X4596" s="7" t="s">
        <v>37</v>
      </c>
    </row>
    <row r="4597" spans="1:24" x14ac:dyDescent="0.3">
      <c r="A4597" s="8" t="s">
        <v>13772</v>
      </c>
      <c r="B4597" s="9">
        <v>46157</v>
      </c>
      <c r="C4597" s="21" t="str">
        <f>TEXT(Table3[[#This Row],[Transaction_Date]],"dddd")</f>
        <v>Friday</v>
      </c>
      <c r="D4597" t="s">
        <v>13773</v>
      </c>
      <c r="E4597">
        <f>HOUR(Table3[[#This Row],[Transaction_Time]])</f>
        <v>18</v>
      </c>
      <c r="F4597" s="10" t="s">
        <v>370</v>
      </c>
      <c r="G4597" s="10" t="s">
        <v>13774</v>
      </c>
      <c r="H4597" s="10" t="s">
        <v>26</v>
      </c>
      <c r="I4597" s="10" t="s">
        <v>42</v>
      </c>
      <c r="J4597" s="10" t="s">
        <v>28</v>
      </c>
      <c r="K4597" s="10" t="s">
        <v>29</v>
      </c>
      <c r="L4597" s="10" t="s">
        <v>334</v>
      </c>
      <c r="M4597" s="10" t="s">
        <v>58</v>
      </c>
      <c r="N4597" s="10" t="s">
        <v>46</v>
      </c>
      <c r="O4597" s="10" t="s">
        <v>47</v>
      </c>
      <c r="P4597" s="10" t="s">
        <v>128</v>
      </c>
      <c r="Q4597" s="10">
        <v>587.42999999999995</v>
      </c>
      <c r="R4597" s="10">
        <v>0</v>
      </c>
      <c r="S4597" s="10">
        <v>0</v>
      </c>
      <c r="T4597" s="10" t="s">
        <v>35</v>
      </c>
      <c r="U4597" s="10"/>
      <c r="V4597" s="10" t="s">
        <v>49</v>
      </c>
      <c r="W4597" s="10">
        <v>72</v>
      </c>
      <c r="X4597" s="11" t="s">
        <v>37</v>
      </c>
    </row>
    <row r="4598" spans="1:24" x14ac:dyDescent="0.3">
      <c r="A4598" s="4" t="s">
        <v>13775</v>
      </c>
      <c r="B4598" s="5">
        <v>46153</v>
      </c>
      <c r="C4598" s="20" t="str">
        <f>TEXT(Table3[[#This Row],[Transaction_Date]],"dddd")</f>
        <v>Monday</v>
      </c>
      <c r="D4598" t="s">
        <v>13776</v>
      </c>
      <c r="E4598">
        <f>HOUR(Table3[[#This Row],[Transaction_Time]])</f>
        <v>17</v>
      </c>
      <c r="F4598" s="6" t="s">
        <v>72</v>
      </c>
      <c r="G4598" s="6" t="s">
        <v>13777</v>
      </c>
      <c r="H4598" s="6" t="s">
        <v>26</v>
      </c>
      <c r="I4598" s="6" t="s">
        <v>27</v>
      </c>
      <c r="J4598" s="6" t="s">
        <v>150</v>
      </c>
      <c r="K4598" s="6" t="s">
        <v>245</v>
      </c>
      <c r="L4598" s="6" t="s">
        <v>246</v>
      </c>
      <c r="M4598" s="6" t="s">
        <v>214</v>
      </c>
      <c r="N4598" s="6" t="s">
        <v>291</v>
      </c>
      <c r="O4598" s="6" t="s">
        <v>47</v>
      </c>
      <c r="P4598" s="6" t="s">
        <v>68</v>
      </c>
      <c r="Q4598" s="6">
        <v>212.37</v>
      </c>
      <c r="R4598" s="6">
        <v>0</v>
      </c>
      <c r="S4598" s="6">
        <v>0</v>
      </c>
      <c r="T4598" s="6" t="s">
        <v>35</v>
      </c>
      <c r="U4598" s="6"/>
      <c r="V4598" s="6" t="s">
        <v>36</v>
      </c>
      <c r="W4598" s="6">
        <v>14</v>
      </c>
      <c r="X4598" s="7" t="s">
        <v>37</v>
      </c>
    </row>
    <row r="4599" spans="1:24" x14ac:dyDescent="0.3">
      <c r="A4599" s="8" t="s">
        <v>13778</v>
      </c>
      <c r="B4599" s="9">
        <v>46145</v>
      </c>
      <c r="C4599" s="21" t="str">
        <f>TEXT(Table3[[#This Row],[Transaction_Date]],"dddd")</f>
        <v>Sunday</v>
      </c>
      <c r="D4599" t="s">
        <v>13779</v>
      </c>
      <c r="E4599">
        <f>HOUR(Table3[[#This Row],[Transaction_Time]])</f>
        <v>13</v>
      </c>
      <c r="F4599" s="10" t="s">
        <v>24</v>
      </c>
      <c r="G4599" s="10" t="s">
        <v>13780</v>
      </c>
      <c r="H4599" s="10" t="s">
        <v>89</v>
      </c>
      <c r="I4599" s="10" t="s">
        <v>27</v>
      </c>
      <c r="J4599" s="10" t="s">
        <v>28</v>
      </c>
      <c r="K4599" s="10" t="s">
        <v>29</v>
      </c>
      <c r="L4599" s="10" t="s">
        <v>30</v>
      </c>
      <c r="M4599" s="10" t="s">
        <v>31</v>
      </c>
      <c r="N4599" s="10" t="s">
        <v>272</v>
      </c>
      <c r="O4599" s="10" t="s">
        <v>141</v>
      </c>
      <c r="P4599" s="10" t="s">
        <v>115</v>
      </c>
      <c r="Q4599" s="10">
        <v>316.45999999999998</v>
      </c>
      <c r="R4599" s="10">
        <v>14.05</v>
      </c>
      <c r="S4599" s="10">
        <v>0</v>
      </c>
      <c r="T4599" s="10" t="s">
        <v>35</v>
      </c>
      <c r="U4599" s="10"/>
      <c r="V4599" s="10" t="s">
        <v>36</v>
      </c>
      <c r="W4599" s="10">
        <v>83</v>
      </c>
      <c r="X4599" s="11" t="s">
        <v>37</v>
      </c>
    </row>
    <row r="4600" spans="1:24" x14ac:dyDescent="0.3">
      <c r="A4600" s="4" t="s">
        <v>13781</v>
      </c>
      <c r="B4600" s="5">
        <v>46173</v>
      </c>
      <c r="C4600" s="20" t="str">
        <f>TEXT(Table3[[#This Row],[Transaction_Date]],"dddd")</f>
        <v>Sunday</v>
      </c>
      <c r="D4600" t="s">
        <v>13782</v>
      </c>
      <c r="E4600">
        <f>HOUR(Table3[[#This Row],[Transaction_Time]])</f>
        <v>17</v>
      </c>
      <c r="F4600" s="6" t="s">
        <v>52</v>
      </c>
      <c r="G4600" s="6" t="s">
        <v>13783</v>
      </c>
      <c r="H4600" s="6" t="s">
        <v>26</v>
      </c>
      <c r="I4600" s="6" t="s">
        <v>27</v>
      </c>
      <c r="J4600" s="6" t="s">
        <v>55</v>
      </c>
      <c r="K4600" s="6" t="s">
        <v>136</v>
      </c>
      <c r="L4600" s="6" t="s">
        <v>132</v>
      </c>
      <c r="M4600" s="6" t="s">
        <v>93</v>
      </c>
      <c r="N4600" s="6" t="s">
        <v>46</v>
      </c>
      <c r="O4600" s="6" t="s">
        <v>60</v>
      </c>
      <c r="P4600" s="6" t="s">
        <v>108</v>
      </c>
      <c r="Q4600" s="6">
        <v>1185.52</v>
      </c>
      <c r="R4600" s="6">
        <v>0</v>
      </c>
      <c r="S4600" s="6">
        <v>0</v>
      </c>
      <c r="T4600" s="6" t="s">
        <v>35</v>
      </c>
      <c r="U4600" s="6"/>
      <c r="V4600" s="6" t="s">
        <v>49</v>
      </c>
      <c r="W4600" s="6">
        <v>39</v>
      </c>
      <c r="X4600" s="7" t="s">
        <v>37</v>
      </c>
    </row>
    <row r="4601" spans="1:24" x14ac:dyDescent="0.3">
      <c r="A4601" s="8" t="s">
        <v>13784</v>
      </c>
      <c r="B4601" s="9">
        <v>46166</v>
      </c>
      <c r="C4601" s="21" t="str">
        <f>TEXT(Table3[[#This Row],[Transaction_Date]],"dddd")</f>
        <v>Sunday</v>
      </c>
      <c r="D4601" t="s">
        <v>13785</v>
      </c>
      <c r="E4601">
        <f>HOUR(Table3[[#This Row],[Transaction_Time]])</f>
        <v>14</v>
      </c>
      <c r="F4601" s="10" t="s">
        <v>370</v>
      </c>
      <c r="G4601" s="10" t="s">
        <v>13786</v>
      </c>
      <c r="H4601" s="10" t="s">
        <v>26</v>
      </c>
      <c r="I4601" s="10" t="s">
        <v>42</v>
      </c>
      <c r="J4601" s="10" t="s">
        <v>119</v>
      </c>
      <c r="K4601" s="10" t="s">
        <v>323</v>
      </c>
      <c r="L4601" s="10" t="s">
        <v>57</v>
      </c>
      <c r="M4601" s="10" t="s">
        <v>58</v>
      </c>
      <c r="N4601" s="10" t="s">
        <v>59</v>
      </c>
      <c r="O4601" s="10" t="s">
        <v>47</v>
      </c>
      <c r="P4601" s="10" t="s">
        <v>84</v>
      </c>
      <c r="Q4601" s="10">
        <v>774.66</v>
      </c>
      <c r="R4601" s="10">
        <v>0</v>
      </c>
      <c r="S4601" s="10">
        <v>0</v>
      </c>
      <c r="T4601" s="10" t="s">
        <v>35</v>
      </c>
      <c r="U4601" s="10"/>
      <c r="V4601" s="10" t="s">
        <v>49</v>
      </c>
      <c r="W4601" s="10">
        <v>38</v>
      </c>
      <c r="X4601" s="11" t="s">
        <v>37</v>
      </c>
    </row>
    <row r="4602" spans="1:24" x14ac:dyDescent="0.3">
      <c r="A4602" s="4" t="s">
        <v>13787</v>
      </c>
      <c r="B4602" s="5">
        <v>46158</v>
      </c>
      <c r="C4602" s="20" t="str">
        <f>TEXT(Table3[[#This Row],[Transaction_Date]],"dddd")</f>
        <v>Saturday</v>
      </c>
      <c r="D4602" t="s">
        <v>13788</v>
      </c>
      <c r="E4602">
        <f>HOUR(Table3[[#This Row],[Transaction_Time]])</f>
        <v>10</v>
      </c>
      <c r="F4602" s="6" t="s">
        <v>52</v>
      </c>
      <c r="G4602" s="6" t="s">
        <v>13789</v>
      </c>
      <c r="H4602" s="6" t="s">
        <v>26</v>
      </c>
      <c r="I4602" s="6" t="s">
        <v>27</v>
      </c>
      <c r="J4602" s="6" t="s">
        <v>75</v>
      </c>
      <c r="K4602" s="6" t="s">
        <v>76</v>
      </c>
      <c r="L4602" s="6" t="s">
        <v>196</v>
      </c>
      <c r="M4602" s="6" t="s">
        <v>83</v>
      </c>
      <c r="N4602" s="6" t="s">
        <v>272</v>
      </c>
      <c r="O4602" s="6" t="s">
        <v>60</v>
      </c>
      <c r="P4602" s="10" t="s">
        <v>68</v>
      </c>
      <c r="Q4602" s="6">
        <v>3896.61</v>
      </c>
      <c r="R4602" s="6">
        <v>40.18</v>
      </c>
      <c r="S4602" s="6">
        <v>0</v>
      </c>
      <c r="T4602" s="6" t="s">
        <v>35</v>
      </c>
      <c r="U4602" s="6"/>
      <c r="V4602" s="6" t="s">
        <v>49</v>
      </c>
      <c r="W4602" s="6">
        <v>73</v>
      </c>
      <c r="X4602" s="7" t="s">
        <v>37</v>
      </c>
    </row>
    <row r="4603" spans="1:24" x14ac:dyDescent="0.3">
      <c r="A4603" s="8" t="s">
        <v>13790</v>
      </c>
      <c r="B4603" s="9">
        <v>46163</v>
      </c>
      <c r="C4603" s="21" t="str">
        <f>TEXT(Table3[[#This Row],[Transaction_Date]],"dddd")</f>
        <v>Thursday</v>
      </c>
      <c r="D4603" t="s">
        <v>1353</v>
      </c>
      <c r="E4603">
        <f>HOUR(Table3[[#This Row],[Transaction_Time]])</f>
        <v>17</v>
      </c>
      <c r="F4603" s="10" t="s">
        <v>24</v>
      </c>
      <c r="G4603" s="10" t="s">
        <v>13791</v>
      </c>
      <c r="H4603" s="10" t="s">
        <v>26</v>
      </c>
      <c r="I4603" s="10" t="s">
        <v>42</v>
      </c>
      <c r="J4603" s="10" t="s">
        <v>55</v>
      </c>
      <c r="K4603" s="10" t="s">
        <v>256</v>
      </c>
      <c r="L4603" s="10" t="s">
        <v>100</v>
      </c>
      <c r="M4603" s="10" t="s">
        <v>101</v>
      </c>
      <c r="N4603" s="10" t="s">
        <v>32</v>
      </c>
      <c r="O4603" s="10" t="s">
        <v>60</v>
      </c>
      <c r="P4603" s="10" t="s">
        <v>48</v>
      </c>
      <c r="Q4603" s="10">
        <v>58.89</v>
      </c>
      <c r="R4603" s="10">
        <v>69.91</v>
      </c>
      <c r="S4603" s="10">
        <v>0.35</v>
      </c>
      <c r="T4603" s="10" t="s">
        <v>35</v>
      </c>
      <c r="U4603" s="10"/>
      <c r="V4603" s="10" t="s">
        <v>49</v>
      </c>
      <c r="W4603" s="10">
        <v>13</v>
      </c>
      <c r="X4603" s="11" t="s">
        <v>37</v>
      </c>
    </row>
    <row r="4604" spans="1:24" x14ac:dyDescent="0.3">
      <c r="A4604" s="4" t="s">
        <v>13792</v>
      </c>
      <c r="B4604" s="5">
        <v>46166</v>
      </c>
      <c r="C4604" s="20" t="str">
        <f>TEXT(Table3[[#This Row],[Transaction_Date]],"dddd")</f>
        <v>Sunday</v>
      </c>
      <c r="D4604" t="s">
        <v>13793</v>
      </c>
      <c r="E4604">
        <f>HOUR(Table3[[#This Row],[Transaction_Time]])</f>
        <v>22</v>
      </c>
      <c r="F4604" s="6" t="s">
        <v>40</v>
      </c>
      <c r="G4604" s="6" t="s">
        <v>13794</v>
      </c>
      <c r="H4604" s="6" t="s">
        <v>26</v>
      </c>
      <c r="I4604" s="6" t="s">
        <v>27</v>
      </c>
      <c r="J4604" s="6" t="s">
        <v>28</v>
      </c>
      <c r="K4604" s="6" t="s">
        <v>29</v>
      </c>
      <c r="L4604" s="6" t="s">
        <v>221</v>
      </c>
      <c r="M4604" s="6" t="s">
        <v>67</v>
      </c>
      <c r="N4604" s="6" t="s">
        <v>46</v>
      </c>
      <c r="O4604" s="6" t="s">
        <v>47</v>
      </c>
      <c r="P4604" s="6" t="s">
        <v>34</v>
      </c>
      <c r="Q4604" s="6">
        <v>6733.76</v>
      </c>
      <c r="R4604" s="6">
        <v>0</v>
      </c>
      <c r="S4604" s="6">
        <v>0</v>
      </c>
      <c r="T4604" s="6" t="s">
        <v>35</v>
      </c>
      <c r="U4604" s="6"/>
      <c r="V4604" s="6" t="s">
        <v>49</v>
      </c>
      <c r="W4604" s="6">
        <v>64</v>
      </c>
      <c r="X4604" s="7" t="s">
        <v>37</v>
      </c>
    </row>
    <row r="4605" spans="1:24" x14ac:dyDescent="0.3">
      <c r="A4605" s="8" t="s">
        <v>13795</v>
      </c>
      <c r="B4605" s="9">
        <v>46167</v>
      </c>
      <c r="C4605" s="21" t="str">
        <f>TEXT(Table3[[#This Row],[Transaction_Date]],"dddd")</f>
        <v>Monday</v>
      </c>
      <c r="D4605" t="s">
        <v>6525</v>
      </c>
      <c r="E4605">
        <f>HOUR(Table3[[#This Row],[Transaction_Time]])</f>
        <v>18</v>
      </c>
      <c r="F4605" s="10" t="s">
        <v>24</v>
      </c>
      <c r="G4605" s="10" t="s">
        <v>13796</v>
      </c>
      <c r="H4605" s="10" t="s">
        <v>26</v>
      </c>
      <c r="I4605" s="10" t="s">
        <v>27</v>
      </c>
      <c r="J4605" s="10" t="s">
        <v>28</v>
      </c>
      <c r="K4605" s="10" t="s">
        <v>188</v>
      </c>
      <c r="L4605" s="10" t="s">
        <v>184</v>
      </c>
      <c r="M4605" s="10" t="s">
        <v>146</v>
      </c>
      <c r="N4605" s="10" t="s">
        <v>59</v>
      </c>
      <c r="O4605" s="10" t="s">
        <v>60</v>
      </c>
      <c r="P4605" s="10" t="s">
        <v>128</v>
      </c>
      <c r="Q4605" s="10">
        <v>1082.6199999999999</v>
      </c>
      <c r="R4605" s="10">
        <v>0</v>
      </c>
      <c r="S4605" s="10">
        <v>1.59</v>
      </c>
      <c r="T4605" s="10" t="s">
        <v>280</v>
      </c>
      <c r="U4605" s="10" t="s">
        <v>407</v>
      </c>
      <c r="V4605" s="10" t="s">
        <v>49</v>
      </c>
      <c r="W4605" s="10">
        <v>31</v>
      </c>
      <c r="X4605" s="11" t="s">
        <v>37</v>
      </c>
    </row>
    <row r="4606" spans="1:24" x14ac:dyDescent="0.3">
      <c r="A4606" s="4" t="s">
        <v>13797</v>
      </c>
      <c r="B4606" s="5">
        <v>46168</v>
      </c>
      <c r="C4606" s="20" t="str">
        <f>TEXT(Table3[[#This Row],[Transaction_Date]],"dddd")</f>
        <v>Tuesday</v>
      </c>
      <c r="D4606" t="s">
        <v>13798</v>
      </c>
      <c r="E4606">
        <f>HOUR(Table3[[#This Row],[Transaction_Time]])</f>
        <v>12</v>
      </c>
      <c r="F4606" s="6" t="s">
        <v>24</v>
      </c>
      <c r="G4606" s="6" t="s">
        <v>13799</v>
      </c>
      <c r="H4606" s="6" t="s">
        <v>26</v>
      </c>
      <c r="I4606" s="6" t="s">
        <v>27</v>
      </c>
      <c r="J4606" s="6" t="s">
        <v>105</v>
      </c>
      <c r="K4606" s="6" t="s">
        <v>675</v>
      </c>
      <c r="L4606" s="6" t="s">
        <v>213</v>
      </c>
      <c r="M4606" s="6" t="s">
        <v>214</v>
      </c>
      <c r="N4606" s="6" t="s">
        <v>46</v>
      </c>
      <c r="O4606" s="6" t="s">
        <v>47</v>
      </c>
      <c r="P4606" s="6" t="s">
        <v>68</v>
      </c>
      <c r="Q4606" s="6">
        <v>118.94</v>
      </c>
      <c r="R4606" s="6">
        <v>0</v>
      </c>
      <c r="S4606" s="6">
        <v>0</v>
      </c>
      <c r="T4606" s="6" t="s">
        <v>35</v>
      </c>
      <c r="U4606" s="6"/>
      <c r="V4606" s="6" t="s">
        <v>49</v>
      </c>
      <c r="W4606" s="6">
        <v>60</v>
      </c>
      <c r="X4606" s="7" t="s">
        <v>37</v>
      </c>
    </row>
    <row r="4607" spans="1:24" x14ac:dyDescent="0.3">
      <c r="A4607" s="8" t="s">
        <v>13800</v>
      </c>
      <c r="B4607" s="9">
        <v>46162</v>
      </c>
      <c r="C4607" s="21" t="str">
        <f>TEXT(Table3[[#This Row],[Transaction_Date]],"dddd")</f>
        <v>Wednesday</v>
      </c>
      <c r="D4607" t="s">
        <v>13801</v>
      </c>
      <c r="E4607">
        <f>HOUR(Table3[[#This Row],[Transaction_Time]])</f>
        <v>9</v>
      </c>
      <c r="F4607" s="10" t="s">
        <v>52</v>
      </c>
      <c r="G4607" s="10" t="s">
        <v>13802</v>
      </c>
      <c r="H4607" s="10" t="s">
        <v>26</v>
      </c>
      <c r="I4607" s="10" t="s">
        <v>27</v>
      </c>
      <c r="J4607" s="10" t="s">
        <v>90</v>
      </c>
      <c r="K4607" s="10" t="s">
        <v>140</v>
      </c>
      <c r="L4607" s="10" t="s">
        <v>290</v>
      </c>
      <c r="M4607" s="10" t="s">
        <v>93</v>
      </c>
      <c r="N4607" s="10" t="s">
        <v>46</v>
      </c>
      <c r="O4607" s="10" t="s">
        <v>60</v>
      </c>
      <c r="P4607" s="10" t="s">
        <v>68</v>
      </c>
      <c r="Q4607" s="10">
        <v>1940.71</v>
      </c>
      <c r="R4607" s="10">
        <v>0</v>
      </c>
      <c r="S4607" s="10">
        <v>4</v>
      </c>
      <c r="T4607" s="10" t="s">
        <v>35</v>
      </c>
      <c r="U4607" s="10"/>
      <c r="V4607" s="10" t="s">
        <v>36</v>
      </c>
      <c r="W4607" s="10">
        <v>11</v>
      </c>
      <c r="X4607" s="11" t="s">
        <v>37</v>
      </c>
    </row>
    <row r="4608" spans="1:24" x14ac:dyDescent="0.3">
      <c r="A4608" s="4" t="s">
        <v>13803</v>
      </c>
      <c r="B4608" s="5">
        <v>46167</v>
      </c>
      <c r="C4608" s="20" t="str">
        <f>TEXT(Table3[[#This Row],[Transaction_Date]],"dddd")</f>
        <v>Monday</v>
      </c>
      <c r="D4608" t="s">
        <v>13804</v>
      </c>
      <c r="E4608">
        <f>HOUR(Table3[[#This Row],[Transaction_Time]])</f>
        <v>20</v>
      </c>
      <c r="F4608" s="6" t="s">
        <v>24</v>
      </c>
      <c r="G4608" s="6" t="s">
        <v>13805</v>
      </c>
      <c r="H4608" s="6" t="s">
        <v>89</v>
      </c>
      <c r="I4608" s="6" t="s">
        <v>42</v>
      </c>
      <c r="J4608" s="6" t="s">
        <v>119</v>
      </c>
      <c r="K4608" s="6" t="s">
        <v>264</v>
      </c>
      <c r="L4608" s="6" t="s">
        <v>634</v>
      </c>
      <c r="M4608" s="6" t="s">
        <v>114</v>
      </c>
      <c r="N4608" s="6" t="s">
        <v>46</v>
      </c>
      <c r="O4608" s="6" t="s">
        <v>60</v>
      </c>
      <c r="P4608" s="6" t="s">
        <v>84</v>
      </c>
      <c r="Q4608" s="6">
        <v>231.13</v>
      </c>
      <c r="R4608" s="6">
        <v>9.65</v>
      </c>
      <c r="S4608" s="6">
        <v>0</v>
      </c>
      <c r="T4608" s="6" t="s">
        <v>35</v>
      </c>
      <c r="U4608" s="6"/>
      <c r="V4608" s="6" t="s">
        <v>36</v>
      </c>
      <c r="W4608" s="6">
        <v>72</v>
      </c>
      <c r="X4608" s="7" t="s">
        <v>37</v>
      </c>
    </row>
    <row r="4609" spans="1:24" x14ac:dyDescent="0.3">
      <c r="A4609" s="8" t="s">
        <v>13806</v>
      </c>
      <c r="B4609" s="9">
        <v>46171</v>
      </c>
      <c r="C4609" s="21" t="str">
        <f>TEXT(Table3[[#This Row],[Transaction_Date]],"dddd")</f>
        <v>Friday</v>
      </c>
      <c r="D4609" t="s">
        <v>13807</v>
      </c>
      <c r="E4609">
        <f>HOUR(Table3[[#This Row],[Transaction_Time]])</f>
        <v>18</v>
      </c>
      <c r="F4609" s="10" t="s">
        <v>40</v>
      </c>
      <c r="G4609" s="10" t="s">
        <v>13808</v>
      </c>
      <c r="H4609" s="10" t="s">
        <v>26</v>
      </c>
      <c r="I4609" s="10" t="s">
        <v>27</v>
      </c>
      <c r="J4609" s="10" t="s">
        <v>90</v>
      </c>
      <c r="K4609" s="10" t="s">
        <v>140</v>
      </c>
      <c r="L4609" s="10" t="s">
        <v>205</v>
      </c>
      <c r="M4609" s="10" t="s">
        <v>162</v>
      </c>
      <c r="N4609" s="10" t="s">
        <v>32</v>
      </c>
      <c r="O4609" s="10" t="s">
        <v>47</v>
      </c>
      <c r="P4609" s="10" t="s">
        <v>108</v>
      </c>
      <c r="Q4609" s="10">
        <v>129.52000000000001</v>
      </c>
      <c r="R4609" s="10">
        <v>0</v>
      </c>
      <c r="S4609" s="10">
        <v>0</v>
      </c>
      <c r="T4609" s="10" t="s">
        <v>35</v>
      </c>
      <c r="U4609" s="10"/>
      <c r="V4609" s="10" t="s">
        <v>49</v>
      </c>
      <c r="W4609" s="10">
        <v>49</v>
      </c>
      <c r="X4609" s="11" t="s">
        <v>37</v>
      </c>
    </row>
    <row r="4610" spans="1:24" x14ac:dyDescent="0.3">
      <c r="A4610" s="4" t="s">
        <v>13809</v>
      </c>
      <c r="B4610" s="5">
        <v>46161</v>
      </c>
      <c r="C4610" s="20" t="str">
        <f>TEXT(Table3[[#This Row],[Transaction_Date]],"dddd")</f>
        <v>Tuesday</v>
      </c>
      <c r="D4610" t="s">
        <v>13810</v>
      </c>
      <c r="E4610">
        <f>HOUR(Table3[[#This Row],[Transaction_Time]])</f>
        <v>9</v>
      </c>
      <c r="F4610" s="6" t="s">
        <v>72</v>
      </c>
      <c r="G4610" s="6" t="s">
        <v>13811</v>
      </c>
      <c r="H4610" s="6" t="s">
        <v>97</v>
      </c>
      <c r="I4610" s="6" t="s">
        <v>27</v>
      </c>
      <c r="J4610" s="6" t="s">
        <v>105</v>
      </c>
      <c r="K4610" s="6" t="s">
        <v>106</v>
      </c>
      <c r="L4610" s="6" t="s">
        <v>107</v>
      </c>
      <c r="M4610" s="6" t="s">
        <v>93</v>
      </c>
      <c r="N4610" s="6" t="s">
        <v>59</v>
      </c>
      <c r="O4610" s="6" t="s">
        <v>47</v>
      </c>
      <c r="P4610" s="10" t="s">
        <v>68</v>
      </c>
      <c r="Q4610" s="6">
        <v>401.53</v>
      </c>
      <c r="R4610" s="6">
        <v>67.59</v>
      </c>
      <c r="S4610" s="6">
        <v>5.73</v>
      </c>
      <c r="T4610" s="6" t="s">
        <v>35</v>
      </c>
      <c r="U4610" s="6"/>
      <c r="V4610" s="6" t="s">
        <v>49</v>
      </c>
      <c r="W4610" s="6">
        <v>42</v>
      </c>
      <c r="X4610" s="7" t="s">
        <v>37</v>
      </c>
    </row>
    <row r="4611" spans="1:24" x14ac:dyDescent="0.3">
      <c r="A4611" s="8" t="s">
        <v>13812</v>
      </c>
      <c r="B4611" s="9">
        <v>46167</v>
      </c>
      <c r="C4611" s="21" t="str">
        <f>TEXT(Table3[[#This Row],[Transaction_Date]],"dddd")</f>
        <v>Monday</v>
      </c>
      <c r="D4611" t="s">
        <v>13813</v>
      </c>
      <c r="E4611">
        <f>HOUR(Table3[[#This Row],[Transaction_Time]])</f>
        <v>11</v>
      </c>
      <c r="F4611" s="10" t="s">
        <v>24</v>
      </c>
      <c r="G4611" s="10" t="s">
        <v>13814</v>
      </c>
      <c r="H4611" s="10" t="s">
        <v>26</v>
      </c>
      <c r="I4611" s="10" t="s">
        <v>27</v>
      </c>
      <c r="J4611" s="10" t="s">
        <v>150</v>
      </c>
      <c r="K4611" s="10" t="s">
        <v>175</v>
      </c>
      <c r="L4611" s="10" t="s">
        <v>171</v>
      </c>
      <c r="M4611" s="10" t="s">
        <v>67</v>
      </c>
      <c r="N4611" s="10" t="s">
        <v>46</v>
      </c>
      <c r="O4611" s="10" t="s">
        <v>60</v>
      </c>
      <c r="P4611" s="10" t="s">
        <v>84</v>
      </c>
      <c r="Q4611" s="10">
        <v>978.94</v>
      </c>
      <c r="R4611" s="10">
        <v>0</v>
      </c>
      <c r="S4611" s="10">
        <v>0</v>
      </c>
      <c r="T4611" s="10" t="s">
        <v>35</v>
      </c>
      <c r="U4611" s="10"/>
      <c r="V4611" s="10" t="s">
        <v>49</v>
      </c>
      <c r="W4611" s="10">
        <v>16</v>
      </c>
      <c r="X4611" s="11" t="s">
        <v>37</v>
      </c>
    </row>
    <row r="4612" spans="1:24" x14ac:dyDescent="0.3">
      <c r="A4612" s="4" t="s">
        <v>13815</v>
      </c>
      <c r="B4612" s="5">
        <v>46148</v>
      </c>
      <c r="C4612" s="20" t="str">
        <f>TEXT(Table3[[#This Row],[Transaction_Date]],"dddd")</f>
        <v>Wednesday</v>
      </c>
      <c r="D4612" t="s">
        <v>13816</v>
      </c>
      <c r="E4612">
        <f>HOUR(Table3[[#This Row],[Transaction_Time]])</f>
        <v>15</v>
      </c>
      <c r="F4612" s="6" t="s">
        <v>40</v>
      </c>
      <c r="G4612" s="6" t="s">
        <v>13817</v>
      </c>
      <c r="H4612" s="6" t="s">
        <v>97</v>
      </c>
      <c r="I4612" s="6" t="s">
        <v>27</v>
      </c>
      <c r="J4612" s="6" t="s">
        <v>75</v>
      </c>
      <c r="K4612" s="6" t="s">
        <v>212</v>
      </c>
      <c r="L4612" s="6" t="s">
        <v>618</v>
      </c>
      <c r="M4612" s="6" t="s">
        <v>214</v>
      </c>
      <c r="N4612" s="6" t="s">
        <v>46</v>
      </c>
      <c r="O4612" s="6" t="s">
        <v>141</v>
      </c>
      <c r="P4612" s="6" t="s">
        <v>68</v>
      </c>
      <c r="Q4612" s="6">
        <v>263.68</v>
      </c>
      <c r="R4612" s="6">
        <v>0</v>
      </c>
      <c r="S4612" s="6">
        <v>0</v>
      </c>
      <c r="T4612" s="6" t="s">
        <v>35</v>
      </c>
      <c r="U4612" s="6"/>
      <c r="V4612" s="6" t="s">
        <v>36</v>
      </c>
      <c r="W4612" s="6">
        <v>44</v>
      </c>
      <c r="X4612" s="7" t="s">
        <v>37</v>
      </c>
    </row>
    <row r="4613" spans="1:24" x14ac:dyDescent="0.3">
      <c r="A4613" s="8" t="s">
        <v>13818</v>
      </c>
      <c r="B4613" s="9">
        <v>46168</v>
      </c>
      <c r="C4613" s="21" t="str">
        <f>TEXT(Table3[[#This Row],[Transaction_Date]],"dddd")</f>
        <v>Tuesday</v>
      </c>
      <c r="D4613" t="s">
        <v>13819</v>
      </c>
      <c r="E4613">
        <f>HOUR(Table3[[#This Row],[Transaction_Time]])</f>
        <v>15</v>
      </c>
      <c r="F4613" s="10" t="s">
        <v>40</v>
      </c>
      <c r="G4613" s="10" t="s">
        <v>2616</v>
      </c>
      <c r="H4613" s="10" t="s">
        <v>26</v>
      </c>
      <c r="I4613" s="10" t="s">
        <v>27</v>
      </c>
      <c r="J4613" s="10" t="s">
        <v>119</v>
      </c>
      <c r="K4613" s="10" t="s">
        <v>120</v>
      </c>
      <c r="L4613" s="10" t="s">
        <v>121</v>
      </c>
      <c r="M4613" s="10" t="s">
        <v>122</v>
      </c>
      <c r="N4613" s="10" t="s">
        <v>32</v>
      </c>
      <c r="O4613" s="10" t="s">
        <v>33</v>
      </c>
      <c r="P4613" s="10" t="s">
        <v>108</v>
      </c>
      <c r="Q4613" s="10">
        <v>247.34</v>
      </c>
      <c r="R4613" s="10">
        <v>0</v>
      </c>
      <c r="S4613" s="10">
        <v>0</v>
      </c>
      <c r="T4613" s="10" t="s">
        <v>35</v>
      </c>
      <c r="U4613" s="10"/>
      <c r="V4613" s="10" t="s">
        <v>49</v>
      </c>
      <c r="W4613" s="10">
        <v>27</v>
      </c>
      <c r="X4613" s="11" t="s">
        <v>37</v>
      </c>
    </row>
    <row r="4614" spans="1:24" x14ac:dyDescent="0.3">
      <c r="A4614" s="4" t="s">
        <v>13820</v>
      </c>
      <c r="B4614" s="5">
        <v>46144</v>
      </c>
      <c r="C4614" s="20" t="str">
        <f>TEXT(Table3[[#This Row],[Transaction_Date]],"dddd")</f>
        <v>Saturday</v>
      </c>
      <c r="D4614" t="s">
        <v>13821</v>
      </c>
      <c r="E4614">
        <f>HOUR(Table3[[#This Row],[Transaction_Time]])</f>
        <v>19</v>
      </c>
      <c r="F4614" s="6" t="s">
        <v>24</v>
      </c>
      <c r="G4614" s="6" t="s">
        <v>13822</v>
      </c>
      <c r="H4614" s="6" t="s">
        <v>54</v>
      </c>
      <c r="I4614" s="6" t="s">
        <v>27</v>
      </c>
      <c r="J4614" s="6" t="s">
        <v>43</v>
      </c>
      <c r="K4614" s="6" t="s">
        <v>229</v>
      </c>
      <c r="L4614" s="6" t="s">
        <v>634</v>
      </c>
      <c r="M4614" s="6" t="s">
        <v>114</v>
      </c>
      <c r="N4614" s="6" t="s">
        <v>46</v>
      </c>
      <c r="O4614" s="6" t="s">
        <v>141</v>
      </c>
      <c r="P4614" s="10" t="s">
        <v>68</v>
      </c>
      <c r="Q4614" s="6">
        <v>634.08000000000004</v>
      </c>
      <c r="R4614" s="6">
        <v>0</v>
      </c>
      <c r="S4614" s="6">
        <v>0</v>
      </c>
      <c r="T4614" s="6" t="s">
        <v>280</v>
      </c>
      <c r="U4614" s="6" t="s">
        <v>385</v>
      </c>
      <c r="V4614" s="6" t="s">
        <v>49</v>
      </c>
      <c r="W4614" s="6">
        <v>43</v>
      </c>
      <c r="X4614" s="7" t="s">
        <v>37</v>
      </c>
    </row>
    <row r="4615" spans="1:24" x14ac:dyDescent="0.3">
      <c r="A4615" s="8" t="s">
        <v>13823</v>
      </c>
      <c r="B4615" s="9">
        <v>46153</v>
      </c>
      <c r="C4615" s="21" t="str">
        <f>TEXT(Table3[[#This Row],[Transaction_Date]],"dddd")</f>
        <v>Monday</v>
      </c>
      <c r="D4615" t="s">
        <v>13824</v>
      </c>
      <c r="E4615">
        <f>HOUR(Table3[[#This Row],[Transaction_Time]])</f>
        <v>16</v>
      </c>
      <c r="F4615" s="10" t="s">
        <v>72</v>
      </c>
      <c r="G4615" s="10" t="s">
        <v>13825</v>
      </c>
      <c r="H4615" s="10" t="s">
        <v>74</v>
      </c>
      <c r="I4615" s="10" t="s">
        <v>42</v>
      </c>
      <c r="J4615" s="10" t="s">
        <v>105</v>
      </c>
      <c r="K4615" s="10" t="s">
        <v>195</v>
      </c>
      <c r="L4615" s="10" t="s">
        <v>57</v>
      </c>
      <c r="M4615" s="10" t="s">
        <v>58</v>
      </c>
      <c r="N4615" s="10" t="s">
        <v>176</v>
      </c>
      <c r="O4615" s="10" t="s">
        <v>141</v>
      </c>
      <c r="P4615" s="10" t="s">
        <v>48</v>
      </c>
      <c r="Q4615" s="10">
        <v>1313.73</v>
      </c>
      <c r="R4615" s="10">
        <v>0</v>
      </c>
      <c r="S4615" s="10">
        <v>0</v>
      </c>
      <c r="T4615" s="10" t="s">
        <v>35</v>
      </c>
      <c r="U4615" s="10"/>
      <c r="V4615" s="10" t="s">
        <v>49</v>
      </c>
      <c r="W4615" s="10">
        <v>26</v>
      </c>
      <c r="X4615" s="11" t="s">
        <v>37</v>
      </c>
    </row>
    <row r="4616" spans="1:24" x14ac:dyDescent="0.3">
      <c r="A4616" s="4" t="s">
        <v>13826</v>
      </c>
      <c r="B4616" s="5">
        <v>46167</v>
      </c>
      <c r="C4616" s="20" t="str">
        <f>TEXT(Table3[[#This Row],[Transaction_Date]],"dddd")</f>
        <v>Monday</v>
      </c>
      <c r="D4616" t="s">
        <v>13827</v>
      </c>
      <c r="E4616">
        <f>HOUR(Table3[[#This Row],[Transaction_Time]])</f>
        <v>21</v>
      </c>
      <c r="F4616" s="6" t="s">
        <v>40</v>
      </c>
      <c r="G4616" s="6" t="s">
        <v>13828</v>
      </c>
      <c r="H4616" s="6" t="s">
        <v>89</v>
      </c>
      <c r="I4616" s="6" t="s">
        <v>27</v>
      </c>
      <c r="J4616" s="6" t="s">
        <v>90</v>
      </c>
      <c r="K4616" s="6" t="s">
        <v>140</v>
      </c>
      <c r="L4616" s="6" t="s">
        <v>241</v>
      </c>
      <c r="M4616" s="6" t="s">
        <v>101</v>
      </c>
      <c r="N4616" s="6" t="s">
        <v>46</v>
      </c>
      <c r="O4616" s="6" t="s">
        <v>60</v>
      </c>
      <c r="P4616" s="6" t="s">
        <v>84</v>
      </c>
      <c r="Q4616" s="6">
        <v>207.47</v>
      </c>
      <c r="R4616" s="6">
        <v>0</v>
      </c>
      <c r="S4616" s="6">
        <v>0</v>
      </c>
      <c r="T4616" s="6" t="s">
        <v>280</v>
      </c>
      <c r="U4616" s="6" t="s">
        <v>315</v>
      </c>
      <c r="V4616" s="6" t="s">
        <v>49</v>
      </c>
      <c r="W4616" s="6">
        <v>72</v>
      </c>
      <c r="X4616" s="7" t="s">
        <v>37</v>
      </c>
    </row>
    <row r="4617" spans="1:24" x14ac:dyDescent="0.3">
      <c r="A4617" s="8" t="s">
        <v>13829</v>
      </c>
      <c r="B4617" s="9">
        <v>46165</v>
      </c>
      <c r="C4617" s="21" t="str">
        <f>TEXT(Table3[[#This Row],[Transaction_Date]],"dddd")</f>
        <v>Saturday</v>
      </c>
      <c r="D4617" t="s">
        <v>13830</v>
      </c>
      <c r="E4617">
        <f>HOUR(Table3[[#This Row],[Transaction_Time]])</f>
        <v>18</v>
      </c>
      <c r="F4617" s="10" t="s">
        <v>40</v>
      </c>
      <c r="G4617" s="10" t="s">
        <v>13831</v>
      </c>
      <c r="H4617" s="10" t="s">
        <v>26</v>
      </c>
      <c r="I4617" s="10" t="s">
        <v>27</v>
      </c>
      <c r="J4617" s="10" t="s">
        <v>55</v>
      </c>
      <c r="K4617" s="10" t="s">
        <v>136</v>
      </c>
      <c r="L4617" s="10" t="s">
        <v>375</v>
      </c>
      <c r="M4617" s="10" t="s">
        <v>58</v>
      </c>
      <c r="N4617" s="10" t="s">
        <v>46</v>
      </c>
      <c r="O4617" s="10" t="s">
        <v>60</v>
      </c>
      <c r="P4617" s="10" t="s">
        <v>128</v>
      </c>
      <c r="Q4617" s="10">
        <v>287.8</v>
      </c>
      <c r="R4617" s="10">
        <v>32.97</v>
      </c>
      <c r="S4617" s="10">
        <v>6.88</v>
      </c>
      <c r="T4617" s="10" t="s">
        <v>35</v>
      </c>
      <c r="U4617" s="10"/>
      <c r="V4617" s="10" t="s">
        <v>49</v>
      </c>
      <c r="W4617" s="10">
        <v>27</v>
      </c>
      <c r="X4617" s="11" t="s">
        <v>37</v>
      </c>
    </row>
    <row r="4618" spans="1:24" x14ac:dyDescent="0.3">
      <c r="A4618" s="4" t="s">
        <v>13832</v>
      </c>
      <c r="B4618" s="5">
        <v>46154</v>
      </c>
      <c r="C4618" s="20" t="str">
        <f>TEXT(Table3[[#This Row],[Transaction_Date]],"dddd")</f>
        <v>Tuesday</v>
      </c>
      <c r="D4618" t="s">
        <v>13833</v>
      </c>
      <c r="E4618">
        <f>HOUR(Table3[[#This Row],[Transaction_Time]])</f>
        <v>9</v>
      </c>
      <c r="F4618" s="6" t="s">
        <v>40</v>
      </c>
      <c r="G4618" s="6" t="s">
        <v>13834</v>
      </c>
      <c r="H4618" s="6" t="s">
        <v>26</v>
      </c>
      <c r="I4618" s="6" t="s">
        <v>42</v>
      </c>
      <c r="J4618" s="6" t="s">
        <v>43</v>
      </c>
      <c r="K4618" s="6" t="s">
        <v>112</v>
      </c>
      <c r="L4618" s="6" t="s">
        <v>364</v>
      </c>
      <c r="M4618" s="6" t="s">
        <v>114</v>
      </c>
      <c r="N4618" s="6" t="s">
        <v>46</v>
      </c>
      <c r="O4618" s="6" t="s">
        <v>60</v>
      </c>
      <c r="P4618" s="6" t="s">
        <v>108</v>
      </c>
      <c r="Q4618" s="6">
        <v>1812.77</v>
      </c>
      <c r="R4618" s="6">
        <v>0</v>
      </c>
      <c r="S4618" s="6">
        <v>0</v>
      </c>
      <c r="T4618" s="6" t="s">
        <v>35</v>
      </c>
      <c r="U4618" s="6"/>
      <c r="V4618" s="6" t="s">
        <v>49</v>
      </c>
      <c r="W4618" s="6">
        <v>49</v>
      </c>
      <c r="X4618" s="7" t="s">
        <v>37</v>
      </c>
    </row>
    <row r="4619" spans="1:24" x14ac:dyDescent="0.3">
      <c r="A4619" s="8" t="s">
        <v>13835</v>
      </c>
      <c r="B4619" s="9">
        <v>46153</v>
      </c>
      <c r="C4619" s="21" t="str">
        <f>TEXT(Table3[[#This Row],[Transaction_Date]],"dddd")</f>
        <v>Monday</v>
      </c>
      <c r="D4619" t="s">
        <v>13836</v>
      </c>
      <c r="E4619">
        <f>HOUR(Table3[[#This Row],[Transaction_Time]])</f>
        <v>20</v>
      </c>
      <c r="F4619" s="10" t="s">
        <v>24</v>
      </c>
      <c r="G4619" s="10" t="s">
        <v>13837</v>
      </c>
      <c r="H4619" s="10" t="s">
        <v>26</v>
      </c>
      <c r="I4619" s="10" t="s">
        <v>27</v>
      </c>
      <c r="J4619" s="10" t="s">
        <v>98</v>
      </c>
      <c r="K4619" s="10" t="s">
        <v>126</v>
      </c>
      <c r="L4619" s="10" t="s">
        <v>196</v>
      </c>
      <c r="M4619" s="10" t="s">
        <v>83</v>
      </c>
      <c r="N4619" s="10" t="s">
        <v>32</v>
      </c>
      <c r="O4619" s="10" t="s">
        <v>141</v>
      </c>
      <c r="P4619" s="10" t="s">
        <v>48</v>
      </c>
      <c r="Q4619" s="10">
        <v>634.63</v>
      </c>
      <c r="R4619" s="10">
        <v>46.07</v>
      </c>
      <c r="S4619" s="10">
        <v>2.81</v>
      </c>
      <c r="T4619" s="10" t="s">
        <v>35</v>
      </c>
      <c r="U4619" s="10"/>
      <c r="V4619" s="10" t="s">
        <v>49</v>
      </c>
      <c r="W4619" s="10">
        <v>76</v>
      </c>
      <c r="X4619" s="11" t="s">
        <v>37</v>
      </c>
    </row>
    <row r="4620" spans="1:24" x14ac:dyDescent="0.3">
      <c r="A4620" s="4" t="s">
        <v>13838</v>
      </c>
      <c r="B4620" s="5">
        <v>46160</v>
      </c>
      <c r="C4620" s="20" t="str">
        <f>TEXT(Table3[[#This Row],[Transaction_Date]],"dddd")</f>
        <v>Monday</v>
      </c>
      <c r="D4620" t="s">
        <v>13839</v>
      </c>
      <c r="E4620">
        <f>HOUR(Table3[[#This Row],[Transaction_Time]])</f>
        <v>20</v>
      </c>
      <c r="F4620" s="6" t="s">
        <v>24</v>
      </c>
      <c r="G4620" s="6" t="s">
        <v>13840</v>
      </c>
      <c r="H4620" s="6" t="s">
        <v>26</v>
      </c>
      <c r="I4620" s="6" t="s">
        <v>42</v>
      </c>
      <c r="J4620" s="6" t="s">
        <v>166</v>
      </c>
      <c r="K4620" s="6" t="s">
        <v>237</v>
      </c>
      <c r="L4620" s="6" t="s">
        <v>45</v>
      </c>
      <c r="M4620" s="6" t="s">
        <v>31</v>
      </c>
      <c r="N4620" s="6" t="s">
        <v>78</v>
      </c>
      <c r="O4620" s="6" t="s">
        <v>60</v>
      </c>
      <c r="P4620" s="6" t="s">
        <v>34</v>
      </c>
      <c r="Q4620" s="6">
        <v>794.88</v>
      </c>
      <c r="R4620" s="6">
        <v>0</v>
      </c>
      <c r="S4620" s="6">
        <v>0</v>
      </c>
      <c r="T4620" s="6" t="s">
        <v>35</v>
      </c>
      <c r="U4620" s="6"/>
      <c r="V4620" s="6" t="s">
        <v>49</v>
      </c>
      <c r="W4620" s="6">
        <v>17</v>
      </c>
      <c r="X4620" s="7" t="s">
        <v>37</v>
      </c>
    </row>
    <row r="4621" spans="1:24" x14ac:dyDescent="0.3">
      <c r="A4621" s="8" t="s">
        <v>13841</v>
      </c>
      <c r="B4621" s="9">
        <v>46150</v>
      </c>
      <c r="C4621" s="21" t="str">
        <f>TEXT(Table3[[#This Row],[Transaction_Date]],"dddd")</f>
        <v>Friday</v>
      </c>
      <c r="D4621" t="s">
        <v>13842</v>
      </c>
      <c r="E4621">
        <f>HOUR(Table3[[#This Row],[Transaction_Time]])</f>
        <v>19</v>
      </c>
      <c r="F4621" s="10" t="s">
        <v>52</v>
      </c>
      <c r="G4621" s="10" t="s">
        <v>13843</v>
      </c>
      <c r="H4621" s="10" t="s">
        <v>26</v>
      </c>
      <c r="I4621" s="10" t="s">
        <v>42</v>
      </c>
      <c r="J4621" s="10" t="s">
        <v>90</v>
      </c>
      <c r="K4621" s="10" t="s">
        <v>140</v>
      </c>
      <c r="L4621" s="10" t="s">
        <v>257</v>
      </c>
      <c r="M4621" s="10" t="s">
        <v>93</v>
      </c>
      <c r="N4621" s="10" t="s">
        <v>46</v>
      </c>
      <c r="O4621" s="10" t="s">
        <v>60</v>
      </c>
      <c r="P4621" s="10" t="s">
        <v>68</v>
      </c>
      <c r="Q4621" s="10">
        <v>1485.33</v>
      </c>
      <c r="R4621" s="10">
        <v>0</v>
      </c>
      <c r="S4621" s="10">
        <v>0</v>
      </c>
      <c r="T4621" s="10" t="s">
        <v>35</v>
      </c>
      <c r="U4621" s="10"/>
      <c r="V4621" s="10" t="s">
        <v>49</v>
      </c>
      <c r="W4621" s="10">
        <v>81</v>
      </c>
      <c r="X4621" s="11" t="s">
        <v>37</v>
      </c>
    </row>
    <row r="4622" spans="1:24" x14ac:dyDescent="0.3">
      <c r="A4622" s="4" t="s">
        <v>13844</v>
      </c>
      <c r="B4622" s="5">
        <v>46160</v>
      </c>
      <c r="C4622" s="20" t="str">
        <f>TEXT(Table3[[#This Row],[Transaction_Date]],"dddd")</f>
        <v>Monday</v>
      </c>
      <c r="D4622" t="s">
        <v>13845</v>
      </c>
      <c r="E4622">
        <f>HOUR(Table3[[#This Row],[Transaction_Time]])</f>
        <v>12</v>
      </c>
      <c r="F4622" s="6" t="s">
        <v>24</v>
      </c>
      <c r="G4622" s="6" t="s">
        <v>13846</v>
      </c>
      <c r="H4622" s="6" t="s">
        <v>74</v>
      </c>
      <c r="I4622" s="6" t="s">
        <v>27</v>
      </c>
      <c r="J4622" s="6" t="s">
        <v>43</v>
      </c>
      <c r="K4622" s="6" t="s">
        <v>229</v>
      </c>
      <c r="L4622" s="6" t="s">
        <v>221</v>
      </c>
      <c r="M4622" s="6" t="s">
        <v>67</v>
      </c>
      <c r="N4622" s="6" t="s">
        <v>46</v>
      </c>
      <c r="O4622" s="6" t="s">
        <v>33</v>
      </c>
      <c r="P4622" s="6" t="s">
        <v>68</v>
      </c>
      <c r="Q4622" s="6">
        <v>662.3</v>
      </c>
      <c r="R4622" s="6">
        <v>0</v>
      </c>
      <c r="S4622" s="6">
        <v>0</v>
      </c>
      <c r="T4622" s="6" t="s">
        <v>35</v>
      </c>
      <c r="U4622" s="6"/>
      <c r="V4622" s="6" t="s">
        <v>49</v>
      </c>
      <c r="W4622" s="6">
        <v>86</v>
      </c>
      <c r="X4622" s="7" t="s">
        <v>37</v>
      </c>
    </row>
    <row r="4623" spans="1:24" x14ac:dyDescent="0.3">
      <c r="A4623" s="8" t="s">
        <v>13847</v>
      </c>
      <c r="B4623" s="9">
        <v>46149</v>
      </c>
      <c r="C4623" s="21" t="str">
        <f>TEXT(Table3[[#This Row],[Transaction_Date]],"dddd")</f>
        <v>Thursday</v>
      </c>
      <c r="D4623" t="s">
        <v>13848</v>
      </c>
      <c r="E4623">
        <f>HOUR(Table3[[#This Row],[Transaction_Time]])</f>
        <v>12</v>
      </c>
      <c r="F4623" s="10" t="s">
        <v>24</v>
      </c>
      <c r="G4623" s="10" t="s">
        <v>13849</v>
      </c>
      <c r="H4623" s="10" t="s">
        <v>26</v>
      </c>
      <c r="I4623" s="10" t="s">
        <v>42</v>
      </c>
      <c r="J4623" s="10" t="s">
        <v>98</v>
      </c>
      <c r="K4623" s="10" t="s">
        <v>338</v>
      </c>
      <c r="L4623" s="10" t="s">
        <v>477</v>
      </c>
      <c r="M4623" s="10" t="s">
        <v>101</v>
      </c>
      <c r="N4623" s="10" t="s">
        <v>272</v>
      </c>
      <c r="O4623" s="10" t="s">
        <v>33</v>
      </c>
      <c r="P4623" s="10" t="s">
        <v>128</v>
      </c>
      <c r="Q4623" s="10">
        <v>73.319999999999993</v>
      </c>
      <c r="R4623" s="10">
        <v>0</v>
      </c>
      <c r="S4623" s="10">
        <v>0</v>
      </c>
      <c r="T4623" s="10" t="s">
        <v>35</v>
      </c>
      <c r="U4623" s="10"/>
      <c r="V4623" s="10" t="s">
        <v>49</v>
      </c>
      <c r="W4623" s="10">
        <v>62</v>
      </c>
      <c r="X4623" s="11" t="s">
        <v>37</v>
      </c>
    </row>
    <row r="4624" spans="1:24" x14ac:dyDescent="0.3">
      <c r="A4624" s="4" t="s">
        <v>13850</v>
      </c>
      <c r="B4624" s="5">
        <v>46145</v>
      </c>
      <c r="C4624" s="20" t="str">
        <f>TEXT(Table3[[#This Row],[Transaction_Date]],"dddd")</f>
        <v>Sunday</v>
      </c>
      <c r="D4624" t="s">
        <v>13851</v>
      </c>
      <c r="E4624">
        <f>HOUR(Table3[[#This Row],[Transaction_Time]])</f>
        <v>18</v>
      </c>
      <c r="F4624" s="6" t="s">
        <v>40</v>
      </c>
      <c r="G4624" s="6" t="s">
        <v>13852</v>
      </c>
      <c r="H4624" s="6" t="s">
        <v>26</v>
      </c>
      <c r="I4624" s="6" t="s">
        <v>27</v>
      </c>
      <c r="J4624" s="6" t="s">
        <v>55</v>
      </c>
      <c r="K4624" s="6" t="s">
        <v>180</v>
      </c>
      <c r="L4624" s="6" t="s">
        <v>200</v>
      </c>
      <c r="M4624" s="6" t="s">
        <v>146</v>
      </c>
      <c r="N4624" s="6" t="s">
        <v>46</v>
      </c>
      <c r="O4624" s="6" t="s">
        <v>60</v>
      </c>
      <c r="P4624" s="6" t="s">
        <v>68</v>
      </c>
      <c r="Q4624" s="6">
        <v>465.26</v>
      </c>
      <c r="R4624" s="6">
        <v>0</v>
      </c>
      <c r="S4624" s="6">
        <v>0</v>
      </c>
      <c r="T4624" s="6" t="s">
        <v>35</v>
      </c>
      <c r="U4624" s="6"/>
      <c r="V4624" s="6" t="s">
        <v>49</v>
      </c>
      <c r="W4624" s="6">
        <v>15</v>
      </c>
      <c r="X4624" s="7" t="s">
        <v>37</v>
      </c>
    </row>
    <row r="4625" spans="1:24" x14ac:dyDescent="0.3">
      <c r="A4625" s="8" t="s">
        <v>13853</v>
      </c>
      <c r="B4625" s="9">
        <v>46149</v>
      </c>
      <c r="C4625" s="21" t="str">
        <f>TEXT(Table3[[#This Row],[Transaction_Date]],"dddd")</f>
        <v>Thursday</v>
      </c>
      <c r="D4625" t="s">
        <v>13854</v>
      </c>
      <c r="E4625">
        <f>HOUR(Table3[[#This Row],[Transaction_Time]])</f>
        <v>20</v>
      </c>
      <c r="F4625" s="10" t="s">
        <v>24</v>
      </c>
      <c r="G4625" s="10" t="s">
        <v>13855</v>
      </c>
      <c r="H4625" s="10" t="s">
        <v>74</v>
      </c>
      <c r="I4625" s="10" t="s">
        <v>27</v>
      </c>
      <c r="J4625" s="10" t="s">
        <v>28</v>
      </c>
      <c r="K4625" s="10" t="s">
        <v>188</v>
      </c>
      <c r="L4625" s="10" t="s">
        <v>221</v>
      </c>
      <c r="M4625" s="10" t="s">
        <v>67</v>
      </c>
      <c r="N4625" s="10" t="s">
        <v>176</v>
      </c>
      <c r="O4625" s="10" t="s">
        <v>47</v>
      </c>
      <c r="P4625" s="10" t="s">
        <v>34</v>
      </c>
      <c r="Q4625" s="10">
        <v>886.52</v>
      </c>
      <c r="R4625" s="10">
        <v>0</v>
      </c>
      <c r="S4625" s="10">
        <v>0</v>
      </c>
      <c r="T4625" s="10" t="s">
        <v>35</v>
      </c>
      <c r="U4625" s="10"/>
      <c r="V4625" s="10" t="s">
        <v>36</v>
      </c>
      <c r="W4625" s="10">
        <v>58</v>
      </c>
      <c r="X4625" s="11" t="s">
        <v>37</v>
      </c>
    </row>
    <row r="4626" spans="1:24" x14ac:dyDescent="0.3">
      <c r="A4626" s="4" t="s">
        <v>13856</v>
      </c>
      <c r="B4626" s="5">
        <v>46168</v>
      </c>
      <c r="C4626" s="20" t="str">
        <f>TEXT(Table3[[#This Row],[Transaction_Date]],"dddd")</f>
        <v>Tuesday</v>
      </c>
      <c r="D4626" t="s">
        <v>13857</v>
      </c>
      <c r="E4626">
        <f>HOUR(Table3[[#This Row],[Transaction_Time]])</f>
        <v>11</v>
      </c>
      <c r="F4626" s="6" t="s">
        <v>24</v>
      </c>
      <c r="G4626" s="6" t="s">
        <v>13858</v>
      </c>
      <c r="H4626" s="6" t="s">
        <v>54</v>
      </c>
      <c r="I4626" s="6" t="s">
        <v>42</v>
      </c>
      <c r="J4626" s="6" t="s">
        <v>55</v>
      </c>
      <c r="K4626" s="6" t="s">
        <v>56</v>
      </c>
      <c r="L4626" s="6" t="s">
        <v>375</v>
      </c>
      <c r="M4626" s="6" t="s">
        <v>58</v>
      </c>
      <c r="N4626" s="6" t="s">
        <v>46</v>
      </c>
      <c r="O4626" s="6" t="s">
        <v>297</v>
      </c>
      <c r="P4626" s="6" t="s">
        <v>48</v>
      </c>
      <c r="Q4626" s="6">
        <v>848.26</v>
      </c>
      <c r="R4626" s="6">
        <v>13.56</v>
      </c>
      <c r="S4626" s="6">
        <v>3.06</v>
      </c>
      <c r="T4626" s="6" t="s">
        <v>35</v>
      </c>
      <c r="U4626" s="6"/>
      <c r="V4626" s="6" t="s">
        <v>49</v>
      </c>
      <c r="W4626" s="6">
        <v>24</v>
      </c>
      <c r="X4626" s="7" t="s">
        <v>37</v>
      </c>
    </row>
    <row r="4627" spans="1:24" x14ac:dyDescent="0.3">
      <c r="A4627" s="8" t="s">
        <v>13859</v>
      </c>
      <c r="B4627" s="9">
        <v>46144</v>
      </c>
      <c r="C4627" s="21" t="str">
        <f>TEXT(Table3[[#This Row],[Transaction_Date]],"dddd")</f>
        <v>Saturday</v>
      </c>
      <c r="D4627" t="s">
        <v>13860</v>
      </c>
      <c r="E4627">
        <f>HOUR(Table3[[#This Row],[Transaction_Time]])</f>
        <v>11</v>
      </c>
      <c r="F4627" s="10" t="s">
        <v>40</v>
      </c>
      <c r="G4627" s="10" t="s">
        <v>13861</v>
      </c>
      <c r="H4627" s="10" t="s">
        <v>26</v>
      </c>
      <c r="I4627" s="10" t="s">
        <v>27</v>
      </c>
      <c r="J4627" s="10" t="s">
        <v>119</v>
      </c>
      <c r="K4627" s="10" t="s">
        <v>120</v>
      </c>
      <c r="L4627" s="10" t="s">
        <v>257</v>
      </c>
      <c r="M4627" s="10" t="s">
        <v>93</v>
      </c>
      <c r="N4627" s="10" t="s">
        <v>32</v>
      </c>
      <c r="O4627" s="10" t="s">
        <v>60</v>
      </c>
      <c r="P4627" s="10" t="s">
        <v>108</v>
      </c>
      <c r="Q4627" s="10">
        <v>831.63</v>
      </c>
      <c r="R4627" s="10">
        <v>0</v>
      </c>
      <c r="S4627" s="10">
        <v>0</v>
      </c>
      <c r="T4627" s="10" t="s">
        <v>35</v>
      </c>
      <c r="U4627" s="10"/>
      <c r="V4627" s="10" t="s">
        <v>49</v>
      </c>
      <c r="W4627" s="10">
        <v>89</v>
      </c>
      <c r="X4627" s="11" t="s">
        <v>37</v>
      </c>
    </row>
    <row r="4628" spans="1:24" x14ac:dyDescent="0.3">
      <c r="A4628" s="4" t="s">
        <v>13862</v>
      </c>
      <c r="B4628" s="5">
        <v>46143</v>
      </c>
      <c r="C4628" s="20" t="str">
        <f>TEXT(Table3[[#This Row],[Transaction_Date]],"dddd")</f>
        <v>Friday</v>
      </c>
      <c r="D4628" t="s">
        <v>3922</v>
      </c>
      <c r="E4628">
        <f>HOUR(Table3[[#This Row],[Transaction_Time]])</f>
        <v>18</v>
      </c>
      <c r="F4628" s="6" t="s">
        <v>24</v>
      </c>
      <c r="G4628" s="6" t="s">
        <v>13863</v>
      </c>
      <c r="H4628" s="6" t="s">
        <v>54</v>
      </c>
      <c r="I4628" s="6" t="s">
        <v>42</v>
      </c>
      <c r="J4628" s="6" t="s">
        <v>75</v>
      </c>
      <c r="K4628" s="6" t="s">
        <v>295</v>
      </c>
      <c r="L4628" s="6" t="s">
        <v>364</v>
      </c>
      <c r="M4628" s="6" t="s">
        <v>114</v>
      </c>
      <c r="N4628" s="6" t="s">
        <v>46</v>
      </c>
      <c r="O4628" s="6" t="s">
        <v>47</v>
      </c>
      <c r="P4628" s="6" t="s">
        <v>115</v>
      </c>
      <c r="Q4628" s="6">
        <v>134.61000000000001</v>
      </c>
      <c r="R4628" s="6">
        <v>43.18</v>
      </c>
      <c r="S4628" s="6">
        <v>0</v>
      </c>
      <c r="T4628" s="6" t="s">
        <v>35</v>
      </c>
      <c r="U4628" s="6"/>
      <c r="V4628" s="6" t="s">
        <v>49</v>
      </c>
      <c r="W4628" s="6">
        <v>71</v>
      </c>
      <c r="X4628" s="7" t="s">
        <v>37</v>
      </c>
    </row>
    <row r="4629" spans="1:24" x14ac:dyDescent="0.3">
      <c r="A4629" s="8" t="s">
        <v>13864</v>
      </c>
      <c r="B4629" s="9">
        <v>46160</v>
      </c>
      <c r="C4629" s="21" t="str">
        <f>TEXT(Table3[[#This Row],[Transaction_Date]],"dddd")</f>
        <v>Monday</v>
      </c>
      <c r="D4629" t="s">
        <v>13865</v>
      </c>
      <c r="E4629">
        <f>HOUR(Table3[[#This Row],[Transaction_Time]])</f>
        <v>12</v>
      </c>
      <c r="F4629" s="10" t="s">
        <v>24</v>
      </c>
      <c r="G4629" s="10" t="s">
        <v>13866</v>
      </c>
      <c r="H4629" s="10" t="s">
        <v>89</v>
      </c>
      <c r="I4629" s="10" t="s">
        <v>27</v>
      </c>
      <c r="J4629" s="10" t="s">
        <v>90</v>
      </c>
      <c r="K4629" s="10" t="s">
        <v>346</v>
      </c>
      <c r="L4629" s="10" t="s">
        <v>92</v>
      </c>
      <c r="M4629" s="10" t="s">
        <v>93</v>
      </c>
      <c r="N4629" s="10" t="s">
        <v>59</v>
      </c>
      <c r="O4629" s="10" t="s">
        <v>47</v>
      </c>
      <c r="P4629" s="10" t="s">
        <v>68</v>
      </c>
      <c r="Q4629" s="10">
        <v>815.79</v>
      </c>
      <c r="R4629" s="10">
        <v>0</v>
      </c>
      <c r="S4629" s="10">
        <v>0</v>
      </c>
      <c r="T4629" s="10" t="s">
        <v>406</v>
      </c>
      <c r="U4629" s="10" t="s">
        <v>402</v>
      </c>
      <c r="V4629" s="10" t="s">
        <v>36</v>
      </c>
      <c r="W4629" s="10">
        <v>41</v>
      </c>
      <c r="X4629" s="11" t="s">
        <v>37</v>
      </c>
    </row>
    <row r="4630" spans="1:24" x14ac:dyDescent="0.3">
      <c r="A4630" s="4" t="s">
        <v>13867</v>
      </c>
      <c r="B4630" s="5">
        <v>46170</v>
      </c>
      <c r="C4630" s="20" t="str">
        <f>TEXT(Table3[[#This Row],[Transaction_Date]],"dddd")</f>
        <v>Thursday</v>
      </c>
      <c r="D4630" t="s">
        <v>13868</v>
      </c>
      <c r="E4630">
        <f>HOUR(Table3[[#This Row],[Transaction_Time]])</f>
        <v>9</v>
      </c>
      <c r="F4630" s="6" t="s">
        <v>24</v>
      </c>
      <c r="G4630" s="6" t="s">
        <v>13869</v>
      </c>
      <c r="H4630" s="6" t="s">
        <v>26</v>
      </c>
      <c r="I4630" s="6" t="s">
        <v>42</v>
      </c>
      <c r="J4630" s="6" t="s">
        <v>150</v>
      </c>
      <c r="K4630" s="6" t="s">
        <v>245</v>
      </c>
      <c r="L4630" s="6" t="s">
        <v>66</v>
      </c>
      <c r="M4630" s="6" t="s">
        <v>67</v>
      </c>
      <c r="N4630" s="6" t="s">
        <v>46</v>
      </c>
      <c r="O4630" s="6" t="s">
        <v>47</v>
      </c>
      <c r="P4630" s="6" t="s">
        <v>68</v>
      </c>
      <c r="Q4630" s="6">
        <v>366.89</v>
      </c>
      <c r="R4630" s="6">
        <v>0</v>
      </c>
      <c r="S4630" s="6">
        <v>7.5</v>
      </c>
      <c r="T4630" s="6" t="s">
        <v>35</v>
      </c>
      <c r="U4630" s="6"/>
      <c r="V4630" s="6" t="s">
        <v>49</v>
      </c>
      <c r="W4630" s="6">
        <v>85</v>
      </c>
      <c r="X4630" s="7" t="s">
        <v>37</v>
      </c>
    </row>
    <row r="4631" spans="1:24" x14ac:dyDescent="0.3">
      <c r="A4631" s="8" t="s">
        <v>13870</v>
      </c>
      <c r="B4631" s="9">
        <v>46149</v>
      </c>
      <c r="C4631" s="21" t="str">
        <f>TEXT(Table3[[#This Row],[Transaction_Date]],"dddd")</f>
        <v>Thursday</v>
      </c>
      <c r="D4631" t="s">
        <v>13871</v>
      </c>
      <c r="E4631">
        <f>HOUR(Table3[[#This Row],[Transaction_Time]])</f>
        <v>10</v>
      </c>
      <c r="F4631" s="10" t="s">
        <v>40</v>
      </c>
      <c r="G4631" s="10" t="s">
        <v>13872</v>
      </c>
      <c r="H4631" s="10" t="s">
        <v>26</v>
      </c>
      <c r="I4631" s="10" t="s">
        <v>27</v>
      </c>
      <c r="J4631" s="10" t="s">
        <v>105</v>
      </c>
      <c r="K4631" s="10" t="s">
        <v>195</v>
      </c>
      <c r="L4631" s="10" t="s">
        <v>152</v>
      </c>
      <c r="M4631" s="10" t="s">
        <v>93</v>
      </c>
      <c r="N4631" s="10" t="s">
        <v>32</v>
      </c>
      <c r="O4631" s="10" t="s">
        <v>60</v>
      </c>
      <c r="P4631" s="10" t="s">
        <v>84</v>
      </c>
      <c r="Q4631" s="10">
        <v>678.27</v>
      </c>
      <c r="R4631" s="10">
        <v>22.87</v>
      </c>
      <c r="S4631" s="10">
        <v>4.47</v>
      </c>
      <c r="T4631" s="10" t="s">
        <v>35</v>
      </c>
      <c r="U4631" s="10"/>
      <c r="V4631" s="10" t="s">
        <v>49</v>
      </c>
      <c r="W4631" s="10">
        <v>71</v>
      </c>
      <c r="X4631" s="11" t="s">
        <v>37</v>
      </c>
    </row>
    <row r="4632" spans="1:24" x14ac:dyDescent="0.3">
      <c r="A4632" s="4" t="s">
        <v>13873</v>
      </c>
      <c r="B4632" s="5">
        <v>46154</v>
      </c>
      <c r="C4632" s="20" t="str">
        <f>TEXT(Table3[[#This Row],[Transaction_Date]],"dddd")</f>
        <v>Tuesday</v>
      </c>
      <c r="D4632" t="s">
        <v>13874</v>
      </c>
      <c r="E4632">
        <f>HOUR(Table3[[#This Row],[Transaction_Time]])</f>
        <v>16</v>
      </c>
      <c r="F4632" s="6" t="s">
        <v>52</v>
      </c>
      <c r="G4632" s="6" t="s">
        <v>13875</v>
      </c>
      <c r="H4632" s="6" t="s">
        <v>74</v>
      </c>
      <c r="I4632" s="6" t="s">
        <v>42</v>
      </c>
      <c r="J4632" s="6" t="s">
        <v>28</v>
      </c>
      <c r="K4632" s="6" t="s">
        <v>65</v>
      </c>
      <c r="L4632" s="6" t="s">
        <v>230</v>
      </c>
      <c r="M4632" s="6" t="s">
        <v>83</v>
      </c>
      <c r="N4632" s="6" t="s">
        <v>46</v>
      </c>
      <c r="O4632" s="6" t="s">
        <v>47</v>
      </c>
      <c r="P4632" s="6" t="s">
        <v>48</v>
      </c>
      <c r="Q4632" s="6">
        <v>93.73</v>
      </c>
      <c r="R4632" s="6">
        <v>0</v>
      </c>
      <c r="S4632" s="6">
        <v>7.13</v>
      </c>
      <c r="T4632" s="6" t="s">
        <v>35</v>
      </c>
      <c r="U4632" s="6"/>
      <c r="V4632" s="6" t="s">
        <v>49</v>
      </c>
      <c r="W4632" s="6">
        <v>50</v>
      </c>
      <c r="X4632" s="7" t="s">
        <v>37</v>
      </c>
    </row>
    <row r="4633" spans="1:24" x14ac:dyDescent="0.3">
      <c r="A4633" s="8" t="s">
        <v>13876</v>
      </c>
      <c r="B4633" s="9">
        <v>46168</v>
      </c>
      <c r="C4633" s="21" t="str">
        <f>TEXT(Table3[[#This Row],[Transaction_Date]],"dddd")</f>
        <v>Tuesday</v>
      </c>
      <c r="D4633" t="s">
        <v>13877</v>
      </c>
      <c r="E4633">
        <f>HOUR(Table3[[#This Row],[Transaction_Time]])</f>
        <v>12</v>
      </c>
      <c r="F4633" s="10" t="s">
        <v>72</v>
      </c>
      <c r="G4633" s="10" t="s">
        <v>13878</v>
      </c>
      <c r="H4633" s="10" t="s">
        <v>89</v>
      </c>
      <c r="I4633" s="10" t="s">
        <v>42</v>
      </c>
      <c r="J4633" s="10" t="s">
        <v>150</v>
      </c>
      <c r="K4633" s="10" t="s">
        <v>245</v>
      </c>
      <c r="L4633" s="10" t="s">
        <v>184</v>
      </c>
      <c r="M4633" s="10" t="s">
        <v>146</v>
      </c>
      <c r="N4633" s="10" t="s">
        <v>176</v>
      </c>
      <c r="O4633" s="10" t="s">
        <v>47</v>
      </c>
      <c r="P4633" s="10" t="s">
        <v>115</v>
      </c>
      <c r="Q4633" s="10">
        <v>183.43</v>
      </c>
      <c r="R4633" s="10">
        <v>0</v>
      </c>
      <c r="S4633" s="10">
        <v>6.21</v>
      </c>
      <c r="T4633" s="10" t="s">
        <v>35</v>
      </c>
      <c r="U4633" s="10"/>
      <c r="V4633" s="10" t="s">
        <v>49</v>
      </c>
      <c r="W4633" s="10">
        <v>6</v>
      </c>
      <c r="X4633" s="11" t="s">
        <v>37</v>
      </c>
    </row>
    <row r="4634" spans="1:24" x14ac:dyDescent="0.3">
      <c r="A4634" s="4" t="s">
        <v>13879</v>
      </c>
      <c r="B4634" s="5">
        <v>46150</v>
      </c>
      <c r="C4634" s="20" t="str">
        <f>TEXT(Table3[[#This Row],[Transaction_Date]],"dddd")</f>
        <v>Friday</v>
      </c>
      <c r="D4634" t="s">
        <v>13880</v>
      </c>
      <c r="E4634">
        <f>HOUR(Table3[[#This Row],[Transaction_Time]])</f>
        <v>18</v>
      </c>
      <c r="F4634" s="6" t="s">
        <v>40</v>
      </c>
      <c r="G4634" s="6" t="s">
        <v>13881</v>
      </c>
      <c r="H4634" s="6" t="s">
        <v>26</v>
      </c>
      <c r="I4634" s="6" t="s">
        <v>27</v>
      </c>
      <c r="J4634" s="6" t="s">
        <v>119</v>
      </c>
      <c r="K4634" s="6" t="s">
        <v>264</v>
      </c>
      <c r="L4634" s="6" t="s">
        <v>503</v>
      </c>
      <c r="M4634" s="6" t="s">
        <v>214</v>
      </c>
      <c r="N4634" s="6" t="s">
        <v>59</v>
      </c>
      <c r="O4634" s="6" t="s">
        <v>60</v>
      </c>
      <c r="P4634" s="6" t="s">
        <v>108</v>
      </c>
      <c r="Q4634" s="6">
        <v>1078.69</v>
      </c>
      <c r="R4634" s="6">
        <v>0</v>
      </c>
      <c r="S4634" s="6">
        <v>0</v>
      </c>
      <c r="T4634" s="6" t="s">
        <v>35</v>
      </c>
      <c r="U4634" s="6"/>
      <c r="V4634" s="6" t="s">
        <v>49</v>
      </c>
      <c r="W4634" s="6">
        <v>31</v>
      </c>
      <c r="X4634" s="7" t="s">
        <v>37</v>
      </c>
    </row>
    <row r="4635" spans="1:24" x14ac:dyDescent="0.3">
      <c r="A4635" s="8" t="s">
        <v>13882</v>
      </c>
      <c r="B4635" s="9">
        <v>46153</v>
      </c>
      <c r="C4635" s="21" t="str">
        <f>TEXT(Table3[[#This Row],[Transaction_Date]],"dddd")</f>
        <v>Monday</v>
      </c>
      <c r="D4635" t="s">
        <v>13883</v>
      </c>
      <c r="E4635">
        <f>HOUR(Table3[[#This Row],[Transaction_Time]])</f>
        <v>14</v>
      </c>
      <c r="F4635" s="10" t="s">
        <v>24</v>
      </c>
      <c r="G4635" s="10" t="s">
        <v>13884</v>
      </c>
      <c r="H4635" s="10" t="s">
        <v>26</v>
      </c>
      <c r="I4635" s="10" t="s">
        <v>27</v>
      </c>
      <c r="J4635" s="10" t="s">
        <v>43</v>
      </c>
      <c r="K4635" s="10" t="s">
        <v>44</v>
      </c>
      <c r="L4635" s="10" t="s">
        <v>375</v>
      </c>
      <c r="M4635" s="10" t="s">
        <v>58</v>
      </c>
      <c r="N4635" s="10" t="s">
        <v>32</v>
      </c>
      <c r="O4635" s="10" t="s">
        <v>141</v>
      </c>
      <c r="P4635" s="10" t="s">
        <v>128</v>
      </c>
      <c r="Q4635" s="10">
        <v>1729.29</v>
      </c>
      <c r="R4635" s="10">
        <v>0</v>
      </c>
      <c r="S4635" s="10">
        <v>0</v>
      </c>
      <c r="T4635" s="10" t="s">
        <v>35</v>
      </c>
      <c r="U4635" s="10"/>
      <c r="V4635" s="10" t="s">
        <v>49</v>
      </c>
      <c r="W4635" s="10">
        <v>68</v>
      </c>
      <c r="X4635" s="11" t="s">
        <v>37</v>
      </c>
    </row>
    <row r="4636" spans="1:24" x14ac:dyDescent="0.3">
      <c r="A4636" s="4" t="s">
        <v>13885</v>
      </c>
      <c r="B4636" s="5">
        <v>46152</v>
      </c>
      <c r="C4636" s="20" t="str">
        <f>TEXT(Table3[[#This Row],[Transaction_Date]],"dddd")</f>
        <v>Sunday</v>
      </c>
      <c r="D4636" t="s">
        <v>13886</v>
      </c>
      <c r="E4636">
        <f>HOUR(Table3[[#This Row],[Transaction_Time]])</f>
        <v>14</v>
      </c>
      <c r="F4636" s="6" t="s">
        <v>24</v>
      </c>
      <c r="G4636" s="6" t="s">
        <v>13887</v>
      </c>
      <c r="H4636" s="6" t="s">
        <v>89</v>
      </c>
      <c r="I4636" s="6" t="s">
        <v>42</v>
      </c>
      <c r="J4636" s="6" t="s">
        <v>166</v>
      </c>
      <c r="K4636" s="6" t="s">
        <v>204</v>
      </c>
      <c r="L4636" s="6" t="s">
        <v>107</v>
      </c>
      <c r="M4636" s="6" t="s">
        <v>93</v>
      </c>
      <c r="N4636" s="6" t="s">
        <v>46</v>
      </c>
      <c r="O4636" s="6" t="s">
        <v>47</v>
      </c>
      <c r="P4636" s="10" t="s">
        <v>68</v>
      </c>
      <c r="Q4636" s="6">
        <v>2461.5700000000002</v>
      </c>
      <c r="R4636" s="6">
        <v>0</v>
      </c>
      <c r="S4636" s="6">
        <v>0</v>
      </c>
      <c r="T4636" s="6" t="s">
        <v>35</v>
      </c>
      <c r="U4636" s="6"/>
      <c r="V4636" s="6" t="s">
        <v>36</v>
      </c>
      <c r="W4636" s="6">
        <v>81</v>
      </c>
      <c r="X4636" s="7" t="s">
        <v>37</v>
      </c>
    </row>
    <row r="4637" spans="1:24" x14ac:dyDescent="0.3">
      <c r="A4637" s="8" t="s">
        <v>13888</v>
      </c>
      <c r="B4637" s="9">
        <v>46162</v>
      </c>
      <c r="C4637" s="21" t="str">
        <f>TEXT(Table3[[#This Row],[Transaction_Date]],"dddd")</f>
        <v>Wednesday</v>
      </c>
      <c r="D4637" t="s">
        <v>10961</v>
      </c>
      <c r="E4637">
        <f>HOUR(Table3[[#This Row],[Transaction_Time]])</f>
        <v>16</v>
      </c>
      <c r="F4637" s="10" t="s">
        <v>72</v>
      </c>
      <c r="G4637" s="10" t="s">
        <v>13889</v>
      </c>
      <c r="H4637" s="10" t="s">
        <v>54</v>
      </c>
      <c r="I4637" s="10" t="s">
        <v>27</v>
      </c>
      <c r="J4637" s="10" t="s">
        <v>55</v>
      </c>
      <c r="K4637" s="10" t="s">
        <v>56</v>
      </c>
      <c r="L4637" s="10" t="s">
        <v>205</v>
      </c>
      <c r="M4637" s="10" t="s">
        <v>162</v>
      </c>
      <c r="N4637" s="10" t="s">
        <v>32</v>
      </c>
      <c r="O4637" s="10" t="s">
        <v>33</v>
      </c>
      <c r="P4637" s="10" t="s">
        <v>108</v>
      </c>
      <c r="Q4637" s="10">
        <v>660.44</v>
      </c>
      <c r="R4637" s="10">
        <v>66.53</v>
      </c>
      <c r="S4637" s="10">
        <v>0</v>
      </c>
      <c r="T4637" s="10" t="s">
        <v>35</v>
      </c>
      <c r="U4637" s="10"/>
      <c r="V4637" s="10" t="s">
        <v>49</v>
      </c>
      <c r="W4637" s="10">
        <v>9</v>
      </c>
      <c r="X4637" s="11" t="s">
        <v>37</v>
      </c>
    </row>
    <row r="4638" spans="1:24" x14ac:dyDescent="0.3">
      <c r="A4638" s="4" t="s">
        <v>13890</v>
      </c>
      <c r="B4638" s="5">
        <v>46146</v>
      </c>
      <c r="C4638" s="20" t="str">
        <f>TEXT(Table3[[#This Row],[Transaction_Date]],"dddd")</f>
        <v>Monday</v>
      </c>
      <c r="D4638" t="s">
        <v>13891</v>
      </c>
      <c r="E4638">
        <f>HOUR(Table3[[#This Row],[Transaction_Time]])</f>
        <v>14</v>
      </c>
      <c r="F4638" s="6" t="s">
        <v>52</v>
      </c>
      <c r="G4638" s="6" t="s">
        <v>13892</v>
      </c>
      <c r="H4638" s="6" t="s">
        <v>26</v>
      </c>
      <c r="I4638" s="6" t="s">
        <v>42</v>
      </c>
      <c r="J4638" s="6" t="s">
        <v>119</v>
      </c>
      <c r="K4638" s="6" t="s">
        <v>276</v>
      </c>
      <c r="L4638" s="6" t="s">
        <v>184</v>
      </c>
      <c r="M4638" s="6" t="s">
        <v>146</v>
      </c>
      <c r="N4638" s="6" t="s">
        <v>46</v>
      </c>
      <c r="O4638" s="6" t="s">
        <v>141</v>
      </c>
      <c r="P4638" s="6" t="s">
        <v>48</v>
      </c>
      <c r="Q4638" s="6">
        <v>4411.3599999999997</v>
      </c>
      <c r="R4638" s="6">
        <v>0</v>
      </c>
      <c r="S4638" s="6">
        <v>0</v>
      </c>
      <c r="T4638" s="6" t="s">
        <v>35</v>
      </c>
      <c r="U4638" s="6"/>
      <c r="V4638" s="6" t="s">
        <v>49</v>
      </c>
      <c r="W4638" s="6">
        <v>17</v>
      </c>
      <c r="X4638" s="7" t="s">
        <v>37</v>
      </c>
    </row>
    <row r="4639" spans="1:24" x14ac:dyDescent="0.3">
      <c r="A4639" s="8" t="s">
        <v>13893</v>
      </c>
      <c r="B4639" s="9">
        <v>46154</v>
      </c>
      <c r="C4639" s="21" t="str">
        <f>TEXT(Table3[[#This Row],[Transaction_Date]],"dddd")</f>
        <v>Tuesday</v>
      </c>
      <c r="D4639" t="s">
        <v>13894</v>
      </c>
      <c r="E4639">
        <f>HOUR(Table3[[#This Row],[Transaction_Time]])</f>
        <v>18</v>
      </c>
      <c r="F4639" s="10" t="s">
        <v>40</v>
      </c>
      <c r="G4639" s="10" t="s">
        <v>13895</v>
      </c>
      <c r="H4639" s="10" t="s">
        <v>26</v>
      </c>
      <c r="I4639" s="10" t="s">
        <v>27</v>
      </c>
      <c r="J4639" s="10" t="s">
        <v>98</v>
      </c>
      <c r="K4639" s="10" t="s">
        <v>99</v>
      </c>
      <c r="L4639" s="10" t="s">
        <v>375</v>
      </c>
      <c r="M4639" s="10" t="s">
        <v>58</v>
      </c>
      <c r="N4639" s="10" t="s">
        <v>46</v>
      </c>
      <c r="O4639" s="10" t="s">
        <v>60</v>
      </c>
      <c r="P4639" s="10" t="s">
        <v>128</v>
      </c>
      <c r="Q4639" s="10">
        <v>408.3</v>
      </c>
      <c r="R4639" s="10">
        <v>0</v>
      </c>
      <c r="S4639" s="10">
        <v>0</v>
      </c>
      <c r="T4639" s="10" t="s">
        <v>35</v>
      </c>
      <c r="U4639" s="10"/>
      <c r="V4639" s="10" t="s">
        <v>36</v>
      </c>
      <c r="W4639" s="10">
        <v>89</v>
      </c>
      <c r="X4639" s="11" t="s">
        <v>37</v>
      </c>
    </row>
    <row r="4640" spans="1:24" x14ac:dyDescent="0.3">
      <c r="A4640" s="4" t="s">
        <v>13896</v>
      </c>
      <c r="B4640" s="5">
        <v>46164</v>
      </c>
      <c r="C4640" s="20" t="str">
        <f>TEXT(Table3[[#This Row],[Transaction_Date]],"dddd")</f>
        <v>Friday</v>
      </c>
      <c r="D4640" t="s">
        <v>13897</v>
      </c>
      <c r="E4640">
        <f>HOUR(Table3[[#This Row],[Transaction_Time]])</f>
        <v>9</v>
      </c>
      <c r="F4640" s="6" t="s">
        <v>52</v>
      </c>
      <c r="G4640" s="6" t="s">
        <v>13898</v>
      </c>
      <c r="H4640" s="6" t="s">
        <v>26</v>
      </c>
      <c r="I4640" s="6" t="s">
        <v>42</v>
      </c>
      <c r="J4640" s="6" t="s">
        <v>43</v>
      </c>
      <c r="K4640" s="6" t="s">
        <v>44</v>
      </c>
      <c r="L4640" s="6" t="s">
        <v>290</v>
      </c>
      <c r="M4640" s="6" t="s">
        <v>93</v>
      </c>
      <c r="N4640" s="6" t="s">
        <v>46</v>
      </c>
      <c r="O4640" s="6" t="s">
        <v>33</v>
      </c>
      <c r="P4640" s="10" t="s">
        <v>68</v>
      </c>
      <c r="Q4640" s="6">
        <v>751.02</v>
      </c>
      <c r="R4640" s="6">
        <v>0</v>
      </c>
      <c r="S4640" s="6">
        <v>0</v>
      </c>
      <c r="T4640" s="6" t="s">
        <v>35</v>
      </c>
      <c r="U4640" s="6"/>
      <c r="V4640" s="6" t="s">
        <v>49</v>
      </c>
      <c r="W4640" s="6">
        <v>45</v>
      </c>
      <c r="X4640" s="7" t="s">
        <v>37</v>
      </c>
    </row>
    <row r="4641" spans="1:24" x14ac:dyDescent="0.3">
      <c r="A4641" s="8" t="s">
        <v>13899</v>
      </c>
      <c r="B4641" s="9">
        <v>46171</v>
      </c>
      <c r="C4641" s="21" t="str">
        <f>TEXT(Table3[[#This Row],[Transaction_Date]],"dddd")</f>
        <v>Friday</v>
      </c>
      <c r="D4641" t="s">
        <v>13900</v>
      </c>
      <c r="E4641">
        <f>HOUR(Table3[[#This Row],[Transaction_Time]])</f>
        <v>17</v>
      </c>
      <c r="F4641" s="10" t="s">
        <v>40</v>
      </c>
      <c r="G4641" s="10" t="s">
        <v>13901</v>
      </c>
      <c r="H4641" s="10" t="s">
        <v>54</v>
      </c>
      <c r="I4641" s="10" t="s">
        <v>27</v>
      </c>
      <c r="J4641" s="10" t="s">
        <v>119</v>
      </c>
      <c r="K4641" s="10" t="s">
        <v>120</v>
      </c>
      <c r="L4641" s="10" t="s">
        <v>296</v>
      </c>
      <c r="M4641" s="10" t="s">
        <v>146</v>
      </c>
      <c r="N4641" s="10" t="s">
        <v>46</v>
      </c>
      <c r="O4641" s="10" t="s">
        <v>141</v>
      </c>
      <c r="P4641" s="10" t="s">
        <v>68</v>
      </c>
      <c r="Q4641" s="10">
        <v>297.72000000000003</v>
      </c>
      <c r="R4641" s="10">
        <v>56.63</v>
      </c>
      <c r="S4641" s="10">
        <v>0</v>
      </c>
      <c r="T4641" s="10" t="s">
        <v>35</v>
      </c>
      <c r="U4641" s="10"/>
      <c r="V4641" s="10" t="s">
        <v>49</v>
      </c>
      <c r="W4641" s="10">
        <v>59</v>
      </c>
      <c r="X4641" s="11" t="s">
        <v>37</v>
      </c>
    </row>
    <row r="4642" spans="1:24" x14ac:dyDescent="0.3">
      <c r="A4642" s="4" t="s">
        <v>13902</v>
      </c>
      <c r="B4642" s="5">
        <v>46147</v>
      </c>
      <c r="C4642" s="20" t="str">
        <f>TEXT(Table3[[#This Row],[Transaction_Date]],"dddd")</f>
        <v>Tuesday</v>
      </c>
      <c r="D4642" t="s">
        <v>13903</v>
      </c>
      <c r="E4642">
        <f>HOUR(Table3[[#This Row],[Transaction_Time]])</f>
        <v>16</v>
      </c>
      <c r="F4642" s="6" t="s">
        <v>52</v>
      </c>
      <c r="G4642" s="6" t="s">
        <v>13904</v>
      </c>
      <c r="H4642" s="6" t="s">
        <v>26</v>
      </c>
      <c r="I4642" s="6" t="s">
        <v>27</v>
      </c>
      <c r="J4642" s="6" t="s">
        <v>28</v>
      </c>
      <c r="K4642" s="6" t="s">
        <v>188</v>
      </c>
      <c r="L4642" s="6" t="s">
        <v>296</v>
      </c>
      <c r="M4642" s="6" t="s">
        <v>146</v>
      </c>
      <c r="N4642" s="6" t="s">
        <v>78</v>
      </c>
      <c r="O4642" s="6" t="s">
        <v>60</v>
      </c>
      <c r="P4642" s="6" t="s">
        <v>48</v>
      </c>
      <c r="Q4642" s="6">
        <v>51.61</v>
      </c>
      <c r="R4642" s="6">
        <v>0</v>
      </c>
      <c r="S4642" s="6">
        <v>0</v>
      </c>
      <c r="T4642" s="6" t="s">
        <v>35</v>
      </c>
      <c r="U4642" s="6"/>
      <c r="V4642" s="6" t="s">
        <v>49</v>
      </c>
      <c r="W4642" s="6">
        <v>43</v>
      </c>
      <c r="X4642" s="7" t="s">
        <v>37</v>
      </c>
    </row>
    <row r="4643" spans="1:24" x14ac:dyDescent="0.3">
      <c r="A4643" s="8" t="s">
        <v>13905</v>
      </c>
      <c r="B4643" s="9">
        <v>46143</v>
      </c>
      <c r="C4643" s="21" t="str">
        <f>TEXT(Table3[[#This Row],[Transaction_Date]],"dddd")</f>
        <v>Friday</v>
      </c>
      <c r="D4643" t="s">
        <v>13906</v>
      </c>
      <c r="E4643">
        <f>HOUR(Table3[[#This Row],[Transaction_Time]])</f>
        <v>20</v>
      </c>
      <c r="F4643" s="10" t="s">
        <v>72</v>
      </c>
      <c r="G4643" s="10" t="s">
        <v>13907</v>
      </c>
      <c r="H4643" s="10" t="s">
        <v>89</v>
      </c>
      <c r="I4643" s="10" t="s">
        <v>42</v>
      </c>
      <c r="J4643" s="10" t="s">
        <v>150</v>
      </c>
      <c r="K4643" s="10" t="s">
        <v>151</v>
      </c>
      <c r="L4643" s="10" t="s">
        <v>132</v>
      </c>
      <c r="M4643" s="10" t="s">
        <v>93</v>
      </c>
      <c r="N4643" s="10" t="s">
        <v>46</v>
      </c>
      <c r="O4643" s="10" t="s">
        <v>33</v>
      </c>
      <c r="P4643" s="10" t="s">
        <v>128</v>
      </c>
      <c r="Q4643" s="10">
        <v>119.7</v>
      </c>
      <c r="R4643" s="10">
        <v>0</v>
      </c>
      <c r="S4643" s="10">
        <v>1.38</v>
      </c>
      <c r="T4643" s="10" t="s">
        <v>35</v>
      </c>
      <c r="U4643" s="10"/>
      <c r="V4643" s="10" t="s">
        <v>49</v>
      </c>
      <c r="W4643" s="10">
        <v>67</v>
      </c>
      <c r="X4643" s="11" t="s">
        <v>37</v>
      </c>
    </row>
    <row r="4644" spans="1:24" x14ac:dyDescent="0.3">
      <c r="A4644" s="4" t="s">
        <v>13908</v>
      </c>
      <c r="B4644" s="5">
        <v>46152</v>
      </c>
      <c r="C4644" s="20" t="str">
        <f>TEXT(Table3[[#This Row],[Transaction_Date]],"dddd")</f>
        <v>Sunday</v>
      </c>
      <c r="D4644" t="s">
        <v>13909</v>
      </c>
      <c r="E4644">
        <f>HOUR(Table3[[#This Row],[Transaction_Time]])</f>
        <v>14</v>
      </c>
      <c r="F4644" s="6" t="s">
        <v>40</v>
      </c>
      <c r="G4644" s="6" t="s">
        <v>13910</v>
      </c>
      <c r="H4644" s="6" t="s">
        <v>74</v>
      </c>
      <c r="I4644" s="6" t="s">
        <v>455</v>
      </c>
      <c r="J4644" s="6" t="s">
        <v>119</v>
      </c>
      <c r="K4644" s="6" t="s">
        <v>323</v>
      </c>
      <c r="L4644" s="6" t="s">
        <v>127</v>
      </c>
      <c r="M4644" s="6" t="s">
        <v>114</v>
      </c>
      <c r="N4644" s="6" t="s">
        <v>46</v>
      </c>
      <c r="O4644" s="6" t="s">
        <v>141</v>
      </c>
      <c r="P4644" s="6" t="s">
        <v>115</v>
      </c>
      <c r="Q4644" s="6">
        <v>517.30999999999995</v>
      </c>
      <c r="R4644" s="6">
        <v>34.58</v>
      </c>
      <c r="S4644" s="6">
        <v>0</v>
      </c>
      <c r="T4644" s="6" t="s">
        <v>35</v>
      </c>
      <c r="U4644" s="6"/>
      <c r="V4644" s="6" t="s">
        <v>49</v>
      </c>
      <c r="W4644" s="6">
        <v>73</v>
      </c>
      <c r="X4644" s="7" t="s">
        <v>37</v>
      </c>
    </row>
    <row r="4645" spans="1:24" x14ac:dyDescent="0.3">
      <c r="A4645" s="8" t="s">
        <v>13911</v>
      </c>
      <c r="B4645" s="9">
        <v>46143</v>
      </c>
      <c r="C4645" s="21" t="str">
        <f>TEXT(Table3[[#This Row],[Transaction_Date]],"dddd")</f>
        <v>Friday</v>
      </c>
      <c r="D4645" t="s">
        <v>13912</v>
      </c>
      <c r="E4645">
        <f>HOUR(Table3[[#This Row],[Transaction_Time]])</f>
        <v>11</v>
      </c>
      <c r="F4645" s="10" t="s">
        <v>24</v>
      </c>
      <c r="G4645" s="10" t="s">
        <v>13913</v>
      </c>
      <c r="H4645" s="10" t="s">
        <v>54</v>
      </c>
      <c r="I4645" s="10" t="s">
        <v>27</v>
      </c>
      <c r="J4645" s="10" t="s">
        <v>150</v>
      </c>
      <c r="K4645" s="10" t="s">
        <v>245</v>
      </c>
      <c r="L4645" s="10" t="s">
        <v>296</v>
      </c>
      <c r="M4645" s="10" t="s">
        <v>146</v>
      </c>
      <c r="N4645" s="10" t="s">
        <v>46</v>
      </c>
      <c r="O4645" s="10" t="s">
        <v>60</v>
      </c>
      <c r="P4645" s="10" t="s">
        <v>115</v>
      </c>
      <c r="Q4645" s="10">
        <v>192.85</v>
      </c>
      <c r="R4645" s="10">
        <v>0</v>
      </c>
      <c r="S4645" s="10">
        <v>0</v>
      </c>
      <c r="T4645" s="10" t="s">
        <v>35</v>
      </c>
      <c r="U4645" s="10"/>
      <c r="V4645" s="10" t="s">
        <v>49</v>
      </c>
      <c r="W4645" s="10">
        <v>39</v>
      </c>
      <c r="X4645" s="11" t="s">
        <v>37</v>
      </c>
    </row>
    <row r="4646" spans="1:24" x14ac:dyDescent="0.3">
      <c r="A4646" s="4" t="s">
        <v>13914</v>
      </c>
      <c r="B4646" s="5">
        <v>46159</v>
      </c>
      <c r="C4646" s="20" t="str">
        <f>TEXT(Table3[[#This Row],[Transaction_Date]],"dddd")</f>
        <v>Sunday</v>
      </c>
      <c r="D4646" t="s">
        <v>13915</v>
      </c>
      <c r="E4646">
        <f>HOUR(Table3[[#This Row],[Transaction_Time]])</f>
        <v>18</v>
      </c>
      <c r="F4646" s="6" t="s">
        <v>40</v>
      </c>
      <c r="G4646" s="6" t="s">
        <v>13916</v>
      </c>
      <c r="H4646" s="6" t="s">
        <v>26</v>
      </c>
      <c r="I4646" s="6" t="s">
        <v>42</v>
      </c>
      <c r="J4646" s="6" t="s">
        <v>55</v>
      </c>
      <c r="K4646" s="6" t="s">
        <v>256</v>
      </c>
      <c r="L4646" s="6" t="s">
        <v>537</v>
      </c>
      <c r="M4646" s="6" t="s">
        <v>122</v>
      </c>
      <c r="N4646" s="6" t="s">
        <v>32</v>
      </c>
      <c r="O4646" s="6" t="s">
        <v>60</v>
      </c>
      <c r="P4646" s="6" t="s">
        <v>68</v>
      </c>
      <c r="Q4646" s="6">
        <v>187.13</v>
      </c>
      <c r="R4646" s="6">
        <v>0</v>
      </c>
      <c r="S4646" s="6">
        <v>1.33</v>
      </c>
      <c r="T4646" s="6" t="s">
        <v>35</v>
      </c>
      <c r="U4646" s="6"/>
      <c r="V4646" s="6" t="s">
        <v>49</v>
      </c>
      <c r="W4646" s="6">
        <v>84</v>
      </c>
      <c r="X4646" s="7" t="s">
        <v>37</v>
      </c>
    </row>
    <row r="4647" spans="1:24" x14ac:dyDescent="0.3">
      <c r="A4647" s="8" t="s">
        <v>13917</v>
      </c>
      <c r="B4647" s="9">
        <v>46164</v>
      </c>
      <c r="C4647" s="21" t="str">
        <f>TEXT(Table3[[#This Row],[Transaction_Date]],"dddd")</f>
        <v>Friday</v>
      </c>
      <c r="D4647" t="s">
        <v>13918</v>
      </c>
      <c r="E4647">
        <f>HOUR(Table3[[#This Row],[Transaction_Time]])</f>
        <v>10</v>
      </c>
      <c r="F4647" s="10" t="s">
        <v>40</v>
      </c>
      <c r="G4647" s="10" t="s">
        <v>13919</v>
      </c>
      <c r="H4647" s="10" t="s">
        <v>26</v>
      </c>
      <c r="I4647" s="10" t="s">
        <v>27</v>
      </c>
      <c r="J4647" s="10" t="s">
        <v>105</v>
      </c>
      <c r="K4647" s="10" t="s">
        <v>195</v>
      </c>
      <c r="L4647" s="10" t="s">
        <v>271</v>
      </c>
      <c r="M4647" s="10" t="s">
        <v>83</v>
      </c>
      <c r="N4647" s="10" t="s">
        <v>59</v>
      </c>
      <c r="O4647" s="10" t="s">
        <v>141</v>
      </c>
      <c r="P4647" s="10" t="s">
        <v>128</v>
      </c>
      <c r="Q4647" s="10">
        <v>265.27</v>
      </c>
      <c r="R4647" s="10">
        <v>0</v>
      </c>
      <c r="S4647" s="10">
        <v>0</v>
      </c>
      <c r="T4647" s="10" t="s">
        <v>35</v>
      </c>
      <c r="U4647" s="10"/>
      <c r="V4647" s="10" t="s">
        <v>49</v>
      </c>
      <c r="W4647" s="10">
        <v>59</v>
      </c>
      <c r="X4647" s="11" t="s">
        <v>37</v>
      </c>
    </row>
    <row r="4648" spans="1:24" x14ac:dyDescent="0.3">
      <c r="A4648" s="4" t="s">
        <v>13920</v>
      </c>
      <c r="B4648" s="5">
        <v>46155</v>
      </c>
      <c r="C4648" s="20" t="str">
        <f>TEXT(Table3[[#This Row],[Transaction_Date]],"dddd")</f>
        <v>Wednesday</v>
      </c>
      <c r="D4648" t="s">
        <v>13921</v>
      </c>
      <c r="E4648">
        <f>HOUR(Table3[[#This Row],[Transaction_Time]])</f>
        <v>17</v>
      </c>
      <c r="F4648" s="6" t="s">
        <v>24</v>
      </c>
      <c r="G4648" s="6" t="s">
        <v>13922</v>
      </c>
      <c r="H4648" s="6" t="s">
        <v>74</v>
      </c>
      <c r="I4648" s="6" t="s">
        <v>42</v>
      </c>
      <c r="J4648" s="6" t="s">
        <v>43</v>
      </c>
      <c r="K4648" s="6" t="s">
        <v>44</v>
      </c>
      <c r="L4648" s="6" t="s">
        <v>145</v>
      </c>
      <c r="M4648" s="6" t="s">
        <v>146</v>
      </c>
      <c r="N4648" s="6" t="s">
        <v>46</v>
      </c>
      <c r="O4648" s="6" t="s">
        <v>47</v>
      </c>
      <c r="P4648" s="6" t="s">
        <v>68</v>
      </c>
      <c r="Q4648" s="6">
        <v>506.87</v>
      </c>
      <c r="R4648" s="6">
        <v>0</v>
      </c>
      <c r="S4648" s="6">
        <v>0</v>
      </c>
      <c r="T4648" s="6" t="s">
        <v>35</v>
      </c>
      <c r="U4648" s="6"/>
      <c r="V4648" s="6" t="s">
        <v>36</v>
      </c>
      <c r="W4648" s="6">
        <v>26</v>
      </c>
      <c r="X4648" s="7" t="s">
        <v>37</v>
      </c>
    </row>
    <row r="4649" spans="1:24" x14ac:dyDescent="0.3">
      <c r="A4649" s="8" t="s">
        <v>13923</v>
      </c>
      <c r="B4649" s="9">
        <v>46154</v>
      </c>
      <c r="C4649" s="21" t="str">
        <f>TEXT(Table3[[#This Row],[Transaction_Date]],"dddd")</f>
        <v>Tuesday</v>
      </c>
      <c r="D4649" t="s">
        <v>13924</v>
      </c>
      <c r="E4649">
        <f>HOUR(Table3[[#This Row],[Transaction_Time]])</f>
        <v>12</v>
      </c>
      <c r="F4649" s="10" t="s">
        <v>40</v>
      </c>
      <c r="G4649" s="10" t="s">
        <v>13925</v>
      </c>
      <c r="H4649" s="10" t="s">
        <v>26</v>
      </c>
      <c r="I4649" s="10" t="s">
        <v>42</v>
      </c>
      <c r="J4649" s="10" t="s">
        <v>150</v>
      </c>
      <c r="K4649" s="10" t="s">
        <v>245</v>
      </c>
      <c r="L4649" s="10" t="s">
        <v>342</v>
      </c>
      <c r="M4649" s="10" t="s">
        <v>162</v>
      </c>
      <c r="N4649" s="10" t="s">
        <v>46</v>
      </c>
      <c r="O4649" s="10" t="s">
        <v>47</v>
      </c>
      <c r="P4649" s="10" t="s">
        <v>48</v>
      </c>
      <c r="Q4649" s="10">
        <v>407</v>
      </c>
      <c r="R4649" s="10">
        <v>0</v>
      </c>
      <c r="S4649" s="10">
        <v>0</v>
      </c>
      <c r="T4649" s="10" t="s">
        <v>35</v>
      </c>
      <c r="U4649" s="10"/>
      <c r="V4649" s="10" t="s">
        <v>49</v>
      </c>
      <c r="W4649" s="10">
        <v>6</v>
      </c>
      <c r="X4649" s="11" t="s">
        <v>37</v>
      </c>
    </row>
    <row r="4650" spans="1:24" x14ac:dyDescent="0.3">
      <c r="A4650" s="4" t="s">
        <v>13926</v>
      </c>
      <c r="B4650" s="5">
        <v>46172</v>
      </c>
      <c r="C4650" s="20" t="str">
        <f>TEXT(Table3[[#This Row],[Transaction_Date]],"dddd")</f>
        <v>Saturday</v>
      </c>
      <c r="D4650" t="s">
        <v>8783</v>
      </c>
      <c r="E4650">
        <f>HOUR(Table3[[#This Row],[Transaction_Time]])</f>
        <v>11</v>
      </c>
      <c r="F4650" s="6" t="s">
        <v>24</v>
      </c>
      <c r="G4650" s="6" t="s">
        <v>13927</v>
      </c>
      <c r="H4650" s="6" t="s">
        <v>89</v>
      </c>
      <c r="I4650" s="6" t="s">
        <v>42</v>
      </c>
      <c r="J4650" s="6" t="s">
        <v>43</v>
      </c>
      <c r="K4650" s="6" t="s">
        <v>112</v>
      </c>
      <c r="L4650" s="6" t="s">
        <v>308</v>
      </c>
      <c r="M4650" s="6" t="s">
        <v>58</v>
      </c>
      <c r="N4650" s="6" t="s">
        <v>32</v>
      </c>
      <c r="O4650" s="6" t="s">
        <v>297</v>
      </c>
      <c r="P4650" s="6" t="s">
        <v>128</v>
      </c>
      <c r="Q4650" s="6">
        <v>4322</v>
      </c>
      <c r="R4650" s="6">
        <v>0</v>
      </c>
      <c r="S4650" s="6">
        <v>0</v>
      </c>
      <c r="T4650" s="6" t="s">
        <v>35</v>
      </c>
      <c r="U4650" s="6"/>
      <c r="V4650" s="6" t="s">
        <v>49</v>
      </c>
      <c r="W4650" s="6">
        <v>19</v>
      </c>
      <c r="X4650" s="7" t="s">
        <v>37</v>
      </c>
    </row>
    <row r="4651" spans="1:24" x14ac:dyDescent="0.3">
      <c r="A4651" s="8" t="s">
        <v>13928</v>
      </c>
      <c r="B4651" s="9">
        <v>46150</v>
      </c>
      <c r="C4651" s="21" t="str">
        <f>TEXT(Table3[[#This Row],[Transaction_Date]],"dddd")</f>
        <v>Friday</v>
      </c>
      <c r="D4651" t="s">
        <v>13929</v>
      </c>
      <c r="E4651">
        <f>HOUR(Table3[[#This Row],[Transaction_Time]])</f>
        <v>17</v>
      </c>
      <c r="F4651" s="10" t="s">
        <v>24</v>
      </c>
      <c r="G4651" s="10" t="s">
        <v>13930</v>
      </c>
      <c r="H4651" s="10" t="s">
        <v>89</v>
      </c>
      <c r="I4651" s="10" t="s">
        <v>27</v>
      </c>
      <c r="J4651" s="10" t="s">
        <v>98</v>
      </c>
      <c r="K4651" s="10" t="s">
        <v>126</v>
      </c>
      <c r="L4651" s="10" t="s">
        <v>463</v>
      </c>
      <c r="M4651" s="10" t="s">
        <v>101</v>
      </c>
      <c r="N4651" s="10" t="s">
        <v>176</v>
      </c>
      <c r="O4651" s="10" t="s">
        <v>47</v>
      </c>
      <c r="P4651" s="10" t="s">
        <v>48</v>
      </c>
      <c r="Q4651" s="10">
        <v>251.8</v>
      </c>
      <c r="R4651" s="10">
        <v>0</v>
      </c>
      <c r="S4651" s="10">
        <v>0.81</v>
      </c>
      <c r="T4651" s="10" t="s">
        <v>35</v>
      </c>
      <c r="U4651" s="10"/>
      <c r="V4651" s="10" t="s">
        <v>36</v>
      </c>
      <c r="W4651" s="10">
        <v>4</v>
      </c>
      <c r="X4651" s="11" t="s">
        <v>37</v>
      </c>
    </row>
    <row r="4652" spans="1:24" x14ac:dyDescent="0.3">
      <c r="A4652" s="4" t="s">
        <v>13931</v>
      </c>
      <c r="B4652" s="5">
        <v>46167</v>
      </c>
      <c r="C4652" s="20" t="str">
        <f>TEXT(Table3[[#This Row],[Transaction_Date]],"dddd")</f>
        <v>Monday</v>
      </c>
      <c r="D4652" t="s">
        <v>4701</v>
      </c>
      <c r="E4652">
        <f>HOUR(Table3[[#This Row],[Transaction_Time]])</f>
        <v>20</v>
      </c>
      <c r="F4652" s="6" t="s">
        <v>40</v>
      </c>
      <c r="G4652" s="6" t="s">
        <v>13932</v>
      </c>
      <c r="H4652" s="6" t="s">
        <v>54</v>
      </c>
      <c r="I4652" s="6" t="s">
        <v>27</v>
      </c>
      <c r="J4652" s="6" t="s">
        <v>55</v>
      </c>
      <c r="K4652" s="6" t="s">
        <v>56</v>
      </c>
      <c r="L4652" s="6" t="s">
        <v>682</v>
      </c>
      <c r="M4652" s="6" t="s">
        <v>214</v>
      </c>
      <c r="N4652" s="6" t="s">
        <v>78</v>
      </c>
      <c r="O4652" s="6" t="s">
        <v>33</v>
      </c>
      <c r="P4652" s="10" t="s">
        <v>68</v>
      </c>
      <c r="Q4652" s="6">
        <v>310.54000000000002</v>
      </c>
      <c r="R4652" s="6">
        <v>0</v>
      </c>
      <c r="S4652" s="6">
        <v>2.62</v>
      </c>
      <c r="T4652" s="6" t="s">
        <v>35</v>
      </c>
      <c r="U4652" s="6"/>
      <c r="V4652" s="6" t="s">
        <v>49</v>
      </c>
      <c r="W4652" s="6">
        <v>9</v>
      </c>
      <c r="X4652" s="7" t="s">
        <v>37</v>
      </c>
    </row>
    <row r="4653" spans="1:24" x14ac:dyDescent="0.3">
      <c r="A4653" s="8" t="s">
        <v>13933</v>
      </c>
      <c r="B4653" s="9">
        <v>46150</v>
      </c>
      <c r="C4653" s="21" t="str">
        <f>TEXT(Table3[[#This Row],[Transaction_Date]],"dddd")</f>
        <v>Friday</v>
      </c>
      <c r="D4653" t="s">
        <v>13934</v>
      </c>
      <c r="E4653">
        <f>HOUR(Table3[[#This Row],[Transaction_Time]])</f>
        <v>10</v>
      </c>
      <c r="F4653" s="10" t="s">
        <v>24</v>
      </c>
      <c r="G4653" s="10" t="s">
        <v>13935</v>
      </c>
      <c r="H4653" s="10" t="s">
        <v>54</v>
      </c>
      <c r="I4653" s="10" t="s">
        <v>42</v>
      </c>
      <c r="J4653" s="10" t="s">
        <v>90</v>
      </c>
      <c r="K4653" s="10" t="s">
        <v>140</v>
      </c>
      <c r="L4653" s="10" t="s">
        <v>241</v>
      </c>
      <c r="M4653" s="10" t="s">
        <v>101</v>
      </c>
      <c r="N4653" s="10" t="s">
        <v>176</v>
      </c>
      <c r="O4653" s="10" t="s">
        <v>47</v>
      </c>
      <c r="P4653" s="10" t="s">
        <v>68</v>
      </c>
      <c r="Q4653" s="10">
        <v>776.78</v>
      </c>
      <c r="R4653" s="10">
        <v>0</v>
      </c>
      <c r="S4653" s="10">
        <v>0</v>
      </c>
      <c r="T4653" s="10" t="s">
        <v>35</v>
      </c>
      <c r="U4653" s="10"/>
      <c r="V4653" s="10" t="s">
        <v>49</v>
      </c>
      <c r="W4653" s="10">
        <v>53</v>
      </c>
      <c r="X4653" s="11" t="s">
        <v>37</v>
      </c>
    </row>
    <row r="4654" spans="1:24" x14ac:dyDescent="0.3">
      <c r="A4654" s="4" t="s">
        <v>13936</v>
      </c>
      <c r="B4654" s="5">
        <v>46173</v>
      </c>
      <c r="C4654" s="20" t="str">
        <f>TEXT(Table3[[#This Row],[Transaction_Date]],"dddd")</f>
        <v>Sunday</v>
      </c>
      <c r="D4654" t="s">
        <v>13937</v>
      </c>
      <c r="E4654">
        <f>HOUR(Table3[[#This Row],[Transaction_Time]])</f>
        <v>10</v>
      </c>
      <c r="F4654" s="6" t="s">
        <v>40</v>
      </c>
      <c r="G4654" s="6" t="s">
        <v>13938</v>
      </c>
      <c r="H4654" s="6" t="s">
        <v>26</v>
      </c>
      <c r="I4654" s="6" t="s">
        <v>27</v>
      </c>
      <c r="J4654" s="6" t="s">
        <v>43</v>
      </c>
      <c r="K4654" s="6" t="s">
        <v>285</v>
      </c>
      <c r="L4654" s="6" t="s">
        <v>145</v>
      </c>
      <c r="M4654" s="6" t="s">
        <v>146</v>
      </c>
      <c r="N4654" s="6" t="s">
        <v>46</v>
      </c>
      <c r="O4654" s="6" t="s">
        <v>47</v>
      </c>
      <c r="P4654" s="6" t="s">
        <v>128</v>
      </c>
      <c r="Q4654" s="6">
        <v>176.03</v>
      </c>
      <c r="R4654" s="6">
        <v>36.32</v>
      </c>
      <c r="S4654" s="6">
        <v>0</v>
      </c>
      <c r="T4654" s="6" t="s">
        <v>35</v>
      </c>
      <c r="U4654" s="6"/>
      <c r="V4654" s="6" t="s">
        <v>49</v>
      </c>
      <c r="W4654" s="6">
        <v>9</v>
      </c>
      <c r="X4654" s="7" t="s">
        <v>37</v>
      </c>
    </row>
    <row r="4655" spans="1:24" x14ac:dyDescent="0.3">
      <c r="A4655" s="8" t="s">
        <v>13939</v>
      </c>
      <c r="B4655" s="9">
        <v>46157</v>
      </c>
      <c r="C4655" s="21" t="str">
        <f>TEXT(Table3[[#This Row],[Transaction_Date]],"dddd")</f>
        <v>Friday</v>
      </c>
      <c r="D4655" t="s">
        <v>13940</v>
      </c>
      <c r="E4655">
        <f>HOUR(Table3[[#This Row],[Transaction_Time]])</f>
        <v>15</v>
      </c>
      <c r="F4655" s="10" t="s">
        <v>24</v>
      </c>
      <c r="G4655" s="10" t="s">
        <v>13941</v>
      </c>
      <c r="H4655" s="10" t="s">
        <v>26</v>
      </c>
      <c r="I4655" s="10" t="s">
        <v>27</v>
      </c>
      <c r="J4655" s="10" t="s">
        <v>98</v>
      </c>
      <c r="K4655" s="10" t="s">
        <v>126</v>
      </c>
      <c r="L4655" s="10" t="s">
        <v>647</v>
      </c>
      <c r="M4655" s="10" t="s">
        <v>31</v>
      </c>
      <c r="N4655" s="10" t="s">
        <v>32</v>
      </c>
      <c r="O4655" s="10" t="s">
        <v>47</v>
      </c>
      <c r="P4655" s="10" t="s">
        <v>84</v>
      </c>
      <c r="Q4655" s="10">
        <v>611.77</v>
      </c>
      <c r="R4655" s="10">
        <v>0</v>
      </c>
      <c r="S4655" s="10">
        <v>5.31</v>
      </c>
      <c r="T4655" s="10" t="s">
        <v>280</v>
      </c>
      <c r="U4655" s="10" t="s">
        <v>281</v>
      </c>
      <c r="V4655" s="10" t="s">
        <v>49</v>
      </c>
      <c r="W4655" s="10">
        <v>37</v>
      </c>
      <c r="X4655" s="11" t="s">
        <v>37</v>
      </c>
    </row>
    <row r="4656" spans="1:24" x14ac:dyDescent="0.3">
      <c r="A4656" s="4" t="s">
        <v>13942</v>
      </c>
      <c r="B4656" s="5">
        <v>46148</v>
      </c>
      <c r="C4656" s="20" t="str">
        <f>TEXT(Table3[[#This Row],[Transaction_Date]],"dddd")</f>
        <v>Wednesday</v>
      </c>
      <c r="D4656" t="s">
        <v>13943</v>
      </c>
      <c r="E4656">
        <f>HOUR(Table3[[#This Row],[Transaction_Time]])</f>
        <v>15</v>
      </c>
      <c r="F4656" s="6" t="s">
        <v>24</v>
      </c>
      <c r="G4656" s="6" t="s">
        <v>13944</v>
      </c>
      <c r="H4656" s="6" t="s">
        <v>89</v>
      </c>
      <c r="I4656" s="6" t="s">
        <v>42</v>
      </c>
      <c r="J4656" s="6" t="s">
        <v>55</v>
      </c>
      <c r="K4656" s="6" t="s">
        <v>256</v>
      </c>
      <c r="L4656" s="6" t="s">
        <v>296</v>
      </c>
      <c r="M4656" s="6" t="s">
        <v>146</v>
      </c>
      <c r="N4656" s="6" t="s">
        <v>46</v>
      </c>
      <c r="O4656" s="6" t="s">
        <v>141</v>
      </c>
      <c r="P4656" s="6" t="s">
        <v>128</v>
      </c>
      <c r="Q4656" s="6">
        <v>716.71</v>
      </c>
      <c r="R4656" s="6">
        <v>0</v>
      </c>
      <c r="S4656" s="6">
        <v>0</v>
      </c>
      <c r="T4656" s="6" t="s">
        <v>35</v>
      </c>
      <c r="U4656" s="6"/>
      <c r="V4656" s="6" t="s">
        <v>49</v>
      </c>
      <c r="W4656" s="6">
        <v>22</v>
      </c>
      <c r="X4656" s="7" t="s">
        <v>37</v>
      </c>
    </row>
    <row r="4657" spans="1:24" x14ac:dyDescent="0.3">
      <c r="A4657" s="8" t="s">
        <v>13945</v>
      </c>
      <c r="B4657" s="9">
        <v>46154</v>
      </c>
      <c r="C4657" s="21" t="str">
        <f>TEXT(Table3[[#This Row],[Transaction_Date]],"dddd")</f>
        <v>Tuesday</v>
      </c>
      <c r="D4657" t="s">
        <v>13946</v>
      </c>
      <c r="E4657">
        <f>HOUR(Table3[[#This Row],[Transaction_Time]])</f>
        <v>10</v>
      </c>
      <c r="F4657" s="10" t="s">
        <v>52</v>
      </c>
      <c r="G4657" s="10" t="s">
        <v>13947</v>
      </c>
      <c r="H4657" s="10" t="s">
        <v>74</v>
      </c>
      <c r="I4657" s="10" t="s">
        <v>27</v>
      </c>
      <c r="J4657" s="10" t="s">
        <v>75</v>
      </c>
      <c r="K4657" s="10" t="s">
        <v>76</v>
      </c>
      <c r="L4657" s="10" t="s">
        <v>196</v>
      </c>
      <c r="M4657" s="10" t="s">
        <v>83</v>
      </c>
      <c r="N4657" s="10" t="s">
        <v>46</v>
      </c>
      <c r="O4657" s="10" t="s">
        <v>33</v>
      </c>
      <c r="P4657" s="10" t="s">
        <v>115</v>
      </c>
      <c r="Q4657" s="10">
        <v>696.01</v>
      </c>
      <c r="R4657" s="10">
        <v>0</v>
      </c>
      <c r="S4657" s="10">
        <v>1.66</v>
      </c>
      <c r="T4657" s="10" t="s">
        <v>35</v>
      </c>
      <c r="U4657" s="10"/>
      <c r="V4657" s="10" t="s">
        <v>36</v>
      </c>
      <c r="W4657" s="10">
        <v>49</v>
      </c>
      <c r="X4657" s="11" t="s">
        <v>37</v>
      </c>
    </row>
    <row r="4658" spans="1:24" x14ac:dyDescent="0.3">
      <c r="A4658" s="4" t="s">
        <v>13948</v>
      </c>
      <c r="B4658" s="5">
        <v>46163</v>
      </c>
      <c r="C4658" s="20" t="str">
        <f>TEXT(Table3[[#This Row],[Transaction_Date]],"dddd")</f>
        <v>Thursday</v>
      </c>
      <c r="D4658" t="s">
        <v>13949</v>
      </c>
      <c r="E4658">
        <f>HOUR(Table3[[#This Row],[Transaction_Time]])</f>
        <v>9</v>
      </c>
      <c r="F4658" s="6" t="s">
        <v>40</v>
      </c>
      <c r="G4658" s="6" t="s">
        <v>13950</v>
      </c>
      <c r="H4658" s="6" t="s">
        <v>26</v>
      </c>
      <c r="I4658" s="6" t="s">
        <v>27</v>
      </c>
      <c r="J4658" s="6" t="s">
        <v>43</v>
      </c>
      <c r="K4658" s="6" t="s">
        <v>285</v>
      </c>
      <c r="L4658" s="6" t="s">
        <v>145</v>
      </c>
      <c r="M4658" s="6" t="s">
        <v>146</v>
      </c>
      <c r="N4658" s="6" t="s">
        <v>46</v>
      </c>
      <c r="O4658" s="6" t="s">
        <v>60</v>
      </c>
      <c r="P4658" s="6" t="s">
        <v>84</v>
      </c>
      <c r="Q4658" s="6">
        <v>6217.74</v>
      </c>
      <c r="R4658" s="6">
        <v>0</v>
      </c>
      <c r="S4658" s="6">
        <v>5.09</v>
      </c>
      <c r="T4658" s="6" t="s">
        <v>35</v>
      </c>
      <c r="U4658" s="6"/>
      <c r="V4658" s="6" t="s">
        <v>49</v>
      </c>
      <c r="W4658" s="6">
        <v>65</v>
      </c>
      <c r="X4658" s="7" t="s">
        <v>37</v>
      </c>
    </row>
    <row r="4659" spans="1:24" x14ac:dyDescent="0.3">
      <c r="A4659" s="8" t="s">
        <v>13951</v>
      </c>
      <c r="B4659" s="9">
        <v>46152</v>
      </c>
      <c r="C4659" s="21" t="str">
        <f>TEXT(Table3[[#This Row],[Transaction_Date]],"dddd")</f>
        <v>Sunday</v>
      </c>
      <c r="D4659" t="s">
        <v>13952</v>
      </c>
      <c r="E4659">
        <f>HOUR(Table3[[#This Row],[Transaction_Time]])</f>
        <v>20</v>
      </c>
      <c r="F4659" s="10" t="s">
        <v>24</v>
      </c>
      <c r="G4659" s="10" t="s">
        <v>13953</v>
      </c>
      <c r="H4659" s="10" t="s">
        <v>26</v>
      </c>
      <c r="I4659" s="10" t="s">
        <v>27</v>
      </c>
      <c r="J4659" s="10" t="s">
        <v>90</v>
      </c>
      <c r="K4659" s="10" t="s">
        <v>140</v>
      </c>
      <c r="L4659" s="10" t="s">
        <v>57</v>
      </c>
      <c r="M4659" s="10" t="s">
        <v>58</v>
      </c>
      <c r="N4659" s="10" t="s">
        <v>46</v>
      </c>
      <c r="O4659" s="10" t="s">
        <v>47</v>
      </c>
      <c r="P4659" s="10" t="s">
        <v>34</v>
      </c>
      <c r="Q4659" s="10">
        <v>465.38</v>
      </c>
      <c r="R4659" s="10">
        <v>0</v>
      </c>
      <c r="S4659" s="10">
        <v>0</v>
      </c>
      <c r="T4659" s="10" t="s">
        <v>35</v>
      </c>
      <c r="U4659" s="10"/>
      <c r="V4659" s="10" t="s">
        <v>49</v>
      </c>
      <c r="W4659" s="10">
        <v>34</v>
      </c>
      <c r="X4659" s="11" t="s">
        <v>37</v>
      </c>
    </row>
    <row r="4660" spans="1:24" x14ac:dyDescent="0.3">
      <c r="A4660" s="4" t="s">
        <v>13954</v>
      </c>
      <c r="B4660" s="5">
        <v>46149</v>
      </c>
      <c r="C4660" s="20" t="str">
        <f>TEXT(Table3[[#This Row],[Transaction_Date]],"dddd")</f>
        <v>Thursday</v>
      </c>
      <c r="D4660" t="s">
        <v>13955</v>
      </c>
      <c r="E4660">
        <f>HOUR(Table3[[#This Row],[Transaction_Time]])</f>
        <v>21</v>
      </c>
      <c r="F4660" s="6" t="s">
        <v>24</v>
      </c>
      <c r="G4660" s="6" t="s">
        <v>13956</v>
      </c>
      <c r="H4660" s="6" t="s">
        <v>26</v>
      </c>
      <c r="I4660" s="6" t="s">
        <v>27</v>
      </c>
      <c r="J4660" s="6" t="s">
        <v>119</v>
      </c>
      <c r="K4660" s="6" t="s">
        <v>264</v>
      </c>
      <c r="L4660" s="6" t="s">
        <v>445</v>
      </c>
      <c r="M4660" s="6" t="s">
        <v>162</v>
      </c>
      <c r="N4660" s="6" t="s">
        <v>46</v>
      </c>
      <c r="O4660" s="6" t="s">
        <v>141</v>
      </c>
      <c r="P4660" s="6" t="s">
        <v>128</v>
      </c>
      <c r="Q4660" s="6">
        <v>301.57</v>
      </c>
      <c r="R4660" s="6">
        <v>0</v>
      </c>
      <c r="S4660" s="6">
        <v>0</v>
      </c>
      <c r="T4660" s="6" t="s">
        <v>35</v>
      </c>
      <c r="U4660" s="6"/>
      <c r="V4660" s="6" t="s">
        <v>49</v>
      </c>
      <c r="W4660" s="6">
        <v>19</v>
      </c>
      <c r="X4660" s="7" t="s">
        <v>37</v>
      </c>
    </row>
    <row r="4661" spans="1:24" x14ac:dyDescent="0.3">
      <c r="A4661" s="8" t="s">
        <v>13957</v>
      </c>
      <c r="B4661" s="9">
        <v>46154</v>
      </c>
      <c r="C4661" s="21" t="str">
        <f>TEXT(Table3[[#This Row],[Transaction_Date]],"dddd")</f>
        <v>Tuesday</v>
      </c>
      <c r="D4661" t="s">
        <v>13958</v>
      </c>
      <c r="E4661">
        <f>HOUR(Table3[[#This Row],[Transaction_Time]])</f>
        <v>15</v>
      </c>
      <c r="F4661" s="10" t="s">
        <v>40</v>
      </c>
      <c r="G4661" s="10" t="s">
        <v>13959</v>
      </c>
      <c r="H4661" s="10" t="s">
        <v>26</v>
      </c>
      <c r="I4661" s="10" t="s">
        <v>42</v>
      </c>
      <c r="J4661" s="10" t="s">
        <v>105</v>
      </c>
      <c r="K4661" s="10" t="s">
        <v>675</v>
      </c>
      <c r="L4661" s="10" t="s">
        <v>500</v>
      </c>
      <c r="M4661" s="10" t="s">
        <v>67</v>
      </c>
      <c r="N4661" s="10" t="s">
        <v>78</v>
      </c>
      <c r="O4661" s="10" t="s">
        <v>47</v>
      </c>
      <c r="P4661" s="10" t="s">
        <v>48</v>
      </c>
      <c r="Q4661" s="10">
        <v>609.04999999999995</v>
      </c>
      <c r="R4661" s="10">
        <v>13.85</v>
      </c>
      <c r="S4661" s="10">
        <v>0</v>
      </c>
      <c r="T4661" s="10" t="s">
        <v>35</v>
      </c>
      <c r="U4661" s="10"/>
      <c r="V4661" s="10" t="s">
        <v>49</v>
      </c>
      <c r="W4661" s="10">
        <v>24</v>
      </c>
      <c r="X4661" s="11" t="s">
        <v>37</v>
      </c>
    </row>
    <row r="4662" spans="1:24" x14ac:dyDescent="0.3">
      <c r="A4662" s="4" t="s">
        <v>13960</v>
      </c>
      <c r="B4662" s="5">
        <v>46144</v>
      </c>
      <c r="C4662" s="20" t="str">
        <f>TEXT(Table3[[#This Row],[Transaction_Date]],"dddd")</f>
        <v>Saturday</v>
      </c>
      <c r="D4662" t="s">
        <v>13961</v>
      </c>
      <c r="E4662">
        <f>HOUR(Table3[[#This Row],[Transaction_Time]])</f>
        <v>9</v>
      </c>
      <c r="F4662" s="6" t="s">
        <v>40</v>
      </c>
      <c r="G4662" s="6" t="s">
        <v>13962</v>
      </c>
      <c r="H4662" s="6" t="s">
        <v>74</v>
      </c>
      <c r="I4662" s="6" t="s">
        <v>27</v>
      </c>
      <c r="J4662" s="6" t="s">
        <v>28</v>
      </c>
      <c r="K4662" s="6" t="s">
        <v>188</v>
      </c>
      <c r="L4662" s="6" t="s">
        <v>205</v>
      </c>
      <c r="M4662" s="6" t="s">
        <v>162</v>
      </c>
      <c r="N4662" s="6" t="s">
        <v>46</v>
      </c>
      <c r="O4662" s="6" t="s">
        <v>60</v>
      </c>
      <c r="P4662" s="6" t="s">
        <v>128</v>
      </c>
      <c r="Q4662" s="6">
        <v>2032.01</v>
      </c>
      <c r="R4662" s="6">
        <v>0</v>
      </c>
      <c r="S4662" s="6">
        <v>0</v>
      </c>
      <c r="T4662" s="6" t="s">
        <v>35</v>
      </c>
      <c r="U4662" s="6"/>
      <c r="V4662" s="6" t="s">
        <v>49</v>
      </c>
      <c r="W4662" s="6">
        <v>1</v>
      </c>
      <c r="X4662" s="7" t="s">
        <v>37</v>
      </c>
    </row>
    <row r="4663" spans="1:24" x14ac:dyDescent="0.3">
      <c r="A4663" s="8" t="s">
        <v>13963</v>
      </c>
      <c r="B4663" s="9">
        <v>46164</v>
      </c>
      <c r="C4663" s="21" t="str">
        <f>TEXT(Table3[[#This Row],[Transaction_Date]],"dddd")</f>
        <v>Friday</v>
      </c>
      <c r="D4663" t="s">
        <v>13964</v>
      </c>
      <c r="E4663">
        <f>HOUR(Table3[[#This Row],[Transaction_Time]])</f>
        <v>17</v>
      </c>
      <c r="F4663" s="10" t="s">
        <v>24</v>
      </c>
      <c r="G4663" s="10" t="s">
        <v>13965</v>
      </c>
      <c r="H4663" s="10" t="s">
        <v>97</v>
      </c>
      <c r="I4663" s="10" t="s">
        <v>27</v>
      </c>
      <c r="J4663" s="10" t="s">
        <v>105</v>
      </c>
      <c r="K4663" s="10" t="s">
        <v>675</v>
      </c>
      <c r="L4663" s="10" t="s">
        <v>290</v>
      </c>
      <c r="M4663" s="10" t="s">
        <v>93</v>
      </c>
      <c r="N4663" s="10" t="s">
        <v>46</v>
      </c>
      <c r="O4663" s="10" t="s">
        <v>47</v>
      </c>
      <c r="P4663" s="10" t="s">
        <v>48</v>
      </c>
      <c r="Q4663" s="10">
        <v>918.29</v>
      </c>
      <c r="R4663" s="10">
        <v>0</v>
      </c>
      <c r="S4663" s="10">
        <v>6.31</v>
      </c>
      <c r="T4663" s="10" t="s">
        <v>35</v>
      </c>
      <c r="U4663" s="10"/>
      <c r="V4663" s="10" t="s">
        <v>49</v>
      </c>
      <c r="W4663" s="10">
        <v>71</v>
      </c>
      <c r="X4663" s="11" t="s">
        <v>37</v>
      </c>
    </row>
    <row r="4664" spans="1:24" x14ac:dyDescent="0.3">
      <c r="A4664" s="4" t="s">
        <v>13966</v>
      </c>
      <c r="B4664" s="5">
        <v>46161</v>
      </c>
      <c r="C4664" s="20" t="str">
        <f>TEXT(Table3[[#This Row],[Transaction_Date]],"dddd")</f>
        <v>Tuesday</v>
      </c>
      <c r="D4664" t="s">
        <v>13967</v>
      </c>
      <c r="E4664">
        <f>HOUR(Table3[[#This Row],[Transaction_Time]])</f>
        <v>11</v>
      </c>
      <c r="F4664" s="6" t="s">
        <v>72</v>
      </c>
      <c r="G4664" s="6" t="s">
        <v>13968</v>
      </c>
      <c r="H4664" s="6" t="s">
        <v>26</v>
      </c>
      <c r="I4664" s="6" t="s">
        <v>27</v>
      </c>
      <c r="J4664" s="6" t="s">
        <v>98</v>
      </c>
      <c r="K4664" s="6" t="s">
        <v>459</v>
      </c>
      <c r="L4664" s="6" t="s">
        <v>77</v>
      </c>
      <c r="M4664" s="6" t="s">
        <v>31</v>
      </c>
      <c r="N4664" s="6" t="s">
        <v>32</v>
      </c>
      <c r="O4664" s="6" t="s">
        <v>47</v>
      </c>
      <c r="P4664" s="6" t="s">
        <v>34</v>
      </c>
      <c r="Q4664" s="6">
        <v>1277.8800000000001</v>
      </c>
      <c r="R4664" s="6">
        <v>53.07</v>
      </c>
      <c r="S4664" s="6">
        <v>0</v>
      </c>
      <c r="T4664" s="6" t="s">
        <v>35</v>
      </c>
      <c r="U4664" s="6"/>
      <c r="V4664" s="6" t="s">
        <v>49</v>
      </c>
      <c r="W4664" s="6">
        <v>72</v>
      </c>
      <c r="X4664" s="7" t="s">
        <v>37</v>
      </c>
    </row>
    <row r="4665" spans="1:24" x14ac:dyDescent="0.3">
      <c r="A4665" s="8" t="s">
        <v>13969</v>
      </c>
      <c r="B4665" s="9">
        <v>46148</v>
      </c>
      <c r="C4665" s="21" t="str">
        <f>TEXT(Table3[[#This Row],[Transaction_Date]],"dddd")</f>
        <v>Wednesday</v>
      </c>
      <c r="D4665" t="s">
        <v>13970</v>
      </c>
      <c r="E4665">
        <f>HOUR(Table3[[#This Row],[Transaction_Time]])</f>
        <v>19</v>
      </c>
      <c r="F4665" s="10" t="s">
        <v>40</v>
      </c>
      <c r="G4665" s="10" t="s">
        <v>13971</v>
      </c>
      <c r="H4665" s="10" t="s">
        <v>54</v>
      </c>
      <c r="I4665" s="10" t="s">
        <v>42</v>
      </c>
      <c r="J4665" s="10" t="s">
        <v>150</v>
      </c>
      <c r="K4665" s="10" t="s">
        <v>319</v>
      </c>
      <c r="L4665" s="10" t="s">
        <v>618</v>
      </c>
      <c r="M4665" s="10" t="s">
        <v>214</v>
      </c>
      <c r="N4665" s="10" t="s">
        <v>59</v>
      </c>
      <c r="O4665" s="10" t="s">
        <v>60</v>
      </c>
      <c r="P4665" s="10" t="s">
        <v>84</v>
      </c>
      <c r="Q4665" s="10">
        <v>919.22</v>
      </c>
      <c r="R4665" s="10">
        <v>0</v>
      </c>
      <c r="S4665" s="10">
        <v>0</v>
      </c>
      <c r="T4665" s="10" t="s">
        <v>406</v>
      </c>
      <c r="U4665" s="10" t="s">
        <v>407</v>
      </c>
      <c r="V4665" s="10" t="s">
        <v>49</v>
      </c>
      <c r="W4665" s="10">
        <v>24</v>
      </c>
      <c r="X4665" s="11" t="s">
        <v>37</v>
      </c>
    </row>
    <row r="4666" spans="1:24" x14ac:dyDescent="0.3">
      <c r="A4666" s="4" t="s">
        <v>13972</v>
      </c>
      <c r="B4666" s="5">
        <v>46173</v>
      </c>
      <c r="C4666" s="20" t="str">
        <f>TEXT(Table3[[#This Row],[Transaction_Date]],"dddd")</f>
        <v>Sunday</v>
      </c>
      <c r="D4666" t="s">
        <v>13973</v>
      </c>
      <c r="E4666">
        <f>HOUR(Table3[[#This Row],[Transaction_Time]])</f>
        <v>9</v>
      </c>
      <c r="F4666" s="6" t="s">
        <v>52</v>
      </c>
      <c r="G4666" s="6" t="s">
        <v>13974</v>
      </c>
      <c r="H4666" s="6" t="s">
        <v>26</v>
      </c>
      <c r="I4666" s="6" t="s">
        <v>42</v>
      </c>
      <c r="J4666" s="6" t="s">
        <v>75</v>
      </c>
      <c r="K4666" s="6" t="s">
        <v>212</v>
      </c>
      <c r="L4666" s="6" t="s">
        <v>152</v>
      </c>
      <c r="M4666" s="6" t="s">
        <v>93</v>
      </c>
      <c r="N4666" s="6" t="s">
        <v>78</v>
      </c>
      <c r="O4666" s="6" t="s">
        <v>297</v>
      </c>
      <c r="P4666" s="6" t="s">
        <v>128</v>
      </c>
      <c r="Q4666" s="6">
        <v>660</v>
      </c>
      <c r="R4666" s="6">
        <v>62.36</v>
      </c>
      <c r="S4666" s="6">
        <v>6.2</v>
      </c>
      <c r="T4666" s="6" t="s">
        <v>35</v>
      </c>
      <c r="U4666" s="6"/>
      <c r="V4666" s="6" t="s">
        <v>49</v>
      </c>
      <c r="W4666" s="6">
        <v>27</v>
      </c>
      <c r="X4666" s="7" t="s">
        <v>37</v>
      </c>
    </row>
    <row r="4667" spans="1:24" x14ac:dyDescent="0.3">
      <c r="A4667" s="8" t="s">
        <v>13975</v>
      </c>
      <c r="B4667" s="9">
        <v>46172</v>
      </c>
      <c r="C4667" s="21" t="str">
        <f>TEXT(Table3[[#This Row],[Transaction_Date]],"dddd")</f>
        <v>Saturday</v>
      </c>
      <c r="D4667" t="s">
        <v>13976</v>
      </c>
      <c r="E4667">
        <f>HOUR(Table3[[#This Row],[Transaction_Time]])</f>
        <v>13</v>
      </c>
      <c r="F4667" s="10" t="s">
        <v>87</v>
      </c>
      <c r="G4667" s="10" t="s">
        <v>13977</v>
      </c>
      <c r="H4667" s="10" t="s">
        <v>89</v>
      </c>
      <c r="I4667" s="10" t="s">
        <v>27</v>
      </c>
      <c r="J4667" s="10" t="s">
        <v>98</v>
      </c>
      <c r="K4667" s="10" t="s">
        <v>126</v>
      </c>
      <c r="L4667" s="10" t="s">
        <v>230</v>
      </c>
      <c r="M4667" s="10" t="s">
        <v>83</v>
      </c>
      <c r="N4667" s="10" t="s">
        <v>46</v>
      </c>
      <c r="O4667" s="10" t="s">
        <v>60</v>
      </c>
      <c r="P4667" s="10" t="s">
        <v>108</v>
      </c>
      <c r="Q4667" s="10">
        <v>679.18</v>
      </c>
      <c r="R4667" s="10">
        <v>0</v>
      </c>
      <c r="S4667" s="10">
        <v>0</v>
      </c>
      <c r="T4667" s="10" t="s">
        <v>35</v>
      </c>
      <c r="U4667" s="10"/>
      <c r="V4667" s="10" t="s">
        <v>49</v>
      </c>
      <c r="W4667" s="10">
        <v>82</v>
      </c>
      <c r="X4667" s="11" t="s">
        <v>37</v>
      </c>
    </row>
    <row r="4668" spans="1:24" x14ac:dyDescent="0.3">
      <c r="A4668" s="4" t="s">
        <v>13978</v>
      </c>
      <c r="B4668" s="5">
        <v>46145</v>
      </c>
      <c r="C4668" s="20" t="str">
        <f>TEXT(Table3[[#This Row],[Transaction_Date]],"dddd")</f>
        <v>Sunday</v>
      </c>
      <c r="D4668" t="s">
        <v>13979</v>
      </c>
      <c r="E4668">
        <f>HOUR(Table3[[#This Row],[Transaction_Time]])</f>
        <v>13</v>
      </c>
      <c r="F4668" s="6" t="s">
        <v>24</v>
      </c>
      <c r="G4668" s="6" t="s">
        <v>13980</v>
      </c>
      <c r="H4668" s="6" t="s">
        <v>26</v>
      </c>
      <c r="I4668" s="6" t="s">
        <v>42</v>
      </c>
      <c r="J4668" s="6" t="s">
        <v>166</v>
      </c>
      <c r="K4668" s="6" t="s">
        <v>237</v>
      </c>
      <c r="L4668" s="6" t="s">
        <v>225</v>
      </c>
      <c r="M4668" s="6" t="s">
        <v>214</v>
      </c>
      <c r="N4668" s="6" t="s">
        <v>32</v>
      </c>
      <c r="O4668" s="6" t="s">
        <v>47</v>
      </c>
      <c r="P4668" s="6" t="s">
        <v>128</v>
      </c>
      <c r="Q4668" s="6">
        <v>420.51</v>
      </c>
      <c r="R4668" s="6">
        <v>0</v>
      </c>
      <c r="S4668" s="6">
        <v>0</v>
      </c>
      <c r="T4668" s="6" t="s">
        <v>35</v>
      </c>
      <c r="U4668" s="6"/>
      <c r="V4668" s="6" t="s">
        <v>49</v>
      </c>
      <c r="W4668" s="6">
        <v>49</v>
      </c>
      <c r="X4668" s="7" t="s">
        <v>37</v>
      </c>
    </row>
    <row r="4669" spans="1:24" x14ac:dyDescent="0.3">
      <c r="A4669" s="8" t="s">
        <v>13981</v>
      </c>
      <c r="B4669" s="9">
        <v>46153</v>
      </c>
      <c r="C4669" s="21" t="str">
        <f>TEXT(Table3[[#This Row],[Transaction_Date]],"dddd")</f>
        <v>Monday</v>
      </c>
      <c r="D4669" t="s">
        <v>13982</v>
      </c>
      <c r="E4669">
        <f>HOUR(Table3[[#This Row],[Transaction_Time]])</f>
        <v>18</v>
      </c>
      <c r="F4669" s="10" t="s">
        <v>40</v>
      </c>
      <c r="G4669" s="10" t="s">
        <v>13983</v>
      </c>
      <c r="H4669" s="10" t="s">
        <v>54</v>
      </c>
      <c r="I4669" s="10" t="s">
        <v>27</v>
      </c>
      <c r="J4669" s="10" t="s">
        <v>119</v>
      </c>
      <c r="K4669" s="10" t="s">
        <v>264</v>
      </c>
      <c r="L4669" s="10" t="s">
        <v>161</v>
      </c>
      <c r="M4669" s="10" t="s">
        <v>162</v>
      </c>
      <c r="N4669" s="10" t="s">
        <v>78</v>
      </c>
      <c r="O4669" s="10" t="s">
        <v>47</v>
      </c>
      <c r="P4669" s="10" t="s">
        <v>108</v>
      </c>
      <c r="Q4669" s="10">
        <v>2342.4</v>
      </c>
      <c r="R4669" s="10">
        <v>0</v>
      </c>
      <c r="S4669" s="10">
        <v>0</v>
      </c>
      <c r="T4669" s="10" t="s">
        <v>35</v>
      </c>
      <c r="U4669" s="10"/>
      <c r="V4669" s="10" t="s">
        <v>49</v>
      </c>
      <c r="W4669" s="10">
        <v>30</v>
      </c>
      <c r="X4669" s="11" t="s">
        <v>37</v>
      </c>
    </row>
    <row r="4670" spans="1:24" x14ac:dyDescent="0.3">
      <c r="A4670" s="4" t="s">
        <v>13984</v>
      </c>
      <c r="B4670" s="5">
        <v>46164</v>
      </c>
      <c r="C4670" s="20" t="str">
        <f>TEXT(Table3[[#This Row],[Transaction_Date]],"dddd")</f>
        <v>Friday</v>
      </c>
      <c r="D4670" t="s">
        <v>13985</v>
      </c>
      <c r="E4670">
        <f>HOUR(Table3[[#This Row],[Transaction_Time]])</f>
        <v>15</v>
      </c>
      <c r="F4670" s="6" t="s">
        <v>40</v>
      </c>
      <c r="G4670" s="6" t="s">
        <v>13986</v>
      </c>
      <c r="H4670" s="6" t="s">
        <v>26</v>
      </c>
      <c r="I4670" s="6" t="s">
        <v>42</v>
      </c>
      <c r="J4670" s="6" t="s">
        <v>98</v>
      </c>
      <c r="K4670" s="6" t="s">
        <v>338</v>
      </c>
      <c r="L4670" s="6" t="s">
        <v>435</v>
      </c>
      <c r="M4670" s="6" t="s">
        <v>101</v>
      </c>
      <c r="N4670" s="6" t="s">
        <v>32</v>
      </c>
      <c r="O4670" s="6" t="s">
        <v>60</v>
      </c>
      <c r="P4670" s="6" t="s">
        <v>34</v>
      </c>
      <c r="Q4670" s="6">
        <v>349.67</v>
      </c>
      <c r="R4670" s="6">
        <v>13.83</v>
      </c>
      <c r="S4670" s="6">
        <v>0</v>
      </c>
      <c r="T4670" s="6" t="s">
        <v>35</v>
      </c>
      <c r="U4670" s="6"/>
      <c r="V4670" s="6" t="s">
        <v>36</v>
      </c>
      <c r="W4670" s="6">
        <v>69</v>
      </c>
      <c r="X4670" s="7" t="s">
        <v>37</v>
      </c>
    </row>
    <row r="4671" spans="1:24" x14ac:dyDescent="0.3">
      <c r="A4671" s="8" t="s">
        <v>13987</v>
      </c>
      <c r="B4671" s="9">
        <v>46155</v>
      </c>
      <c r="C4671" s="21" t="str">
        <f>TEXT(Table3[[#This Row],[Transaction_Date]],"dddd")</f>
        <v>Wednesday</v>
      </c>
      <c r="D4671" t="s">
        <v>13988</v>
      </c>
      <c r="E4671">
        <f>HOUR(Table3[[#This Row],[Transaction_Time]])</f>
        <v>12</v>
      </c>
      <c r="F4671" s="10" t="s">
        <v>40</v>
      </c>
      <c r="G4671" s="10" t="s">
        <v>13989</v>
      </c>
      <c r="H4671" s="10" t="s">
        <v>89</v>
      </c>
      <c r="I4671" s="10" t="s">
        <v>27</v>
      </c>
      <c r="J4671" s="10" t="s">
        <v>28</v>
      </c>
      <c r="K4671" s="10" t="s">
        <v>188</v>
      </c>
      <c r="L4671" s="10" t="s">
        <v>161</v>
      </c>
      <c r="M4671" s="10" t="s">
        <v>162</v>
      </c>
      <c r="N4671" s="10" t="s">
        <v>78</v>
      </c>
      <c r="O4671" s="10" t="s">
        <v>141</v>
      </c>
      <c r="P4671" s="10" t="s">
        <v>68</v>
      </c>
      <c r="Q4671" s="10">
        <v>1991.15</v>
      </c>
      <c r="R4671" s="10">
        <v>0</v>
      </c>
      <c r="S4671" s="10">
        <v>0</v>
      </c>
      <c r="T4671" s="10" t="s">
        <v>35</v>
      </c>
      <c r="U4671" s="10"/>
      <c r="V4671" s="10" t="s">
        <v>36</v>
      </c>
      <c r="W4671" s="10">
        <v>23</v>
      </c>
      <c r="X4671" s="11" t="s">
        <v>37</v>
      </c>
    </row>
    <row r="4672" spans="1:24" x14ac:dyDescent="0.3">
      <c r="A4672" s="4" t="s">
        <v>13990</v>
      </c>
      <c r="B4672" s="5">
        <v>46166</v>
      </c>
      <c r="C4672" s="20" t="str">
        <f>TEXT(Table3[[#This Row],[Transaction_Date]],"dddd")</f>
        <v>Sunday</v>
      </c>
      <c r="D4672" t="s">
        <v>13991</v>
      </c>
      <c r="E4672">
        <f>HOUR(Table3[[#This Row],[Transaction_Time]])</f>
        <v>16</v>
      </c>
      <c r="F4672" s="6" t="s">
        <v>40</v>
      </c>
      <c r="G4672" s="6" t="s">
        <v>13992</v>
      </c>
      <c r="H4672" s="6" t="s">
        <v>89</v>
      </c>
      <c r="I4672" s="6" t="s">
        <v>42</v>
      </c>
      <c r="J4672" s="6" t="s">
        <v>75</v>
      </c>
      <c r="K4672" s="6" t="s">
        <v>212</v>
      </c>
      <c r="L4672" s="6" t="s">
        <v>157</v>
      </c>
      <c r="M4672" s="6" t="s">
        <v>83</v>
      </c>
      <c r="N4672" s="6" t="s">
        <v>46</v>
      </c>
      <c r="O4672" s="6" t="s">
        <v>47</v>
      </c>
      <c r="P4672" s="6" t="s">
        <v>84</v>
      </c>
      <c r="Q4672" s="6">
        <v>621.09</v>
      </c>
      <c r="R4672" s="6">
        <v>0</v>
      </c>
      <c r="S4672" s="6">
        <v>0</v>
      </c>
      <c r="T4672" s="6" t="s">
        <v>35</v>
      </c>
      <c r="U4672" s="6"/>
      <c r="V4672" s="6" t="s">
        <v>49</v>
      </c>
      <c r="W4672" s="6">
        <v>51</v>
      </c>
      <c r="X4672" s="7" t="s">
        <v>37</v>
      </c>
    </row>
    <row r="4673" spans="1:24" x14ac:dyDescent="0.3">
      <c r="A4673" s="8" t="s">
        <v>13993</v>
      </c>
      <c r="B4673" s="9">
        <v>46149</v>
      </c>
      <c r="C4673" s="21" t="str">
        <f>TEXT(Table3[[#This Row],[Transaction_Date]],"dddd")</f>
        <v>Thursday</v>
      </c>
      <c r="D4673" t="s">
        <v>13994</v>
      </c>
      <c r="E4673">
        <f>HOUR(Table3[[#This Row],[Transaction_Time]])</f>
        <v>20</v>
      </c>
      <c r="F4673" s="10" t="s">
        <v>40</v>
      </c>
      <c r="G4673" s="10" t="s">
        <v>13995</v>
      </c>
      <c r="H4673" s="10" t="s">
        <v>26</v>
      </c>
      <c r="I4673" s="10" t="s">
        <v>42</v>
      </c>
      <c r="J4673" s="10" t="s">
        <v>119</v>
      </c>
      <c r="K4673" s="10" t="s">
        <v>120</v>
      </c>
      <c r="L4673" s="10" t="s">
        <v>107</v>
      </c>
      <c r="M4673" s="10" t="s">
        <v>93</v>
      </c>
      <c r="N4673" s="10" t="s">
        <v>46</v>
      </c>
      <c r="O4673" s="10" t="s">
        <v>60</v>
      </c>
      <c r="P4673" s="10" t="s">
        <v>68</v>
      </c>
      <c r="Q4673" s="10">
        <v>31.13</v>
      </c>
      <c r="R4673" s="10">
        <v>0</v>
      </c>
      <c r="S4673" s="10">
        <v>7.58</v>
      </c>
      <c r="T4673" s="10" t="s">
        <v>35</v>
      </c>
      <c r="U4673" s="10"/>
      <c r="V4673" s="10" t="s">
        <v>36</v>
      </c>
      <c r="W4673" s="10">
        <v>98</v>
      </c>
      <c r="X4673" s="11" t="s">
        <v>37</v>
      </c>
    </row>
    <row r="4674" spans="1:24" x14ac:dyDescent="0.3">
      <c r="A4674" s="4" t="s">
        <v>13996</v>
      </c>
      <c r="B4674" s="5">
        <v>46151</v>
      </c>
      <c r="C4674" s="20" t="str">
        <f>TEXT(Table3[[#This Row],[Transaction_Date]],"dddd")</f>
        <v>Saturday</v>
      </c>
      <c r="D4674" t="s">
        <v>13997</v>
      </c>
      <c r="E4674">
        <f>HOUR(Table3[[#This Row],[Transaction_Time]])</f>
        <v>15</v>
      </c>
      <c r="F4674" s="6" t="s">
        <v>24</v>
      </c>
      <c r="G4674" s="6" t="s">
        <v>13998</v>
      </c>
      <c r="H4674" s="6" t="s">
        <v>26</v>
      </c>
      <c r="I4674" s="6" t="s">
        <v>42</v>
      </c>
      <c r="J4674" s="6" t="s">
        <v>119</v>
      </c>
      <c r="K4674" s="6" t="s">
        <v>120</v>
      </c>
      <c r="L4674" s="6" t="s">
        <v>477</v>
      </c>
      <c r="M4674" s="6" t="s">
        <v>101</v>
      </c>
      <c r="N4674" s="6" t="s">
        <v>78</v>
      </c>
      <c r="O4674" s="6" t="s">
        <v>47</v>
      </c>
      <c r="P4674" s="6" t="s">
        <v>108</v>
      </c>
      <c r="Q4674" s="6">
        <v>2534.19</v>
      </c>
      <c r="R4674" s="6">
        <v>0</v>
      </c>
      <c r="S4674" s="6">
        <v>0</v>
      </c>
      <c r="T4674" s="6" t="s">
        <v>35</v>
      </c>
      <c r="U4674" s="6"/>
      <c r="V4674" s="6" t="s">
        <v>49</v>
      </c>
      <c r="W4674" s="6">
        <v>75</v>
      </c>
      <c r="X4674" s="7" t="s">
        <v>37</v>
      </c>
    </row>
    <row r="4675" spans="1:24" x14ac:dyDescent="0.3">
      <c r="A4675" s="8" t="s">
        <v>13999</v>
      </c>
      <c r="B4675" s="9">
        <v>46162</v>
      </c>
      <c r="C4675" s="21" t="str">
        <f>TEXT(Table3[[#This Row],[Transaction_Date]],"dddd")</f>
        <v>Wednesday</v>
      </c>
      <c r="D4675" t="s">
        <v>14000</v>
      </c>
      <c r="E4675">
        <f>HOUR(Table3[[#This Row],[Transaction_Time]])</f>
        <v>16</v>
      </c>
      <c r="F4675" s="10" t="s">
        <v>24</v>
      </c>
      <c r="G4675" s="10" t="s">
        <v>14001</v>
      </c>
      <c r="H4675" s="10" t="s">
        <v>26</v>
      </c>
      <c r="I4675" s="10" t="s">
        <v>42</v>
      </c>
      <c r="J4675" s="10" t="s">
        <v>166</v>
      </c>
      <c r="K4675" s="10" t="s">
        <v>204</v>
      </c>
      <c r="L4675" s="10" t="s">
        <v>121</v>
      </c>
      <c r="M4675" s="10" t="s">
        <v>122</v>
      </c>
      <c r="N4675" s="10" t="s">
        <v>78</v>
      </c>
      <c r="O4675" s="10" t="s">
        <v>297</v>
      </c>
      <c r="P4675" s="10" t="s">
        <v>84</v>
      </c>
      <c r="Q4675" s="10">
        <v>4488.28</v>
      </c>
      <c r="R4675" s="10">
        <v>0</v>
      </c>
      <c r="S4675" s="10">
        <v>0</v>
      </c>
      <c r="T4675" s="10" t="s">
        <v>35</v>
      </c>
      <c r="U4675" s="10"/>
      <c r="V4675" s="10" t="s">
        <v>49</v>
      </c>
      <c r="W4675" s="10">
        <v>12</v>
      </c>
      <c r="X4675" s="11" t="s">
        <v>37</v>
      </c>
    </row>
    <row r="4676" spans="1:24" x14ac:dyDescent="0.3">
      <c r="A4676" s="4" t="s">
        <v>14002</v>
      </c>
      <c r="B4676" s="5">
        <v>46150</v>
      </c>
      <c r="C4676" s="20" t="str">
        <f>TEXT(Table3[[#This Row],[Transaction_Date]],"dddd")</f>
        <v>Friday</v>
      </c>
      <c r="D4676" t="s">
        <v>14003</v>
      </c>
      <c r="E4676">
        <f>HOUR(Table3[[#This Row],[Transaction_Time]])</f>
        <v>10</v>
      </c>
      <c r="F4676" s="6" t="s">
        <v>40</v>
      </c>
      <c r="G4676" s="6" t="s">
        <v>14004</v>
      </c>
      <c r="H4676" s="6" t="s">
        <v>26</v>
      </c>
      <c r="I4676" s="6" t="s">
        <v>27</v>
      </c>
      <c r="J4676" s="6" t="s">
        <v>150</v>
      </c>
      <c r="K4676" s="6" t="s">
        <v>175</v>
      </c>
      <c r="L4676" s="6" t="s">
        <v>171</v>
      </c>
      <c r="M4676" s="6" t="s">
        <v>67</v>
      </c>
      <c r="N4676" s="6" t="s">
        <v>78</v>
      </c>
      <c r="O4676" s="6" t="s">
        <v>47</v>
      </c>
      <c r="P4676" s="6" t="s">
        <v>128</v>
      </c>
      <c r="Q4676" s="6">
        <v>147.30000000000001</v>
      </c>
      <c r="R4676" s="6">
        <v>0</v>
      </c>
      <c r="S4676" s="6">
        <v>0</v>
      </c>
      <c r="T4676" s="6" t="s">
        <v>35</v>
      </c>
      <c r="U4676" s="6"/>
      <c r="V4676" s="6" t="s">
        <v>49</v>
      </c>
      <c r="W4676" s="6">
        <v>30</v>
      </c>
      <c r="X4676" s="7" t="s">
        <v>37</v>
      </c>
    </row>
    <row r="4677" spans="1:24" x14ac:dyDescent="0.3">
      <c r="A4677" s="8" t="s">
        <v>14005</v>
      </c>
      <c r="B4677" s="9">
        <v>46158</v>
      </c>
      <c r="C4677" s="21" t="str">
        <f>TEXT(Table3[[#This Row],[Transaction_Date]],"dddd")</f>
        <v>Saturday</v>
      </c>
      <c r="D4677" t="s">
        <v>14006</v>
      </c>
      <c r="E4677">
        <f>HOUR(Table3[[#This Row],[Transaction_Time]])</f>
        <v>11</v>
      </c>
      <c r="F4677" s="10" t="s">
        <v>52</v>
      </c>
      <c r="G4677" s="10" t="s">
        <v>14007</v>
      </c>
      <c r="H4677" s="10" t="s">
        <v>54</v>
      </c>
      <c r="I4677" s="10" t="s">
        <v>27</v>
      </c>
      <c r="J4677" s="10" t="s">
        <v>28</v>
      </c>
      <c r="K4677" s="10" t="s">
        <v>188</v>
      </c>
      <c r="L4677" s="10" t="s">
        <v>57</v>
      </c>
      <c r="M4677" s="10" t="s">
        <v>58</v>
      </c>
      <c r="N4677" s="10" t="s">
        <v>46</v>
      </c>
      <c r="O4677" s="10" t="s">
        <v>60</v>
      </c>
      <c r="P4677" s="10" t="s">
        <v>34</v>
      </c>
      <c r="Q4677" s="10">
        <v>1804.33</v>
      </c>
      <c r="R4677" s="10">
        <v>0</v>
      </c>
      <c r="S4677" s="10">
        <v>0</v>
      </c>
      <c r="T4677" s="10" t="s">
        <v>35</v>
      </c>
      <c r="U4677" s="10"/>
      <c r="V4677" s="10" t="s">
        <v>49</v>
      </c>
      <c r="W4677" s="10">
        <v>46</v>
      </c>
      <c r="X4677" s="11" t="s">
        <v>37</v>
      </c>
    </row>
    <row r="4678" spans="1:24" x14ac:dyDescent="0.3">
      <c r="A4678" s="4" t="s">
        <v>14008</v>
      </c>
      <c r="B4678" s="5">
        <v>46151</v>
      </c>
      <c r="C4678" s="20" t="str">
        <f>TEXT(Table3[[#This Row],[Transaction_Date]],"dddd")</f>
        <v>Saturday</v>
      </c>
      <c r="D4678" t="s">
        <v>14009</v>
      </c>
      <c r="E4678">
        <f>HOUR(Table3[[#This Row],[Transaction_Time]])</f>
        <v>15</v>
      </c>
      <c r="F4678" s="6" t="s">
        <v>52</v>
      </c>
      <c r="G4678" s="6" t="s">
        <v>14010</v>
      </c>
      <c r="H4678" s="6" t="s">
        <v>54</v>
      </c>
      <c r="I4678" s="6" t="s">
        <v>42</v>
      </c>
      <c r="J4678" s="6" t="s">
        <v>105</v>
      </c>
      <c r="K4678" s="6" t="s">
        <v>675</v>
      </c>
      <c r="L4678" s="6" t="s">
        <v>107</v>
      </c>
      <c r="M4678" s="6" t="s">
        <v>93</v>
      </c>
      <c r="N4678" s="6" t="s">
        <v>291</v>
      </c>
      <c r="O4678" s="6" t="s">
        <v>60</v>
      </c>
      <c r="P4678" s="6" t="s">
        <v>68</v>
      </c>
      <c r="Q4678" s="6">
        <v>304.37</v>
      </c>
      <c r="R4678" s="6">
        <v>0</v>
      </c>
      <c r="S4678" s="6">
        <v>0</v>
      </c>
      <c r="T4678" s="6" t="s">
        <v>35</v>
      </c>
      <c r="U4678" s="6"/>
      <c r="V4678" s="6" t="s">
        <v>36</v>
      </c>
      <c r="W4678" s="6">
        <v>85</v>
      </c>
      <c r="X4678" s="7" t="s">
        <v>37</v>
      </c>
    </row>
    <row r="4679" spans="1:24" x14ac:dyDescent="0.3">
      <c r="A4679" s="8" t="s">
        <v>14011</v>
      </c>
      <c r="B4679" s="9">
        <v>46167</v>
      </c>
      <c r="C4679" s="21" t="str">
        <f>TEXT(Table3[[#This Row],[Transaction_Date]],"dddd")</f>
        <v>Monday</v>
      </c>
      <c r="D4679" t="s">
        <v>14012</v>
      </c>
      <c r="E4679">
        <f>HOUR(Table3[[#This Row],[Transaction_Time]])</f>
        <v>19</v>
      </c>
      <c r="F4679" s="10" t="s">
        <v>24</v>
      </c>
      <c r="G4679" s="10" t="s">
        <v>14013</v>
      </c>
      <c r="H4679" s="10" t="s">
        <v>89</v>
      </c>
      <c r="I4679" s="10" t="s">
        <v>27</v>
      </c>
      <c r="J4679" s="10" t="s">
        <v>43</v>
      </c>
      <c r="K4679" s="10" t="s">
        <v>285</v>
      </c>
      <c r="L4679" s="10" t="s">
        <v>308</v>
      </c>
      <c r="M4679" s="10" t="s">
        <v>58</v>
      </c>
      <c r="N4679" s="10" t="s">
        <v>59</v>
      </c>
      <c r="O4679" s="10" t="s">
        <v>141</v>
      </c>
      <c r="P4679" s="10" t="s">
        <v>84</v>
      </c>
      <c r="Q4679" s="10">
        <v>206.27</v>
      </c>
      <c r="R4679" s="10">
        <v>0</v>
      </c>
      <c r="S4679" s="10">
        <v>0</v>
      </c>
      <c r="T4679" s="10" t="s">
        <v>406</v>
      </c>
      <c r="U4679" s="10" t="s">
        <v>315</v>
      </c>
      <c r="V4679" s="10" t="s">
        <v>49</v>
      </c>
      <c r="W4679" s="10">
        <v>96</v>
      </c>
      <c r="X4679" s="11" t="s">
        <v>37</v>
      </c>
    </row>
    <row r="4680" spans="1:24" x14ac:dyDescent="0.3">
      <c r="A4680" s="4" t="s">
        <v>14014</v>
      </c>
      <c r="B4680" s="5">
        <v>46148</v>
      </c>
      <c r="C4680" s="20" t="str">
        <f>TEXT(Table3[[#This Row],[Transaction_Date]],"dddd")</f>
        <v>Wednesday</v>
      </c>
      <c r="D4680" t="s">
        <v>13750</v>
      </c>
      <c r="E4680">
        <f>HOUR(Table3[[#This Row],[Transaction_Time]])</f>
        <v>11</v>
      </c>
      <c r="F4680" s="6" t="s">
        <v>40</v>
      </c>
      <c r="G4680" s="6" t="s">
        <v>14015</v>
      </c>
      <c r="H4680" s="6" t="s">
        <v>97</v>
      </c>
      <c r="I4680" s="6" t="s">
        <v>27</v>
      </c>
      <c r="J4680" s="6" t="s">
        <v>55</v>
      </c>
      <c r="K4680" s="6" t="s">
        <v>180</v>
      </c>
      <c r="L4680" s="6" t="s">
        <v>100</v>
      </c>
      <c r="M4680" s="6" t="s">
        <v>101</v>
      </c>
      <c r="N4680" s="6" t="s">
        <v>78</v>
      </c>
      <c r="O4680" s="6" t="s">
        <v>141</v>
      </c>
      <c r="P4680" s="6" t="s">
        <v>128</v>
      </c>
      <c r="Q4680" s="6">
        <v>687.44</v>
      </c>
      <c r="R4680" s="6">
        <v>0</v>
      </c>
      <c r="S4680" s="6">
        <v>0</v>
      </c>
      <c r="T4680" s="6" t="s">
        <v>35</v>
      </c>
      <c r="U4680" s="6"/>
      <c r="V4680" s="6" t="s">
        <v>49</v>
      </c>
      <c r="W4680" s="6">
        <v>81</v>
      </c>
      <c r="X4680" s="7" t="s">
        <v>37</v>
      </c>
    </row>
    <row r="4681" spans="1:24" x14ac:dyDescent="0.3">
      <c r="A4681" s="8" t="s">
        <v>14016</v>
      </c>
      <c r="B4681" s="9">
        <v>46170</v>
      </c>
      <c r="C4681" s="21" t="str">
        <f>TEXT(Table3[[#This Row],[Transaction_Date]],"dddd")</f>
        <v>Thursday</v>
      </c>
      <c r="D4681" t="s">
        <v>14017</v>
      </c>
      <c r="E4681">
        <f>HOUR(Table3[[#This Row],[Transaction_Time]])</f>
        <v>20</v>
      </c>
      <c r="F4681" s="10" t="s">
        <v>40</v>
      </c>
      <c r="G4681" s="10" t="s">
        <v>14018</v>
      </c>
      <c r="H4681" s="10" t="s">
        <v>26</v>
      </c>
      <c r="I4681" s="10" t="s">
        <v>42</v>
      </c>
      <c r="J4681" s="10" t="s">
        <v>150</v>
      </c>
      <c r="K4681" s="10" t="s">
        <v>151</v>
      </c>
      <c r="L4681" s="10" t="s">
        <v>127</v>
      </c>
      <c r="M4681" s="10" t="s">
        <v>114</v>
      </c>
      <c r="N4681" s="10" t="s">
        <v>46</v>
      </c>
      <c r="O4681" s="10" t="s">
        <v>297</v>
      </c>
      <c r="P4681" s="10" t="s">
        <v>68</v>
      </c>
      <c r="Q4681" s="10">
        <v>66.28</v>
      </c>
      <c r="R4681" s="10">
        <v>0</v>
      </c>
      <c r="S4681" s="10">
        <v>2.35</v>
      </c>
      <c r="T4681" s="10" t="s">
        <v>35</v>
      </c>
      <c r="U4681" s="10"/>
      <c r="V4681" s="10" t="s">
        <v>36</v>
      </c>
      <c r="W4681" s="10">
        <v>70</v>
      </c>
      <c r="X4681" s="11" t="s">
        <v>37</v>
      </c>
    </row>
    <row r="4682" spans="1:24" x14ac:dyDescent="0.3">
      <c r="A4682" s="4" t="s">
        <v>14019</v>
      </c>
      <c r="B4682" s="5">
        <v>46150</v>
      </c>
      <c r="C4682" s="20" t="str">
        <f>TEXT(Table3[[#This Row],[Transaction_Date]],"dddd")</f>
        <v>Friday</v>
      </c>
      <c r="D4682" t="s">
        <v>14020</v>
      </c>
      <c r="E4682">
        <f>HOUR(Table3[[#This Row],[Transaction_Time]])</f>
        <v>9</v>
      </c>
      <c r="F4682" s="6" t="s">
        <v>24</v>
      </c>
      <c r="G4682" s="6" t="s">
        <v>14021</v>
      </c>
      <c r="H4682" s="6" t="s">
        <v>54</v>
      </c>
      <c r="I4682" s="6" t="s">
        <v>27</v>
      </c>
      <c r="J4682" s="6" t="s">
        <v>28</v>
      </c>
      <c r="K4682" s="6" t="s">
        <v>188</v>
      </c>
      <c r="L4682" s="6" t="s">
        <v>145</v>
      </c>
      <c r="M4682" s="6" t="s">
        <v>146</v>
      </c>
      <c r="N4682" s="6" t="s">
        <v>46</v>
      </c>
      <c r="O4682" s="6" t="s">
        <v>60</v>
      </c>
      <c r="P4682" s="6" t="s">
        <v>108</v>
      </c>
      <c r="Q4682" s="6">
        <v>1131.1400000000001</v>
      </c>
      <c r="R4682" s="6">
        <v>32.630000000000003</v>
      </c>
      <c r="S4682" s="6">
        <v>2.54</v>
      </c>
      <c r="T4682" s="6" t="s">
        <v>35</v>
      </c>
      <c r="U4682" s="6"/>
      <c r="V4682" s="6" t="s">
        <v>49</v>
      </c>
      <c r="W4682" s="6">
        <v>86</v>
      </c>
      <c r="X4682" s="7" t="s">
        <v>37</v>
      </c>
    </row>
    <row r="4683" spans="1:24" x14ac:dyDescent="0.3">
      <c r="A4683" s="8" t="s">
        <v>14022</v>
      </c>
      <c r="B4683" s="9">
        <v>46166</v>
      </c>
      <c r="C4683" s="21" t="str">
        <f>TEXT(Table3[[#This Row],[Transaction_Date]],"dddd")</f>
        <v>Sunday</v>
      </c>
      <c r="D4683" t="s">
        <v>14023</v>
      </c>
      <c r="E4683">
        <f>HOUR(Table3[[#This Row],[Transaction_Time]])</f>
        <v>17</v>
      </c>
      <c r="F4683" s="10" t="s">
        <v>24</v>
      </c>
      <c r="G4683" s="10" t="s">
        <v>14024</v>
      </c>
      <c r="H4683" s="10" t="s">
        <v>54</v>
      </c>
      <c r="I4683" s="10" t="s">
        <v>27</v>
      </c>
      <c r="J4683" s="10" t="s">
        <v>166</v>
      </c>
      <c r="K4683" s="10" t="s">
        <v>476</v>
      </c>
      <c r="L4683" s="10" t="s">
        <v>286</v>
      </c>
      <c r="M4683" s="10" t="s">
        <v>122</v>
      </c>
      <c r="N4683" s="10" t="s">
        <v>59</v>
      </c>
      <c r="O4683" s="10" t="s">
        <v>47</v>
      </c>
      <c r="P4683" s="10" t="s">
        <v>48</v>
      </c>
      <c r="Q4683" s="10">
        <v>252.25</v>
      </c>
      <c r="R4683" s="10">
        <v>0</v>
      </c>
      <c r="S4683" s="10">
        <v>0</v>
      </c>
      <c r="T4683" s="10" t="s">
        <v>280</v>
      </c>
      <c r="U4683" s="10" t="s">
        <v>281</v>
      </c>
      <c r="V4683" s="10" t="s">
        <v>36</v>
      </c>
      <c r="W4683" s="10">
        <v>2</v>
      </c>
      <c r="X4683" s="11" t="s">
        <v>37</v>
      </c>
    </row>
    <row r="4684" spans="1:24" x14ac:dyDescent="0.3">
      <c r="A4684" s="4" t="s">
        <v>14025</v>
      </c>
      <c r="B4684" s="5">
        <v>46165</v>
      </c>
      <c r="C4684" s="20" t="str">
        <f>TEXT(Table3[[#This Row],[Transaction_Date]],"dddd")</f>
        <v>Saturday</v>
      </c>
      <c r="D4684" t="s">
        <v>14026</v>
      </c>
      <c r="E4684">
        <f>HOUR(Table3[[#This Row],[Transaction_Time]])</f>
        <v>20</v>
      </c>
      <c r="F4684" s="6" t="s">
        <v>24</v>
      </c>
      <c r="G4684" s="6" t="s">
        <v>14027</v>
      </c>
      <c r="H4684" s="6" t="s">
        <v>26</v>
      </c>
      <c r="I4684" s="6" t="s">
        <v>42</v>
      </c>
      <c r="J4684" s="6" t="s">
        <v>43</v>
      </c>
      <c r="K4684" s="6" t="s">
        <v>112</v>
      </c>
      <c r="L4684" s="6" t="s">
        <v>132</v>
      </c>
      <c r="M4684" s="6" t="s">
        <v>93</v>
      </c>
      <c r="N4684" s="6" t="s">
        <v>46</v>
      </c>
      <c r="O4684" s="6" t="s">
        <v>47</v>
      </c>
      <c r="P4684" s="10" t="s">
        <v>68</v>
      </c>
      <c r="Q4684" s="6">
        <v>388.52</v>
      </c>
      <c r="R4684" s="6">
        <v>67.7</v>
      </c>
      <c r="S4684" s="6">
        <v>0</v>
      </c>
      <c r="T4684" s="6" t="s">
        <v>35</v>
      </c>
      <c r="U4684" s="6"/>
      <c r="V4684" s="6" t="s">
        <v>49</v>
      </c>
      <c r="W4684" s="6">
        <v>23</v>
      </c>
      <c r="X4684" s="7" t="s">
        <v>37</v>
      </c>
    </row>
    <row r="4685" spans="1:24" x14ac:dyDescent="0.3">
      <c r="A4685" s="8" t="s">
        <v>14028</v>
      </c>
      <c r="B4685" s="9">
        <v>46158</v>
      </c>
      <c r="C4685" s="21" t="str">
        <f>TEXT(Table3[[#This Row],[Transaction_Date]],"dddd")</f>
        <v>Saturday</v>
      </c>
      <c r="D4685" t="s">
        <v>14029</v>
      </c>
      <c r="E4685">
        <f>HOUR(Table3[[#This Row],[Transaction_Time]])</f>
        <v>10</v>
      </c>
      <c r="F4685" s="10" t="s">
        <v>72</v>
      </c>
      <c r="G4685" s="10" t="s">
        <v>14030</v>
      </c>
      <c r="H4685" s="10" t="s">
        <v>26</v>
      </c>
      <c r="I4685" s="10" t="s">
        <v>42</v>
      </c>
      <c r="J4685" s="10" t="s">
        <v>43</v>
      </c>
      <c r="K4685" s="10" t="s">
        <v>44</v>
      </c>
      <c r="L4685" s="10" t="s">
        <v>171</v>
      </c>
      <c r="M4685" s="10" t="s">
        <v>67</v>
      </c>
      <c r="N4685" s="10" t="s">
        <v>59</v>
      </c>
      <c r="O4685" s="10" t="s">
        <v>60</v>
      </c>
      <c r="P4685" s="10" t="s">
        <v>84</v>
      </c>
      <c r="Q4685" s="10">
        <v>422.56</v>
      </c>
      <c r="R4685" s="10">
        <v>0</v>
      </c>
      <c r="S4685" s="10">
        <v>0</v>
      </c>
      <c r="T4685" s="10" t="s">
        <v>35</v>
      </c>
      <c r="U4685" s="10"/>
      <c r="V4685" s="10" t="s">
        <v>49</v>
      </c>
      <c r="W4685" s="10">
        <v>69</v>
      </c>
      <c r="X4685" s="11" t="s">
        <v>37</v>
      </c>
    </row>
    <row r="4686" spans="1:24" x14ac:dyDescent="0.3">
      <c r="A4686" s="4" t="s">
        <v>14031</v>
      </c>
      <c r="B4686" s="5">
        <v>46155</v>
      </c>
      <c r="C4686" s="20" t="str">
        <f>TEXT(Table3[[#This Row],[Transaction_Date]],"dddd")</f>
        <v>Wednesday</v>
      </c>
      <c r="D4686" t="s">
        <v>14032</v>
      </c>
      <c r="E4686">
        <f>HOUR(Table3[[#This Row],[Transaction_Time]])</f>
        <v>13</v>
      </c>
      <c r="F4686" s="6" t="s">
        <v>24</v>
      </c>
      <c r="G4686" s="6" t="s">
        <v>14033</v>
      </c>
      <c r="H4686" s="6" t="s">
        <v>26</v>
      </c>
      <c r="I4686" s="6" t="s">
        <v>27</v>
      </c>
      <c r="J4686" s="6" t="s">
        <v>90</v>
      </c>
      <c r="K4686" s="6" t="s">
        <v>572</v>
      </c>
      <c r="L4686" s="6" t="s">
        <v>200</v>
      </c>
      <c r="M4686" s="6" t="s">
        <v>146</v>
      </c>
      <c r="N4686" s="6" t="s">
        <v>46</v>
      </c>
      <c r="O4686" s="6" t="s">
        <v>60</v>
      </c>
      <c r="P4686" s="6" t="s">
        <v>115</v>
      </c>
      <c r="Q4686" s="6">
        <v>425.33</v>
      </c>
      <c r="R4686" s="6">
        <v>0</v>
      </c>
      <c r="S4686" s="6">
        <v>0</v>
      </c>
      <c r="T4686" s="6" t="s">
        <v>35</v>
      </c>
      <c r="U4686" s="6"/>
      <c r="V4686" s="6" t="s">
        <v>49</v>
      </c>
      <c r="W4686" s="6">
        <v>96</v>
      </c>
      <c r="X4686" s="7" t="s">
        <v>37</v>
      </c>
    </row>
    <row r="4687" spans="1:24" x14ac:dyDescent="0.3">
      <c r="A4687" s="8" t="s">
        <v>14034</v>
      </c>
      <c r="B4687" s="9">
        <v>46164</v>
      </c>
      <c r="C4687" s="21" t="str">
        <f>TEXT(Table3[[#This Row],[Transaction_Date]],"dddd")</f>
        <v>Friday</v>
      </c>
      <c r="D4687" t="s">
        <v>14035</v>
      </c>
      <c r="E4687">
        <f>HOUR(Table3[[#This Row],[Transaction_Time]])</f>
        <v>17</v>
      </c>
      <c r="F4687" s="10" t="s">
        <v>72</v>
      </c>
      <c r="G4687" s="10" t="s">
        <v>14036</v>
      </c>
      <c r="H4687" s="10" t="s">
        <v>26</v>
      </c>
      <c r="I4687" s="10" t="s">
        <v>27</v>
      </c>
      <c r="J4687" s="10" t="s">
        <v>55</v>
      </c>
      <c r="K4687" s="10" t="s">
        <v>56</v>
      </c>
      <c r="L4687" s="10" t="s">
        <v>145</v>
      </c>
      <c r="M4687" s="10" t="s">
        <v>146</v>
      </c>
      <c r="N4687" s="10" t="s">
        <v>32</v>
      </c>
      <c r="O4687" s="10" t="s">
        <v>297</v>
      </c>
      <c r="P4687" s="10" t="s">
        <v>115</v>
      </c>
      <c r="Q4687" s="10">
        <v>145.32</v>
      </c>
      <c r="R4687" s="10">
        <v>0</v>
      </c>
      <c r="S4687" s="10">
        <v>0</v>
      </c>
      <c r="T4687" s="10" t="s">
        <v>35</v>
      </c>
      <c r="U4687" s="10"/>
      <c r="V4687" s="10" t="s">
        <v>49</v>
      </c>
      <c r="W4687" s="10">
        <v>62</v>
      </c>
      <c r="X4687" s="11" t="s">
        <v>37</v>
      </c>
    </row>
    <row r="4688" spans="1:24" x14ac:dyDescent="0.3">
      <c r="A4688" s="4" t="s">
        <v>14037</v>
      </c>
      <c r="B4688" s="5">
        <v>46172</v>
      </c>
      <c r="C4688" s="20" t="str">
        <f>TEXT(Table3[[#This Row],[Transaction_Date]],"dddd")</f>
        <v>Saturday</v>
      </c>
      <c r="D4688" t="s">
        <v>14038</v>
      </c>
      <c r="E4688">
        <f>HOUR(Table3[[#This Row],[Transaction_Time]])</f>
        <v>11</v>
      </c>
      <c r="F4688" s="6" t="s">
        <v>72</v>
      </c>
      <c r="G4688" s="6" t="s">
        <v>14039</v>
      </c>
      <c r="H4688" s="6" t="s">
        <v>54</v>
      </c>
      <c r="I4688" s="6" t="s">
        <v>27</v>
      </c>
      <c r="J4688" s="6" t="s">
        <v>75</v>
      </c>
      <c r="K4688" s="6" t="s">
        <v>212</v>
      </c>
      <c r="L4688" s="6" t="s">
        <v>342</v>
      </c>
      <c r="M4688" s="6" t="s">
        <v>162</v>
      </c>
      <c r="N4688" s="6" t="s">
        <v>46</v>
      </c>
      <c r="O4688" s="6" t="s">
        <v>141</v>
      </c>
      <c r="P4688" s="6" t="s">
        <v>115</v>
      </c>
      <c r="Q4688" s="6">
        <v>296.56</v>
      </c>
      <c r="R4688" s="6">
        <v>0</v>
      </c>
      <c r="S4688" s="6">
        <v>0</v>
      </c>
      <c r="T4688" s="6" t="s">
        <v>35</v>
      </c>
      <c r="U4688" s="6"/>
      <c r="V4688" s="6" t="s">
        <v>49</v>
      </c>
      <c r="W4688" s="6">
        <v>99</v>
      </c>
      <c r="X4688" s="7" t="s">
        <v>37</v>
      </c>
    </row>
    <row r="4689" spans="1:24" x14ac:dyDescent="0.3">
      <c r="A4689" s="8" t="s">
        <v>14040</v>
      </c>
      <c r="B4689" s="9">
        <v>46157</v>
      </c>
      <c r="C4689" s="21" t="str">
        <f>TEXT(Table3[[#This Row],[Transaction_Date]],"dddd")</f>
        <v>Friday</v>
      </c>
      <c r="D4689" t="s">
        <v>14041</v>
      </c>
      <c r="E4689">
        <f>HOUR(Table3[[#This Row],[Transaction_Time]])</f>
        <v>18</v>
      </c>
      <c r="F4689" s="10" t="s">
        <v>52</v>
      </c>
      <c r="G4689" s="10" t="s">
        <v>14042</v>
      </c>
      <c r="H4689" s="10" t="s">
        <v>54</v>
      </c>
      <c r="I4689" s="10" t="s">
        <v>42</v>
      </c>
      <c r="J4689" s="10" t="s">
        <v>55</v>
      </c>
      <c r="K4689" s="10" t="s">
        <v>56</v>
      </c>
      <c r="L4689" s="10" t="s">
        <v>184</v>
      </c>
      <c r="M4689" s="10" t="s">
        <v>146</v>
      </c>
      <c r="N4689" s="10" t="s">
        <v>176</v>
      </c>
      <c r="O4689" s="10" t="s">
        <v>60</v>
      </c>
      <c r="P4689" s="10" t="s">
        <v>34</v>
      </c>
      <c r="Q4689" s="10">
        <v>788.8</v>
      </c>
      <c r="R4689" s="10">
        <v>0</v>
      </c>
      <c r="S4689" s="10">
        <v>6.01</v>
      </c>
      <c r="T4689" s="10" t="s">
        <v>35</v>
      </c>
      <c r="U4689" s="10"/>
      <c r="V4689" s="10" t="s">
        <v>49</v>
      </c>
      <c r="W4689" s="10">
        <v>5</v>
      </c>
      <c r="X4689" s="11" t="s">
        <v>37</v>
      </c>
    </row>
    <row r="4690" spans="1:24" x14ac:dyDescent="0.3">
      <c r="A4690" s="4" t="s">
        <v>14043</v>
      </c>
      <c r="B4690" s="5">
        <v>46158</v>
      </c>
      <c r="C4690" s="20" t="str">
        <f>TEXT(Table3[[#This Row],[Transaction_Date]],"dddd")</f>
        <v>Saturday</v>
      </c>
      <c r="D4690" t="s">
        <v>14044</v>
      </c>
      <c r="E4690">
        <f>HOUR(Table3[[#This Row],[Transaction_Time]])</f>
        <v>10</v>
      </c>
      <c r="F4690" s="6" t="s">
        <v>24</v>
      </c>
      <c r="G4690" s="6" t="s">
        <v>14045</v>
      </c>
      <c r="H4690" s="6" t="s">
        <v>89</v>
      </c>
      <c r="I4690" s="6" t="s">
        <v>42</v>
      </c>
      <c r="J4690" s="6" t="s">
        <v>90</v>
      </c>
      <c r="K4690" s="6" t="s">
        <v>140</v>
      </c>
      <c r="L4690" s="6" t="s">
        <v>477</v>
      </c>
      <c r="M4690" s="6" t="s">
        <v>101</v>
      </c>
      <c r="N4690" s="6" t="s">
        <v>46</v>
      </c>
      <c r="O4690" s="6" t="s">
        <v>297</v>
      </c>
      <c r="P4690" s="10" t="s">
        <v>68</v>
      </c>
      <c r="Q4690" s="6">
        <v>1329.52</v>
      </c>
      <c r="R4690" s="6">
        <v>36.630000000000003</v>
      </c>
      <c r="S4690" s="6">
        <v>6.01</v>
      </c>
      <c r="T4690" s="6" t="s">
        <v>35</v>
      </c>
      <c r="U4690" s="6"/>
      <c r="V4690" s="6" t="s">
        <v>49</v>
      </c>
      <c r="W4690" s="6">
        <v>83</v>
      </c>
      <c r="X4690" s="7" t="s">
        <v>37</v>
      </c>
    </row>
    <row r="4691" spans="1:24" x14ac:dyDescent="0.3">
      <c r="A4691" s="8" t="s">
        <v>14046</v>
      </c>
      <c r="B4691" s="9">
        <v>46167</v>
      </c>
      <c r="C4691" s="21" t="str">
        <f>TEXT(Table3[[#This Row],[Transaction_Date]],"dddd")</f>
        <v>Monday</v>
      </c>
      <c r="D4691" t="s">
        <v>14047</v>
      </c>
      <c r="E4691">
        <f>HOUR(Table3[[#This Row],[Transaction_Time]])</f>
        <v>17</v>
      </c>
      <c r="F4691" s="10" t="s">
        <v>40</v>
      </c>
      <c r="G4691" s="10" t="s">
        <v>14048</v>
      </c>
      <c r="H4691" s="10" t="s">
        <v>26</v>
      </c>
      <c r="I4691" s="10" t="s">
        <v>27</v>
      </c>
      <c r="J4691" s="10" t="s">
        <v>55</v>
      </c>
      <c r="K4691" s="10" t="s">
        <v>136</v>
      </c>
      <c r="L4691" s="10" t="s">
        <v>286</v>
      </c>
      <c r="M4691" s="10" t="s">
        <v>122</v>
      </c>
      <c r="N4691" s="10" t="s">
        <v>272</v>
      </c>
      <c r="O4691" s="10" t="s">
        <v>47</v>
      </c>
      <c r="P4691" s="10" t="s">
        <v>68</v>
      </c>
      <c r="Q4691" s="10">
        <v>172.77</v>
      </c>
      <c r="R4691" s="10">
        <v>0</v>
      </c>
      <c r="S4691" s="10">
        <v>0</v>
      </c>
      <c r="T4691" s="10" t="s">
        <v>35</v>
      </c>
      <c r="U4691" s="10"/>
      <c r="V4691" s="10" t="s">
        <v>49</v>
      </c>
      <c r="W4691" s="10">
        <v>76</v>
      </c>
      <c r="X4691" s="11" t="s">
        <v>37</v>
      </c>
    </row>
    <row r="4692" spans="1:24" x14ac:dyDescent="0.3">
      <c r="A4692" s="4" t="s">
        <v>14049</v>
      </c>
      <c r="B4692" s="5">
        <v>46172</v>
      </c>
      <c r="C4692" s="20" t="str">
        <f>TEXT(Table3[[#This Row],[Transaction_Date]],"dddd")</f>
        <v>Saturday</v>
      </c>
      <c r="D4692" t="s">
        <v>14050</v>
      </c>
      <c r="E4692">
        <f>HOUR(Table3[[#This Row],[Transaction_Time]])</f>
        <v>13</v>
      </c>
      <c r="F4692" s="6" t="s">
        <v>40</v>
      </c>
      <c r="G4692" s="6" t="s">
        <v>14051</v>
      </c>
      <c r="H4692" s="6" t="s">
        <v>54</v>
      </c>
      <c r="I4692" s="6" t="s">
        <v>42</v>
      </c>
      <c r="J4692" s="6" t="s">
        <v>28</v>
      </c>
      <c r="K4692" s="6" t="s">
        <v>65</v>
      </c>
      <c r="L4692" s="6" t="s">
        <v>357</v>
      </c>
      <c r="M4692" s="6" t="s">
        <v>122</v>
      </c>
      <c r="N4692" s="6" t="s">
        <v>46</v>
      </c>
      <c r="O4692" s="6" t="s">
        <v>141</v>
      </c>
      <c r="P4692" s="10" t="s">
        <v>68</v>
      </c>
      <c r="Q4692" s="6">
        <v>201.92</v>
      </c>
      <c r="R4692" s="6">
        <v>0</v>
      </c>
      <c r="S4692" s="6">
        <v>0</v>
      </c>
      <c r="T4692" s="6" t="s">
        <v>280</v>
      </c>
      <c r="U4692" s="6" t="s">
        <v>407</v>
      </c>
      <c r="V4692" s="6" t="s">
        <v>49</v>
      </c>
      <c r="W4692" s="6">
        <v>43</v>
      </c>
      <c r="X4692" s="7" t="s">
        <v>37</v>
      </c>
    </row>
    <row r="4693" spans="1:24" x14ac:dyDescent="0.3">
      <c r="A4693" s="8" t="s">
        <v>14052</v>
      </c>
      <c r="B4693" s="9">
        <v>46168</v>
      </c>
      <c r="C4693" s="21" t="str">
        <f>TEXT(Table3[[#This Row],[Transaction_Date]],"dddd")</f>
        <v>Tuesday</v>
      </c>
      <c r="D4693" t="s">
        <v>14053</v>
      </c>
      <c r="E4693">
        <f>HOUR(Table3[[#This Row],[Transaction_Time]])</f>
        <v>15</v>
      </c>
      <c r="F4693" s="10" t="s">
        <v>72</v>
      </c>
      <c r="G4693" s="10" t="s">
        <v>14054</v>
      </c>
      <c r="H4693" s="10" t="s">
        <v>26</v>
      </c>
      <c r="I4693" s="10" t="s">
        <v>27</v>
      </c>
      <c r="J4693" s="10" t="s">
        <v>28</v>
      </c>
      <c r="K4693" s="10" t="s">
        <v>188</v>
      </c>
      <c r="L4693" s="10" t="s">
        <v>308</v>
      </c>
      <c r="M4693" s="10" t="s">
        <v>58</v>
      </c>
      <c r="N4693" s="10" t="s">
        <v>78</v>
      </c>
      <c r="O4693" s="10" t="s">
        <v>60</v>
      </c>
      <c r="P4693" s="10" t="s">
        <v>48</v>
      </c>
      <c r="Q4693" s="10">
        <v>402.84</v>
      </c>
      <c r="R4693" s="10">
        <v>0</v>
      </c>
      <c r="S4693" s="10">
        <v>0</v>
      </c>
      <c r="T4693" s="10" t="s">
        <v>35</v>
      </c>
      <c r="U4693" s="10"/>
      <c r="V4693" s="10" t="s">
        <v>49</v>
      </c>
      <c r="W4693" s="10">
        <v>93</v>
      </c>
      <c r="X4693" s="11" t="s">
        <v>37</v>
      </c>
    </row>
    <row r="4694" spans="1:24" x14ac:dyDescent="0.3">
      <c r="A4694" s="4" t="s">
        <v>14055</v>
      </c>
      <c r="B4694" s="5">
        <v>46143</v>
      </c>
      <c r="C4694" s="20" t="str">
        <f>TEXT(Table3[[#This Row],[Transaction_Date]],"dddd")</f>
        <v>Friday</v>
      </c>
      <c r="D4694" t="s">
        <v>14056</v>
      </c>
      <c r="E4694">
        <f>HOUR(Table3[[#This Row],[Transaction_Time]])</f>
        <v>15</v>
      </c>
      <c r="F4694" s="6" t="s">
        <v>40</v>
      </c>
      <c r="G4694" s="6" t="s">
        <v>14057</v>
      </c>
      <c r="H4694" s="6" t="s">
        <v>26</v>
      </c>
      <c r="I4694" s="6" t="s">
        <v>27</v>
      </c>
      <c r="J4694" s="6" t="s">
        <v>98</v>
      </c>
      <c r="K4694" s="6" t="s">
        <v>338</v>
      </c>
      <c r="L4694" s="6" t="s">
        <v>375</v>
      </c>
      <c r="M4694" s="6" t="s">
        <v>58</v>
      </c>
      <c r="N4694" s="6" t="s">
        <v>46</v>
      </c>
      <c r="O4694" s="6" t="s">
        <v>60</v>
      </c>
      <c r="P4694" s="6" t="s">
        <v>108</v>
      </c>
      <c r="Q4694" s="6">
        <v>563.77</v>
      </c>
      <c r="R4694" s="6">
        <v>0</v>
      </c>
      <c r="S4694" s="6">
        <v>4.5599999999999996</v>
      </c>
      <c r="T4694" s="6" t="s">
        <v>35</v>
      </c>
      <c r="U4694" s="6"/>
      <c r="V4694" s="6" t="s">
        <v>49</v>
      </c>
      <c r="W4694" s="6">
        <v>86</v>
      </c>
      <c r="X4694" s="7" t="s">
        <v>37</v>
      </c>
    </row>
    <row r="4695" spans="1:24" x14ac:dyDescent="0.3">
      <c r="A4695" s="8" t="s">
        <v>14058</v>
      </c>
      <c r="B4695" s="9">
        <v>46158</v>
      </c>
      <c r="C4695" s="21" t="str">
        <f>TEXT(Table3[[#This Row],[Transaction_Date]],"dddd")</f>
        <v>Saturday</v>
      </c>
      <c r="D4695" t="s">
        <v>14059</v>
      </c>
      <c r="E4695">
        <f>HOUR(Table3[[#This Row],[Transaction_Time]])</f>
        <v>21</v>
      </c>
      <c r="F4695" s="10" t="s">
        <v>24</v>
      </c>
      <c r="G4695" s="10" t="s">
        <v>14060</v>
      </c>
      <c r="H4695" s="10" t="s">
        <v>26</v>
      </c>
      <c r="I4695" s="10" t="s">
        <v>27</v>
      </c>
      <c r="J4695" s="10" t="s">
        <v>98</v>
      </c>
      <c r="K4695" s="10" t="s">
        <v>99</v>
      </c>
      <c r="L4695" s="10" t="s">
        <v>308</v>
      </c>
      <c r="M4695" s="10" t="s">
        <v>58</v>
      </c>
      <c r="N4695" s="10" t="s">
        <v>59</v>
      </c>
      <c r="O4695" s="10" t="s">
        <v>47</v>
      </c>
      <c r="P4695" s="10" t="s">
        <v>48</v>
      </c>
      <c r="Q4695" s="10">
        <v>579.15</v>
      </c>
      <c r="R4695" s="10">
        <v>0</v>
      </c>
      <c r="S4695" s="10">
        <v>0</v>
      </c>
      <c r="T4695" s="10" t="s">
        <v>35</v>
      </c>
      <c r="U4695" s="10"/>
      <c r="V4695" s="10" t="s">
        <v>36</v>
      </c>
      <c r="W4695" s="10">
        <v>58</v>
      </c>
      <c r="X4695" s="11" t="s">
        <v>37</v>
      </c>
    </row>
    <row r="4696" spans="1:24" x14ac:dyDescent="0.3">
      <c r="A4696" s="4" t="s">
        <v>14061</v>
      </c>
      <c r="B4696" s="5">
        <v>46148</v>
      </c>
      <c r="C4696" s="20" t="str">
        <f>TEXT(Table3[[#This Row],[Transaction_Date]],"dddd")</f>
        <v>Wednesday</v>
      </c>
      <c r="D4696" t="s">
        <v>14062</v>
      </c>
      <c r="E4696">
        <f>HOUR(Table3[[#This Row],[Transaction_Time]])</f>
        <v>18</v>
      </c>
      <c r="F4696" s="6" t="s">
        <v>52</v>
      </c>
      <c r="G4696" s="6" t="s">
        <v>14063</v>
      </c>
      <c r="H4696" s="6" t="s">
        <v>89</v>
      </c>
      <c r="I4696" s="6" t="s">
        <v>27</v>
      </c>
      <c r="J4696" s="6" t="s">
        <v>98</v>
      </c>
      <c r="K4696" s="6" t="s">
        <v>338</v>
      </c>
      <c r="L4696" s="6" t="s">
        <v>308</v>
      </c>
      <c r="M4696" s="6" t="s">
        <v>58</v>
      </c>
      <c r="N4696" s="6" t="s">
        <v>32</v>
      </c>
      <c r="O4696" s="6" t="s">
        <v>47</v>
      </c>
      <c r="P4696" s="10" t="s">
        <v>68</v>
      </c>
      <c r="Q4696" s="6">
        <v>1079.44</v>
      </c>
      <c r="R4696" s="6">
        <v>0</v>
      </c>
      <c r="S4696" s="6">
        <v>5.61</v>
      </c>
      <c r="T4696" s="6" t="s">
        <v>35</v>
      </c>
      <c r="U4696" s="6"/>
      <c r="V4696" s="6" t="s">
        <v>36</v>
      </c>
      <c r="W4696" s="6">
        <v>22</v>
      </c>
      <c r="X4696" s="7" t="s">
        <v>37</v>
      </c>
    </row>
    <row r="4697" spans="1:24" x14ac:dyDescent="0.3">
      <c r="A4697" s="8" t="s">
        <v>14064</v>
      </c>
      <c r="B4697" s="9">
        <v>46171</v>
      </c>
      <c r="C4697" s="21" t="str">
        <f>TEXT(Table3[[#This Row],[Transaction_Date]],"dddd")</f>
        <v>Friday</v>
      </c>
      <c r="D4697" t="s">
        <v>14065</v>
      </c>
      <c r="E4697">
        <f>HOUR(Table3[[#This Row],[Transaction_Time]])</f>
        <v>12</v>
      </c>
      <c r="F4697" s="10" t="s">
        <v>370</v>
      </c>
      <c r="G4697" s="10" t="s">
        <v>14066</v>
      </c>
      <c r="H4697" s="10" t="s">
        <v>26</v>
      </c>
      <c r="I4697" s="10" t="s">
        <v>27</v>
      </c>
      <c r="J4697" s="10" t="s">
        <v>28</v>
      </c>
      <c r="K4697" s="10" t="s">
        <v>29</v>
      </c>
      <c r="L4697" s="10" t="s">
        <v>77</v>
      </c>
      <c r="M4697" s="10" t="s">
        <v>31</v>
      </c>
      <c r="N4697" s="10" t="s">
        <v>59</v>
      </c>
      <c r="O4697" s="10" t="s">
        <v>47</v>
      </c>
      <c r="P4697" s="10" t="s">
        <v>115</v>
      </c>
      <c r="Q4697" s="10">
        <v>1039.71</v>
      </c>
      <c r="R4697" s="10">
        <v>0</v>
      </c>
      <c r="S4697" s="10">
        <v>4.37</v>
      </c>
      <c r="T4697" s="10" t="s">
        <v>35</v>
      </c>
      <c r="U4697" s="10"/>
      <c r="V4697" s="10" t="s">
        <v>49</v>
      </c>
      <c r="W4697" s="10">
        <v>53</v>
      </c>
      <c r="X4697" s="11" t="s">
        <v>37</v>
      </c>
    </row>
    <row r="4698" spans="1:24" x14ac:dyDescent="0.3">
      <c r="A4698" s="4" t="s">
        <v>14067</v>
      </c>
      <c r="B4698" s="5">
        <v>46171</v>
      </c>
      <c r="C4698" s="20" t="str">
        <f>TEXT(Table3[[#This Row],[Transaction_Date]],"dddd")</f>
        <v>Friday</v>
      </c>
      <c r="D4698" t="s">
        <v>14068</v>
      </c>
      <c r="E4698">
        <f>HOUR(Table3[[#This Row],[Transaction_Time]])</f>
        <v>6</v>
      </c>
      <c r="F4698" s="6" t="s">
        <v>24</v>
      </c>
      <c r="G4698" s="6" t="s">
        <v>14069</v>
      </c>
      <c r="H4698" s="6" t="s">
        <v>54</v>
      </c>
      <c r="I4698" s="6" t="s">
        <v>42</v>
      </c>
      <c r="J4698" s="6" t="s">
        <v>150</v>
      </c>
      <c r="K4698" s="6" t="s">
        <v>319</v>
      </c>
      <c r="L4698" s="6" t="s">
        <v>537</v>
      </c>
      <c r="M4698" s="6" t="s">
        <v>122</v>
      </c>
      <c r="N4698" s="6" t="s">
        <v>46</v>
      </c>
      <c r="O4698" s="6" t="s">
        <v>60</v>
      </c>
      <c r="P4698" s="6" t="s">
        <v>34</v>
      </c>
      <c r="Q4698" s="6">
        <v>365.74</v>
      </c>
      <c r="R4698" s="6">
        <v>0</v>
      </c>
      <c r="S4698" s="6">
        <v>0</v>
      </c>
      <c r="T4698" s="6" t="s">
        <v>35</v>
      </c>
      <c r="U4698" s="6"/>
      <c r="V4698" s="6" t="s">
        <v>49</v>
      </c>
      <c r="W4698" s="6">
        <v>37</v>
      </c>
      <c r="X4698" s="7" t="s">
        <v>37</v>
      </c>
    </row>
    <row r="4699" spans="1:24" x14ac:dyDescent="0.3">
      <c r="A4699" s="8" t="s">
        <v>14070</v>
      </c>
      <c r="B4699" s="9">
        <v>46155</v>
      </c>
      <c r="C4699" s="21" t="str">
        <f>TEXT(Table3[[#This Row],[Transaction_Date]],"dddd")</f>
        <v>Wednesday</v>
      </c>
      <c r="D4699" t="s">
        <v>14071</v>
      </c>
      <c r="E4699">
        <f>HOUR(Table3[[#This Row],[Transaction_Time]])</f>
        <v>12</v>
      </c>
      <c r="F4699" s="10" t="s">
        <v>24</v>
      </c>
      <c r="G4699" s="10" t="s">
        <v>14072</v>
      </c>
      <c r="H4699" s="10" t="s">
        <v>54</v>
      </c>
      <c r="I4699" s="10" t="s">
        <v>27</v>
      </c>
      <c r="J4699" s="10" t="s">
        <v>119</v>
      </c>
      <c r="K4699" s="10" t="s">
        <v>264</v>
      </c>
      <c r="L4699" s="10" t="s">
        <v>477</v>
      </c>
      <c r="M4699" s="10" t="s">
        <v>101</v>
      </c>
      <c r="N4699" s="10" t="s">
        <v>46</v>
      </c>
      <c r="O4699" s="10" t="s">
        <v>47</v>
      </c>
      <c r="P4699" s="10" t="s">
        <v>115</v>
      </c>
      <c r="Q4699" s="10">
        <v>861.72</v>
      </c>
      <c r="R4699" s="10">
        <v>0</v>
      </c>
      <c r="S4699" s="10">
        <v>6.37</v>
      </c>
      <c r="T4699" s="10" t="s">
        <v>35</v>
      </c>
      <c r="U4699" s="10"/>
      <c r="V4699" s="10" t="s">
        <v>49</v>
      </c>
      <c r="W4699" s="10">
        <v>11</v>
      </c>
      <c r="X4699" s="11" t="s">
        <v>37</v>
      </c>
    </row>
    <row r="4700" spans="1:24" x14ac:dyDescent="0.3">
      <c r="A4700" s="4" t="s">
        <v>14073</v>
      </c>
      <c r="B4700" s="5">
        <v>46170</v>
      </c>
      <c r="C4700" s="20" t="str">
        <f>TEXT(Table3[[#This Row],[Transaction_Date]],"dddd")</f>
        <v>Thursday</v>
      </c>
      <c r="D4700" t="s">
        <v>14074</v>
      </c>
      <c r="E4700">
        <f>HOUR(Table3[[#This Row],[Transaction_Time]])</f>
        <v>8</v>
      </c>
      <c r="F4700" s="6" t="s">
        <v>72</v>
      </c>
      <c r="G4700" s="6" t="s">
        <v>14075</v>
      </c>
      <c r="H4700" s="6" t="s">
        <v>54</v>
      </c>
      <c r="I4700" s="6" t="s">
        <v>27</v>
      </c>
      <c r="J4700" s="6" t="s">
        <v>75</v>
      </c>
      <c r="K4700" s="6" t="s">
        <v>295</v>
      </c>
      <c r="L4700" s="6" t="s">
        <v>225</v>
      </c>
      <c r="M4700" s="6" t="s">
        <v>214</v>
      </c>
      <c r="N4700" s="6" t="s">
        <v>59</v>
      </c>
      <c r="O4700" s="6" t="s">
        <v>297</v>
      </c>
      <c r="P4700" s="6" t="s">
        <v>68</v>
      </c>
      <c r="Q4700" s="6">
        <v>85.3</v>
      </c>
      <c r="R4700" s="6">
        <v>0</v>
      </c>
      <c r="S4700" s="6">
        <v>0</v>
      </c>
      <c r="T4700" s="6" t="s">
        <v>35</v>
      </c>
      <c r="U4700" s="6"/>
      <c r="V4700" s="6" t="s">
        <v>36</v>
      </c>
      <c r="W4700" s="6">
        <v>63</v>
      </c>
      <c r="X4700" s="7" t="s">
        <v>37</v>
      </c>
    </row>
    <row r="4701" spans="1:24" x14ac:dyDescent="0.3">
      <c r="A4701" s="8" t="s">
        <v>14076</v>
      </c>
      <c r="B4701" s="9">
        <v>46147</v>
      </c>
      <c r="C4701" s="21" t="str">
        <f>TEXT(Table3[[#This Row],[Transaction_Date]],"dddd")</f>
        <v>Tuesday</v>
      </c>
      <c r="D4701" t="s">
        <v>14077</v>
      </c>
      <c r="E4701">
        <f>HOUR(Table3[[#This Row],[Transaction_Time]])</f>
        <v>14</v>
      </c>
      <c r="F4701" s="10" t="s">
        <v>52</v>
      </c>
      <c r="G4701" s="10" t="s">
        <v>14078</v>
      </c>
      <c r="H4701" s="10" t="s">
        <v>26</v>
      </c>
      <c r="I4701" s="10" t="s">
        <v>27</v>
      </c>
      <c r="J4701" s="10" t="s">
        <v>105</v>
      </c>
      <c r="K4701" s="10" t="s">
        <v>195</v>
      </c>
      <c r="L4701" s="10" t="s">
        <v>200</v>
      </c>
      <c r="M4701" s="10" t="s">
        <v>146</v>
      </c>
      <c r="N4701" s="10" t="s">
        <v>176</v>
      </c>
      <c r="O4701" s="10" t="s">
        <v>47</v>
      </c>
      <c r="P4701" s="10" t="s">
        <v>115</v>
      </c>
      <c r="Q4701" s="10">
        <v>771.34</v>
      </c>
      <c r="R4701" s="10">
        <v>0</v>
      </c>
      <c r="S4701" s="10">
        <v>0</v>
      </c>
      <c r="T4701" s="10" t="s">
        <v>280</v>
      </c>
      <c r="U4701" s="10" t="s">
        <v>407</v>
      </c>
      <c r="V4701" s="10" t="s">
        <v>49</v>
      </c>
      <c r="W4701" s="10">
        <v>87</v>
      </c>
      <c r="X4701" s="11" t="s">
        <v>37</v>
      </c>
    </row>
    <row r="4702" spans="1:24" x14ac:dyDescent="0.3">
      <c r="A4702" s="4" t="s">
        <v>14079</v>
      </c>
      <c r="B4702" s="5">
        <v>46156</v>
      </c>
      <c r="C4702" s="20" t="str">
        <f>TEXT(Table3[[#This Row],[Transaction_Date]],"dddd")</f>
        <v>Thursday</v>
      </c>
      <c r="D4702" t="s">
        <v>14080</v>
      </c>
      <c r="E4702">
        <f>HOUR(Table3[[#This Row],[Transaction_Time]])</f>
        <v>0</v>
      </c>
      <c r="F4702" s="6" t="s">
        <v>24</v>
      </c>
      <c r="G4702" s="6" t="s">
        <v>14081</v>
      </c>
      <c r="H4702" s="6" t="s">
        <v>54</v>
      </c>
      <c r="I4702" s="6" t="s">
        <v>42</v>
      </c>
      <c r="J4702" s="6" t="s">
        <v>55</v>
      </c>
      <c r="K4702" s="6" t="s">
        <v>256</v>
      </c>
      <c r="L4702" s="6" t="s">
        <v>618</v>
      </c>
      <c r="M4702" s="6" t="s">
        <v>214</v>
      </c>
      <c r="N4702" s="6" t="s">
        <v>46</v>
      </c>
      <c r="O4702" s="6" t="s">
        <v>141</v>
      </c>
      <c r="P4702" s="6" t="s">
        <v>108</v>
      </c>
      <c r="Q4702" s="6">
        <v>75.11</v>
      </c>
      <c r="R4702" s="6">
        <v>72.36</v>
      </c>
      <c r="S4702" s="6">
        <v>0</v>
      </c>
      <c r="T4702" s="6" t="s">
        <v>35</v>
      </c>
      <c r="U4702" s="6"/>
      <c r="V4702" s="6" t="s">
        <v>36</v>
      </c>
      <c r="W4702" s="6">
        <v>44</v>
      </c>
      <c r="X4702" s="7" t="s">
        <v>37</v>
      </c>
    </row>
    <row r="4703" spans="1:24" x14ac:dyDescent="0.3">
      <c r="A4703" s="8" t="s">
        <v>14082</v>
      </c>
      <c r="B4703" s="9">
        <v>46149</v>
      </c>
      <c r="C4703" s="21" t="str">
        <f>TEXT(Table3[[#This Row],[Transaction_Date]],"dddd")</f>
        <v>Thursday</v>
      </c>
      <c r="D4703" t="s">
        <v>14083</v>
      </c>
      <c r="E4703">
        <f>HOUR(Table3[[#This Row],[Transaction_Time]])</f>
        <v>13</v>
      </c>
      <c r="F4703" s="10" t="s">
        <v>24</v>
      </c>
      <c r="G4703" s="10" t="s">
        <v>14084</v>
      </c>
      <c r="H4703" s="10" t="s">
        <v>89</v>
      </c>
      <c r="I4703" s="10" t="s">
        <v>27</v>
      </c>
      <c r="J4703" s="10" t="s">
        <v>150</v>
      </c>
      <c r="K4703" s="10" t="s">
        <v>245</v>
      </c>
      <c r="L4703" s="10" t="s">
        <v>196</v>
      </c>
      <c r="M4703" s="10" t="s">
        <v>83</v>
      </c>
      <c r="N4703" s="10" t="s">
        <v>32</v>
      </c>
      <c r="O4703" s="10" t="s">
        <v>297</v>
      </c>
      <c r="P4703" s="10" t="s">
        <v>128</v>
      </c>
      <c r="Q4703" s="10">
        <v>2792.75</v>
      </c>
      <c r="R4703" s="10">
        <v>0</v>
      </c>
      <c r="S4703" s="10">
        <v>0</v>
      </c>
      <c r="T4703" s="10" t="s">
        <v>35</v>
      </c>
      <c r="U4703" s="10"/>
      <c r="V4703" s="10" t="s">
        <v>49</v>
      </c>
      <c r="W4703" s="10">
        <v>65</v>
      </c>
      <c r="X4703" s="11" t="s">
        <v>37</v>
      </c>
    </row>
    <row r="4704" spans="1:24" x14ac:dyDescent="0.3">
      <c r="A4704" s="4" t="s">
        <v>14085</v>
      </c>
      <c r="B4704" s="5">
        <v>46163</v>
      </c>
      <c r="C4704" s="20" t="str">
        <f>TEXT(Table3[[#This Row],[Transaction_Date]],"dddd")</f>
        <v>Thursday</v>
      </c>
      <c r="D4704" t="s">
        <v>14086</v>
      </c>
      <c r="E4704">
        <f>HOUR(Table3[[#This Row],[Transaction_Time]])</f>
        <v>20</v>
      </c>
      <c r="F4704" s="6" t="s">
        <v>40</v>
      </c>
      <c r="G4704" s="6" t="s">
        <v>14087</v>
      </c>
      <c r="H4704" s="6" t="s">
        <v>89</v>
      </c>
      <c r="I4704" s="6" t="s">
        <v>27</v>
      </c>
      <c r="J4704" s="6" t="s">
        <v>150</v>
      </c>
      <c r="K4704" s="6" t="s">
        <v>175</v>
      </c>
      <c r="L4704" s="6" t="s">
        <v>132</v>
      </c>
      <c r="M4704" s="6" t="s">
        <v>93</v>
      </c>
      <c r="N4704" s="6" t="s">
        <v>46</v>
      </c>
      <c r="O4704" s="6" t="s">
        <v>141</v>
      </c>
      <c r="P4704" s="10" t="s">
        <v>68</v>
      </c>
      <c r="Q4704" s="6">
        <v>126.13</v>
      </c>
      <c r="R4704" s="6">
        <v>0</v>
      </c>
      <c r="S4704" s="6">
        <v>0</v>
      </c>
      <c r="T4704" s="6" t="s">
        <v>35</v>
      </c>
      <c r="U4704" s="6"/>
      <c r="V4704" s="6" t="s">
        <v>49</v>
      </c>
      <c r="W4704" s="6">
        <v>85</v>
      </c>
      <c r="X4704" s="7" t="s">
        <v>37</v>
      </c>
    </row>
    <row r="4705" spans="1:24" x14ac:dyDescent="0.3">
      <c r="A4705" s="8" t="s">
        <v>14088</v>
      </c>
      <c r="B4705" s="9">
        <v>46149</v>
      </c>
      <c r="C4705" s="21" t="str">
        <f>TEXT(Table3[[#This Row],[Transaction_Date]],"dddd")</f>
        <v>Thursday</v>
      </c>
      <c r="D4705" t="s">
        <v>14089</v>
      </c>
      <c r="E4705">
        <f>HOUR(Table3[[#This Row],[Transaction_Time]])</f>
        <v>17</v>
      </c>
      <c r="F4705" s="10" t="s">
        <v>24</v>
      </c>
      <c r="G4705" s="10" t="s">
        <v>14090</v>
      </c>
      <c r="H4705" s="10" t="s">
        <v>26</v>
      </c>
      <c r="I4705" s="10" t="s">
        <v>27</v>
      </c>
      <c r="J4705" s="10" t="s">
        <v>43</v>
      </c>
      <c r="K4705" s="10" t="s">
        <v>229</v>
      </c>
      <c r="L4705" s="10" t="s">
        <v>200</v>
      </c>
      <c r="M4705" s="10" t="s">
        <v>146</v>
      </c>
      <c r="N4705" s="10" t="s">
        <v>46</v>
      </c>
      <c r="O4705" s="10" t="s">
        <v>141</v>
      </c>
      <c r="P4705" s="10" t="s">
        <v>68</v>
      </c>
      <c r="Q4705" s="10">
        <v>284.41000000000003</v>
      </c>
      <c r="R4705" s="10">
        <v>0</v>
      </c>
      <c r="S4705" s="10">
        <v>0</v>
      </c>
      <c r="T4705" s="10" t="s">
        <v>35</v>
      </c>
      <c r="U4705" s="10"/>
      <c r="V4705" s="10" t="s">
        <v>49</v>
      </c>
      <c r="W4705" s="10">
        <v>77</v>
      </c>
      <c r="X4705" s="11" t="s">
        <v>37</v>
      </c>
    </row>
    <row r="4706" spans="1:24" x14ac:dyDescent="0.3">
      <c r="A4706" s="4" t="s">
        <v>14091</v>
      </c>
      <c r="B4706" s="5">
        <v>46171</v>
      </c>
      <c r="C4706" s="20" t="str">
        <f>TEXT(Table3[[#This Row],[Transaction_Date]],"dddd")</f>
        <v>Friday</v>
      </c>
      <c r="D4706" t="s">
        <v>14092</v>
      </c>
      <c r="E4706">
        <f>HOUR(Table3[[#This Row],[Transaction_Time]])</f>
        <v>12</v>
      </c>
      <c r="F4706" s="6" t="s">
        <v>24</v>
      </c>
      <c r="G4706" s="6" t="s">
        <v>14093</v>
      </c>
      <c r="H4706" s="6" t="s">
        <v>54</v>
      </c>
      <c r="I4706" s="6" t="s">
        <v>27</v>
      </c>
      <c r="J4706" s="6" t="s">
        <v>105</v>
      </c>
      <c r="K4706" s="6" t="s">
        <v>675</v>
      </c>
      <c r="L4706" s="6" t="s">
        <v>225</v>
      </c>
      <c r="M4706" s="6" t="s">
        <v>214</v>
      </c>
      <c r="N4706" s="6" t="s">
        <v>176</v>
      </c>
      <c r="O4706" s="6" t="s">
        <v>47</v>
      </c>
      <c r="P4706" s="6" t="s">
        <v>115</v>
      </c>
      <c r="Q4706" s="6">
        <v>377.66</v>
      </c>
      <c r="R4706" s="6">
        <v>0</v>
      </c>
      <c r="S4706" s="6">
        <v>0</v>
      </c>
      <c r="T4706" s="6" t="s">
        <v>35</v>
      </c>
      <c r="U4706" s="6"/>
      <c r="V4706" s="6" t="s">
        <v>49</v>
      </c>
      <c r="W4706" s="6">
        <v>59</v>
      </c>
      <c r="X4706" s="7" t="s">
        <v>37</v>
      </c>
    </row>
    <row r="4707" spans="1:24" x14ac:dyDescent="0.3">
      <c r="A4707" s="8" t="s">
        <v>14094</v>
      </c>
      <c r="B4707" s="9">
        <v>46164</v>
      </c>
      <c r="C4707" s="21" t="str">
        <f>TEXT(Table3[[#This Row],[Transaction_Date]],"dddd")</f>
        <v>Friday</v>
      </c>
      <c r="D4707" t="s">
        <v>14095</v>
      </c>
      <c r="E4707">
        <f>HOUR(Table3[[#This Row],[Transaction_Time]])</f>
        <v>14</v>
      </c>
      <c r="F4707" s="10" t="s">
        <v>24</v>
      </c>
      <c r="G4707" s="10" t="s">
        <v>14096</v>
      </c>
      <c r="H4707" s="10" t="s">
        <v>89</v>
      </c>
      <c r="I4707" s="10" t="s">
        <v>42</v>
      </c>
      <c r="J4707" s="10" t="s">
        <v>166</v>
      </c>
      <c r="K4707" s="10" t="s">
        <v>476</v>
      </c>
      <c r="L4707" s="10" t="s">
        <v>152</v>
      </c>
      <c r="M4707" s="10" t="s">
        <v>93</v>
      </c>
      <c r="N4707" s="10" t="s">
        <v>291</v>
      </c>
      <c r="O4707" s="10" t="s">
        <v>60</v>
      </c>
      <c r="P4707" s="10" t="s">
        <v>115</v>
      </c>
      <c r="Q4707" s="10">
        <v>235.97</v>
      </c>
      <c r="R4707" s="10">
        <v>0</v>
      </c>
      <c r="S4707" s="10">
        <v>0</v>
      </c>
      <c r="T4707" s="10" t="s">
        <v>35</v>
      </c>
      <c r="U4707" s="10"/>
      <c r="V4707" s="10" t="s">
        <v>49</v>
      </c>
      <c r="W4707" s="10">
        <v>60</v>
      </c>
      <c r="X4707" s="11" t="s">
        <v>37</v>
      </c>
    </row>
    <row r="4708" spans="1:24" x14ac:dyDescent="0.3">
      <c r="A4708" s="4" t="s">
        <v>14097</v>
      </c>
      <c r="B4708" s="5">
        <v>46166</v>
      </c>
      <c r="C4708" s="20" t="str">
        <f>TEXT(Table3[[#This Row],[Transaction_Date]],"dddd")</f>
        <v>Sunday</v>
      </c>
      <c r="D4708" t="s">
        <v>14098</v>
      </c>
      <c r="E4708">
        <f>HOUR(Table3[[#This Row],[Transaction_Time]])</f>
        <v>12</v>
      </c>
      <c r="F4708" s="6" t="s">
        <v>24</v>
      </c>
      <c r="G4708" s="6" t="s">
        <v>14099</v>
      </c>
      <c r="H4708" s="6" t="s">
        <v>74</v>
      </c>
      <c r="I4708" s="6" t="s">
        <v>27</v>
      </c>
      <c r="J4708" s="6" t="s">
        <v>90</v>
      </c>
      <c r="K4708" s="6" t="s">
        <v>140</v>
      </c>
      <c r="L4708" s="6" t="s">
        <v>246</v>
      </c>
      <c r="M4708" s="6" t="s">
        <v>214</v>
      </c>
      <c r="N4708" s="6" t="s">
        <v>32</v>
      </c>
      <c r="O4708" s="6" t="s">
        <v>47</v>
      </c>
      <c r="P4708" s="6" t="s">
        <v>84</v>
      </c>
      <c r="Q4708" s="6">
        <v>3745.24</v>
      </c>
      <c r="R4708" s="6">
        <v>0</v>
      </c>
      <c r="S4708" s="6">
        <v>0</v>
      </c>
      <c r="T4708" s="6" t="s">
        <v>35</v>
      </c>
      <c r="U4708" s="6"/>
      <c r="V4708" s="6" t="s">
        <v>36</v>
      </c>
      <c r="W4708" s="6">
        <v>44</v>
      </c>
      <c r="X4708" s="7" t="s">
        <v>37</v>
      </c>
    </row>
    <row r="4709" spans="1:24" x14ac:dyDescent="0.3">
      <c r="A4709" s="8" t="s">
        <v>14100</v>
      </c>
      <c r="B4709" s="9">
        <v>46160</v>
      </c>
      <c r="C4709" s="21" t="str">
        <f>TEXT(Table3[[#This Row],[Transaction_Date]],"dddd")</f>
        <v>Monday</v>
      </c>
      <c r="D4709" t="s">
        <v>14101</v>
      </c>
      <c r="E4709">
        <f>HOUR(Table3[[#This Row],[Transaction_Time]])</f>
        <v>21</v>
      </c>
      <c r="F4709" s="10" t="s">
        <v>72</v>
      </c>
      <c r="G4709" s="10" t="s">
        <v>14102</v>
      </c>
      <c r="H4709" s="10" t="s">
        <v>89</v>
      </c>
      <c r="I4709" s="10" t="s">
        <v>27</v>
      </c>
      <c r="J4709" s="10" t="s">
        <v>90</v>
      </c>
      <c r="K4709" s="10" t="s">
        <v>140</v>
      </c>
      <c r="L4709" s="10" t="s">
        <v>121</v>
      </c>
      <c r="M4709" s="10" t="s">
        <v>122</v>
      </c>
      <c r="N4709" s="10" t="s">
        <v>46</v>
      </c>
      <c r="O4709" s="10" t="s">
        <v>60</v>
      </c>
      <c r="P4709" s="10" t="s">
        <v>108</v>
      </c>
      <c r="Q4709" s="10">
        <v>111.59</v>
      </c>
      <c r="R4709" s="10">
        <v>0</v>
      </c>
      <c r="S4709" s="10">
        <v>0</v>
      </c>
      <c r="T4709" s="10" t="s">
        <v>35</v>
      </c>
      <c r="U4709" s="10"/>
      <c r="V4709" s="10" t="s">
        <v>49</v>
      </c>
      <c r="W4709" s="10">
        <v>62</v>
      </c>
      <c r="X4709" s="11" t="s">
        <v>37</v>
      </c>
    </row>
    <row r="4710" spans="1:24" x14ac:dyDescent="0.3">
      <c r="A4710" s="4" t="s">
        <v>14103</v>
      </c>
      <c r="B4710" s="5">
        <v>46160</v>
      </c>
      <c r="C4710" s="20" t="str">
        <f>TEXT(Table3[[#This Row],[Transaction_Date]],"dddd")</f>
        <v>Monday</v>
      </c>
      <c r="D4710" t="s">
        <v>14104</v>
      </c>
      <c r="E4710">
        <f>HOUR(Table3[[#This Row],[Transaction_Time]])</f>
        <v>18</v>
      </c>
      <c r="F4710" s="6" t="s">
        <v>72</v>
      </c>
      <c r="G4710" s="6" t="s">
        <v>14105</v>
      </c>
      <c r="H4710" s="6" t="s">
        <v>74</v>
      </c>
      <c r="I4710" s="6" t="s">
        <v>42</v>
      </c>
      <c r="J4710" s="6" t="s">
        <v>55</v>
      </c>
      <c r="K4710" s="6" t="s">
        <v>136</v>
      </c>
      <c r="L4710" s="6" t="s">
        <v>241</v>
      </c>
      <c r="M4710" s="6" t="s">
        <v>101</v>
      </c>
      <c r="N4710" s="6" t="s">
        <v>291</v>
      </c>
      <c r="O4710" s="6" t="s">
        <v>141</v>
      </c>
      <c r="P4710" s="6" t="s">
        <v>34</v>
      </c>
      <c r="Q4710" s="6">
        <v>970.14</v>
      </c>
      <c r="R4710" s="6">
        <v>0</v>
      </c>
      <c r="S4710" s="6">
        <v>0</v>
      </c>
      <c r="T4710" s="6" t="s">
        <v>35</v>
      </c>
      <c r="U4710" s="6"/>
      <c r="V4710" s="6" t="s">
        <v>49</v>
      </c>
      <c r="W4710" s="6">
        <v>30</v>
      </c>
      <c r="X4710" s="7" t="s">
        <v>37</v>
      </c>
    </row>
    <row r="4711" spans="1:24" x14ac:dyDescent="0.3">
      <c r="A4711" s="8" t="s">
        <v>14106</v>
      </c>
      <c r="B4711" s="9">
        <v>46145</v>
      </c>
      <c r="C4711" s="21" t="str">
        <f>TEXT(Table3[[#This Row],[Transaction_Date]],"dddd")</f>
        <v>Sunday</v>
      </c>
      <c r="D4711" t="s">
        <v>14107</v>
      </c>
      <c r="E4711">
        <f>HOUR(Table3[[#This Row],[Transaction_Time]])</f>
        <v>14</v>
      </c>
      <c r="F4711" s="10" t="s">
        <v>24</v>
      </c>
      <c r="G4711" s="10" t="s">
        <v>14108</v>
      </c>
      <c r="H4711" s="10" t="s">
        <v>26</v>
      </c>
      <c r="I4711" s="10" t="s">
        <v>42</v>
      </c>
      <c r="J4711" s="10" t="s">
        <v>166</v>
      </c>
      <c r="K4711" s="10" t="s">
        <v>167</v>
      </c>
      <c r="L4711" s="10" t="s">
        <v>647</v>
      </c>
      <c r="M4711" s="10" t="s">
        <v>31</v>
      </c>
      <c r="N4711" s="10" t="s">
        <v>46</v>
      </c>
      <c r="O4711" s="10" t="s">
        <v>141</v>
      </c>
      <c r="P4711" s="10" t="s">
        <v>68</v>
      </c>
      <c r="Q4711" s="10">
        <v>1651.9</v>
      </c>
      <c r="R4711" s="10">
        <v>0</v>
      </c>
      <c r="S4711" s="10">
        <v>0</v>
      </c>
      <c r="T4711" s="10" t="s">
        <v>35</v>
      </c>
      <c r="U4711" s="10"/>
      <c r="V4711" s="10" t="s">
        <v>49</v>
      </c>
      <c r="W4711" s="10">
        <v>58</v>
      </c>
      <c r="X4711" s="11" t="s">
        <v>37</v>
      </c>
    </row>
    <row r="4712" spans="1:24" x14ac:dyDescent="0.3">
      <c r="A4712" s="4" t="s">
        <v>14109</v>
      </c>
      <c r="B4712" s="5">
        <v>46170</v>
      </c>
      <c r="C4712" s="20" t="str">
        <f>TEXT(Table3[[#This Row],[Transaction_Date]],"dddd")</f>
        <v>Thursday</v>
      </c>
      <c r="D4712" t="s">
        <v>14110</v>
      </c>
      <c r="E4712">
        <f>HOUR(Table3[[#This Row],[Transaction_Time]])</f>
        <v>20</v>
      </c>
      <c r="F4712" s="6" t="s">
        <v>24</v>
      </c>
      <c r="G4712" s="6" t="s">
        <v>14111</v>
      </c>
      <c r="H4712" s="6" t="s">
        <v>89</v>
      </c>
      <c r="I4712" s="6" t="s">
        <v>27</v>
      </c>
      <c r="J4712" s="6" t="s">
        <v>105</v>
      </c>
      <c r="K4712" s="6" t="s">
        <v>195</v>
      </c>
      <c r="L4712" s="6" t="s">
        <v>364</v>
      </c>
      <c r="M4712" s="6" t="s">
        <v>114</v>
      </c>
      <c r="N4712" s="6" t="s">
        <v>59</v>
      </c>
      <c r="O4712" s="6" t="s">
        <v>297</v>
      </c>
      <c r="P4712" s="6" t="s">
        <v>84</v>
      </c>
      <c r="Q4712" s="6">
        <v>229.35</v>
      </c>
      <c r="R4712" s="6">
        <v>47.69</v>
      </c>
      <c r="S4712" s="6">
        <v>7.6</v>
      </c>
      <c r="T4712" s="6" t="s">
        <v>35</v>
      </c>
      <c r="U4712" s="6"/>
      <c r="V4712" s="6" t="s">
        <v>49</v>
      </c>
      <c r="W4712" s="6">
        <v>7</v>
      </c>
      <c r="X4712" s="7" t="s">
        <v>37</v>
      </c>
    </row>
    <row r="4713" spans="1:24" x14ac:dyDescent="0.3">
      <c r="A4713" s="8" t="s">
        <v>14112</v>
      </c>
      <c r="B4713" s="9">
        <v>46154</v>
      </c>
      <c r="C4713" s="21" t="str">
        <f>TEXT(Table3[[#This Row],[Transaction_Date]],"dddd")</f>
        <v>Tuesday</v>
      </c>
      <c r="D4713" t="s">
        <v>14113</v>
      </c>
      <c r="E4713">
        <f>HOUR(Table3[[#This Row],[Transaction_Time]])</f>
        <v>17</v>
      </c>
      <c r="F4713" s="10" t="s">
        <v>416</v>
      </c>
      <c r="G4713" s="10" t="s">
        <v>14114</v>
      </c>
      <c r="H4713" s="10" t="s">
        <v>26</v>
      </c>
      <c r="I4713" s="10" t="s">
        <v>42</v>
      </c>
      <c r="J4713" s="10" t="s">
        <v>166</v>
      </c>
      <c r="K4713" s="10" t="s">
        <v>167</v>
      </c>
      <c r="L4713" s="10" t="s">
        <v>424</v>
      </c>
      <c r="M4713" s="10" t="s">
        <v>122</v>
      </c>
      <c r="N4713" s="10" t="s">
        <v>59</v>
      </c>
      <c r="O4713" s="10" t="s">
        <v>33</v>
      </c>
      <c r="P4713" s="10" t="s">
        <v>34</v>
      </c>
      <c r="Q4713" s="10">
        <v>279.54000000000002</v>
      </c>
      <c r="R4713" s="10">
        <v>0</v>
      </c>
      <c r="S4713" s="10">
        <v>0</v>
      </c>
      <c r="T4713" s="10" t="s">
        <v>35</v>
      </c>
      <c r="U4713" s="10"/>
      <c r="V4713" s="10" t="s">
        <v>49</v>
      </c>
      <c r="W4713" s="10">
        <v>40</v>
      </c>
      <c r="X4713" s="11" t="s">
        <v>37</v>
      </c>
    </row>
    <row r="4714" spans="1:24" x14ac:dyDescent="0.3">
      <c r="A4714" s="4" t="s">
        <v>14115</v>
      </c>
      <c r="B4714" s="5">
        <v>46155</v>
      </c>
      <c r="C4714" s="20" t="str">
        <f>TEXT(Table3[[#This Row],[Transaction_Date]],"dddd")</f>
        <v>Wednesday</v>
      </c>
      <c r="D4714" t="s">
        <v>14116</v>
      </c>
      <c r="E4714">
        <f>HOUR(Table3[[#This Row],[Transaction_Time]])</f>
        <v>14</v>
      </c>
      <c r="F4714" s="6" t="s">
        <v>52</v>
      </c>
      <c r="G4714" s="6" t="s">
        <v>14117</v>
      </c>
      <c r="H4714" s="6" t="s">
        <v>26</v>
      </c>
      <c r="I4714" s="6" t="s">
        <v>455</v>
      </c>
      <c r="J4714" s="6" t="s">
        <v>55</v>
      </c>
      <c r="K4714" s="6" t="s">
        <v>136</v>
      </c>
      <c r="L4714" s="6" t="s">
        <v>196</v>
      </c>
      <c r="M4714" s="6" t="s">
        <v>83</v>
      </c>
      <c r="N4714" s="6" t="s">
        <v>59</v>
      </c>
      <c r="O4714" s="6" t="s">
        <v>141</v>
      </c>
      <c r="P4714" s="6" t="s">
        <v>115</v>
      </c>
      <c r="Q4714" s="6">
        <v>641.54</v>
      </c>
      <c r="R4714" s="6">
        <v>0</v>
      </c>
      <c r="S4714" s="6">
        <v>0.85</v>
      </c>
      <c r="T4714" s="6" t="s">
        <v>280</v>
      </c>
      <c r="U4714" s="6" t="s">
        <v>281</v>
      </c>
      <c r="V4714" s="6" t="s">
        <v>36</v>
      </c>
      <c r="W4714" s="6">
        <v>30</v>
      </c>
      <c r="X4714" s="7" t="s">
        <v>37</v>
      </c>
    </row>
    <row r="4715" spans="1:24" x14ac:dyDescent="0.3">
      <c r="A4715" s="8" t="s">
        <v>14118</v>
      </c>
      <c r="B4715" s="9">
        <v>46167</v>
      </c>
      <c r="C4715" s="21" t="str">
        <f>TEXT(Table3[[#This Row],[Transaction_Date]],"dddd")</f>
        <v>Monday</v>
      </c>
      <c r="D4715" t="s">
        <v>14119</v>
      </c>
      <c r="E4715">
        <f>HOUR(Table3[[#This Row],[Transaction_Time]])</f>
        <v>19</v>
      </c>
      <c r="F4715" s="10" t="s">
        <v>370</v>
      </c>
      <c r="G4715" s="10" t="s">
        <v>14120</v>
      </c>
      <c r="H4715" s="10" t="s">
        <v>54</v>
      </c>
      <c r="I4715" s="10" t="s">
        <v>42</v>
      </c>
      <c r="J4715" s="10" t="s">
        <v>150</v>
      </c>
      <c r="K4715" s="10" t="s">
        <v>175</v>
      </c>
      <c r="L4715" s="10" t="s">
        <v>445</v>
      </c>
      <c r="M4715" s="10" t="s">
        <v>162</v>
      </c>
      <c r="N4715" s="10" t="s">
        <v>46</v>
      </c>
      <c r="O4715" s="10" t="s">
        <v>141</v>
      </c>
      <c r="P4715" s="10" t="s">
        <v>68</v>
      </c>
      <c r="Q4715" s="10">
        <v>855.32</v>
      </c>
      <c r="R4715" s="10">
        <v>0</v>
      </c>
      <c r="S4715" s="10">
        <v>0</v>
      </c>
      <c r="T4715" s="10" t="s">
        <v>35</v>
      </c>
      <c r="U4715" s="10"/>
      <c r="V4715" s="10" t="s">
        <v>49</v>
      </c>
      <c r="W4715" s="10">
        <v>8</v>
      </c>
      <c r="X4715" s="11" t="s">
        <v>37</v>
      </c>
    </row>
    <row r="4716" spans="1:24" x14ac:dyDescent="0.3">
      <c r="A4716" s="4" t="s">
        <v>14121</v>
      </c>
      <c r="B4716" s="5">
        <v>46170</v>
      </c>
      <c r="C4716" s="20" t="str">
        <f>TEXT(Table3[[#This Row],[Transaction_Date]],"dddd")</f>
        <v>Thursday</v>
      </c>
      <c r="D4716" t="s">
        <v>14122</v>
      </c>
      <c r="E4716">
        <f>HOUR(Table3[[#This Row],[Transaction_Time]])</f>
        <v>19</v>
      </c>
      <c r="F4716" s="6" t="s">
        <v>24</v>
      </c>
      <c r="G4716" s="6" t="s">
        <v>14123</v>
      </c>
      <c r="H4716" s="6" t="s">
        <v>54</v>
      </c>
      <c r="I4716" s="6" t="s">
        <v>27</v>
      </c>
      <c r="J4716" s="6" t="s">
        <v>43</v>
      </c>
      <c r="K4716" s="6" t="s">
        <v>112</v>
      </c>
      <c r="L4716" s="6" t="s">
        <v>145</v>
      </c>
      <c r="M4716" s="6" t="s">
        <v>146</v>
      </c>
      <c r="N4716" s="6" t="s">
        <v>46</v>
      </c>
      <c r="O4716" s="6" t="s">
        <v>47</v>
      </c>
      <c r="P4716" s="6" t="s">
        <v>34</v>
      </c>
      <c r="Q4716" s="6">
        <v>5299.23</v>
      </c>
      <c r="R4716" s="6">
        <v>0</v>
      </c>
      <c r="S4716" s="6">
        <v>5.95</v>
      </c>
      <c r="T4716" s="6" t="s">
        <v>35</v>
      </c>
      <c r="U4716" s="6"/>
      <c r="V4716" s="6" t="s">
        <v>49</v>
      </c>
      <c r="W4716" s="6">
        <v>66</v>
      </c>
      <c r="X4716" s="7" t="s">
        <v>37</v>
      </c>
    </row>
    <row r="4717" spans="1:24" x14ac:dyDescent="0.3">
      <c r="A4717" s="8" t="s">
        <v>14124</v>
      </c>
      <c r="B4717" s="9">
        <v>46152</v>
      </c>
      <c r="C4717" s="21" t="str">
        <f>TEXT(Table3[[#This Row],[Transaction_Date]],"dddd")</f>
        <v>Sunday</v>
      </c>
      <c r="D4717" t="s">
        <v>14125</v>
      </c>
      <c r="E4717">
        <f>HOUR(Table3[[#This Row],[Transaction_Time]])</f>
        <v>14</v>
      </c>
      <c r="F4717" s="10" t="s">
        <v>52</v>
      </c>
      <c r="G4717" s="10" t="s">
        <v>14126</v>
      </c>
      <c r="H4717" s="10" t="s">
        <v>54</v>
      </c>
      <c r="I4717" s="10" t="s">
        <v>42</v>
      </c>
      <c r="J4717" s="10" t="s">
        <v>150</v>
      </c>
      <c r="K4717" s="10" t="s">
        <v>398</v>
      </c>
      <c r="L4717" s="10" t="s">
        <v>618</v>
      </c>
      <c r="M4717" s="10" t="s">
        <v>214</v>
      </c>
      <c r="N4717" s="10" t="s">
        <v>32</v>
      </c>
      <c r="O4717" s="10" t="s">
        <v>60</v>
      </c>
      <c r="P4717" s="10" t="s">
        <v>34</v>
      </c>
      <c r="Q4717" s="10">
        <v>252.77</v>
      </c>
      <c r="R4717" s="10">
        <v>0</v>
      </c>
      <c r="S4717" s="10">
        <v>0</v>
      </c>
      <c r="T4717" s="10" t="s">
        <v>35</v>
      </c>
      <c r="U4717" s="10"/>
      <c r="V4717" s="10" t="s">
        <v>49</v>
      </c>
      <c r="W4717" s="10">
        <v>24</v>
      </c>
      <c r="X4717" s="11" t="s">
        <v>37</v>
      </c>
    </row>
    <row r="4718" spans="1:24" x14ac:dyDescent="0.3">
      <c r="A4718" s="4" t="s">
        <v>14127</v>
      </c>
      <c r="B4718" s="5">
        <v>46158</v>
      </c>
      <c r="C4718" s="20" t="str">
        <f>TEXT(Table3[[#This Row],[Transaction_Date]],"dddd")</f>
        <v>Saturday</v>
      </c>
      <c r="D4718" t="s">
        <v>6029</v>
      </c>
      <c r="E4718">
        <f>HOUR(Table3[[#This Row],[Transaction_Time]])</f>
        <v>12</v>
      </c>
      <c r="F4718" s="6" t="s">
        <v>40</v>
      </c>
      <c r="G4718" s="6" t="s">
        <v>14128</v>
      </c>
      <c r="H4718" s="6" t="s">
        <v>26</v>
      </c>
      <c r="I4718" s="6" t="s">
        <v>27</v>
      </c>
      <c r="J4718" s="6" t="s">
        <v>75</v>
      </c>
      <c r="K4718" s="6" t="s">
        <v>295</v>
      </c>
      <c r="L4718" s="6" t="s">
        <v>184</v>
      </c>
      <c r="M4718" s="6" t="s">
        <v>146</v>
      </c>
      <c r="N4718" s="6" t="s">
        <v>59</v>
      </c>
      <c r="O4718" s="6" t="s">
        <v>33</v>
      </c>
      <c r="P4718" s="6" t="s">
        <v>115</v>
      </c>
      <c r="Q4718" s="6">
        <v>111.5</v>
      </c>
      <c r="R4718" s="6">
        <v>0</v>
      </c>
      <c r="S4718" s="6">
        <v>5.69</v>
      </c>
      <c r="T4718" s="6" t="s">
        <v>35</v>
      </c>
      <c r="U4718" s="6"/>
      <c r="V4718" s="6" t="s">
        <v>49</v>
      </c>
      <c r="W4718" s="6">
        <v>93</v>
      </c>
      <c r="X4718" s="7" t="s">
        <v>69</v>
      </c>
    </row>
    <row r="4719" spans="1:24" x14ac:dyDescent="0.3">
      <c r="A4719" s="8" t="s">
        <v>14129</v>
      </c>
      <c r="B4719" s="9">
        <v>46170</v>
      </c>
      <c r="C4719" s="21" t="str">
        <f>TEXT(Table3[[#This Row],[Transaction_Date]],"dddd")</f>
        <v>Thursday</v>
      </c>
      <c r="D4719" t="s">
        <v>14130</v>
      </c>
      <c r="E4719">
        <f>HOUR(Table3[[#This Row],[Transaction_Time]])</f>
        <v>21</v>
      </c>
      <c r="F4719" s="10" t="s">
        <v>72</v>
      </c>
      <c r="G4719" s="10" t="s">
        <v>14131</v>
      </c>
      <c r="H4719" s="10" t="s">
        <v>26</v>
      </c>
      <c r="I4719" s="10" t="s">
        <v>27</v>
      </c>
      <c r="J4719" s="10" t="s">
        <v>75</v>
      </c>
      <c r="K4719" s="10" t="s">
        <v>156</v>
      </c>
      <c r="L4719" s="10" t="s">
        <v>618</v>
      </c>
      <c r="M4719" s="10" t="s">
        <v>214</v>
      </c>
      <c r="N4719" s="10" t="s">
        <v>46</v>
      </c>
      <c r="O4719" s="10" t="s">
        <v>47</v>
      </c>
      <c r="P4719" s="10" t="s">
        <v>108</v>
      </c>
      <c r="Q4719" s="10">
        <v>255.02</v>
      </c>
      <c r="R4719" s="10">
        <v>0</v>
      </c>
      <c r="S4719" s="10">
        <v>7.58</v>
      </c>
      <c r="T4719" s="10" t="s">
        <v>35</v>
      </c>
      <c r="U4719" s="10"/>
      <c r="V4719" s="10" t="s">
        <v>49</v>
      </c>
      <c r="W4719" s="10">
        <v>87</v>
      </c>
      <c r="X4719" s="11" t="s">
        <v>37</v>
      </c>
    </row>
    <row r="4720" spans="1:24" x14ac:dyDescent="0.3">
      <c r="A4720" s="4" t="s">
        <v>14132</v>
      </c>
      <c r="B4720" s="5">
        <v>46166</v>
      </c>
      <c r="C4720" s="20" t="str">
        <f>TEXT(Table3[[#This Row],[Transaction_Date]],"dddd")</f>
        <v>Sunday</v>
      </c>
      <c r="D4720" t="s">
        <v>14133</v>
      </c>
      <c r="E4720">
        <f>HOUR(Table3[[#This Row],[Transaction_Time]])</f>
        <v>11</v>
      </c>
      <c r="F4720" s="6" t="s">
        <v>40</v>
      </c>
      <c r="G4720" s="6" t="s">
        <v>14134</v>
      </c>
      <c r="H4720" s="6" t="s">
        <v>26</v>
      </c>
      <c r="I4720" s="6" t="s">
        <v>27</v>
      </c>
      <c r="J4720" s="6" t="s">
        <v>166</v>
      </c>
      <c r="K4720" s="6" t="s">
        <v>167</v>
      </c>
      <c r="L4720" s="6" t="s">
        <v>200</v>
      </c>
      <c r="M4720" s="6" t="s">
        <v>146</v>
      </c>
      <c r="N4720" s="6" t="s">
        <v>32</v>
      </c>
      <c r="O4720" s="6" t="s">
        <v>60</v>
      </c>
      <c r="P4720" s="6" t="s">
        <v>108</v>
      </c>
      <c r="Q4720" s="6">
        <v>130.88999999999999</v>
      </c>
      <c r="R4720" s="6">
        <v>40.130000000000003</v>
      </c>
      <c r="S4720" s="6">
        <v>0</v>
      </c>
      <c r="T4720" s="6" t="s">
        <v>35</v>
      </c>
      <c r="U4720" s="6"/>
      <c r="V4720" s="6" t="s">
        <v>49</v>
      </c>
      <c r="W4720" s="6">
        <v>64</v>
      </c>
      <c r="X4720" s="7" t="s">
        <v>37</v>
      </c>
    </row>
    <row r="4721" spans="1:24" x14ac:dyDescent="0.3">
      <c r="A4721" s="8" t="s">
        <v>14135</v>
      </c>
      <c r="B4721" s="9">
        <v>46149</v>
      </c>
      <c r="C4721" s="21" t="str">
        <f>TEXT(Table3[[#This Row],[Transaction_Date]],"dddd")</f>
        <v>Thursday</v>
      </c>
      <c r="D4721" t="s">
        <v>14136</v>
      </c>
      <c r="E4721">
        <f>HOUR(Table3[[#This Row],[Transaction_Time]])</f>
        <v>19</v>
      </c>
      <c r="F4721" s="10" t="s">
        <v>40</v>
      </c>
      <c r="G4721" s="10" t="s">
        <v>14137</v>
      </c>
      <c r="H4721" s="10" t="s">
        <v>74</v>
      </c>
      <c r="I4721" s="10" t="s">
        <v>42</v>
      </c>
      <c r="J4721" s="10" t="s">
        <v>28</v>
      </c>
      <c r="K4721" s="10" t="s">
        <v>65</v>
      </c>
      <c r="L4721" s="10" t="s">
        <v>308</v>
      </c>
      <c r="M4721" s="10" t="s">
        <v>58</v>
      </c>
      <c r="N4721" s="10" t="s">
        <v>59</v>
      </c>
      <c r="O4721" s="10" t="s">
        <v>297</v>
      </c>
      <c r="P4721" s="10" t="s">
        <v>115</v>
      </c>
      <c r="Q4721" s="10">
        <v>300.92</v>
      </c>
      <c r="R4721" s="10">
        <v>0</v>
      </c>
      <c r="S4721" s="10">
        <v>1.62</v>
      </c>
      <c r="T4721" s="10" t="s">
        <v>35</v>
      </c>
      <c r="U4721" s="10"/>
      <c r="V4721" s="10" t="s">
        <v>49</v>
      </c>
      <c r="W4721" s="10">
        <v>67</v>
      </c>
      <c r="X4721" s="11" t="s">
        <v>37</v>
      </c>
    </row>
    <row r="4722" spans="1:24" x14ac:dyDescent="0.3">
      <c r="A4722" s="4" t="s">
        <v>14138</v>
      </c>
      <c r="B4722" s="5">
        <v>46154</v>
      </c>
      <c r="C4722" s="20" t="str">
        <f>TEXT(Table3[[#This Row],[Transaction_Date]],"dddd")</f>
        <v>Tuesday</v>
      </c>
      <c r="D4722" t="s">
        <v>14139</v>
      </c>
      <c r="E4722">
        <f>HOUR(Table3[[#This Row],[Transaction_Time]])</f>
        <v>16</v>
      </c>
      <c r="F4722" s="6" t="s">
        <v>24</v>
      </c>
      <c r="G4722" s="6" t="s">
        <v>14140</v>
      </c>
      <c r="H4722" s="6" t="s">
        <v>54</v>
      </c>
      <c r="I4722" s="6" t="s">
        <v>42</v>
      </c>
      <c r="J4722" s="6" t="s">
        <v>166</v>
      </c>
      <c r="K4722" s="6" t="s">
        <v>204</v>
      </c>
      <c r="L4722" s="6" t="s">
        <v>424</v>
      </c>
      <c r="M4722" s="6" t="s">
        <v>122</v>
      </c>
      <c r="N4722" s="6" t="s">
        <v>46</v>
      </c>
      <c r="O4722" s="6" t="s">
        <v>297</v>
      </c>
      <c r="P4722" s="6" t="s">
        <v>115</v>
      </c>
      <c r="Q4722" s="6">
        <v>1360.43</v>
      </c>
      <c r="R4722" s="6">
        <v>0</v>
      </c>
      <c r="S4722" s="6">
        <v>0</v>
      </c>
      <c r="T4722" s="6" t="s">
        <v>35</v>
      </c>
      <c r="U4722" s="6"/>
      <c r="V4722" s="6" t="s">
        <v>49</v>
      </c>
      <c r="W4722" s="6">
        <v>51</v>
      </c>
      <c r="X4722" s="7" t="s">
        <v>37</v>
      </c>
    </row>
    <row r="4723" spans="1:24" x14ac:dyDescent="0.3">
      <c r="A4723" s="8" t="s">
        <v>14141</v>
      </c>
      <c r="B4723" s="9">
        <v>46161</v>
      </c>
      <c r="C4723" s="21" t="str">
        <f>TEXT(Table3[[#This Row],[Transaction_Date]],"dddd")</f>
        <v>Tuesday</v>
      </c>
      <c r="D4723" t="s">
        <v>14142</v>
      </c>
      <c r="E4723">
        <f>HOUR(Table3[[#This Row],[Transaction_Time]])</f>
        <v>16</v>
      </c>
      <c r="F4723" s="10" t="s">
        <v>24</v>
      </c>
      <c r="G4723" s="10" t="s">
        <v>14143</v>
      </c>
      <c r="H4723" s="10" t="s">
        <v>26</v>
      </c>
      <c r="I4723" s="10" t="s">
        <v>27</v>
      </c>
      <c r="J4723" s="10" t="s">
        <v>90</v>
      </c>
      <c r="K4723" s="10" t="s">
        <v>572</v>
      </c>
      <c r="L4723" s="10" t="s">
        <v>57</v>
      </c>
      <c r="M4723" s="10" t="s">
        <v>58</v>
      </c>
      <c r="N4723" s="10" t="s">
        <v>32</v>
      </c>
      <c r="O4723" s="10" t="s">
        <v>47</v>
      </c>
      <c r="P4723" s="10" t="s">
        <v>108</v>
      </c>
      <c r="Q4723" s="10">
        <v>172.95</v>
      </c>
      <c r="R4723" s="10">
        <v>0</v>
      </c>
      <c r="S4723" s="10">
        <v>0</v>
      </c>
      <c r="T4723" s="10" t="s">
        <v>35</v>
      </c>
      <c r="U4723" s="10"/>
      <c r="V4723" s="10" t="s">
        <v>49</v>
      </c>
      <c r="W4723" s="10">
        <v>59</v>
      </c>
      <c r="X4723" s="11" t="s">
        <v>37</v>
      </c>
    </row>
    <row r="4724" spans="1:24" x14ac:dyDescent="0.3">
      <c r="A4724" s="4" t="s">
        <v>14144</v>
      </c>
      <c r="B4724" s="5">
        <v>46151</v>
      </c>
      <c r="C4724" s="20" t="str">
        <f>TEXT(Table3[[#This Row],[Transaction_Date]],"dddd")</f>
        <v>Saturday</v>
      </c>
      <c r="D4724" t="s">
        <v>14145</v>
      </c>
      <c r="E4724">
        <f>HOUR(Table3[[#This Row],[Transaction_Time]])</f>
        <v>13</v>
      </c>
      <c r="F4724" s="6" t="s">
        <v>24</v>
      </c>
      <c r="G4724" s="6" t="s">
        <v>14146</v>
      </c>
      <c r="H4724" s="6" t="s">
        <v>54</v>
      </c>
      <c r="I4724" s="6" t="s">
        <v>27</v>
      </c>
      <c r="J4724" s="6" t="s">
        <v>55</v>
      </c>
      <c r="K4724" s="6" t="s">
        <v>136</v>
      </c>
      <c r="L4724" s="6" t="s">
        <v>500</v>
      </c>
      <c r="M4724" s="6" t="s">
        <v>67</v>
      </c>
      <c r="N4724" s="6" t="s">
        <v>59</v>
      </c>
      <c r="O4724" s="6" t="s">
        <v>297</v>
      </c>
      <c r="P4724" s="6" t="s">
        <v>108</v>
      </c>
      <c r="Q4724" s="6">
        <v>124.96</v>
      </c>
      <c r="R4724" s="6">
        <v>52.57</v>
      </c>
      <c r="S4724" s="6">
        <v>0</v>
      </c>
      <c r="T4724" s="6" t="s">
        <v>35</v>
      </c>
      <c r="U4724" s="6"/>
      <c r="V4724" s="6" t="s">
        <v>36</v>
      </c>
      <c r="W4724" s="6">
        <v>40</v>
      </c>
      <c r="X4724" s="7" t="s">
        <v>37</v>
      </c>
    </row>
    <row r="4725" spans="1:24" x14ac:dyDescent="0.3">
      <c r="A4725" s="8" t="s">
        <v>14147</v>
      </c>
      <c r="B4725" s="9">
        <v>46149</v>
      </c>
      <c r="C4725" s="21" t="str">
        <f>TEXT(Table3[[#This Row],[Transaction_Date]],"dddd")</f>
        <v>Thursday</v>
      </c>
      <c r="D4725" t="s">
        <v>14148</v>
      </c>
      <c r="E4725">
        <f>HOUR(Table3[[#This Row],[Transaction_Time]])</f>
        <v>15</v>
      </c>
      <c r="F4725" s="10" t="s">
        <v>40</v>
      </c>
      <c r="G4725" s="10" t="s">
        <v>14149</v>
      </c>
      <c r="H4725" s="10" t="s">
        <v>26</v>
      </c>
      <c r="I4725" s="10" t="s">
        <v>42</v>
      </c>
      <c r="J4725" s="10" t="s">
        <v>75</v>
      </c>
      <c r="K4725" s="10" t="s">
        <v>76</v>
      </c>
      <c r="L4725" s="10" t="s">
        <v>357</v>
      </c>
      <c r="M4725" s="10" t="s">
        <v>122</v>
      </c>
      <c r="N4725" s="10" t="s">
        <v>78</v>
      </c>
      <c r="O4725" s="10" t="s">
        <v>297</v>
      </c>
      <c r="P4725" s="10" t="s">
        <v>34</v>
      </c>
      <c r="Q4725" s="10">
        <v>201.61</v>
      </c>
      <c r="R4725" s="10">
        <v>25.73</v>
      </c>
      <c r="S4725" s="10">
        <v>0</v>
      </c>
      <c r="T4725" s="10" t="s">
        <v>35</v>
      </c>
      <c r="U4725" s="10"/>
      <c r="V4725" s="10" t="s">
        <v>36</v>
      </c>
      <c r="W4725" s="10">
        <v>76</v>
      </c>
      <c r="X4725" s="11" t="s">
        <v>37</v>
      </c>
    </row>
    <row r="4726" spans="1:24" x14ac:dyDescent="0.3">
      <c r="A4726" s="4" t="s">
        <v>14150</v>
      </c>
      <c r="B4726" s="5">
        <v>46173</v>
      </c>
      <c r="C4726" s="20" t="str">
        <f>TEXT(Table3[[#This Row],[Transaction_Date]],"dddd")</f>
        <v>Sunday</v>
      </c>
      <c r="D4726" t="s">
        <v>14151</v>
      </c>
      <c r="E4726">
        <f>HOUR(Table3[[#This Row],[Transaction_Time]])</f>
        <v>7</v>
      </c>
      <c r="F4726" s="6" t="s">
        <v>52</v>
      </c>
      <c r="G4726" s="6" t="s">
        <v>14152</v>
      </c>
      <c r="H4726" s="6" t="s">
        <v>89</v>
      </c>
      <c r="I4726" s="6" t="s">
        <v>42</v>
      </c>
      <c r="J4726" s="6" t="s">
        <v>28</v>
      </c>
      <c r="K4726" s="6" t="s">
        <v>65</v>
      </c>
      <c r="L4726" s="6" t="s">
        <v>145</v>
      </c>
      <c r="M4726" s="6" t="s">
        <v>146</v>
      </c>
      <c r="N4726" s="6" t="s">
        <v>59</v>
      </c>
      <c r="O4726" s="6" t="s">
        <v>60</v>
      </c>
      <c r="P4726" s="6" t="s">
        <v>108</v>
      </c>
      <c r="Q4726" s="6">
        <v>328.52</v>
      </c>
      <c r="R4726" s="6">
        <v>0</v>
      </c>
      <c r="S4726" s="6">
        <v>0</v>
      </c>
      <c r="T4726" s="6" t="s">
        <v>35</v>
      </c>
      <c r="U4726" s="6"/>
      <c r="V4726" s="6" t="s">
        <v>49</v>
      </c>
      <c r="W4726" s="6">
        <v>52</v>
      </c>
      <c r="X4726" s="7" t="s">
        <v>37</v>
      </c>
    </row>
    <row r="4727" spans="1:24" x14ac:dyDescent="0.3">
      <c r="A4727" s="8" t="s">
        <v>14153</v>
      </c>
      <c r="B4727" s="9">
        <v>46144</v>
      </c>
      <c r="C4727" s="21" t="str">
        <f>TEXT(Table3[[#This Row],[Transaction_Date]],"dddd")</f>
        <v>Saturday</v>
      </c>
      <c r="D4727" t="s">
        <v>14154</v>
      </c>
      <c r="E4727">
        <f>HOUR(Table3[[#This Row],[Transaction_Time]])</f>
        <v>21</v>
      </c>
      <c r="F4727" s="10" t="s">
        <v>24</v>
      </c>
      <c r="G4727" s="10" t="s">
        <v>14155</v>
      </c>
      <c r="H4727" s="10" t="s">
        <v>89</v>
      </c>
      <c r="I4727" s="10" t="s">
        <v>27</v>
      </c>
      <c r="J4727" s="10" t="s">
        <v>98</v>
      </c>
      <c r="K4727" s="10" t="s">
        <v>338</v>
      </c>
      <c r="L4727" s="10" t="s">
        <v>618</v>
      </c>
      <c r="M4727" s="10" t="s">
        <v>214</v>
      </c>
      <c r="N4727" s="10" t="s">
        <v>272</v>
      </c>
      <c r="O4727" s="10" t="s">
        <v>47</v>
      </c>
      <c r="P4727" s="10" t="s">
        <v>84</v>
      </c>
      <c r="Q4727" s="10">
        <v>234.26</v>
      </c>
      <c r="R4727" s="10">
        <v>0</v>
      </c>
      <c r="S4727" s="10">
        <v>0</v>
      </c>
      <c r="T4727" s="10" t="s">
        <v>35</v>
      </c>
      <c r="U4727" s="10"/>
      <c r="V4727" s="10" t="s">
        <v>36</v>
      </c>
      <c r="W4727" s="10">
        <v>84</v>
      </c>
      <c r="X4727" s="11" t="s">
        <v>37</v>
      </c>
    </row>
    <row r="4728" spans="1:24" x14ac:dyDescent="0.3">
      <c r="A4728" s="4" t="s">
        <v>14156</v>
      </c>
      <c r="B4728" s="5">
        <v>46148</v>
      </c>
      <c r="C4728" s="20" t="str">
        <f>TEXT(Table3[[#This Row],[Transaction_Date]],"dddd")</f>
        <v>Wednesday</v>
      </c>
      <c r="D4728" t="s">
        <v>14157</v>
      </c>
      <c r="E4728">
        <f>HOUR(Table3[[#This Row],[Transaction_Time]])</f>
        <v>19</v>
      </c>
      <c r="F4728" s="6" t="s">
        <v>40</v>
      </c>
      <c r="G4728" s="6" t="s">
        <v>14158</v>
      </c>
      <c r="H4728" s="6" t="s">
        <v>54</v>
      </c>
      <c r="I4728" s="6" t="s">
        <v>27</v>
      </c>
      <c r="J4728" s="6" t="s">
        <v>75</v>
      </c>
      <c r="K4728" s="6" t="s">
        <v>156</v>
      </c>
      <c r="L4728" s="6" t="s">
        <v>544</v>
      </c>
      <c r="M4728" s="6" t="s">
        <v>114</v>
      </c>
      <c r="N4728" s="6" t="s">
        <v>272</v>
      </c>
      <c r="O4728" s="6" t="s">
        <v>47</v>
      </c>
      <c r="P4728" s="6" t="s">
        <v>108</v>
      </c>
      <c r="Q4728" s="6">
        <v>612.91</v>
      </c>
      <c r="R4728" s="6">
        <v>0</v>
      </c>
      <c r="S4728" s="6">
        <v>0</v>
      </c>
      <c r="T4728" s="6" t="s">
        <v>35</v>
      </c>
      <c r="U4728" s="6"/>
      <c r="V4728" s="6" t="s">
        <v>49</v>
      </c>
      <c r="W4728" s="6">
        <v>24</v>
      </c>
      <c r="X4728" s="7" t="s">
        <v>37</v>
      </c>
    </row>
    <row r="4729" spans="1:24" x14ac:dyDescent="0.3">
      <c r="A4729" s="8" t="s">
        <v>14159</v>
      </c>
      <c r="B4729" s="9">
        <v>46162</v>
      </c>
      <c r="C4729" s="21" t="str">
        <f>TEXT(Table3[[#This Row],[Transaction_Date]],"dddd")</f>
        <v>Wednesday</v>
      </c>
      <c r="D4729" t="s">
        <v>14160</v>
      </c>
      <c r="E4729">
        <f>HOUR(Table3[[#This Row],[Transaction_Time]])</f>
        <v>12</v>
      </c>
      <c r="F4729" s="10" t="s">
        <v>40</v>
      </c>
      <c r="G4729" s="10" t="s">
        <v>14161</v>
      </c>
      <c r="H4729" s="10" t="s">
        <v>26</v>
      </c>
      <c r="I4729" s="10" t="s">
        <v>27</v>
      </c>
      <c r="J4729" s="10" t="s">
        <v>28</v>
      </c>
      <c r="K4729" s="10" t="s">
        <v>29</v>
      </c>
      <c r="L4729" s="10" t="s">
        <v>230</v>
      </c>
      <c r="M4729" s="10" t="s">
        <v>83</v>
      </c>
      <c r="N4729" s="10" t="s">
        <v>32</v>
      </c>
      <c r="O4729" s="10" t="s">
        <v>60</v>
      </c>
      <c r="P4729" s="10" t="s">
        <v>48</v>
      </c>
      <c r="Q4729" s="10">
        <v>438.23</v>
      </c>
      <c r="R4729" s="10">
        <v>0</v>
      </c>
      <c r="S4729" s="10">
        <v>0</v>
      </c>
      <c r="T4729" s="10" t="s">
        <v>35</v>
      </c>
      <c r="U4729" s="10"/>
      <c r="V4729" s="10" t="s">
        <v>49</v>
      </c>
      <c r="W4729" s="10">
        <v>41</v>
      </c>
      <c r="X4729" s="11" t="s">
        <v>37</v>
      </c>
    </row>
    <row r="4730" spans="1:24" x14ac:dyDescent="0.3">
      <c r="A4730" s="4" t="s">
        <v>14162</v>
      </c>
      <c r="B4730" s="5">
        <v>46153</v>
      </c>
      <c r="C4730" s="20" t="str">
        <f>TEXT(Table3[[#This Row],[Transaction_Date]],"dddd")</f>
        <v>Monday</v>
      </c>
      <c r="D4730" t="s">
        <v>14163</v>
      </c>
      <c r="E4730">
        <f>HOUR(Table3[[#This Row],[Transaction_Time]])</f>
        <v>16</v>
      </c>
      <c r="F4730" s="6" t="s">
        <v>40</v>
      </c>
      <c r="G4730" s="6" t="s">
        <v>14164</v>
      </c>
      <c r="H4730" s="6" t="s">
        <v>26</v>
      </c>
      <c r="I4730" s="6" t="s">
        <v>42</v>
      </c>
      <c r="J4730" s="6" t="s">
        <v>43</v>
      </c>
      <c r="K4730" s="6" t="s">
        <v>285</v>
      </c>
      <c r="L4730" s="6" t="s">
        <v>286</v>
      </c>
      <c r="M4730" s="6" t="s">
        <v>122</v>
      </c>
      <c r="N4730" s="6" t="s">
        <v>46</v>
      </c>
      <c r="O4730" s="6" t="s">
        <v>60</v>
      </c>
      <c r="P4730" s="6" t="s">
        <v>48</v>
      </c>
      <c r="Q4730" s="6">
        <v>700.34</v>
      </c>
      <c r="R4730" s="6">
        <v>0</v>
      </c>
      <c r="S4730" s="6">
        <v>0</v>
      </c>
      <c r="T4730" s="6" t="s">
        <v>35</v>
      </c>
      <c r="U4730" s="6"/>
      <c r="V4730" s="6" t="s">
        <v>49</v>
      </c>
      <c r="W4730" s="6">
        <v>8</v>
      </c>
      <c r="X4730" s="7" t="s">
        <v>37</v>
      </c>
    </row>
    <row r="4731" spans="1:24" x14ac:dyDescent="0.3">
      <c r="A4731" s="8" t="s">
        <v>14165</v>
      </c>
      <c r="B4731" s="9">
        <v>46169</v>
      </c>
      <c r="C4731" s="21" t="str">
        <f>TEXT(Table3[[#This Row],[Transaction_Date]],"dddd")</f>
        <v>Wednesday</v>
      </c>
      <c r="D4731" t="s">
        <v>14166</v>
      </c>
      <c r="E4731">
        <f>HOUR(Table3[[#This Row],[Transaction_Time]])</f>
        <v>16</v>
      </c>
      <c r="F4731" s="10" t="s">
        <v>24</v>
      </c>
      <c r="G4731" s="10" t="s">
        <v>14167</v>
      </c>
      <c r="H4731" s="10" t="s">
        <v>89</v>
      </c>
      <c r="I4731" s="10" t="s">
        <v>27</v>
      </c>
      <c r="J4731" s="10" t="s">
        <v>55</v>
      </c>
      <c r="K4731" s="10" t="s">
        <v>56</v>
      </c>
      <c r="L4731" s="10" t="s">
        <v>618</v>
      </c>
      <c r="M4731" s="10" t="s">
        <v>214</v>
      </c>
      <c r="N4731" s="10" t="s">
        <v>46</v>
      </c>
      <c r="O4731" s="10" t="s">
        <v>47</v>
      </c>
      <c r="P4731" s="10" t="s">
        <v>68</v>
      </c>
      <c r="Q4731" s="10">
        <v>292.92</v>
      </c>
      <c r="R4731" s="10">
        <v>0</v>
      </c>
      <c r="S4731" s="10">
        <v>0</v>
      </c>
      <c r="T4731" s="10" t="s">
        <v>35</v>
      </c>
      <c r="U4731" s="10"/>
      <c r="V4731" s="10" t="s">
        <v>49</v>
      </c>
      <c r="W4731" s="10">
        <v>70</v>
      </c>
      <c r="X4731" s="11" t="s">
        <v>37</v>
      </c>
    </row>
    <row r="4732" spans="1:24" x14ac:dyDescent="0.3">
      <c r="A4732" s="4" t="s">
        <v>14168</v>
      </c>
      <c r="B4732" s="5">
        <v>46148</v>
      </c>
      <c r="C4732" s="20" t="str">
        <f>TEXT(Table3[[#This Row],[Transaction_Date]],"dddd")</f>
        <v>Wednesday</v>
      </c>
      <c r="D4732" t="s">
        <v>14169</v>
      </c>
      <c r="E4732">
        <f>HOUR(Table3[[#This Row],[Transaction_Time]])</f>
        <v>12</v>
      </c>
      <c r="F4732" s="6" t="s">
        <v>24</v>
      </c>
      <c r="G4732" s="6" t="s">
        <v>14170</v>
      </c>
      <c r="H4732" s="6" t="s">
        <v>54</v>
      </c>
      <c r="I4732" s="6" t="s">
        <v>42</v>
      </c>
      <c r="J4732" s="6" t="s">
        <v>28</v>
      </c>
      <c r="K4732" s="6" t="s">
        <v>188</v>
      </c>
      <c r="L4732" s="6" t="s">
        <v>221</v>
      </c>
      <c r="M4732" s="6" t="s">
        <v>67</v>
      </c>
      <c r="N4732" s="6" t="s">
        <v>32</v>
      </c>
      <c r="O4732" s="6" t="s">
        <v>141</v>
      </c>
      <c r="P4732" s="6" t="s">
        <v>68</v>
      </c>
      <c r="Q4732" s="6">
        <v>118.89</v>
      </c>
      <c r="R4732" s="6">
        <v>0</v>
      </c>
      <c r="S4732" s="6">
        <v>0</v>
      </c>
      <c r="T4732" s="6" t="s">
        <v>35</v>
      </c>
      <c r="U4732" s="6"/>
      <c r="V4732" s="6" t="s">
        <v>49</v>
      </c>
      <c r="W4732" s="6">
        <v>30</v>
      </c>
      <c r="X4732" s="7" t="s">
        <v>37</v>
      </c>
    </row>
    <row r="4733" spans="1:24" x14ac:dyDescent="0.3">
      <c r="A4733" s="8" t="s">
        <v>14171</v>
      </c>
      <c r="B4733" s="9">
        <v>46154</v>
      </c>
      <c r="C4733" s="21" t="str">
        <f>TEXT(Table3[[#This Row],[Transaction_Date]],"dddd")</f>
        <v>Tuesday</v>
      </c>
      <c r="D4733" t="s">
        <v>14172</v>
      </c>
      <c r="E4733">
        <f>HOUR(Table3[[#This Row],[Transaction_Time]])</f>
        <v>14</v>
      </c>
      <c r="F4733" s="10" t="s">
        <v>24</v>
      </c>
      <c r="G4733" s="10" t="s">
        <v>14173</v>
      </c>
      <c r="H4733" s="10" t="s">
        <v>54</v>
      </c>
      <c r="I4733" s="10" t="s">
        <v>42</v>
      </c>
      <c r="J4733" s="10" t="s">
        <v>166</v>
      </c>
      <c r="K4733" s="10" t="s">
        <v>204</v>
      </c>
      <c r="L4733" s="10" t="s">
        <v>257</v>
      </c>
      <c r="M4733" s="10" t="s">
        <v>93</v>
      </c>
      <c r="N4733" s="10" t="s">
        <v>46</v>
      </c>
      <c r="O4733" s="10" t="s">
        <v>60</v>
      </c>
      <c r="P4733" s="10" t="s">
        <v>84</v>
      </c>
      <c r="Q4733" s="10">
        <v>1894.57</v>
      </c>
      <c r="R4733" s="10">
        <v>37.35</v>
      </c>
      <c r="S4733" s="10">
        <v>0</v>
      </c>
      <c r="T4733" s="10" t="s">
        <v>35</v>
      </c>
      <c r="U4733" s="10"/>
      <c r="V4733" s="10" t="s">
        <v>49</v>
      </c>
      <c r="W4733" s="10">
        <v>5</v>
      </c>
      <c r="X4733" s="11" t="s">
        <v>37</v>
      </c>
    </row>
    <row r="4734" spans="1:24" x14ac:dyDescent="0.3">
      <c r="A4734" s="4" t="s">
        <v>14174</v>
      </c>
      <c r="B4734" s="5">
        <v>46144</v>
      </c>
      <c r="C4734" s="20" t="str">
        <f>TEXT(Table3[[#This Row],[Transaction_Date]],"dddd")</f>
        <v>Saturday</v>
      </c>
      <c r="D4734" t="s">
        <v>14175</v>
      </c>
      <c r="E4734">
        <f>HOUR(Table3[[#This Row],[Transaction_Time]])</f>
        <v>1</v>
      </c>
      <c r="F4734" s="6" t="s">
        <v>24</v>
      </c>
      <c r="G4734" s="6" t="s">
        <v>14176</v>
      </c>
      <c r="H4734" s="6" t="s">
        <v>26</v>
      </c>
      <c r="I4734" s="6" t="s">
        <v>27</v>
      </c>
      <c r="J4734" s="6" t="s">
        <v>166</v>
      </c>
      <c r="K4734" s="6" t="s">
        <v>204</v>
      </c>
      <c r="L4734" s="6" t="s">
        <v>286</v>
      </c>
      <c r="M4734" s="6" t="s">
        <v>122</v>
      </c>
      <c r="N4734" s="6" t="s">
        <v>78</v>
      </c>
      <c r="O4734" s="6" t="s">
        <v>47</v>
      </c>
      <c r="P4734" s="6" t="s">
        <v>48</v>
      </c>
      <c r="Q4734" s="6">
        <v>335.87</v>
      </c>
      <c r="R4734" s="6">
        <v>72.8</v>
      </c>
      <c r="S4734" s="6">
        <v>3.21</v>
      </c>
      <c r="T4734" s="6" t="s">
        <v>35</v>
      </c>
      <c r="U4734" s="6"/>
      <c r="V4734" s="6" t="s">
        <v>49</v>
      </c>
      <c r="W4734" s="6">
        <v>87</v>
      </c>
      <c r="X4734" s="7" t="s">
        <v>37</v>
      </c>
    </row>
    <row r="4735" spans="1:24" x14ac:dyDescent="0.3">
      <c r="A4735" s="8" t="s">
        <v>14177</v>
      </c>
      <c r="B4735" s="9">
        <v>46173</v>
      </c>
      <c r="C4735" s="21" t="str">
        <f>TEXT(Table3[[#This Row],[Transaction_Date]],"dddd")</f>
        <v>Sunday</v>
      </c>
      <c r="D4735" t="s">
        <v>14178</v>
      </c>
      <c r="E4735">
        <f>HOUR(Table3[[#This Row],[Transaction_Time]])</f>
        <v>20</v>
      </c>
      <c r="F4735" s="10" t="s">
        <v>87</v>
      </c>
      <c r="G4735" s="10" t="s">
        <v>14179</v>
      </c>
      <c r="H4735" s="10" t="s">
        <v>54</v>
      </c>
      <c r="I4735" s="10" t="s">
        <v>42</v>
      </c>
      <c r="J4735" s="10" t="s">
        <v>55</v>
      </c>
      <c r="K4735" s="10" t="s">
        <v>136</v>
      </c>
      <c r="L4735" s="10" t="s">
        <v>463</v>
      </c>
      <c r="M4735" s="10" t="s">
        <v>101</v>
      </c>
      <c r="N4735" s="10" t="s">
        <v>272</v>
      </c>
      <c r="O4735" s="10" t="s">
        <v>47</v>
      </c>
      <c r="P4735" s="10" t="s">
        <v>108</v>
      </c>
      <c r="Q4735" s="10">
        <v>577.79</v>
      </c>
      <c r="R4735" s="10">
        <v>0</v>
      </c>
      <c r="S4735" s="10">
        <v>0</v>
      </c>
      <c r="T4735" s="10" t="s">
        <v>35</v>
      </c>
      <c r="U4735" s="10"/>
      <c r="V4735" s="10" t="s">
        <v>49</v>
      </c>
      <c r="W4735" s="10">
        <v>28</v>
      </c>
      <c r="X4735" s="11" t="s">
        <v>37</v>
      </c>
    </row>
    <row r="4736" spans="1:24" x14ac:dyDescent="0.3">
      <c r="A4736" s="4" t="s">
        <v>14180</v>
      </c>
      <c r="B4736" s="5">
        <v>46143</v>
      </c>
      <c r="C4736" s="20" t="str">
        <f>TEXT(Table3[[#This Row],[Transaction_Date]],"dddd")</f>
        <v>Friday</v>
      </c>
      <c r="D4736" t="s">
        <v>14181</v>
      </c>
      <c r="E4736">
        <f>HOUR(Table3[[#This Row],[Transaction_Time]])</f>
        <v>8</v>
      </c>
      <c r="F4736" s="6" t="s">
        <v>52</v>
      </c>
      <c r="G4736" s="6" t="s">
        <v>14182</v>
      </c>
      <c r="H4736" s="6" t="s">
        <v>26</v>
      </c>
      <c r="I4736" s="6" t="s">
        <v>27</v>
      </c>
      <c r="J4736" s="6" t="s">
        <v>119</v>
      </c>
      <c r="K4736" s="6" t="s">
        <v>120</v>
      </c>
      <c r="L4736" s="6" t="s">
        <v>66</v>
      </c>
      <c r="M4736" s="6" t="s">
        <v>67</v>
      </c>
      <c r="N4736" s="6" t="s">
        <v>46</v>
      </c>
      <c r="O4736" s="6" t="s">
        <v>47</v>
      </c>
      <c r="P4736" s="6" t="s">
        <v>34</v>
      </c>
      <c r="Q4736" s="6">
        <v>725.69</v>
      </c>
      <c r="R4736" s="6">
        <v>0</v>
      </c>
      <c r="S4736" s="6">
        <v>2.5</v>
      </c>
      <c r="T4736" s="6" t="s">
        <v>35</v>
      </c>
      <c r="U4736" s="6"/>
      <c r="V4736" s="6" t="s">
        <v>49</v>
      </c>
      <c r="W4736" s="6">
        <v>61</v>
      </c>
      <c r="X4736" s="7" t="s">
        <v>37</v>
      </c>
    </row>
    <row r="4737" spans="1:24" x14ac:dyDescent="0.3">
      <c r="A4737" s="8" t="s">
        <v>14183</v>
      </c>
      <c r="B4737" s="9">
        <v>46148</v>
      </c>
      <c r="C4737" s="21" t="str">
        <f>TEXT(Table3[[#This Row],[Transaction_Date]],"dddd")</f>
        <v>Wednesday</v>
      </c>
      <c r="D4737" t="s">
        <v>14184</v>
      </c>
      <c r="E4737">
        <f>HOUR(Table3[[#This Row],[Transaction_Time]])</f>
        <v>19</v>
      </c>
      <c r="F4737" s="10" t="s">
        <v>40</v>
      </c>
      <c r="G4737" s="10" t="s">
        <v>14185</v>
      </c>
      <c r="H4737" s="10" t="s">
        <v>74</v>
      </c>
      <c r="I4737" s="10" t="s">
        <v>27</v>
      </c>
      <c r="J4737" s="10" t="s">
        <v>150</v>
      </c>
      <c r="K4737" s="10" t="s">
        <v>319</v>
      </c>
      <c r="L4737" s="10" t="s">
        <v>304</v>
      </c>
      <c r="M4737" s="10" t="s">
        <v>31</v>
      </c>
      <c r="N4737" s="10" t="s">
        <v>32</v>
      </c>
      <c r="O4737" s="10" t="s">
        <v>141</v>
      </c>
      <c r="P4737" s="10" t="s">
        <v>108</v>
      </c>
      <c r="Q4737" s="10">
        <v>1783.24</v>
      </c>
      <c r="R4737" s="10">
        <v>0</v>
      </c>
      <c r="S4737" s="10">
        <v>5.68</v>
      </c>
      <c r="T4737" s="10" t="s">
        <v>35</v>
      </c>
      <c r="U4737" s="10"/>
      <c r="V4737" s="10" t="s">
        <v>36</v>
      </c>
      <c r="W4737" s="10">
        <v>68</v>
      </c>
      <c r="X4737" s="11" t="s">
        <v>37</v>
      </c>
    </row>
    <row r="4738" spans="1:24" x14ac:dyDescent="0.3">
      <c r="A4738" s="4" t="s">
        <v>14186</v>
      </c>
      <c r="B4738" s="5">
        <v>46162</v>
      </c>
      <c r="C4738" s="20" t="str">
        <f>TEXT(Table3[[#This Row],[Transaction_Date]],"dddd")</f>
        <v>Wednesday</v>
      </c>
      <c r="D4738" t="s">
        <v>14187</v>
      </c>
      <c r="E4738">
        <f>HOUR(Table3[[#This Row],[Transaction_Time]])</f>
        <v>13</v>
      </c>
      <c r="F4738" s="6" t="s">
        <v>24</v>
      </c>
      <c r="G4738" s="6" t="s">
        <v>14188</v>
      </c>
      <c r="H4738" s="6" t="s">
        <v>26</v>
      </c>
      <c r="I4738" s="6" t="s">
        <v>42</v>
      </c>
      <c r="J4738" s="6" t="s">
        <v>43</v>
      </c>
      <c r="K4738" s="6" t="s">
        <v>112</v>
      </c>
      <c r="L4738" s="6" t="s">
        <v>82</v>
      </c>
      <c r="M4738" s="6" t="s">
        <v>83</v>
      </c>
      <c r="N4738" s="6" t="s">
        <v>46</v>
      </c>
      <c r="O4738" s="6" t="s">
        <v>297</v>
      </c>
      <c r="P4738" s="6" t="s">
        <v>84</v>
      </c>
      <c r="Q4738" s="6">
        <v>463.5</v>
      </c>
      <c r="R4738" s="6">
        <v>0</v>
      </c>
      <c r="S4738" s="6">
        <v>0</v>
      </c>
      <c r="T4738" s="6" t="s">
        <v>35</v>
      </c>
      <c r="U4738" s="6"/>
      <c r="V4738" s="6" t="s">
        <v>49</v>
      </c>
      <c r="W4738" s="6">
        <v>2</v>
      </c>
      <c r="X4738" s="7" t="s">
        <v>37</v>
      </c>
    </row>
    <row r="4739" spans="1:24" x14ac:dyDescent="0.3">
      <c r="A4739" s="8" t="s">
        <v>14189</v>
      </c>
      <c r="B4739" s="9">
        <v>46173</v>
      </c>
      <c r="C4739" s="21" t="str">
        <f>TEXT(Table3[[#This Row],[Transaction_Date]],"dddd")</f>
        <v>Sunday</v>
      </c>
      <c r="D4739" t="s">
        <v>14190</v>
      </c>
      <c r="E4739">
        <f>HOUR(Table3[[#This Row],[Transaction_Time]])</f>
        <v>12</v>
      </c>
      <c r="F4739" s="10" t="s">
        <v>40</v>
      </c>
      <c r="G4739" s="10" t="s">
        <v>14191</v>
      </c>
      <c r="H4739" s="10" t="s">
        <v>89</v>
      </c>
      <c r="I4739" s="10" t="s">
        <v>27</v>
      </c>
      <c r="J4739" s="10" t="s">
        <v>105</v>
      </c>
      <c r="K4739" s="10" t="s">
        <v>106</v>
      </c>
      <c r="L4739" s="10" t="s">
        <v>364</v>
      </c>
      <c r="M4739" s="10" t="s">
        <v>114</v>
      </c>
      <c r="N4739" s="10" t="s">
        <v>32</v>
      </c>
      <c r="O4739" s="10" t="s">
        <v>60</v>
      </c>
      <c r="P4739" s="10" t="s">
        <v>84</v>
      </c>
      <c r="Q4739" s="10">
        <v>772.27</v>
      </c>
      <c r="R4739" s="10">
        <v>65.72</v>
      </c>
      <c r="S4739" s="10">
        <v>0</v>
      </c>
      <c r="T4739" s="10" t="s">
        <v>35</v>
      </c>
      <c r="U4739" s="10"/>
      <c r="V4739" s="10" t="s">
        <v>36</v>
      </c>
      <c r="W4739" s="10">
        <v>73</v>
      </c>
      <c r="X4739" s="11" t="s">
        <v>37</v>
      </c>
    </row>
    <row r="4740" spans="1:24" x14ac:dyDescent="0.3">
      <c r="A4740" s="4" t="s">
        <v>14192</v>
      </c>
      <c r="B4740" s="5">
        <v>46150</v>
      </c>
      <c r="C4740" s="20" t="str">
        <f>TEXT(Table3[[#This Row],[Transaction_Date]],"dddd")</f>
        <v>Friday</v>
      </c>
      <c r="D4740" t="s">
        <v>14193</v>
      </c>
      <c r="E4740">
        <f>HOUR(Table3[[#This Row],[Transaction_Time]])</f>
        <v>13</v>
      </c>
      <c r="F4740" s="6" t="s">
        <v>52</v>
      </c>
      <c r="G4740" s="6" t="s">
        <v>14194</v>
      </c>
      <c r="H4740" s="6" t="s">
        <v>26</v>
      </c>
      <c r="I4740" s="6" t="s">
        <v>27</v>
      </c>
      <c r="J4740" s="6" t="s">
        <v>43</v>
      </c>
      <c r="K4740" s="6" t="s">
        <v>44</v>
      </c>
      <c r="L4740" s="6" t="s">
        <v>92</v>
      </c>
      <c r="M4740" s="6" t="s">
        <v>93</v>
      </c>
      <c r="N4740" s="6" t="s">
        <v>272</v>
      </c>
      <c r="O4740" s="6" t="s">
        <v>60</v>
      </c>
      <c r="P4740" s="6" t="s">
        <v>34</v>
      </c>
      <c r="Q4740" s="6">
        <v>1063.26</v>
      </c>
      <c r="R4740" s="6">
        <v>0</v>
      </c>
      <c r="S4740" s="6">
        <v>0</v>
      </c>
      <c r="T4740" s="6" t="s">
        <v>406</v>
      </c>
      <c r="U4740" s="6" t="s">
        <v>402</v>
      </c>
      <c r="V4740" s="6" t="s">
        <v>49</v>
      </c>
      <c r="W4740" s="6">
        <v>23</v>
      </c>
      <c r="X4740" s="7" t="s">
        <v>37</v>
      </c>
    </row>
    <row r="4741" spans="1:24" x14ac:dyDescent="0.3">
      <c r="A4741" s="8" t="s">
        <v>14195</v>
      </c>
      <c r="B4741" s="9">
        <v>46161</v>
      </c>
      <c r="C4741" s="21" t="str">
        <f>TEXT(Table3[[#This Row],[Transaction_Date]],"dddd")</f>
        <v>Tuesday</v>
      </c>
      <c r="D4741" t="s">
        <v>14196</v>
      </c>
      <c r="E4741">
        <f>HOUR(Table3[[#This Row],[Transaction_Time]])</f>
        <v>19</v>
      </c>
      <c r="F4741" s="10" t="s">
        <v>72</v>
      </c>
      <c r="G4741" s="10" t="s">
        <v>14197</v>
      </c>
      <c r="H4741" s="10" t="s">
        <v>54</v>
      </c>
      <c r="I4741" s="10" t="s">
        <v>27</v>
      </c>
      <c r="J4741" s="10" t="s">
        <v>90</v>
      </c>
      <c r="K4741" s="10" t="s">
        <v>572</v>
      </c>
      <c r="L4741" s="10" t="s">
        <v>213</v>
      </c>
      <c r="M4741" s="10" t="s">
        <v>214</v>
      </c>
      <c r="N4741" s="10" t="s">
        <v>46</v>
      </c>
      <c r="O4741" s="10" t="s">
        <v>47</v>
      </c>
      <c r="P4741" s="10" t="s">
        <v>84</v>
      </c>
      <c r="Q4741" s="10">
        <v>1766.01</v>
      </c>
      <c r="R4741" s="10">
        <v>0</v>
      </c>
      <c r="S4741" s="10">
        <v>0</v>
      </c>
      <c r="T4741" s="10" t="s">
        <v>35</v>
      </c>
      <c r="U4741" s="10"/>
      <c r="V4741" s="10" t="s">
        <v>49</v>
      </c>
      <c r="W4741" s="10">
        <v>69</v>
      </c>
      <c r="X4741" s="11" t="s">
        <v>37</v>
      </c>
    </row>
    <row r="4742" spans="1:24" x14ac:dyDescent="0.3">
      <c r="A4742" s="4" t="s">
        <v>14198</v>
      </c>
      <c r="B4742" s="5">
        <v>46165</v>
      </c>
      <c r="C4742" s="20" t="str">
        <f>TEXT(Table3[[#This Row],[Transaction_Date]],"dddd")</f>
        <v>Saturday</v>
      </c>
      <c r="D4742" t="s">
        <v>14199</v>
      </c>
      <c r="E4742">
        <f>HOUR(Table3[[#This Row],[Transaction_Time]])</f>
        <v>19</v>
      </c>
      <c r="F4742" s="6" t="s">
        <v>24</v>
      </c>
      <c r="G4742" s="6" t="s">
        <v>14200</v>
      </c>
      <c r="H4742" s="6" t="s">
        <v>26</v>
      </c>
      <c r="I4742" s="6" t="s">
        <v>42</v>
      </c>
      <c r="J4742" s="6" t="s">
        <v>105</v>
      </c>
      <c r="K4742" s="6" t="s">
        <v>675</v>
      </c>
      <c r="L4742" s="6" t="s">
        <v>463</v>
      </c>
      <c r="M4742" s="6" t="s">
        <v>101</v>
      </c>
      <c r="N4742" s="6" t="s">
        <v>78</v>
      </c>
      <c r="O4742" s="6" t="s">
        <v>47</v>
      </c>
      <c r="P4742" s="6" t="s">
        <v>115</v>
      </c>
      <c r="Q4742" s="6">
        <v>117.42</v>
      </c>
      <c r="R4742" s="6">
        <v>0</v>
      </c>
      <c r="S4742" s="6">
        <v>0</v>
      </c>
      <c r="T4742" s="6" t="s">
        <v>35</v>
      </c>
      <c r="U4742" s="6"/>
      <c r="V4742" s="6" t="s">
        <v>49</v>
      </c>
      <c r="W4742" s="6">
        <v>18</v>
      </c>
      <c r="X4742" s="7" t="s">
        <v>69</v>
      </c>
    </row>
    <row r="4743" spans="1:24" x14ac:dyDescent="0.3">
      <c r="A4743" s="8" t="s">
        <v>14201</v>
      </c>
      <c r="B4743" s="9">
        <v>46167</v>
      </c>
      <c r="C4743" s="21" t="str">
        <f>TEXT(Table3[[#This Row],[Transaction_Date]],"dddd")</f>
        <v>Monday</v>
      </c>
      <c r="D4743" t="s">
        <v>14202</v>
      </c>
      <c r="E4743">
        <f>HOUR(Table3[[#This Row],[Transaction_Time]])</f>
        <v>11</v>
      </c>
      <c r="F4743" s="10" t="s">
        <v>24</v>
      </c>
      <c r="G4743" s="10" t="s">
        <v>14203</v>
      </c>
      <c r="H4743" s="10" t="s">
        <v>54</v>
      </c>
      <c r="I4743" s="10" t="s">
        <v>27</v>
      </c>
      <c r="J4743" s="10" t="s">
        <v>119</v>
      </c>
      <c r="K4743" s="10" t="s">
        <v>264</v>
      </c>
      <c r="L4743" s="10" t="s">
        <v>290</v>
      </c>
      <c r="M4743" s="10" t="s">
        <v>93</v>
      </c>
      <c r="N4743" s="10" t="s">
        <v>46</v>
      </c>
      <c r="O4743" s="10" t="s">
        <v>141</v>
      </c>
      <c r="P4743" s="10" t="s">
        <v>68</v>
      </c>
      <c r="Q4743" s="10">
        <v>630.74</v>
      </c>
      <c r="R4743" s="10">
        <v>0</v>
      </c>
      <c r="S4743" s="10">
        <v>0</v>
      </c>
      <c r="T4743" s="10" t="s">
        <v>35</v>
      </c>
      <c r="U4743" s="10"/>
      <c r="V4743" s="10" t="s">
        <v>36</v>
      </c>
      <c r="W4743" s="10">
        <v>100</v>
      </c>
      <c r="X4743" s="11" t="s">
        <v>37</v>
      </c>
    </row>
    <row r="4744" spans="1:24" x14ac:dyDescent="0.3">
      <c r="A4744" s="4" t="s">
        <v>14204</v>
      </c>
      <c r="B4744" s="5">
        <v>46157</v>
      </c>
      <c r="C4744" s="20" t="str">
        <f>TEXT(Table3[[#This Row],[Transaction_Date]],"dddd")</f>
        <v>Friday</v>
      </c>
      <c r="D4744" t="s">
        <v>14205</v>
      </c>
      <c r="E4744">
        <f>HOUR(Table3[[#This Row],[Transaction_Time]])</f>
        <v>19</v>
      </c>
      <c r="F4744" s="6" t="s">
        <v>24</v>
      </c>
      <c r="G4744" s="6" t="s">
        <v>14206</v>
      </c>
      <c r="H4744" s="6" t="s">
        <v>26</v>
      </c>
      <c r="I4744" s="6" t="s">
        <v>27</v>
      </c>
      <c r="J4744" s="6" t="s">
        <v>98</v>
      </c>
      <c r="K4744" s="6" t="s">
        <v>99</v>
      </c>
      <c r="L4744" s="6" t="s">
        <v>196</v>
      </c>
      <c r="M4744" s="6" t="s">
        <v>83</v>
      </c>
      <c r="N4744" s="6" t="s">
        <v>176</v>
      </c>
      <c r="O4744" s="6" t="s">
        <v>60</v>
      </c>
      <c r="P4744" s="6" t="s">
        <v>128</v>
      </c>
      <c r="Q4744" s="6">
        <v>35.200000000000003</v>
      </c>
      <c r="R4744" s="6">
        <v>0</v>
      </c>
      <c r="S4744" s="6">
        <v>1.7</v>
      </c>
      <c r="T4744" s="6" t="s">
        <v>35</v>
      </c>
      <c r="U4744" s="6"/>
      <c r="V4744" s="6" t="s">
        <v>49</v>
      </c>
      <c r="W4744" s="6">
        <v>67</v>
      </c>
      <c r="X4744" s="7" t="s">
        <v>37</v>
      </c>
    </row>
    <row r="4745" spans="1:24" x14ac:dyDescent="0.3">
      <c r="A4745" s="8" t="s">
        <v>14207</v>
      </c>
      <c r="B4745" s="9">
        <v>46173</v>
      </c>
      <c r="C4745" s="21" t="str">
        <f>TEXT(Table3[[#This Row],[Transaction_Date]],"dddd")</f>
        <v>Sunday</v>
      </c>
      <c r="D4745" t="s">
        <v>14208</v>
      </c>
      <c r="E4745">
        <f>HOUR(Table3[[#This Row],[Transaction_Time]])</f>
        <v>11</v>
      </c>
      <c r="F4745" s="10" t="s">
        <v>416</v>
      </c>
      <c r="G4745" s="10" t="s">
        <v>14209</v>
      </c>
      <c r="H4745" s="10" t="s">
        <v>26</v>
      </c>
      <c r="I4745" s="10" t="s">
        <v>27</v>
      </c>
      <c r="J4745" s="10" t="s">
        <v>90</v>
      </c>
      <c r="K4745" s="10" t="s">
        <v>346</v>
      </c>
      <c r="L4745" s="10" t="s">
        <v>350</v>
      </c>
      <c r="M4745" s="10" t="s">
        <v>31</v>
      </c>
      <c r="N4745" s="10" t="s">
        <v>46</v>
      </c>
      <c r="O4745" s="10" t="s">
        <v>60</v>
      </c>
      <c r="P4745" s="10" t="s">
        <v>68</v>
      </c>
      <c r="Q4745" s="10">
        <v>258.25</v>
      </c>
      <c r="R4745" s="10">
        <v>0</v>
      </c>
      <c r="S4745" s="10">
        <v>0</v>
      </c>
      <c r="T4745" s="10" t="s">
        <v>35</v>
      </c>
      <c r="U4745" s="10"/>
      <c r="V4745" s="10" t="s">
        <v>36</v>
      </c>
      <c r="W4745" s="10">
        <v>80</v>
      </c>
      <c r="X4745" s="11" t="s">
        <v>37</v>
      </c>
    </row>
    <row r="4746" spans="1:24" x14ac:dyDescent="0.3">
      <c r="A4746" s="4" t="s">
        <v>14210</v>
      </c>
      <c r="B4746" s="5">
        <v>46143</v>
      </c>
      <c r="C4746" s="20" t="str">
        <f>TEXT(Table3[[#This Row],[Transaction_Date]],"dddd")</f>
        <v>Friday</v>
      </c>
      <c r="D4746" t="s">
        <v>14211</v>
      </c>
      <c r="E4746">
        <f>HOUR(Table3[[#This Row],[Transaction_Time]])</f>
        <v>20</v>
      </c>
      <c r="F4746" s="6" t="s">
        <v>370</v>
      </c>
      <c r="G4746" s="6" t="s">
        <v>14212</v>
      </c>
      <c r="H4746" s="6" t="s">
        <v>89</v>
      </c>
      <c r="I4746" s="6" t="s">
        <v>27</v>
      </c>
      <c r="J4746" s="6" t="s">
        <v>98</v>
      </c>
      <c r="K4746" s="6" t="s">
        <v>126</v>
      </c>
      <c r="L4746" s="6" t="s">
        <v>334</v>
      </c>
      <c r="M4746" s="6" t="s">
        <v>58</v>
      </c>
      <c r="N4746" s="6" t="s">
        <v>32</v>
      </c>
      <c r="O4746" s="6" t="s">
        <v>60</v>
      </c>
      <c r="P4746" s="6" t="s">
        <v>128</v>
      </c>
      <c r="Q4746" s="6">
        <v>113.15</v>
      </c>
      <c r="R4746" s="6">
        <v>0</v>
      </c>
      <c r="S4746" s="6">
        <v>6.97</v>
      </c>
      <c r="T4746" s="6" t="s">
        <v>35</v>
      </c>
      <c r="U4746" s="6"/>
      <c r="V4746" s="6" t="s">
        <v>36</v>
      </c>
      <c r="W4746" s="6">
        <v>37</v>
      </c>
      <c r="X4746" s="7" t="s">
        <v>37</v>
      </c>
    </row>
    <row r="4747" spans="1:24" x14ac:dyDescent="0.3">
      <c r="A4747" s="8" t="s">
        <v>14213</v>
      </c>
      <c r="B4747" s="9">
        <v>46167</v>
      </c>
      <c r="C4747" s="21" t="str">
        <f>TEXT(Table3[[#This Row],[Transaction_Date]],"dddd")</f>
        <v>Monday</v>
      </c>
      <c r="D4747" t="s">
        <v>14214</v>
      </c>
      <c r="E4747">
        <f>HOUR(Table3[[#This Row],[Transaction_Time]])</f>
        <v>12</v>
      </c>
      <c r="F4747" s="10" t="s">
        <v>52</v>
      </c>
      <c r="G4747" s="10" t="s">
        <v>14215</v>
      </c>
      <c r="H4747" s="10" t="s">
        <v>54</v>
      </c>
      <c r="I4747" s="10" t="s">
        <v>42</v>
      </c>
      <c r="J4747" s="10" t="s">
        <v>98</v>
      </c>
      <c r="K4747" s="10" t="s">
        <v>459</v>
      </c>
      <c r="L4747" s="10" t="s">
        <v>241</v>
      </c>
      <c r="M4747" s="10" t="s">
        <v>101</v>
      </c>
      <c r="N4747" s="10" t="s">
        <v>78</v>
      </c>
      <c r="O4747" s="10" t="s">
        <v>297</v>
      </c>
      <c r="P4747" s="10" t="s">
        <v>34</v>
      </c>
      <c r="Q4747" s="10">
        <v>1133.3900000000001</v>
      </c>
      <c r="R4747" s="10">
        <v>0</v>
      </c>
      <c r="S4747" s="10">
        <v>0</v>
      </c>
      <c r="T4747" s="10" t="s">
        <v>35</v>
      </c>
      <c r="U4747" s="10"/>
      <c r="V4747" s="10" t="s">
        <v>49</v>
      </c>
      <c r="W4747" s="10">
        <v>6</v>
      </c>
      <c r="X4747" s="11" t="s">
        <v>37</v>
      </c>
    </row>
    <row r="4748" spans="1:24" x14ac:dyDescent="0.3">
      <c r="A4748" s="4" t="s">
        <v>14216</v>
      </c>
      <c r="B4748" s="5">
        <v>46167</v>
      </c>
      <c r="C4748" s="20" t="str">
        <f>TEXT(Table3[[#This Row],[Transaction_Date]],"dddd")</f>
        <v>Monday</v>
      </c>
      <c r="D4748" t="s">
        <v>14217</v>
      </c>
      <c r="E4748">
        <f>HOUR(Table3[[#This Row],[Transaction_Time]])</f>
        <v>19</v>
      </c>
      <c r="F4748" s="6" t="s">
        <v>24</v>
      </c>
      <c r="G4748" s="6" t="s">
        <v>14218</v>
      </c>
      <c r="H4748" s="6" t="s">
        <v>89</v>
      </c>
      <c r="I4748" s="6" t="s">
        <v>27</v>
      </c>
      <c r="J4748" s="6" t="s">
        <v>166</v>
      </c>
      <c r="K4748" s="6" t="s">
        <v>167</v>
      </c>
      <c r="L4748" s="6" t="s">
        <v>66</v>
      </c>
      <c r="M4748" s="6" t="s">
        <v>67</v>
      </c>
      <c r="N4748" s="6" t="s">
        <v>59</v>
      </c>
      <c r="O4748" s="6" t="s">
        <v>141</v>
      </c>
      <c r="P4748" s="10" t="s">
        <v>68</v>
      </c>
      <c r="Q4748" s="6">
        <v>76.47</v>
      </c>
      <c r="R4748" s="6">
        <v>0</v>
      </c>
      <c r="S4748" s="6">
        <v>0</v>
      </c>
      <c r="T4748" s="6" t="s">
        <v>35</v>
      </c>
      <c r="U4748" s="6"/>
      <c r="V4748" s="6" t="s">
        <v>49</v>
      </c>
      <c r="W4748" s="6">
        <v>4</v>
      </c>
      <c r="X4748" s="7" t="s">
        <v>37</v>
      </c>
    </row>
    <row r="4749" spans="1:24" x14ac:dyDescent="0.3">
      <c r="A4749" s="8" t="s">
        <v>14219</v>
      </c>
      <c r="B4749" s="9">
        <v>46151</v>
      </c>
      <c r="C4749" s="21" t="str">
        <f>TEXT(Table3[[#This Row],[Transaction_Date]],"dddd")</f>
        <v>Saturday</v>
      </c>
      <c r="D4749" t="s">
        <v>14220</v>
      </c>
      <c r="E4749">
        <f>HOUR(Table3[[#This Row],[Transaction_Time]])</f>
        <v>11</v>
      </c>
      <c r="F4749" s="10" t="s">
        <v>52</v>
      </c>
      <c r="G4749" s="10" t="s">
        <v>14221</v>
      </c>
      <c r="H4749" s="10" t="s">
        <v>26</v>
      </c>
      <c r="I4749" s="10" t="s">
        <v>27</v>
      </c>
      <c r="J4749" s="10" t="s">
        <v>55</v>
      </c>
      <c r="K4749" s="10" t="s">
        <v>256</v>
      </c>
      <c r="L4749" s="10" t="s">
        <v>196</v>
      </c>
      <c r="M4749" s="10" t="s">
        <v>83</v>
      </c>
      <c r="N4749" s="10" t="s">
        <v>46</v>
      </c>
      <c r="O4749" s="10" t="s">
        <v>297</v>
      </c>
      <c r="P4749" s="10" t="s">
        <v>108</v>
      </c>
      <c r="Q4749" s="10">
        <v>831.35</v>
      </c>
      <c r="R4749" s="10">
        <v>0</v>
      </c>
      <c r="S4749" s="10">
        <v>0</v>
      </c>
      <c r="T4749" s="10" t="s">
        <v>35</v>
      </c>
      <c r="U4749" s="10"/>
      <c r="V4749" s="10" t="s">
        <v>49</v>
      </c>
      <c r="W4749" s="10">
        <v>75</v>
      </c>
      <c r="X4749" s="11" t="s">
        <v>37</v>
      </c>
    </row>
    <row r="4750" spans="1:24" x14ac:dyDescent="0.3">
      <c r="A4750" s="4" t="s">
        <v>14222</v>
      </c>
      <c r="B4750" s="5">
        <v>46159</v>
      </c>
      <c r="C4750" s="20" t="str">
        <f>TEXT(Table3[[#This Row],[Transaction_Date]],"dddd")</f>
        <v>Sunday</v>
      </c>
      <c r="D4750" t="s">
        <v>14223</v>
      </c>
      <c r="E4750">
        <f>HOUR(Table3[[#This Row],[Transaction_Time]])</f>
        <v>10</v>
      </c>
      <c r="F4750" s="6" t="s">
        <v>24</v>
      </c>
      <c r="G4750" s="6" t="s">
        <v>14224</v>
      </c>
      <c r="H4750" s="6" t="s">
        <v>54</v>
      </c>
      <c r="I4750" s="6" t="s">
        <v>42</v>
      </c>
      <c r="J4750" s="6" t="s">
        <v>43</v>
      </c>
      <c r="K4750" s="6" t="s">
        <v>44</v>
      </c>
      <c r="L4750" s="6" t="s">
        <v>145</v>
      </c>
      <c r="M4750" s="6" t="s">
        <v>146</v>
      </c>
      <c r="N4750" s="6" t="s">
        <v>272</v>
      </c>
      <c r="O4750" s="6" t="s">
        <v>47</v>
      </c>
      <c r="P4750" s="6" t="s">
        <v>84</v>
      </c>
      <c r="Q4750" s="6">
        <v>55315.85</v>
      </c>
      <c r="R4750" s="6">
        <v>0</v>
      </c>
      <c r="S4750" s="6">
        <v>0</v>
      </c>
      <c r="T4750" s="6" t="s">
        <v>35</v>
      </c>
      <c r="U4750" s="6"/>
      <c r="V4750" s="6" t="s">
        <v>49</v>
      </c>
      <c r="W4750" s="6">
        <v>86</v>
      </c>
      <c r="X4750" s="7" t="s">
        <v>37</v>
      </c>
    </row>
    <row r="4751" spans="1:24" x14ac:dyDescent="0.3">
      <c r="A4751" s="8" t="s">
        <v>14225</v>
      </c>
      <c r="B4751" s="9">
        <v>46147</v>
      </c>
      <c r="C4751" s="21" t="str">
        <f>TEXT(Table3[[#This Row],[Transaction_Date]],"dddd")</f>
        <v>Tuesday</v>
      </c>
      <c r="D4751" t="s">
        <v>11809</v>
      </c>
      <c r="E4751">
        <f>HOUR(Table3[[#This Row],[Transaction_Time]])</f>
        <v>16</v>
      </c>
      <c r="F4751" s="10" t="s">
        <v>24</v>
      </c>
      <c r="G4751" s="10" t="s">
        <v>14226</v>
      </c>
      <c r="H4751" s="10" t="s">
        <v>26</v>
      </c>
      <c r="I4751" s="10" t="s">
        <v>27</v>
      </c>
      <c r="J4751" s="10" t="s">
        <v>43</v>
      </c>
      <c r="K4751" s="10" t="s">
        <v>229</v>
      </c>
      <c r="L4751" s="10" t="s">
        <v>200</v>
      </c>
      <c r="M4751" s="10" t="s">
        <v>146</v>
      </c>
      <c r="N4751" s="10" t="s">
        <v>46</v>
      </c>
      <c r="O4751" s="10" t="s">
        <v>47</v>
      </c>
      <c r="P4751" s="10" t="s">
        <v>68</v>
      </c>
      <c r="Q4751" s="10">
        <v>256.57</v>
      </c>
      <c r="R4751" s="10">
        <v>0</v>
      </c>
      <c r="S4751" s="10">
        <v>0</v>
      </c>
      <c r="T4751" s="10" t="s">
        <v>35</v>
      </c>
      <c r="U4751" s="10"/>
      <c r="V4751" s="10" t="s">
        <v>49</v>
      </c>
      <c r="W4751" s="10">
        <v>17</v>
      </c>
      <c r="X4751" s="11" t="s">
        <v>37</v>
      </c>
    </row>
    <row r="4752" spans="1:24" x14ac:dyDescent="0.3">
      <c r="A4752" s="4" t="s">
        <v>14227</v>
      </c>
      <c r="B4752" s="5">
        <v>46144</v>
      </c>
      <c r="C4752" s="20" t="str">
        <f>TEXT(Table3[[#This Row],[Transaction_Date]],"dddd")</f>
        <v>Saturday</v>
      </c>
      <c r="D4752" t="s">
        <v>14228</v>
      </c>
      <c r="E4752">
        <f>HOUR(Table3[[#This Row],[Transaction_Time]])</f>
        <v>9</v>
      </c>
      <c r="F4752" s="6" t="s">
        <v>40</v>
      </c>
      <c r="G4752" s="6" t="s">
        <v>14229</v>
      </c>
      <c r="H4752" s="6" t="s">
        <v>97</v>
      </c>
      <c r="I4752" s="6" t="s">
        <v>42</v>
      </c>
      <c r="J4752" s="6" t="s">
        <v>119</v>
      </c>
      <c r="K4752" s="6" t="s">
        <v>323</v>
      </c>
      <c r="L4752" s="6" t="s">
        <v>327</v>
      </c>
      <c r="M4752" s="6" t="s">
        <v>114</v>
      </c>
      <c r="N4752" s="6" t="s">
        <v>78</v>
      </c>
      <c r="O4752" s="6" t="s">
        <v>33</v>
      </c>
      <c r="P4752" s="10" t="s">
        <v>68</v>
      </c>
      <c r="Q4752" s="6">
        <v>1002.46</v>
      </c>
      <c r="R4752" s="6">
        <v>59.24</v>
      </c>
      <c r="S4752" s="6">
        <v>0</v>
      </c>
      <c r="T4752" s="6" t="s">
        <v>35</v>
      </c>
      <c r="U4752" s="6"/>
      <c r="V4752" s="6" t="s">
        <v>36</v>
      </c>
      <c r="W4752" s="6">
        <v>61</v>
      </c>
      <c r="X4752" s="7" t="s">
        <v>37</v>
      </c>
    </row>
    <row r="4753" spans="1:24" x14ac:dyDescent="0.3">
      <c r="A4753" s="8" t="s">
        <v>14230</v>
      </c>
      <c r="B4753" s="9">
        <v>46161</v>
      </c>
      <c r="C4753" s="21" t="str">
        <f>TEXT(Table3[[#This Row],[Transaction_Date]],"dddd")</f>
        <v>Tuesday</v>
      </c>
      <c r="D4753" t="s">
        <v>14231</v>
      </c>
      <c r="E4753">
        <f>HOUR(Table3[[#This Row],[Transaction_Time]])</f>
        <v>16</v>
      </c>
      <c r="F4753" s="10" t="s">
        <v>416</v>
      </c>
      <c r="G4753" s="10" t="s">
        <v>14232</v>
      </c>
      <c r="H4753" s="10" t="s">
        <v>26</v>
      </c>
      <c r="I4753" s="10" t="s">
        <v>27</v>
      </c>
      <c r="J4753" s="10" t="s">
        <v>150</v>
      </c>
      <c r="K4753" s="10" t="s">
        <v>151</v>
      </c>
      <c r="L4753" s="10" t="s">
        <v>161</v>
      </c>
      <c r="M4753" s="10" t="s">
        <v>162</v>
      </c>
      <c r="N4753" s="10" t="s">
        <v>176</v>
      </c>
      <c r="O4753" s="10" t="s">
        <v>33</v>
      </c>
      <c r="P4753" s="10" t="s">
        <v>115</v>
      </c>
      <c r="Q4753" s="10">
        <v>105.56</v>
      </c>
      <c r="R4753" s="10">
        <v>0</v>
      </c>
      <c r="S4753" s="10">
        <v>0</v>
      </c>
      <c r="T4753" s="10" t="s">
        <v>35</v>
      </c>
      <c r="U4753" s="10"/>
      <c r="V4753" s="10" t="s">
        <v>49</v>
      </c>
      <c r="W4753" s="10">
        <v>99</v>
      </c>
      <c r="X4753" s="11" t="s">
        <v>37</v>
      </c>
    </row>
    <row r="4754" spans="1:24" x14ac:dyDescent="0.3">
      <c r="A4754" s="4" t="s">
        <v>14233</v>
      </c>
      <c r="B4754" s="5">
        <v>46159</v>
      </c>
      <c r="C4754" s="20" t="str">
        <f>TEXT(Table3[[#This Row],[Transaction_Date]],"dddd")</f>
        <v>Sunday</v>
      </c>
      <c r="D4754" t="s">
        <v>14234</v>
      </c>
      <c r="E4754">
        <f>HOUR(Table3[[#This Row],[Transaction_Time]])</f>
        <v>20</v>
      </c>
      <c r="F4754" s="6" t="s">
        <v>370</v>
      </c>
      <c r="G4754" s="6" t="s">
        <v>14235</v>
      </c>
      <c r="H4754" s="6" t="s">
        <v>26</v>
      </c>
      <c r="I4754" s="6" t="s">
        <v>42</v>
      </c>
      <c r="J4754" s="6" t="s">
        <v>150</v>
      </c>
      <c r="K4754" s="6" t="s">
        <v>245</v>
      </c>
      <c r="L4754" s="6" t="s">
        <v>205</v>
      </c>
      <c r="M4754" s="6" t="s">
        <v>162</v>
      </c>
      <c r="N4754" s="6" t="s">
        <v>272</v>
      </c>
      <c r="O4754" s="6" t="s">
        <v>60</v>
      </c>
      <c r="P4754" s="6" t="s">
        <v>128</v>
      </c>
      <c r="Q4754" s="6">
        <v>131.75</v>
      </c>
      <c r="R4754" s="6">
        <v>0</v>
      </c>
      <c r="S4754" s="6">
        <v>0</v>
      </c>
      <c r="T4754" s="6" t="s">
        <v>35</v>
      </c>
      <c r="U4754" s="6"/>
      <c r="V4754" s="6" t="s">
        <v>49</v>
      </c>
      <c r="W4754" s="6">
        <v>11</v>
      </c>
      <c r="X4754" s="7" t="s">
        <v>37</v>
      </c>
    </row>
    <row r="4755" spans="1:24" x14ac:dyDescent="0.3">
      <c r="A4755" s="8" t="s">
        <v>14236</v>
      </c>
      <c r="B4755" s="9">
        <v>46154</v>
      </c>
      <c r="C4755" s="21" t="str">
        <f>TEXT(Table3[[#This Row],[Transaction_Date]],"dddd")</f>
        <v>Tuesday</v>
      </c>
      <c r="D4755" t="s">
        <v>14237</v>
      </c>
      <c r="E4755">
        <f>HOUR(Table3[[#This Row],[Transaction_Time]])</f>
        <v>15</v>
      </c>
      <c r="F4755" s="10" t="s">
        <v>24</v>
      </c>
      <c r="G4755" s="10" t="s">
        <v>14238</v>
      </c>
      <c r="H4755" s="10" t="s">
        <v>26</v>
      </c>
      <c r="I4755" s="10" t="s">
        <v>27</v>
      </c>
      <c r="J4755" s="10" t="s">
        <v>55</v>
      </c>
      <c r="K4755" s="10" t="s">
        <v>180</v>
      </c>
      <c r="L4755" s="10" t="s">
        <v>145</v>
      </c>
      <c r="M4755" s="10" t="s">
        <v>146</v>
      </c>
      <c r="N4755" s="10" t="s">
        <v>176</v>
      </c>
      <c r="O4755" s="10" t="s">
        <v>47</v>
      </c>
      <c r="P4755" s="10" t="s">
        <v>84</v>
      </c>
      <c r="Q4755" s="10">
        <v>431.8</v>
      </c>
      <c r="R4755" s="10">
        <v>0</v>
      </c>
      <c r="S4755" s="10">
        <v>0</v>
      </c>
      <c r="T4755" s="10" t="s">
        <v>35</v>
      </c>
      <c r="U4755" s="10"/>
      <c r="V4755" s="10" t="s">
        <v>49</v>
      </c>
      <c r="W4755" s="10">
        <v>1</v>
      </c>
      <c r="X4755" s="11" t="s">
        <v>37</v>
      </c>
    </row>
    <row r="4756" spans="1:24" x14ac:dyDescent="0.3">
      <c r="A4756" s="4" t="s">
        <v>14239</v>
      </c>
      <c r="B4756" s="5">
        <v>46159</v>
      </c>
      <c r="C4756" s="20" t="str">
        <f>TEXT(Table3[[#This Row],[Transaction_Date]],"dddd")</f>
        <v>Sunday</v>
      </c>
      <c r="D4756" t="s">
        <v>14240</v>
      </c>
      <c r="E4756">
        <f>HOUR(Table3[[#This Row],[Transaction_Time]])</f>
        <v>11</v>
      </c>
      <c r="F4756" s="6" t="s">
        <v>52</v>
      </c>
      <c r="G4756" s="6" t="s">
        <v>14241</v>
      </c>
      <c r="H4756" s="6" t="s">
        <v>89</v>
      </c>
      <c r="I4756" s="6" t="s">
        <v>27</v>
      </c>
      <c r="J4756" s="6" t="s">
        <v>55</v>
      </c>
      <c r="K4756" s="6" t="s">
        <v>56</v>
      </c>
      <c r="L4756" s="6" t="s">
        <v>634</v>
      </c>
      <c r="M4756" s="6" t="s">
        <v>114</v>
      </c>
      <c r="N4756" s="6" t="s">
        <v>46</v>
      </c>
      <c r="O4756" s="6" t="s">
        <v>47</v>
      </c>
      <c r="P4756" s="6" t="s">
        <v>68</v>
      </c>
      <c r="Q4756" s="6">
        <v>1564.64</v>
      </c>
      <c r="R4756" s="6">
        <v>0</v>
      </c>
      <c r="S4756" s="6">
        <v>0</v>
      </c>
      <c r="T4756" s="6" t="s">
        <v>35</v>
      </c>
      <c r="U4756" s="6"/>
      <c r="V4756" s="6" t="s">
        <v>49</v>
      </c>
      <c r="W4756" s="6">
        <v>45</v>
      </c>
      <c r="X4756" s="7" t="s">
        <v>37</v>
      </c>
    </row>
    <row r="4757" spans="1:24" x14ac:dyDescent="0.3">
      <c r="A4757" s="8" t="s">
        <v>14242</v>
      </c>
      <c r="B4757" s="9">
        <v>46150</v>
      </c>
      <c r="C4757" s="21" t="str">
        <f>TEXT(Table3[[#This Row],[Transaction_Date]],"dddd")</f>
        <v>Friday</v>
      </c>
      <c r="D4757" t="s">
        <v>14243</v>
      </c>
      <c r="E4757">
        <f>HOUR(Table3[[#This Row],[Transaction_Time]])</f>
        <v>12</v>
      </c>
      <c r="F4757" s="10" t="s">
        <v>72</v>
      </c>
      <c r="G4757" s="10" t="s">
        <v>14244</v>
      </c>
      <c r="H4757" s="10" t="s">
        <v>26</v>
      </c>
      <c r="I4757" s="10" t="s">
        <v>27</v>
      </c>
      <c r="J4757" s="10" t="s">
        <v>90</v>
      </c>
      <c r="K4757" s="10" t="s">
        <v>140</v>
      </c>
      <c r="L4757" s="10" t="s">
        <v>100</v>
      </c>
      <c r="M4757" s="10" t="s">
        <v>101</v>
      </c>
      <c r="N4757" s="10" t="s">
        <v>32</v>
      </c>
      <c r="O4757" s="10" t="s">
        <v>60</v>
      </c>
      <c r="P4757" s="10" t="s">
        <v>115</v>
      </c>
      <c r="Q4757" s="10">
        <v>440.12</v>
      </c>
      <c r="R4757" s="10">
        <v>0</v>
      </c>
      <c r="S4757" s="10">
        <v>0</v>
      </c>
      <c r="T4757" s="10" t="s">
        <v>280</v>
      </c>
      <c r="U4757" s="10" t="s">
        <v>385</v>
      </c>
      <c r="V4757" s="10" t="s">
        <v>49</v>
      </c>
      <c r="W4757" s="10">
        <v>15</v>
      </c>
      <c r="X4757" s="11" t="s">
        <v>37</v>
      </c>
    </row>
    <row r="4758" spans="1:24" x14ac:dyDescent="0.3">
      <c r="A4758" s="4" t="s">
        <v>14245</v>
      </c>
      <c r="B4758" s="5">
        <v>46162</v>
      </c>
      <c r="C4758" s="20" t="str">
        <f>TEXT(Table3[[#This Row],[Transaction_Date]],"dddd")</f>
        <v>Wednesday</v>
      </c>
      <c r="D4758" t="s">
        <v>14246</v>
      </c>
      <c r="E4758">
        <f>HOUR(Table3[[#This Row],[Transaction_Time]])</f>
        <v>14</v>
      </c>
      <c r="F4758" s="6" t="s">
        <v>24</v>
      </c>
      <c r="G4758" s="6" t="s">
        <v>14247</v>
      </c>
      <c r="H4758" s="6" t="s">
        <v>26</v>
      </c>
      <c r="I4758" s="6" t="s">
        <v>42</v>
      </c>
      <c r="J4758" s="6" t="s">
        <v>75</v>
      </c>
      <c r="K4758" s="6" t="s">
        <v>156</v>
      </c>
      <c r="L4758" s="6" t="s">
        <v>230</v>
      </c>
      <c r="M4758" s="6" t="s">
        <v>83</v>
      </c>
      <c r="N4758" s="6" t="s">
        <v>46</v>
      </c>
      <c r="O4758" s="6" t="s">
        <v>141</v>
      </c>
      <c r="P4758" s="6" t="s">
        <v>68</v>
      </c>
      <c r="Q4758" s="6">
        <v>364.14</v>
      </c>
      <c r="R4758" s="6">
        <v>0</v>
      </c>
      <c r="S4758" s="6">
        <v>0</v>
      </c>
      <c r="T4758" s="6" t="s">
        <v>35</v>
      </c>
      <c r="U4758" s="6"/>
      <c r="V4758" s="6" t="s">
        <v>49</v>
      </c>
      <c r="W4758" s="6">
        <v>32</v>
      </c>
      <c r="X4758" s="7" t="s">
        <v>37</v>
      </c>
    </row>
    <row r="4759" spans="1:24" x14ac:dyDescent="0.3">
      <c r="A4759" s="8" t="s">
        <v>14248</v>
      </c>
      <c r="B4759" s="9">
        <v>46148</v>
      </c>
      <c r="C4759" s="21" t="str">
        <f>TEXT(Table3[[#This Row],[Transaction_Date]],"dddd")</f>
        <v>Wednesday</v>
      </c>
      <c r="D4759" t="s">
        <v>14249</v>
      </c>
      <c r="E4759">
        <f>HOUR(Table3[[#This Row],[Transaction_Time]])</f>
        <v>10</v>
      </c>
      <c r="F4759" s="10" t="s">
        <v>24</v>
      </c>
      <c r="G4759" s="10" t="s">
        <v>14250</v>
      </c>
      <c r="H4759" s="10" t="s">
        <v>54</v>
      </c>
      <c r="I4759" s="10" t="s">
        <v>27</v>
      </c>
      <c r="J4759" s="10" t="s">
        <v>119</v>
      </c>
      <c r="K4759" s="10" t="s">
        <v>120</v>
      </c>
      <c r="L4759" s="10" t="s">
        <v>647</v>
      </c>
      <c r="M4759" s="10" t="s">
        <v>31</v>
      </c>
      <c r="N4759" s="10" t="s">
        <v>59</v>
      </c>
      <c r="O4759" s="10" t="s">
        <v>33</v>
      </c>
      <c r="P4759" s="10" t="s">
        <v>68</v>
      </c>
      <c r="Q4759" s="10">
        <v>1019.03</v>
      </c>
      <c r="R4759" s="10">
        <v>32.380000000000003</v>
      </c>
      <c r="S4759" s="10">
        <v>1.36</v>
      </c>
      <c r="T4759" s="10" t="s">
        <v>35</v>
      </c>
      <c r="U4759" s="10"/>
      <c r="V4759" s="10" t="s">
        <v>36</v>
      </c>
      <c r="W4759" s="10">
        <v>59</v>
      </c>
      <c r="X4759" s="11" t="s">
        <v>37</v>
      </c>
    </row>
    <row r="4760" spans="1:24" x14ac:dyDescent="0.3">
      <c r="A4760" s="4" t="s">
        <v>14251</v>
      </c>
      <c r="B4760" s="5">
        <v>46149</v>
      </c>
      <c r="C4760" s="20" t="str">
        <f>TEXT(Table3[[#This Row],[Transaction_Date]],"dddd")</f>
        <v>Thursday</v>
      </c>
      <c r="D4760" t="s">
        <v>14252</v>
      </c>
      <c r="E4760">
        <f>HOUR(Table3[[#This Row],[Transaction_Time]])</f>
        <v>7</v>
      </c>
      <c r="F4760" s="6" t="s">
        <v>24</v>
      </c>
      <c r="G4760" s="6" t="s">
        <v>14253</v>
      </c>
      <c r="H4760" s="6" t="s">
        <v>26</v>
      </c>
      <c r="I4760" s="6" t="s">
        <v>42</v>
      </c>
      <c r="J4760" s="6" t="s">
        <v>43</v>
      </c>
      <c r="K4760" s="6" t="s">
        <v>112</v>
      </c>
      <c r="L4760" s="6" t="s">
        <v>196</v>
      </c>
      <c r="M4760" s="6" t="s">
        <v>83</v>
      </c>
      <c r="N4760" s="6" t="s">
        <v>291</v>
      </c>
      <c r="O4760" s="6" t="s">
        <v>141</v>
      </c>
      <c r="P4760" s="6" t="s">
        <v>115</v>
      </c>
      <c r="Q4760" s="6">
        <v>1297.03</v>
      </c>
      <c r="R4760" s="6">
        <v>0</v>
      </c>
      <c r="S4760" s="6">
        <v>0</v>
      </c>
      <c r="T4760" s="6" t="s">
        <v>35</v>
      </c>
      <c r="U4760" s="6"/>
      <c r="V4760" s="6" t="s">
        <v>49</v>
      </c>
      <c r="W4760" s="6">
        <v>95</v>
      </c>
      <c r="X4760" s="7" t="s">
        <v>69</v>
      </c>
    </row>
    <row r="4761" spans="1:24" x14ac:dyDescent="0.3">
      <c r="A4761" s="8" t="s">
        <v>14254</v>
      </c>
      <c r="B4761" s="9">
        <v>46154</v>
      </c>
      <c r="C4761" s="21" t="str">
        <f>TEXT(Table3[[#This Row],[Transaction_Date]],"dddd")</f>
        <v>Tuesday</v>
      </c>
      <c r="D4761" t="s">
        <v>14255</v>
      </c>
      <c r="E4761">
        <f>HOUR(Table3[[#This Row],[Transaction_Time]])</f>
        <v>19</v>
      </c>
      <c r="F4761" s="10" t="s">
        <v>52</v>
      </c>
      <c r="G4761" s="10" t="s">
        <v>14256</v>
      </c>
      <c r="H4761" s="10" t="s">
        <v>26</v>
      </c>
      <c r="I4761" s="10" t="s">
        <v>42</v>
      </c>
      <c r="J4761" s="10" t="s">
        <v>105</v>
      </c>
      <c r="K4761" s="10" t="s">
        <v>195</v>
      </c>
      <c r="L4761" s="10" t="s">
        <v>445</v>
      </c>
      <c r="M4761" s="10" t="s">
        <v>162</v>
      </c>
      <c r="N4761" s="10" t="s">
        <v>46</v>
      </c>
      <c r="O4761" s="10" t="s">
        <v>60</v>
      </c>
      <c r="P4761" s="10" t="s">
        <v>84</v>
      </c>
      <c r="Q4761" s="10">
        <v>2986.36</v>
      </c>
      <c r="R4761" s="10">
        <v>0</v>
      </c>
      <c r="S4761" s="10">
        <v>0</v>
      </c>
      <c r="T4761" s="10" t="s">
        <v>35</v>
      </c>
      <c r="U4761" s="10"/>
      <c r="V4761" s="10" t="s">
        <v>49</v>
      </c>
      <c r="W4761" s="10">
        <v>76</v>
      </c>
      <c r="X4761" s="11" t="s">
        <v>37</v>
      </c>
    </row>
    <row r="4762" spans="1:24" x14ac:dyDescent="0.3">
      <c r="A4762" s="4" t="s">
        <v>14257</v>
      </c>
      <c r="B4762" s="5">
        <v>46164</v>
      </c>
      <c r="C4762" s="20" t="str">
        <f>TEXT(Table3[[#This Row],[Transaction_Date]],"dddd")</f>
        <v>Friday</v>
      </c>
      <c r="D4762" t="s">
        <v>14258</v>
      </c>
      <c r="E4762">
        <f>HOUR(Table3[[#This Row],[Transaction_Time]])</f>
        <v>16</v>
      </c>
      <c r="F4762" s="6" t="s">
        <v>52</v>
      </c>
      <c r="G4762" s="6" t="s">
        <v>14259</v>
      </c>
      <c r="H4762" s="6" t="s">
        <v>89</v>
      </c>
      <c r="I4762" s="6" t="s">
        <v>42</v>
      </c>
      <c r="J4762" s="6" t="s">
        <v>98</v>
      </c>
      <c r="K4762" s="6" t="s">
        <v>126</v>
      </c>
      <c r="L4762" s="6" t="s">
        <v>132</v>
      </c>
      <c r="M4762" s="6" t="s">
        <v>93</v>
      </c>
      <c r="N4762" s="6" t="s">
        <v>176</v>
      </c>
      <c r="O4762" s="6" t="s">
        <v>60</v>
      </c>
      <c r="P4762" s="6" t="s">
        <v>84</v>
      </c>
      <c r="Q4762" s="6">
        <v>126.64</v>
      </c>
      <c r="R4762" s="6">
        <v>0</v>
      </c>
      <c r="S4762" s="6">
        <v>0</v>
      </c>
      <c r="T4762" s="6" t="s">
        <v>35</v>
      </c>
      <c r="U4762" s="6"/>
      <c r="V4762" s="6" t="s">
        <v>36</v>
      </c>
      <c r="W4762" s="6">
        <v>62</v>
      </c>
      <c r="X4762" s="7" t="s">
        <v>37</v>
      </c>
    </row>
    <row r="4763" spans="1:24" x14ac:dyDescent="0.3">
      <c r="A4763" s="8" t="s">
        <v>14260</v>
      </c>
      <c r="B4763" s="9">
        <v>46150</v>
      </c>
      <c r="C4763" s="21" t="str">
        <f>TEXT(Table3[[#This Row],[Transaction_Date]],"dddd")</f>
        <v>Friday</v>
      </c>
      <c r="D4763" t="s">
        <v>14261</v>
      </c>
      <c r="E4763">
        <f>HOUR(Table3[[#This Row],[Transaction_Time]])</f>
        <v>11</v>
      </c>
      <c r="F4763" s="10" t="s">
        <v>40</v>
      </c>
      <c r="G4763" s="10" t="s">
        <v>14262</v>
      </c>
      <c r="H4763" s="10" t="s">
        <v>74</v>
      </c>
      <c r="I4763" s="10" t="s">
        <v>42</v>
      </c>
      <c r="J4763" s="10" t="s">
        <v>119</v>
      </c>
      <c r="K4763" s="10" t="s">
        <v>276</v>
      </c>
      <c r="L4763" s="10" t="s">
        <v>132</v>
      </c>
      <c r="M4763" s="10" t="s">
        <v>93</v>
      </c>
      <c r="N4763" s="10" t="s">
        <v>78</v>
      </c>
      <c r="O4763" s="10" t="s">
        <v>60</v>
      </c>
      <c r="P4763" s="10" t="s">
        <v>128</v>
      </c>
      <c r="Q4763" s="10">
        <v>627.77</v>
      </c>
      <c r="R4763" s="10">
        <v>34.49</v>
      </c>
      <c r="S4763" s="10">
        <v>0</v>
      </c>
      <c r="T4763" s="10" t="s">
        <v>35</v>
      </c>
      <c r="U4763" s="10"/>
      <c r="V4763" s="10" t="s">
        <v>49</v>
      </c>
      <c r="W4763" s="10">
        <v>28</v>
      </c>
      <c r="X4763" s="11" t="s">
        <v>37</v>
      </c>
    </row>
    <row r="4764" spans="1:24" x14ac:dyDescent="0.3">
      <c r="A4764" s="4" t="s">
        <v>14263</v>
      </c>
      <c r="B4764" s="5">
        <v>46157</v>
      </c>
      <c r="C4764" s="20" t="str">
        <f>TEXT(Table3[[#This Row],[Transaction_Date]],"dddd")</f>
        <v>Friday</v>
      </c>
      <c r="D4764" t="s">
        <v>14264</v>
      </c>
      <c r="E4764">
        <f>HOUR(Table3[[#This Row],[Transaction_Time]])</f>
        <v>12</v>
      </c>
      <c r="F4764" s="6" t="s">
        <v>87</v>
      </c>
      <c r="G4764" s="6" t="s">
        <v>14265</v>
      </c>
      <c r="H4764" s="6" t="s">
        <v>89</v>
      </c>
      <c r="I4764" s="6" t="s">
        <v>42</v>
      </c>
      <c r="J4764" s="6" t="s">
        <v>98</v>
      </c>
      <c r="K4764" s="6" t="s">
        <v>459</v>
      </c>
      <c r="L4764" s="6" t="s">
        <v>200</v>
      </c>
      <c r="M4764" s="6" t="s">
        <v>146</v>
      </c>
      <c r="N4764" s="6" t="s">
        <v>32</v>
      </c>
      <c r="O4764" s="6" t="s">
        <v>47</v>
      </c>
      <c r="P4764" s="10" t="s">
        <v>68</v>
      </c>
      <c r="Q4764" s="6">
        <v>732.76</v>
      </c>
      <c r="R4764" s="6">
        <v>46.71</v>
      </c>
      <c r="S4764" s="6">
        <v>0</v>
      </c>
      <c r="T4764" s="6" t="s">
        <v>35</v>
      </c>
      <c r="U4764" s="6"/>
      <c r="V4764" s="6" t="s">
        <v>49</v>
      </c>
      <c r="W4764" s="6">
        <v>76</v>
      </c>
      <c r="X4764" s="7" t="s">
        <v>37</v>
      </c>
    </row>
    <row r="4765" spans="1:24" x14ac:dyDescent="0.3">
      <c r="A4765" s="8" t="s">
        <v>14266</v>
      </c>
      <c r="B4765" s="9">
        <v>46153</v>
      </c>
      <c r="C4765" s="21" t="str">
        <f>TEXT(Table3[[#This Row],[Transaction_Date]],"dddd")</f>
        <v>Monday</v>
      </c>
      <c r="D4765" t="s">
        <v>14267</v>
      </c>
      <c r="E4765">
        <f>HOUR(Table3[[#This Row],[Transaction_Time]])</f>
        <v>15</v>
      </c>
      <c r="F4765" s="10" t="s">
        <v>52</v>
      </c>
      <c r="G4765" s="10" t="s">
        <v>14268</v>
      </c>
      <c r="H4765" s="10" t="s">
        <v>74</v>
      </c>
      <c r="I4765" s="10" t="s">
        <v>27</v>
      </c>
      <c r="J4765" s="10" t="s">
        <v>119</v>
      </c>
      <c r="K4765" s="10" t="s">
        <v>264</v>
      </c>
      <c r="L4765" s="10" t="s">
        <v>634</v>
      </c>
      <c r="M4765" s="10" t="s">
        <v>114</v>
      </c>
      <c r="N4765" s="10" t="s">
        <v>32</v>
      </c>
      <c r="O4765" s="10" t="s">
        <v>141</v>
      </c>
      <c r="P4765" s="10" t="s">
        <v>115</v>
      </c>
      <c r="Q4765" s="10">
        <v>3658.52</v>
      </c>
      <c r="R4765" s="10">
        <v>0</v>
      </c>
      <c r="S4765" s="10">
        <v>0</v>
      </c>
      <c r="T4765" s="10" t="s">
        <v>280</v>
      </c>
      <c r="U4765" s="10" t="s">
        <v>385</v>
      </c>
      <c r="V4765" s="10" t="s">
        <v>49</v>
      </c>
      <c r="W4765" s="10">
        <v>55</v>
      </c>
      <c r="X4765" s="11" t="s">
        <v>37</v>
      </c>
    </row>
    <row r="4766" spans="1:24" x14ac:dyDescent="0.3">
      <c r="A4766" s="4" t="s">
        <v>14269</v>
      </c>
      <c r="B4766" s="5">
        <v>46171</v>
      </c>
      <c r="C4766" s="20" t="str">
        <f>TEXT(Table3[[#This Row],[Transaction_Date]],"dddd")</f>
        <v>Friday</v>
      </c>
      <c r="D4766" t="s">
        <v>14270</v>
      </c>
      <c r="E4766">
        <f>HOUR(Table3[[#This Row],[Transaction_Time]])</f>
        <v>14</v>
      </c>
      <c r="F4766" s="6" t="s">
        <v>52</v>
      </c>
      <c r="G4766" s="6" t="s">
        <v>14271</v>
      </c>
      <c r="H4766" s="6" t="s">
        <v>97</v>
      </c>
      <c r="I4766" s="6" t="s">
        <v>27</v>
      </c>
      <c r="J4766" s="6" t="s">
        <v>166</v>
      </c>
      <c r="K4766" s="6" t="s">
        <v>204</v>
      </c>
      <c r="L4766" s="6" t="s">
        <v>161</v>
      </c>
      <c r="M4766" s="6" t="s">
        <v>162</v>
      </c>
      <c r="N4766" s="6" t="s">
        <v>32</v>
      </c>
      <c r="O4766" s="6" t="s">
        <v>60</v>
      </c>
      <c r="P4766" s="6" t="s">
        <v>48</v>
      </c>
      <c r="Q4766" s="6">
        <v>370.77</v>
      </c>
      <c r="R4766" s="6">
        <v>0</v>
      </c>
      <c r="S4766" s="6">
        <v>0</v>
      </c>
      <c r="T4766" s="6" t="s">
        <v>35</v>
      </c>
      <c r="U4766" s="6"/>
      <c r="V4766" s="6" t="s">
        <v>49</v>
      </c>
      <c r="W4766" s="6">
        <v>79</v>
      </c>
      <c r="X4766" s="7" t="s">
        <v>37</v>
      </c>
    </row>
    <row r="4767" spans="1:24" x14ac:dyDescent="0.3">
      <c r="A4767" s="8" t="s">
        <v>14272</v>
      </c>
      <c r="B4767" s="9">
        <v>46166</v>
      </c>
      <c r="C4767" s="21" t="str">
        <f>TEXT(Table3[[#This Row],[Transaction_Date]],"dddd")</f>
        <v>Sunday</v>
      </c>
      <c r="D4767" t="s">
        <v>14273</v>
      </c>
      <c r="E4767">
        <f>HOUR(Table3[[#This Row],[Transaction_Time]])</f>
        <v>9</v>
      </c>
      <c r="F4767" s="10" t="s">
        <v>24</v>
      </c>
      <c r="G4767" s="10" t="s">
        <v>14274</v>
      </c>
      <c r="H4767" s="10" t="s">
        <v>26</v>
      </c>
      <c r="I4767" s="10" t="s">
        <v>42</v>
      </c>
      <c r="J4767" s="10" t="s">
        <v>98</v>
      </c>
      <c r="K4767" s="10" t="s">
        <v>459</v>
      </c>
      <c r="L4767" s="10" t="s">
        <v>500</v>
      </c>
      <c r="M4767" s="10" t="s">
        <v>67</v>
      </c>
      <c r="N4767" s="10" t="s">
        <v>46</v>
      </c>
      <c r="O4767" s="10" t="s">
        <v>60</v>
      </c>
      <c r="P4767" s="10" t="s">
        <v>115</v>
      </c>
      <c r="Q4767" s="10">
        <v>628.55999999999995</v>
      </c>
      <c r="R4767" s="10">
        <v>17.97</v>
      </c>
      <c r="S4767" s="10">
        <v>0</v>
      </c>
      <c r="T4767" s="10" t="s">
        <v>35</v>
      </c>
      <c r="U4767" s="10"/>
      <c r="V4767" s="10" t="s">
        <v>49</v>
      </c>
      <c r="W4767" s="10">
        <v>61</v>
      </c>
      <c r="X4767" s="11" t="s">
        <v>37</v>
      </c>
    </row>
    <row r="4768" spans="1:24" x14ac:dyDescent="0.3">
      <c r="A4768" s="4" t="s">
        <v>14275</v>
      </c>
      <c r="B4768" s="5">
        <v>46143</v>
      </c>
      <c r="C4768" s="20" t="str">
        <f>TEXT(Table3[[#This Row],[Transaction_Date]],"dddd")</f>
        <v>Friday</v>
      </c>
      <c r="D4768" t="s">
        <v>14276</v>
      </c>
      <c r="E4768">
        <f>HOUR(Table3[[#This Row],[Transaction_Time]])</f>
        <v>14</v>
      </c>
      <c r="F4768" s="6" t="s">
        <v>370</v>
      </c>
      <c r="G4768" s="6" t="s">
        <v>14277</v>
      </c>
      <c r="H4768" s="6" t="s">
        <v>26</v>
      </c>
      <c r="I4768" s="6" t="s">
        <v>27</v>
      </c>
      <c r="J4768" s="6" t="s">
        <v>28</v>
      </c>
      <c r="K4768" s="6" t="s">
        <v>188</v>
      </c>
      <c r="L4768" s="6" t="s">
        <v>132</v>
      </c>
      <c r="M4768" s="6" t="s">
        <v>93</v>
      </c>
      <c r="N4768" s="6" t="s">
        <v>46</v>
      </c>
      <c r="O4768" s="6" t="s">
        <v>60</v>
      </c>
      <c r="P4768" s="6" t="s">
        <v>68</v>
      </c>
      <c r="Q4768" s="6">
        <v>1504.4</v>
      </c>
      <c r="R4768" s="6">
        <v>0</v>
      </c>
      <c r="S4768" s="6">
        <v>0</v>
      </c>
      <c r="T4768" s="6" t="s">
        <v>35</v>
      </c>
      <c r="U4768" s="6"/>
      <c r="V4768" s="6" t="s">
        <v>49</v>
      </c>
      <c r="W4768" s="6">
        <v>88</v>
      </c>
      <c r="X4768" s="7" t="s">
        <v>37</v>
      </c>
    </row>
    <row r="4769" spans="1:24" x14ac:dyDescent="0.3">
      <c r="A4769" s="8" t="s">
        <v>14278</v>
      </c>
      <c r="B4769" s="9">
        <v>46156</v>
      </c>
      <c r="C4769" s="21" t="str">
        <f>TEXT(Table3[[#This Row],[Transaction_Date]],"dddd")</f>
        <v>Thursday</v>
      </c>
      <c r="D4769" t="s">
        <v>14279</v>
      </c>
      <c r="E4769">
        <f>HOUR(Table3[[#This Row],[Transaction_Time]])</f>
        <v>15</v>
      </c>
      <c r="F4769" s="10" t="s">
        <v>24</v>
      </c>
      <c r="G4769" s="10" t="s">
        <v>14280</v>
      </c>
      <c r="H4769" s="10" t="s">
        <v>26</v>
      </c>
      <c r="I4769" s="10" t="s">
        <v>27</v>
      </c>
      <c r="J4769" s="10" t="s">
        <v>98</v>
      </c>
      <c r="K4769" s="10" t="s">
        <v>126</v>
      </c>
      <c r="L4769" s="10" t="s">
        <v>327</v>
      </c>
      <c r="M4769" s="10" t="s">
        <v>114</v>
      </c>
      <c r="N4769" s="10" t="s">
        <v>46</v>
      </c>
      <c r="O4769" s="10" t="s">
        <v>47</v>
      </c>
      <c r="P4769" s="10" t="s">
        <v>128</v>
      </c>
      <c r="Q4769" s="10">
        <v>134.41</v>
      </c>
      <c r="R4769" s="10">
        <v>0</v>
      </c>
      <c r="S4769" s="10">
        <v>0</v>
      </c>
      <c r="T4769" s="10" t="s">
        <v>35</v>
      </c>
      <c r="U4769" s="10"/>
      <c r="V4769" s="10" t="s">
        <v>49</v>
      </c>
      <c r="W4769" s="10">
        <v>1</v>
      </c>
      <c r="X4769" s="11" t="s">
        <v>37</v>
      </c>
    </row>
    <row r="4770" spans="1:24" x14ac:dyDescent="0.3">
      <c r="A4770" s="4" t="s">
        <v>14281</v>
      </c>
      <c r="B4770" s="5">
        <v>46171</v>
      </c>
      <c r="C4770" s="20" t="str">
        <f>TEXT(Table3[[#This Row],[Transaction_Date]],"dddd")</f>
        <v>Friday</v>
      </c>
      <c r="D4770" t="s">
        <v>14282</v>
      </c>
      <c r="E4770">
        <f>HOUR(Table3[[#This Row],[Transaction_Time]])</f>
        <v>6</v>
      </c>
      <c r="F4770" s="6" t="s">
        <v>24</v>
      </c>
      <c r="G4770" s="6" t="s">
        <v>14283</v>
      </c>
      <c r="H4770" s="6" t="s">
        <v>26</v>
      </c>
      <c r="I4770" s="6" t="s">
        <v>27</v>
      </c>
      <c r="J4770" s="6" t="s">
        <v>98</v>
      </c>
      <c r="K4770" s="6" t="s">
        <v>459</v>
      </c>
      <c r="L4770" s="6" t="s">
        <v>424</v>
      </c>
      <c r="M4770" s="6" t="s">
        <v>122</v>
      </c>
      <c r="N4770" s="6" t="s">
        <v>59</v>
      </c>
      <c r="O4770" s="6" t="s">
        <v>47</v>
      </c>
      <c r="P4770" s="6" t="s">
        <v>108</v>
      </c>
      <c r="Q4770" s="6">
        <v>203.91</v>
      </c>
      <c r="R4770" s="6">
        <v>0</v>
      </c>
      <c r="S4770" s="6">
        <v>0</v>
      </c>
      <c r="T4770" s="6" t="s">
        <v>35</v>
      </c>
      <c r="U4770" s="6"/>
      <c r="V4770" s="6" t="s">
        <v>49</v>
      </c>
      <c r="W4770" s="6">
        <v>17</v>
      </c>
      <c r="X4770" s="7" t="s">
        <v>37</v>
      </c>
    </row>
    <row r="4771" spans="1:24" x14ac:dyDescent="0.3">
      <c r="A4771" s="8" t="s">
        <v>14284</v>
      </c>
      <c r="B4771" s="9">
        <v>46161</v>
      </c>
      <c r="C4771" s="21" t="str">
        <f>TEXT(Table3[[#This Row],[Transaction_Date]],"dddd")</f>
        <v>Tuesday</v>
      </c>
      <c r="D4771" t="s">
        <v>8617</v>
      </c>
      <c r="E4771">
        <f>HOUR(Table3[[#This Row],[Transaction_Time]])</f>
        <v>18</v>
      </c>
      <c r="F4771" s="10" t="s">
        <v>24</v>
      </c>
      <c r="G4771" s="10" t="s">
        <v>14285</v>
      </c>
      <c r="H4771" s="10" t="s">
        <v>26</v>
      </c>
      <c r="I4771" s="10" t="s">
        <v>42</v>
      </c>
      <c r="J4771" s="10" t="s">
        <v>166</v>
      </c>
      <c r="K4771" s="10" t="s">
        <v>167</v>
      </c>
      <c r="L4771" s="10" t="s">
        <v>445</v>
      </c>
      <c r="M4771" s="10" t="s">
        <v>162</v>
      </c>
      <c r="N4771" s="10" t="s">
        <v>59</v>
      </c>
      <c r="O4771" s="10" t="s">
        <v>141</v>
      </c>
      <c r="P4771" s="10" t="s">
        <v>68</v>
      </c>
      <c r="Q4771" s="10">
        <v>456.32</v>
      </c>
      <c r="R4771" s="10">
        <v>0</v>
      </c>
      <c r="S4771" s="10">
        <v>0</v>
      </c>
      <c r="T4771" s="10" t="s">
        <v>35</v>
      </c>
      <c r="U4771" s="10"/>
      <c r="V4771" s="10" t="s">
        <v>36</v>
      </c>
      <c r="W4771" s="10">
        <v>71</v>
      </c>
      <c r="X4771" s="11" t="s">
        <v>37</v>
      </c>
    </row>
    <row r="4772" spans="1:24" x14ac:dyDescent="0.3">
      <c r="A4772" s="4" t="s">
        <v>14286</v>
      </c>
      <c r="B4772" s="5">
        <v>46157</v>
      </c>
      <c r="C4772" s="20" t="str">
        <f>TEXT(Table3[[#This Row],[Transaction_Date]],"dddd")</f>
        <v>Friday</v>
      </c>
      <c r="D4772" t="s">
        <v>14287</v>
      </c>
      <c r="E4772">
        <f>HOUR(Table3[[#This Row],[Transaction_Time]])</f>
        <v>17</v>
      </c>
      <c r="F4772" s="6" t="s">
        <v>24</v>
      </c>
      <c r="G4772" s="6" t="s">
        <v>14288</v>
      </c>
      <c r="H4772" s="6" t="s">
        <v>89</v>
      </c>
      <c r="I4772" s="6" t="s">
        <v>42</v>
      </c>
      <c r="J4772" s="6" t="s">
        <v>119</v>
      </c>
      <c r="K4772" s="6" t="s">
        <v>264</v>
      </c>
      <c r="L4772" s="6" t="s">
        <v>200</v>
      </c>
      <c r="M4772" s="6" t="s">
        <v>146</v>
      </c>
      <c r="N4772" s="6" t="s">
        <v>46</v>
      </c>
      <c r="O4772" s="6" t="s">
        <v>47</v>
      </c>
      <c r="P4772" s="6" t="s">
        <v>128</v>
      </c>
      <c r="Q4772" s="6">
        <v>498.68</v>
      </c>
      <c r="R4772" s="6">
        <v>0</v>
      </c>
      <c r="S4772" s="6">
        <v>0</v>
      </c>
      <c r="T4772" s="6" t="s">
        <v>35</v>
      </c>
      <c r="U4772" s="6"/>
      <c r="V4772" s="6" t="s">
        <v>49</v>
      </c>
      <c r="W4772" s="6">
        <v>6</v>
      </c>
      <c r="X4772" s="7" t="s">
        <v>37</v>
      </c>
    </row>
    <row r="4773" spans="1:24" x14ac:dyDescent="0.3">
      <c r="A4773" s="8" t="s">
        <v>14289</v>
      </c>
      <c r="B4773" s="9">
        <v>46163</v>
      </c>
      <c r="C4773" s="21" t="str">
        <f>TEXT(Table3[[#This Row],[Transaction_Date]],"dddd")</f>
        <v>Thursday</v>
      </c>
      <c r="D4773" t="s">
        <v>14290</v>
      </c>
      <c r="E4773">
        <f>HOUR(Table3[[#This Row],[Transaction_Time]])</f>
        <v>20</v>
      </c>
      <c r="F4773" s="10" t="s">
        <v>24</v>
      </c>
      <c r="G4773" s="10" t="s">
        <v>14291</v>
      </c>
      <c r="H4773" s="10" t="s">
        <v>26</v>
      </c>
      <c r="I4773" s="10" t="s">
        <v>27</v>
      </c>
      <c r="J4773" s="10" t="s">
        <v>75</v>
      </c>
      <c r="K4773" s="10" t="s">
        <v>212</v>
      </c>
      <c r="L4773" s="10" t="s">
        <v>221</v>
      </c>
      <c r="M4773" s="10" t="s">
        <v>67</v>
      </c>
      <c r="N4773" s="10" t="s">
        <v>46</v>
      </c>
      <c r="O4773" s="10" t="s">
        <v>60</v>
      </c>
      <c r="P4773" s="10" t="s">
        <v>34</v>
      </c>
      <c r="Q4773" s="10">
        <v>291.52</v>
      </c>
      <c r="R4773" s="10">
        <v>0</v>
      </c>
      <c r="S4773" s="10">
        <v>0</v>
      </c>
      <c r="T4773" s="10" t="s">
        <v>35</v>
      </c>
      <c r="U4773" s="10"/>
      <c r="V4773" s="10" t="s">
        <v>49</v>
      </c>
      <c r="W4773" s="10">
        <v>83</v>
      </c>
      <c r="X4773" s="11" t="s">
        <v>37</v>
      </c>
    </row>
    <row r="4774" spans="1:24" x14ac:dyDescent="0.3">
      <c r="A4774" s="4" t="s">
        <v>14292</v>
      </c>
      <c r="B4774" s="5">
        <v>46156</v>
      </c>
      <c r="C4774" s="20" t="str">
        <f>TEXT(Table3[[#This Row],[Transaction_Date]],"dddd")</f>
        <v>Thursday</v>
      </c>
      <c r="D4774" t="s">
        <v>2848</v>
      </c>
      <c r="E4774">
        <f>HOUR(Table3[[#This Row],[Transaction_Time]])</f>
        <v>20</v>
      </c>
      <c r="F4774" s="6" t="s">
        <v>24</v>
      </c>
      <c r="G4774" s="6" t="s">
        <v>14293</v>
      </c>
      <c r="H4774" s="6" t="s">
        <v>74</v>
      </c>
      <c r="I4774" s="6" t="s">
        <v>42</v>
      </c>
      <c r="J4774" s="6" t="s">
        <v>98</v>
      </c>
      <c r="K4774" s="6" t="s">
        <v>338</v>
      </c>
      <c r="L4774" s="6" t="s">
        <v>57</v>
      </c>
      <c r="M4774" s="6" t="s">
        <v>58</v>
      </c>
      <c r="N4774" s="6" t="s">
        <v>78</v>
      </c>
      <c r="O4774" s="6" t="s">
        <v>60</v>
      </c>
      <c r="P4774" s="10" t="s">
        <v>68</v>
      </c>
      <c r="Q4774" s="6">
        <v>388.84</v>
      </c>
      <c r="R4774" s="6">
        <v>0</v>
      </c>
      <c r="S4774" s="6">
        <v>7.77</v>
      </c>
      <c r="T4774" s="6" t="s">
        <v>35</v>
      </c>
      <c r="U4774" s="6"/>
      <c r="V4774" s="6" t="s">
        <v>49</v>
      </c>
      <c r="W4774" s="6">
        <v>92</v>
      </c>
      <c r="X4774" s="7" t="s">
        <v>69</v>
      </c>
    </row>
    <row r="4775" spans="1:24" x14ac:dyDescent="0.3">
      <c r="A4775" s="8" t="s">
        <v>14294</v>
      </c>
      <c r="B4775" s="9">
        <v>46148</v>
      </c>
      <c r="C4775" s="21" t="str">
        <f>TEXT(Table3[[#This Row],[Transaction_Date]],"dddd")</f>
        <v>Wednesday</v>
      </c>
      <c r="D4775" t="s">
        <v>14295</v>
      </c>
      <c r="E4775">
        <f>HOUR(Table3[[#This Row],[Transaction_Time]])</f>
        <v>4</v>
      </c>
      <c r="F4775" s="10" t="s">
        <v>24</v>
      </c>
      <c r="G4775" s="10" t="s">
        <v>14296</v>
      </c>
      <c r="H4775" s="10" t="s">
        <v>74</v>
      </c>
      <c r="I4775" s="10" t="s">
        <v>42</v>
      </c>
      <c r="J4775" s="10" t="s">
        <v>150</v>
      </c>
      <c r="K4775" s="10" t="s">
        <v>175</v>
      </c>
      <c r="L4775" s="10" t="s">
        <v>171</v>
      </c>
      <c r="M4775" s="10" t="s">
        <v>67</v>
      </c>
      <c r="N4775" s="10" t="s">
        <v>46</v>
      </c>
      <c r="O4775" s="10" t="s">
        <v>47</v>
      </c>
      <c r="P4775" s="10" t="s">
        <v>68</v>
      </c>
      <c r="Q4775" s="10">
        <v>1167.0899999999999</v>
      </c>
      <c r="R4775" s="10">
        <v>0</v>
      </c>
      <c r="S4775" s="10">
        <v>0</v>
      </c>
      <c r="T4775" s="10" t="s">
        <v>406</v>
      </c>
      <c r="U4775" s="10" t="s">
        <v>281</v>
      </c>
      <c r="V4775" s="10" t="s">
        <v>49</v>
      </c>
      <c r="W4775" s="10">
        <v>99</v>
      </c>
      <c r="X4775" s="11" t="s">
        <v>69</v>
      </c>
    </row>
    <row r="4776" spans="1:24" x14ac:dyDescent="0.3">
      <c r="A4776" s="4" t="s">
        <v>14297</v>
      </c>
      <c r="B4776" s="5">
        <v>46170</v>
      </c>
      <c r="C4776" s="20" t="str">
        <f>TEXT(Table3[[#This Row],[Transaction_Date]],"dddd")</f>
        <v>Thursday</v>
      </c>
      <c r="D4776" t="s">
        <v>14298</v>
      </c>
      <c r="E4776">
        <f>HOUR(Table3[[#This Row],[Transaction_Time]])</f>
        <v>15</v>
      </c>
      <c r="F4776" s="6" t="s">
        <v>24</v>
      </c>
      <c r="G4776" s="6" t="s">
        <v>14299</v>
      </c>
      <c r="H4776" s="6" t="s">
        <v>26</v>
      </c>
      <c r="I4776" s="6" t="s">
        <v>27</v>
      </c>
      <c r="J4776" s="6" t="s">
        <v>119</v>
      </c>
      <c r="K4776" s="6" t="s">
        <v>120</v>
      </c>
      <c r="L4776" s="6" t="s">
        <v>327</v>
      </c>
      <c r="M4776" s="6" t="s">
        <v>114</v>
      </c>
      <c r="N4776" s="6" t="s">
        <v>32</v>
      </c>
      <c r="O4776" s="6" t="s">
        <v>297</v>
      </c>
      <c r="P4776" s="6" t="s">
        <v>84</v>
      </c>
      <c r="Q4776" s="6">
        <v>379.19</v>
      </c>
      <c r="R4776" s="6">
        <v>0</v>
      </c>
      <c r="S4776" s="6">
        <v>6.1</v>
      </c>
      <c r="T4776" s="6" t="s">
        <v>35</v>
      </c>
      <c r="U4776" s="6"/>
      <c r="V4776" s="6" t="s">
        <v>49</v>
      </c>
      <c r="W4776" s="6">
        <v>13</v>
      </c>
      <c r="X4776" s="7" t="s">
        <v>37</v>
      </c>
    </row>
    <row r="4777" spans="1:24" x14ac:dyDescent="0.3">
      <c r="A4777" s="8" t="s">
        <v>14300</v>
      </c>
      <c r="B4777" s="9">
        <v>46151</v>
      </c>
      <c r="C4777" s="21" t="str">
        <f>TEXT(Table3[[#This Row],[Transaction_Date]],"dddd")</f>
        <v>Saturday</v>
      </c>
      <c r="D4777" t="s">
        <v>14301</v>
      </c>
      <c r="E4777">
        <f>HOUR(Table3[[#This Row],[Transaction_Time]])</f>
        <v>11</v>
      </c>
      <c r="F4777" s="10" t="s">
        <v>24</v>
      </c>
      <c r="G4777" s="10" t="s">
        <v>14302</v>
      </c>
      <c r="H4777" s="10" t="s">
        <v>26</v>
      </c>
      <c r="I4777" s="10" t="s">
        <v>27</v>
      </c>
      <c r="J4777" s="10" t="s">
        <v>166</v>
      </c>
      <c r="K4777" s="10" t="s">
        <v>167</v>
      </c>
      <c r="L4777" s="10" t="s">
        <v>500</v>
      </c>
      <c r="M4777" s="10" t="s">
        <v>67</v>
      </c>
      <c r="N4777" s="10" t="s">
        <v>32</v>
      </c>
      <c r="O4777" s="10" t="s">
        <v>47</v>
      </c>
      <c r="P4777" s="10" t="s">
        <v>34</v>
      </c>
      <c r="Q4777" s="10">
        <v>152.32</v>
      </c>
      <c r="R4777" s="10">
        <v>0</v>
      </c>
      <c r="S4777" s="10">
        <v>0</v>
      </c>
      <c r="T4777" s="10" t="s">
        <v>35</v>
      </c>
      <c r="U4777" s="10"/>
      <c r="V4777" s="10" t="s">
        <v>49</v>
      </c>
      <c r="W4777" s="10">
        <v>46</v>
      </c>
      <c r="X4777" s="11" t="s">
        <v>37</v>
      </c>
    </row>
    <row r="4778" spans="1:24" x14ac:dyDescent="0.3">
      <c r="A4778" s="4" t="s">
        <v>14303</v>
      </c>
      <c r="B4778" s="5">
        <v>46172</v>
      </c>
      <c r="C4778" s="20" t="str">
        <f>TEXT(Table3[[#This Row],[Transaction_Date]],"dddd")</f>
        <v>Saturday</v>
      </c>
      <c r="D4778" t="s">
        <v>14304</v>
      </c>
      <c r="E4778">
        <f>HOUR(Table3[[#This Row],[Transaction_Time]])</f>
        <v>16</v>
      </c>
      <c r="F4778" s="6" t="s">
        <v>87</v>
      </c>
      <c r="G4778" s="6" t="s">
        <v>14305</v>
      </c>
      <c r="H4778" s="6" t="s">
        <v>26</v>
      </c>
      <c r="I4778" s="6" t="s">
        <v>42</v>
      </c>
      <c r="J4778" s="6" t="s">
        <v>119</v>
      </c>
      <c r="K4778" s="6" t="s">
        <v>276</v>
      </c>
      <c r="L4778" s="6" t="s">
        <v>682</v>
      </c>
      <c r="M4778" s="6" t="s">
        <v>214</v>
      </c>
      <c r="N4778" s="6" t="s">
        <v>46</v>
      </c>
      <c r="O4778" s="6" t="s">
        <v>141</v>
      </c>
      <c r="P4778" s="6" t="s">
        <v>108</v>
      </c>
      <c r="Q4778" s="6">
        <v>71.19</v>
      </c>
      <c r="R4778" s="6">
        <v>0</v>
      </c>
      <c r="S4778" s="6">
        <v>0</v>
      </c>
      <c r="T4778" s="6" t="s">
        <v>280</v>
      </c>
      <c r="U4778" s="6" t="s">
        <v>402</v>
      </c>
      <c r="V4778" s="6" t="s">
        <v>49</v>
      </c>
      <c r="W4778" s="6">
        <v>52</v>
      </c>
      <c r="X4778" s="7" t="s">
        <v>37</v>
      </c>
    </row>
    <row r="4779" spans="1:24" x14ac:dyDescent="0.3">
      <c r="A4779" s="8" t="s">
        <v>14306</v>
      </c>
      <c r="B4779" s="9">
        <v>46160</v>
      </c>
      <c r="C4779" s="21" t="str">
        <f>TEXT(Table3[[#This Row],[Transaction_Date]],"dddd")</f>
        <v>Monday</v>
      </c>
      <c r="D4779" t="s">
        <v>14307</v>
      </c>
      <c r="E4779">
        <f>HOUR(Table3[[#This Row],[Transaction_Time]])</f>
        <v>10</v>
      </c>
      <c r="F4779" s="10" t="s">
        <v>87</v>
      </c>
      <c r="G4779" s="10" t="s">
        <v>14308</v>
      </c>
      <c r="H4779" s="10" t="s">
        <v>26</v>
      </c>
      <c r="I4779" s="10" t="s">
        <v>27</v>
      </c>
      <c r="J4779" s="10" t="s">
        <v>43</v>
      </c>
      <c r="K4779" s="10" t="s">
        <v>44</v>
      </c>
      <c r="L4779" s="10" t="s">
        <v>171</v>
      </c>
      <c r="M4779" s="10" t="s">
        <v>67</v>
      </c>
      <c r="N4779" s="10" t="s">
        <v>32</v>
      </c>
      <c r="O4779" s="10" t="s">
        <v>297</v>
      </c>
      <c r="P4779" s="10" t="s">
        <v>68</v>
      </c>
      <c r="Q4779" s="10">
        <v>812.97</v>
      </c>
      <c r="R4779" s="10">
        <v>0</v>
      </c>
      <c r="S4779" s="10">
        <v>0</v>
      </c>
      <c r="T4779" s="10" t="s">
        <v>35</v>
      </c>
      <c r="U4779" s="10"/>
      <c r="V4779" s="10" t="s">
        <v>49</v>
      </c>
      <c r="W4779" s="10">
        <v>98</v>
      </c>
      <c r="X4779" s="11" t="s">
        <v>37</v>
      </c>
    </row>
    <row r="4780" spans="1:24" x14ac:dyDescent="0.3">
      <c r="A4780" s="4" t="s">
        <v>14309</v>
      </c>
      <c r="B4780" s="5">
        <v>46168</v>
      </c>
      <c r="C4780" s="20" t="str">
        <f>TEXT(Table3[[#This Row],[Transaction_Date]],"dddd")</f>
        <v>Tuesday</v>
      </c>
      <c r="D4780" t="s">
        <v>14310</v>
      </c>
      <c r="E4780">
        <f>HOUR(Table3[[#This Row],[Transaction_Time]])</f>
        <v>18</v>
      </c>
      <c r="F4780" s="6" t="s">
        <v>370</v>
      </c>
      <c r="G4780" s="6" t="s">
        <v>14311</v>
      </c>
      <c r="H4780" s="6" t="s">
        <v>26</v>
      </c>
      <c r="I4780" s="6" t="s">
        <v>42</v>
      </c>
      <c r="J4780" s="6" t="s">
        <v>43</v>
      </c>
      <c r="K4780" s="6" t="s">
        <v>285</v>
      </c>
      <c r="L4780" s="6" t="s">
        <v>127</v>
      </c>
      <c r="M4780" s="6" t="s">
        <v>114</v>
      </c>
      <c r="N4780" s="6" t="s">
        <v>176</v>
      </c>
      <c r="O4780" s="6" t="s">
        <v>297</v>
      </c>
      <c r="P4780" s="6" t="s">
        <v>68</v>
      </c>
      <c r="Q4780" s="6">
        <v>1385.86</v>
      </c>
      <c r="R4780" s="6">
        <v>0</v>
      </c>
      <c r="S4780" s="6">
        <v>0</v>
      </c>
      <c r="T4780" s="6" t="s">
        <v>35</v>
      </c>
      <c r="U4780" s="6"/>
      <c r="V4780" s="6" t="s">
        <v>49</v>
      </c>
      <c r="W4780" s="6">
        <v>68</v>
      </c>
      <c r="X4780" s="7" t="s">
        <v>37</v>
      </c>
    </row>
    <row r="4781" spans="1:24" x14ac:dyDescent="0.3">
      <c r="A4781" s="8" t="s">
        <v>14312</v>
      </c>
      <c r="B4781" s="9">
        <v>46163</v>
      </c>
      <c r="C4781" s="21" t="str">
        <f>TEXT(Table3[[#This Row],[Transaction_Date]],"dddd")</f>
        <v>Thursday</v>
      </c>
      <c r="D4781" t="s">
        <v>9210</v>
      </c>
      <c r="E4781">
        <f>HOUR(Table3[[#This Row],[Transaction_Time]])</f>
        <v>15</v>
      </c>
      <c r="F4781" s="10" t="s">
        <v>52</v>
      </c>
      <c r="G4781" s="10" t="s">
        <v>14313</v>
      </c>
      <c r="H4781" s="10" t="s">
        <v>26</v>
      </c>
      <c r="I4781" s="10" t="s">
        <v>27</v>
      </c>
      <c r="J4781" s="10" t="s">
        <v>90</v>
      </c>
      <c r="K4781" s="10" t="s">
        <v>346</v>
      </c>
      <c r="L4781" s="10" t="s">
        <v>157</v>
      </c>
      <c r="M4781" s="10" t="s">
        <v>83</v>
      </c>
      <c r="N4781" s="10" t="s">
        <v>78</v>
      </c>
      <c r="O4781" s="10" t="s">
        <v>60</v>
      </c>
      <c r="P4781" s="10" t="s">
        <v>68</v>
      </c>
      <c r="Q4781" s="10">
        <v>101.01</v>
      </c>
      <c r="R4781" s="10">
        <v>0</v>
      </c>
      <c r="S4781" s="10">
        <v>2.89</v>
      </c>
      <c r="T4781" s="10" t="s">
        <v>35</v>
      </c>
      <c r="U4781" s="10"/>
      <c r="V4781" s="10" t="s">
        <v>49</v>
      </c>
      <c r="W4781" s="10">
        <v>94</v>
      </c>
      <c r="X4781" s="11" t="s">
        <v>37</v>
      </c>
    </row>
    <row r="4782" spans="1:24" x14ac:dyDescent="0.3">
      <c r="A4782" s="4" t="s">
        <v>14314</v>
      </c>
      <c r="B4782" s="5">
        <v>46170</v>
      </c>
      <c r="C4782" s="20" t="str">
        <f>TEXT(Table3[[#This Row],[Transaction_Date]],"dddd")</f>
        <v>Thursday</v>
      </c>
      <c r="D4782" t="s">
        <v>14315</v>
      </c>
      <c r="E4782">
        <f>HOUR(Table3[[#This Row],[Transaction_Time]])</f>
        <v>10</v>
      </c>
      <c r="F4782" s="6" t="s">
        <v>24</v>
      </c>
      <c r="G4782" s="6" t="s">
        <v>14316</v>
      </c>
      <c r="H4782" s="6" t="s">
        <v>26</v>
      </c>
      <c r="I4782" s="6" t="s">
        <v>42</v>
      </c>
      <c r="J4782" s="6" t="s">
        <v>55</v>
      </c>
      <c r="K4782" s="6" t="s">
        <v>180</v>
      </c>
      <c r="L4782" s="6" t="s">
        <v>213</v>
      </c>
      <c r="M4782" s="6" t="s">
        <v>214</v>
      </c>
      <c r="N4782" s="6" t="s">
        <v>59</v>
      </c>
      <c r="O4782" s="6" t="s">
        <v>47</v>
      </c>
      <c r="P4782" s="6" t="s">
        <v>48</v>
      </c>
      <c r="Q4782" s="6">
        <v>477.13</v>
      </c>
      <c r="R4782" s="6">
        <v>0</v>
      </c>
      <c r="S4782" s="6">
        <v>0</v>
      </c>
      <c r="T4782" s="6" t="s">
        <v>35</v>
      </c>
      <c r="U4782" s="6"/>
      <c r="V4782" s="6" t="s">
        <v>49</v>
      </c>
      <c r="W4782" s="6">
        <v>41</v>
      </c>
      <c r="X4782" s="7" t="s">
        <v>37</v>
      </c>
    </row>
    <row r="4783" spans="1:24" x14ac:dyDescent="0.3">
      <c r="A4783" s="8" t="s">
        <v>14317</v>
      </c>
      <c r="B4783" s="9">
        <v>46158</v>
      </c>
      <c r="C4783" s="21" t="str">
        <f>TEXT(Table3[[#This Row],[Transaction_Date]],"dddd")</f>
        <v>Saturday</v>
      </c>
      <c r="D4783" t="s">
        <v>14318</v>
      </c>
      <c r="E4783">
        <f>HOUR(Table3[[#This Row],[Transaction_Time]])</f>
        <v>18</v>
      </c>
      <c r="F4783" s="10" t="s">
        <v>24</v>
      </c>
      <c r="G4783" s="10" t="s">
        <v>14319</v>
      </c>
      <c r="H4783" s="10" t="s">
        <v>54</v>
      </c>
      <c r="I4783" s="10" t="s">
        <v>27</v>
      </c>
      <c r="J4783" s="10" t="s">
        <v>55</v>
      </c>
      <c r="K4783" s="10" t="s">
        <v>256</v>
      </c>
      <c r="L4783" s="10" t="s">
        <v>230</v>
      </c>
      <c r="M4783" s="10" t="s">
        <v>83</v>
      </c>
      <c r="N4783" s="10" t="s">
        <v>59</v>
      </c>
      <c r="O4783" s="10" t="s">
        <v>60</v>
      </c>
      <c r="P4783" s="10" t="s">
        <v>34</v>
      </c>
      <c r="Q4783" s="10">
        <v>2696.82</v>
      </c>
      <c r="R4783" s="10">
        <v>0</v>
      </c>
      <c r="S4783" s="10">
        <v>0</v>
      </c>
      <c r="T4783" s="10" t="s">
        <v>35</v>
      </c>
      <c r="U4783" s="10"/>
      <c r="V4783" s="10" t="s">
        <v>49</v>
      </c>
      <c r="W4783" s="10">
        <v>51</v>
      </c>
      <c r="X4783" s="11" t="s">
        <v>37</v>
      </c>
    </row>
    <row r="4784" spans="1:24" x14ac:dyDescent="0.3">
      <c r="A4784" s="4" t="s">
        <v>14320</v>
      </c>
      <c r="B4784" s="5">
        <v>46153</v>
      </c>
      <c r="C4784" s="20" t="str">
        <f>TEXT(Table3[[#This Row],[Transaction_Date]],"dddd")</f>
        <v>Monday</v>
      </c>
      <c r="D4784" t="s">
        <v>14321</v>
      </c>
      <c r="E4784">
        <f>HOUR(Table3[[#This Row],[Transaction_Time]])</f>
        <v>8</v>
      </c>
      <c r="F4784" s="6" t="s">
        <v>40</v>
      </c>
      <c r="G4784" s="6" t="s">
        <v>14322</v>
      </c>
      <c r="H4784" s="6" t="s">
        <v>26</v>
      </c>
      <c r="I4784" s="6" t="s">
        <v>27</v>
      </c>
      <c r="J4784" s="6" t="s">
        <v>28</v>
      </c>
      <c r="K4784" s="6" t="s">
        <v>65</v>
      </c>
      <c r="L4784" s="6" t="s">
        <v>271</v>
      </c>
      <c r="M4784" s="6" t="s">
        <v>83</v>
      </c>
      <c r="N4784" s="6" t="s">
        <v>176</v>
      </c>
      <c r="O4784" s="6" t="s">
        <v>141</v>
      </c>
      <c r="P4784" s="6" t="s">
        <v>84</v>
      </c>
      <c r="Q4784" s="6">
        <v>891.23</v>
      </c>
      <c r="R4784" s="6">
        <v>0</v>
      </c>
      <c r="S4784" s="6">
        <v>0</v>
      </c>
      <c r="T4784" s="6" t="s">
        <v>35</v>
      </c>
      <c r="U4784" s="6"/>
      <c r="V4784" s="6" t="s">
        <v>36</v>
      </c>
      <c r="W4784" s="6">
        <v>69</v>
      </c>
      <c r="X4784" s="7" t="s">
        <v>37</v>
      </c>
    </row>
    <row r="4785" spans="1:24" x14ac:dyDescent="0.3">
      <c r="A4785" s="8" t="s">
        <v>14323</v>
      </c>
      <c r="B4785" s="9">
        <v>46159</v>
      </c>
      <c r="C4785" s="21" t="str">
        <f>TEXT(Table3[[#This Row],[Transaction_Date]],"dddd")</f>
        <v>Sunday</v>
      </c>
      <c r="D4785" t="s">
        <v>14324</v>
      </c>
      <c r="E4785">
        <f>HOUR(Table3[[#This Row],[Transaction_Time]])</f>
        <v>15</v>
      </c>
      <c r="F4785" s="10" t="s">
        <v>87</v>
      </c>
      <c r="G4785" s="10" t="s">
        <v>14325</v>
      </c>
      <c r="H4785" s="10" t="s">
        <v>54</v>
      </c>
      <c r="I4785" s="10" t="s">
        <v>27</v>
      </c>
      <c r="J4785" s="10" t="s">
        <v>105</v>
      </c>
      <c r="K4785" s="10" t="s">
        <v>675</v>
      </c>
      <c r="L4785" s="10" t="s">
        <v>127</v>
      </c>
      <c r="M4785" s="10" t="s">
        <v>114</v>
      </c>
      <c r="N4785" s="10" t="s">
        <v>46</v>
      </c>
      <c r="O4785" s="10" t="s">
        <v>297</v>
      </c>
      <c r="P4785" s="10" t="s">
        <v>115</v>
      </c>
      <c r="Q4785" s="10">
        <v>6598.31</v>
      </c>
      <c r="R4785" s="10">
        <v>61.69</v>
      </c>
      <c r="S4785" s="10">
        <v>0</v>
      </c>
      <c r="T4785" s="10" t="s">
        <v>35</v>
      </c>
      <c r="U4785" s="10"/>
      <c r="V4785" s="10" t="s">
        <v>49</v>
      </c>
      <c r="W4785" s="10">
        <v>53</v>
      </c>
      <c r="X4785" s="11" t="s">
        <v>37</v>
      </c>
    </row>
    <row r="4786" spans="1:24" x14ac:dyDescent="0.3">
      <c r="A4786" s="4" t="s">
        <v>14326</v>
      </c>
      <c r="B4786" s="5">
        <v>46159</v>
      </c>
      <c r="C4786" s="20" t="str">
        <f>TEXT(Table3[[#This Row],[Transaction_Date]],"dddd")</f>
        <v>Sunday</v>
      </c>
      <c r="D4786" t="s">
        <v>14327</v>
      </c>
      <c r="E4786">
        <f>HOUR(Table3[[#This Row],[Transaction_Time]])</f>
        <v>18</v>
      </c>
      <c r="F4786" s="6" t="s">
        <v>52</v>
      </c>
      <c r="G4786" s="6" t="s">
        <v>14328</v>
      </c>
      <c r="H4786" s="6" t="s">
        <v>54</v>
      </c>
      <c r="I4786" s="6" t="s">
        <v>27</v>
      </c>
      <c r="J4786" s="6" t="s">
        <v>98</v>
      </c>
      <c r="K4786" s="6" t="s">
        <v>99</v>
      </c>
      <c r="L4786" s="6" t="s">
        <v>342</v>
      </c>
      <c r="M4786" s="6" t="s">
        <v>162</v>
      </c>
      <c r="N4786" s="6" t="s">
        <v>46</v>
      </c>
      <c r="O4786" s="6" t="s">
        <v>141</v>
      </c>
      <c r="P4786" s="6" t="s">
        <v>68</v>
      </c>
      <c r="Q4786" s="6">
        <v>611.9</v>
      </c>
      <c r="R4786" s="6">
        <v>0</v>
      </c>
      <c r="S4786" s="6">
        <v>0</v>
      </c>
      <c r="T4786" s="6" t="s">
        <v>35</v>
      </c>
      <c r="U4786" s="6"/>
      <c r="V4786" s="6" t="s">
        <v>49</v>
      </c>
      <c r="W4786" s="6">
        <v>69</v>
      </c>
      <c r="X4786" s="7" t="s">
        <v>37</v>
      </c>
    </row>
    <row r="4787" spans="1:24" x14ac:dyDescent="0.3">
      <c r="A4787" s="8" t="s">
        <v>14329</v>
      </c>
      <c r="B4787" s="9">
        <v>46173</v>
      </c>
      <c r="C4787" s="21" t="str">
        <f>TEXT(Table3[[#This Row],[Transaction_Date]],"dddd")</f>
        <v>Sunday</v>
      </c>
      <c r="D4787" t="s">
        <v>14330</v>
      </c>
      <c r="E4787">
        <f>HOUR(Table3[[#This Row],[Transaction_Time]])</f>
        <v>21</v>
      </c>
      <c r="F4787" s="10" t="s">
        <v>24</v>
      </c>
      <c r="G4787" s="10" t="s">
        <v>14331</v>
      </c>
      <c r="H4787" s="10" t="s">
        <v>89</v>
      </c>
      <c r="I4787" s="10" t="s">
        <v>42</v>
      </c>
      <c r="J4787" s="10" t="s">
        <v>43</v>
      </c>
      <c r="K4787" s="10" t="s">
        <v>229</v>
      </c>
      <c r="L4787" s="10" t="s">
        <v>304</v>
      </c>
      <c r="M4787" s="10" t="s">
        <v>31</v>
      </c>
      <c r="N4787" s="10" t="s">
        <v>32</v>
      </c>
      <c r="O4787" s="10" t="s">
        <v>47</v>
      </c>
      <c r="P4787" s="10" t="s">
        <v>84</v>
      </c>
      <c r="Q4787" s="10">
        <v>601.74</v>
      </c>
      <c r="R4787" s="10">
        <v>0</v>
      </c>
      <c r="S4787" s="10">
        <v>0</v>
      </c>
      <c r="T4787" s="10" t="s">
        <v>35</v>
      </c>
      <c r="U4787" s="10"/>
      <c r="V4787" s="10" t="s">
        <v>49</v>
      </c>
      <c r="W4787" s="10">
        <v>42</v>
      </c>
      <c r="X4787" s="11" t="s">
        <v>37</v>
      </c>
    </row>
    <row r="4788" spans="1:24" x14ac:dyDescent="0.3">
      <c r="A4788" s="4" t="s">
        <v>14332</v>
      </c>
      <c r="B4788" s="5">
        <v>46151</v>
      </c>
      <c r="C4788" s="20" t="str">
        <f>TEXT(Table3[[#This Row],[Transaction_Date]],"dddd")</f>
        <v>Saturday</v>
      </c>
      <c r="D4788" t="s">
        <v>14333</v>
      </c>
      <c r="E4788">
        <f>HOUR(Table3[[#This Row],[Transaction_Time]])</f>
        <v>16</v>
      </c>
      <c r="F4788" s="6" t="s">
        <v>72</v>
      </c>
      <c r="G4788" s="6" t="s">
        <v>14334</v>
      </c>
      <c r="H4788" s="6" t="s">
        <v>89</v>
      </c>
      <c r="I4788" s="6" t="s">
        <v>27</v>
      </c>
      <c r="J4788" s="6" t="s">
        <v>105</v>
      </c>
      <c r="K4788" s="6" t="s">
        <v>106</v>
      </c>
      <c r="L4788" s="6" t="s">
        <v>286</v>
      </c>
      <c r="M4788" s="6" t="s">
        <v>122</v>
      </c>
      <c r="N4788" s="6" t="s">
        <v>46</v>
      </c>
      <c r="O4788" s="6" t="s">
        <v>47</v>
      </c>
      <c r="P4788" s="6" t="s">
        <v>115</v>
      </c>
      <c r="Q4788" s="6">
        <v>678.37</v>
      </c>
      <c r="R4788" s="6">
        <v>0</v>
      </c>
      <c r="S4788" s="6">
        <v>0</v>
      </c>
      <c r="T4788" s="6" t="s">
        <v>35</v>
      </c>
      <c r="U4788" s="6"/>
      <c r="V4788" s="6" t="s">
        <v>36</v>
      </c>
      <c r="W4788" s="6">
        <v>52</v>
      </c>
      <c r="X4788" s="7" t="s">
        <v>37</v>
      </c>
    </row>
    <row r="4789" spans="1:24" x14ac:dyDescent="0.3">
      <c r="A4789" s="8" t="s">
        <v>14335</v>
      </c>
      <c r="B4789" s="9">
        <v>46168</v>
      </c>
      <c r="C4789" s="21" t="str">
        <f>TEXT(Table3[[#This Row],[Transaction_Date]],"dddd")</f>
        <v>Tuesday</v>
      </c>
      <c r="D4789" t="s">
        <v>14336</v>
      </c>
      <c r="E4789">
        <f>HOUR(Table3[[#This Row],[Transaction_Time]])</f>
        <v>13</v>
      </c>
      <c r="F4789" s="10" t="s">
        <v>24</v>
      </c>
      <c r="G4789" s="10" t="s">
        <v>14337</v>
      </c>
      <c r="H4789" s="10" t="s">
        <v>97</v>
      </c>
      <c r="I4789" s="10" t="s">
        <v>27</v>
      </c>
      <c r="J4789" s="10" t="s">
        <v>43</v>
      </c>
      <c r="K4789" s="10" t="s">
        <v>44</v>
      </c>
      <c r="L4789" s="10" t="s">
        <v>113</v>
      </c>
      <c r="M4789" s="10" t="s">
        <v>114</v>
      </c>
      <c r="N4789" s="10" t="s">
        <v>291</v>
      </c>
      <c r="O4789" s="10" t="s">
        <v>297</v>
      </c>
      <c r="P4789" s="10" t="s">
        <v>108</v>
      </c>
      <c r="Q4789" s="10">
        <v>131.63999999999999</v>
      </c>
      <c r="R4789" s="10">
        <v>0</v>
      </c>
      <c r="S4789" s="10">
        <v>6.17</v>
      </c>
      <c r="T4789" s="10" t="s">
        <v>35</v>
      </c>
      <c r="U4789" s="10"/>
      <c r="V4789" s="10" t="s">
        <v>49</v>
      </c>
      <c r="W4789" s="10">
        <v>30</v>
      </c>
      <c r="X4789" s="11" t="s">
        <v>37</v>
      </c>
    </row>
    <row r="4790" spans="1:24" x14ac:dyDescent="0.3">
      <c r="A4790" s="4" t="s">
        <v>14338</v>
      </c>
      <c r="B4790" s="5">
        <v>46154</v>
      </c>
      <c r="C4790" s="20" t="str">
        <f>TEXT(Table3[[#This Row],[Transaction_Date]],"dddd")</f>
        <v>Tuesday</v>
      </c>
      <c r="D4790" t="s">
        <v>14339</v>
      </c>
      <c r="E4790">
        <f>HOUR(Table3[[#This Row],[Transaction_Time]])</f>
        <v>17</v>
      </c>
      <c r="F4790" s="6" t="s">
        <v>24</v>
      </c>
      <c r="G4790" s="6" t="s">
        <v>14340</v>
      </c>
      <c r="H4790" s="6" t="s">
        <v>26</v>
      </c>
      <c r="I4790" s="6" t="s">
        <v>27</v>
      </c>
      <c r="J4790" s="6" t="s">
        <v>90</v>
      </c>
      <c r="K4790" s="6" t="s">
        <v>91</v>
      </c>
      <c r="L4790" s="6" t="s">
        <v>544</v>
      </c>
      <c r="M4790" s="6" t="s">
        <v>114</v>
      </c>
      <c r="N4790" s="6" t="s">
        <v>46</v>
      </c>
      <c r="O4790" s="6" t="s">
        <v>33</v>
      </c>
      <c r="P4790" s="6" t="s">
        <v>128</v>
      </c>
      <c r="Q4790" s="6">
        <v>638.04999999999995</v>
      </c>
      <c r="R4790" s="6">
        <v>0</v>
      </c>
      <c r="S4790" s="6">
        <v>0</v>
      </c>
      <c r="T4790" s="6" t="s">
        <v>35</v>
      </c>
      <c r="U4790" s="6"/>
      <c r="V4790" s="6" t="s">
        <v>36</v>
      </c>
      <c r="W4790" s="6">
        <v>79</v>
      </c>
      <c r="X4790" s="7" t="s">
        <v>37</v>
      </c>
    </row>
    <row r="4791" spans="1:24" x14ac:dyDescent="0.3">
      <c r="A4791" s="8" t="s">
        <v>14341</v>
      </c>
      <c r="B4791" s="9">
        <v>46164</v>
      </c>
      <c r="C4791" s="21" t="str">
        <f>TEXT(Table3[[#This Row],[Transaction_Date]],"dddd")</f>
        <v>Friday</v>
      </c>
      <c r="D4791" t="s">
        <v>14342</v>
      </c>
      <c r="E4791">
        <f>HOUR(Table3[[#This Row],[Transaction_Time]])</f>
        <v>8</v>
      </c>
      <c r="F4791" s="10" t="s">
        <v>24</v>
      </c>
      <c r="G4791" s="10" t="s">
        <v>14343</v>
      </c>
      <c r="H4791" s="10" t="s">
        <v>26</v>
      </c>
      <c r="I4791" s="10" t="s">
        <v>42</v>
      </c>
      <c r="J4791" s="10" t="s">
        <v>90</v>
      </c>
      <c r="K4791" s="10" t="s">
        <v>346</v>
      </c>
      <c r="L4791" s="10" t="s">
        <v>45</v>
      </c>
      <c r="M4791" s="10" t="s">
        <v>31</v>
      </c>
      <c r="N4791" s="10" t="s">
        <v>78</v>
      </c>
      <c r="O4791" s="10" t="s">
        <v>60</v>
      </c>
      <c r="P4791" s="10" t="s">
        <v>68</v>
      </c>
      <c r="Q4791" s="10">
        <v>648.92999999999995</v>
      </c>
      <c r="R4791" s="10">
        <v>0</v>
      </c>
      <c r="S4791" s="10">
        <v>0</v>
      </c>
      <c r="T4791" s="10" t="s">
        <v>35</v>
      </c>
      <c r="U4791" s="10"/>
      <c r="V4791" s="10" t="s">
        <v>49</v>
      </c>
      <c r="W4791" s="10">
        <v>13</v>
      </c>
      <c r="X4791" s="11" t="s">
        <v>37</v>
      </c>
    </row>
    <row r="4792" spans="1:24" x14ac:dyDescent="0.3">
      <c r="A4792" s="4" t="s">
        <v>14344</v>
      </c>
      <c r="B4792" s="5">
        <v>46173</v>
      </c>
      <c r="C4792" s="20" t="str">
        <f>TEXT(Table3[[#This Row],[Transaction_Date]],"dddd")</f>
        <v>Sunday</v>
      </c>
      <c r="D4792" t="s">
        <v>14345</v>
      </c>
      <c r="E4792">
        <f>HOUR(Table3[[#This Row],[Transaction_Time]])</f>
        <v>18</v>
      </c>
      <c r="F4792" s="6" t="s">
        <v>40</v>
      </c>
      <c r="G4792" s="6" t="s">
        <v>14346</v>
      </c>
      <c r="H4792" s="6" t="s">
        <v>26</v>
      </c>
      <c r="I4792" s="6" t="s">
        <v>42</v>
      </c>
      <c r="J4792" s="6" t="s">
        <v>166</v>
      </c>
      <c r="K4792" s="6" t="s">
        <v>167</v>
      </c>
      <c r="L4792" s="6" t="s">
        <v>647</v>
      </c>
      <c r="M4792" s="6" t="s">
        <v>31</v>
      </c>
      <c r="N4792" s="6" t="s">
        <v>32</v>
      </c>
      <c r="O4792" s="6" t="s">
        <v>297</v>
      </c>
      <c r="P4792" s="6" t="s">
        <v>68</v>
      </c>
      <c r="Q4792" s="6">
        <v>1009.31</v>
      </c>
      <c r="R4792" s="6">
        <v>0</v>
      </c>
      <c r="S4792" s="6">
        <v>0</v>
      </c>
      <c r="T4792" s="6" t="s">
        <v>35</v>
      </c>
      <c r="U4792" s="6"/>
      <c r="V4792" s="6" t="s">
        <v>49</v>
      </c>
      <c r="W4792" s="6">
        <v>82</v>
      </c>
      <c r="X4792" s="7" t="s">
        <v>37</v>
      </c>
    </row>
    <row r="4793" spans="1:24" x14ac:dyDescent="0.3">
      <c r="A4793" s="8" t="s">
        <v>14347</v>
      </c>
      <c r="B4793" s="9">
        <v>46158</v>
      </c>
      <c r="C4793" s="21" t="str">
        <f>TEXT(Table3[[#This Row],[Transaction_Date]],"dddd")</f>
        <v>Saturday</v>
      </c>
      <c r="D4793" t="s">
        <v>14348</v>
      </c>
      <c r="E4793">
        <f>HOUR(Table3[[#This Row],[Transaction_Time]])</f>
        <v>18</v>
      </c>
      <c r="F4793" s="10" t="s">
        <v>370</v>
      </c>
      <c r="G4793" s="10" t="s">
        <v>14349</v>
      </c>
      <c r="H4793" s="10" t="s">
        <v>26</v>
      </c>
      <c r="I4793" s="10" t="s">
        <v>42</v>
      </c>
      <c r="J4793" s="10" t="s">
        <v>119</v>
      </c>
      <c r="K4793" s="10" t="s">
        <v>276</v>
      </c>
      <c r="L4793" s="10" t="s">
        <v>350</v>
      </c>
      <c r="M4793" s="10" t="s">
        <v>31</v>
      </c>
      <c r="N4793" s="10" t="s">
        <v>176</v>
      </c>
      <c r="O4793" s="10" t="s">
        <v>297</v>
      </c>
      <c r="P4793" s="10" t="s">
        <v>34</v>
      </c>
      <c r="Q4793" s="10">
        <v>59.15</v>
      </c>
      <c r="R4793" s="10">
        <v>49.2</v>
      </c>
      <c r="S4793" s="10">
        <v>0</v>
      </c>
      <c r="T4793" s="10" t="s">
        <v>35</v>
      </c>
      <c r="U4793" s="10"/>
      <c r="V4793" s="10" t="s">
        <v>49</v>
      </c>
      <c r="W4793" s="10">
        <v>35</v>
      </c>
      <c r="X4793" s="11" t="s">
        <v>37</v>
      </c>
    </row>
    <row r="4794" spans="1:24" x14ac:dyDescent="0.3">
      <c r="A4794" s="4" t="s">
        <v>14350</v>
      </c>
      <c r="B4794" s="5">
        <v>46147</v>
      </c>
      <c r="C4794" s="20" t="str">
        <f>TEXT(Table3[[#This Row],[Transaction_Date]],"dddd")</f>
        <v>Tuesday</v>
      </c>
      <c r="D4794" t="s">
        <v>14351</v>
      </c>
      <c r="E4794">
        <f>HOUR(Table3[[#This Row],[Transaction_Time]])</f>
        <v>18</v>
      </c>
      <c r="F4794" s="6" t="s">
        <v>24</v>
      </c>
      <c r="G4794" s="6" t="s">
        <v>14352</v>
      </c>
      <c r="H4794" s="6" t="s">
        <v>26</v>
      </c>
      <c r="I4794" s="6" t="s">
        <v>27</v>
      </c>
      <c r="J4794" s="6" t="s">
        <v>166</v>
      </c>
      <c r="K4794" s="6" t="s">
        <v>167</v>
      </c>
      <c r="L4794" s="6" t="s">
        <v>364</v>
      </c>
      <c r="M4794" s="6" t="s">
        <v>114</v>
      </c>
      <c r="N4794" s="6" t="s">
        <v>46</v>
      </c>
      <c r="O4794" s="6" t="s">
        <v>297</v>
      </c>
      <c r="P4794" s="6" t="s">
        <v>68</v>
      </c>
      <c r="Q4794" s="6">
        <v>830.34</v>
      </c>
      <c r="R4794" s="6">
        <v>33.340000000000003</v>
      </c>
      <c r="S4794" s="6">
        <v>0</v>
      </c>
      <c r="T4794" s="6" t="s">
        <v>35</v>
      </c>
      <c r="U4794" s="6"/>
      <c r="V4794" s="6" t="s">
        <v>49</v>
      </c>
      <c r="W4794" s="6">
        <v>29</v>
      </c>
      <c r="X4794" s="7" t="s">
        <v>37</v>
      </c>
    </row>
    <row r="4795" spans="1:24" x14ac:dyDescent="0.3">
      <c r="A4795" s="8" t="s">
        <v>14353</v>
      </c>
      <c r="B4795" s="9">
        <v>46168</v>
      </c>
      <c r="C4795" s="21" t="str">
        <f>TEXT(Table3[[#This Row],[Transaction_Date]],"dddd")</f>
        <v>Tuesday</v>
      </c>
      <c r="D4795" t="s">
        <v>14354</v>
      </c>
      <c r="E4795">
        <f>HOUR(Table3[[#This Row],[Transaction_Time]])</f>
        <v>11</v>
      </c>
      <c r="F4795" s="10" t="s">
        <v>40</v>
      </c>
      <c r="G4795" s="10" t="s">
        <v>14355</v>
      </c>
      <c r="H4795" s="10" t="s">
        <v>54</v>
      </c>
      <c r="I4795" s="10" t="s">
        <v>42</v>
      </c>
      <c r="J4795" s="10" t="s">
        <v>98</v>
      </c>
      <c r="K4795" s="10" t="s">
        <v>99</v>
      </c>
      <c r="L4795" s="10" t="s">
        <v>132</v>
      </c>
      <c r="M4795" s="10" t="s">
        <v>93</v>
      </c>
      <c r="N4795" s="10" t="s">
        <v>176</v>
      </c>
      <c r="O4795" s="10" t="s">
        <v>141</v>
      </c>
      <c r="P4795" s="10" t="s">
        <v>128</v>
      </c>
      <c r="Q4795" s="10">
        <v>767.85</v>
      </c>
      <c r="R4795" s="10">
        <v>0</v>
      </c>
      <c r="S4795" s="10">
        <v>0</v>
      </c>
      <c r="T4795" s="10" t="s">
        <v>280</v>
      </c>
      <c r="U4795" s="10" t="s">
        <v>315</v>
      </c>
      <c r="V4795" s="10" t="s">
        <v>49</v>
      </c>
      <c r="W4795" s="10">
        <v>59</v>
      </c>
      <c r="X4795" s="11" t="s">
        <v>37</v>
      </c>
    </row>
    <row r="4796" spans="1:24" x14ac:dyDescent="0.3">
      <c r="A4796" s="4" t="s">
        <v>14356</v>
      </c>
      <c r="B4796" s="5">
        <v>46157</v>
      </c>
      <c r="C4796" s="20" t="str">
        <f>TEXT(Table3[[#This Row],[Transaction_Date]],"dddd")</f>
        <v>Friday</v>
      </c>
      <c r="D4796" t="s">
        <v>14357</v>
      </c>
      <c r="E4796">
        <f>HOUR(Table3[[#This Row],[Transaction_Time]])</f>
        <v>20</v>
      </c>
      <c r="F4796" s="6" t="s">
        <v>416</v>
      </c>
      <c r="G4796" s="6" t="s">
        <v>14358</v>
      </c>
      <c r="H4796" s="6" t="s">
        <v>26</v>
      </c>
      <c r="I4796" s="6" t="s">
        <v>27</v>
      </c>
      <c r="J4796" s="6" t="s">
        <v>166</v>
      </c>
      <c r="K4796" s="6" t="s">
        <v>476</v>
      </c>
      <c r="L4796" s="6" t="s">
        <v>171</v>
      </c>
      <c r="M4796" s="6" t="s">
        <v>67</v>
      </c>
      <c r="N4796" s="6" t="s">
        <v>78</v>
      </c>
      <c r="O4796" s="6" t="s">
        <v>47</v>
      </c>
      <c r="P4796" s="6" t="s">
        <v>115</v>
      </c>
      <c r="Q4796" s="6">
        <v>3644.65</v>
      </c>
      <c r="R4796" s="6">
        <v>0</v>
      </c>
      <c r="S4796" s="6">
        <v>0</v>
      </c>
      <c r="T4796" s="6" t="s">
        <v>35</v>
      </c>
      <c r="U4796" s="6"/>
      <c r="V4796" s="6" t="s">
        <v>49</v>
      </c>
      <c r="W4796" s="6">
        <v>80</v>
      </c>
      <c r="X4796" s="7" t="s">
        <v>37</v>
      </c>
    </row>
    <row r="4797" spans="1:24" x14ac:dyDescent="0.3">
      <c r="A4797" s="8" t="s">
        <v>14359</v>
      </c>
      <c r="B4797" s="9">
        <v>46166</v>
      </c>
      <c r="C4797" s="21" t="str">
        <f>TEXT(Table3[[#This Row],[Transaction_Date]],"dddd")</f>
        <v>Sunday</v>
      </c>
      <c r="D4797" t="s">
        <v>14360</v>
      </c>
      <c r="E4797">
        <f>HOUR(Table3[[#This Row],[Transaction_Time]])</f>
        <v>9</v>
      </c>
      <c r="F4797" s="10" t="s">
        <v>72</v>
      </c>
      <c r="G4797" s="10" t="s">
        <v>14361</v>
      </c>
      <c r="H4797" s="10" t="s">
        <v>26</v>
      </c>
      <c r="I4797" s="10" t="s">
        <v>42</v>
      </c>
      <c r="J4797" s="10" t="s">
        <v>119</v>
      </c>
      <c r="K4797" s="10" t="s">
        <v>323</v>
      </c>
      <c r="L4797" s="10" t="s">
        <v>196</v>
      </c>
      <c r="M4797" s="10" t="s">
        <v>83</v>
      </c>
      <c r="N4797" s="10" t="s">
        <v>176</v>
      </c>
      <c r="O4797" s="10" t="s">
        <v>141</v>
      </c>
      <c r="P4797" s="10" t="s">
        <v>34</v>
      </c>
      <c r="Q4797" s="10">
        <v>149.38999999999999</v>
      </c>
      <c r="R4797" s="10">
        <v>0</v>
      </c>
      <c r="S4797" s="10">
        <v>0</v>
      </c>
      <c r="T4797" s="10" t="s">
        <v>35</v>
      </c>
      <c r="U4797" s="10"/>
      <c r="V4797" s="10" t="s">
        <v>49</v>
      </c>
      <c r="W4797" s="10">
        <v>5</v>
      </c>
      <c r="X4797" s="11" t="s">
        <v>37</v>
      </c>
    </row>
    <row r="4798" spans="1:24" x14ac:dyDescent="0.3">
      <c r="A4798" s="4" t="s">
        <v>14362</v>
      </c>
      <c r="B4798" s="5">
        <v>46163</v>
      </c>
      <c r="C4798" s="20" t="str">
        <f>TEXT(Table3[[#This Row],[Transaction_Date]],"dddd")</f>
        <v>Thursday</v>
      </c>
      <c r="D4798" t="s">
        <v>14363</v>
      </c>
      <c r="E4798">
        <f>HOUR(Table3[[#This Row],[Transaction_Time]])</f>
        <v>18</v>
      </c>
      <c r="F4798" s="6" t="s">
        <v>24</v>
      </c>
      <c r="G4798" s="6" t="s">
        <v>14364</v>
      </c>
      <c r="H4798" s="6" t="s">
        <v>54</v>
      </c>
      <c r="I4798" s="6" t="s">
        <v>42</v>
      </c>
      <c r="J4798" s="6" t="s">
        <v>43</v>
      </c>
      <c r="K4798" s="6" t="s">
        <v>229</v>
      </c>
      <c r="L4798" s="6" t="s">
        <v>200</v>
      </c>
      <c r="M4798" s="6" t="s">
        <v>146</v>
      </c>
      <c r="N4798" s="6" t="s">
        <v>78</v>
      </c>
      <c r="O4798" s="6" t="s">
        <v>60</v>
      </c>
      <c r="P4798" s="6" t="s">
        <v>68</v>
      </c>
      <c r="Q4798" s="6">
        <v>66.739999999999995</v>
      </c>
      <c r="R4798" s="6">
        <v>0</v>
      </c>
      <c r="S4798" s="6">
        <v>2.84</v>
      </c>
      <c r="T4798" s="6" t="s">
        <v>35</v>
      </c>
      <c r="U4798" s="6"/>
      <c r="V4798" s="6" t="s">
        <v>49</v>
      </c>
      <c r="W4798" s="6">
        <v>6</v>
      </c>
      <c r="X4798" s="7" t="s">
        <v>37</v>
      </c>
    </row>
    <row r="4799" spans="1:24" x14ac:dyDescent="0.3">
      <c r="A4799" s="8" t="s">
        <v>14365</v>
      </c>
      <c r="B4799" s="9">
        <v>46155</v>
      </c>
      <c r="C4799" s="21" t="str">
        <f>TEXT(Table3[[#This Row],[Transaction_Date]],"dddd")</f>
        <v>Wednesday</v>
      </c>
      <c r="D4799" t="s">
        <v>14366</v>
      </c>
      <c r="E4799">
        <f>HOUR(Table3[[#This Row],[Transaction_Time]])</f>
        <v>22</v>
      </c>
      <c r="F4799" s="10" t="s">
        <v>40</v>
      </c>
      <c r="G4799" s="10" t="s">
        <v>14367</v>
      </c>
      <c r="H4799" s="10" t="s">
        <v>74</v>
      </c>
      <c r="I4799" s="10" t="s">
        <v>27</v>
      </c>
      <c r="J4799" s="10" t="s">
        <v>150</v>
      </c>
      <c r="K4799" s="10" t="s">
        <v>398</v>
      </c>
      <c r="L4799" s="10" t="s">
        <v>826</v>
      </c>
      <c r="M4799" s="10" t="s">
        <v>101</v>
      </c>
      <c r="N4799" s="10" t="s">
        <v>46</v>
      </c>
      <c r="O4799" s="10" t="s">
        <v>60</v>
      </c>
      <c r="P4799" s="10" t="s">
        <v>48</v>
      </c>
      <c r="Q4799" s="10">
        <v>312.14999999999998</v>
      </c>
      <c r="R4799" s="10">
        <v>0</v>
      </c>
      <c r="S4799" s="10">
        <v>0</v>
      </c>
      <c r="T4799" s="10" t="s">
        <v>35</v>
      </c>
      <c r="U4799" s="10"/>
      <c r="V4799" s="10" t="s">
        <v>49</v>
      </c>
      <c r="W4799" s="10">
        <v>50</v>
      </c>
      <c r="X4799" s="11" t="s">
        <v>37</v>
      </c>
    </row>
    <row r="4800" spans="1:24" x14ac:dyDescent="0.3">
      <c r="A4800" s="4" t="s">
        <v>14368</v>
      </c>
      <c r="B4800" s="5">
        <v>46155</v>
      </c>
      <c r="C4800" s="20" t="str">
        <f>TEXT(Table3[[#This Row],[Transaction_Date]],"dddd")</f>
        <v>Wednesday</v>
      </c>
      <c r="D4800" t="s">
        <v>14369</v>
      </c>
      <c r="E4800">
        <f>HOUR(Table3[[#This Row],[Transaction_Time]])</f>
        <v>8</v>
      </c>
      <c r="F4800" s="6" t="s">
        <v>370</v>
      </c>
      <c r="G4800" s="6" t="s">
        <v>14370</v>
      </c>
      <c r="H4800" s="6" t="s">
        <v>97</v>
      </c>
      <c r="I4800" s="6" t="s">
        <v>42</v>
      </c>
      <c r="J4800" s="6" t="s">
        <v>166</v>
      </c>
      <c r="K4800" s="6" t="s">
        <v>237</v>
      </c>
      <c r="L4800" s="6" t="s">
        <v>500</v>
      </c>
      <c r="M4800" s="6" t="s">
        <v>67</v>
      </c>
      <c r="N4800" s="6" t="s">
        <v>176</v>
      </c>
      <c r="O4800" s="6" t="s">
        <v>60</v>
      </c>
      <c r="P4800" s="6" t="s">
        <v>108</v>
      </c>
      <c r="Q4800" s="6">
        <v>283.55</v>
      </c>
      <c r="R4800" s="6">
        <v>0</v>
      </c>
      <c r="S4800" s="6">
        <v>0.27</v>
      </c>
      <c r="T4800" s="6" t="s">
        <v>35</v>
      </c>
      <c r="U4800" s="6"/>
      <c r="V4800" s="6" t="s">
        <v>49</v>
      </c>
      <c r="W4800" s="6">
        <v>11</v>
      </c>
      <c r="X4800" s="7" t="s">
        <v>37</v>
      </c>
    </row>
    <row r="4801" spans="1:24" x14ac:dyDescent="0.3">
      <c r="A4801" s="8" t="s">
        <v>14371</v>
      </c>
      <c r="B4801" s="9">
        <v>46157</v>
      </c>
      <c r="C4801" s="21" t="str">
        <f>TEXT(Table3[[#This Row],[Transaction_Date]],"dddd")</f>
        <v>Friday</v>
      </c>
      <c r="D4801" t="s">
        <v>14372</v>
      </c>
      <c r="E4801">
        <f>HOUR(Table3[[#This Row],[Transaction_Time]])</f>
        <v>8</v>
      </c>
      <c r="F4801" s="10" t="s">
        <v>24</v>
      </c>
      <c r="G4801" s="10" t="s">
        <v>14373</v>
      </c>
      <c r="H4801" s="10" t="s">
        <v>89</v>
      </c>
      <c r="I4801" s="10" t="s">
        <v>27</v>
      </c>
      <c r="J4801" s="10" t="s">
        <v>119</v>
      </c>
      <c r="K4801" s="10" t="s">
        <v>264</v>
      </c>
      <c r="L4801" s="10" t="s">
        <v>435</v>
      </c>
      <c r="M4801" s="10" t="s">
        <v>101</v>
      </c>
      <c r="N4801" s="10" t="s">
        <v>46</v>
      </c>
      <c r="O4801" s="10" t="s">
        <v>60</v>
      </c>
      <c r="P4801" s="10" t="s">
        <v>48</v>
      </c>
      <c r="Q4801" s="10">
        <v>2466.1799999999998</v>
      </c>
      <c r="R4801" s="10">
        <v>0</v>
      </c>
      <c r="S4801" s="10">
        <v>0</v>
      </c>
      <c r="T4801" s="10" t="s">
        <v>35</v>
      </c>
      <c r="U4801" s="10"/>
      <c r="V4801" s="10" t="s">
        <v>49</v>
      </c>
      <c r="W4801" s="10">
        <v>100</v>
      </c>
      <c r="X4801" s="11" t="s">
        <v>37</v>
      </c>
    </row>
    <row r="4802" spans="1:24" x14ac:dyDescent="0.3">
      <c r="A4802" s="4" t="s">
        <v>14374</v>
      </c>
      <c r="B4802" s="5">
        <v>46146</v>
      </c>
      <c r="C4802" s="20" t="str">
        <f>TEXT(Table3[[#This Row],[Transaction_Date]],"dddd")</f>
        <v>Monday</v>
      </c>
      <c r="D4802" t="s">
        <v>14375</v>
      </c>
      <c r="E4802">
        <f>HOUR(Table3[[#This Row],[Transaction_Time]])</f>
        <v>14</v>
      </c>
      <c r="F4802" s="6" t="s">
        <v>370</v>
      </c>
      <c r="G4802" s="6" t="s">
        <v>14376</v>
      </c>
      <c r="H4802" s="6" t="s">
        <v>26</v>
      </c>
      <c r="I4802" s="6" t="s">
        <v>27</v>
      </c>
      <c r="J4802" s="6" t="s">
        <v>90</v>
      </c>
      <c r="K4802" s="6" t="s">
        <v>346</v>
      </c>
      <c r="L4802" s="6" t="s">
        <v>500</v>
      </c>
      <c r="M4802" s="6" t="s">
        <v>67</v>
      </c>
      <c r="N4802" s="6" t="s">
        <v>78</v>
      </c>
      <c r="O4802" s="6" t="s">
        <v>297</v>
      </c>
      <c r="P4802" s="6" t="s">
        <v>108</v>
      </c>
      <c r="Q4802" s="6">
        <v>426.2</v>
      </c>
      <c r="R4802" s="6">
        <v>0</v>
      </c>
      <c r="S4802" s="6">
        <v>0</v>
      </c>
      <c r="T4802" s="6" t="s">
        <v>35</v>
      </c>
      <c r="U4802" s="6"/>
      <c r="V4802" s="6" t="s">
        <v>36</v>
      </c>
      <c r="W4802" s="6">
        <v>85</v>
      </c>
      <c r="X4802" s="7" t="s">
        <v>37</v>
      </c>
    </row>
    <row r="4803" spans="1:24" x14ac:dyDescent="0.3">
      <c r="A4803" s="8" t="s">
        <v>14377</v>
      </c>
      <c r="B4803" s="9">
        <v>46156</v>
      </c>
      <c r="C4803" s="21" t="str">
        <f>TEXT(Table3[[#This Row],[Transaction_Date]],"dddd")</f>
        <v>Thursday</v>
      </c>
      <c r="D4803" t="s">
        <v>14378</v>
      </c>
      <c r="E4803">
        <f>HOUR(Table3[[#This Row],[Transaction_Time]])</f>
        <v>17</v>
      </c>
      <c r="F4803" s="10" t="s">
        <v>40</v>
      </c>
      <c r="G4803" s="10" t="s">
        <v>14379</v>
      </c>
      <c r="H4803" s="10" t="s">
        <v>54</v>
      </c>
      <c r="I4803" s="10" t="s">
        <v>27</v>
      </c>
      <c r="J4803" s="10" t="s">
        <v>28</v>
      </c>
      <c r="K4803" s="10" t="s">
        <v>65</v>
      </c>
      <c r="L4803" s="10" t="s">
        <v>364</v>
      </c>
      <c r="M4803" s="10" t="s">
        <v>114</v>
      </c>
      <c r="N4803" s="10" t="s">
        <v>32</v>
      </c>
      <c r="O4803" s="10" t="s">
        <v>141</v>
      </c>
      <c r="P4803" s="10" t="s">
        <v>68</v>
      </c>
      <c r="Q4803" s="10">
        <v>1914.18</v>
      </c>
      <c r="R4803" s="10">
        <v>0</v>
      </c>
      <c r="S4803" s="10">
        <v>0</v>
      </c>
      <c r="T4803" s="10" t="s">
        <v>35</v>
      </c>
      <c r="U4803" s="10"/>
      <c r="V4803" s="10" t="s">
        <v>49</v>
      </c>
      <c r="W4803" s="10">
        <v>40</v>
      </c>
      <c r="X4803" s="11" t="s">
        <v>37</v>
      </c>
    </row>
    <row r="4804" spans="1:24" x14ac:dyDescent="0.3">
      <c r="A4804" s="4" t="s">
        <v>14380</v>
      </c>
      <c r="B4804" s="5">
        <v>46155</v>
      </c>
      <c r="C4804" s="20" t="str">
        <f>TEXT(Table3[[#This Row],[Transaction_Date]],"dddd")</f>
        <v>Wednesday</v>
      </c>
      <c r="D4804" t="s">
        <v>14381</v>
      </c>
      <c r="E4804">
        <f>HOUR(Table3[[#This Row],[Transaction_Time]])</f>
        <v>10</v>
      </c>
      <c r="F4804" s="6" t="s">
        <v>24</v>
      </c>
      <c r="G4804" s="6" t="s">
        <v>14382</v>
      </c>
      <c r="H4804" s="6" t="s">
        <v>54</v>
      </c>
      <c r="I4804" s="6" t="s">
        <v>455</v>
      </c>
      <c r="J4804" s="6" t="s">
        <v>75</v>
      </c>
      <c r="K4804" s="6" t="s">
        <v>76</v>
      </c>
      <c r="L4804" s="6" t="s">
        <v>221</v>
      </c>
      <c r="M4804" s="6" t="s">
        <v>67</v>
      </c>
      <c r="N4804" s="6" t="s">
        <v>78</v>
      </c>
      <c r="O4804" s="6" t="s">
        <v>60</v>
      </c>
      <c r="P4804" s="6" t="s">
        <v>115</v>
      </c>
      <c r="Q4804" s="6">
        <v>127.55</v>
      </c>
      <c r="R4804" s="6">
        <v>46.82</v>
      </c>
      <c r="S4804" s="6">
        <v>0</v>
      </c>
      <c r="T4804" s="6" t="s">
        <v>35</v>
      </c>
      <c r="U4804" s="6"/>
      <c r="V4804" s="6" t="s">
        <v>49</v>
      </c>
      <c r="W4804" s="6">
        <v>91</v>
      </c>
      <c r="X4804" s="7" t="s">
        <v>37</v>
      </c>
    </row>
    <row r="4805" spans="1:24" x14ac:dyDescent="0.3">
      <c r="A4805" s="8" t="s">
        <v>14383</v>
      </c>
      <c r="B4805" s="9">
        <v>46161</v>
      </c>
      <c r="C4805" s="21" t="str">
        <f>TEXT(Table3[[#This Row],[Transaction_Date]],"dddd")</f>
        <v>Tuesday</v>
      </c>
      <c r="D4805" t="s">
        <v>14384</v>
      </c>
      <c r="E4805">
        <f>HOUR(Table3[[#This Row],[Transaction_Time]])</f>
        <v>15</v>
      </c>
      <c r="F4805" s="10" t="s">
        <v>40</v>
      </c>
      <c r="G4805" s="10" t="s">
        <v>14385</v>
      </c>
      <c r="H4805" s="10" t="s">
        <v>26</v>
      </c>
      <c r="I4805" s="10" t="s">
        <v>27</v>
      </c>
      <c r="J4805" s="10" t="s">
        <v>105</v>
      </c>
      <c r="K4805" s="10" t="s">
        <v>675</v>
      </c>
      <c r="L4805" s="10" t="s">
        <v>184</v>
      </c>
      <c r="M4805" s="10" t="s">
        <v>146</v>
      </c>
      <c r="N4805" s="10" t="s">
        <v>46</v>
      </c>
      <c r="O4805" s="10" t="s">
        <v>47</v>
      </c>
      <c r="P4805" s="10" t="s">
        <v>128</v>
      </c>
      <c r="Q4805" s="10">
        <v>448.18</v>
      </c>
      <c r="R4805" s="10">
        <v>0</v>
      </c>
      <c r="S4805" s="10">
        <v>0</v>
      </c>
      <c r="T4805" s="10" t="s">
        <v>35</v>
      </c>
      <c r="U4805" s="10"/>
      <c r="V4805" s="10" t="s">
        <v>49</v>
      </c>
      <c r="W4805" s="10">
        <v>33</v>
      </c>
      <c r="X4805" s="11" t="s">
        <v>37</v>
      </c>
    </row>
    <row r="4806" spans="1:24" x14ac:dyDescent="0.3">
      <c r="A4806" s="4" t="s">
        <v>14386</v>
      </c>
      <c r="B4806" s="5">
        <v>46150</v>
      </c>
      <c r="C4806" s="20" t="str">
        <f>TEXT(Table3[[#This Row],[Transaction_Date]],"dddd")</f>
        <v>Friday</v>
      </c>
      <c r="D4806" t="s">
        <v>14387</v>
      </c>
      <c r="E4806">
        <f>HOUR(Table3[[#This Row],[Transaction_Time]])</f>
        <v>17</v>
      </c>
      <c r="F4806" s="6" t="s">
        <v>24</v>
      </c>
      <c r="G4806" s="6" t="s">
        <v>14388</v>
      </c>
      <c r="H4806" s="6" t="s">
        <v>26</v>
      </c>
      <c r="I4806" s="6" t="s">
        <v>42</v>
      </c>
      <c r="J4806" s="6" t="s">
        <v>43</v>
      </c>
      <c r="K4806" s="6" t="s">
        <v>229</v>
      </c>
      <c r="L4806" s="6" t="s">
        <v>127</v>
      </c>
      <c r="M4806" s="6" t="s">
        <v>114</v>
      </c>
      <c r="N4806" s="6" t="s">
        <v>46</v>
      </c>
      <c r="O4806" s="6" t="s">
        <v>33</v>
      </c>
      <c r="P4806" s="6" t="s">
        <v>48</v>
      </c>
      <c r="Q4806" s="6">
        <v>1384.2</v>
      </c>
      <c r="R4806" s="6">
        <v>0</v>
      </c>
      <c r="S4806" s="6">
        <v>0</v>
      </c>
      <c r="T4806" s="6" t="s">
        <v>280</v>
      </c>
      <c r="U4806" s="6" t="s">
        <v>402</v>
      </c>
      <c r="V4806" s="6" t="s">
        <v>49</v>
      </c>
      <c r="W4806" s="6">
        <v>50</v>
      </c>
      <c r="X4806" s="7" t="s">
        <v>37</v>
      </c>
    </row>
    <row r="4807" spans="1:24" x14ac:dyDescent="0.3">
      <c r="A4807" s="8" t="s">
        <v>14389</v>
      </c>
      <c r="B4807" s="9">
        <v>46143</v>
      </c>
      <c r="C4807" s="21" t="str">
        <f>TEXT(Table3[[#This Row],[Transaction_Date]],"dddd")</f>
        <v>Friday</v>
      </c>
      <c r="D4807" t="s">
        <v>14390</v>
      </c>
      <c r="E4807">
        <f>HOUR(Table3[[#This Row],[Transaction_Time]])</f>
        <v>12</v>
      </c>
      <c r="F4807" s="10" t="s">
        <v>24</v>
      </c>
      <c r="G4807" s="10" t="s">
        <v>14391</v>
      </c>
      <c r="H4807" s="10" t="s">
        <v>89</v>
      </c>
      <c r="I4807" s="10" t="s">
        <v>42</v>
      </c>
      <c r="J4807" s="10" t="s">
        <v>28</v>
      </c>
      <c r="K4807" s="10" t="s">
        <v>65</v>
      </c>
      <c r="L4807" s="10" t="s">
        <v>334</v>
      </c>
      <c r="M4807" s="10" t="s">
        <v>58</v>
      </c>
      <c r="N4807" s="10" t="s">
        <v>32</v>
      </c>
      <c r="O4807" s="10" t="s">
        <v>47</v>
      </c>
      <c r="P4807" s="10" t="s">
        <v>48</v>
      </c>
      <c r="Q4807" s="10">
        <v>343.5</v>
      </c>
      <c r="R4807" s="10">
        <v>50.27</v>
      </c>
      <c r="S4807" s="10">
        <v>0</v>
      </c>
      <c r="T4807" s="10" t="s">
        <v>35</v>
      </c>
      <c r="U4807" s="10"/>
      <c r="V4807" s="10" t="s">
        <v>49</v>
      </c>
      <c r="W4807" s="10">
        <v>52</v>
      </c>
      <c r="X4807" s="11" t="s">
        <v>37</v>
      </c>
    </row>
    <row r="4808" spans="1:24" x14ac:dyDescent="0.3">
      <c r="A4808" s="4" t="s">
        <v>14392</v>
      </c>
      <c r="B4808" s="5">
        <v>46169</v>
      </c>
      <c r="C4808" s="20" t="str">
        <f>TEXT(Table3[[#This Row],[Transaction_Date]],"dddd")</f>
        <v>Wednesday</v>
      </c>
      <c r="D4808" t="s">
        <v>14393</v>
      </c>
      <c r="E4808">
        <f>HOUR(Table3[[#This Row],[Transaction_Time]])</f>
        <v>12</v>
      </c>
      <c r="F4808" s="6" t="s">
        <v>87</v>
      </c>
      <c r="G4808" s="6" t="s">
        <v>14394</v>
      </c>
      <c r="H4808" s="6" t="s">
        <v>26</v>
      </c>
      <c r="I4808" s="6" t="s">
        <v>27</v>
      </c>
      <c r="J4808" s="6" t="s">
        <v>166</v>
      </c>
      <c r="K4808" s="6" t="s">
        <v>237</v>
      </c>
      <c r="L4808" s="6" t="s">
        <v>682</v>
      </c>
      <c r="M4808" s="6" t="s">
        <v>214</v>
      </c>
      <c r="N4808" s="6" t="s">
        <v>78</v>
      </c>
      <c r="O4808" s="6" t="s">
        <v>141</v>
      </c>
      <c r="P4808" s="10" t="s">
        <v>68</v>
      </c>
      <c r="Q4808" s="6">
        <v>153.41999999999999</v>
      </c>
      <c r="R4808" s="6">
        <v>0</v>
      </c>
      <c r="S4808" s="6">
        <v>0</v>
      </c>
      <c r="T4808" s="6" t="s">
        <v>35</v>
      </c>
      <c r="U4808" s="6"/>
      <c r="V4808" s="6" t="s">
        <v>49</v>
      </c>
      <c r="W4808" s="6">
        <v>40</v>
      </c>
      <c r="X4808" s="7" t="s">
        <v>37</v>
      </c>
    </row>
    <row r="4809" spans="1:24" x14ac:dyDescent="0.3">
      <c r="A4809" s="8" t="s">
        <v>14395</v>
      </c>
      <c r="B4809" s="9">
        <v>46143</v>
      </c>
      <c r="C4809" s="21" t="str">
        <f>TEXT(Table3[[#This Row],[Transaction_Date]],"dddd")</f>
        <v>Friday</v>
      </c>
      <c r="D4809" t="s">
        <v>14396</v>
      </c>
      <c r="E4809">
        <f>HOUR(Table3[[#This Row],[Transaction_Time]])</f>
        <v>10</v>
      </c>
      <c r="F4809" s="10" t="s">
        <v>24</v>
      </c>
      <c r="G4809" s="10" t="s">
        <v>14397</v>
      </c>
      <c r="H4809" s="10" t="s">
        <v>26</v>
      </c>
      <c r="I4809" s="10" t="s">
        <v>27</v>
      </c>
      <c r="J4809" s="10" t="s">
        <v>105</v>
      </c>
      <c r="K4809" s="10" t="s">
        <v>675</v>
      </c>
      <c r="L4809" s="10" t="s">
        <v>801</v>
      </c>
      <c r="M4809" s="10" t="s">
        <v>58</v>
      </c>
      <c r="N4809" s="10" t="s">
        <v>32</v>
      </c>
      <c r="O4809" s="10" t="s">
        <v>297</v>
      </c>
      <c r="P4809" s="10" t="s">
        <v>34</v>
      </c>
      <c r="Q4809" s="10">
        <v>382.1</v>
      </c>
      <c r="R4809" s="10">
        <v>0</v>
      </c>
      <c r="S4809" s="10">
        <v>0</v>
      </c>
      <c r="T4809" s="10" t="s">
        <v>35</v>
      </c>
      <c r="U4809" s="10"/>
      <c r="V4809" s="10" t="s">
        <v>49</v>
      </c>
      <c r="W4809" s="10">
        <v>21</v>
      </c>
      <c r="X4809" s="11" t="s">
        <v>37</v>
      </c>
    </row>
    <row r="4810" spans="1:24" x14ac:dyDescent="0.3">
      <c r="A4810" s="4" t="s">
        <v>14398</v>
      </c>
      <c r="B4810" s="5">
        <v>46165</v>
      </c>
      <c r="C4810" s="20" t="str">
        <f>TEXT(Table3[[#This Row],[Transaction_Date]],"dddd")</f>
        <v>Saturday</v>
      </c>
      <c r="D4810" t="s">
        <v>14399</v>
      </c>
      <c r="E4810">
        <f>HOUR(Table3[[#This Row],[Transaction_Time]])</f>
        <v>19</v>
      </c>
      <c r="F4810" s="6" t="s">
        <v>24</v>
      </c>
      <c r="G4810" s="6" t="s">
        <v>14400</v>
      </c>
      <c r="H4810" s="6" t="s">
        <v>26</v>
      </c>
      <c r="I4810" s="6" t="s">
        <v>27</v>
      </c>
      <c r="J4810" s="6" t="s">
        <v>105</v>
      </c>
      <c r="K4810" s="6" t="s">
        <v>106</v>
      </c>
      <c r="L4810" s="6" t="s">
        <v>45</v>
      </c>
      <c r="M4810" s="6" t="s">
        <v>31</v>
      </c>
      <c r="N4810" s="6" t="s">
        <v>46</v>
      </c>
      <c r="O4810" s="6" t="s">
        <v>33</v>
      </c>
      <c r="P4810" s="10" t="s">
        <v>68</v>
      </c>
      <c r="Q4810" s="6">
        <v>622.65</v>
      </c>
      <c r="R4810" s="6">
        <v>0</v>
      </c>
      <c r="S4810" s="6">
        <v>0</v>
      </c>
      <c r="T4810" s="6" t="s">
        <v>35</v>
      </c>
      <c r="U4810" s="6"/>
      <c r="V4810" s="6" t="s">
        <v>49</v>
      </c>
      <c r="W4810" s="6">
        <v>98</v>
      </c>
      <c r="X4810" s="7" t="s">
        <v>37</v>
      </c>
    </row>
    <row r="4811" spans="1:24" x14ac:dyDescent="0.3">
      <c r="A4811" s="8" t="s">
        <v>14401</v>
      </c>
      <c r="B4811" s="9">
        <v>46172</v>
      </c>
      <c r="C4811" s="21" t="str">
        <f>TEXT(Table3[[#This Row],[Transaction_Date]],"dddd")</f>
        <v>Saturday</v>
      </c>
      <c r="D4811" t="s">
        <v>14402</v>
      </c>
      <c r="E4811">
        <f>HOUR(Table3[[#This Row],[Transaction_Time]])</f>
        <v>17</v>
      </c>
      <c r="F4811" s="10" t="s">
        <v>24</v>
      </c>
      <c r="G4811" s="10" t="s">
        <v>14403</v>
      </c>
      <c r="H4811" s="10" t="s">
        <v>26</v>
      </c>
      <c r="I4811" s="10" t="s">
        <v>42</v>
      </c>
      <c r="J4811" s="10" t="s">
        <v>98</v>
      </c>
      <c r="K4811" s="10" t="s">
        <v>99</v>
      </c>
      <c r="L4811" s="10" t="s">
        <v>157</v>
      </c>
      <c r="M4811" s="10" t="s">
        <v>83</v>
      </c>
      <c r="N4811" s="10" t="s">
        <v>176</v>
      </c>
      <c r="O4811" s="10" t="s">
        <v>47</v>
      </c>
      <c r="P4811" s="10" t="s">
        <v>84</v>
      </c>
      <c r="Q4811" s="10">
        <v>2535.38</v>
      </c>
      <c r="R4811" s="10">
        <v>0</v>
      </c>
      <c r="S4811" s="10">
        <v>0</v>
      </c>
      <c r="T4811" s="10" t="s">
        <v>35</v>
      </c>
      <c r="U4811" s="10"/>
      <c r="V4811" s="10" t="s">
        <v>49</v>
      </c>
      <c r="W4811" s="10">
        <v>61</v>
      </c>
      <c r="X4811" s="11" t="s">
        <v>37</v>
      </c>
    </row>
    <row r="4812" spans="1:24" x14ac:dyDescent="0.3">
      <c r="A4812" s="4" t="s">
        <v>14404</v>
      </c>
      <c r="B4812" s="5">
        <v>46143</v>
      </c>
      <c r="C4812" s="20" t="str">
        <f>TEXT(Table3[[#This Row],[Transaction_Date]],"dddd")</f>
        <v>Friday</v>
      </c>
      <c r="D4812" t="s">
        <v>14405</v>
      </c>
      <c r="E4812">
        <f>HOUR(Table3[[#This Row],[Transaction_Time]])</f>
        <v>9</v>
      </c>
      <c r="F4812" s="6" t="s">
        <v>24</v>
      </c>
      <c r="G4812" s="6" t="s">
        <v>14406</v>
      </c>
      <c r="H4812" s="6" t="s">
        <v>54</v>
      </c>
      <c r="I4812" s="6" t="s">
        <v>27</v>
      </c>
      <c r="J4812" s="6" t="s">
        <v>105</v>
      </c>
      <c r="K4812" s="6" t="s">
        <v>195</v>
      </c>
      <c r="L4812" s="6" t="s">
        <v>77</v>
      </c>
      <c r="M4812" s="6" t="s">
        <v>31</v>
      </c>
      <c r="N4812" s="6" t="s">
        <v>272</v>
      </c>
      <c r="O4812" s="6" t="s">
        <v>33</v>
      </c>
      <c r="P4812" s="6" t="s">
        <v>115</v>
      </c>
      <c r="Q4812" s="6">
        <v>802.61</v>
      </c>
      <c r="R4812" s="6">
        <v>0</v>
      </c>
      <c r="S4812" s="6">
        <v>0</v>
      </c>
      <c r="T4812" s="6" t="s">
        <v>35</v>
      </c>
      <c r="U4812" s="6"/>
      <c r="V4812" s="6" t="s">
        <v>49</v>
      </c>
      <c r="W4812" s="6">
        <v>65</v>
      </c>
      <c r="X4812" s="7" t="s">
        <v>37</v>
      </c>
    </row>
    <row r="4813" spans="1:24" x14ac:dyDescent="0.3">
      <c r="A4813" s="8" t="s">
        <v>14407</v>
      </c>
      <c r="B4813" s="9">
        <v>46160</v>
      </c>
      <c r="C4813" s="21" t="str">
        <f>TEXT(Table3[[#This Row],[Transaction_Date]],"dddd")</f>
        <v>Monday</v>
      </c>
      <c r="D4813" t="s">
        <v>14408</v>
      </c>
      <c r="E4813">
        <f>HOUR(Table3[[#This Row],[Transaction_Time]])</f>
        <v>10</v>
      </c>
      <c r="F4813" s="10" t="s">
        <v>52</v>
      </c>
      <c r="G4813" s="10" t="s">
        <v>14409</v>
      </c>
      <c r="H4813" s="10" t="s">
        <v>54</v>
      </c>
      <c r="I4813" s="10" t="s">
        <v>42</v>
      </c>
      <c r="J4813" s="10" t="s">
        <v>28</v>
      </c>
      <c r="K4813" s="10" t="s">
        <v>65</v>
      </c>
      <c r="L4813" s="10" t="s">
        <v>350</v>
      </c>
      <c r="M4813" s="10" t="s">
        <v>31</v>
      </c>
      <c r="N4813" s="10" t="s">
        <v>176</v>
      </c>
      <c r="O4813" s="10" t="s">
        <v>33</v>
      </c>
      <c r="P4813" s="10" t="s">
        <v>34</v>
      </c>
      <c r="Q4813" s="10">
        <v>498.34</v>
      </c>
      <c r="R4813" s="10">
        <v>0</v>
      </c>
      <c r="S4813" s="10">
        <v>0</v>
      </c>
      <c r="T4813" s="10" t="s">
        <v>35</v>
      </c>
      <c r="U4813" s="10"/>
      <c r="V4813" s="10" t="s">
        <v>49</v>
      </c>
      <c r="W4813" s="10">
        <v>63</v>
      </c>
      <c r="X4813" s="11" t="s">
        <v>37</v>
      </c>
    </row>
    <row r="4814" spans="1:24" x14ac:dyDescent="0.3">
      <c r="A4814" s="4" t="s">
        <v>14410</v>
      </c>
      <c r="B4814" s="5">
        <v>46169</v>
      </c>
      <c r="C4814" s="20" t="str">
        <f>TEXT(Table3[[#This Row],[Transaction_Date]],"dddd")</f>
        <v>Wednesday</v>
      </c>
      <c r="D4814" t="s">
        <v>14411</v>
      </c>
      <c r="E4814">
        <f>HOUR(Table3[[#This Row],[Transaction_Time]])</f>
        <v>19</v>
      </c>
      <c r="F4814" s="6" t="s">
        <v>40</v>
      </c>
      <c r="G4814" s="6" t="s">
        <v>14412</v>
      </c>
      <c r="H4814" s="6" t="s">
        <v>26</v>
      </c>
      <c r="I4814" s="6" t="s">
        <v>27</v>
      </c>
      <c r="J4814" s="6" t="s">
        <v>105</v>
      </c>
      <c r="K4814" s="6" t="s">
        <v>195</v>
      </c>
      <c r="L4814" s="6" t="s">
        <v>45</v>
      </c>
      <c r="M4814" s="6" t="s">
        <v>31</v>
      </c>
      <c r="N4814" s="6" t="s">
        <v>46</v>
      </c>
      <c r="O4814" s="6" t="s">
        <v>47</v>
      </c>
      <c r="P4814" s="6" t="s">
        <v>128</v>
      </c>
      <c r="Q4814" s="6">
        <v>1170.05</v>
      </c>
      <c r="R4814" s="6">
        <v>0</v>
      </c>
      <c r="S4814" s="6">
        <v>0</v>
      </c>
      <c r="T4814" s="6" t="s">
        <v>35</v>
      </c>
      <c r="U4814" s="6"/>
      <c r="V4814" s="6" t="s">
        <v>49</v>
      </c>
      <c r="W4814" s="6">
        <v>64</v>
      </c>
      <c r="X4814" s="7" t="s">
        <v>37</v>
      </c>
    </row>
    <row r="4815" spans="1:24" x14ac:dyDescent="0.3">
      <c r="A4815" s="8" t="s">
        <v>14413</v>
      </c>
      <c r="B4815" s="9">
        <v>46169</v>
      </c>
      <c r="C4815" s="21" t="str">
        <f>TEXT(Table3[[#This Row],[Transaction_Date]],"dddd")</f>
        <v>Wednesday</v>
      </c>
      <c r="D4815" t="s">
        <v>14414</v>
      </c>
      <c r="E4815">
        <f>HOUR(Table3[[#This Row],[Transaction_Time]])</f>
        <v>20</v>
      </c>
      <c r="F4815" s="10" t="s">
        <v>24</v>
      </c>
      <c r="G4815" s="10" t="s">
        <v>14415</v>
      </c>
      <c r="H4815" s="10" t="s">
        <v>89</v>
      </c>
      <c r="I4815" s="10" t="s">
        <v>27</v>
      </c>
      <c r="J4815" s="10" t="s">
        <v>90</v>
      </c>
      <c r="K4815" s="10" t="s">
        <v>346</v>
      </c>
      <c r="L4815" s="10" t="s">
        <v>82</v>
      </c>
      <c r="M4815" s="10" t="s">
        <v>83</v>
      </c>
      <c r="N4815" s="10" t="s">
        <v>176</v>
      </c>
      <c r="O4815" s="10" t="s">
        <v>47</v>
      </c>
      <c r="P4815" s="10" t="s">
        <v>115</v>
      </c>
      <c r="Q4815" s="10">
        <v>142.69999999999999</v>
      </c>
      <c r="R4815" s="10">
        <v>74.150000000000006</v>
      </c>
      <c r="S4815" s="10">
        <v>0</v>
      </c>
      <c r="T4815" s="10" t="s">
        <v>35</v>
      </c>
      <c r="U4815" s="10"/>
      <c r="V4815" s="10" t="s">
        <v>49</v>
      </c>
      <c r="W4815" s="10">
        <v>54</v>
      </c>
      <c r="X4815" s="11" t="s">
        <v>37</v>
      </c>
    </row>
    <row r="4816" spans="1:24" x14ac:dyDescent="0.3">
      <c r="A4816" s="4" t="s">
        <v>14416</v>
      </c>
      <c r="B4816" s="5">
        <v>46151</v>
      </c>
      <c r="C4816" s="20" t="str">
        <f>TEXT(Table3[[#This Row],[Transaction_Date]],"dddd")</f>
        <v>Saturday</v>
      </c>
      <c r="D4816" t="s">
        <v>14417</v>
      </c>
      <c r="E4816">
        <f>HOUR(Table3[[#This Row],[Transaction_Time]])</f>
        <v>18</v>
      </c>
      <c r="F4816" s="6" t="s">
        <v>40</v>
      </c>
      <c r="G4816" s="6" t="s">
        <v>8901</v>
      </c>
      <c r="H4816" s="6" t="s">
        <v>89</v>
      </c>
      <c r="I4816" s="6" t="s">
        <v>27</v>
      </c>
      <c r="J4816" s="6" t="s">
        <v>75</v>
      </c>
      <c r="K4816" s="6" t="s">
        <v>212</v>
      </c>
      <c r="L4816" s="6" t="s">
        <v>304</v>
      </c>
      <c r="M4816" s="6" t="s">
        <v>31</v>
      </c>
      <c r="N4816" s="6" t="s">
        <v>59</v>
      </c>
      <c r="O4816" s="6" t="s">
        <v>47</v>
      </c>
      <c r="P4816" s="6" t="s">
        <v>128</v>
      </c>
      <c r="Q4816" s="6">
        <v>1917.34</v>
      </c>
      <c r="R4816" s="6">
        <v>0</v>
      </c>
      <c r="S4816" s="6">
        <v>0</v>
      </c>
      <c r="T4816" s="6" t="s">
        <v>35</v>
      </c>
      <c r="U4816" s="6"/>
      <c r="V4816" s="6" t="s">
        <v>49</v>
      </c>
      <c r="W4816" s="6">
        <v>38</v>
      </c>
      <c r="X4816" s="7" t="s">
        <v>37</v>
      </c>
    </row>
    <row r="4817" spans="1:24" x14ac:dyDescent="0.3">
      <c r="A4817" s="8" t="s">
        <v>14418</v>
      </c>
      <c r="B4817" s="9">
        <v>46172</v>
      </c>
      <c r="C4817" s="21" t="str">
        <f>TEXT(Table3[[#This Row],[Transaction_Date]],"dddd")</f>
        <v>Saturday</v>
      </c>
      <c r="D4817" t="s">
        <v>14419</v>
      </c>
      <c r="E4817">
        <f>HOUR(Table3[[#This Row],[Transaction_Time]])</f>
        <v>18</v>
      </c>
      <c r="F4817" s="10" t="s">
        <v>24</v>
      </c>
      <c r="G4817" s="10" t="s">
        <v>14420</v>
      </c>
      <c r="H4817" s="10" t="s">
        <v>54</v>
      </c>
      <c r="I4817" s="10" t="s">
        <v>42</v>
      </c>
      <c r="J4817" s="10" t="s">
        <v>150</v>
      </c>
      <c r="K4817" s="10" t="s">
        <v>151</v>
      </c>
      <c r="L4817" s="10" t="s">
        <v>350</v>
      </c>
      <c r="M4817" s="10" t="s">
        <v>31</v>
      </c>
      <c r="N4817" s="10" t="s">
        <v>46</v>
      </c>
      <c r="O4817" s="10" t="s">
        <v>60</v>
      </c>
      <c r="P4817" s="10" t="s">
        <v>48</v>
      </c>
      <c r="Q4817" s="10">
        <v>906.2</v>
      </c>
      <c r="R4817" s="10">
        <v>22.49</v>
      </c>
      <c r="S4817" s="10">
        <v>0</v>
      </c>
      <c r="T4817" s="10" t="s">
        <v>35</v>
      </c>
      <c r="U4817" s="10"/>
      <c r="V4817" s="10" t="s">
        <v>49</v>
      </c>
      <c r="W4817" s="10">
        <v>75</v>
      </c>
      <c r="X4817" s="11" t="s">
        <v>37</v>
      </c>
    </row>
    <row r="4818" spans="1:24" x14ac:dyDescent="0.3">
      <c r="A4818" s="4" t="s">
        <v>14421</v>
      </c>
      <c r="B4818" s="5">
        <v>46162</v>
      </c>
      <c r="C4818" s="20" t="str">
        <f>TEXT(Table3[[#This Row],[Transaction_Date]],"dddd")</f>
        <v>Wednesday</v>
      </c>
      <c r="D4818" t="s">
        <v>14422</v>
      </c>
      <c r="E4818">
        <f>HOUR(Table3[[#This Row],[Transaction_Time]])</f>
        <v>19</v>
      </c>
      <c r="F4818" s="6" t="s">
        <v>40</v>
      </c>
      <c r="G4818" s="6" t="s">
        <v>14423</v>
      </c>
      <c r="H4818" s="6" t="s">
        <v>54</v>
      </c>
      <c r="I4818" s="6" t="s">
        <v>27</v>
      </c>
      <c r="J4818" s="6" t="s">
        <v>98</v>
      </c>
      <c r="K4818" s="6" t="s">
        <v>338</v>
      </c>
      <c r="L4818" s="6" t="s">
        <v>286</v>
      </c>
      <c r="M4818" s="6" t="s">
        <v>122</v>
      </c>
      <c r="N4818" s="6" t="s">
        <v>46</v>
      </c>
      <c r="O4818" s="6" t="s">
        <v>47</v>
      </c>
      <c r="P4818" s="6" t="s">
        <v>115</v>
      </c>
      <c r="Q4818" s="6">
        <v>610.69000000000005</v>
      </c>
      <c r="R4818" s="6">
        <v>0</v>
      </c>
      <c r="S4818" s="6">
        <v>0</v>
      </c>
      <c r="T4818" s="6" t="s">
        <v>35</v>
      </c>
      <c r="U4818" s="6"/>
      <c r="V4818" s="6" t="s">
        <v>36</v>
      </c>
      <c r="W4818" s="6">
        <v>58</v>
      </c>
      <c r="X4818" s="7" t="s">
        <v>37</v>
      </c>
    </row>
    <row r="4819" spans="1:24" x14ac:dyDescent="0.3">
      <c r="A4819" s="8" t="s">
        <v>14424</v>
      </c>
      <c r="B4819" s="9">
        <v>46148</v>
      </c>
      <c r="C4819" s="21" t="str">
        <f>TEXT(Table3[[#This Row],[Transaction_Date]],"dddd")</f>
        <v>Wednesday</v>
      </c>
      <c r="D4819" t="s">
        <v>14425</v>
      </c>
      <c r="E4819">
        <f>HOUR(Table3[[#This Row],[Transaction_Time]])</f>
        <v>15</v>
      </c>
      <c r="F4819" s="10" t="s">
        <v>24</v>
      </c>
      <c r="G4819" s="10" t="s">
        <v>14426</v>
      </c>
      <c r="H4819" s="10" t="s">
        <v>54</v>
      </c>
      <c r="I4819" s="10" t="s">
        <v>42</v>
      </c>
      <c r="J4819" s="10" t="s">
        <v>43</v>
      </c>
      <c r="K4819" s="10" t="s">
        <v>112</v>
      </c>
      <c r="L4819" s="10" t="s">
        <v>230</v>
      </c>
      <c r="M4819" s="10" t="s">
        <v>83</v>
      </c>
      <c r="N4819" s="10" t="s">
        <v>46</v>
      </c>
      <c r="O4819" s="10" t="s">
        <v>60</v>
      </c>
      <c r="P4819" s="10" t="s">
        <v>68</v>
      </c>
      <c r="Q4819" s="10">
        <v>519.12</v>
      </c>
      <c r="R4819" s="10">
        <v>0</v>
      </c>
      <c r="S4819" s="10">
        <v>0</v>
      </c>
      <c r="T4819" s="10" t="s">
        <v>35</v>
      </c>
      <c r="U4819" s="10"/>
      <c r="V4819" s="10" t="s">
        <v>49</v>
      </c>
      <c r="W4819" s="10">
        <v>90</v>
      </c>
      <c r="X4819" s="11" t="s">
        <v>37</v>
      </c>
    </row>
    <row r="4820" spans="1:24" x14ac:dyDescent="0.3">
      <c r="A4820" s="4" t="s">
        <v>14427</v>
      </c>
      <c r="B4820" s="5">
        <v>46164</v>
      </c>
      <c r="C4820" s="20" t="str">
        <f>TEXT(Table3[[#This Row],[Transaction_Date]],"dddd")</f>
        <v>Friday</v>
      </c>
      <c r="D4820" t="s">
        <v>8392</v>
      </c>
      <c r="E4820">
        <f>HOUR(Table3[[#This Row],[Transaction_Time]])</f>
        <v>17</v>
      </c>
      <c r="F4820" s="6" t="s">
        <v>40</v>
      </c>
      <c r="G4820" s="6" t="s">
        <v>14428</v>
      </c>
      <c r="H4820" s="6" t="s">
        <v>54</v>
      </c>
      <c r="I4820" s="6" t="s">
        <v>42</v>
      </c>
      <c r="J4820" s="6" t="s">
        <v>166</v>
      </c>
      <c r="K4820" s="6" t="s">
        <v>237</v>
      </c>
      <c r="L4820" s="6" t="s">
        <v>205</v>
      </c>
      <c r="M4820" s="6" t="s">
        <v>162</v>
      </c>
      <c r="N4820" s="6" t="s">
        <v>32</v>
      </c>
      <c r="O4820" s="6" t="s">
        <v>60</v>
      </c>
      <c r="P4820" s="6" t="s">
        <v>128</v>
      </c>
      <c r="Q4820" s="6">
        <v>177.64</v>
      </c>
      <c r="R4820" s="6">
        <v>0</v>
      </c>
      <c r="S4820" s="6">
        <v>2.4900000000000002</v>
      </c>
      <c r="T4820" s="6" t="s">
        <v>35</v>
      </c>
      <c r="U4820" s="6"/>
      <c r="V4820" s="6" t="s">
        <v>49</v>
      </c>
      <c r="W4820" s="6">
        <v>14</v>
      </c>
      <c r="X4820" s="7" t="s">
        <v>37</v>
      </c>
    </row>
    <row r="4821" spans="1:24" x14ac:dyDescent="0.3">
      <c r="A4821" s="8" t="s">
        <v>14429</v>
      </c>
      <c r="B4821" s="9">
        <v>46143</v>
      </c>
      <c r="C4821" s="21" t="str">
        <f>TEXT(Table3[[#This Row],[Transaction_Date]],"dddd")</f>
        <v>Friday</v>
      </c>
      <c r="D4821" t="s">
        <v>14430</v>
      </c>
      <c r="E4821">
        <f>HOUR(Table3[[#This Row],[Transaction_Time]])</f>
        <v>10</v>
      </c>
      <c r="F4821" s="10" t="s">
        <v>40</v>
      </c>
      <c r="G4821" s="10" t="s">
        <v>14431</v>
      </c>
      <c r="H4821" s="10" t="s">
        <v>26</v>
      </c>
      <c r="I4821" s="10" t="s">
        <v>27</v>
      </c>
      <c r="J4821" s="10" t="s">
        <v>43</v>
      </c>
      <c r="K4821" s="10" t="s">
        <v>112</v>
      </c>
      <c r="L4821" s="10" t="s">
        <v>113</v>
      </c>
      <c r="M4821" s="10" t="s">
        <v>114</v>
      </c>
      <c r="N4821" s="10" t="s">
        <v>78</v>
      </c>
      <c r="O4821" s="10" t="s">
        <v>47</v>
      </c>
      <c r="P4821" s="10" t="s">
        <v>84</v>
      </c>
      <c r="Q4821" s="10">
        <v>728.86</v>
      </c>
      <c r="R4821" s="10">
        <v>0</v>
      </c>
      <c r="S4821" s="10">
        <v>1.54</v>
      </c>
      <c r="T4821" s="10" t="s">
        <v>35</v>
      </c>
      <c r="U4821" s="10"/>
      <c r="V4821" s="10" t="s">
        <v>49</v>
      </c>
      <c r="W4821" s="10">
        <v>32</v>
      </c>
      <c r="X4821" s="11" t="s">
        <v>37</v>
      </c>
    </row>
    <row r="4822" spans="1:24" x14ac:dyDescent="0.3">
      <c r="A4822" s="4" t="s">
        <v>14432</v>
      </c>
      <c r="B4822" s="5">
        <v>46152</v>
      </c>
      <c r="C4822" s="20" t="str">
        <f>TEXT(Table3[[#This Row],[Transaction_Date]],"dddd")</f>
        <v>Sunday</v>
      </c>
      <c r="D4822" t="s">
        <v>14433</v>
      </c>
      <c r="E4822">
        <f>HOUR(Table3[[#This Row],[Transaction_Time]])</f>
        <v>14</v>
      </c>
      <c r="F4822" s="6" t="s">
        <v>87</v>
      </c>
      <c r="G4822" s="6" t="s">
        <v>14434</v>
      </c>
      <c r="H4822" s="6" t="s">
        <v>89</v>
      </c>
      <c r="I4822" s="6" t="s">
        <v>42</v>
      </c>
      <c r="J4822" s="6" t="s">
        <v>43</v>
      </c>
      <c r="K4822" s="6" t="s">
        <v>229</v>
      </c>
      <c r="L4822" s="6" t="s">
        <v>100</v>
      </c>
      <c r="M4822" s="6" t="s">
        <v>101</v>
      </c>
      <c r="N4822" s="6" t="s">
        <v>46</v>
      </c>
      <c r="O4822" s="6" t="s">
        <v>60</v>
      </c>
      <c r="P4822" s="6" t="s">
        <v>48</v>
      </c>
      <c r="Q4822" s="6">
        <v>2129.77</v>
      </c>
      <c r="R4822" s="6">
        <v>0</v>
      </c>
      <c r="S4822" s="6">
        <v>0</v>
      </c>
      <c r="T4822" s="6" t="s">
        <v>35</v>
      </c>
      <c r="U4822" s="6"/>
      <c r="V4822" s="6" t="s">
        <v>49</v>
      </c>
      <c r="W4822" s="6">
        <v>73</v>
      </c>
      <c r="X4822" s="7" t="s">
        <v>37</v>
      </c>
    </row>
    <row r="4823" spans="1:24" x14ac:dyDescent="0.3">
      <c r="A4823" s="8" t="s">
        <v>14435</v>
      </c>
      <c r="B4823" s="9">
        <v>46159</v>
      </c>
      <c r="C4823" s="21" t="str">
        <f>TEXT(Table3[[#This Row],[Transaction_Date]],"dddd")</f>
        <v>Sunday</v>
      </c>
      <c r="D4823" t="s">
        <v>14436</v>
      </c>
      <c r="E4823">
        <f>HOUR(Table3[[#This Row],[Transaction_Time]])</f>
        <v>9</v>
      </c>
      <c r="F4823" s="10" t="s">
        <v>24</v>
      </c>
      <c r="G4823" s="10" t="s">
        <v>11390</v>
      </c>
      <c r="H4823" s="10" t="s">
        <v>54</v>
      </c>
      <c r="I4823" s="10" t="s">
        <v>27</v>
      </c>
      <c r="J4823" s="10" t="s">
        <v>43</v>
      </c>
      <c r="K4823" s="10" t="s">
        <v>229</v>
      </c>
      <c r="L4823" s="10" t="s">
        <v>107</v>
      </c>
      <c r="M4823" s="10" t="s">
        <v>93</v>
      </c>
      <c r="N4823" s="10" t="s">
        <v>78</v>
      </c>
      <c r="O4823" s="10" t="s">
        <v>141</v>
      </c>
      <c r="P4823" s="10" t="s">
        <v>108</v>
      </c>
      <c r="Q4823" s="10">
        <v>609.41999999999996</v>
      </c>
      <c r="R4823" s="10">
        <v>0</v>
      </c>
      <c r="S4823" s="10">
        <v>0</v>
      </c>
      <c r="T4823" s="10" t="s">
        <v>35</v>
      </c>
      <c r="U4823" s="10"/>
      <c r="V4823" s="10" t="s">
        <v>49</v>
      </c>
      <c r="W4823" s="10">
        <v>15</v>
      </c>
      <c r="X4823" s="11" t="s">
        <v>37</v>
      </c>
    </row>
    <row r="4824" spans="1:24" x14ac:dyDescent="0.3">
      <c r="A4824" s="4" t="s">
        <v>14437</v>
      </c>
      <c r="B4824" s="5">
        <v>46161</v>
      </c>
      <c r="C4824" s="20" t="str">
        <f>TEXT(Table3[[#This Row],[Transaction_Date]],"dddd")</f>
        <v>Tuesday</v>
      </c>
      <c r="D4824" t="s">
        <v>14438</v>
      </c>
      <c r="E4824">
        <f>HOUR(Table3[[#This Row],[Transaction_Time]])</f>
        <v>19</v>
      </c>
      <c r="F4824" s="6" t="s">
        <v>40</v>
      </c>
      <c r="G4824" s="6" t="s">
        <v>14439</v>
      </c>
      <c r="H4824" s="6" t="s">
        <v>26</v>
      </c>
      <c r="I4824" s="6" t="s">
        <v>27</v>
      </c>
      <c r="J4824" s="6" t="s">
        <v>119</v>
      </c>
      <c r="K4824" s="6" t="s">
        <v>264</v>
      </c>
      <c r="L4824" s="6" t="s">
        <v>826</v>
      </c>
      <c r="M4824" s="6" t="s">
        <v>101</v>
      </c>
      <c r="N4824" s="6" t="s">
        <v>291</v>
      </c>
      <c r="O4824" s="6" t="s">
        <v>47</v>
      </c>
      <c r="P4824" s="6" t="s">
        <v>108</v>
      </c>
      <c r="Q4824" s="6">
        <v>2625.94</v>
      </c>
      <c r="R4824" s="6">
        <v>0</v>
      </c>
      <c r="S4824" s="6">
        <v>0</v>
      </c>
      <c r="T4824" s="6" t="s">
        <v>35</v>
      </c>
      <c r="U4824" s="6"/>
      <c r="V4824" s="6" t="s">
        <v>49</v>
      </c>
      <c r="W4824" s="6">
        <v>69</v>
      </c>
      <c r="X4824" s="7" t="s">
        <v>37</v>
      </c>
    </row>
    <row r="4825" spans="1:24" x14ac:dyDescent="0.3">
      <c r="A4825" s="8" t="s">
        <v>14440</v>
      </c>
      <c r="B4825" s="9">
        <v>46166</v>
      </c>
      <c r="C4825" s="21" t="str">
        <f>TEXT(Table3[[#This Row],[Transaction_Date]],"dddd")</f>
        <v>Sunday</v>
      </c>
      <c r="D4825" t="s">
        <v>14441</v>
      </c>
      <c r="E4825">
        <f>HOUR(Table3[[#This Row],[Transaction_Time]])</f>
        <v>9</v>
      </c>
      <c r="F4825" s="10" t="s">
        <v>24</v>
      </c>
      <c r="G4825" s="10" t="s">
        <v>14442</v>
      </c>
      <c r="H4825" s="10" t="s">
        <v>89</v>
      </c>
      <c r="I4825" s="10" t="s">
        <v>27</v>
      </c>
      <c r="J4825" s="10" t="s">
        <v>90</v>
      </c>
      <c r="K4825" s="10" t="s">
        <v>140</v>
      </c>
      <c r="L4825" s="10" t="s">
        <v>145</v>
      </c>
      <c r="M4825" s="10" t="s">
        <v>146</v>
      </c>
      <c r="N4825" s="10" t="s">
        <v>46</v>
      </c>
      <c r="O4825" s="10" t="s">
        <v>47</v>
      </c>
      <c r="P4825" s="10" t="s">
        <v>84</v>
      </c>
      <c r="Q4825" s="10">
        <v>2085.81</v>
      </c>
      <c r="R4825" s="10">
        <v>0</v>
      </c>
      <c r="S4825" s="10">
        <v>7.61</v>
      </c>
      <c r="T4825" s="10" t="s">
        <v>35</v>
      </c>
      <c r="U4825" s="10"/>
      <c r="V4825" s="10" t="s">
        <v>49</v>
      </c>
      <c r="W4825" s="10">
        <v>18</v>
      </c>
      <c r="X4825" s="11" t="s">
        <v>37</v>
      </c>
    </row>
    <row r="4826" spans="1:24" x14ac:dyDescent="0.3">
      <c r="A4826" s="4" t="s">
        <v>14443</v>
      </c>
      <c r="B4826" s="5">
        <v>46166</v>
      </c>
      <c r="C4826" s="20" t="str">
        <f>TEXT(Table3[[#This Row],[Transaction_Date]],"dddd")</f>
        <v>Sunday</v>
      </c>
      <c r="D4826" t="s">
        <v>14444</v>
      </c>
      <c r="E4826">
        <f>HOUR(Table3[[#This Row],[Transaction_Time]])</f>
        <v>17</v>
      </c>
      <c r="F4826" s="6" t="s">
        <v>24</v>
      </c>
      <c r="G4826" s="6" t="s">
        <v>14445</v>
      </c>
      <c r="H4826" s="6" t="s">
        <v>74</v>
      </c>
      <c r="I4826" s="6" t="s">
        <v>455</v>
      </c>
      <c r="J4826" s="6" t="s">
        <v>98</v>
      </c>
      <c r="K4826" s="6" t="s">
        <v>459</v>
      </c>
      <c r="L4826" s="6" t="s">
        <v>477</v>
      </c>
      <c r="M4826" s="6" t="s">
        <v>101</v>
      </c>
      <c r="N4826" s="6" t="s">
        <v>32</v>
      </c>
      <c r="O4826" s="6" t="s">
        <v>47</v>
      </c>
      <c r="P4826" s="6" t="s">
        <v>84</v>
      </c>
      <c r="Q4826" s="6">
        <v>119.43</v>
      </c>
      <c r="R4826" s="6">
        <v>0</v>
      </c>
      <c r="S4826" s="6">
        <v>0</v>
      </c>
      <c r="T4826" s="6" t="s">
        <v>35</v>
      </c>
      <c r="U4826" s="6"/>
      <c r="V4826" s="6" t="s">
        <v>49</v>
      </c>
      <c r="W4826" s="6">
        <v>21</v>
      </c>
      <c r="X4826" s="7" t="s">
        <v>37</v>
      </c>
    </row>
    <row r="4827" spans="1:24" x14ac:dyDescent="0.3">
      <c r="A4827" s="8" t="s">
        <v>14446</v>
      </c>
      <c r="B4827" s="9">
        <v>46149</v>
      </c>
      <c r="C4827" s="21" t="str">
        <f>TEXT(Table3[[#This Row],[Transaction_Date]],"dddd")</f>
        <v>Thursday</v>
      </c>
      <c r="D4827" t="s">
        <v>14447</v>
      </c>
      <c r="E4827">
        <f>HOUR(Table3[[#This Row],[Transaction_Time]])</f>
        <v>11</v>
      </c>
      <c r="F4827" s="10" t="s">
        <v>24</v>
      </c>
      <c r="G4827" s="10" t="s">
        <v>14448</v>
      </c>
      <c r="H4827" s="10" t="s">
        <v>89</v>
      </c>
      <c r="I4827" s="10" t="s">
        <v>27</v>
      </c>
      <c r="J4827" s="10" t="s">
        <v>75</v>
      </c>
      <c r="K4827" s="10" t="s">
        <v>295</v>
      </c>
      <c r="L4827" s="10" t="s">
        <v>375</v>
      </c>
      <c r="M4827" s="10" t="s">
        <v>58</v>
      </c>
      <c r="N4827" s="10" t="s">
        <v>46</v>
      </c>
      <c r="O4827" s="10" t="s">
        <v>60</v>
      </c>
      <c r="P4827" s="10" t="s">
        <v>68</v>
      </c>
      <c r="Q4827" s="10">
        <v>370.04</v>
      </c>
      <c r="R4827" s="10">
        <v>0</v>
      </c>
      <c r="S4827" s="10">
        <v>0</v>
      </c>
      <c r="T4827" s="10" t="s">
        <v>35</v>
      </c>
      <c r="U4827" s="10"/>
      <c r="V4827" s="10" t="s">
        <v>49</v>
      </c>
      <c r="W4827" s="10">
        <v>67</v>
      </c>
      <c r="X4827" s="11" t="s">
        <v>37</v>
      </c>
    </row>
    <row r="4828" spans="1:24" x14ac:dyDescent="0.3">
      <c r="A4828" s="4" t="s">
        <v>14449</v>
      </c>
      <c r="B4828" s="5">
        <v>46159</v>
      </c>
      <c r="C4828" s="20" t="str">
        <f>TEXT(Table3[[#This Row],[Transaction_Date]],"dddd")</f>
        <v>Sunday</v>
      </c>
      <c r="D4828" t="s">
        <v>14450</v>
      </c>
      <c r="E4828">
        <f>HOUR(Table3[[#This Row],[Transaction_Time]])</f>
        <v>19</v>
      </c>
      <c r="F4828" s="6" t="s">
        <v>24</v>
      </c>
      <c r="G4828" s="6" t="s">
        <v>14451</v>
      </c>
      <c r="H4828" s="6" t="s">
        <v>54</v>
      </c>
      <c r="I4828" s="6" t="s">
        <v>455</v>
      </c>
      <c r="J4828" s="6" t="s">
        <v>43</v>
      </c>
      <c r="K4828" s="6" t="s">
        <v>285</v>
      </c>
      <c r="L4828" s="6" t="s">
        <v>221</v>
      </c>
      <c r="M4828" s="6" t="s">
        <v>67</v>
      </c>
      <c r="N4828" s="6" t="s">
        <v>32</v>
      </c>
      <c r="O4828" s="6" t="s">
        <v>141</v>
      </c>
      <c r="P4828" s="6" t="s">
        <v>108</v>
      </c>
      <c r="Q4828" s="6">
        <v>803.88</v>
      </c>
      <c r="R4828" s="6">
        <v>0</v>
      </c>
      <c r="S4828" s="6">
        <v>4.25</v>
      </c>
      <c r="T4828" s="6" t="s">
        <v>35</v>
      </c>
      <c r="U4828" s="6"/>
      <c r="V4828" s="6" t="s">
        <v>49</v>
      </c>
      <c r="W4828" s="6">
        <v>89</v>
      </c>
      <c r="X4828" s="7" t="s">
        <v>37</v>
      </c>
    </row>
    <row r="4829" spans="1:24" x14ac:dyDescent="0.3">
      <c r="A4829" s="8" t="s">
        <v>14452</v>
      </c>
      <c r="B4829" s="9">
        <v>46151</v>
      </c>
      <c r="C4829" s="21" t="str">
        <f>TEXT(Table3[[#This Row],[Transaction_Date]],"dddd")</f>
        <v>Saturday</v>
      </c>
      <c r="D4829" t="s">
        <v>14453</v>
      </c>
      <c r="E4829">
        <f>HOUR(Table3[[#This Row],[Transaction_Time]])</f>
        <v>13</v>
      </c>
      <c r="F4829" s="10" t="s">
        <v>24</v>
      </c>
      <c r="G4829" s="10" t="s">
        <v>14454</v>
      </c>
      <c r="H4829" s="10" t="s">
        <v>26</v>
      </c>
      <c r="I4829" s="10" t="s">
        <v>27</v>
      </c>
      <c r="J4829" s="10" t="s">
        <v>98</v>
      </c>
      <c r="K4829" s="10" t="s">
        <v>338</v>
      </c>
      <c r="L4829" s="10" t="s">
        <v>121</v>
      </c>
      <c r="M4829" s="10" t="s">
        <v>122</v>
      </c>
      <c r="N4829" s="10" t="s">
        <v>59</v>
      </c>
      <c r="O4829" s="10" t="s">
        <v>60</v>
      </c>
      <c r="P4829" s="10" t="s">
        <v>84</v>
      </c>
      <c r="Q4829" s="10">
        <v>613.19000000000005</v>
      </c>
      <c r="R4829" s="10">
        <v>0</v>
      </c>
      <c r="S4829" s="10">
        <v>0</v>
      </c>
      <c r="T4829" s="10" t="s">
        <v>35</v>
      </c>
      <c r="U4829" s="10"/>
      <c r="V4829" s="10" t="s">
        <v>49</v>
      </c>
      <c r="W4829" s="10">
        <v>89</v>
      </c>
      <c r="X4829" s="11" t="s">
        <v>37</v>
      </c>
    </row>
    <row r="4830" spans="1:24" x14ac:dyDescent="0.3">
      <c r="A4830" s="4" t="s">
        <v>14455</v>
      </c>
      <c r="B4830" s="5">
        <v>46156</v>
      </c>
      <c r="C4830" s="20" t="str">
        <f>TEXT(Table3[[#This Row],[Transaction_Date]],"dddd")</f>
        <v>Thursday</v>
      </c>
      <c r="D4830" t="s">
        <v>14456</v>
      </c>
      <c r="E4830">
        <f>HOUR(Table3[[#This Row],[Transaction_Time]])</f>
        <v>10</v>
      </c>
      <c r="F4830" s="6" t="s">
        <v>52</v>
      </c>
      <c r="G4830" s="6" t="s">
        <v>14457</v>
      </c>
      <c r="H4830" s="6" t="s">
        <v>26</v>
      </c>
      <c r="I4830" s="6" t="s">
        <v>27</v>
      </c>
      <c r="J4830" s="6" t="s">
        <v>75</v>
      </c>
      <c r="K4830" s="6" t="s">
        <v>76</v>
      </c>
      <c r="L4830" s="6" t="s">
        <v>682</v>
      </c>
      <c r="M4830" s="6" t="s">
        <v>214</v>
      </c>
      <c r="N4830" s="6" t="s">
        <v>272</v>
      </c>
      <c r="O4830" s="6" t="s">
        <v>60</v>
      </c>
      <c r="P4830" s="6" t="s">
        <v>48</v>
      </c>
      <c r="Q4830" s="6">
        <v>577.63</v>
      </c>
      <c r="R4830" s="6">
        <v>0</v>
      </c>
      <c r="S4830" s="6">
        <v>0</v>
      </c>
      <c r="T4830" s="6" t="s">
        <v>35</v>
      </c>
      <c r="U4830" s="6"/>
      <c r="V4830" s="6" t="s">
        <v>36</v>
      </c>
      <c r="W4830" s="6">
        <v>79</v>
      </c>
      <c r="X4830" s="7" t="s">
        <v>37</v>
      </c>
    </row>
    <row r="4831" spans="1:24" x14ac:dyDescent="0.3">
      <c r="A4831" s="8" t="s">
        <v>14458</v>
      </c>
      <c r="B4831" s="9">
        <v>46151</v>
      </c>
      <c r="C4831" s="21" t="str">
        <f>TEXT(Table3[[#This Row],[Transaction_Date]],"dddd")</f>
        <v>Saturday</v>
      </c>
      <c r="D4831" t="s">
        <v>9417</v>
      </c>
      <c r="E4831">
        <f>HOUR(Table3[[#This Row],[Transaction_Time]])</f>
        <v>16</v>
      </c>
      <c r="F4831" s="10" t="s">
        <v>416</v>
      </c>
      <c r="G4831" s="10" t="s">
        <v>14459</v>
      </c>
      <c r="H4831" s="10" t="s">
        <v>74</v>
      </c>
      <c r="I4831" s="10" t="s">
        <v>27</v>
      </c>
      <c r="J4831" s="10" t="s">
        <v>119</v>
      </c>
      <c r="K4831" s="10" t="s">
        <v>264</v>
      </c>
      <c r="L4831" s="10" t="s">
        <v>205</v>
      </c>
      <c r="M4831" s="10" t="s">
        <v>162</v>
      </c>
      <c r="N4831" s="10" t="s">
        <v>46</v>
      </c>
      <c r="O4831" s="10" t="s">
        <v>60</v>
      </c>
      <c r="P4831" s="10" t="s">
        <v>84</v>
      </c>
      <c r="Q4831" s="10">
        <v>2666.95</v>
      </c>
      <c r="R4831" s="10">
        <v>0</v>
      </c>
      <c r="S4831" s="10">
        <v>0</v>
      </c>
      <c r="T4831" s="10" t="s">
        <v>35</v>
      </c>
      <c r="U4831" s="10"/>
      <c r="V4831" s="10" t="s">
        <v>49</v>
      </c>
      <c r="W4831" s="10">
        <v>3</v>
      </c>
      <c r="X4831" s="11" t="s">
        <v>37</v>
      </c>
    </row>
    <row r="4832" spans="1:24" x14ac:dyDescent="0.3">
      <c r="A4832" s="4" t="s">
        <v>14460</v>
      </c>
      <c r="B4832" s="5">
        <v>46170</v>
      </c>
      <c r="C4832" s="20" t="str">
        <f>TEXT(Table3[[#This Row],[Transaction_Date]],"dddd")</f>
        <v>Thursday</v>
      </c>
      <c r="D4832" t="s">
        <v>14461</v>
      </c>
      <c r="E4832">
        <f>HOUR(Table3[[#This Row],[Transaction_Time]])</f>
        <v>16</v>
      </c>
      <c r="F4832" s="6" t="s">
        <v>24</v>
      </c>
      <c r="G4832" s="6" t="s">
        <v>14462</v>
      </c>
      <c r="H4832" s="6" t="s">
        <v>26</v>
      </c>
      <c r="I4832" s="6" t="s">
        <v>42</v>
      </c>
      <c r="J4832" s="6" t="s">
        <v>55</v>
      </c>
      <c r="K4832" s="6" t="s">
        <v>136</v>
      </c>
      <c r="L4832" s="6" t="s">
        <v>304</v>
      </c>
      <c r="M4832" s="6" t="s">
        <v>31</v>
      </c>
      <c r="N4832" s="6" t="s">
        <v>78</v>
      </c>
      <c r="O4832" s="6" t="s">
        <v>33</v>
      </c>
      <c r="P4832" s="6" t="s">
        <v>108</v>
      </c>
      <c r="Q4832" s="6">
        <v>838.84</v>
      </c>
      <c r="R4832" s="6">
        <v>0</v>
      </c>
      <c r="S4832" s="6">
        <v>0</v>
      </c>
      <c r="T4832" s="6" t="s">
        <v>35</v>
      </c>
      <c r="U4832" s="6"/>
      <c r="V4832" s="6" t="s">
        <v>49</v>
      </c>
      <c r="W4832" s="6">
        <v>82</v>
      </c>
      <c r="X4832" s="7" t="s">
        <v>37</v>
      </c>
    </row>
    <row r="4833" spans="1:24" x14ac:dyDescent="0.3">
      <c r="A4833" s="8" t="s">
        <v>14463</v>
      </c>
      <c r="B4833" s="9">
        <v>46148</v>
      </c>
      <c r="C4833" s="21" t="str">
        <f>TEXT(Table3[[#This Row],[Transaction_Date]],"dddd")</f>
        <v>Wednesday</v>
      </c>
      <c r="D4833" t="s">
        <v>14464</v>
      </c>
      <c r="E4833">
        <f>HOUR(Table3[[#This Row],[Transaction_Time]])</f>
        <v>12</v>
      </c>
      <c r="F4833" s="10" t="s">
        <v>72</v>
      </c>
      <c r="G4833" s="10" t="s">
        <v>14465</v>
      </c>
      <c r="H4833" s="10" t="s">
        <v>74</v>
      </c>
      <c r="I4833" s="10" t="s">
        <v>42</v>
      </c>
      <c r="J4833" s="10" t="s">
        <v>98</v>
      </c>
      <c r="K4833" s="10" t="s">
        <v>459</v>
      </c>
      <c r="L4833" s="10" t="s">
        <v>537</v>
      </c>
      <c r="M4833" s="10" t="s">
        <v>122</v>
      </c>
      <c r="N4833" s="10" t="s">
        <v>78</v>
      </c>
      <c r="O4833" s="10" t="s">
        <v>60</v>
      </c>
      <c r="P4833" s="10" t="s">
        <v>128</v>
      </c>
      <c r="Q4833" s="10">
        <v>182.55</v>
      </c>
      <c r="R4833" s="10">
        <v>54.71</v>
      </c>
      <c r="S4833" s="10">
        <v>0</v>
      </c>
      <c r="T4833" s="10" t="s">
        <v>35</v>
      </c>
      <c r="U4833" s="10"/>
      <c r="V4833" s="10" t="s">
        <v>49</v>
      </c>
      <c r="W4833" s="10">
        <v>92</v>
      </c>
      <c r="X4833" s="11" t="s">
        <v>37</v>
      </c>
    </row>
    <row r="4834" spans="1:24" x14ac:dyDescent="0.3">
      <c r="A4834" s="4" t="s">
        <v>14466</v>
      </c>
      <c r="B4834" s="5">
        <v>46167</v>
      </c>
      <c r="C4834" s="20" t="str">
        <f>TEXT(Table3[[#This Row],[Transaction_Date]],"dddd")</f>
        <v>Monday</v>
      </c>
      <c r="D4834" t="s">
        <v>14467</v>
      </c>
      <c r="E4834">
        <f>HOUR(Table3[[#This Row],[Transaction_Time]])</f>
        <v>16</v>
      </c>
      <c r="F4834" s="6" t="s">
        <v>24</v>
      </c>
      <c r="G4834" s="6" t="s">
        <v>14468</v>
      </c>
      <c r="H4834" s="6" t="s">
        <v>54</v>
      </c>
      <c r="I4834" s="6" t="s">
        <v>42</v>
      </c>
      <c r="J4834" s="6" t="s">
        <v>90</v>
      </c>
      <c r="K4834" s="6" t="s">
        <v>140</v>
      </c>
      <c r="L4834" s="6" t="s">
        <v>107</v>
      </c>
      <c r="M4834" s="6" t="s">
        <v>93</v>
      </c>
      <c r="N4834" s="6" t="s">
        <v>272</v>
      </c>
      <c r="O4834" s="6" t="s">
        <v>297</v>
      </c>
      <c r="P4834" s="6" t="s">
        <v>128</v>
      </c>
      <c r="Q4834" s="6">
        <v>477.2</v>
      </c>
      <c r="R4834" s="6">
        <v>0</v>
      </c>
      <c r="S4834" s="6">
        <v>4.1100000000000003</v>
      </c>
      <c r="T4834" s="6" t="s">
        <v>35</v>
      </c>
      <c r="U4834" s="6"/>
      <c r="V4834" s="6" t="s">
        <v>36</v>
      </c>
      <c r="W4834" s="6">
        <v>4</v>
      </c>
      <c r="X4834" s="7" t="s">
        <v>37</v>
      </c>
    </row>
    <row r="4835" spans="1:24" x14ac:dyDescent="0.3">
      <c r="A4835" s="8" t="s">
        <v>14469</v>
      </c>
      <c r="B4835" s="9">
        <v>46162</v>
      </c>
      <c r="C4835" s="21" t="str">
        <f>TEXT(Table3[[#This Row],[Transaction_Date]],"dddd")</f>
        <v>Wednesday</v>
      </c>
      <c r="D4835" t="s">
        <v>14470</v>
      </c>
      <c r="E4835">
        <f>HOUR(Table3[[#This Row],[Transaction_Time]])</f>
        <v>17</v>
      </c>
      <c r="F4835" s="10" t="s">
        <v>52</v>
      </c>
      <c r="G4835" s="10" t="s">
        <v>14471</v>
      </c>
      <c r="H4835" s="10" t="s">
        <v>89</v>
      </c>
      <c r="I4835" s="10" t="s">
        <v>27</v>
      </c>
      <c r="J4835" s="10" t="s">
        <v>105</v>
      </c>
      <c r="K4835" s="10" t="s">
        <v>675</v>
      </c>
      <c r="L4835" s="10" t="s">
        <v>801</v>
      </c>
      <c r="M4835" s="10" t="s">
        <v>58</v>
      </c>
      <c r="N4835" s="10" t="s">
        <v>176</v>
      </c>
      <c r="O4835" s="10" t="s">
        <v>47</v>
      </c>
      <c r="P4835" s="10" t="s">
        <v>48</v>
      </c>
      <c r="Q4835" s="10">
        <v>911.63</v>
      </c>
      <c r="R4835" s="10">
        <v>29.29</v>
      </c>
      <c r="S4835" s="10">
        <v>0</v>
      </c>
      <c r="T4835" s="10" t="s">
        <v>35</v>
      </c>
      <c r="U4835" s="10"/>
      <c r="V4835" s="10" t="s">
        <v>49</v>
      </c>
      <c r="W4835" s="10">
        <v>67</v>
      </c>
      <c r="X4835" s="11" t="s">
        <v>37</v>
      </c>
    </row>
    <row r="4836" spans="1:24" x14ac:dyDescent="0.3">
      <c r="A4836" s="4" t="s">
        <v>14472</v>
      </c>
      <c r="B4836" s="5">
        <v>46169</v>
      </c>
      <c r="C4836" s="20" t="str">
        <f>TEXT(Table3[[#This Row],[Transaction_Date]],"dddd")</f>
        <v>Wednesday</v>
      </c>
      <c r="D4836" t="s">
        <v>14473</v>
      </c>
      <c r="E4836">
        <f>HOUR(Table3[[#This Row],[Transaction_Time]])</f>
        <v>22</v>
      </c>
      <c r="F4836" s="6" t="s">
        <v>40</v>
      </c>
      <c r="G4836" s="6" t="s">
        <v>14474</v>
      </c>
      <c r="H4836" s="6" t="s">
        <v>26</v>
      </c>
      <c r="I4836" s="6" t="s">
        <v>27</v>
      </c>
      <c r="J4836" s="6" t="s">
        <v>98</v>
      </c>
      <c r="K4836" s="6" t="s">
        <v>338</v>
      </c>
      <c r="L4836" s="6" t="s">
        <v>132</v>
      </c>
      <c r="M4836" s="6" t="s">
        <v>93</v>
      </c>
      <c r="N4836" s="6" t="s">
        <v>46</v>
      </c>
      <c r="O4836" s="6" t="s">
        <v>60</v>
      </c>
      <c r="P4836" s="6" t="s">
        <v>68</v>
      </c>
      <c r="Q4836" s="6">
        <v>456.73</v>
      </c>
      <c r="R4836" s="6">
        <v>0</v>
      </c>
      <c r="S4836" s="6">
        <v>0</v>
      </c>
      <c r="T4836" s="6" t="s">
        <v>35</v>
      </c>
      <c r="U4836" s="6"/>
      <c r="V4836" s="6" t="s">
        <v>49</v>
      </c>
      <c r="W4836" s="6">
        <v>74</v>
      </c>
      <c r="X4836" s="7" t="s">
        <v>37</v>
      </c>
    </row>
    <row r="4837" spans="1:24" x14ac:dyDescent="0.3">
      <c r="A4837" s="8" t="s">
        <v>14475</v>
      </c>
      <c r="B4837" s="9">
        <v>46143</v>
      </c>
      <c r="C4837" s="21" t="str">
        <f>TEXT(Table3[[#This Row],[Transaction_Date]],"dddd")</f>
        <v>Friday</v>
      </c>
      <c r="D4837" t="s">
        <v>14476</v>
      </c>
      <c r="E4837">
        <f>HOUR(Table3[[#This Row],[Transaction_Time]])</f>
        <v>7</v>
      </c>
      <c r="F4837" s="10" t="s">
        <v>24</v>
      </c>
      <c r="G4837" s="10" t="s">
        <v>14477</v>
      </c>
      <c r="H4837" s="10" t="s">
        <v>26</v>
      </c>
      <c r="I4837" s="10" t="s">
        <v>42</v>
      </c>
      <c r="J4837" s="10" t="s">
        <v>43</v>
      </c>
      <c r="K4837" s="10" t="s">
        <v>44</v>
      </c>
      <c r="L4837" s="10" t="s">
        <v>121</v>
      </c>
      <c r="M4837" s="10" t="s">
        <v>122</v>
      </c>
      <c r="N4837" s="10" t="s">
        <v>176</v>
      </c>
      <c r="O4837" s="10" t="s">
        <v>47</v>
      </c>
      <c r="P4837" s="10" t="s">
        <v>115</v>
      </c>
      <c r="Q4837" s="10">
        <v>866.92</v>
      </c>
      <c r="R4837" s="10">
        <v>0</v>
      </c>
      <c r="S4837" s="10">
        <v>0</v>
      </c>
      <c r="T4837" s="10" t="s">
        <v>35</v>
      </c>
      <c r="U4837" s="10"/>
      <c r="V4837" s="10" t="s">
        <v>49</v>
      </c>
      <c r="W4837" s="10">
        <v>22</v>
      </c>
      <c r="X4837" s="11" t="s">
        <v>37</v>
      </c>
    </row>
    <row r="4838" spans="1:24" x14ac:dyDescent="0.3">
      <c r="A4838" s="4" t="s">
        <v>14478</v>
      </c>
      <c r="B4838" s="5">
        <v>46155</v>
      </c>
      <c r="C4838" s="20" t="str">
        <f>TEXT(Table3[[#This Row],[Transaction_Date]],"dddd")</f>
        <v>Wednesday</v>
      </c>
      <c r="D4838" t="s">
        <v>14479</v>
      </c>
      <c r="E4838">
        <f>HOUR(Table3[[#This Row],[Transaction_Time]])</f>
        <v>11</v>
      </c>
      <c r="F4838" s="6" t="s">
        <v>24</v>
      </c>
      <c r="G4838" s="6" t="s">
        <v>14480</v>
      </c>
      <c r="H4838" s="6" t="s">
        <v>26</v>
      </c>
      <c r="I4838" s="6" t="s">
        <v>42</v>
      </c>
      <c r="J4838" s="6" t="s">
        <v>55</v>
      </c>
      <c r="K4838" s="6" t="s">
        <v>136</v>
      </c>
      <c r="L4838" s="6" t="s">
        <v>357</v>
      </c>
      <c r="M4838" s="6" t="s">
        <v>122</v>
      </c>
      <c r="N4838" s="6" t="s">
        <v>272</v>
      </c>
      <c r="O4838" s="6" t="s">
        <v>60</v>
      </c>
      <c r="P4838" s="10" t="s">
        <v>68</v>
      </c>
      <c r="Q4838" s="6">
        <v>118.13</v>
      </c>
      <c r="R4838" s="6">
        <v>0</v>
      </c>
      <c r="S4838" s="6">
        <v>0.31</v>
      </c>
      <c r="T4838" s="6" t="s">
        <v>35</v>
      </c>
      <c r="U4838" s="6"/>
      <c r="V4838" s="6" t="s">
        <v>49</v>
      </c>
      <c r="W4838" s="6">
        <v>84</v>
      </c>
      <c r="X4838" s="7" t="s">
        <v>37</v>
      </c>
    </row>
    <row r="4839" spans="1:24" x14ac:dyDescent="0.3">
      <c r="A4839" s="8" t="s">
        <v>14481</v>
      </c>
      <c r="B4839" s="9">
        <v>46151</v>
      </c>
      <c r="C4839" s="21" t="str">
        <f>TEXT(Table3[[#This Row],[Transaction_Date]],"dddd")</f>
        <v>Saturday</v>
      </c>
      <c r="D4839" t="s">
        <v>14482</v>
      </c>
      <c r="E4839">
        <f>HOUR(Table3[[#This Row],[Transaction_Time]])</f>
        <v>8</v>
      </c>
      <c r="F4839" s="10" t="s">
        <v>24</v>
      </c>
      <c r="G4839" s="10" t="s">
        <v>14483</v>
      </c>
      <c r="H4839" s="10" t="s">
        <v>54</v>
      </c>
      <c r="I4839" s="10" t="s">
        <v>42</v>
      </c>
      <c r="J4839" s="10" t="s">
        <v>90</v>
      </c>
      <c r="K4839" s="10" t="s">
        <v>91</v>
      </c>
      <c r="L4839" s="10" t="s">
        <v>327</v>
      </c>
      <c r="M4839" s="10" t="s">
        <v>114</v>
      </c>
      <c r="N4839" s="10" t="s">
        <v>46</v>
      </c>
      <c r="O4839" s="10" t="s">
        <v>47</v>
      </c>
      <c r="P4839" s="10" t="s">
        <v>128</v>
      </c>
      <c r="Q4839" s="10">
        <v>721.74</v>
      </c>
      <c r="R4839" s="10">
        <v>0</v>
      </c>
      <c r="S4839" s="10">
        <v>0</v>
      </c>
      <c r="T4839" s="10" t="s">
        <v>280</v>
      </c>
      <c r="U4839" s="10" t="s">
        <v>407</v>
      </c>
      <c r="V4839" s="10" t="s">
        <v>49</v>
      </c>
      <c r="W4839" s="10">
        <v>80</v>
      </c>
      <c r="X4839" s="11" t="s">
        <v>37</v>
      </c>
    </row>
    <row r="4840" spans="1:24" x14ac:dyDescent="0.3">
      <c r="A4840" s="4" t="s">
        <v>14484</v>
      </c>
      <c r="B4840" s="5">
        <v>46155</v>
      </c>
      <c r="C4840" s="20" t="str">
        <f>TEXT(Table3[[#This Row],[Transaction_Date]],"dddd")</f>
        <v>Wednesday</v>
      </c>
      <c r="D4840" t="s">
        <v>14485</v>
      </c>
      <c r="E4840">
        <f>HOUR(Table3[[#This Row],[Transaction_Time]])</f>
        <v>19</v>
      </c>
      <c r="F4840" s="6" t="s">
        <v>370</v>
      </c>
      <c r="G4840" s="6" t="s">
        <v>14486</v>
      </c>
      <c r="H4840" s="6" t="s">
        <v>54</v>
      </c>
      <c r="I4840" s="6" t="s">
        <v>27</v>
      </c>
      <c r="J4840" s="6" t="s">
        <v>28</v>
      </c>
      <c r="K4840" s="6" t="s">
        <v>65</v>
      </c>
      <c r="L4840" s="6" t="s">
        <v>375</v>
      </c>
      <c r="M4840" s="6" t="s">
        <v>58</v>
      </c>
      <c r="N4840" s="6" t="s">
        <v>291</v>
      </c>
      <c r="O4840" s="6" t="s">
        <v>47</v>
      </c>
      <c r="P4840" s="6" t="s">
        <v>108</v>
      </c>
      <c r="Q4840" s="6">
        <v>355.72</v>
      </c>
      <c r="R4840" s="6">
        <v>0</v>
      </c>
      <c r="S4840" s="6">
        <v>0</v>
      </c>
      <c r="T4840" s="6" t="s">
        <v>35</v>
      </c>
      <c r="U4840" s="6"/>
      <c r="V4840" s="6" t="s">
        <v>49</v>
      </c>
      <c r="W4840" s="6">
        <v>15</v>
      </c>
      <c r="X4840" s="7" t="s">
        <v>37</v>
      </c>
    </row>
    <row r="4841" spans="1:24" x14ac:dyDescent="0.3">
      <c r="A4841" s="8" t="s">
        <v>14487</v>
      </c>
      <c r="B4841" s="9">
        <v>46157</v>
      </c>
      <c r="C4841" s="21" t="str">
        <f>TEXT(Table3[[#This Row],[Transaction_Date]],"dddd")</f>
        <v>Friday</v>
      </c>
      <c r="D4841" t="s">
        <v>14488</v>
      </c>
      <c r="E4841">
        <f>HOUR(Table3[[#This Row],[Transaction_Time]])</f>
        <v>19</v>
      </c>
      <c r="F4841" s="10" t="s">
        <v>24</v>
      </c>
      <c r="G4841" s="10" t="s">
        <v>14489</v>
      </c>
      <c r="H4841" s="10" t="s">
        <v>89</v>
      </c>
      <c r="I4841" s="10" t="s">
        <v>27</v>
      </c>
      <c r="J4841" s="10" t="s">
        <v>119</v>
      </c>
      <c r="K4841" s="10" t="s">
        <v>276</v>
      </c>
      <c r="L4841" s="10" t="s">
        <v>225</v>
      </c>
      <c r="M4841" s="10" t="s">
        <v>214</v>
      </c>
      <c r="N4841" s="10" t="s">
        <v>46</v>
      </c>
      <c r="O4841" s="10" t="s">
        <v>47</v>
      </c>
      <c r="P4841" s="10" t="s">
        <v>115</v>
      </c>
      <c r="Q4841" s="10">
        <v>3197.25</v>
      </c>
      <c r="R4841" s="10">
        <v>0</v>
      </c>
      <c r="S4841" s="10">
        <v>0</v>
      </c>
      <c r="T4841" s="10" t="s">
        <v>35</v>
      </c>
      <c r="U4841" s="10"/>
      <c r="V4841" s="10" t="s">
        <v>49</v>
      </c>
      <c r="W4841" s="10">
        <v>10</v>
      </c>
      <c r="X4841" s="11" t="s">
        <v>37</v>
      </c>
    </row>
    <row r="4842" spans="1:24" x14ac:dyDescent="0.3">
      <c r="A4842" s="4" t="s">
        <v>14490</v>
      </c>
      <c r="B4842" s="5">
        <v>46146</v>
      </c>
      <c r="C4842" s="20" t="str">
        <f>TEXT(Table3[[#This Row],[Transaction_Date]],"dddd")</f>
        <v>Monday</v>
      </c>
      <c r="D4842" t="s">
        <v>14491</v>
      </c>
      <c r="E4842">
        <f>HOUR(Table3[[#This Row],[Transaction_Time]])</f>
        <v>8</v>
      </c>
      <c r="F4842" s="6" t="s">
        <v>24</v>
      </c>
      <c r="G4842" s="6" t="s">
        <v>14492</v>
      </c>
      <c r="H4842" s="6" t="s">
        <v>26</v>
      </c>
      <c r="I4842" s="6" t="s">
        <v>42</v>
      </c>
      <c r="J4842" s="6" t="s">
        <v>75</v>
      </c>
      <c r="K4842" s="6" t="s">
        <v>295</v>
      </c>
      <c r="L4842" s="6" t="s">
        <v>463</v>
      </c>
      <c r="M4842" s="6" t="s">
        <v>101</v>
      </c>
      <c r="N4842" s="6" t="s">
        <v>291</v>
      </c>
      <c r="O4842" s="6" t="s">
        <v>141</v>
      </c>
      <c r="P4842" s="6" t="s">
        <v>68</v>
      </c>
      <c r="Q4842" s="6">
        <v>47.7</v>
      </c>
      <c r="R4842" s="6">
        <v>30.32</v>
      </c>
      <c r="S4842" s="6">
        <v>0</v>
      </c>
      <c r="T4842" s="6" t="s">
        <v>35</v>
      </c>
      <c r="U4842" s="6"/>
      <c r="V4842" s="6" t="s">
        <v>36</v>
      </c>
      <c r="W4842" s="6">
        <v>61</v>
      </c>
      <c r="X4842" s="7" t="s">
        <v>37</v>
      </c>
    </row>
    <row r="4843" spans="1:24" x14ac:dyDescent="0.3">
      <c r="A4843" s="8" t="s">
        <v>14493</v>
      </c>
      <c r="B4843" s="9">
        <v>46163</v>
      </c>
      <c r="C4843" s="21" t="str">
        <f>TEXT(Table3[[#This Row],[Transaction_Date]],"dddd")</f>
        <v>Thursday</v>
      </c>
      <c r="D4843" t="s">
        <v>14494</v>
      </c>
      <c r="E4843">
        <f>HOUR(Table3[[#This Row],[Transaction_Time]])</f>
        <v>19</v>
      </c>
      <c r="F4843" s="10" t="s">
        <v>24</v>
      </c>
      <c r="G4843" s="10" t="s">
        <v>14495</v>
      </c>
      <c r="H4843" s="10" t="s">
        <v>26</v>
      </c>
      <c r="I4843" s="10" t="s">
        <v>27</v>
      </c>
      <c r="J4843" s="10" t="s">
        <v>28</v>
      </c>
      <c r="K4843" s="10" t="s">
        <v>29</v>
      </c>
      <c r="L4843" s="10" t="s">
        <v>342</v>
      </c>
      <c r="M4843" s="10" t="s">
        <v>162</v>
      </c>
      <c r="N4843" s="10" t="s">
        <v>46</v>
      </c>
      <c r="O4843" s="10" t="s">
        <v>141</v>
      </c>
      <c r="P4843" s="10" t="s">
        <v>128</v>
      </c>
      <c r="Q4843" s="10">
        <v>608.19000000000005</v>
      </c>
      <c r="R4843" s="10">
        <v>0</v>
      </c>
      <c r="S4843" s="10">
        <v>0</v>
      </c>
      <c r="T4843" s="10" t="s">
        <v>35</v>
      </c>
      <c r="U4843" s="10"/>
      <c r="V4843" s="10" t="s">
        <v>49</v>
      </c>
      <c r="W4843" s="10">
        <v>36</v>
      </c>
      <c r="X4843" s="11" t="s">
        <v>37</v>
      </c>
    </row>
    <row r="4844" spans="1:24" x14ac:dyDescent="0.3">
      <c r="A4844" s="4" t="s">
        <v>14496</v>
      </c>
      <c r="B4844" s="5">
        <v>46150</v>
      </c>
      <c r="C4844" s="20" t="str">
        <f>TEXT(Table3[[#This Row],[Transaction_Date]],"dddd")</f>
        <v>Friday</v>
      </c>
      <c r="D4844" t="s">
        <v>14497</v>
      </c>
      <c r="E4844">
        <f>HOUR(Table3[[#This Row],[Transaction_Time]])</f>
        <v>17</v>
      </c>
      <c r="F4844" s="6" t="s">
        <v>24</v>
      </c>
      <c r="G4844" s="6" t="s">
        <v>14498</v>
      </c>
      <c r="H4844" s="6" t="s">
        <v>54</v>
      </c>
      <c r="I4844" s="6" t="s">
        <v>42</v>
      </c>
      <c r="J4844" s="6" t="s">
        <v>150</v>
      </c>
      <c r="K4844" s="6" t="s">
        <v>175</v>
      </c>
      <c r="L4844" s="6" t="s">
        <v>200</v>
      </c>
      <c r="M4844" s="6" t="s">
        <v>146</v>
      </c>
      <c r="N4844" s="6" t="s">
        <v>59</v>
      </c>
      <c r="O4844" s="6" t="s">
        <v>297</v>
      </c>
      <c r="P4844" s="6" t="s">
        <v>115</v>
      </c>
      <c r="Q4844" s="6">
        <v>203.07</v>
      </c>
      <c r="R4844" s="6">
        <v>0</v>
      </c>
      <c r="S4844" s="6">
        <v>0</v>
      </c>
      <c r="T4844" s="6" t="s">
        <v>35</v>
      </c>
      <c r="U4844" s="6"/>
      <c r="V4844" s="6" t="s">
        <v>49</v>
      </c>
      <c r="W4844" s="6">
        <v>46</v>
      </c>
      <c r="X4844" s="7" t="s">
        <v>37</v>
      </c>
    </row>
    <row r="4845" spans="1:24" x14ac:dyDescent="0.3">
      <c r="A4845" s="8" t="s">
        <v>14499</v>
      </c>
      <c r="B4845" s="9">
        <v>46168</v>
      </c>
      <c r="C4845" s="21" t="str">
        <f>TEXT(Table3[[#This Row],[Transaction_Date]],"dddd")</f>
        <v>Tuesday</v>
      </c>
      <c r="D4845" t="s">
        <v>14500</v>
      </c>
      <c r="E4845">
        <f>HOUR(Table3[[#This Row],[Transaction_Time]])</f>
        <v>19</v>
      </c>
      <c r="F4845" s="10" t="s">
        <v>52</v>
      </c>
      <c r="G4845" s="10" t="s">
        <v>14501</v>
      </c>
      <c r="H4845" s="10" t="s">
        <v>54</v>
      </c>
      <c r="I4845" s="10" t="s">
        <v>42</v>
      </c>
      <c r="J4845" s="10" t="s">
        <v>166</v>
      </c>
      <c r="K4845" s="10" t="s">
        <v>204</v>
      </c>
      <c r="L4845" s="10" t="s">
        <v>196</v>
      </c>
      <c r="M4845" s="10" t="s">
        <v>83</v>
      </c>
      <c r="N4845" s="10" t="s">
        <v>176</v>
      </c>
      <c r="O4845" s="10" t="s">
        <v>141</v>
      </c>
      <c r="P4845" s="10" t="s">
        <v>48</v>
      </c>
      <c r="Q4845" s="10">
        <v>195.34</v>
      </c>
      <c r="R4845" s="10">
        <v>0</v>
      </c>
      <c r="S4845" s="10">
        <v>0</v>
      </c>
      <c r="T4845" s="10" t="s">
        <v>35</v>
      </c>
      <c r="U4845" s="10"/>
      <c r="V4845" s="10" t="s">
        <v>49</v>
      </c>
      <c r="W4845" s="10">
        <v>38</v>
      </c>
      <c r="X4845" s="11" t="s">
        <v>37</v>
      </c>
    </row>
    <row r="4846" spans="1:24" x14ac:dyDescent="0.3">
      <c r="A4846" s="4" t="s">
        <v>14502</v>
      </c>
      <c r="B4846" s="5">
        <v>46169</v>
      </c>
      <c r="C4846" s="20" t="str">
        <f>TEXT(Table3[[#This Row],[Transaction_Date]],"dddd")</f>
        <v>Wednesday</v>
      </c>
      <c r="D4846" t="s">
        <v>14503</v>
      </c>
      <c r="E4846">
        <f>HOUR(Table3[[#This Row],[Transaction_Time]])</f>
        <v>21</v>
      </c>
      <c r="F4846" s="6" t="s">
        <v>24</v>
      </c>
      <c r="G4846" s="6" t="s">
        <v>14504</v>
      </c>
      <c r="H4846" s="6" t="s">
        <v>89</v>
      </c>
      <c r="I4846" s="6" t="s">
        <v>27</v>
      </c>
      <c r="J4846" s="6" t="s">
        <v>166</v>
      </c>
      <c r="K4846" s="6" t="s">
        <v>476</v>
      </c>
      <c r="L4846" s="6" t="s">
        <v>463</v>
      </c>
      <c r="M4846" s="6" t="s">
        <v>101</v>
      </c>
      <c r="N4846" s="6" t="s">
        <v>46</v>
      </c>
      <c r="O4846" s="6" t="s">
        <v>33</v>
      </c>
      <c r="P4846" s="6" t="s">
        <v>128</v>
      </c>
      <c r="Q4846" s="6">
        <v>344.48</v>
      </c>
      <c r="R4846" s="6">
        <v>0</v>
      </c>
      <c r="S4846" s="6">
        <v>0</v>
      </c>
      <c r="T4846" s="6" t="s">
        <v>35</v>
      </c>
      <c r="U4846" s="6"/>
      <c r="V4846" s="6" t="s">
        <v>49</v>
      </c>
      <c r="W4846" s="6">
        <v>56</v>
      </c>
      <c r="X4846" s="7" t="s">
        <v>37</v>
      </c>
    </row>
    <row r="4847" spans="1:24" x14ac:dyDescent="0.3">
      <c r="A4847" s="8" t="s">
        <v>14505</v>
      </c>
      <c r="B4847" s="9">
        <v>46155</v>
      </c>
      <c r="C4847" s="21" t="str">
        <f>TEXT(Table3[[#This Row],[Transaction_Date]],"dddd")</f>
        <v>Wednesday</v>
      </c>
      <c r="D4847" t="s">
        <v>14506</v>
      </c>
      <c r="E4847">
        <f>HOUR(Table3[[#This Row],[Transaction_Time]])</f>
        <v>17</v>
      </c>
      <c r="F4847" s="10" t="s">
        <v>40</v>
      </c>
      <c r="G4847" s="10" t="s">
        <v>14507</v>
      </c>
      <c r="H4847" s="10" t="s">
        <v>89</v>
      </c>
      <c r="I4847" s="10" t="s">
        <v>42</v>
      </c>
      <c r="J4847" s="10" t="s">
        <v>105</v>
      </c>
      <c r="K4847" s="10" t="s">
        <v>675</v>
      </c>
      <c r="L4847" s="10" t="s">
        <v>503</v>
      </c>
      <c r="M4847" s="10" t="s">
        <v>214</v>
      </c>
      <c r="N4847" s="10" t="s">
        <v>46</v>
      </c>
      <c r="O4847" s="10" t="s">
        <v>60</v>
      </c>
      <c r="P4847" s="10" t="s">
        <v>68</v>
      </c>
      <c r="Q4847" s="10">
        <v>339.74</v>
      </c>
      <c r="R4847" s="10">
        <v>0</v>
      </c>
      <c r="S4847" s="10">
        <v>5.54</v>
      </c>
      <c r="T4847" s="10" t="s">
        <v>35</v>
      </c>
      <c r="U4847" s="10"/>
      <c r="V4847" s="10" t="s">
        <v>49</v>
      </c>
      <c r="W4847" s="10">
        <v>56</v>
      </c>
      <c r="X4847" s="11" t="s">
        <v>37</v>
      </c>
    </row>
    <row r="4848" spans="1:24" x14ac:dyDescent="0.3">
      <c r="A4848" s="4" t="s">
        <v>14508</v>
      </c>
      <c r="B4848" s="5">
        <v>46156</v>
      </c>
      <c r="C4848" s="20" t="str">
        <f>TEXT(Table3[[#This Row],[Transaction_Date]],"dddd")</f>
        <v>Thursday</v>
      </c>
      <c r="D4848" t="s">
        <v>14509</v>
      </c>
      <c r="E4848">
        <f>HOUR(Table3[[#This Row],[Transaction_Time]])</f>
        <v>16</v>
      </c>
      <c r="F4848" s="6" t="s">
        <v>24</v>
      </c>
      <c r="G4848" s="6" t="s">
        <v>14510</v>
      </c>
      <c r="H4848" s="6" t="s">
        <v>74</v>
      </c>
      <c r="I4848" s="6" t="s">
        <v>27</v>
      </c>
      <c r="J4848" s="6" t="s">
        <v>105</v>
      </c>
      <c r="K4848" s="6" t="s">
        <v>106</v>
      </c>
      <c r="L4848" s="6" t="s">
        <v>221</v>
      </c>
      <c r="M4848" s="6" t="s">
        <v>67</v>
      </c>
      <c r="N4848" s="6" t="s">
        <v>46</v>
      </c>
      <c r="O4848" s="6" t="s">
        <v>60</v>
      </c>
      <c r="P4848" s="6" t="s">
        <v>115</v>
      </c>
      <c r="Q4848" s="6">
        <v>2199.17</v>
      </c>
      <c r="R4848" s="6">
        <v>5.4</v>
      </c>
      <c r="S4848" s="6">
        <v>0</v>
      </c>
      <c r="T4848" s="6" t="s">
        <v>35</v>
      </c>
      <c r="U4848" s="6"/>
      <c r="V4848" s="6" t="s">
        <v>49</v>
      </c>
      <c r="W4848" s="6">
        <v>11</v>
      </c>
      <c r="X4848" s="7" t="s">
        <v>37</v>
      </c>
    </row>
    <row r="4849" spans="1:24" x14ac:dyDescent="0.3">
      <c r="A4849" s="8" t="s">
        <v>14511</v>
      </c>
      <c r="B4849" s="9">
        <v>46161</v>
      </c>
      <c r="C4849" s="21" t="str">
        <f>TEXT(Table3[[#This Row],[Transaction_Date]],"dddd")</f>
        <v>Tuesday</v>
      </c>
      <c r="D4849" t="s">
        <v>8077</v>
      </c>
      <c r="E4849">
        <f>HOUR(Table3[[#This Row],[Transaction_Time]])</f>
        <v>18</v>
      </c>
      <c r="F4849" s="10" t="s">
        <v>24</v>
      </c>
      <c r="G4849" s="10" t="s">
        <v>14512</v>
      </c>
      <c r="H4849" s="10" t="s">
        <v>26</v>
      </c>
      <c r="I4849" s="10" t="s">
        <v>27</v>
      </c>
      <c r="J4849" s="10" t="s">
        <v>43</v>
      </c>
      <c r="K4849" s="10" t="s">
        <v>112</v>
      </c>
      <c r="L4849" s="10" t="s">
        <v>92</v>
      </c>
      <c r="M4849" s="10" t="s">
        <v>93</v>
      </c>
      <c r="N4849" s="10" t="s">
        <v>46</v>
      </c>
      <c r="O4849" s="10" t="s">
        <v>297</v>
      </c>
      <c r="P4849" s="10" t="s">
        <v>48</v>
      </c>
      <c r="Q4849" s="10">
        <v>554.49</v>
      </c>
      <c r="R4849" s="10">
        <v>0</v>
      </c>
      <c r="S4849" s="10">
        <v>0</v>
      </c>
      <c r="T4849" s="10" t="s">
        <v>35</v>
      </c>
      <c r="U4849" s="10"/>
      <c r="V4849" s="10" t="s">
        <v>36</v>
      </c>
      <c r="W4849" s="10">
        <v>89</v>
      </c>
      <c r="X4849" s="11" t="s">
        <v>37</v>
      </c>
    </row>
    <row r="4850" spans="1:24" x14ac:dyDescent="0.3">
      <c r="A4850" s="4" t="s">
        <v>14513</v>
      </c>
      <c r="B4850" s="5">
        <v>46150</v>
      </c>
      <c r="C4850" s="20" t="str">
        <f>TEXT(Table3[[#This Row],[Transaction_Date]],"dddd")</f>
        <v>Friday</v>
      </c>
      <c r="D4850" t="s">
        <v>14514</v>
      </c>
      <c r="E4850">
        <f>HOUR(Table3[[#This Row],[Transaction_Time]])</f>
        <v>15</v>
      </c>
      <c r="F4850" s="6" t="s">
        <v>370</v>
      </c>
      <c r="G4850" s="6" t="s">
        <v>14515</v>
      </c>
      <c r="H4850" s="6" t="s">
        <v>54</v>
      </c>
      <c r="I4850" s="6" t="s">
        <v>27</v>
      </c>
      <c r="J4850" s="6" t="s">
        <v>90</v>
      </c>
      <c r="K4850" s="6" t="s">
        <v>140</v>
      </c>
      <c r="L4850" s="6" t="s">
        <v>308</v>
      </c>
      <c r="M4850" s="6" t="s">
        <v>58</v>
      </c>
      <c r="N4850" s="6" t="s">
        <v>46</v>
      </c>
      <c r="O4850" s="6" t="s">
        <v>47</v>
      </c>
      <c r="P4850" s="6" t="s">
        <v>84</v>
      </c>
      <c r="Q4850" s="6">
        <v>205.49</v>
      </c>
      <c r="R4850" s="6">
        <v>0</v>
      </c>
      <c r="S4850" s="6">
        <v>0</v>
      </c>
      <c r="T4850" s="6" t="s">
        <v>35</v>
      </c>
      <c r="U4850" s="6"/>
      <c r="V4850" s="6" t="s">
        <v>49</v>
      </c>
      <c r="W4850" s="6">
        <v>71</v>
      </c>
      <c r="X4850" s="7" t="s">
        <v>37</v>
      </c>
    </row>
    <row r="4851" spans="1:24" x14ac:dyDescent="0.3">
      <c r="A4851" s="8" t="s">
        <v>14516</v>
      </c>
      <c r="B4851" s="9">
        <v>46154</v>
      </c>
      <c r="C4851" s="21" t="str">
        <f>TEXT(Table3[[#This Row],[Transaction_Date]],"dddd")</f>
        <v>Tuesday</v>
      </c>
      <c r="D4851" t="s">
        <v>14517</v>
      </c>
      <c r="E4851">
        <f>HOUR(Table3[[#This Row],[Transaction_Time]])</f>
        <v>13</v>
      </c>
      <c r="F4851" s="10" t="s">
        <v>40</v>
      </c>
      <c r="G4851" s="10" t="s">
        <v>14518</v>
      </c>
      <c r="H4851" s="10" t="s">
        <v>54</v>
      </c>
      <c r="I4851" s="10" t="s">
        <v>27</v>
      </c>
      <c r="J4851" s="10" t="s">
        <v>98</v>
      </c>
      <c r="K4851" s="10" t="s">
        <v>99</v>
      </c>
      <c r="L4851" s="10" t="s">
        <v>503</v>
      </c>
      <c r="M4851" s="10" t="s">
        <v>214</v>
      </c>
      <c r="N4851" s="10" t="s">
        <v>46</v>
      </c>
      <c r="O4851" s="10" t="s">
        <v>47</v>
      </c>
      <c r="P4851" s="10" t="s">
        <v>108</v>
      </c>
      <c r="Q4851" s="10">
        <v>213.06</v>
      </c>
      <c r="R4851" s="10">
        <v>6.22</v>
      </c>
      <c r="S4851" s="10">
        <v>0</v>
      </c>
      <c r="T4851" s="10" t="s">
        <v>35</v>
      </c>
      <c r="U4851" s="10"/>
      <c r="V4851" s="10" t="s">
        <v>36</v>
      </c>
      <c r="W4851" s="10">
        <v>36</v>
      </c>
      <c r="X4851" s="11" t="s">
        <v>37</v>
      </c>
    </row>
    <row r="4852" spans="1:24" x14ac:dyDescent="0.3">
      <c r="A4852" s="4" t="s">
        <v>14519</v>
      </c>
      <c r="B4852" s="5">
        <v>46156</v>
      </c>
      <c r="C4852" s="20" t="str">
        <f>TEXT(Table3[[#This Row],[Transaction_Date]],"dddd")</f>
        <v>Thursday</v>
      </c>
      <c r="D4852" t="s">
        <v>14520</v>
      </c>
      <c r="E4852">
        <f>HOUR(Table3[[#This Row],[Transaction_Time]])</f>
        <v>19</v>
      </c>
      <c r="F4852" s="6" t="s">
        <v>40</v>
      </c>
      <c r="G4852" s="6" t="s">
        <v>14521</v>
      </c>
      <c r="H4852" s="6" t="s">
        <v>54</v>
      </c>
      <c r="I4852" s="6" t="s">
        <v>455</v>
      </c>
      <c r="J4852" s="6" t="s">
        <v>119</v>
      </c>
      <c r="K4852" s="6" t="s">
        <v>323</v>
      </c>
      <c r="L4852" s="6" t="s">
        <v>271</v>
      </c>
      <c r="M4852" s="6" t="s">
        <v>83</v>
      </c>
      <c r="N4852" s="6" t="s">
        <v>32</v>
      </c>
      <c r="O4852" s="6" t="s">
        <v>47</v>
      </c>
      <c r="P4852" s="6" t="s">
        <v>108</v>
      </c>
      <c r="Q4852" s="6">
        <v>214.82</v>
      </c>
      <c r="R4852" s="6">
        <v>0</v>
      </c>
      <c r="S4852" s="6">
        <v>0</v>
      </c>
      <c r="T4852" s="6" t="s">
        <v>35</v>
      </c>
      <c r="U4852" s="6"/>
      <c r="V4852" s="6" t="s">
        <v>49</v>
      </c>
      <c r="W4852" s="6">
        <v>73</v>
      </c>
      <c r="X4852" s="7" t="s">
        <v>37</v>
      </c>
    </row>
    <row r="4853" spans="1:24" x14ac:dyDescent="0.3">
      <c r="A4853" s="8" t="s">
        <v>14522</v>
      </c>
      <c r="B4853" s="9">
        <v>46163</v>
      </c>
      <c r="C4853" s="21" t="str">
        <f>TEXT(Table3[[#This Row],[Transaction_Date]],"dddd")</f>
        <v>Thursday</v>
      </c>
      <c r="D4853" t="s">
        <v>14523</v>
      </c>
      <c r="E4853">
        <f>HOUR(Table3[[#This Row],[Transaction_Time]])</f>
        <v>7</v>
      </c>
      <c r="F4853" s="10" t="s">
        <v>370</v>
      </c>
      <c r="G4853" s="10" t="s">
        <v>14524</v>
      </c>
      <c r="H4853" s="10" t="s">
        <v>26</v>
      </c>
      <c r="I4853" s="10" t="s">
        <v>42</v>
      </c>
      <c r="J4853" s="10" t="s">
        <v>150</v>
      </c>
      <c r="K4853" s="10" t="s">
        <v>151</v>
      </c>
      <c r="L4853" s="10" t="s">
        <v>618</v>
      </c>
      <c r="M4853" s="10" t="s">
        <v>214</v>
      </c>
      <c r="N4853" s="10" t="s">
        <v>46</v>
      </c>
      <c r="O4853" s="10" t="s">
        <v>60</v>
      </c>
      <c r="P4853" s="10" t="s">
        <v>48</v>
      </c>
      <c r="Q4853" s="10">
        <v>804.27</v>
      </c>
      <c r="R4853" s="10">
        <v>0</v>
      </c>
      <c r="S4853" s="10">
        <v>0</v>
      </c>
      <c r="T4853" s="10" t="s">
        <v>35</v>
      </c>
      <c r="U4853" s="10"/>
      <c r="V4853" s="10" t="s">
        <v>49</v>
      </c>
      <c r="W4853" s="10">
        <v>54</v>
      </c>
      <c r="X4853" s="11" t="s">
        <v>37</v>
      </c>
    </row>
    <row r="4854" spans="1:24" x14ac:dyDescent="0.3">
      <c r="A4854" s="4" t="s">
        <v>14525</v>
      </c>
      <c r="B4854" s="5">
        <v>46163</v>
      </c>
      <c r="C4854" s="20" t="str">
        <f>TEXT(Table3[[#This Row],[Transaction_Date]],"dddd")</f>
        <v>Thursday</v>
      </c>
      <c r="D4854" t="s">
        <v>14526</v>
      </c>
      <c r="E4854">
        <f>HOUR(Table3[[#This Row],[Transaction_Time]])</f>
        <v>19</v>
      </c>
      <c r="F4854" s="6" t="s">
        <v>52</v>
      </c>
      <c r="G4854" s="6" t="s">
        <v>14527</v>
      </c>
      <c r="H4854" s="6" t="s">
        <v>54</v>
      </c>
      <c r="I4854" s="6" t="s">
        <v>27</v>
      </c>
      <c r="J4854" s="6" t="s">
        <v>75</v>
      </c>
      <c r="K4854" s="6" t="s">
        <v>156</v>
      </c>
      <c r="L4854" s="6" t="s">
        <v>100</v>
      </c>
      <c r="M4854" s="6" t="s">
        <v>101</v>
      </c>
      <c r="N4854" s="6" t="s">
        <v>291</v>
      </c>
      <c r="O4854" s="6" t="s">
        <v>47</v>
      </c>
      <c r="P4854" s="6" t="s">
        <v>84</v>
      </c>
      <c r="Q4854" s="6">
        <v>705.18</v>
      </c>
      <c r="R4854" s="6">
        <v>0</v>
      </c>
      <c r="S4854" s="6">
        <v>0</v>
      </c>
      <c r="T4854" s="6" t="s">
        <v>35</v>
      </c>
      <c r="U4854" s="6"/>
      <c r="V4854" s="6" t="s">
        <v>49</v>
      </c>
      <c r="W4854" s="6">
        <v>42</v>
      </c>
      <c r="X4854" s="7" t="s">
        <v>37</v>
      </c>
    </row>
    <row r="4855" spans="1:24" x14ac:dyDescent="0.3">
      <c r="A4855" s="8" t="s">
        <v>14528</v>
      </c>
      <c r="B4855" s="9">
        <v>46162</v>
      </c>
      <c r="C4855" s="21" t="str">
        <f>TEXT(Table3[[#This Row],[Transaction_Date]],"dddd")</f>
        <v>Wednesday</v>
      </c>
      <c r="D4855" t="s">
        <v>14529</v>
      </c>
      <c r="E4855">
        <f>HOUR(Table3[[#This Row],[Transaction_Time]])</f>
        <v>16</v>
      </c>
      <c r="F4855" s="10" t="s">
        <v>24</v>
      </c>
      <c r="G4855" s="10" t="s">
        <v>14530</v>
      </c>
      <c r="H4855" s="10" t="s">
        <v>89</v>
      </c>
      <c r="I4855" s="10" t="s">
        <v>42</v>
      </c>
      <c r="J4855" s="10" t="s">
        <v>43</v>
      </c>
      <c r="K4855" s="10" t="s">
        <v>112</v>
      </c>
      <c r="L4855" s="10" t="s">
        <v>127</v>
      </c>
      <c r="M4855" s="10" t="s">
        <v>114</v>
      </c>
      <c r="N4855" s="10" t="s">
        <v>46</v>
      </c>
      <c r="O4855" s="10" t="s">
        <v>47</v>
      </c>
      <c r="P4855" s="10" t="s">
        <v>108</v>
      </c>
      <c r="Q4855" s="10">
        <v>1704.77</v>
      </c>
      <c r="R4855" s="10">
        <v>0</v>
      </c>
      <c r="S4855" s="10">
        <v>0</v>
      </c>
      <c r="T4855" s="10" t="s">
        <v>35</v>
      </c>
      <c r="U4855" s="10"/>
      <c r="V4855" s="10" t="s">
        <v>49</v>
      </c>
      <c r="W4855" s="10">
        <v>68</v>
      </c>
      <c r="X4855" s="11" t="s">
        <v>37</v>
      </c>
    </row>
    <row r="4856" spans="1:24" x14ac:dyDescent="0.3">
      <c r="A4856" s="4" t="s">
        <v>14531</v>
      </c>
      <c r="B4856" s="5">
        <v>46154</v>
      </c>
      <c r="C4856" s="20" t="str">
        <f>TEXT(Table3[[#This Row],[Transaction_Date]],"dddd")</f>
        <v>Tuesday</v>
      </c>
      <c r="D4856" t="s">
        <v>14532</v>
      </c>
      <c r="E4856">
        <f>HOUR(Table3[[#This Row],[Transaction_Time]])</f>
        <v>18</v>
      </c>
      <c r="F4856" s="6" t="s">
        <v>72</v>
      </c>
      <c r="G4856" s="6" t="s">
        <v>14533</v>
      </c>
      <c r="H4856" s="6" t="s">
        <v>89</v>
      </c>
      <c r="I4856" s="6" t="s">
        <v>27</v>
      </c>
      <c r="J4856" s="6" t="s">
        <v>75</v>
      </c>
      <c r="K4856" s="6" t="s">
        <v>156</v>
      </c>
      <c r="L4856" s="6" t="s">
        <v>357</v>
      </c>
      <c r="M4856" s="6" t="s">
        <v>122</v>
      </c>
      <c r="N4856" s="6" t="s">
        <v>32</v>
      </c>
      <c r="O4856" s="6" t="s">
        <v>47</v>
      </c>
      <c r="P4856" s="6" t="s">
        <v>84</v>
      </c>
      <c r="Q4856" s="6">
        <v>1005.86</v>
      </c>
      <c r="R4856" s="6">
        <v>0</v>
      </c>
      <c r="S4856" s="6">
        <v>0</v>
      </c>
      <c r="T4856" s="6" t="s">
        <v>35</v>
      </c>
      <c r="U4856" s="6"/>
      <c r="V4856" s="6" t="s">
        <v>36</v>
      </c>
      <c r="W4856" s="6">
        <v>8</v>
      </c>
      <c r="X4856" s="7" t="s">
        <v>37</v>
      </c>
    </row>
    <row r="4857" spans="1:24" x14ac:dyDescent="0.3">
      <c r="A4857" s="8" t="s">
        <v>14534</v>
      </c>
      <c r="B4857" s="9">
        <v>46147</v>
      </c>
      <c r="C4857" s="21" t="str">
        <f>TEXT(Table3[[#This Row],[Transaction_Date]],"dddd")</f>
        <v>Tuesday</v>
      </c>
      <c r="D4857" t="s">
        <v>14535</v>
      </c>
      <c r="E4857">
        <f>HOUR(Table3[[#This Row],[Transaction_Time]])</f>
        <v>16</v>
      </c>
      <c r="F4857" s="10" t="s">
        <v>24</v>
      </c>
      <c r="G4857" s="10" t="s">
        <v>14536</v>
      </c>
      <c r="H4857" s="10" t="s">
        <v>26</v>
      </c>
      <c r="I4857" s="10" t="s">
        <v>42</v>
      </c>
      <c r="J4857" s="10" t="s">
        <v>105</v>
      </c>
      <c r="K4857" s="10" t="s">
        <v>106</v>
      </c>
      <c r="L4857" s="10" t="s">
        <v>682</v>
      </c>
      <c r="M4857" s="10" t="s">
        <v>214</v>
      </c>
      <c r="N4857" s="10" t="s">
        <v>59</v>
      </c>
      <c r="O4857" s="10" t="s">
        <v>47</v>
      </c>
      <c r="P4857" s="10" t="s">
        <v>84</v>
      </c>
      <c r="Q4857" s="10">
        <v>1412.21</v>
      </c>
      <c r="R4857" s="10">
        <v>0</v>
      </c>
      <c r="S4857" s="10">
        <v>0</v>
      </c>
      <c r="T4857" s="10" t="s">
        <v>35</v>
      </c>
      <c r="U4857" s="10"/>
      <c r="V4857" s="10" t="s">
        <v>36</v>
      </c>
      <c r="W4857" s="10">
        <v>82</v>
      </c>
      <c r="X4857" s="11" t="s">
        <v>37</v>
      </c>
    </row>
    <row r="4858" spans="1:24" x14ac:dyDescent="0.3">
      <c r="A4858" s="4" t="s">
        <v>14537</v>
      </c>
      <c r="B4858" s="5">
        <v>46148</v>
      </c>
      <c r="C4858" s="20" t="str">
        <f>TEXT(Table3[[#This Row],[Transaction_Date]],"dddd")</f>
        <v>Wednesday</v>
      </c>
      <c r="D4858" t="s">
        <v>8265</v>
      </c>
      <c r="E4858">
        <f>HOUR(Table3[[#This Row],[Transaction_Time]])</f>
        <v>19</v>
      </c>
      <c r="F4858" s="6" t="s">
        <v>40</v>
      </c>
      <c r="G4858" s="6" t="s">
        <v>14538</v>
      </c>
      <c r="H4858" s="6" t="s">
        <v>54</v>
      </c>
      <c r="I4858" s="6" t="s">
        <v>27</v>
      </c>
      <c r="J4858" s="6" t="s">
        <v>55</v>
      </c>
      <c r="K4858" s="6" t="s">
        <v>180</v>
      </c>
      <c r="L4858" s="6" t="s">
        <v>196</v>
      </c>
      <c r="M4858" s="6" t="s">
        <v>83</v>
      </c>
      <c r="N4858" s="6" t="s">
        <v>32</v>
      </c>
      <c r="O4858" s="6" t="s">
        <v>47</v>
      </c>
      <c r="P4858" s="6" t="s">
        <v>68</v>
      </c>
      <c r="Q4858" s="6">
        <v>218.48</v>
      </c>
      <c r="R4858" s="6">
        <v>0</v>
      </c>
      <c r="S4858" s="6">
        <v>0</v>
      </c>
      <c r="T4858" s="6" t="s">
        <v>35</v>
      </c>
      <c r="U4858" s="6"/>
      <c r="V4858" s="6" t="s">
        <v>49</v>
      </c>
      <c r="W4858" s="6">
        <v>63</v>
      </c>
      <c r="X4858" s="7" t="s">
        <v>37</v>
      </c>
    </row>
    <row r="4859" spans="1:24" x14ac:dyDescent="0.3">
      <c r="A4859" s="8" t="s">
        <v>14539</v>
      </c>
      <c r="B4859" s="9">
        <v>46162</v>
      </c>
      <c r="C4859" s="21" t="str">
        <f>TEXT(Table3[[#This Row],[Transaction_Date]],"dddd")</f>
        <v>Wednesday</v>
      </c>
      <c r="D4859" t="s">
        <v>14540</v>
      </c>
      <c r="E4859">
        <f>HOUR(Table3[[#This Row],[Transaction_Time]])</f>
        <v>14</v>
      </c>
      <c r="F4859" s="10" t="s">
        <v>72</v>
      </c>
      <c r="G4859" s="10" t="s">
        <v>14541</v>
      </c>
      <c r="H4859" s="10" t="s">
        <v>26</v>
      </c>
      <c r="I4859" s="10" t="s">
        <v>27</v>
      </c>
      <c r="J4859" s="10" t="s">
        <v>119</v>
      </c>
      <c r="K4859" s="10" t="s">
        <v>120</v>
      </c>
      <c r="L4859" s="10" t="s">
        <v>308</v>
      </c>
      <c r="M4859" s="10" t="s">
        <v>58</v>
      </c>
      <c r="N4859" s="10" t="s">
        <v>32</v>
      </c>
      <c r="O4859" s="10" t="s">
        <v>297</v>
      </c>
      <c r="P4859" s="10" t="s">
        <v>68</v>
      </c>
      <c r="Q4859" s="10">
        <v>212.7</v>
      </c>
      <c r="R4859" s="10">
        <v>0</v>
      </c>
      <c r="S4859" s="10">
        <v>2.15</v>
      </c>
      <c r="T4859" s="10" t="s">
        <v>35</v>
      </c>
      <c r="U4859" s="10"/>
      <c r="V4859" s="10" t="s">
        <v>49</v>
      </c>
      <c r="W4859" s="10">
        <v>57</v>
      </c>
      <c r="X4859" s="11" t="s">
        <v>37</v>
      </c>
    </row>
    <row r="4860" spans="1:24" x14ac:dyDescent="0.3">
      <c r="A4860" s="4" t="s">
        <v>14542</v>
      </c>
      <c r="B4860" s="5">
        <v>46153</v>
      </c>
      <c r="C4860" s="20" t="str">
        <f>TEXT(Table3[[#This Row],[Transaction_Date]],"dddd")</f>
        <v>Monday</v>
      </c>
      <c r="D4860" t="s">
        <v>14543</v>
      </c>
      <c r="E4860">
        <f>HOUR(Table3[[#This Row],[Transaction_Time]])</f>
        <v>10</v>
      </c>
      <c r="F4860" s="6" t="s">
        <v>24</v>
      </c>
      <c r="G4860" s="6" t="s">
        <v>14544</v>
      </c>
      <c r="H4860" s="6" t="s">
        <v>26</v>
      </c>
      <c r="I4860" s="6" t="s">
        <v>42</v>
      </c>
      <c r="J4860" s="6" t="s">
        <v>98</v>
      </c>
      <c r="K4860" s="6" t="s">
        <v>459</v>
      </c>
      <c r="L4860" s="6" t="s">
        <v>230</v>
      </c>
      <c r="M4860" s="6" t="s">
        <v>83</v>
      </c>
      <c r="N4860" s="6" t="s">
        <v>46</v>
      </c>
      <c r="O4860" s="6" t="s">
        <v>60</v>
      </c>
      <c r="P4860" s="6" t="s">
        <v>34</v>
      </c>
      <c r="Q4860" s="6">
        <v>972.69</v>
      </c>
      <c r="R4860" s="6">
        <v>0</v>
      </c>
      <c r="S4860" s="6">
        <v>0</v>
      </c>
      <c r="T4860" s="6" t="s">
        <v>35</v>
      </c>
      <c r="U4860" s="6"/>
      <c r="V4860" s="6" t="s">
        <v>36</v>
      </c>
      <c r="W4860" s="6">
        <v>4</v>
      </c>
      <c r="X4860" s="7" t="s">
        <v>37</v>
      </c>
    </row>
    <row r="4861" spans="1:24" x14ac:dyDescent="0.3">
      <c r="A4861" s="8" t="s">
        <v>14545</v>
      </c>
      <c r="B4861" s="9">
        <v>46168</v>
      </c>
      <c r="C4861" s="21" t="str">
        <f>TEXT(Table3[[#This Row],[Transaction_Date]],"dddd")</f>
        <v>Tuesday</v>
      </c>
      <c r="D4861" t="s">
        <v>14546</v>
      </c>
      <c r="E4861">
        <f>HOUR(Table3[[#This Row],[Transaction_Time]])</f>
        <v>20</v>
      </c>
      <c r="F4861" s="10" t="s">
        <v>24</v>
      </c>
      <c r="G4861" s="10" t="s">
        <v>14547</v>
      </c>
      <c r="H4861" s="10" t="s">
        <v>89</v>
      </c>
      <c r="I4861" s="10" t="s">
        <v>42</v>
      </c>
      <c r="J4861" s="10" t="s">
        <v>43</v>
      </c>
      <c r="K4861" s="10" t="s">
        <v>229</v>
      </c>
      <c r="L4861" s="10" t="s">
        <v>357</v>
      </c>
      <c r="M4861" s="10" t="s">
        <v>122</v>
      </c>
      <c r="N4861" s="10" t="s">
        <v>32</v>
      </c>
      <c r="O4861" s="10" t="s">
        <v>60</v>
      </c>
      <c r="P4861" s="10" t="s">
        <v>68</v>
      </c>
      <c r="Q4861" s="10">
        <v>84.36</v>
      </c>
      <c r="R4861" s="10">
        <v>0</v>
      </c>
      <c r="S4861" s="10">
        <v>0</v>
      </c>
      <c r="T4861" s="10" t="s">
        <v>406</v>
      </c>
      <c r="U4861" s="10" t="s">
        <v>402</v>
      </c>
      <c r="V4861" s="10" t="s">
        <v>49</v>
      </c>
      <c r="W4861" s="10">
        <v>76</v>
      </c>
      <c r="X4861" s="11" t="s">
        <v>37</v>
      </c>
    </row>
    <row r="4862" spans="1:24" x14ac:dyDescent="0.3">
      <c r="A4862" s="4" t="s">
        <v>14548</v>
      </c>
      <c r="B4862" s="5">
        <v>46146</v>
      </c>
      <c r="C4862" s="20" t="str">
        <f>TEXT(Table3[[#This Row],[Transaction_Date]],"dddd")</f>
        <v>Monday</v>
      </c>
      <c r="D4862" t="s">
        <v>14549</v>
      </c>
      <c r="E4862">
        <f>HOUR(Table3[[#This Row],[Transaction_Time]])</f>
        <v>13</v>
      </c>
      <c r="F4862" s="6" t="s">
        <v>52</v>
      </c>
      <c r="G4862" s="6" t="s">
        <v>14550</v>
      </c>
      <c r="H4862" s="6" t="s">
        <v>89</v>
      </c>
      <c r="I4862" s="6" t="s">
        <v>27</v>
      </c>
      <c r="J4862" s="6" t="s">
        <v>150</v>
      </c>
      <c r="K4862" s="6" t="s">
        <v>398</v>
      </c>
      <c r="L4862" s="6" t="s">
        <v>327</v>
      </c>
      <c r="M4862" s="6" t="s">
        <v>114</v>
      </c>
      <c r="N4862" s="6" t="s">
        <v>59</v>
      </c>
      <c r="O4862" s="6" t="s">
        <v>60</v>
      </c>
      <c r="P4862" s="6" t="s">
        <v>128</v>
      </c>
      <c r="Q4862" s="6">
        <v>146.02000000000001</v>
      </c>
      <c r="R4862" s="6">
        <v>37.96</v>
      </c>
      <c r="S4862" s="6">
        <v>0</v>
      </c>
      <c r="T4862" s="6" t="s">
        <v>35</v>
      </c>
      <c r="U4862" s="6"/>
      <c r="V4862" s="6" t="s">
        <v>36</v>
      </c>
      <c r="W4862" s="6">
        <v>5</v>
      </c>
      <c r="X4862" s="7" t="s">
        <v>37</v>
      </c>
    </row>
    <row r="4863" spans="1:24" x14ac:dyDescent="0.3">
      <c r="A4863" s="8" t="s">
        <v>14551</v>
      </c>
      <c r="B4863" s="9">
        <v>46143</v>
      </c>
      <c r="C4863" s="21" t="str">
        <f>TEXT(Table3[[#This Row],[Transaction_Date]],"dddd")</f>
        <v>Friday</v>
      </c>
      <c r="D4863" t="s">
        <v>14552</v>
      </c>
      <c r="E4863">
        <f>HOUR(Table3[[#This Row],[Transaction_Time]])</f>
        <v>20</v>
      </c>
      <c r="F4863" s="10" t="s">
        <v>24</v>
      </c>
      <c r="G4863" s="10" t="s">
        <v>14553</v>
      </c>
      <c r="H4863" s="10" t="s">
        <v>54</v>
      </c>
      <c r="I4863" s="10" t="s">
        <v>27</v>
      </c>
      <c r="J4863" s="10" t="s">
        <v>119</v>
      </c>
      <c r="K4863" s="10" t="s">
        <v>323</v>
      </c>
      <c r="L4863" s="10" t="s">
        <v>445</v>
      </c>
      <c r="M4863" s="10" t="s">
        <v>162</v>
      </c>
      <c r="N4863" s="10" t="s">
        <v>78</v>
      </c>
      <c r="O4863" s="10" t="s">
        <v>60</v>
      </c>
      <c r="P4863" s="10" t="s">
        <v>68</v>
      </c>
      <c r="Q4863" s="10">
        <v>203.91</v>
      </c>
      <c r="R4863" s="10">
        <v>0</v>
      </c>
      <c r="S4863" s="10">
        <v>0</v>
      </c>
      <c r="T4863" s="10" t="s">
        <v>35</v>
      </c>
      <c r="U4863" s="10"/>
      <c r="V4863" s="10" t="s">
        <v>49</v>
      </c>
      <c r="W4863" s="10">
        <v>17</v>
      </c>
      <c r="X4863" s="11" t="s">
        <v>37</v>
      </c>
    </row>
    <row r="4864" spans="1:24" x14ac:dyDescent="0.3">
      <c r="A4864" s="4" t="s">
        <v>14554</v>
      </c>
      <c r="B4864" s="5">
        <v>46167</v>
      </c>
      <c r="C4864" s="20" t="str">
        <f>TEXT(Table3[[#This Row],[Transaction_Date]],"dddd")</f>
        <v>Monday</v>
      </c>
      <c r="D4864" t="s">
        <v>14555</v>
      </c>
      <c r="E4864">
        <f>HOUR(Table3[[#This Row],[Transaction_Time]])</f>
        <v>9</v>
      </c>
      <c r="F4864" s="6" t="s">
        <v>24</v>
      </c>
      <c r="G4864" s="6" t="s">
        <v>14556</v>
      </c>
      <c r="H4864" s="6" t="s">
        <v>26</v>
      </c>
      <c r="I4864" s="6" t="s">
        <v>27</v>
      </c>
      <c r="J4864" s="6" t="s">
        <v>28</v>
      </c>
      <c r="K4864" s="6" t="s">
        <v>65</v>
      </c>
      <c r="L4864" s="6" t="s">
        <v>152</v>
      </c>
      <c r="M4864" s="6" t="s">
        <v>93</v>
      </c>
      <c r="N4864" s="6" t="s">
        <v>46</v>
      </c>
      <c r="O4864" s="6" t="s">
        <v>47</v>
      </c>
      <c r="P4864" s="6" t="s">
        <v>115</v>
      </c>
      <c r="Q4864" s="6">
        <v>563.91999999999996</v>
      </c>
      <c r="R4864" s="6">
        <v>0</v>
      </c>
      <c r="S4864" s="6">
        <v>0</v>
      </c>
      <c r="T4864" s="6" t="s">
        <v>35</v>
      </c>
      <c r="U4864" s="6"/>
      <c r="V4864" s="6" t="s">
        <v>49</v>
      </c>
      <c r="W4864" s="6">
        <v>83</v>
      </c>
      <c r="X4864" s="7" t="s">
        <v>37</v>
      </c>
    </row>
    <row r="4865" spans="1:24" x14ac:dyDescent="0.3">
      <c r="A4865" s="8" t="s">
        <v>14557</v>
      </c>
      <c r="B4865" s="9">
        <v>46154</v>
      </c>
      <c r="C4865" s="21" t="str">
        <f>TEXT(Table3[[#This Row],[Transaction_Date]],"dddd")</f>
        <v>Tuesday</v>
      </c>
      <c r="D4865" t="s">
        <v>14558</v>
      </c>
      <c r="E4865">
        <f>HOUR(Table3[[#This Row],[Transaction_Time]])</f>
        <v>14</v>
      </c>
      <c r="F4865" s="10" t="s">
        <v>24</v>
      </c>
      <c r="G4865" s="10" t="s">
        <v>14559</v>
      </c>
      <c r="H4865" s="10" t="s">
        <v>26</v>
      </c>
      <c r="I4865" s="10" t="s">
        <v>27</v>
      </c>
      <c r="J4865" s="10" t="s">
        <v>166</v>
      </c>
      <c r="K4865" s="10" t="s">
        <v>237</v>
      </c>
      <c r="L4865" s="10" t="s">
        <v>342</v>
      </c>
      <c r="M4865" s="10" t="s">
        <v>162</v>
      </c>
      <c r="N4865" s="10" t="s">
        <v>46</v>
      </c>
      <c r="O4865" s="10" t="s">
        <v>60</v>
      </c>
      <c r="P4865" s="10" t="s">
        <v>128</v>
      </c>
      <c r="Q4865" s="10">
        <v>62.99</v>
      </c>
      <c r="R4865" s="10">
        <v>0</v>
      </c>
      <c r="S4865" s="10">
        <v>0</v>
      </c>
      <c r="T4865" s="10" t="s">
        <v>35</v>
      </c>
      <c r="U4865" s="10"/>
      <c r="V4865" s="10" t="s">
        <v>49</v>
      </c>
      <c r="W4865" s="10">
        <v>10</v>
      </c>
      <c r="X4865" s="11" t="s">
        <v>37</v>
      </c>
    </row>
    <row r="4866" spans="1:24" x14ac:dyDescent="0.3">
      <c r="A4866" s="4" t="s">
        <v>14560</v>
      </c>
      <c r="B4866" s="5">
        <v>46145</v>
      </c>
      <c r="C4866" s="20" t="str">
        <f>TEXT(Table3[[#This Row],[Transaction_Date]],"dddd")</f>
        <v>Sunday</v>
      </c>
      <c r="D4866" t="s">
        <v>14561</v>
      </c>
      <c r="E4866">
        <f>HOUR(Table3[[#This Row],[Transaction_Time]])</f>
        <v>19</v>
      </c>
      <c r="F4866" s="6" t="s">
        <v>52</v>
      </c>
      <c r="G4866" s="6" t="s">
        <v>14562</v>
      </c>
      <c r="H4866" s="6" t="s">
        <v>26</v>
      </c>
      <c r="I4866" s="6" t="s">
        <v>27</v>
      </c>
      <c r="J4866" s="6" t="s">
        <v>90</v>
      </c>
      <c r="K4866" s="6" t="s">
        <v>346</v>
      </c>
      <c r="L4866" s="6" t="s">
        <v>57</v>
      </c>
      <c r="M4866" s="6" t="s">
        <v>58</v>
      </c>
      <c r="N4866" s="6" t="s">
        <v>46</v>
      </c>
      <c r="O4866" s="6" t="s">
        <v>47</v>
      </c>
      <c r="P4866" s="6" t="s">
        <v>34</v>
      </c>
      <c r="Q4866" s="6">
        <v>168.82</v>
      </c>
      <c r="R4866" s="6">
        <v>66.61</v>
      </c>
      <c r="S4866" s="6">
        <v>4.29</v>
      </c>
      <c r="T4866" s="6" t="s">
        <v>35</v>
      </c>
      <c r="U4866" s="6"/>
      <c r="V4866" s="6" t="s">
        <v>49</v>
      </c>
      <c r="W4866" s="6">
        <v>54</v>
      </c>
      <c r="X4866" s="7" t="s">
        <v>37</v>
      </c>
    </row>
    <row r="4867" spans="1:24" x14ac:dyDescent="0.3">
      <c r="A4867" s="8" t="s">
        <v>14563</v>
      </c>
      <c r="B4867" s="9">
        <v>46158</v>
      </c>
      <c r="C4867" s="21" t="str">
        <f>TEXT(Table3[[#This Row],[Transaction_Date]],"dddd")</f>
        <v>Saturday</v>
      </c>
      <c r="D4867" t="s">
        <v>14564</v>
      </c>
      <c r="E4867">
        <f>HOUR(Table3[[#This Row],[Transaction_Time]])</f>
        <v>8</v>
      </c>
      <c r="F4867" s="10" t="s">
        <v>24</v>
      </c>
      <c r="G4867" s="10" t="s">
        <v>14565</v>
      </c>
      <c r="H4867" s="10" t="s">
        <v>26</v>
      </c>
      <c r="I4867" s="10" t="s">
        <v>27</v>
      </c>
      <c r="J4867" s="10" t="s">
        <v>43</v>
      </c>
      <c r="K4867" s="10" t="s">
        <v>112</v>
      </c>
      <c r="L4867" s="10" t="s">
        <v>682</v>
      </c>
      <c r="M4867" s="10" t="s">
        <v>214</v>
      </c>
      <c r="N4867" s="10" t="s">
        <v>32</v>
      </c>
      <c r="O4867" s="10" t="s">
        <v>47</v>
      </c>
      <c r="P4867" s="10" t="s">
        <v>84</v>
      </c>
      <c r="Q4867" s="10">
        <v>80.42</v>
      </c>
      <c r="R4867" s="10">
        <v>16.91</v>
      </c>
      <c r="S4867" s="10">
        <v>0</v>
      </c>
      <c r="T4867" s="10" t="s">
        <v>35</v>
      </c>
      <c r="U4867" s="10"/>
      <c r="V4867" s="10" t="s">
        <v>49</v>
      </c>
      <c r="W4867" s="10">
        <v>41</v>
      </c>
      <c r="X4867" s="11" t="s">
        <v>37</v>
      </c>
    </row>
    <row r="4868" spans="1:24" x14ac:dyDescent="0.3">
      <c r="A4868" s="4" t="s">
        <v>14566</v>
      </c>
      <c r="B4868" s="5">
        <v>46158</v>
      </c>
      <c r="C4868" s="20" t="str">
        <f>TEXT(Table3[[#This Row],[Transaction_Date]],"dddd")</f>
        <v>Saturday</v>
      </c>
      <c r="D4868" t="s">
        <v>14567</v>
      </c>
      <c r="E4868">
        <f>HOUR(Table3[[#This Row],[Transaction_Time]])</f>
        <v>20</v>
      </c>
      <c r="F4868" s="6" t="s">
        <v>52</v>
      </c>
      <c r="G4868" s="6" t="s">
        <v>14568</v>
      </c>
      <c r="H4868" s="6" t="s">
        <v>54</v>
      </c>
      <c r="I4868" s="6" t="s">
        <v>455</v>
      </c>
      <c r="J4868" s="6" t="s">
        <v>90</v>
      </c>
      <c r="K4868" s="6" t="s">
        <v>91</v>
      </c>
      <c r="L4868" s="6" t="s">
        <v>286</v>
      </c>
      <c r="M4868" s="6" t="s">
        <v>122</v>
      </c>
      <c r="N4868" s="6" t="s">
        <v>32</v>
      </c>
      <c r="O4868" s="6" t="s">
        <v>60</v>
      </c>
      <c r="P4868" s="6" t="s">
        <v>128</v>
      </c>
      <c r="Q4868" s="6">
        <v>2529.31</v>
      </c>
      <c r="R4868" s="6">
        <v>0</v>
      </c>
      <c r="S4868" s="6">
        <v>0</v>
      </c>
      <c r="T4868" s="6" t="s">
        <v>35</v>
      </c>
      <c r="U4868" s="6"/>
      <c r="V4868" s="6" t="s">
        <v>36</v>
      </c>
      <c r="W4868" s="6">
        <v>24</v>
      </c>
      <c r="X4868" s="7" t="s">
        <v>37</v>
      </c>
    </row>
    <row r="4869" spans="1:24" x14ac:dyDescent="0.3">
      <c r="A4869" s="8" t="s">
        <v>14569</v>
      </c>
      <c r="B4869" s="9">
        <v>46159</v>
      </c>
      <c r="C4869" s="21" t="str">
        <f>TEXT(Table3[[#This Row],[Transaction_Date]],"dddd")</f>
        <v>Sunday</v>
      </c>
      <c r="D4869" t="s">
        <v>14570</v>
      </c>
      <c r="E4869">
        <f>HOUR(Table3[[#This Row],[Transaction_Time]])</f>
        <v>8</v>
      </c>
      <c r="F4869" s="10" t="s">
        <v>40</v>
      </c>
      <c r="G4869" s="10" t="s">
        <v>14571</v>
      </c>
      <c r="H4869" s="10" t="s">
        <v>26</v>
      </c>
      <c r="I4869" s="10" t="s">
        <v>27</v>
      </c>
      <c r="J4869" s="10" t="s">
        <v>150</v>
      </c>
      <c r="K4869" s="10" t="s">
        <v>175</v>
      </c>
      <c r="L4869" s="10" t="s">
        <v>132</v>
      </c>
      <c r="M4869" s="10" t="s">
        <v>93</v>
      </c>
      <c r="N4869" s="10" t="s">
        <v>46</v>
      </c>
      <c r="O4869" s="10" t="s">
        <v>47</v>
      </c>
      <c r="P4869" s="10" t="s">
        <v>68</v>
      </c>
      <c r="Q4869" s="10">
        <v>1544.18</v>
      </c>
      <c r="R4869" s="10">
        <v>58.47</v>
      </c>
      <c r="S4869" s="10">
        <v>0</v>
      </c>
      <c r="T4869" s="10" t="s">
        <v>35</v>
      </c>
      <c r="U4869" s="10"/>
      <c r="V4869" s="10" t="s">
        <v>49</v>
      </c>
      <c r="W4869" s="10">
        <v>10</v>
      </c>
      <c r="X4869" s="11" t="s">
        <v>37</v>
      </c>
    </row>
    <row r="4870" spans="1:24" x14ac:dyDescent="0.3">
      <c r="A4870" s="4" t="s">
        <v>14572</v>
      </c>
      <c r="B4870" s="5">
        <v>46146</v>
      </c>
      <c r="C4870" s="20" t="str">
        <f>TEXT(Table3[[#This Row],[Transaction_Date]],"dddd")</f>
        <v>Monday</v>
      </c>
      <c r="D4870" t="s">
        <v>14573</v>
      </c>
      <c r="E4870">
        <f>HOUR(Table3[[#This Row],[Transaction_Time]])</f>
        <v>14</v>
      </c>
      <c r="F4870" s="6" t="s">
        <v>72</v>
      </c>
      <c r="G4870" s="6" t="s">
        <v>14574</v>
      </c>
      <c r="H4870" s="6" t="s">
        <v>26</v>
      </c>
      <c r="I4870" s="6" t="s">
        <v>27</v>
      </c>
      <c r="J4870" s="6" t="s">
        <v>105</v>
      </c>
      <c r="K4870" s="6" t="s">
        <v>195</v>
      </c>
      <c r="L4870" s="6" t="s">
        <v>100</v>
      </c>
      <c r="M4870" s="6" t="s">
        <v>101</v>
      </c>
      <c r="N4870" s="6" t="s">
        <v>46</v>
      </c>
      <c r="O4870" s="6" t="s">
        <v>297</v>
      </c>
      <c r="P4870" s="6" t="s">
        <v>108</v>
      </c>
      <c r="Q4870" s="6">
        <v>296.82</v>
      </c>
      <c r="R4870" s="6">
        <v>0</v>
      </c>
      <c r="S4870" s="6">
        <v>0.28999999999999998</v>
      </c>
      <c r="T4870" s="6" t="s">
        <v>35</v>
      </c>
      <c r="U4870" s="6"/>
      <c r="V4870" s="6" t="s">
        <v>49</v>
      </c>
      <c r="W4870" s="6">
        <v>84</v>
      </c>
      <c r="X4870" s="7" t="s">
        <v>37</v>
      </c>
    </row>
    <row r="4871" spans="1:24" x14ac:dyDescent="0.3">
      <c r="A4871" s="8" t="s">
        <v>14575</v>
      </c>
      <c r="B4871" s="9">
        <v>46161</v>
      </c>
      <c r="C4871" s="21" t="str">
        <f>TEXT(Table3[[#This Row],[Transaction_Date]],"dddd")</f>
        <v>Tuesday</v>
      </c>
      <c r="D4871" t="s">
        <v>14576</v>
      </c>
      <c r="E4871">
        <f>HOUR(Table3[[#This Row],[Transaction_Time]])</f>
        <v>12</v>
      </c>
      <c r="F4871" s="10" t="s">
        <v>72</v>
      </c>
      <c r="G4871" s="10" t="s">
        <v>14577</v>
      </c>
      <c r="H4871" s="10" t="s">
        <v>26</v>
      </c>
      <c r="I4871" s="10" t="s">
        <v>42</v>
      </c>
      <c r="J4871" s="10" t="s">
        <v>75</v>
      </c>
      <c r="K4871" s="10" t="s">
        <v>76</v>
      </c>
      <c r="L4871" s="10" t="s">
        <v>500</v>
      </c>
      <c r="M4871" s="10" t="s">
        <v>67</v>
      </c>
      <c r="N4871" s="10" t="s">
        <v>46</v>
      </c>
      <c r="O4871" s="10" t="s">
        <v>141</v>
      </c>
      <c r="P4871" s="10" t="s">
        <v>115</v>
      </c>
      <c r="Q4871" s="10">
        <v>211.38</v>
      </c>
      <c r="R4871" s="10">
        <v>0</v>
      </c>
      <c r="S4871" s="10">
        <v>0</v>
      </c>
      <c r="T4871" s="10" t="s">
        <v>35</v>
      </c>
      <c r="U4871" s="10"/>
      <c r="V4871" s="10" t="s">
        <v>49</v>
      </c>
      <c r="W4871" s="10">
        <v>91</v>
      </c>
      <c r="X4871" s="11" t="s">
        <v>37</v>
      </c>
    </row>
    <row r="4872" spans="1:24" x14ac:dyDescent="0.3">
      <c r="A4872" s="4" t="s">
        <v>14578</v>
      </c>
      <c r="B4872" s="5">
        <v>46149</v>
      </c>
      <c r="C4872" s="20" t="str">
        <f>TEXT(Table3[[#This Row],[Transaction_Date]],"dddd")</f>
        <v>Thursday</v>
      </c>
      <c r="D4872" t="s">
        <v>14579</v>
      </c>
      <c r="E4872">
        <f>HOUR(Table3[[#This Row],[Transaction_Time]])</f>
        <v>20</v>
      </c>
      <c r="F4872" s="6" t="s">
        <v>24</v>
      </c>
      <c r="G4872" s="6" t="s">
        <v>14580</v>
      </c>
      <c r="H4872" s="6" t="s">
        <v>97</v>
      </c>
      <c r="I4872" s="6" t="s">
        <v>27</v>
      </c>
      <c r="J4872" s="6" t="s">
        <v>43</v>
      </c>
      <c r="K4872" s="6" t="s">
        <v>112</v>
      </c>
      <c r="L4872" s="6" t="s">
        <v>77</v>
      </c>
      <c r="M4872" s="6" t="s">
        <v>31</v>
      </c>
      <c r="N4872" s="6" t="s">
        <v>46</v>
      </c>
      <c r="O4872" s="6" t="s">
        <v>141</v>
      </c>
      <c r="P4872" s="6" t="s">
        <v>115</v>
      </c>
      <c r="Q4872" s="6">
        <v>263.47000000000003</v>
      </c>
      <c r="R4872" s="6">
        <v>0</v>
      </c>
      <c r="S4872" s="6">
        <v>0</v>
      </c>
      <c r="T4872" s="6" t="s">
        <v>280</v>
      </c>
      <c r="U4872" s="6" t="s">
        <v>315</v>
      </c>
      <c r="V4872" s="6" t="s">
        <v>49</v>
      </c>
      <c r="W4872" s="6">
        <v>15</v>
      </c>
      <c r="X4872" s="7" t="s">
        <v>37</v>
      </c>
    </row>
    <row r="4873" spans="1:24" x14ac:dyDescent="0.3">
      <c r="A4873" s="8" t="s">
        <v>14581</v>
      </c>
      <c r="B4873" s="9">
        <v>46157</v>
      </c>
      <c r="C4873" s="21" t="str">
        <f>TEXT(Table3[[#This Row],[Transaction_Date]],"dddd")</f>
        <v>Friday</v>
      </c>
      <c r="D4873" t="s">
        <v>3241</v>
      </c>
      <c r="E4873">
        <f>HOUR(Table3[[#This Row],[Transaction_Time]])</f>
        <v>17</v>
      </c>
      <c r="F4873" s="10" t="s">
        <v>40</v>
      </c>
      <c r="G4873" s="10" t="s">
        <v>14582</v>
      </c>
      <c r="H4873" s="10" t="s">
        <v>97</v>
      </c>
      <c r="I4873" s="10" t="s">
        <v>42</v>
      </c>
      <c r="J4873" s="10" t="s">
        <v>166</v>
      </c>
      <c r="K4873" s="10" t="s">
        <v>237</v>
      </c>
      <c r="L4873" s="10" t="s">
        <v>213</v>
      </c>
      <c r="M4873" s="10" t="s">
        <v>214</v>
      </c>
      <c r="N4873" s="10" t="s">
        <v>46</v>
      </c>
      <c r="O4873" s="10" t="s">
        <v>297</v>
      </c>
      <c r="P4873" s="10" t="s">
        <v>68</v>
      </c>
      <c r="Q4873" s="10">
        <v>328.86</v>
      </c>
      <c r="R4873" s="10">
        <v>0</v>
      </c>
      <c r="S4873" s="10">
        <v>3.03</v>
      </c>
      <c r="T4873" s="10" t="s">
        <v>35</v>
      </c>
      <c r="U4873" s="10"/>
      <c r="V4873" s="10" t="s">
        <v>49</v>
      </c>
      <c r="W4873" s="10">
        <v>28</v>
      </c>
      <c r="X4873" s="11" t="s">
        <v>37</v>
      </c>
    </row>
    <row r="4874" spans="1:24" x14ac:dyDescent="0.3">
      <c r="A4874" s="4" t="s">
        <v>14583</v>
      </c>
      <c r="B4874" s="5">
        <v>46158</v>
      </c>
      <c r="C4874" s="20" t="str">
        <f>TEXT(Table3[[#This Row],[Transaction_Date]],"dddd")</f>
        <v>Saturday</v>
      </c>
      <c r="D4874" t="s">
        <v>14584</v>
      </c>
      <c r="E4874">
        <f>HOUR(Table3[[#This Row],[Transaction_Time]])</f>
        <v>10</v>
      </c>
      <c r="F4874" s="6" t="s">
        <v>40</v>
      </c>
      <c r="G4874" s="6" t="s">
        <v>14585</v>
      </c>
      <c r="H4874" s="6" t="s">
        <v>26</v>
      </c>
      <c r="I4874" s="6" t="s">
        <v>42</v>
      </c>
      <c r="J4874" s="6" t="s">
        <v>105</v>
      </c>
      <c r="K4874" s="6" t="s">
        <v>106</v>
      </c>
      <c r="L4874" s="6" t="s">
        <v>647</v>
      </c>
      <c r="M4874" s="6" t="s">
        <v>31</v>
      </c>
      <c r="N4874" s="6" t="s">
        <v>46</v>
      </c>
      <c r="O4874" s="6" t="s">
        <v>60</v>
      </c>
      <c r="P4874" s="10" t="s">
        <v>68</v>
      </c>
      <c r="Q4874" s="6">
        <v>208</v>
      </c>
      <c r="R4874" s="6">
        <v>0</v>
      </c>
      <c r="S4874" s="6">
        <v>0</v>
      </c>
      <c r="T4874" s="6" t="s">
        <v>35</v>
      </c>
      <c r="U4874" s="6"/>
      <c r="V4874" s="6" t="s">
        <v>49</v>
      </c>
      <c r="W4874" s="6">
        <v>89</v>
      </c>
      <c r="X4874" s="7" t="s">
        <v>37</v>
      </c>
    </row>
    <row r="4875" spans="1:24" x14ac:dyDescent="0.3">
      <c r="A4875" s="8" t="s">
        <v>14586</v>
      </c>
      <c r="B4875" s="9">
        <v>46159</v>
      </c>
      <c r="C4875" s="21" t="str">
        <f>TEXT(Table3[[#This Row],[Transaction_Date]],"dddd")</f>
        <v>Sunday</v>
      </c>
      <c r="D4875" t="s">
        <v>14587</v>
      </c>
      <c r="E4875">
        <f>HOUR(Table3[[#This Row],[Transaction_Time]])</f>
        <v>12</v>
      </c>
      <c r="F4875" s="10" t="s">
        <v>24</v>
      </c>
      <c r="G4875" s="10" t="s">
        <v>14588</v>
      </c>
      <c r="H4875" s="10" t="s">
        <v>26</v>
      </c>
      <c r="I4875" s="10" t="s">
        <v>42</v>
      </c>
      <c r="J4875" s="10" t="s">
        <v>75</v>
      </c>
      <c r="K4875" s="10" t="s">
        <v>156</v>
      </c>
      <c r="L4875" s="10" t="s">
        <v>290</v>
      </c>
      <c r="M4875" s="10" t="s">
        <v>93</v>
      </c>
      <c r="N4875" s="10" t="s">
        <v>32</v>
      </c>
      <c r="O4875" s="10" t="s">
        <v>141</v>
      </c>
      <c r="P4875" s="10" t="s">
        <v>68</v>
      </c>
      <c r="Q4875" s="10">
        <v>143.82</v>
      </c>
      <c r="R4875" s="10">
        <v>0</v>
      </c>
      <c r="S4875" s="10">
        <v>0</v>
      </c>
      <c r="T4875" s="10" t="s">
        <v>35</v>
      </c>
      <c r="U4875" s="10"/>
      <c r="V4875" s="10" t="s">
        <v>49</v>
      </c>
      <c r="W4875" s="10">
        <v>80</v>
      </c>
      <c r="X4875" s="11" t="s">
        <v>37</v>
      </c>
    </row>
    <row r="4876" spans="1:24" x14ac:dyDescent="0.3">
      <c r="A4876" s="4" t="s">
        <v>14589</v>
      </c>
      <c r="B4876" s="5">
        <v>46173</v>
      </c>
      <c r="C4876" s="20" t="str">
        <f>TEXT(Table3[[#This Row],[Transaction_Date]],"dddd")</f>
        <v>Sunday</v>
      </c>
      <c r="D4876" t="s">
        <v>14590</v>
      </c>
      <c r="E4876">
        <f>HOUR(Table3[[#This Row],[Transaction_Time]])</f>
        <v>15</v>
      </c>
      <c r="F4876" s="6" t="s">
        <v>40</v>
      </c>
      <c r="G4876" s="6" t="s">
        <v>14591</v>
      </c>
      <c r="H4876" s="6" t="s">
        <v>26</v>
      </c>
      <c r="I4876" s="6" t="s">
        <v>27</v>
      </c>
      <c r="J4876" s="6" t="s">
        <v>90</v>
      </c>
      <c r="K4876" s="6" t="s">
        <v>140</v>
      </c>
      <c r="L4876" s="6" t="s">
        <v>357</v>
      </c>
      <c r="M4876" s="6" t="s">
        <v>122</v>
      </c>
      <c r="N4876" s="6" t="s">
        <v>46</v>
      </c>
      <c r="O4876" s="6" t="s">
        <v>60</v>
      </c>
      <c r="P4876" s="6" t="s">
        <v>84</v>
      </c>
      <c r="Q4876" s="6">
        <v>804.61</v>
      </c>
      <c r="R4876" s="6">
        <v>0</v>
      </c>
      <c r="S4876" s="6">
        <v>0.99</v>
      </c>
      <c r="T4876" s="6" t="s">
        <v>35</v>
      </c>
      <c r="U4876" s="6"/>
      <c r="V4876" s="6" t="s">
        <v>49</v>
      </c>
      <c r="W4876" s="6">
        <v>15</v>
      </c>
      <c r="X4876" s="7" t="s">
        <v>37</v>
      </c>
    </row>
    <row r="4877" spans="1:24" x14ac:dyDescent="0.3">
      <c r="A4877" s="8" t="s">
        <v>14592</v>
      </c>
      <c r="B4877" s="9">
        <v>46153</v>
      </c>
      <c r="C4877" s="21" t="str">
        <f>TEXT(Table3[[#This Row],[Transaction_Date]],"dddd")</f>
        <v>Monday</v>
      </c>
      <c r="D4877" t="s">
        <v>14593</v>
      </c>
      <c r="E4877">
        <f>HOUR(Table3[[#This Row],[Transaction_Time]])</f>
        <v>13</v>
      </c>
      <c r="F4877" s="10" t="s">
        <v>24</v>
      </c>
      <c r="G4877" s="10" t="s">
        <v>14594</v>
      </c>
      <c r="H4877" s="10" t="s">
        <v>89</v>
      </c>
      <c r="I4877" s="10" t="s">
        <v>42</v>
      </c>
      <c r="J4877" s="10" t="s">
        <v>98</v>
      </c>
      <c r="K4877" s="10" t="s">
        <v>338</v>
      </c>
      <c r="L4877" s="10" t="s">
        <v>350</v>
      </c>
      <c r="M4877" s="10" t="s">
        <v>31</v>
      </c>
      <c r="N4877" s="10" t="s">
        <v>59</v>
      </c>
      <c r="O4877" s="10" t="s">
        <v>47</v>
      </c>
      <c r="P4877" s="10" t="s">
        <v>34</v>
      </c>
      <c r="Q4877" s="10">
        <v>263.36</v>
      </c>
      <c r="R4877" s="10">
        <v>0</v>
      </c>
      <c r="S4877" s="10">
        <v>0</v>
      </c>
      <c r="T4877" s="10" t="s">
        <v>35</v>
      </c>
      <c r="U4877" s="10"/>
      <c r="V4877" s="10" t="s">
        <v>49</v>
      </c>
      <c r="W4877" s="10">
        <v>38</v>
      </c>
      <c r="X4877" s="11" t="s">
        <v>37</v>
      </c>
    </row>
    <row r="4878" spans="1:24" x14ac:dyDescent="0.3">
      <c r="A4878" s="4" t="s">
        <v>14595</v>
      </c>
      <c r="B4878" s="5">
        <v>46159</v>
      </c>
      <c r="C4878" s="20" t="str">
        <f>TEXT(Table3[[#This Row],[Transaction_Date]],"dddd")</f>
        <v>Sunday</v>
      </c>
      <c r="D4878" t="s">
        <v>14596</v>
      </c>
      <c r="E4878">
        <f>HOUR(Table3[[#This Row],[Transaction_Time]])</f>
        <v>11</v>
      </c>
      <c r="F4878" s="6" t="s">
        <v>52</v>
      </c>
      <c r="G4878" s="6" t="s">
        <v>14597</v>
      </c>
      <c r="H4878" s="6" t="s">
        <v>26</v>
      </c>
      <c r="I4878" s="6" t="s">
        <v>42</v>
      </c>
      <c r="J4878" s="6" t="s">
        <v>55</v>
      </c>
      <c r="K4878" s="6" t="s">
        <v>180</v>
      </c>
      <c r="L4878" s="6" t="s">
        <v>428</v>
      </c>
      <c r="M4878" s="6" t="s">
        <v>83</v>
      </c>
      <c r="N4878" s="6" t="s">
        <v>32</v>
      </c>
      <c r="O4878" s="6" t="s">
        <v>47</v>
      </c>
      <c r="P4878" s="10" t="s">
        <v>68</v>
      </c>
      <c r="Q4878" s="6">
        <v>238.89</v>
      </c>
      <c r="R4878" s="6">
        <v>0</v>
      </c>
      <c r="S4878" s="6">
        <v>0</v>
      </c>
      <c r="T4878" s="6" t="s">
        <v>35</v>
      </c>
      <c r="U4878" s="6"/>
      <c r="V4878" s="6" t="s">
        <v>49</v>
      </c>
      <c r="W4878" s="6">
        <v>84</v>
      </c>
      <c r="X4878" s="7" t="s">
        <v>37</v>
      </c>
    </row>
    <row r="4879" spans="1:24" x14ac:dyDescent="0.3">
      <c r="A4879" s="8" t="s">
        <v>14598</v>
      </c>
      <c r="B4879" s="9">
        <v>46169</v>
      </c>
      <c r="C4879" s="21" t="str">
        <f>TEXT(Table3[[#This Row],[Transaction_Date]],"dddd")</f>
        <v>Wednesday</v>
      </c>
      <c r="D4879" t="s">
        <v>14599</v>
      </c>
      <c r="E4879">
        <f>HOUR(Table3[[#This Row],[Transaction_Time]])</f>
        <v>21</v>
      </c>
      <c r="F4879" s="10" t="s">
        <v>24</v>
      </c>
      <c r="G4879" s="10" t="s">
        <v>14600</v>
      </c>
      <c r="H4879" s="10" t="s">
        <v>26</v>
      </c>
      <c r="I4879" s="10" t="s">
        <v>42</v>
      </c>
      <c r="J4879" s="10" t="s">
        <v>75</v>
      </c>
      <c r="K4879" s="10" t="s">
        <v>295</v>
      </c>
      <c r="L4879" s="10" t="s">
        <v>634</v>
      </c>
      <c r="M4879" s="10" t="s">
        <v>114</v>
      </c>
      <c r="N4879" s="10" t="s">
        <v>46</v>
      </c>
      <c r="O4879" s="10" t="s">
        <v>47</v>
      </c>
      <c r="P4879" s="10" t="s">
        <v>84</v>
      </c>
      <c r="Q4879" s="10">
        <v>772.3</v>
      </c>
      <c r="R4879" s="10">
        <v>0</v>
      </c>
      <c r="S4879" s="10">
        <v>2.72</v>
      </c>
      <c r="T4879" s="10" t="s">
        <v>35</v>
      </c>
      <c r="U4879" s="10"/>
      <c r="V4879" s="10" t="s">
        <v>49</v>
      </c>
      <c r="W4879" s="10">
        <v>76</v>
      </c>
      <c r="X4879" s="11" t="s">
        <v>37</v>
      </c>
    </row>
    <row r="4880" spans="1:24" x14ac:dyDescent="0.3">
      <c r="A4880" s="4" t="s">
        <v>14601</v>
      </c>
      <c r="B4880" s="5">
        <v>46143</v>
      </c>
      <c r="C4880" s="20" t="str">
        <f>TEXT(Table3[[#This Row],[Transaction_Date]],"dddd")</f>
        <v>Friday</v>
      </c>
      <c r="D4880" t="s">
        <v>14602</v>
      </c>
      <c r="E4880">
        <f>HOUR(Table3[[#This Row],[Transaction_Time]])</f>
        <v>12</v>
      </c>
      <c r="F4880" s="6" t="s">
        <v>40</v>
      </c>
      <c r="G4880" s="6" t="s">
        <v>14603</v>
      </c>
      <c r="H4880" s="6" t="s">
        <v>74</v>
      </c>
      <c r="I4880" s="6" t="s">
        <v>27</v>
      </c>
      <c r="J4880" s="6" t="s">
        <v>55</v>
      </c>
      <c r="K4880" s="6" t="s">
        <v>56</v>
      </c>
      <c r="L4880" s="6" t="s">
        <v>30</v>
      </c>
      <c r="M4880" s="6" t="s">
        <v>31</v>
      </c>
      <c r="N4880" s="6" t="s">
        <v>46</v>
      </c>
      <c r="O4880" s="6" t="s">
        <v>60</v>
      </c>
      <c r="P4880" s="6" t="s">
        <v>108</v>
      </c>
      <c r="Q4880" s="6">
        <v>3923.08</v>
      </c>
      <c r="R4880" s="6">
        <v>0</v>
      </c>
      <c r="S4880" s="6">
        <v>4.7699999999999996</v>
      </c>
      <c r="T4880" s="6" t="s">
        <v>35</v>
      </c>
      <c r="U4880" s="6"/>
      <c r="V4880" s="6" t="s">
        <v>49</v>
      </c>
      <c r="W4880" s="6">
        <v>73</v>
      </c>
      <c r="X4880" s="7" t="s">
        <v>37</v>
      </c>
    </row>
    <row r="4881" spans="1:24" x14ac:dyDescent="0.3">
      <c r="A4881" s="8" t="s">
        <v>14604</v>
      </c>
      <c r="B4881" s="9">
        <v>46159</v>
      </c>
      <c r="C4881" s="21" t="str">
        <f>TEXT(Table3[[#This Row],[Transaction_Date]],"dddd")</f>
        <v>Sunday</v>
      </c>
      <c r="D4881" t="s">
        <v>14605</v>
      </c>
      <c r="E4881">
        <f>HOUR(Table3[[#This Row],[Transaction_Time]])</f>
        <v>16</v>
      </c>
      <c r="F4881" s="10" t="s">
        <v>370</v>
      </c>
      <c r="G4881" s="10" t="s">
        <v>14606</v>
      </c>
      <c r="H4881" s="10" t="s">
        <v>74</v>
      </c>
      <c r="I4881" s="10" t="s">
        <v>42</v>
      </c>
      <c r="J4881" s="10" t="s">
        <v>98</v>
      </c>
      <c r="K4881" s="10" t="s">
        <v>99</v>
      </c>
      <c r="L4881" s="10" t="s">
        <v>107</v>
      </c>
      <c r="M4881" s="10" t="s">
        <v>93</v>
      </c>
      <c r="N4881" s="10" t="s">
        <v>176</v>
      </c>
      <c r="O4881" s="10" t="s">
        <v>47</v>
      </c>
      <c r="P4881" s="10" t="s">
        <v>84</v>
      </c>
      <c r="Q4881" s="10">
        <v>1131.57</v>
      </c>
      <c r="R4881" s="10">
        <v>0</v>
      </c>
      <c r="S4881" s="10">
        <v>0</v>
      </c>
      <c r="T4881" s="10" t="s">
        <v>35</v>
      </c>
      <c r="U4881" s="10"/>
      <c r="V4881" s="10" t="s">
        <v>49</v>
      </c>
      <c r="W4881" s="10">
        <v>69</v>
      </c>
      <c r="X4881" s="11" t="s">
        <v>37</v>
      </c>
    </row>
    <row r="4882" spans="1:24" x14ac:dyDescent="0.3">
      <c r="A4882" s="4" t="s">
        <v>14607</v>
      </c>
      <c r="B4882" s="5">
        <v>46162</v>
      </c>
      <c r="C4882" s="20" t="str">
        <f>TEXT(Table3[[#This Row],[Transaction_Date]],"dddd")</f>
        <v>Wednesday</v>
      </c>
      <c r="D4882" t="s">
        <v>14608</v>
      </c>
      <c r="E4882">
        <f>HOUR(Table3[[#This Row],[Transaction_Time]])</f>
        <v>18</v>
      </c>
      <c r="F4882" s="6" t="s">
        <v>24</v>
      </c>
      <c r="G4882" s="6" t="s">
        <v>14609</v>
      </c>
      <c r="H4882" s="6" t="s">
        <v>26</v>
      </c>
      <c r="I4882" s="6" t="s">
        <v>42</v>
      </c>
      <c r="J4882" s="6" t="s">
        <v>75</v>
      </c>
      <c r="K4882" s="6" t="s">
        <v>76</v>
      </c>
      <c r="L4882" s="6" t="s">
        <v>213</v>
      </c>
      <c r="M4882" s="6" t="s">
        <v>214</v>
      </c>
      <c r="N4882" s="6" t="s">
        <v>32</v>
      </c>
      <c r="O4882" s="6" t="s">
        <v>47</v>
      </c>
      <c r="P4882" s="10" t="s">
        <v>68</v>
      </c>
      <c r="Q4882" s="6">
        <v>766.94</v>
      </c>
      <c r="R4882" s="6">
        <v>0</v>
      </c>
      <c r="S4882" s="6">
        <v>0</v>
      </c>
      <c r="T4882" s="6" t="s">
        <v>406</v>
      </c>
      <c r="U4882" s="6" t="s">
        <v>281</v>
      </c>
      <c r="V4882" s="6" t="s">
        <v>49</v>
      </c>
      <c r="W4882" s="6">
        <v>48</v>
      </c>
      <c r="X4882" s="7" t="s">
        <v>37</v>
      </c>
    </row>
    <row r="4883" spans="1:24" x14ac:dyDescent="0.3">
      <c r="A4883" s="8" t="s">
        <v>14610</v>
      </c>
      <c r="B4883" s="9">
        <v>46172</v>
      </c>
      <c r="C4883" s="21" t="str">
        <f>TEXT(Table3[[#This Row],[Transaction_Date]],"dddd")</f>
        <v>Saturday</v>
      </c>
      <c r="D4883" t="s">
        <v>14611</v>
      </c>
      <c r="E4883">
        <f>HOUR(Table3[[#This Row],[Transaction_Time]])</f>
        <v>8</v>
      </c>
      <c r="F4883" s="10" t="s">
        <v>24</v>
      </c>
      <c r="G4883" s="10" t="s">
        <v>14612</v>
      </c>
      <c r="H4883" s="10" t="s">
        <v>54</v>
      </c>
      <c r="I4883" s="10" t="s">
        <v>42</v>
      </c>
      <c r="J4883" s="10" t="s">
        <v>105</v>
      </c>
      <c r="K4883" s="10" t="s">
        <v>675</v>
      </c>
      <c r="L4883" s="10" t="s">
        <v>132</v>
      </c>
      <c r="M4883" s="10" t="s">
        <v>93</v>
      </c>
      <c r="N4883" s="10" t="s">
        <v>46</v>
      </c>
      <c r="O4883" s="10" t="s">
        <v>141</v>
      </c>
      <c r="P4883" s="10" t="s">
        <v>68</v>
      </c>
      <c r="Q4883" s="10">
        <v>868.93</v>
      </c>
      <c r="R4883" s="10">
        <v>0</v>
      </c>
      <c r="S4883" s="10">
        <v>0</v>
      </c>
      <c r="T4883" s="10" t="s">
        <v>406</v>
      </c>
      <c r="U4883" s="10" t="s">
        <v>402</v>
      </c>
      <c r="V4883" s="10" t="s">
        <v>49</v>
      </c>
      <c r="W4883" s="10">
        <v>91</v>
      </c>
      <c r="X4883" s="11" t="s">
        <v>37</v>
      </c>
    </row>
    <row r="4884" spans="1:24" x14ac:dyDescent="0.3">
      <c r="A4884" s="4" t="s">
        <v>14613</v>
      </c>
      <c r="B4884" s="5">
        <v>46162</v>
      </c>
      <c r="C4884" s="20" t="str">
        <f>TEXT(Table3[[#This Row],[Transaction_Date]],"dddd")</f>
        <v>Wednesday</v>
      </c>
      <c r="D4884" t="s">
        <v>14614</v>
      </c>
      <c r="E4884">
        <f>HOUR(Table3[[#This Row],[Transaction_Time]])</f>
        <v>18</v>
      </c>
      <c r="F4884" s="6" t="s">
        <v>52</v>
      </c>
      <c r="G4884" s="6" t="s">
        <v>14615</v>
      </c>
      <c r="H4884" s="6" t="s">
        <v>26</v>
      </c>
      <c r="I4884" s="6" t="s">
        <v>42</v>
      </c>
      <c r="J4884" s="6" t="s">
        <v>43</v>
      </c>
      <c r="K4884" s="6" t="s">
        <v>229</v>
      </c>
      <c r="L4884" s="6" t="s">
        <v>634</v>
      </c>
      <c r="M4884" s="6" t="s">
        <v>114</v>
      </c>
      <c r="N4884" s="6" t="s">
        <v>78</v>
      </c>
      <c r="O4884" s="6" t="s">
        <v>60</v>
      </c>
      <c r="P4884" s="6" t="s">
        <v>68</v>
      </c>
      <c r="Q4884" s="6">
        <v>209.71</v>
      </c>
      <c r="R4884" s="6">
        <v>0</v>
      </c>
      <c r="S4884" s="6">
        <v>0</v>
      </c>
      <c r="T4884" s="6" t="s">
        <v>35</v>
      </c>
      <c r="U4884" s="6"/>
      <c r="V4884" s="6" t="s">
        <v>49</v>
      </c>
      <c r="W4884" s="6">
        <v>40</v>
      </c>
      <c r="X4884" s="7" t="s">
        <v>37</v>
      </c>
    </row>
    <row r="4885" spans="1:24" x14ac:dyDescent="0.3">
      <c r="A4885" s="8" t="s">
        <v>14616</v>
      </c>
      <c r="B4885" s="9">
        <v>46162</v>
      </c>
      <c r="C4885" s="21" t="str">
        <f>TEXT(Table3[[#This Row],[Transaction_Date]],"dddd")</f>
        <v>Wednesday</v>
      </c>
      <c r="D4885" t="s">
        <v>14617</v>
      </c>
      <c r="E4885">
        <f>HOUR(Table3[[#This Row],[Transaction_Time]])</f>
        <v>12</v>
      </c>
      <c r="F4885" s="10" t="s">
        <v>72</v>
      </c>
      <c r="G4885" s="10" t="s">
        <v>14618</v>
      </c>
      <c r="H4885" s="10" t="s">
        <v>54</v>
      </c>
      <c r="I4885" s="10" t="s">
        <v>27</v>
      </c>
      <c r="J4885" s="10" t="s">
        <v>90</v>
      </c>
      <c r="K4885" s="10" t="s">
        <v>572</v>
      </c>
      <c r="L4885" s="10" t="s">
        <v>121</v>
      </c>
      <c r="M4885" s="10" t="s">
        <v>122</v>
      </c>
      <c r="N4885" s="10" t="s">
        <v>59</v>
      </c>
      <c r="O4885" s="10" t="s">
        <v>60</v>
      </c>
      <c r="P4885" s="10" t="s">
        <v>68</v>
      </c>
      <c r="Q4885" s="10">
        <v>1356.87</v>
      </c>
      <c r="R4885" s="10">
        <v>47</v>
      </c>
      <c r="S4885" s="10">
        <v>0</v>
      </c>
      <c r="T4885" s="10" t="s">
        <v>35</v>
      </c>
      <c r="U4885" s="10"/>
      <c r="V4885" s="10" t="s">
        <v>36</v>
      </c>
      <c r="W4885" s="10">
        <v>51</v>
      </c>
      <c r="X4885" s="11" t="s">
        <v>37</v>
      </c>
    </row>
    <row r="4886" spans="1:24" x14ac:dyDescent="0.3">
      <c r="A4886" s="4" t="s">
        <v>14619</v>
      </c>
      <c r="B4886" s="5">
        <v>46171</v>
      </c>
      <c r="C4886" s="20" t="str">
        <f>TEXT(Table3[[#This Row],[Transaction_Date]],"dddd")</f>
        <v>Friday</v>
      </c>
      <c r="D4886" t="s">
        <v>14620</v>
      </c>
      <c r="E4886">
        <f>HOUR(Table3[[#This Row],[Transaction_Time]])</f>
        <v>10</v>
      </c>
      <c r="F4886" s="6" t="s">
        <v>24</v>
      </c>
      <c r="G4886" s="6" t="s">
        <v>14621</v>
      </c>
      <c r="H4886" s="6" t="s">
        <v>54</v>
      </c>
      <c r="I4886" s="6" t="s">
        <v>42</v>
      </c>
      <c r="J4886" s="6" t="s">
        <v>90</v>
      </c>
      <c r="K4886" s="6" t="s">
        <v>91</v>
      </c>
      <c r="L4886" s="6" t="s">
        <v>463</v>
      </c>
      <c r="M4886" s="6" t="s">
        <v>101</v>
      </c>
      <c r="N4886" s="6" t="s">
        <v>46</v>
      </c>
      <c r="O4886" s="6" t="s">
        <v>47</v>
      </c>
      <c r="P4886" s="6" t="s">
        <v>68</v>
      </c>
      <c r="Q4886" s="6">
        <v>134.58000000000001</v>
      </c>
      <c r="R4886" s="6">
        <v>0</v>
      </c>
      <c r="S4886" s="6">
        <v>0</v>
      </c>
      <c r="T4886" s="6" t="s">
        <v>35</v>
      </c>
      <c r="U4886" s="6"/>
      <c r="V4886" s="6" t="s">
        <v>49</v>
      </c>
      <c r="W4886" s="6">
        <v>70</v>
      </c>
      <c r="X4886" s="7" t="s">
        <v>37</v>
      </c>
    </row>
    <row r="4887" spans="1:24" x14ac:dyDescent="0.3">
      <c r="A4887" s="8" t="s">
        <v>14622</v>
      </c>
      <c r="B4887" s="9">
        <v>46155</v>
      </c>
      <c r="C4887" s="21" t="str">
        <f>TEXT(Table3[[#This Row],[Transaction_Date]],"dddd")</f>
        <v>Wednesday</v>
      </c>
      <c r="D4887" t="s">
        <v>14623</v>
      </c>
      <c r="E4887">
        <f>HOUR(Table3[[#This Row],[Transaction_Time]])</f>
        <v>12</v>
      </c>
      <c r="F4887" s="10" t="s">
        <v>24</v>
      </c>
      <c r="G4887" s="10" t="s">
        <v>14624</v>
      </c>
      <c r="H4887" s="10" t="s">
        <v>26</v>
      </c>
      <c r="I4887" s="10" t="s">
        <v>42</v>
      </c>
      <c r="J4887" s="10" t="s">
        <v>150</v>
      </c>
      <c r="K4887" s="10" t="s">
        <v>319</v>
      </c>
      <c r="L4887" s="10" t="s">
        <v>145</v>
      </c>
      <c r="M4887" s="10" t="s">
        <v>146</v>
      </c>
      <c r="N4887" s="10" t="s">
        <v>46</v>
      </c>
      <c r="O4887" s="10" t="s">
        <v>47</v>
      </c>
      <c r="P4887" s="10" t="s">
        <v>128</v>
      </c>
      <c r="Q4887" s="10">
        <v>2307.79</v>
      </c>
      <c r="R4887" s="10">
        <v>0</v>
      </c>
      <c r="S4887" s="10">
        <v>0</v>
      </c>
      <c r="T4887" s="10" t="s">
        <v>35</v>
      </c>
      <c r="U4887" s="10"/>
      <c r="V4887" s="10" t="s">
        <v>36</v>
      </c>
      <c r="W4887" s="10">
        <v>54</v>
      </c>
      <c r="X4887" s="11" t="s">
        <v>37</v>
      </c>
    </row>
    <row r="4888" spans="1:24" x14ac:dyDescent="0.3">
      <c r="A4888" s="4" t="s">
        <v>14625</v>
      </c>
      <c r="B4888" s="5">
        <v>46150</v>
      </c>
      <c r="C4888" s="20" t="str">
        <f>TEXT(Table3[[#This Row],[Transaction_Date]],"dddd")</f>
        <v>Friday</v>
      </c>
      <c r="D4888" t="s">
        <v>14626</v>
      </c>
      <c r="E4888">
        <f>HOUR(Table3[[#This Row],[Transaction_Time]])</f>
        <v>10</v>
      </c>
      <c r="F4888" s="6" t="s">
        <v>40</v>
      </c>
      <c r="G4888" s="6" t="s">
        <v>14627</v>
      </c>
      <c r="H4888" s="6" t="s">
        <v>54</v>
      </c>
      <c r="I4888" s="6" t="s">
        <v>27</v>
      </c>
      <c r="J4888" s="6" t="s">
        <v>105</v>
      </c>
      <c r="K4888" s="6" t="s">
        <v>675</v>
      </c>
      <c r="L4888" s="6" t="s">
        <v>66</v>
      </c>
      <c r="M4888" s="6" t="s">
        <v>67</v>
      </c>
      <c r="N4888" s="6" t="s">
        <v>78</v>
      </c>
      <c r="O4888" s="6" t="s">
        <v>60</v>
      </c>
      <c r="P4888" s="6" t="s">
        <v>84</v>
      </c>
      <c r="Q4888" s="6">
        <v>131.13</v>
      </c>
      <c r="R4888" s="6">
        <v>0</v>
      </c>
      <c r="S4888" s="6">
        <v>0</v>
      </c>
      <c r="T4888" s="6" t="s">
        <v>35</v>
      </c>
      <c r="U4888" s="6"/>
      <c r="V4888" s="6" t="s">
        <v>49</v>
      </c>
      <c r="W4888" s="6">
        <v>12</v>
      </c>
      <c r="X4888" s="7" t="s">
        <v>37</v>
      </c>
    </row>
    <row r="4889" spans="1:24" x14ac:dyDescent="0.3">
      <c r="A4889" s="8" t="s">
        <v>14628</v>
      </c>
      <c r="B4889" s="9">
        <v>46147</v>
      </c>
      <c r="C4889" s="21" t="str">
        <f>TEXT(Table3[[#This Row],[Transaction_Date]],"dddd")</f>
        <v>Tuesday</v>
      </c>
      <c r="D4889" t="s">
        <v>14629</v>
      </c>
      <c r="E4889">
        <f>HOUR(Table3[[#This Row],[Transaction_Time]])</f>
        <v>19</v>
      </c>
      <c r="F4889" s="10" t="s">
        <v>40</v>
      </c>
      <c r="G4889" s="10" t="s">
        <v>14630</v>
      </c>
      <c r="H4889" s="10" t="s">
        <v>26</v>
      </c>
      <c r="I4889" s="10" t="s">
        <v>42</v>
      </c>
      <c r="J4889" s="10" t="s">
        <v>55</v>
      </c>
      <c r="K4889" s="10" t="s">
        <v>180</v>
      </c>
      <c r="L4889" s="10" t="s">
        <v>221</v>
      </c>
      <c r="M4889" s="10" t="s">
        <v>67</v>
      </c>
      <c r="N4889" s="10" t="s">
        <v>46</v>
      </c>
      <c r="O4889" s="10" t="s">
        <v>297</v>
      </c>
      <c r="P4889" s="10" t="s">
        <v>68</v>
      </c>
      <c r="Q4889" s="10">
        <v>122.59</v>
      </c>
      <c r="R4889" s="10">
        <v>0</v>
      </c>
      <c r="S4889" s="10">
        <v>4.0999999999999996</v>
      </c>
      <c r="T4889" s="10" t="s">
        <v>35</v>
      </c>
      <c r="U4889" s="10"/>
      <c r="V4889" s="10" t="s">
        <v>49</v>
      </c>
      <c r="W4889" s="10">
        <v>7</v>
      </c>
      <c r="X4889" s="11" t="s">
        <v>37</v>
      </c>
    </row>
    <row r="4890" spans="1:24" x14ac:dyDescent="0.3">
      <c r="A4890" s="4" t="s">
        <v>14631</v>
      </c>
      <c r="B4890" s="5">
        <v>46173</v>
      </c>
      <c r="C4890" s="20" t="str">
        <f>TEXT(Table3[[#This Row],[Transaction_Date]],"dddd")</f>
        <v>Sunday</v>
      </c>
      <c r="D4890" t="s">
        <v>14632</v>
      </c>
      <c r="E4890">
        <f>HOUR(Table3[[#This Row],[Transaction_Time]])</f>
        <v>18</v>
      </c>
      <c r="F4890" s="6" t="s">
        <v>370</v>
      </c>
      <c r="G4890" s="6" t="s">
        <v>14633</v>
      </c>
      <c r="H4890" s="6" t="s">
        <v>97</v>
      </c>
      <c r="I4890" s="6" t="s">
        <v>27</v>
      </c>
      <c r="J4890" s="6" t="s">
        <v>55</v>
      </c>
      <c r="K4890" s="6" t="s">
        <v>136</v>
      </c>
      <c r="L4890" s="6" t="s">
        <v>634</v>
      </c>
      <c r="M4890" s="6" t="s">
        <v>114</v>
      </c>
      <c r="N4890" s="6" t="s">
        <v>176</v>
      </c>
      <c r="O4890" s="6" t="s">
        <v>297</v>
      </c>
      <c r="P4890" s="6" t="s">
        <v>48</v>
      </c>
      <c r="Q4890" s="6">
        <v>2311.1</v>
      </c>
      <c r="R4890" s="6">
        <v>0</v>
      </c>
      <c r="S4890" s="6">
        <v>0</v>
      </c>
      <c r="T4890" s="6" t="s">
        <v>35</v>
      </c>
      <c r="U4890" s="6"/>
      <c r="V4890" s="6" t="s">
        <v>49</v>
      </c>
      <c r="W4890" s="6">
        <v>42</v>
      </c>
      <c r="X4890" s="7" t="s">
        <v>37</v>
      </c>
    </row>
    <row r="4891" spans="1:24" x14ac:dyDescent="0.3">
      <c r="A4891" s="8" t="s">
        <v>14634</v>
      </c>
      <c r="B4891" s="9">
        <v>46171</v>
      </c>
      <c r="C4891" s="21" t="str">
        <f>TEXT(Table3[[#This Row],[Transaction_Date]],"dddd")</f>
        <v>Friday</v>
      </c>
      <c r="D4891" t="s">
        <v>14635</v>
      </c>
      <c r="E4891">
        <f>HOUR(Table3[[#This Row],[Transaction_Time]])</f>
        <v>15</v>
      </c>
      <c r="F4891" s="10" t="s">
        <v>24</v>
      </c>
      <c r="G4891" s="10" t="s">
        <v>14636</v>
      </c>
      <c r="H4891" s="10" t="s">
        <v>89</v>
      </c>
      <c r="I4891" s="10" t="s">
        <v>27</v>
      </c>
      <c r="J4891" s="10" t="s">
        <v>98</v>
      </c>
      <c r="K4891" s="10" t="s">
        <v>459</v>
      </c>
      <c r="L4891" s="10" t="s">
        <v>241</v>
      </c>
      <c r="M4891" s="10" t="s">
        <v>101</v>
      </c>
      <c r="N4891" s="10" t="s">
        <v>78</v>
      </c>
      <c r="O4891" s="10" t="s">
        <v>33</v>
      </c>
      <c r="P4891" s="10" t="s">
        <v>84</v>
      </c>
      <c r="Q4891" s="10">
        <v>2624.22</v>
      </c>
      <c r="R4891" s="10">
        <v>0</v>
      </c>
      <c r="S4891" s="10">
        <v>0</v>
      </c>
      <c r="T4891" s="10" t="s">
        <v>35</v>
      </c>
      <c r="U4891" s="10"/>
      <c r="V4891" s="10" t="s">
        <v>49</v>
      </c>
      <c r="W4891" s="10">
        <v>6</v>
      </c>
      <c r="X4891" s="11" t="s">
        <v>37</v>
      </c>
    </row>
    <row r="4892" spans="1:24" x14ac:dyDescent="0.3">
      <c r="A4892" s="4" t="s">
        <v>14637</v>
      </c>
      <c r="B4892" s="5">
        <v>46153</v>
      </c>
      <c r="C4892" s="20" t="str">
        <f>TEXT(Table3[[#This Row],[Transaction_Date]],"dddd")</f>
        <v>Monday</v>
      </c>
      <c r="D4892" t="s">
        <v>14638</v>
      </c>
      <c r="E4892">
        <f>HOUR(Table3[[#This Row],[Transaction_Time]])</f>
        <v>15</v>
      </c>
      <c r="F4892" s="6" t="s">
        <v>24</v>
      </c>
      <c r="G4892" s="6" t="s">
        <v>14639</v>
      </c>
      <c r="H4892" s="6" t="s">
        <v>89</v>
      </c>
      <c r="I4892" s="6" t="s">
        <v>42</v>
      </c>
      <c r="J4892" s="6" t="s">
        <v>119</v>
      </c>
      <c r="K4892" s="6" t="s">
        <v>264</v>
      </c>
      <c r="L4892" s="6" t="s">
        <v>145</v>
      </c>
      <c r="M4892" s="6" t="s">
        <v>146</v>
      </c>
      <c r="N4892" s="6" t="s">
        <v>32</v>
      </c>
      <c r="O4892" s="6" t="s">
        <v>141</v>
      </c>
      <c r="P4892" s="6" t="s">
        <v>108</v>
      </c>
      <c r="Q4892" s="6">
        <v>399.87</v>
      </c>
      <c r="R4892" s="6">
        <v>0</v>
      </c>
      <c r="S4892" s="6">
        <v>2.72</v>
      </c>
      <c r="T4892" s="6" t="s">
        <v>35</v>
      </c>
      <c r="U4892" s="6"/>
      <c r="V4892" s="6" t="s">
        <v>49</v>
      </c>
      <c r="W4892" s="6">
        <v>61</v>
      </c>
      <c r="X4892" s="7" t="s">
        <v>37</v>
      </c>
    </row>
    <row r="4893" spans="1:24" x14ac:dyDescent="0.3">
      <c r="A4893" s="8" t="s">
        <v>14640</v>
      </c>
      <c r="B4893" s="9">
        <v>46158</v>
      </c>
      <c r="C4893" s="21" t="str">
        <f>TEXT(Table3[[#This Row],[Transaction_Date]],"dddd")</f>
        <v>Saturday</v>
      </c>
      <c r="D4893" t="s">
        <v>9408</v>
      </c>
      <c r="E4893">
        <f>HOUR(Table3[[#This Row],[Transaction_Time]])</f>
        <v>12</v>
      </c>
      <c r="F4893" s="10" t="s">
        <v>24</v>
      </c>
      <c r="G4893" s="10" t="s">
        <v>14641</v>
      </c>
      <c r="H4893" s="10" t="s">
        <v>74</v>
      </c>
      <c r="I4893" s="10" t="s">
        <v>42</v>
      </c>
      <c r="J4893" s="10" t="s">
        <v>98</v>
      </c>
      <c r="K4893" s="10" t="s">
        <v>99</v>
      </c>
      <c r="L4893" s="10" t="s">
        <v>257</v>
      </c>
      <c r="M4893" s="10" t="s">
        <v>93</v>
      </c>
      <c r="N4893" s="10" t="s">
        <v>78</v>
      </c>
      <c r="O4893" s="10" t="s">
        <v>47</v>
      </c>
      <c r="P4893" s="10" t="s">
        <v>108</v>
      </c>
      <c r="Q4893" s="10">
        <v>272.82</v>
      </c>
      <c r="R4893" s="10">
        <v>0</v>
      </c>
      <c r="S4893" s="10">
        <v>0</v>
      </c>
      <c r="T4893" s="10" t="s">
        <v>35</v>
      </c>
      <c r="U4893" s="10"/>
      <c r="V4893" s="10" t="s">
        <v>36</v>
      </c>
      <c r="W4893" s="10">
        <v>51</v>
      </c>
      <c r="X4893" s="11" t="s">
        <v>37</v>
      </c>
    </row>
    <row r="4894" spans="1:24" x14ac:dyDescent="0.3">
      <c r="A4894" s="4" t="s">
        <v>14642</v>
      </c>
      <c r="B4894" s="5">
        <v>46147</v>
      </c>
      <c r="C4894" s="20" t="str">
        <f>TEXT(Table3[[#This Row],[Transaction_Date]],"dddd")</f>
        <v>Tuesday</v>
      </c>
      <c r="D4894" t="s">
        <v>14643</v>
      </c>
      <c r="E4894">
        <f>HOUR(Table3[[#This Row],[Transaction_Time]])</f>
        <v>19</v>
      </c>
      <c r="F4894" s="6" t="s">
        <v>24</v>
      </c>
      <c r="G4894" s="6" t="s">
        <v>14644</v>
      </c>
      <c r="H4894" s="6" t="s">
        <v>26</v>
      </c>
      <c r="I4894" s="6" t="s">
        <v>27</v>
      </c>
      <c r="J4894" s="6" t="s">
        <v>75</v>
      </c>
      <c r="K4894" s="6" t="s">
        <v>295</v>
      </c>
      <c r="L4894" s="6" t="s">
        <v>230</v>
      </c>
      <c r="M4894" s="6" t="s">
        <v>83</v>
      </c>
      <c r="N4894" s="6" t="s">
        <v>46</v>
      </c>
      <c r="O4894" s="6" t="s">
        <v>33</v>
      </c>
      <c r="P4894" s="6" t="s">
        <v>115</v>
      </c>
      <c r="Q4894" s="6">
        <v>261.79000000000002</v>
      </c>
      <c r="R4894" s="6">
        <v>18.82</v>
      </c>
      <c r="S4894" s="6">
        <v>0</v>
      </c>
      <c r="T4894" s="6" t="s">
        <v>35</v>
      </c>
      <c r="U4894" s="6"/>
      <c r="V4894" s="6" t="s">
        <v>36</v>
      </c>
      <c r="W4894" s="6">
        <v>41</v>
      </c>
      <c r="X4894" s="7" t="s">
        <v>37</v>
      </c>
    </row>
    <row r="4895" spans="1:24" x14ac:dyDescent="0.3">
      <c r="A4895" s="8" t="s">
        <v>14645</v>
      </c>
      <c r="B4895" s="9">
        <v>46163</v>
      </c>
      <c r="C4895" s="21" t="str">
        <f>TEXT(Table3[[#This Row],[Transaction_Date]],"dddd")</f>
        <v>Thursday</v>
      </c>
      <c r="D4895" t="s">
        <v>9606</v>
      </c>
      <c r="E4895">
        <f>HOUR(Table3[[#This Row],[Transaction_Time]])</f>
        <v>12</v>
      </c>
      <c r="F4895" s="10" t="s">
        <v>24</v>
      </c>
      <c r="G4895" s="10" t="s">
        <v>14646</v>
      </c>
      <c r="H4895" s="10" t="s">
        <v>74</v>
      </c>
      <c r="I4895" s="10" t="s">
        <v>42</v>
      </c>
      <c r="J4895" s="10" t="s">
        <v>166</v>
      </c>
      <c r="K4895" s="10" t="s">
        <v>476</v>
      </c>
      <c r="L4895" s="10" t="s">
        <v>92</v>
      </c>
      <c r="M4895" s="10" t="s">
        <v>93</v>
      </c>
      <c r="N4895" s="10" t="s">
        <v>59</v>
      </c>
      <c r="O4895" s="10" t="s">
        <v>60</v>
      </c>
      <c r="P4895" s="10" t="s">
        <v>68</v>
      </c>
      <c r="Q4895" s="10">
        <v>967.49</v>
      </c>
      <c r="R4895" s="10">
        <v>0</v>
      </c>
      <c r="S4895" s="10">
        <v>6.31</v>
      </c>
      <c r="T4895" s="10" t="s">
        <v>35</v>
      </c>
      <c r="U4895" s="10"/>
      <c r="V4895" s="10" t="s">
        <v>36</v>
      </c>
      <c r="W4895" s="10">
        <v>58</v>
      </c>
      <c r="X4895" s="11" t="s">
        <v>37</v>
      </c>
    </row>
    <row r="4896" spans="1:24" x14ac:dyDescent="0.3">
      <c r="A4896" s="4" t="s">
        <v>14647</v>
      </c>
      <c r="B4896" s="5">
        <v>46170</v>
      </c>
      <c r="C4896" s="20" t="str">
        <f>TEXT(Table3[[#This Row],[Transaction_Date]],"dddd")</f>
        <v>Thursday</v>
      </c>
      <c r="D4896" t="s">
        <v>14648</v>
      </c>
      <c r="E4896">
        <f>HOUR(Table3[[#This Row],[Transaction_Time]])</f>
        <v>15</v>
      </c>
      <c r="F4896" s="6" t="s">
        <v>87</v>
      </c>
      <c r="G4896" s="6" t="s">
        <v>14649</v>
      </c>
      <c r="H4896" s="6" t="s">
        <v>74</v>
      </c>
      <c r="I4896" s="6" t="s">
        <v>42</v>
      </c>
      <c r="J4896" s="6" t="s">
        <v>55</v>
      </c>
      <c r="K4896" s="6" t="s">
        <v>180</v>
      </c>
      <c r="L4896" s="6" t="s">
        <v>121</v>
      </c>
      <c r="M4896" s="6" t="s">
        <v>122</v>
      </c>
      <c r="N4896" s="6" t="s">
        <v>46</v>
      </c>
      <c r="O4896" s="6" t="s">
        <v>60</v>
      </c>
      <c r="P4896" s="6" t="s">
        <v>68</v>
      </c>
      <c r="Q4896" s="6">
        <v>119.01</v>
      </c>
      <c r="R4896" s="6">
        <v>65.88</v>
      </c>
      <c r="S4896" s="6">
        <v>0</v>
      </c>
      <c r="T4896" s="6" t="s">
        <v>35</v>
      </c>
      <c r="U4896" s="6"/>
      <c r="V4896" s="6" t="s">
        <v>49</v>
      </c>
      <c r="W4896" s="6">
        <v>43</v>
      </c>
      <c r="X4896" s="7" t="s">
        <v>37</v>
      </c>
    </row>
    <row r="4897" spans="1:24" x14ac:dyDescent="0.3">
      <c r="A4897" s="8" t="s">
        <v>14650</v>
      </c>
      <c r="B4897" s="9">
        <v>46154</v>
      </c>
      <c r="C4897" s="21" t="str">
        <f>TEXT(Table3[[#This Row],[Transaction_Date]],"dddd")</f>
        <v>Tuesday</v>
      </c>
      <c r="D4897" t="s">
        <v>14651</v>
      </c>
      <c r="E4897">
        <f>HOUR(Table3[[#This Row],[Transaction_Time]])</f>
        <v>14</v>
      </c>
      <c r="F4897" s="10" t="s">
        <v>24</v>
      </c>
      <c r="G4897" s="10" t="s">
        <v>14652</v>
      </c>
      <c r="H4897" s="10" t="s">
        <v>54</v>
      </c>
      <c r="I4897" s="10" t="s">
        <v>27</v>
      </c>
      <c r="J4897" s="10" t="s">
        <v>43</v>
      </c>
      <c r="K4897" s="10" t="s">
        <v>229</v>
      </c>
      <c r="L4897" s="10" t="s">
        <v>342</v>
      </c>
      <c r="M4897" s="10" t="s">
        <v>162</v>
      </c>
      <c r="N4897" s="10" t="s">
        <v>32</v>
      </c>
      <c r="O4897" s="10" t="s">
        <v>47</v>
      </c>
      <c r="P4897" s="10" t="s">
        <v>34</v>
      </c>
      <c r="Q4897" s="10">
        <v>755.78</v>
      </c>
      <c r="R4897" s="10">
        <v>0</v>
      </c>
      <c r="S4897" s="10">
        <v>2.95</v>
      </c>
      <c r="T4897" s="10" t="s">
        <v>35</v>
      </c>
      <c r="U4897" s="10"/>
      <c r="V4897" s="10" t="s">
        <v>36</v>
      </c>
      <c r="W4897" s="10">
        <v>50</v>
      </c>
      <c r="X4897" s="11" t="s">
        <v>37</v>
      </c>
    </row>
    <row r="4898" spans="1:24" x14ac:dyDescent="0.3">
      <c r="A4898" s="4" t="s">
        <v>14653</v>
      </c>
      <c r="B4898" s="5">
        <v>46145</v>
      </c>
      <c r="C4898" s="20" t="str">
        <f>TEXT(Table3[[#This Row],[Transaction_Date]],"dddd")</f>
        <v>Sunday</v>
      </c>
      <c r="D4898" t="s">
        <v>5687</v>
      </c>
      <c r="E4898">
        <f>HOUR(Table3[[#This Row],[Transaction_Time]])</f>
        <v>11</v>
      </c>
      <c r="F4898" s="6" t="s">
        <v>24</v>
      </c>
      <c r="G4898" s="6" t="s">
        <v>14654</v>
      </c>
      <c r="H4898" s="6" t="s">
        <v>26</v>
      </c>
      <c r="I4898" s="6" t="s">
        <v>42</v>
      </c>
      <c r="J4898" s="6" t="s">
        <v>105</v>
      </c>
      <c r="K4898" s="6" t="s">
        <v>195</v>
      </c>
      <c r="L4898" s="6" t="s">
        <v>327</v>
      </c>
      <c r="M4898" s="6" t="s">
        <v>114</v>
      </c>
      <c r="N4898" s="6" t="s">
        <v>46</v>
      </c>
      <c r="O4898" s="6" t="s">
        <v>60</v>
      </c>
      <c r="P4898" s="6" t="s">
        <v>108</v>
      </c>
      <c r="Q4898" s="6">
        <v>466.41</v>
      </c>
      <c r="R4898" s="6">
        <v>0</v>
      </c>
      <c r="S4898" s="6">
        <v>0.91</v>
      </c>
      <c r="T4898" s="6" t="s">
        <v>35</v>
      </c>
      <c r="U4898" s="6"/>
      <c r="V4898" s="6" t="s">
        <v>49</v>
      </c>
      <c r="W4898" s="6">
        <v>17</v>
      </c>
      <c r="X4898" s="7" t="s">
        <v>37</v>
      </c>
    </row>
    <row r="4899" spans="1:24" x14ac:dyDescent="0.3">
      <c r="A4899" s="8" t="s">
        <v>14655</v>
      </c>
      <c r="B4899" s="9">
        <v>46163</v>
      </c>
      <c r="C4899" s="21" t="str">
        <f>TEXT(Table3[[#This Row],[Transaction_Date]],"dddd")</f>
        <v>Thursday</v>
      </c>
      <c r="D4899" t="s">
        <v>9162</v>
      </c>
      <c r="E4899">
        <f>HOUR(Table3[[#This Row],[Transaction_Time]])</f>
        <v>14</v>
      </c>
      <c r="F4899" s="10" t="s">
        <v>40</v>
      </c>
      <c r="G4899" s="10" t="s">
        <v>14656</v>
      </c>
      <c r="H4899" s="10" t="s">
        <v>54</v>
      </c>
      <c r="I4899" s="10" t="s">
        <v>27</v>
      </c>
      <c r="J4899" s="10" t="s">
        <v>105</v>
      </c>
      <c r="K4899" s="10" t="s">
        <v>195</v>
      </c>
      <c r="L4899" s="10" t="s">
        <v>500</v>
      </c>
      <c r="M4899" s="10" t="s">
        <v>67</v>
      </c>
      <c r="N4899" s="10" t="s">
        <v>46</v>
      </c>
      <c r="O4899" s="10" t="s">
        <v>33</v>
      </c>
      <c r="P4899" s="10" t="s">
        <v>68</v>
      </c>
      <c r="Q4899" s="10">
        <v>48.06</v>
      </c>
      <c r="R4899" s="10">
        <v>0</v>
      </c>
      <c r="S4899" s="10">
        <v>0</v>
      </c>
      <c r="T4899" s="10" t="s">
        <v>35</v>
      </c>
      <c r="U4899" s="10"/>
      <c r="V4899" s="10" t="s">
        <v>36</v>
      </c>
      <c r="W4899" s="10">
        <v>72</v>
      </c>
      <c r="X4899" s="11" t="s">
        <v>37</v>
      </c>
    </row>
    <row r="4900" spans="1:24" x14ac:dyDescent="0.3">
      <c r="A4900" s="4" t="s">
        <v>14657</v>
      </c>
      <c r="B4900" s="5">
        <v>46151</v>
      </c>
      <c r="C4900" s="20" t="str">
        <f>TEXT(Table3[[#This Row],[Transaction_Date]],"dddd")</f>
        <v>Saturday</v>
      </c>
      <c r="D4900" t="s">
        <v>14658</v>
      </c>
      <c r="E4900">
        <f>HOUR(Table3[[#This Row],[Transaction_Time]])</f>
        <v>12</v>
      </c>
      <c r="F4900" s="6" t="s">
        <v>24</v>
      </c>
      <c r="G4900" s="6" t="s">
        <v>14659</v>
      </c>
      <c r="H4900" s="6" t="s">
        <v>26</v>
      </c>
      <c r="I4900" s="6" t="s">
        <v>27</v>
      </c>
      <c r="J4900" s="6" t="s">
        <v>75</v>
      </c>
      <c r="K4900" s="6" t="s">
        <v>76</v>
      </c>
      <c r="L4900" s="6" t="s">
        <v>184</v>
      </c>
      <c r="M4900" s="6" t="s">
        <v>146</v>
      </c>
      <c r="N4900" s="6" t="s">
        <v>32</v>
      </c>
      <c r="O4900" s="6" t="s">
        <v>47</v>
      </c>
      <c r="P4900" s="6" t="s">
        <v>68</v>
      </c>
      <c r="Q4900" s="6">
        <v>780.06</v>
      </c>
      <c r="R4900" s="6">
        <v>0</v>
      </c>
      <c r="S4900" s="6">
        <v>0</v>
      </c>
      <c r="T4900" s="6" t="s">
        <v>35</v>
      </c>
      <c r="U4900" s="6"/>
      <c r="V4900" s="6" t="s">
        <v>49</v>
      </c>
      <c r="W4900" s="6">
        <v>16</v>
      </c>
      <c r="X4900" s="7" t="s">
        <v>37</v>
      </c>
    </row>
    <row r="4901" spans="1:24" x14ac:dyDescent="0.3">
      <c r="A4901" s="8" t="s">
        <v>14660</v>
      </c>
      <c r="B4901" s="9">
        <v>46167</v>
      </c>
      <c r="C4901" s="21" t="str">
        <f>TEXT(Table3[[#This Row],[Transaction_Date]],"dddd")</f>
        <v>Monday</v>
      </c>
      <c r="D4901" t="s">
        <v>14661</v>
      </c>
      <c r="E4901">
        <f>HOUR(Table3[[#This Row],[Transaction_Time]])</f>
        <v>13</v>
      </c>
      <c r="F4901" s="10" t="s">
        <v>52</v>
      </c>
      <c r="G4901" s="10" t="s">
        <v>14662</v>
      </c>
      <c r="H4901" s="10" t="s">
        <v>89</v>
      </c>
      <c r="I4901" s="10" t="s">
        <v>42</v>
      </c>
      <c r="J4901" s="10" t="s">
        <v>55</v>
      </c>
      <c r="K4901" s="10" t="s">
        <v>180</v>
      </c>
      <c r="L4901" s="10" t="s">
        <v>200</v>
      </c>
      <c r="M4901" s="10" t="s">
        <v>146</v>
      </c>
      <c r="N4901" s="10" t="s">
        <v>32</v>
      </c>
      <c r="O4901" s="10" t="s">
        <v>141</v>
      </c>
      <c r="P4901" s="10" t="s">
        <v>68</v>
      </c>
      <c r="Q4901" s="10">
        <v>166.13</v>
      </c>
      <c r="R4901" s="10">
        <v>0</v>
      </c>
      <c r="S4901" s="10">
        <v>0</v>
      </c>
      <c r="T4901" s="10" t="s">
        <v>35</v>
      </c>
      <c r="U4901" s="10"/>
      <c r="V4901" s="10" t="s">
        <v>49</v>
      </c>
      <c r="W4901" s="10">
        <v>76</v>
      </c>
      <c r="X4901" s="11" t="s">
        <v>37</v>
      </c>
    </row>
    <row r="4902" spans="1:24" x14ac:dyDescent="0.3">
      <c r="A4902" s="4" t="s">
        <v>14663</v>
      </c>
      <c r="B4902" s="5">
        <v>46153</v>
      </c>
      <c r="C4902" s="20" t="str">
        <f>TEXT(Table3[[#This Row],[Transaction_Date]],"dddd")</f>
        <v>Monday</v>
      </c>
      <c r="D4902" t="s">
        <v>14664</v>
      </c>
      <c r="E4902">
        <f>HOUR(Table3[[#This Row],[Transaction_Time]])</f>
        <v>17</v>
      </c>
      <c r="F4902" s="6" t="s">
        <v>87</v>
      </c>
      <c r="G4902" s="6" t="s">
        <v>14665</v>
      </c>
      <c r="H4902" s="6" t="s">
        <v>26</v>
      </c>
      <c r="I4902" s="6" t="s">
        <v>42</v>
      </c>
      <c r="J4902" s="6" t="s">
        <v>166</v>
      </c>
      <c r="K4902" s="6" t="s">
        <v>237</v>
      </c>
      <c r="L4902" s="6" t="s">
        <v>57</v>
      </c>
      <c r="M4902" s="6" t="s">
        <v>58</v>
      </c>
      <c r="N4902" s="6" t="s">
        <v>46</v>
      </c>
      <c r="O4902" s="6" t="s">
        <v>297</v>
      </c>
      <c r="P4902" s="6" t="s">
        <v>108</v>
      </c>
      <c r="Q4902" s="6">
        <v>1346.41</v>
      </c>
      <c r="R4902" s="6">
        <v>0</v>
      </c>
      <c r="S4902" s="6">
        <v>6.97</v>
      </c>
      <c r="T4902" s="6" t="s">
        <v>35</v>
      </c>
      <c r="U4902" s="6"/>
      <c r="V4902" s="6" t="s">
        <v>49</v>
      </c>
      <c r="W4902" s="6">
        <v>28</v>
      </c>
      <c r="X4902" s="7" t="s">
        <v>37</v>
      </c>
    </row>
    <row r="4903" spans="1:24" x14ac:dyDescent="0.3">
      <c r="A4903" s="8" t="s">
        <v>14666</v>
      </c>
      <c r="B4903" s="9">
        <v>46155</v>
      </c>
      <c r="C4903" s="21" t="str">
        <f>TEXT(Table3[[#This Row],[Transaction_Date]],"dddd")</f>
        <v>Wednesday</v>
      </c>
      <c r="D4903" t="s">
        <v>14667</v>
      </c>
      <c r="E4903">
        <f>HOUR(Table3[[#This Row],[Transaction_Time]])</f>
        <v>20</v>
      </c>
      <c r="F4903" s="10" t="s">
        <v>40</v>
      </c>
      <c r="G4903" s="10" t="s">
        <v>14668</v>
      </c>
      <c r="H4903" s="10" t="s">
        <v>74</v>
      </c>
      <c r="I4903" s="10" t="s">
        <v>27</v>
      </c>
      <c r="J4903" s="10" t="s">
        <v>166</v>
      </c>
      <c r="K4903" s="10" t="s">
        <v>167</v>
      </c>
      <c r="L4903" s="10" t="s">
        <v>428</v>
      </c>
      <c r="M4903" s="10" t="s">
        <v>83</v>
      </c>
      <c r="N4903" s="10" t="s">
        <v>46</v>
      </c>
      <c r="O4903" s="10" t="s">
        <v>33</v>
      </c>
      <c r="P4903" s="10" t="s">
        <v>48</v>
      </c>
      <c r="Q4903" s="10">
        <v>200.3</v>
      </c>
      <c r="R4903" s="10">
        <v>0</v>
      </c>
      <c r="S4903" s="10">
        <v>0.68</v>
      </c>
      <c r="T4903" s="10" t="s">
        <v>35</v>
      </c>
      <c r="U4903" s="10"/>
      <c r="V4903" s="10" t="s">
        <v>49</v>
      </c>
      <c r="W4903" s="10">
        <v>100</v>
      </c>
      <c r="X4903" s="11" t="s">
        <v>37</v>
      </c>
    </row>
    <row r="4904" spans="1:24" x14ac:dyDescent="0.3">
      <c r="A4904" s="4" t="s">
        <v>14669</v>
      </c>
      <c r="B4904" s="5">
        <v>46164</v>
      </c>
      <c r="C4904" s="20" t="str">
        <f>TEXT(Table3[[#This Row],[Transaction_Date]],"dddd")</f>
        <v>Friday</v>
      </c>
      <c r="D4904" t="s">
        <v>14670</v>
      </c>
      <c r="E4904">
        <f>HOUR(Table3[[#This Row],[Transaction_Time]])</f>
        <v>19</v>
      </c>
      <c r="F4904" s="6" t="s">
        <v>370</v>
      </c>
      <c r="G4904" s="6" t="s">
        <v>14671</v>
      </c>
      <c r="H4904" s="6" t="s">
        <v>26</v>
      </c>
      <c r="I4904" s="6" t="s">
        <v>42</v>
      </c>
      <c r="J4904" s="6" t="s">
        <v>75</v>
      </c>
      <c r="K4904" s="6" t="s">
        <v>76</v>
      </c>
      <c r="L4904" s="6" t="s">
        <v>121</v>
      </c>
      <c r="M4904" s="6" t="s">
        <v>122</v>
      </c>
      <c r="N4904" s="6" t="s">
        <v>59</v>
      </c>
      <c r="O4904" s="6" t="s">
        <v>60</v>
      </c>
      <c r="P4904" s="6" t="s">
        <v>115</v>
      </c>
      <c r="Q4904" s="6">
        <v>367.83</v>
      </c>
      <c r="R4904" s="6">
        <v>0</v>
      </c>
      <c r="S4904" s="6">
        <v>3.09</v>
      </c>
      <c r="T4904" s="6" t="s">
        <v>35</v>
      </c>
      <c r="U4904" s="6"/>
      <c r="V4904" s="6" t="s">
        <v>49</v>
      </c>
      <c r="W4904" s="6">
        <v>91</v>
      </c>
      <c r="X4904" s="7" t="s">
        <v>37</v>
      </c>
    </row>
    <row r="4905" spans="1:24" x14ac:dyDescent="0.3">
      <c r="A4905" s="8" t="s">
        <v>14672</v>
      </c>
      <c r="B4905" s="9">
        <v>46170</v>
      </c>
      <c r="C4905" s="21" t="str">
        <f>TEXT(Table3[[#This Row],[Transaction_Date]],"dddd")</f>
        <v>Thursday</v>
      </c>
      <c r="D4905" t="s">
        <v>14673</v>
      </c>
      <c r="E4905">
        <f>HOUR(Table3[[#This Row],[Transaction_Time]])</f>
        <v>19</v>
      </c>
      <c r="F4905" s="10" t="s">
        <v>40</v>
      </c>
      <c r="G4905" s="10" t="s">
        <v>14674</v>
      </c>
      <c r="H4905" s="10" t="s">
        <v>26</v>
      </c>
      <c r="I4905" s="10" t="s">
        <v>27</v>
      </c>
      <c r="J4905" s="10" t="s">
        <v>90</v>
      </c>
      <c r="K4905" s="10" t="s">
        <v>91</v>
      </c>
      <c r="L4905" s="10" t="s">
        <v>463</v>
      </c>
      <c r="M4905" s="10" t="s">
        <v>101</v>
      </c>
      <c r="N4905" s="10" t="s">
        <v>46</v>
      </c>
      <c r="O4905" s="10" t="s">
        <v>60</v>
      </c>
      <c r="P4905" s="10" t="s">
        <v>84</v>
      </c>
      <c r="Q4905" s="10">
        <v>909.68</v>
      </c>
      <c r="R4905" s="10">
        <v>0</v>
      </c>
      <c r="S4905" s="10">
        <v>0</v>
      </c>
      <c r="T4905" s="10" t="s">
        <v>35</v>
      </c>
      <c r="U4905" s="10"/>
      <c r="V4905" s="10" t="s">
        <v>49</v>
      </c>
      <c r="W4905" s="10">
        <v>83</v>
      </c>
      <c r="X4905" s="11" t="s">
        <v>37</v>
      </c>
    </row>
    <row r="4906" spans="1:24" x14ac:dyDescent="0.3">
      <c r="A4906" s="4" t="s">
        <v>14675</v>
      </c>
      <c r="B4906" s="5">
        <v>46164</v>
      </c>
      <c r="C4906" s="20" t="str">
        <f>TEXT(Table3[[#This Row],[Transaction_Date]],"dddd")</f>
        <v>Friday</v>
      </c>
      <c r="D4906" t="s">
        <v>14676</v>
      </c>
      <c r="E4906">
        <f>HOUR(Table3[[#This Row],[Transaction_Time]])</f>
        <v>19</v>
      </c>
      <c r="F4906" s="6" t="s">
        <v>24</v>
      </c>
      <c r="G4906" s="6" t="s">
        <v>14677</v>
      </c>
      <c r="H4906" s="6" t="s">
        <v>74</v>
      </c>
      <c r="I4906" s="6" t="s">
        <v>42</v>
      </c>
      <c r="J4906" s="6" t="s">
        <v>105</v>
      </c>
      <c r="K4906" s="6" t="s">
        <v>675</v>
      </c>
      <c r="L4906" s="6" t="s">
        <v>503</v>
      </c>
      <c r="M4906" s="6" t="s">
        <v>214</v>
      </c>
      <c r="N4906" s="6" t="s">
        <v>46</v>
      </c>
      <c r="O4906" s="6" t="s">
        <v>297</v>
      </c>
      <c r="P4906" s="6" t="s">
        <v>128</v>
      </c>
      <c r="Q4906" s="6">
        <v>633.89</v>
      </c>
      <c r="R4906" s="6">
        <v>0</v>
      </c>
      <c r="S4906" s="6">
        <v>0</v>
      </c>
      <c r="T4906" s="6" t="s">
        <v>35</v>
      </c>
      <c r="U4906" s="6"/>
      <c r="V4906" s="6" t="s">
        <v>49</v>
      </c>
      <c r="W4906" s="6">
        <v>84</v>
      </c>
      <c r="X4906" s="7" t="s">
        <v>37</v>
      </c>
    </row>
    <row r="4907" spans="1:24" x14ac:dyDescent="0.3">
      <c r="A4907" s="8" t="s">
        <v>14678</v>
      </c>
      <c r="B4907" s="9">
        <v>46154</v>
      </c>
      <c r="C4907" s="21" t="str">
        <f>TEXT(Table3[[#This Row],[Transaction_Date]],"dddd")</f>
        <v>Tuesday</v>
      </c>
      <c r="D4907" t="s">
        <v>12434</v>
      </c>
      <c r="E4907">
        <f>HOUR(Table3[[#This Row],[Transaction_Time]])</f>
        <v>14</v>
      </c>
      <c r="F4907" s="10" t="s">
        <v>24</v>
      </c>
      <c r="G4907" s="10" t="s">
        <v>14679</v>
      </c>
      <c r="H4907" s="10" t="s">
        <v>74</v>
      </c>
      <c r="I4907" s="10" t="s">
        <v>42</v>
      </c>
      <c r="J4907" s="10" t="s">
        <v>119</v>
      </c>
      <c r="K4907" s="10" t="s">
        <v>264</v>
      </c>
      <c r="L4907" s="10" t="s">
        <v>342</v>
      </c>
      <c r="M4907" s="10" t="s">
        <v>162</v>
      </c>
      <c r="N4907" s="10" t="s">
        <v>32</v>
      </c>
      <c r="O4907" s="10" t="s">
        <v>60</v>
      </c>
      <c r="P4907" s="10" t="s">
        <v>128</v>
      </c>
      <c r="Q4907" s="10">
        <v>1019.64</v>
      </c>
      <c r="R4907" s="10">
        <v>0</v>
      </c>
      <c r="S4907" s="10">
        <v>0</v>
      </c>
      <c r="T4907" s="10" t="s">
        <v>35</v>
      </c>
      <c r="U4907" s="10"/>
      <c r="V4907" s="10" t="s">
        <v>49</v>
      </c>
      <c r="W4907" s="10">
        <v>53</v>
      </c>
      <c r="X4907" s="11" t="s">
        <v>37</v>
      </c>
    </row>
    <row r="4908" spans="1:24" x14ac:dyDescent="0.3">
      <c r="A4908" s="4" t="s">
        <v>14680</v>
      </c>
      <c r="B4908" s="5">
        <v>46165</v>
      </c>
      <c r="C4908" s="20" t="str">
        <f>TEXT(Table3[[#This Row],[Transaction_Date]],"dddd")</f>
        <v>Saturday</v>
      </c>
      <c r="D4908" t="s">
        <v>14681</v>
      </c>
      <c r="E4908">
        <f>HOUR(Table3[[#This Row],[Transaction_Time]])</f>
        <v>18</v>
      </c>
      <c r="F4908" s="6" t="s">
        <v>40</v>
      </c>
      <c r="G4908" s="6" t="s">
        <v>14682</v>
      </c>
      <c r="H4908" s="6" t="s">
        <v>26</v>
      </c>
      <c r="I4908" s="6" t="s">
        <v>27</v>
      </c>
      <c r="J4908" s="6" t="s">
        <v>75</v>
      </c>
      <c r="K4908" s="6" t="s">
        <v>295</v>
      </c>
      <c r="L4908" s="6" t="s">
        <v>57</v>
      </c>
      <c r="M4908" s="6" t="s">
        <v>58</v>
      </c>
      <c r="N4908" s="6" t="s">
        <v>32</v>
      </c>
      <c r="O4908" s="6" t="s">
        <v>141</v>
      </c>
      <c r="P4908" s="6" t="s">
        <v>108</v>
      </c>
      <c r="Q4908" s="6">
        <v>1318.82</v>
      </c>
      <c r="R4908" s="6">
        <v>0</v>
      </c>
      <c r="S4908" s="6">
        <v>0</v>
      </c>
      <c r="T4908" s="6" t="s">
        <v>35</v>
      </c>
      <c r="U4908" s="6"/>
      <c r="V4908" s="6" t="s">
        <v>49</v>
      </c>
      <c r="W4908" s="6">
        <v>84</v>
      </c>
      <c r="X4908" s="7" t="s">
        <v>37</v>
      </c>
    </row>
    <row r="4909" spans="1:24" x14ac:dyDescent="0.3">
      <c r="A4909" s="8" t="s">
        <v>14683</v>
      </c>
      <c r="B4909" s="9">
        <v>46171</v>
      </c>
      <c r="C4909" s="21" t="str">
        <f>TEXT(Table3[[#This Row],[Transaction_Date]],"dddd")</f>
        <v>Friday</v>
      </c>
      <c r="D4909" t="s">
        <v>14684</v>
      </c>
      <c r="E4909">
        <f>HOUR(Table3[[#This Row],[Transaction_Time]])</f>
        <v>9</v>
      </c>
      <c r="F4909" s="10" t="s">
        <v>40</v>
      </c>
      <c r="G4909" s="10" t="s">
        <v>14685</v>
      </c>
      <c r="H4909" s="10" t="s">
        <v>26</v>
      </c>
      <c r="I4909" s="10" t="s">
        <v>42</v>
      </c>
      <c r="J4909" s="10" t="s">
        <v>98</v>
      </c>
      <c r="K4909" s="10" t="s">
        <v>126</v>
      </c>
      <c r="L4909" s="10" t="s">
        <v>171</v>
      </c>
      <c r="M4909" s="10" t="s">
        <v>67</v>
      </c>
      <c r="N4909" s="10" t="s">
        <v>59</v>
      </c>
      <c r="O4909" s="10" t="s">
        <v>141</v>
      </c>
      <c r="P4909" s="10" t="s">
        <v>68</v>
      </c>
      <c r="Q4909" s="10">
        <v>58.42</v>
      </c>
      <c r="R4909" s="10">
        <v>0</v>
      </c>
      <c r="S4909" s="10">
        <v>0</v>
      </c>
      <c r="T4909" s="10" t="s">
        <v>35</v>
      </c>
      <c r="U4909" s="10"/>
      <c r="V4909" s="10" t="s">
        <v>49</v>
      </c>
      <c r="W4909" s="10">
        <v>92</v>
      </c>
      <c r="X4909" s="11" t="s">
        <v>37</v>
      </c>
    </row>
    <row r="4910" spans="1:24" x14ac:dyDescent="0.3">
      <c r="A4910" s="4" t="s">
        <v>14686</v>
      </c>
      <c r="B4910" s="5">
        <v>46162</v>
      </c>
      <c r="C4910" s="20" t="str">
        <f>TEXT(Table3[[#This Row],[Transaction_Date]],"dddd")</f>
        <v>Wednesday</v>
      </c>
      <c r="D4910" t="s">
        <v>14687</v>
      </c>
      <c r="E4910">
        <f>HOUR(Table3[[#This Row],[Transaction_Time]])</f>
        <v>21</v>
      </c>
      <c r="F4910" s="6" t="s">
        <v>40</v>
      </c>
      <c r="G4910" s="6" t="s">
        <v>14688</v>
      </c>
      <c r="H4910" s="6" t="s">
        <v>26</v>
      </c>
      <c r="I4910" s="6" t="s">
        <v>27</v>
      </c>
      <c r="J4910" s="6" t="s">
        <v>105</v>
      </c>
      <c r="K4910" s="6" t="s">
        <v>106</v>
      </c>
      <c r="L4910" s="6" t="s">
        <v>477</v>
      </c>
      <c r="M4910" s="6" t="s">
        <v>101</v>
      </c>
      <c r="N4910" s="6" t="s">
        <v>32</v>
      </c>
      <c r="O4910" s="6" t="s">
        <v>60</v>
      </c>
      <c r="P4910" s="10" t="s">
        <v>68</v>
      </c>
      <c r="Q4910" s="6">
        <v>239.35</v>
      </c>
      <c r="R4910" s="6">
        <v>25.7</v>
      </c>
      <c r="S4910" s="6">
        <v>0</v>
      </c>
      <c r="T4910" s="6" t="s">
        <v>35</v>
      </c>
      <c r="U4910" s="6"/>
      <c r="V4910" s="6" t="s">
        <v>49</v>
      </c>
      <c r="W4910" s="6">
        <v>33</v>
      </c>
      <c r="X4910" s="7" t="s">
        <v>37</v>
      </c>
    </row>
    <row r="4911" spans="1:24" x14ac:dyDescent="0.3">
      <c r="A4911" s="8" t="s">
        <v>14689</v>
      </c>
      <c r="B4911" s="9">
        <v>46164</v>
      </c>
      <c r="C4911" s="21" t="str">
        <f>TEXT(Table3[[#This Row],[Transaction_Date]],"dddd")</f>
        <v>Friday</v>
      </c>
      <c r="D4911" t="s">
        <v>14690</v>
      </c>
      <c r="E4911">
        <f>HOUR(Table3[[#This Row],[Transaction_Time]])</f>
        <v>22</v>
      </c>
      <c r="F4911" s="10" t="s">
        <v>24</v>
      </c>
      <c r="G4911" s="10" t="s">
        <v>14691</v>
      </c>
      <c r="H4911" s="10" t="s">
        <v>54</v>
      </c>
      <c r="I4911" s="10" t="s">
        <v>42</v>
      </c>
      <c r="J4911" s="10" t="s">
        <v>55</v>
      </c>
      <c r="K4911" s="10" t="s">
        <v>56</v>
      </c>
      <c r="L4911" s="10" t="s">
        <v>304</v>
      </c>
      <c r="M4911" s="10" t="s">
        <v>31</v>
      </c>
      <c r="N4911" s="10" t="s">
        <v>46</v>
      </c>
      <c r="O4911" s="10" t="s">
        <v>47</v>
      </c>
      <c r="P4911" s="10" t="s">
        <v>115</v>
      </c>
      <c r="Q4911" s="10">
        <v>1047.01</v>
      </c>
      <c r="R4911" s="10">
        <v>0</v>
      </c>
      <c r="S4911" s="10">
        <v>0</v>
      </c>
      <c r="T4911" s="10" t="s">
        <v>35</v>
      </c>
      <c r="U4911" s="10"/>
      <c r="V4911" s="10" t="s">
        <v>49</v>
      </c>
      <c r="W4911" s="10">
        <v>73</v>
      </c>
      <c r="X4911" s="11" t="s">
        <v>37</v>
      </c>
    </row>
    <row r="4912" spans="1:24" x14ac:dyDescent="0.3">
      <c r="A4912" s="4" t="s">
        <v>14692</v>
      </c>
      <c r="B4912" s="5">
        <v>46143</v>
      </c>
      <c r="C4912" s="20" t="str">
        <f>TEXT(Table3[[#This Row],[Transaction_Date]],"dddd")</f>
        <v>Friday</v>
      </c>
      <c r="D4912" t="s">
        <v>14693</v>
      </c>
      <c r="E4912">
        <f>HOUR(Table3[[#This Row],[Transaction_Time]])</f>
        <v>14</v>
      </c>
      <c r="F4912" s="6" t="s">
        <v>40</v>
      </c>
      <c r="G4912" s="6" t="s">
        <v>14694</v>
      </c>
      <c r="H4912" s="6" t="s">
        <v>89</v>
      </c>
      <c r="I4912" s="6" t="s">
        <v>42</v>
      </c>
      <c r="J4912" s="6" t="s">
        <v>150</v>
      </c>
      <c r="K4912" s="6" t="s">
        <v>175</v>
      </c>
      <c r="L4912" s="6" t="s">
        <v>205</v>
      </c>
      <c r="M4912" s="6" t="s">
        <v>162</v>
      </c>
      <c r="N4912" s="6" t="s">
        <v>59</v>
      </c>
      <c r="O4912" s="6" t="s">
        <v>47</v>
      </c>
      <c r="P4912" s="6" t="s">
        <v>128</v>
      </c>
      <c r="Q4912" s="6">
        <v>818.22</v>
      </c>
      <c r="R4912" s="6">
        <v>0</v>
      </c>
      <c r="S4912" s="6">
        <v>0.26</v>
      </c>
      <c r="T4912" s="6" t="s">
        <v>35</v>
      </c>
      <c r="U4912" s="6"/>
      <c r="V4912" s="6" t="s">
        <v>49</v>
      </c>
      <c r="W4912" s="6">
        <v>8</v>
      </c>
      <c r="X4912" s="7" t="s">
        <v>37</v>
      </c>
    </row>
    <row r="4913" spans="1:24" x14ac:dyDescent="0.3">
      <c r="A4913" s="8" t="s">
        <v>14695</v>
      </c>
      <c r="B4913" s="9">
        <v>46144</v>
      </c>
      <c r="C4913" s="21" t="str">
        <f>TEXT(Table3[[#This Row],[Transaction_Date]],"dddd")</f>
        <v>Saturday</v>
      </c>
      <c r="D4913" t="s">
        <v>8047</v>
      </c>
      <c r="E4913">
        <f>HOUR(Table3[[#This Row],[Transaction_Time]])</f>
        <v>19</v>
      </c>
      <c r="F4913" s="10" t="s">
        <v>52</v>
      </c>
      <c r="G4913" s="10" t="s">
        <v>14696</v>
      </c>
      <c r="H4913" s="10" t="s">
        <v>26</v>
      </c>
      <c r="I4913" s="10" t="s">
        <v>27</v>
      </c>
      <c r="J4913" s="10" t="s">
        <v>166</v>
      </c>
      <c r="K4913" s="10" t="s">
        <v>167</v>
      </c>
      <c r="L4913" s="10" t="s">
        <v>152</v>
      </c>
      <c r="M4913" s="10" t="s">
        <v>93</v>
      </c>
      <c r="N4913" s="10" t="s">
        <v>32</v>
      </c>
      <c r="O4913" s="10" t="s">
        <v>47</v>
      </c>
      <c r="P4913" s="10" t="s">
        <v>115</v>
      </c>
      <c r="Q4913" s="10">
        <v>43.45</v>
      </c>
      <c r="R4913" s="10">
        <v>0</v>
      </c>
      <c r="S4913" s="10">
        <v>0</v>
      </c>
      <c r="T4913" s="10" t="s">
        <v>35</v>
      </c>
      <c r="U4913" s="10"/>
      <c r="V4913" s="10" t="s">
        <v>49</v>
      </c>
      <c r="W4913" s="10">
        <v>49</v>
      </c>
      <c r="X4913" s="11" t="s">
        <v>37</v>
      </c>
    </row>
    <row r="4914" spans="1:24" x14ac:dyDescent="0.3">
      <c r="A4914" s="4" t="s">
        <v>14697</v>
      </c>
      <c r="B4914" s="5">
        <v>46159</v>
      </c>
      <c r="C4914" s="20" t="str">
        <f>TEXT(Table3[[#This Row],[Transaction_Date]],"dddd")</f>
        <v>Sunday</v>
      </c>
      <c r="D4914" t="s">
        <v>14698</v>
      </c>
      <c r="E4914">
        <f>HOUR(Table3[[#This Row],[Transaction_Time]])</f>
        <v>21</v>
      </c>
      <c r="F4914" s="6" t="s">
        <v>40</v>
      </c>
      <c r="G4914" s="6" t="s">
        <v>14699</v>
      </c>
      <c r="H4914" s="6" t="s">
        <v>97</v>
      </c>
      <c r="I4914" s="6" t="s">
        <v>27</v>
      </c>
      <c r="J4914" s="6" t="s">
        <v>119</v>
      </c>
      <c r="K4914" s="6" t="s">
        <v>264</v>
      </c>
      <c r="L4914" s="6" t="s">
        <v>213</v>
      </c>
      <c r="M4914" s="6" t="s">
        <v>214</v>
      </c>
      <c r="N4914" s="6" t="s">
        <v>32</v>
      </c>
      <c r="O4914" s="6" t="s">
        <v>47</v>
      </c>
      <c r="P4914" s="6" t="s">
        <v>84</v>
      </c>
      <c r="Q4914" s="6">
        <v>616.88</v>
      </c>
      <c r="R4914" s="6">
        <v>0</v>
      </c>
      <c r="S4914" s="6">
        <v>0</v>
      </c>
      <c r="T4914" s="6" t="s">
        <v>35</v>
      </c>
      <c r="U4914" s="6"/>
      <c r="V4914" s="6" t="s">
        <v>49</v>
      </c>
      <c r="W4914" s="6">
        <v>54</v>
      </c>
      <c r="X4914" s="7" t="s">
        <v>37</v>
      </c>
    </row>
    <row r="4915" spans="1:24" x14ac:dyDescent="0.3">
      <c r="A4915" s="8" t="s">
        <v>14700</v>
      </c>
      <c r="B4915" s="9">
        <v>46150</v>
      </c>
      <c r="C4915" s="21" t="str">
        <f>TEXT(Table3[[#This Row],[Transaction_Date]],"dddd")</f>
        <v>Friday</v>
      </c>
      <c r="D4915" t="s">
        <v>14701</v>
      </c>
      <c r="E4915">
        <f>HOUR(Table3[[#This Row],[Transaction_Time]])</f>
        <v>22</v>
      </c>
      <c r="F4915" s="10" t="s">
        <v>24</v>
      </c>
      <c r="G4915" s="10" t="s">
        <v>14702</v>
      </c>
      <c r="H4915" s="10" t="s">
        <v>74</v>
      </c>
      <c r="I4915" s="10" t="s">
        <v>42</v>
      </c>
      <c r="J4915" s="10" t="s">
        <v>75</v>
      </c>
      <c r="K4915" s="10" t="s">
        <v>212</v>
      </c>
      <c r="L4915" s="10" t="s">
        <v>230</v>
      </c>
      <c r="M4915" s="10" t="s">
        <v>83</v>
      </c>
      <c r="N4915" s="10" t="s">
        <v>46</v>
      </c>
      <c r="O4915" s="10" t="s">
        <v>47</v>
      </c>
      <c r="P4915" s="10" t="s">
        <v>68</v>
      </c>
      <c r="Q4915" s="10">
        <v>1187.07</v>
      </c>
      <c r="R4915" s="10">
        <v>0</v>
      </c>
      <c r="S4915" s="10">
        <v>0</v>
      </c>
      <c r="T4915" s="10" t="s">
        <v>35</v>
      </c>
      <c r="U4915" s="10"/>
      <c r="V4915" s="10" t="s">
        <v>49</v>
      </c>
      <c r="W4915" s="10">
        <v>18</v>
      </c>
      <c r="X4915" s="11" t="s">
        <v>37</v>
      </c>
    </row>
    <row r="4916" spans="1:24" x14ac:dyDescent="0.3">
      <c r="A4916" s="4" t="s">
        <v>14703</v>
      </c>
      <c r="B4916" s="5">
        <v>46143</v>
      </c>
      <c r="C4916" s="20" t="str">
        <f>TEXT(Table3[[#This Row],[Transaction_Date]],"dddd")</f>
        <v>Friday</v>
      </c>
      <c r="D4916" t="s">
        <v>14704</v>
      </c>
      <c r="E4916">
        <f>HOUR(Table3[[#This Row],[Transaction_Time]])</f>
        <v>20</v>
      </c>
      <c r="F4916" s="6" t="s">
        <v>24</v>
      </c>
      <c r="G4916" s="6" t="s">
        <v>14705</v>
      </c>
      <c r="H4916" s="6" t="s">
        <v>89</v>
      </c>
      <c r="I4916" s="6" t="s">
        <v>27</v>
      </c>
      <c r="J4916" s="6" t="s">
        <v>90</v>
      </c>
      <c r="K4916" s="6" t="s">
        <v>346</v>
      </c>
      <c r="L4916" s="6" t="s">
        <v>500</v>
      </c>
      <c r="M4916" s="6" t="s">
        <v>67</v>
      </c>
      <c r="N4916" s="6" t="s">
        <v>32</v>
      </c>
      <c r="O4916" s="6" t="s">
        <v>141</v>
      </c>
      <c r="P4916" s="6" t="s">
        <v>34</v>
      </c>
      <c r="Q4916" s="6">
        <v>1293.55</v>
      </c>
      <c r="R4916" s="6">
        <v>0</v>
      </c>
      <c r="S4916" s="6">
        <v>1.23</v>
      </c>
      <c r="T4916" s="6" t="s">
        <v>406</v>
      </c>
      <c r="U4916" s="6" t="s">
        <v>281</v>
      </c>
      <c r="V4916" s="6" t="s">
        <v>49</v>
      </c>
      <c r="W4916" s="6">
        <v>60</v>
      </c>
      <c r="X4916" s="7" t="s">
        <v>37</v>
      </c>
    </row>
    <row r="4917" spans="1:24" x14ac:dyDescent="0.3">
      <c r="A4917" s="8" t="s">
        <v>14706</v>
      </c>
      <c r="B4917" s="9">
        <v>46143</v>
      </c>
      <c r="C4917" s="21" t="str">
        <f>TEXT(Table3[[#This Row],[Transaction_Date]],"dddd")</f>
        <v>Friday</v>
      </c>
      <c r="D4917" t="s">
        <v>13510</v>
      </c>
      <c r="E4917">
        <f>HOUR(Table3[[#This Row],[Transaction_Time]])</f>
        <v>18</v>
      </c>
      <c r="F4917" s="10" t="s">
        <v>24</v>
      </c>
      <c r="G4917" s="10" t="s">
        <v>14707</v>
      </c>
      <c r="H4917" s="10" t="s">
        <v>26</v>
      </c>
      <c r="I4917" s="10" t="s">
        <v>42</v>
      </c>
      <c r="J4917" s="10" t="s">
        <v>90</v>
      </c>
      <c r="K4917" s="10" t="s">
        <v>140</v>
      </c>
      <c r="L4917" s="10" t="s">
        <v>66</v>
      </c>
      <c r="M4917" s="10" t="s">
        <v>67</v>
      </c>
      <c r="N4917" s="10" t="s">
        <v>78</v>
      </c>
      <c r="O4917" s="10" t="s">
        <v>297</v>
      </c>
      <c r="P4917" s="10" t="s">
        <v>48</v>
      </c>
      <c r="Q4917" s="10">
        <v>547.38</v>
      </c>
      <c r="R4917" s="10">
        <v>0</v>
      </c>
      <c r="S4917" s="10">
        <v>0</v>
      </c>
      <c r="T4917" s="10" t="s">
        <v>35</v>
      </c>
      <c r="U4917" s="10"/>
      <c r="V4917" s="10" t="s">
        <v>49</v>
      </c>
      <c r="W4917" s="10">
        <v>51</v>
      </c>
      <c r="X4917" s="11" t="s">
        <v>37</v>
      </c>
    </row>
    <row r="4918" spans="1:24" x14ac:dyDescent="0.3">
      <c r="A4918" s="4" t="s">
        <v>14708</v>
      </c>
      <c r="B4918" s="5">
        <v>46152</v>
      </c>
      <c r="C4918" s="20" t="str">
        <f>TEXT(Table3[[#This Row],[Transaction_Date]],"dddd")</f>
        <v>Sunday</v>
      </c>
      <c r="D4918" t="s">
        <v>14709</v>
      </c>
      <c r="E4918">
        <f>HOUR(Table3[[#This Row],[Transaction_Time]])</f>
        <v>23</v>
      </c>
      <c r="F4918" s="6" t="s">
        <v>40</v>
      </c>
      <c r="G4918" s="6" t="s">
        <v>14710</v>
      </c>
      <c r="H4918" s="6" t="s">
        <v>26</v>
      </c>
      <c r="I4918" s="6" t="s">
        <v>27</v>
      </c>
      <c r="J4918" s="6" t="s">
        <v>75</v>
      </c>
      <c r="K4918" s="6" t="s">
        <v>76</v>
      </c>
      <c r="L4918" s="6" t="s">
        <v>350</v>
      </c>
      <c r="M4918" s="6" t="s">
        <v>31</v>
      </c>
      <c r="N4918" s="6" t="s">
        <v>46</v>
      </c>
      <c r="O4918" s="6" t="s">
        <v>141</v>
      </c>
      <c r="P4918" s="6" t="s">
        <v>34</v>
      </c>
      <c r="Q4918" s="6">
        <v>489.65</v>
      </c>
      <c r="R4918" s="6">
        <v>0</v>
      </c>
      <c r="S4918" s="6">
        <v>5.74</v>
      </c>
      <c r="T4918" s="6" t="s">
        <v>35</v>
      </c>
      <c r="U4918" s="6"/>
      <c r="V4918" s="6" t="s">
        <v>49</v>
      </c>
      <c r="W4918" s="6">
        <v>60</v>
      </c>
      <c r="X4918" s="7" t="s">
        <v>37</v>
      </c>
    </row>
    <row r="4919" spans="1:24" x14ac:dyDescent="0.3">
      <c r="A4919" s="8" t="s">
        <v>14711</v>
      </c>
      <c r="B4919" s="9">
        <v>46144</v>
      </c>
      <c r="C4919" s="21" t="str">
        <f>TEXT(Table3[[#This Row],[Transaction_Date]],"dddd")</f>
        <v>Saturday</v>
      </c>
      <c r="D4919" t="s">
        <v>9219</v>
      </c>
      <c r="E4919">
        <f>HOUR(Table3[[#This Row],[Transaction_Time]])</f>
        <v>12</v>
      </c>
      <c r="F4919" s="10" t="s">
        <v>40</v>
      </c>
      <c r="G4919" s="10" t="s">
        <v>14712</v>
      </c>
      <c r="H4919" s="10" t="s">
        <v>26</v>
      </c>
      <c r="I4919" s="10" t="s">
        <v>42</v>
      </c>
      <c r="J4919" s="10" t="s">
        <v>119</v>
      </c>
      <c r="K4919" s="10" t="s">
        <v>120</v>
      </c>
      <c r="L4919" s="10" t="s">
        <v>503</v>
      </c>
      <c r="M4919" s="10" t="s">
        <v>214</v>
      </c>
      <c r="N4919" s="10" t="s">
        <v>32</v>
      </c>
      <c r="O4919" s="10" t="s">
        <v>47</v>
      </c>
      <c r="P4919" s="10" t="s">
        <v>84</v>
      </c>
      <c r="Q4919" s="10">
        <v>191.4</v>
      </c>
      <c r="R4919" s="10">
        <v>0</v>
      </c>
      <c r="S4919" s="10">
        <v>4.0199999999999996</v>
      </c>
      <c r="T4919" s="10" t="s">
        <v>35</v>
      </c>
      <c r="U4919" s="10"/>
      <c r="V4919" s="10" t="s">
        <v>49</v>
      </c>
      <c r="W4919" s="10">
        <v>91</v>
      </c>
      <c r="X4919" s="11" t="s">
        <v>37</v>
      </c>
    </row>
    <row r="4920" spans="1:24" x14ac:dyDescent="0.3">
      <c r="A4920" s="4" t="s">
        <v>14713</v>
      </c>
      <c r="B4920" s="5">
        <v>46168</v>
      </c>
      <c r="C4920" s="20" t="str">
        <f>TEXT(Table3[[#This Row],[Transaction_Date]],"dddd")</f>
        <v>Tuesday</v>
      </c>
      <c r="D4920" t="s">
        <v>14714</v>
      </c>
      <c r="E4920">
        <f>HOUR(Table3[[#This Row],[Transaction_Time]])</f>
        <v>8</v>
      </c>
      <c r="F4920" s="6" t="s">
        <v>52</v>
      </c>
      <c r="G4920" s="6" t="s">
        <v>14715</v>
      </c>
      <c r="H4920" s="6" t="s">
        <v>26</v>
      </c>
      <c r="I4920" s="6" t="s">
        <v>42</v>
      </c>
      <c r="J4920" s="6" t="s">
        <v>119</v>
      </c>
      <c r="K4920" s="6" t="s">
        <v>323</v>
      </c>
      <c r="L4920" s="6" t="s">
        <v>544</v>
      </c>
      <c r="M4920" s="6" t="s">
        <v>114</v>
      </c>
      <c r="N4920" s="6" t="s">
        <v>32</v>
      </c>
      <c r="O4920" s="6" t="s">
        <v>47</v>
      </c>
      <c r="P4920" s="6" t="s">
        <v>68</v>
      </c>
      <c r="Q4920" s="6">
        <v>640.41999999999996</v>
      </c>
      <c r="R4920" s="6">
        <v>58.26</v>
      </c>
      <c r="S4920" s="6">
        <v>5.31</v>
      </c>
      <c r="T4920" s="6" t="s">
        <v>35</v>
      </c>
      <c r="U4920" s="6"/>
      <c r="V4920" s="6" t="s">
        <v>36</v>
      </c>
      <c r="W4920" s="6">
        <v>49</v>
      </c>
      <c r="X4920" s="7" t="s">
        <v>37</v>
      </c>
    </row>
    <row r="4921" spans="1:24" x14ac:dyDescent="0.3">
      <c r="A4921" s="8" t="s">
        <v>14716</v>
      </c>
      <c r="B4921" s="9">
        <v>46158</v>
      </c>
      <c r="C4921" s="21" t="str">
        <f>TEXT(Table3[[#This Row],[Transaction_Date]],"dddd")</f>
        <v>Saturday</v>
      </c>
      <c r="D4921" t="s">
        <v>14717</v>
      </c>
      <c r="E4921">
        <f>HOUR(Table3[[#This Row],[Transaction_Time]])</f>
        <v>12</v>
      </c>
      <c r="F4921" s="10" t="s">
        <v>24</v>
      </c>
      <c r="G4921" s="10" t="s">
        <v>14718</v>
      </c>
      <c r="H4921" s="10" t="s">
        <v>74</v>
      </c>
      <c r="I4921" s="10" t="s">
        <v>42</v>
      </c>
      <c r="J4921" s="10" t="s">
        <v>98</v>
      </c>
      <c r="K4921" s="10" t="s">
        <v>99</v>
      </c>
      <c r="L4921" s="10" t="s">
        <v>801</v>
      </c>
      <c r="M4921" s="10" t="s">
        <v>58</v>
      </c>
      <c r="N4921" s="10" t="s">
        <v>32</v>
      </c>
      <c r="O4921" s="10" t="s">
        <v>141</v>
      </c>
      <c r="P4921" s="10" t="s">
        <v>115</v>
      </c>
      <c r="Q4921" s="10">
        <v>232.61</v>
      </c>
      <c r="R4921" s="10">
        <v>66.239999999999995</v>
      </c>
      <c r="S4921" s="10">
        <v>0</v>
      </c>
      <c r="T4921" s="10" t="s">
        <v>35</v>
      </c>
      <c r="U4921" s="10"/>
      <c r="V4921" s="10" t="s">
        <v>49</v>
      </c>
      <c r="W4921" s="10">
        <v>10</v>
      </c>
      <c r="X4921" s="11" t="s">
        <v>37</v>
      </c>
    </row>
    <row r="4922" spans="1:24" x14ac:dyDescent="0.3">
      <c r="A4922" s="4" t="s">
        <v>14719</v>
      </c>
      <c r="B4922" s="5">
        <v>46166</v>
      </c>
      <c r="C4922" s="20" t="str">
        <f>TEXT(Table3[[#This Row],[Transaction_Date]],"dddd")</f>
        <v>Sunday</v>
      </c>
      <c r="D4922" t="s">
        <v>14720</v>
      </c>
      <c r="E4922">
        <f>HOUR(Table3[[#This Row],[Transaction_Time]])</f>
        <v>18</v>
      </c>
      <c r="F4922" s="6" t="s">
        <v>24</v>
      </c>
      <c r="G4922" s="6" t="s">
        <v>14721</v>
      </c>
      <c r="H4922" s="6" t="s">
        <v>89</v>
      </c>
      <c r="I4922" s="6" t="s">
        <v>27</v>
      </c>
      <c r="J4922" s="6" t="s">
        <v>90</v>
      </c>
      <c r="K4922" s="6" t="s">
        <v>140</v>
      </c>
      <c r="L4922" s="6" t="s">
        <v>357</v>
      </c>
      <c r="M4922" s="6" t="s">
        <v>122</v>
      </c>
      <c r="N4922" s="6" t="s">
        <v>46</v>
      </c>
      <c r="O4922" s="6" t="s">
        <v>33</v>
      </c>
      <c r="P4922" s="6" t="s">
        <v>48</v>
      </c>
      <c r="Q4922" s="6">
        <v>29.79</v>
      </c>
      <c r="R4922" s="6">
        <v>12.6</v>
      </c>
      <c r="S4922" s="6">
        <v>0</v>
      </c>
      <c r="T4922" s="6" t="s">
        <v>35</v>
      </c>
      <c r="U4922" s="6"/>
      <c r="V4922" s="6" t="s">
        <v>49</v>
      </c>
      <c r="W4922" s="6">
        <v>68</v>
      </c>
      <c r="X4922" s="7" t="s">
        <v>37</v>
      </c>
    </row>
    <row r="4923" spans="1:24" x14ac:dyDescent="0.3">
      <c r="A4923" s="8" t="s">
        <v>14722</v>
      </c>
      <c r="B4923" s="9">
        <v>46164</v>
      </c>
      <c r="C4923" s="21" t="str">
        <f>TEXT(Table3[[#This Row],[Transaction_Date]],"dddd")</f>
        <v>Friday</v>
      </c>
      <c r="D4923" t="s">
        <v>14723</v>
      </c>
      <c r="E4923">
        <f>HOUR(Table3[[#This Row],[Transaction_Time]])</f>
        <v>6</v>
      </c>
      <c r="F4923" s="10" t="s">
        <v>40</v>
      </c>
      <c r="G4923" s="10" t="s">
        <v>14724</v>
      </c>
      <c r="H4923" s="10" t="s">
        <v>54</v>
      </c>
      <c r="I4923" s="10" t="s">
        <v>42</v>
      </c>
      <c r="J4923" s="10" t="s">
        <v>98</v>
      </c>
      <c r="K4923" s="10" t="s">
        <v>126</v>
      </c>
      <c r="L4923" s="10" t="s">
        <v>544</v>
      </c>
      <c r="M4923" s="10" t="s">
        <v>114</v>
      </c>
      <c r="N4923" s="10" t="s">
        <v>32</v>
      </c>
      <c r="O4923" s="10" t="s">
        <v>47</v>
      </c>
      <c r="P4923" s="10" t="s">
        <v>108</v>
      </c>
      <c r="Q4923" s="10">
        <v>950.09</v>
      </c>
      <c r="R4923" s="10">
        <v>0</v>
      </c>
      <c r="S4923" s="10">
        <v>1.1399999999999999</v>
      </c>
      <c r="T4923" s="10" t="s">
        <v>35</v>
      </c>
      <c r="U4923" s="10"/>
      <c r="V4923" s="10" t="s">
        <v>49</v>
      </c>
      <c r="W4923" s="10">
        <v>80</v>
      </c>
      <c r="X4923" s="11" t="s">
        <v>37</v>
      </c>
    </row>
    <row r="4924" spans="1:24" x14ac:dyDescent="0.3">
      <c r="A4924" s="4" t="s">
        <v>14725</v>
      </c>
      <c r="B4924" s="5">
        <v>46143</v>
      </c>
      <c r="C4924" s="20" t="str">
        <f>TEXT(Table3[[#This Row],[Transaction_Date]],"dddd")</f>
        <v>Friday</v>
      </c>
      <c r="D4924" t="s">
        <v>14726</v>
      </c>
      <c r="E4924">
        <f>HOUR(Table3[[#This Row],[Transaction_Time]])</f>
        <v>18</v>
      </c>
      <c r="F4924" s="6" t="s">
        <v>24</v>
      </c>
      <c r="G4924" s="6" t="s">
        <v>14727</v>
      </c>
      <c r="H4924" s="6" t="s">
        <v>26</v>
      </c>
      <c r="I4924" s="6" t="s">
        <v>455</v>
      </c>
      <c r="J4924" s="6" t="s">
        <v>150</v>
      </c>
      <c r="K4924" s="6" t="s">
        <v>319</v>
      </c>
      <c r="L4924" s="6" t="s">
        <v>161</v>
      </c>
      <c r="M4924" s="6" t="s">
        <v>162</v>
      </c>
      <c r="N4924" s="6" t="s">
        <v>32</v>
      </c>
      <c r="O4924" s="6" t="s">
        <v>47</v>
      </c>
      <c r="P4924" s="6" t="s">
        <v>34</v>
      </c>
      <c r="Q4924" s="6">
        <v>389.15</v>
      </c>
      <c r="R4924" s="6">
        <v>0</v>
      </c>
      <c r="S4924" s="6">
        <v>0</v>
      </c>
      <c r="T4924" s="6" t="s">
        <v>280</v>
      </c>
      <c r="U4924" s="6" t="s">
        <v>281</v>
      </c>
      <c r="V4924" s="6" t="s">
        <v>49</v>
      </c>
      <c r="W4924" s="6">
        <v>25</v>
      </c>
      <c r="X4924" s="7" t="s">
        <v>37</v>
      </c>
    </row>
    <row r="4925" spans="1:24" x14ac:dyDescent="0.3">
      <c r="A4925" s="8" t="s">
        <v>14728</v>
      </c>
      <c r="B4925" s="9">
        <v>46145</v>
      </c>
      <c r="C4925" s="21" t="str">
        <f>TEXT(Table3[[#This Row],[Transaction_Date]],"dddd")</f>
        <v>Sunday</v>
      </c>
      <c r="D4925" t="s">
        <v>3853</v>
      </c>
      <c r="E4925">
        <f>HOUR(Table3[[#This Row],[Transaction_Time]])</f>
        <v>20</v>
      </c>
      <c r="F4925" s="10" t="s">
        <v>24</v>
      </c>
      <c r="G4925" s="10" t="s">
        <v>14729</v>
      </c>
      <c r="H4925" s="10" t="s">
        <v>74</v>
      </c>
      <c r="I4925" s="10" t="s">
        <v>27</v>
      </c>
      <c r="J4925" s="10" t="s">
        <v>90</v>
      </c>
      <c r="K4925" s="10" t="s">
        <v>346</v>
      </c>
      <c r="L4925" s="10" t="s">
        <v>241</v>
      </c>
      <c r="M4925" s="10" t="s">
        <v>101</v>
      </c>
      <c r="N4925" s="10" t="s">
        <v>32</v>
      </c>
      <c r="O4925" s="10" t="s">
        <v>33</v>
      </c>
      <c r="P4925" s="10" t="s">
        <v>108</v>
      </c>
      <c r="Q4925" s="10">
        <v>571.95000000000005</v>
      </c>
      <c r="R4925" s="10">
        <v>0</v>
      </c>
      <c r="S4925" s="10">
        <v>0</v>
      </c>
      <c r="T4925" s="10" t="s">
        <v>35</v>
      </c>
      <c r="U4925" s="10"/>
      <c r="V4925" s="10" t="s">
        <v>36</v>
      </c>
      <c r="W4925" s="10">
        <v>21</v>
      </c>
      <c r="X4925" s="11" t="s">
        <v>37</v>
      </c>
    </row>
    <row r="4926" spans="1:24" x14ac:dyDescent="0.3">
      <c r="A4926" s="4" t="s">
        <v>14730</v>
      </c>
      <c r="B4926" s="5">
        <v>46149</v>
      </c>
      <c r="C4926" s="20" t="str">
        <f>TEXT(Table3[[#This Row],[Transaction_Date]],"dddd")</f>
        <v>Thursday</v>
      </c>
      <c r="D4926" t="s">
        <v>14731</v>
      </c>
      <c r="E4926">
        <f>HOUR(Table3[[#This Row],[Transaction_Time]])</f>
        <v>6</v>
      </c>
      <c r="F4926" s="6" t="s">
        <v>24</v>
      </c>
      <c r="G4926" s="6" t="s">
        <v>14732</v>
      </c>
      <c r="H4926" s="6" t="s">
        <v>26</v>
      </c>
      <c r="I4926" s="6" t="s">
        <v>27</v>
      </c>
      <c r="J4926" s="6" t="s">
        <v>166</v>
      </c>
      <c r="K4926" s="6" t="s">
        <v>204</v>
      </c>
      <c r="L4926" s="6" t="s">
        <v>801</v>
      </c>
      <c r="M4926" s="6" t="s">
        <v>58</v>
      </c>
      <c r="N4926" s="6" t="s">
        <v>32</v>
      </c>
      <c r="O4926" s="6" t="s">
        <v>60</v>
      </c>
      <c r="P4926" s="6" t="s">
        <v>34</v>
      </c>
      <c r="Q4926" s="6">
        <v>395.5</v>
      </c>
      <c r="R4926" s="6">
        <v>0</v>
      </c>
      <c r="S4926" s="6">
        <v>0</v>
      </c>
      <c r="T4926" s="6" t="s">
        <v>35</v>
      </c>
      <c r="U4926" s="6"/>
      <c r="V4926" s="6" t="s">
        <v>49</v>
      </c>
      <c r="W4926" s="6">
        <v>85</v>
      </c>
      <c r="X4926" s="7" t="s">
        <v>37</v>
      </c>
    </row>
    <row r="4927" spans="1:24" x14ac:dyDescent="0.3">
      <c r="A4927" s="8" t="s">
        <v>14733</v>
      </c>
      <c r="B4927" s="9">
        <v>46159</v>
      </c>
      <c r="C4927" s="21" t="str">
        <f>TEXT(Table3[[#This Row],[Transaction_Date]],"dddd")</f>
        <v>Sunday</v>
      </c>
      <c r="D4927" t="s">
        <v>14734</v>
      </c>
      <c r="E4927">
        <f>HOUR(Table3[[#This Row],[Transaction_Time]])</f>
        <v>8</v>
      </c>
      <c r="F4927" s="10" t="s">
        <v>40</v>
      </c>
      <c r="G4927" s="10" t="s">
        <v>14735</v>
      </c>
      <c r="H4927" s="10" t="s">
        <v>89</v>
      </c>
      <c r="I4927" s="10" t="s">
        <v>42</v>
      </c>
      <c r="J4927" s="10" t="s">
        <v>90</v>
      </c>
      <c r="K4927" s="10" t="s">
        <v>572</v>
      </c>
      <c r="L4927" s="10" t="s">
        <v>308</v>
      </c>
      <c r="M4927" s="10" t="s">
        <v>58</v>
      </c>
      <c r="N4927" s="10" t="s">
        <v>272</v>
      </c>
      <c r="O4927" s="10" t="s">
        <v>47</v>
      </c>
      <c r="P4927" s="10" t="s">
        <v>34</v>
      </c>
      <c r="Q4927" s="10">
        <v>377.88</v>
      </c>
      <c r="R4927" s="10">
        <v>0</v>
      </c>
      <c r="S4927" s="10">
        <v>0</v>
      </c>
      <c r="T4927" s="10" t="s">
        <v>35</v>
      </c>
      <c r="U4927" s="10"/>
      <c r="V4927" s="10" t="s">
        <v>49</v>
      </c>
      <c r="W4927" s="10">
        <v>88</v>
      </c>
      <c r="X4927" s="11" t="s">
        <v>37</v>
      </c>
    </row>
    <row r="4928" spans="1:24" x14ac:dyDescent="0.3">
      <c r="A4928" s="4" t="s">
        <v>14736</v>
      </c>
      <c r="B4928" s="5">
        <v>46145</v>
      </c>
      <c r="C4928" s="20" t="str">
        <f>TEXT(Table3[[#This Row],[Transaction_Date]],"dddd")</f>
        <v>Sunday</v>
      </c>
      <c r="D4928" t="s">
        <v>14737</v>
      </c>
      <c r="E4928">
        <f>HOUR(Table3[[#This Row],[Transaction_Time]])</f>
        <v>17</v>
      </c>
      <c r="F4928" s="6" t="s">
        <v>24</v>
      </c>
      <c r="G4928" s="6" t="s">
        <v>14738</v>
      </c>
      <c r="H4928" s="6" t="s">
        <v>54</v>
      </c>
      <c r="I4928" s="6" t="s">
        <v>42</v>
      </c>
      <c r="J4928" s="6" t="s">
        <v>90</v>
      </c>
      <c r="K4928" s="6" t="s">
        <v>572</v>
      </c>
      <c r="L4928" s="6" t="s">
        <v>350</v>
      </c>
      <c r="M4928" s="6" t="s">
        <v>31</v>
      </c>
      <c r="N4928" s="6" t="s">
        <v>46</v>
      </c>
      <c r="O4928" s="6" t="s">
        <v>297</v>
      </c>
      <c r="P4928" s="10" t="s">
        <v>68</v>
      </c>
      <c r="Q4928" s="6">
        <v>306.49</v>
      </c>
      <c r="R4928" s="6">
        <v>0</v>
      </c>
      <c r="S4928" s="6">
        <v>0</v>
      </c>
      <c r="T4928" s="6" t="s">
        <v>35</v>
      </c>
      <c r="U4928" s="6"/>
      <c r="V4928" s="6" t="s">
        <v>49</v>
      </c>
      <c r="W4928" s="6">
        <v>84</v>
      </c>
      <c r="X4928" s="7" t="s">
        <v>37</v>
      </c>
    </row>
    <row r="4929" spans="1:24" x14ac:dyDescent="0.3">
      <c r="A4929" s="8" t="s">
        <v>14739</v>
      </c>
      <c r="B4929" s="9">
        <v>46156</v>
      </c>
      <c r="C4929" s="21" t="str">
        <f>TEXT(Table3[[#This Row],[Transaction_Date]],"dddd")</f>
        <v>Thursday</v>
      </c>
      <c r="D4929" t="s">
        <v>14740</v>
      </c>
      <c r="E4929">
        <f>HOUR(Table3[[#This Row],[Transaction_Time]])</f>
        <v>14</v>
      </c>
      <c r="F4929" s="10" t="s">
        <v>24</v>
      </c>
      <c r="G4929" s="10" t="s">
        <v>14741</v>
      </c>
      <c r="H4929" s="10" t="s">
        <v>74</v>
      </c>
      <c r="I4929" s="10" t="s">
        <v>27</v>
      </c>
      <c r="J4929" s="10" t="s">
        <v>75</v>
      </c>
      <c r="K4929" s="10" t="s">
        <v>295</v>
      </c>
      <c r="L4929" s="10" t="s">
        <v>682</v>
      </c>
      <c r="M4929" s="10" t="s">
        <v>214</v>
      </c>
      <c r="N4929" s="10" t="s">
        <v>176</v>
      </c>
      <c r="O4929" s="10" t="s">
        <v>60</v>
      </c>
      <c r="P4929" s="10" t="s">
        <v>115</v>
      </c>
      <c r="Q4929" s="10">
        <v>2010.51</v>
      </c>
      <c r="R4929" s="10">
        <v>0</v>
      </c>
      <c r="S4929" s="10">
        <v>0</v>
      </c>
      <c r="T4929" s="10" t="s">
        <v>35</v>
      </c>
      <c r="U4929" s="10"/>
      <c r="V4929" s="10" t="s">
        <v>49</v>
      </c>
      <c r="W4929" s="10">
        <v>100</v>
      </c>
      <c r="X4929" s="11" t="s">
        <v>37</v>
      </c>
    </row>
    <row r="4930" spans="1:24" x14ac:dyDescent="0.3">
      <c r="A4930" s="4" t="s">
        <v>14742</v>
      </c>
      <c r="B4930" s="5">
        <v>46156</v>
      </c>
      <c r="C4930" s="20" t="str">
        <f>TEXT(Table3[[#This Row],[Transaction_Date]],"dddd")</f>
        <v>Thursday</v>
      </c>
      <c r="D4930" t="s">
        <v>14743</v>
      </c>
      <c r="E4930">
        <f>HOUR(Table3[[#This Row],[Transaction_Time]])</f>
        <v>12</v>
      </c>
      <c r="F4930" s="6" t="s">
        <v>40</v>
      </c>
      <c r="G4930" s="6" t="s">
        <v>14744</v>
      </c>
      <c r="H4930" s="6" t="s">
        <v>26</v>
      </c>
      <c r="I4930" s="6" t="s">
        <v>455</v>
      </c>
      <c r="J4930" s="6" t="s">
        <v>55</v>
      </c>
      <c r="K4930" s="6" t="s">
        <v>56</v>
      </c>
      <c r="L4930" s="6" t="s">
        <v>271</v>
      </c>
      <c r="M4930" s="6" t="s">
        <v>83</v>
      </c>
      <c r="N4930" s="6" t="s">
        <v>32</v>
      </c>
      <c r="O4930" s="6" t="s">
        <v>47</v>
      </c>
      <c r="P4930" s="10" t="s">
        <v>68</v>
      </c>
      <c r="Q4930" s="6">
        <v>3401.96</v>
      </c>
      <c r="R4930" s="6">
        <v>0</v>
      </c>
      <c r="S4930" s="6">
        <v>0</v>
      </c>
      <c r="T4930" s="6" t="s">
        <v>35</v>
      </c>
      <c r="U4930" s="6"/>
      <c r="V4930" s="6" t="s">
        <v>49</v>
      </c>
      <c r="W4930" s="6">
        <v>82</v>
      </c>
      <c r="X4930" s="7" t="s">
        <v>37</v>
      </c>
    </row>
    <row r="4931" spans="1:24" x14ac:dyDescent="0.3">
      <c r="A4931" s="8" t="s">
        <v>14745</v>
      </c>
      <c r="B4931" s="9">
        <v>46162</v>
      </c>
      <c r="C4931" s="21" t="str">
        <f>TEXT(Table3[[#This Row],[Transaction_Date]],"dddd")</f>
        <v>Wednesday</v>
      </c>
      <c r="D4931" t="s">
        <v>14746</v>
      </c>
      <c r="E4931">
        <f>HOUR(Table3[[#This Row],[Transaction_Time]])</f>
        <v>12</v>
      </c>
      <c r="F4931" s="10" t="s">
        <v>24</v>
      </c>
      <c r="G4931" s="10" t="s">
        <v>14747</v>
      </c>
      <c r="H4931" s="10" t="s">
        <v>89</v>
      </c>
      <c r="I4931" s="10" t="s">
        <v>42</v>
      </c>
      <c r="J4931" s="10" t="s">
        <v>55</v>
      </c>
      <c r="K4931" s="10" t="s">
        <v>180</v>
      </c>
      <c r="L4931" s="10" t="s">
        <v>92</v>
      </c>
      <c r="M4931" s="10" t="s">
        <v>93</v>
      </c>
      <c r="N4931" s="10" t="s">
        <v>176</v>
      </c>
      <c r="O4931" s="10" t="s">
        <v>141</v>
      </c>
      <c r="P4931" s="10" t="s">
        <v>128</v>
      </c>
      <c r="Q4931" s="10">
        <v>677.78</v>
      </c>
      <c r="R4931" s="10">
        <v>0</v>
      </c>
      <c r="S4931" s="10">
        <v>0</v>
      </c>
      <c r="T4931" s="10" t="s">
        <v>35</v>
      </c>
      <c r="U4931" s="10"/>
      <c r="V4931" s="10" t="s">
        <v>49</v>
      </c>
      <c r="W4931" s="10">
        <v>57</v>
      </c>
      <c r="X4931" s="11" t="s">
        <v>37</v>
      </c>
    </row>
    <row r="4932" spans="1:24" x14ac:dyDescent="0.3">
      <c r="A4932" s="4" t="s">
        <v>14748</v>
      </c>
      <c r="B4932" s="5">
        <v>46167</v>
      </c>
      <c r="C4932" s="20" t="str">
        <f>TEXT(Table3[[#This Row],[Transaction_Date]],"dddd")</f>
        <v>Monday</v>
      </c>
      <c r="D4932" t="s">
        <v>14749</v>
      </c>
      <c r="E4932">
        <f>HOUR(Table3[[#This Row],[Transaction_Time]])</f>
        <v>11</v>
      </c>
      <c r="F4932" s="6" t="s">
        <v>24</v>
      </c>
      <c r="G4932" s="6" t="s">
        <v>14750</v>
      </c>
      <c r="H4932" s="6" t="s">
        <v>54</v>
      </c>
      <c r="I4932" s="6" t="s">
        <v>27</v>
      </c>
      <c r="J4932" s="6" t="s">
        <v>75</v>
      </c>
      <c r="K4932" s="6" t="s">
        <v>156</v>
      </c>
      <c r="L4932" s="6" t="s">
        <v>161</v>
      </c>
      <c r="M4932" s="6" t="s">
        <v>162</v>
      </c>
      <c r="N4932" s="6" t="s">
        <v>46</v>
      </c>
      <c r="O4932" s="6" t="s">
        <v>47</v>
      </c>
      <c r="P4932" s="6" t="s">
        <v>128</v>
      </c>
      <c r="Q4932" s="6">
        <v>997.13</v>
      </c>
      <c r="R4932" s="6">
        <v>0</v>
      </c>
      <c r="S4932" s="6">
        <v>5.92</v>
      </c>
      <c r="T4932" s="6" t="s">
        <v>35</v>
      </c>
      <c r="U4932" s="6"/>
      <c r="V4932" s="6" t="s">
        <v>36</v>
      </c>
      <c r="W4932" s="6">
        <v>65</v>
      </c>
      <c r="X4932" s="7" t="s">
        <v>37</v>
      </c>
    </row>
    <row r="4933" spans="1:24" x14ac:dyDescent="0.3">
      <c r="A4933" s="8" t="s">
        <v>14751</v>
      </c>
      <c r="B4933" s="9">
        <v>46160</v>
      </c>
      <c r="C4933" s="21" t="str">
        <f>TEXT(Table3[[#This Row],[Transaction_Date]],"dddd")</f>
        <v>Monday</v>
      </c>
      <c r="D4933" t="s">
        <v>14752</v>
      </c>
      <c r="E4933">
        <f>HOUR(Table3[[#This Row],[Transaction_Time]])</f>
        <v>12</v>
      </c>
      <c r="F4933" s="10" t="s">
        <v>24</v>
      </c>
      <c r="G4933" s="10" t="s">
        <v>14753</v>
      </c>
      <c r="H4933" s="10" t="s">
        <v>89</v>
      </c>
      <c r="I4933" s="10" t="s">
        <v>27</v>
      </c>
      <c r="J4933" s="10" t="s">
        <v>43</v>
      </c>
      <c r="K4933" s="10" t="s">
        <v>285</v>
      </c>
      <c r="L4933" s="10" t="s">
        <v>308</v>
      </c>
      <c r="M4933" s="10" t="s">
        <v>58</v>
      </c>
      <c r="N4933" s="10" t="s">
        <v>46</v>
      </c>
      <c r="O4933" s="10" t="s">
        <v>47</v>
      </c>
      <c r="P4933" s="10" t="s">
        <v>68</v>
      </c>
      <c r="Q4933" s="10">
        <v>444.09</v>
      </c>
      <c r="R4933" s="10">
        <v>0</v>
      </c>
      <c r="S4933" s="10">
        <v>0</v>
      </c>
      <c r="T4933" s="10" t="s">
        <v>35</v>
      </c>
      <c r="U4933" s="10"/>
      <c r="V4933" s="10" t="s">
        <v>49</v>
      </c>
      <c r="W4933" s="10">
        <v>62</v>
      </c>
      <c r="X4933" s="11" t="s">
        <v>37</v>
      </c>
    </row>
    <row r="4934" spans="1:24" x14ac:dyDescent="0.3">
      <c r="A4934" s="4" t="s">
        <v>14754</v>
      </c>
      <c r="B4934" s="5">
        <v>46168</v>
      </c>
      <c r="C4934" s="20" t="str">
        <f>TEXT(Table3[[#This Row],[Transaction_Date]],"dddd")</f>
        <v>Tuesday</v>
      </c>
      <c r="D4934" t="s">
        <v>14755</v>
      </c>
      <c r="E4934">
        <f>HOUR(Table3[[#This Row],[Transaction_Time]])</f>
        <v>10</v>
      </c>
      <c r="F4934" s="6" t="s">
        <v>24</v>
      </c>
      <c r="G4934" s="6" t="s">
        <v>14756</v>
      </c>
      <c r="H4934" s="6" t="s">
        <v>89</v>
      </c>
      <c r="I4934" s="6" t="s">
        <v>27</v>
      </c>
      <c r="J4934" s="6" t="s">
        <v>98</v>
      </c>
      <c r="K4934" s="6" t="s">
        <v>99</v>
      </c>
      <c r="L4934" s="6" t="s">
        <v>241</v>
      </c>
      <c r="M4934" s="6" t="s">
        <v>101</v>
      </c>
      <c r="N4934" s="6" t="s">
        <v>32</v>
      </c>
      <c r="O4934" s="6" t="s">
        <v>297</v>
      </c>
      <c r="P4934" s="6" t="s">
        <v>108</v>
      </c>
      <c r="Q4934" s="6">
        <v>360.58</v>
      </c>
      <c r="R4934" s="6">
        <v>0</v>
      </c>
      <c r="S4934" s="6">
        <v>2.86</v>
      </c>
      <c r="T4934" s="6" t="s">
        <v>35</v>
      </c>
      <c r="U4934" s="6"/>
      <c r="V4934" s="6" t="s">
        <v>49</v>
      </c>
      <c r="W4934" s="6">
        <v>62</v>
      </c>
      <c r="X4934" s="7" t="s">
        <v>37</v>
      </c>
    </row>
    <row r="4935" spans="1:24" x14ac:dyDescent="0.3">
      <c r="A4935" s="8" t="s">
        <v>14757</v>
      </c>
      <c r="B4935" s="9">
        <v>46150</v>
      </c>
      <c r="C4935" s="21" t="str">
        <f>TEXT(Table3[[#This Row],[Transaction_Date]],"dddd")</f>
        <v>Friday</v>
      </c>
      <c r="D4935" t="s">
        <v>14758</v>
      </c>
      <c r="E4935">
        <f>HOUR(Table3[[#This Row],[Transaction_Time]])</f>
        <v>10</v>
      </c>
      <c r="F4935" s="10" t="s">
        <v>24</v>
      </c>
      <c r="G4935" s="10" t="s">
        <v>14759</v>
      </c>
      <c r="H4935" s="10" t="s">
        <v>54</v>
      </c>
      <c r="I4935" s="10" t="s">
        <v>27</v>
      </c>
      <c r="J4935" s="10" t="s">
        <v>75</v>
      </c>
      <c r="K4935" s="10" t="s">
        <v>212</v>
      </c>
      <c r="L4935" s="10" t="s">
        <v>184</v>
      </c>
      <c r="M4935" s="10" t="s">
        <v>146</v>
      </c>
      <c r="N4935" s="10" t="s">
        <v>32</v>
      </c>
      <c r="O4935" s="10" t="s">
        <v>60</v>
      </c>
      <c r="P4935" s="10" t="s">
        <v>108</v>
      </c>
      <c r="Q4935" s="10">
        <v>241.31</v>
      </c>
      <c r="R4935" s="10">
        <v>0</v>
      </c>
      <c r="S4935" s="10">
        <v>0</v>
      </c>
      <c r="T4935" s="10" t="s">
        <v>280</v>
      </c>
      <c r="U4935" s="10" t="s">
        <v>281</v>
      </c>
      <c r="V4935" s="10" t="s">
        <v>49</v>
      </c>
      <c r="W4935" s="10">
        <v>52</v>
      </c>
      <c r="X4935" s="11" t="s">
        <v>37</v>
      </c>
    </row>
    <row r="4936" spans="1:24" x14ac:dyDescent="0.3">
      <c r="A4936" s="4" t="s">
        <v>14760</v>
      </c>
      <c r="B4936" s="5">
        <v>46149</v>
      </c>
      <c r="C4936" s="20" t="str">
        <f>TEXT(Table3[[#This Row],[Transaction_Date]],"dddd")</f>
        <v>Thursday</v>
      </c>
      <c r="D4936" t="s">
        <v>14761</v>
      </c>
      <c r="E4936">
        <f>HOUR(Table3[[#This Row],[Transaction_Time]])</f>
        <v>8</v>
      </c>
      <c r="F4936" s="6" t="s">
        <v>24</v>
      </c>
      <c r="G4936" s="6" t="s">
        <v>14762</v>
      </c>
      <c r="H4936" s="6" t="s">
        <v>74</v>
      </c>
      <c r="I4936" s="6" t="s">
        <v>42</v>
      </c>
      <c r="J4936" s="6" t="s">
        <v>150</v>
      </c>
      <c r="K4936" s="6" t="s">
        <v>245</v>
      </c>
      <c r="L4936" s="6" t="s">
        <v>304</v>
      </c>
      <c r="M4936" s="6" t="s">
        <v>31</v>
      </c>
      <c r="N4936" s="6" t="s">
        <v>59</v>
      </c>
      <c r="O4936" s="6" t="s">
        <v>47</v>
      </c>
      <c r="P4936" s="6" t="s">
        <v>48</v>
      </c>
      <c r="Q4936" s="6">
        <v>716.2</v>
      </c>
      <c r="R4936" s="6">
        <v>0</v>
      </c>
      <c r="S4936" s="6">
        <v>0</v>
      </c>
      <c r="T4936" s="6" t="s">
        <v>35</v>
      </c>
      <c r="U4936" s="6"/>
      <c r="V4936" s="6" t="s">
        <v>49</v>
      </c>
      <c r="W4936" s="6">
        <v>98</v>
      </c>
      <c r="X4936" s="7" t="s">
        <v>37</v>
      </c>
    </row>
    <row r="4937" spans="1:24" x14ac:dyDescent="0.3">
      <c r="A4937" s="8" t="s">
        <v>14763</v>
      </c>
      <c r="B4937" s="9">
        <v>46146</v>
      </c>
      <c r="C4937" s="21" t="str">
        <f>TEXT(Table3[[#This Row],[Transaction_Date]],"dddd")</f>
        <v>Monday</v>
      </c>
      <c r="D4937" t="s">
        <v>14764</v>
      </c>
      <c r="E4937">
        <f>HOUR(Table3[[#This Row],[Transaction_Time]])</f>
        <v>8</v>
      </c>
      <c r="F4937" s="10" t="s">
        <v>370</v>
      </c>
      <c r="G4937" s="10" t="s">
        <v>14765</v>
      </c>
      <c r="H4937" s="10" t="s">
        <v>89</v>
      </c>
      <c r="I4937" s="10" t="s">
        <v>27</v>
      </c>
      <c r="J4937" s="10" t="s">
        <v>28</v>
      </c>
      <c r="K4937" s="10" t="s">
        <v>188</v>
      </c>
      <c r="L4937" s="10" t="s">
        <v>327</v>
      </c>
      <c r="M4937" s="10" t="s">
        <v>114</v>
      </c>
      <c r="N4937" s="10" t="s">
        <v>32</v>
      </c>
      <c r="O4937" s="10" t="s">
        <v>141</v>
      </c>
      <c r="P4937" s="10" t="s">
        <v>128</v>
      </c>
      <c r="Q4937" s="10">
        <v>614.71</v>
      </c>
      <c r="R4937" s="10">
        <v>0</v>
      </c>
      <c r="S4937" s="10">
        <v>0.34</v>
      </c>
      <c r="T4937" s="10" t="s">
        <v>35</v>
      </c>
      <c r="U4937" s="10"/>
      <c r="V4937" s="10" t="s">
        <v>49</v>
      </c>
      <c r="W4937" s="10">
        <v>87</v>
      </c>
      <c r="X4937" s="11" t="s">
        <v>37</v>
      </c>
    </row>
    <row r="4938" spans="1:24" x14ac:dyDescent="0.3">
      <c r="A4938" s="4" t="s">
        <v>14766</v>
      </c>
      <c r="B4938" s="5">
        <v>46157</v>
      </c>
      <c r="C4938" s="20" t="str">
        <f>TEXT(Table3[[#This Row],[Transaction_Date]],"dddd")</f>
        <v>Friday</v>
      </c>
      <c r="D4938" t="s">
        <v>14767</v>
      </c>
      <c r="E4938">
        <f>HOUR(Table3[[#This Row],[Transaction_Time]])</f>
        <v>20</v>
      </c>
      <c r="F4938" s="6" t="s">
        <v>24</v>
      </c>
      <c r="G4938" s="6" t="s">
        <v>14768</v>
      </c>
      <c r="H4938" s="6" t="s">
        <v>54</v>
      </c>
      <c r="I4938" s="6" t="s">
        <v>27</v>
      </c>
      <c r="J4938" s="6" t="s">
        <v>75</v>
      </c>
      <c r="K4938" s="6" t="s">
        <v>212</v>
      </c>
      <c r="L4938" s="6" t="s">
        <v>500</v>
      </c>
      <c r="M4938" s="6" t="s">
        <v>67</v>
      </c>
      <c r="N4938" s="6" t="s">
        <v>46</v>
      </c>
      <c r="O4938" s="6" t="s">
        <v>47</v>
      </c>
      <c r="P4938" s="6" t="s">
        <v>128</v>
      </c>
      <c r="Q4938" s="6">
        <v>2104.7199999999998</v>
      </c>
      <c r="R4938" s="6">
        <v>0</v>
      </c>
      <c r="S4938" s="6">
        <v>0</v>
      </c>
      <c r="T4938" s="6" t="s">
        <v>35</v>
      </c>
      <c r="U4938" s="6"/>
      <c r="V4938" s="6" t="s">
        <v>49</v>
      </c>
      <c r="W4938" s="6">
        <v>47</v>
      </c>
      <c r="X4938" s="7" t="s">
        <v>37</v>
      </c>
    </row>
    <row r="4939" spans="1:24" x14ac:dyDescent="0.3">
      <c r="A4939" s="8" t="s">
        <v>14769</v>
      </c>
      <c r="B4939" s="9">
        <v>46150</v>
      </c>
      <c r="C4939" s="21" t="str">
        <f>TEXT(Table3[[#This Row],[Transaction_Date]],"dddd")</f>
        <v>Friday</v>
      </c>
      <c r="D4939" t="s">
        <v>14770</v>
      </c>
      <c r="E4939">
        <f>HOUR(Table3[[#This Row],[Transaction_Time]])</f>
        <v>8</v>
      </c>
      <c r="F4939" s="10" t="s">
        <v>24</v>
      </c>
      <c r="G4939" s="10" t="s">
        <v>14771</v>
      </c>
      <c r="H4939" s="10" t="s">
        <v>26</v>
      </c>
      <c r="I4939" s="10" t="s">
        <v>27</v>
      </c>
      <c r="J4939" s="10" t="s">
        <v>90</v>
      </c>
      <c r="K4939" s="10" t="s">
        <v>91</v>
      </c>
      <c r="L4939" s="10" t="s">
        <v>100</v>
      </c>
      <c r="M4939" s="10" t="s">
        <v>101</v>
      </c>
      <c r="N4939" s="10" t="s">
        <v>46</v>
      </c>
      <c r="O4939" s="10" t="s">
        <v>47</v>
      </c>
      <c r="P4939" s="10" t="s">
        <v>115</v>
      </c>
      <c r="Q4939" s="10">
        <v>188.85</v>
      </c>
      <c r="R4939" s="10">
        <v>44.19</v>
      </c>
      <c r="S4939" s="10">
        <v>7.73</v>
      </c>
      <c r="T4939" s="10" t="s">
        <v>35</v>
      </c>
      <c r="U4939" s="10"/>
      <c r="V4939" s="10" t="s">
        <v>49</v>
      </c>
      <c r="W4939" s="10">
        <v>46</v>
      </c>
      <c r="X4939" s="11" t="s">
        <v>37</v>
      </c>
    </row>
    <row r="4940" spans="1:24" x14ac:dyDescent="0.3">
      <c r="A4940" s="4" t="s">
        <v>14772</v>
      </c>
      <c r="B4940" s="5">
        <v>46173</v>
      </c>
      <c r="C4940" s="20" t="str">
        <f>TEXT(Table3[[#This Row],[Transaction_Date]],"dddd")</f>
        <v>Sunday</v>
      </c>
      <c r="D4940" t="s">
        <v>14773</v>
      </c>
      <c r="E4940">
        <f>HOUR(Table3[[#This Row],[Transaction_Time]])</f>
        <v>8</v>
      </c>
      <c r="F4940" s="6" t="s">
        <v>72</v>
      </c>
      <c r="G4940" s="6" t="s">
        <v>14774</v>
      </c>
      <c r="H4940" s="6" t="s">
        <v>26</v>
      </c>
      <c r="I4940" s="6" t="s">
        <v>27</v>
      </c>
      <c r="J4940" s="6" t="s">
        <v>43</v>
      </c>
      <c r="K4940" s="6" t="s">
        <v>112</v>
      </c>
      <c r="L4940" s="6" t="s">
        <v>618</v>
      </c>
      <c r="M4940" s="6" t="s">
        <v>214</v>
      </c>
      <c r="N4940" s="6" t="s">
        <v>59</v>
      </c>
      <c r="O4940" s="6" t="s">
        <v>47</v>
      </c>
      <c r="P4940" s="6" t="s">
        <v>128</v>
      </c>
      <c r="Q4940" s="6">
        <v>359.4</v>
      </c>
      <c r="R4940" s="6">
        <v>0</v>
      </c>
      <c r="S4940" s="6">
        <v>3.22</v>
      </c>
      <c r="T4940" s="6" t="s">
        <v>35</v>
      </c>
      <c r="U4940" s="6"/>
      <c r="V4940" s="6" t="s">
        <v>49</v>
      </c>
      <c r="W4940" s="6">
        <v>44</v>
      </c>
      <c r="X4940" s="7" t="s">
        <v>37</v>
      </c>
    </row>
    <row r="4941" spans="1:24" x14ac:dyDescent="0.3">
      <c r="A4941" s="8" t="s">
        <v>14775</v>
      </c>
      <c r="B4941" s="9">
        <v>46152</v>
      </c>
      <c r="C4941" s="21" t="str">
        <f>TEXT(Table3[[#This Row],[Transaction_Date]],"dddd")</f>
        <v>Sunday</v>
      </c>
      <c r="D4941" t="s">
        <v>14776</v>
      </c>
      <c r="E4941">
        <f>HOUR(Table3[[#This Row],[Transaction_Time]])</f>
        <v>22</v>
      </c>
      <c r="F4941" s="10" t="s">
        <v>40</v>
      </c>
      <c r="G4941" s="10" t="s">
        <v>14777</v>
      </c>
      <c r="H4941" s="10" t="s">
        <v>26</v>
      </c>
      <c r="I4941" s="10" t="s">
        <v>27</v>
      </c>
      <c r="J4941" s="10" t="s">
        <v>90</v>
      </c>
      <c r="K4941" s="10" t="s">
        <v>91</v>
      </c>
      <c r="L4941" s="10" t="s">
        <v>161</v>
      </c>
      <c r="M4941" s="10" t="s">
        <v>162</v>
      </c>
      <c r="N4941" s="10" t="s">
        <v>32</v>
      </c>
      <c r="O4941" s="10" t="s">
        <v>60</v>
      </c>
      <c r="P4941" s="10" t="s">
        <v>68</v>
      </c>
      <c r="Q4941" s="10">
        <v>215.54</v>
      </c>
      <c r="R4941" s="10">
        <v>0</v>
      </c>
      <c r="S4941" s="10">
        <v>0</v>
      </c>
      <c r="T4941" s="10" t="s">
        <v>35</v>
      </c>
      <c r="U4941" s="10"/>
      <c r="V4941" s="10" t="s">
        <v>49</v>
      </c>
      <c r="W4941" s="10">
        <v>12</v>
      </c>
      <c r="X4941" s="11" t="s">
        <v>37</v>
      </c>
    </row>
    <row r="4942" spans="1:24" x14ac:dyDescent="0.3">
      <c r="A4942" s="4" t="s">
        <v>14778</v>
      </c>
      <c r="B4942" s="5">
        <v>46164</v>
      </c>
      <c r="C4942" s="20" t="str">
        <f>TEXT(Table3[[#This Row],[Transaction_Date]],"dddd")</f>
        <v>Friday</v>
      </c>
      <c r="D4942" t="s">
        <v>14779</v>
      </c>
      <c r="E4942">
        <f>HOUR(Table3[[#This Row],[Transaction_Time]])</f>
        <v>20</v>
      </c>
      <c r="F4942" s="6" t="s">
        <v>24</v>
      </c>
      <c r="G4942" s="6" t="s">
        <v>14780</v>
      </c>
      <c r="H4942" s="6" t="s">
        <v>26</v>
      </c>
      <c r="I4942" s="6" t="s">
        <v>455</v>
      </c>
      <c r="J4942" s="6" t="s">
        <v>119</v>
      </c>
      <c r="K4942" s="6" t="s">
        <v>264</v>
      </c>
      <c r="L4942" s="6" t="s">
        <v>241</v>
      </c>
      <c r="M4942" s="6" t="s">
        <v>101</v>
      </c>
      <c r="N4942" s="6" t="s">
        <v>46</v>
      </c>
      <c r="O4942" s="6" t="s">
        <v>60</v>
      </c>
      <c r="P4942" s="6" t="s">
        <v>34</v>
      </c>
      <c r="Q4942" s="6">
        <v>423.08</v>
      </c>
      <c r="R4942" s="6">
        <v>0</v>
      </c>
      <c r="S4942" s="6">
        <v>0</v>
      </c>
      <c r="T4942" s="6" t="s">
        <v>280</v>
      </c>
      <c r="U4942" s="6" t="s">
        <v>407</v>
      </c>
      <c r="V4942" s="6" t="s">
        <v>49</v>
      </c>
      <c r="W4942" s="6">
        <v>37</v>
      </c>
      <c r="X4942" s="7" t="s">
        <v>37</v>
      </c>
    </row>
    <row r="4943" spans="1:24" x14ac:dyDescent="0.3">
      <c r="A4943" s="8" t="s">
        <v>14781</v>
      </c>
      <c r="B4943" s="9">
        <v>46159</v>
      </c>
      <c r="C4943" s="21" t="str">
        <f>TEXT(Table3[[#This Row],[Transaction_Date]],"dddd")</f>
        <v>Sunday</v>
      </c>
      <c r="D4943" t="s">
        <v>14782</v>
      </c>
      <c r="E4943">
        <f>HOUR(Table3[[#This Row],[Transaction_Time]])</f>
        <v>16</v>
      </c>
      <c r="F4943" s="10" t="s">
        <v>24</v>
      </c>
      <c r="G4943" s="10" t="s">
        <v>14783</v>
      </c>
      <c r="H4943" s="10" t="s">
        <v>89</v>
      </c>
      <c r="I4943" s="10" t="s">
        <v>42</v>
      </c>
      <c r="J4943" s="10" t="s">
        <v>105</v>
      </c>
      <c r="K4943" s="10" t="s">
        <v>675</v>
      </c>
      <c r="L4943" s="10" t="s">
        <v>45</v>
      </c>
      <c r="M4943" s="10" t="s">
        <v>31</v>
      </c>
      <c r="N4943" s="10" t="s">
        <v>46</v>
      </c>
      <c r="O4943" s="10" t="s">
        <v>60</v>
      </c>
      <c r="P4943" s="10" t="s">
        <v>68</v>
      </c>
      <c r="Q4943" s="10">
        <v>1328.24</v>
      </c>
      <c r="R4943" s="10">
        <v>0</v>
      </c>
      <c r="S4943" s="10">
        <v>0</v>
      </c>
      <c r="T4943" s="10" t="s">
        <v>280</v>
      </c>
      <c r="U4943" s="10" t="s">
        <v>407</v>
      </c>
      <c r="V4943" s="10" t="s">
        <v>49</v>
      </c>
      <c r="W4943" s="10">
        <v>29</v>
      </c>
      <c r="X4943" s="11" t="s">
        <v>37</v>
      </c>
    </row>
    <row r="4944" spans="1:24" x14ac:dyDescent="0.3">
      <c r="A4944" s="4" t="s">
        <v>14784</v>
      </c>
      <c r="B4944" s="5">
        <v>46147</v>
      </c>
      <c r="C4944" s="20" t="str">
        <f>TEXT(Table3[[#This Row],[Transaction_Date]],"dddd")</f>
        <v>Tuesday</v>
      </c>
      <c r="D4944" t="s">
        <v>14785</v>
      </c>
      <c r="E4944">
        <f>HOUR(Table3[[#This Row],[Transaction_Time]])</f>
        <v>11</v>
      </c>
      <c r="F4944" s="6" t="s">
        <v>24</v>
      </c>
      <c r="G4944" s="6" t="s">
        <v>14786</v>
      </c>
      <c r="H4944" s="6" t="s">
        <v>89</v>
      </c>
      <c r="I4944" s="6" t="s">
        <v>27</v>
      </c>
      <c r="J4944" s="6" t="s">
        <v>43</v>
      </c>
      <c r="K4944" s="6" t="s">
        <v>229</v>
      </c>
      <c r="L4944" s="6" t="s">
        <v>200</v>
      </c>
      <c r="M4944" s="6" t="s">
        <v>146</v>
      </c>
      <c r="N4944" s="6" t="s">
        <v>59</v>
      </c>
      <c r="O4944" s="6" t="s">
        <v>47</v>
      </c>
      <c r="P4944" s="10" t="s">
        <v>68</v>
      </c>
      <c r="Q4944" s="6">
        <v>382.4</v>
      </c>
      <c r="R4944" s="6">
        <v>0</v>
      </c>
      <c r="S4944" s="6">
        <v>0</v>
      </c>
      <c r="T4944" s="6" t="s">
        <v>35</v>
      </c>
      <c r="U4944" s="6"/>
      <c r="V4944" s="6" t="s">
        <v>49</v>
      </c>
      <c r="W4944" s="6">
        <v>6</v>
      </c>
      <c r="X4944" s="7" t="s">
        <v>37</v>
      </c>
    </row>
    <row r="4945" spans="1:24" x14ac:dyDescent="0.3">
      <c r="A4945" s="8" t="s">
        <v>14787</v>
      </c>
      <c r="B4945" s="9">
        <v>46150</v>
      </c>
      <c r="C4945" s="21" t="str">
        <f>TEXT(Table3[[#This Row],[Transaction_Date]],"dddd")</f>
        <v>Friday</v>
      </c>
      <c r="D4945" t="s">
        <v>14788</v>
      </c>
      <c r="E4945">
        <f>HOUR(Table3[[#This Row],[Transaction_Time]])</f>
        <v>16</v>
      </c>
      <c r="F4945" s="10" t="s">
        <v>52</v>
      </c>
      <c r="G4945" s="10" t="s">
        <v>14789</v>
      </c>
      <c r="H4945" s="10" t="s">
        <v>26</v>
      </c>
      <c r="I4945" s="10" t="s">
        <v>27</v>
      </c>
      <c r="J4945" s="10" t="s">
        <v>105</v>
      </c>
      <c r="K4945" s="10" t="s">
        <v>195</v>
      </c>
      <c r="L4945" s="10" t="s">
        <v>424</v>
      </c>
      <c r="M4945" s="10" t="s">
        <v>122</v>
      </c>
      <c r="N4945" s="10" t="s">
        <v>59</v>
      </c>
      <c r="O4945" s="10" t="s">
        <v>47</v>
      </c>
      <c r="P4945" s="10" t="s">
        <v>84</v>
      </c>
      <c r="Q4945" s="10">
        <v>147.21</v>
      </c>
      <c r="R4945" s="10">
        <v>0</v>
      </c>
      <c r="S4945" s="10">
        <v>0</v>
      </c>
      <c r="T4945" s="10" t="s">
        <v>35</v>
      </c>
      <c r="U4945" s="10"/>
      <c r="V4945" s="10" t="s">
        <v>49</v>
      </c>
      <c r="W4945" s="10">
        <v>85</v>
      </c>
      <c r="X4945" s="11" t="s">
        <v>37</v>
      </c>
    </row>
    <row r="4946" spans="1:24" x14ac:dyDescent="0.3">
      <c r="A4946" s="4" t="s">
        <v>14790</v>
      </c>
      <c r="B4946" s="5">
        <v>46160</v>
      </c>
      <c r="C4946" s="20" t="str">
        <f>TEXT(Table3[[#This Row],[Transaction_Date]],"dddd")</f>
        <v>Monday</v>
      </c>
      <c r="D4946" t="s">
        <v>14791</v>
      </c>
      <c r="E4946">
        <f>HOUR(Table3[[#This Row],[Transaction_Time]])</f>
        <v>9</v>
      </c>
      <c r="F4946" s="6" t="s">
        <v>24</v>
      </c>
      <c r="G4946" s="6" t="s">
        <v>14792</v>
      </c>
      <c r="H4946" s="6" t="s">
        <v>26</v>
      </c>
      <c r="I4946" s="6" t="s">
        <v>27</v>
      </c>
      <c r="J4946" s="6" t="s">
        <v>55</v>
      </c>
      <c r="K4946" s="6" t="s">
        <v>256</v>
      </c>
      <c r="L4946" s="6" t="s">
        <v>221</v>
      </c>
      <c r="M4946" s="6" t="s">
        <v>67</v>
      </c>
      <c r="N4946" s="6" t="s">
        <v>46</v>
      </c>
      <c r="O4946" s="6" t="s">
        <v>60</v>
      </c>
      <c r="P4946" s="6" t="s">
        <v>34</v>
      </c>
      <c r="Q4946" s="6">
        <v>407.27</v>
      </c>
      <c r="R4946" s="6">
        <v>0</v>
      </c>
      <c r="S4946" s="6">
        <v>0</v>
      </c>
      <c r="T4946" s="6" t="s">
        <v>35</v>
      </c>
      <c r="U4946" s="6"/>
      <c r="V4946" s="6" t="s">
        <v>49</v>
      </c>
      <c r="W4946" s="6">
        <v>21</v>
      </c>
      <c r="X4946" s="7" t="s">
        <v>37</v>
      </c>
    </row>
    <row r="4947" spans="1:24" x14ac:dyDescent="0.3">
      <c r="A4947" s="8" t="s">
        <v>14793</v>
      </c>
      <c r="B4947" s="9">
        <v>46145</v>
      </c>
      <c r="C4947" s="21" t="str">
        <f>TEXT(Table3[[#This Row],[Transaction_Date]],"dddd")</f>
        <v>Sunday</v>
      </c>
      <c r="D4947" t="s">
        <v>14794</v>
      </c>
      <c r="E4947">
        <f>HOUR(Table3[[#This Row],[Transaction_Time]])</f>
        <v>17</v>
      </c>
      <c r="F4947" s="10" t="s">
        <v>40</v>
      </c>
      <c r="G4947" s="10" t="s">
        <v>14795</v>
      </c>
      <c r="H4947" s="10" t="s">
        <v>54</v>
      </c>
      <c r="I4947" s="10" t="s">
        <v>27</v>
      </c>
      <c r="J4947" s="10" t="s">
        <v>166</v>
      </c>
      <c r="K4947" s="10" t="s">
        <v>476</v>
      </c>
      <c r="L4947" s="10" t="s">
        <v>271</v>
      </c>
      <c r="M4947" s="10" t="s">
        <v>83</v>
      </c>
      <c r="N4947" s="10" t="s">
        <v>32</v>
      </c>
      <c r="O4947" s="10" t="s">
        <v>60</v>
      </c>
      <c r="P4947" s="10" t="s">
        <v>108</v>
      </c>
      <c r="Q4947" s="10">
        <v>207.18</v>
      </c>
      <c r="R4947" s="10">
        <v>0</v>
      </c>
      <c r="S4947" s="10">
        <v>1.56</v>
      </c>
      <c r="T4947" s="10" t="s">
        <v>35</v>
      </c>
      <c r="U4947" s="10"/>
      <c r="V4947" s="10" t="s">
        <v>49</v>
      </c>
      <c r="W4947" s="10">
        <v>25</v>
      </c>
      <c r="X4947" s="11" t="s">
        <v>37</v>
      </c>
    </row>
    <row r="4948" spans="1:24" x14ac:dyDescent="0.3">
      <c r="A4948" s="4" t="s">
        <v>14796</v>
      </c>
      <c r="B4948" s="5">
        <v>46161</v>
      </c>
      <c r="C4948" s="20" t="str">
        <f>TEXT(Table3[[#This Row],[Transaction_Date]],"dddd")</f>
        <v>Tuesday</v>
      </c>
      <c r="D4948" t="s">
        <v>14797</v>
      </c>
      <c r="E4948">
        <f>HOUR(Table3[[#This Row],[Transaction_Time]])</f>
        <v>18</v>
      </c>
      <c r="F4948" s="6" t="s">
        <v>72</v>
      </c>
      <c r="G4948" s="6" t="s">
        <v>14798</v>
      </c>
      <c r="H4948" s="6" t="s">
        <v>54</v>
      </c>
      <c r="I4948" s="6" t="s">
        <v>27</v>
      </c>
      <c r="J4948" s="6" t="s">
        <v>43</v>
      </c>
      <c r="K4948" s="6" t="s">
        <v>285</v>
      </c>
      <c r="L4948" s="6" t="s">
        <v>132</v>
      </c>
      <c r="M4948" s="6" t="s">
        <v>93</v>
      </c>
      <c r="N4948" s="6" t="s">
        <v>78</v>
      </c>
      <c r="O4948" s="6" t="s">
        <v>47</v>
      </c>
      <c r="P4948" s="6" t="s">
        <v>34</v>
      </c>
      <c r="Q4948" s="6">
        <v>390.78</v>
      </c>
      <c r="R4948" s="6">
        <v>0</v>
      </c>
      <c r="S4948" s="6">
        <v>0</v>
      </c>
      <c r="T4948" s="6" t="s">
        <v>406</v>
      </c>
      <c r="U4948" s="6" t="s">
        <v>407</v>
      </c>
      <c r="V4948" s="6" t="s">
        <v>49</v>
      </c>
      <c r="W4948" s="6">
        <v>30</v>
      </c>
      <c r="X4948" s="7" t="s">
        <v>37</v>
      </c>
    </row>
    <row r="4949" spans="1:24" x14ac:dyDescent="0.3">
      <c r="A4949" s="8" t="s">
        <v>14799</v>
      </c>
      <c r="B4949" s="9">
        <v>46164</v>
      </c>
      <c r="C4949" s="21" t="str">
        <f>TEXT(Table3[[#This Row],[Transaction_Date]],"dddd")</f>
        <v>Friday</v>
      </c>
      <c r="D4949" t="s">
        <v>14800</v>
      </c>
      <c r="E4949">
        <f>HOUR(Table3[[#This Row],[Transaction_Time]])</f>
        <v>14</v>
      </c>
      <c r="F4949" s="10" t="s">
        <v>52</v>
      </c>
      <c r="G4949" s="10" t="s">
        <v>14801</v>
      </c>
      <c r="H4949" s="10" t="s">
        <v>26</v>
      </c>
      <c r="I4949" s="10" t="s">
        <v>27</v>
      </c>
      <c r="J4949" s="10" t="s">
        <v>90</v>
      </c>
      <c r="K4949" s="10" t="s">
        <v>572</v>
      </c>
      <c r="L4949" s="10" t="s">
        <v>364</v>
      </c>
      <c r="M4949" s="10" t="s">
        <v>114</v>
      </c>
      <c r="N4949" s="10" t="s">
        <v>59</v>
      </c>
      <c r="O4949" s="10" t="s">
        <v>47</v>
      </c>
      <c r="P4949" s="10" t="s">
        <v>108</v>
      </c>
      <c r="Q4949" s="10">
        <v>720.85</v>
      </c>
      <c r="R4949" s="10">
        <v>0</v>
      </c>
      <c r="S4949" s="10">
        <v>0</v>
      </c>
      <c r="T4949" s="10" t="s">
        <v>406</v>
      </c>
      <c r="U4949" s="10" t="s">
        <v>281</v>
      </c>
      <c r="V4949" s="10" t="s">
        <v>49</v>
      </c>
      <c r="W4949" s="10">
        <v>41</v>
      </c>
      <c r="X4949" s="11" t="s">
        <v>37</v>
      </c>
    </row>
    <row r="4950" spans="1:24" x14ac:dyDescent="0.3">
      <c r="A4950" s="4" t="s">
        <v>14802</v>
      </c>
      <c r="B4950" s="5">
        <v>46144</v>
      </c>
      <c r="C4950" s="20" t="str">
        <f>TEXT(Table3[[#This Row],[Transaction_Date]],"dddd")</f>
        <v>Saturday</v>
      </c>
      <c r="D4950" t="s">
        <v>14803</v>
      </c>
      <c r="E4950">
        <f>HOUR(Table3[[#This Row],[Transaction_Time]])</f>
        <v>7</v>
      </c>
      <c r="F4950" s="6" t="s">
        <v>72</v>
      </c>
      <c r="G4950" s="6" t="s">
        <v>14804</v>
      </c>
      <c r="H4950" s="6" t="s">
        <v>89</v>
      </c>
      <c r="I4950" s="6" t="s">
        <v>27</v>
      </c>
      <c r="J4950" s="6" t="s">
        <v>55</v>
      </c>
      <c r="K4950" s="6" t="s">
        <v>56</v>
      </c>
      <c r="L4950" s="6" t="s">
        <v>334</v>
      </c>
      <c r="M4950" s="6" t="s">
        <v>58</v>
      </c>
      <c r="N4950" s="6" t="s">
        <v>176</v>
      </c>
      <c r="O4950" s="6" t="s">
        <v>33</v>
      </c>
      <c r="P4950" s="10" t="s">
        <v>68</v>
      </c>
      <c r="Q4950" s="6">
        <v>282.83</v>
      </c>
      <c r="R4950" s="6">
        <v>18.28</v>
      </c>
      <c r="S4950" s="6">
        <v>0</v>
      </c>
      <c r="T4950" s="6" t="s">
        <v>35</v>
      </c>
      <c r="U4950" s="6"/>
      <c r="V4950" s="6" t="s">
        <v>36</v>
      </c>
      <c r="W4950" s="6">
        <v>7</v>
      </c>
      <c r="X4950" s="7" t="s">
        <v>37</v>
      </c>
    </row>
    <row r="4951" spans="1:24" x14ac:dyDescent="0.3">
      <c r="A4951" s="8" t="s">
        <v>14805</v>
      </c>
      <c r="B4951" s="9">
        <v>46143</v>
      </c>
      <c r="C4951" s="21" t="str">
        <f>TEXT(Table3[[#This Row],[Transaction_Date]],"dddd")</f>
        <v>Friday</v>
      </c>
      <c r="D4951" t="s">
        <v>14806</v>
      </c>
      <c r="E4951">
        <f>HOUR(Table3[[#This Row],[Transaction_Time]])</f>
        <v>13</v>
      </c>
      <c r="F4951" s="10" t="s">
        <v>52</v>
      </c>
      <c r="G4951" s="10" t="s">
        <v>14807</v>
      </c>
      <c r="H4951" s="10" t="s">
        <v>54</v>
      </c>
      <c r="I4951" s="10" t="s">
        <v>42</v>
      </c>
      <c r="J4951" s="10" t="s">
        <v>28</v>
      </c>
      <c r="K4951" s="10" t="s">
        <v>65</v>
      </c>
      <c r="L4951" s="10" t="s">
        <v>171</v>
      </c>
      <c r="M4951" s="10" t="s">
        <v>67</v>
      </c>
      <c r="N4951" s="10" t="s">
        <v>46</v>
      </c>
      <c r="O4951" s="10" t="s">
        <v>47</v>
      </c>
      <c r="P4951" s="10" t="s">
        <v>68</v>
      </c>
      <c r="Q4951" s="10">
        <v>168.49</v>
      </c>
      <c r="R4951" s="10">
        <v>8.5</v>
      </c>
      <c r="S4951" s="10">
        <v>0</v>
      </c>
      <c r="T4951" s="10" t="s">
        <v>35</v>
      </c>
      <c r="U4951" s="10"/>
      <c r="V4951" s="10" t="s">
        <v>49</v>
      </c>
      <c r="W4951" s="10">
        <v>1</v>
      </c>
      <c r="X4951" s="11" t="s">
        <v>37</v>
      </c>
    </row>
    <row r="4952" spans="1:24" x14ac:dyDescent="0.3">
      <c r="A4952" s="4" t="s">
        <v>14808</v>
      </c>
      <c r="B4952" s="5">
        <v>46161</v>
      </c>
      <c r="C4952" s="20" t="str">
        <f>TEXT(Table3[[#This Row],[Transaction_Date]],"dddd")</f>
        <v>Tuesday</v>
      </c>
      <c r="D4952" t="s">
        <v>14809</v>
      </c>
      <c r="E4952">
        <f>HOUR(Table3[[#This Row],[Transaction_Time]])</f>
        <v>18</v>
      </c>
      <c r="F4952" s="6" t="s">
        <v>52</v>
      </c>
      <c r="G4952" s="6" t="s">
        <v>14810</v>
      </c>
      <c r="H4952" s="6" t="s">
        <v>26</v>
      </c>
      <c r="I4952" s="6" t="s">
        <v>27</v>
      </c>
      <c r="J4952" s="6" t="s">
        <v>43</v>
      </c>
      <c r="K4952" s="6" t="s">
        <v>285</v>
      </c>
      <c r="L4952" s="6" t="s">
        <v>157</v>
      </c>
      <c r="M4952" s="6" t="s">
        <v>83</v>
      </c>
      <c r="N4952" s="6" t="s">
        <v>46</v>
      </c>
      <c r="O4952" s="6" t="s">
        <v>47</v>
      </c>
      <c r="P4952" s="6" t="s">
        <v>108</v>
      </c>
      <c r="Q4952" s="6">
        <v>1200.56</v>
      </c>
      <c r="R4952" s="6">
        <v>0</v>
      </c>
      <c r="S4952" s="6">
        <v>0</v>
      </c>
      <c r="T4952" s="6" t="s">
        <v>35</v>
      </c>
      <c r="U4952" s="6"/>
      <c r="V4952" s="6" t="s">
        <v>49</v>
      </c>
      <c r="W4952" s="6">
        <v>39</v>
      </c>
      <c r="X4952" s="7" t="s">
        <v>37</v>
      </c>
    </row>
    <row r="4953" spans="1:24" x14ac:dyDescent="0.3">
      <c r="A4953" s="8" t="s">
        <v>14811</v>
      </c>
      <c r="B4953" s="9">
        <v>46152</v>
      </c>
      <c r="C4953" s="21" t="str">
        <f>TEXT(Table3[[#This Row],[Transaction_Date]],"dddd")</f>
        <v>Sunday</v>
      </c>
      <c r="D4953" t="s">
        <v>14812</v>
      </c>
      <c r="E4953">
        <f>HOUR(Table3[[#This Row],[Transaction_Time]])</f>
        <v>17</v>
      </c>
      <c r="F4953" s="10" t="s">
        <v>24</v>
      </c>
      <c r="G4953" s="10" t="s">
        <v>14813</v>
      </c>
      <c r="H4953" s="10" t="s">
        <v>74</v>
      </c>
      <c r="I4953" s="10" t="s">
        <v>27</v>
      </c>
      <c r="J4953" s="10" t="s">
        <v>90</v>
      </c>
      <c r="K4953" s="10" t="s">
        <v>572</v>
      </c>
      <c r="L4953" s="10" t="s">
        <v>171</v>
      </c>
      <c r="M4953" s="10" t="s">
        <v>67</v>
      </c>
      <c r="N4953" s="10" t="s">
        <v>176</v>
      </c>
      <c r="O4953" s="10" t="s">
        <v>60</v>
      </c>
      <c r="P4953" s="10" t="s">
        <v>68</v>
      </c>
      <c r="Q4953" s="10">
        <v>663.38</v>
      </c>
      <c r="R4953" s="10">
        <v>0</v>
      </c>
      <c r="S4953" s="10">
        <v>0</v>
      </c>
      <c r="T4953" s="10" t="s">
        <v>35</v>
      </c>
      <c r="U4953" s="10"/>
      <c r="V4953" s="10" t="s">
        <v>49</v>
      </c>
      <c r="W4953" s="10">
        <v>39</v>
      </c>
      <c r="X4953" s="11" t="s">
        <v>37</v>
      </c>
    </row>
    <row r="4954" spans="1:24" x14ac:dyDescent="0.3">
      <c r="A4954" s="4" t="s">
        <v>14814</v>
      </c>
      <c r="B4954" s="5">
        <v>46161</v>
      </c>
      <c r="C4954" s="20" t="str">
        <f>TEXT(Table3[[#This Row],[Transaction_Date]],"dddd")</f>
        <v>Tuesday</v>
      </c>
      <c r="D4954" t="s">
        <v>14815</v>
      </c>
      <c r="E4954">
        <f>HOUR(Table3[[#This Row],[Transaction_Time]])</f>
        <v>8</v>
      </c>
      <c r="F4954" s="6" t="s">
        <v>52</v>
      </c>
      <c r="G4954" s="6" t="s">
        <v>14816</v>
      </c>
      <c r="H4954" s="6" t="s">
        <v>26</v>
      </c>
      <c r="I4954" s="6" t="s">
        <v>27</v>
      </c>
      <c r="J4954" s="6" t="s">
        <v>90</v>
      </c>
      <c r="K4954" s="6" t="s">
        <v>572</v>
      </c>
      <c r="L4954" s="6" t="s">
        <v>445</v>
      </c>
      <c r="M4954" s="6" t="s">
        <v>162</v>
      </c>
      <c r="N4954" s="6" t="s">
        <v>46</v>
      </c>
      <c r="O4954" s="6" t="s">
        <v>60</v>
      </c>
      <c r="P4954" s="6" t="s">
        <v>128</v>
      </c>
      <c r="Q4954" s="6">
        <v>208.73</v>
      </c>
      <c r="R4954" s="6">
        <v>0</v>
      </c>
      <c r="S4954" s="6">
        <v>0</v>
      </c>
      <c r="T4954" s="6" t="s">
        <v>35</v>
      </c>
      <c r="U4954" s="6"/>
      <c r="V4954" s="6" t="s">
        <v>49</v>
      </c>
      <c r="W4954" s="6">
        <v>1</v>
      </c>
      <c r="X4954" s="7" t="s">
        <v>37</v>
      </c>
    </row>
    <row r="4955" spans="1:24" x14ac:dyDescent="0.3">
      <c r="A4955" s="8" t="s">
        <v>14817</v>
      </c>
      <c r="B4955" s="9">
        <v>46155</v>
      </c>
      <c r="C4955" s="21" t="str">
        <f>TEXT(Table3[[#This Row],[Transaction_Date]],"dddd")</f>
        <v>Wednesday</v>
      </c>
      <c r="D4955" t="s">
        <v>14818</v>
      </c>
      <c r="E4955">
        <f>HOUR(Table3[[#This Row],[Transaction_Time]])</f>
        <v>20</v>
      </c>
      <c r="F4955" s="10" t="s">
        <v>24</v>
      </c>
      <c r="G4955" s="10" t="s">
        <v>14819</v>
      </c>
      <c r="H4955" s="10" t="s">
        <v>54</v>
      </c>
      <c r="I4955" s="10" t="s">
        <v>42</v>
      </c>
      <c r="J4955" s="10" t="s">
        <v>55</v>
      </c>
      <c r="K4955" s="10" t="s">
        <v>136</v>
      </c>
      <c r="L4955" s="10" t="s">
        <v>500</v>
      </c>
      <c r="M4955" s="10" t="s">
        <v>67</v>
      </c>
      <c r="N4955" s="10" t="s">
        <v>32</v>
      </c>
      <c r="O4955" s="10" t="s">
        <v>33</v>
      </c>
      <c r="P4955" s="10" t="s">
        <v>84</v>
      </c>
      <c r="Q4955" s="10">
        <v>62.58</v>
      </c>
      <c r="R4955" s="10">
        <v>0</v>
      </c>
      <c r="S4955" s="10">
        <v>7.96</v>
      </c>
      <c r="T4955" s="10" t="s">
        <v>35</v>
      </c>
      <c r="U4955" s="10"/>
      <c r="V4955" s="10" t="s">
        <v>36</v>
      </c>
      <c r="W4955" s="10">
        <v>82</v>
      </c>
      <c r="X4955" s="11" t="s">
        <v>37</v>
      </c>
    </row>
    <row r="4956" spans="1:24" x14ac:dyDescent="0.3">
      <c r="A4956" s="4" t="s">
        <v>14820</v>
      </c>
      <c r="B4956" s="5">
        <v>46146</v>
      </c>
      <c r="C4956" s="20" t="str">
        <f>TEXT(Table3[[#This Row],[Transaction_Date]],"dddd")</f>
        <v>Monday</v>
      </c>
      <c r="D4956" t="s">
        <v>14821</v>
      </c>
      <c r="E4956">
        <f>HOUR(Table3[[#This Row],[Transaction_Time]])</f>
        <v>17</v>
      </c>
      <c r="F4956" s="6" t="s">
        <v>52</v>
      </c>
      <c r="G4956" s="6" t="s">
        <v>14822</v>
      </c>
      <c r="H4956" s="6" t="s">
        <v>26</v>
      </c>
      <c r="I4956" s="6" t="s">
        <v>42</v>
      </c>
      <c r="J4956" s="6" t="s">
        <v>28</v>
      </c>
      <c r="K4956" s="6" t="s">
        <v>188</v>
      </c>
      <c r="L4956" s="6" t="s">
        <v>200</v>
      </c>
      <c r="M4956" s="6" t="s">
        <v>146</v>
      </c>
      <c r="N4956" s="6" t="s">
        <v>32</v>
      </c>
      <c r="O4956" s="6" t="s">
        <v>47</v>
      </c>
      <c r="P4956" s="6" t="s">
        <v>115</v>
      </c>
      <c r="Q4956" s="6">
        <v>106.15</v>
      </c>
      <c r="R4956" s="6">
        <v>53.93</v>
      </c>
      <c r="S4956" s="6">
        <v>0</v>
      </c>
      <c r="T4956" s="6" t="s">
        <v>35</v>
      </c>
      <c r="U4956" s="6"/>
      <c r="V4956" s="6" t="s">
        <v>49</v>
      </c>
      <c r="W4956" s="6">
        <v>5</v>
      </c>
      <c r="X4956" s="7" t="s">
        <v>37</v>
      </c>
    </row>
    <row r="4957" spans="1:24" x14ac:dyDescent="0.3">
      <c r="A4957" s="8" t="s">
        <v>14823</v>
      </c>
      <c r="B4957" s="9">
        <v>46169</v>
      </c>
      <c r="C4957" s="21" t="str">
        <f>TEXT(Table3[[#This Row],[Transaction_Date]],"dddd")</f>
        <v>Wednesday</v>
      </c>
      <c r="D4957" t="s">
        <v>14824</v>
      </c>
      <c r="E4957">
        <f>HOUR(Table3[[#This Row],[Transaction_Time]])</f>
        <v>16</v>
      </c>
      <c r="F4957" s="10" t="s">
        <v>24</v>
      </c>
      <c r="G4957" s="10" t="s">
        <v>14825</v>
      </c>
      <c r="H4957" s="10" t="s">
        <v>26</v>
      </c>
      <c r="I4957" s="10" t="s">
        <v>27</v>
      </c>
      <c r="J4957" s="10" t="s">
        <v>75</v>
      </c>
      <c r="K4957" s="10" t="s">
        <v>212</v>
      </c>
      <c r="L4957" s="10" t="s">
        <v>221</v>
      </c>
      <c r="M4957" s="10" t="s">
        <v>67</v>
      </c>
      <c r="N4957" s="10" t="s">
        <v>32</v>
      </c>
      <c r="O4957" s="10" t="s">
        <v>60</v>
      </c>
      <c r="P4957" s="10" t="s">
        <v>128</v>
      </c>
      <c r="Q4957" s="10">
        <v>867.22</v>
      </c>
      <c r="R4957" s="10">
        <v>0</v>
      </c>
      <c r="S4957" s="10">
        <v>0</v>
      </c>
      <c r="T4957" s="10" t="s">
        <v>35</v>
      </c>
      <c r="U4957" s="10"/>
      <c r="V4957" s="10" t="s">
        <v>49</v>
      </c>
      <c r="W4957" s="10">
        <v>14</v>
      </c>
      <c r="X4957" s="11" t="s">
        <v>37</v>
      </c>
    </row>
    <row r="4958" spans="1:24" x14ac:dyDescent="0.3">
      <c r="A4958" s="4" t="s">
        <v>14826</v>
      </c>
      <c r="B4958" s="5">
        <v>46160</v>
      </c>
      <c r="C4958" s="20" t="str">
        <f>TEXT(Table3[[#This Row],[Transaction_Date]],"dddd")</f>
        <v>Monday</v>
      </c>
      <c r="D4958" t="s">
        <v>14827</v>
      </c>
      <c r="E4958">
        <f>HOUR(Table3[[#This Row],[Transaction_Time]])</f>
        <v>16</v>
      </c>
      <c r="F4958" s="6" t="s">
        <v>40</v>
      </c>
      <c r="G4958" s="6" t="s">
        <v>14828</v>
      </c>
      <c r="H4958" s="6" t="s">
        <v>26</v>
      </c>
      <c r="I4958" s="6" t="s">
        <v>42</v>
      </c>
      <c r="J4958" s="6" t="s">
        <v>75</v>
      </c>
      <c r="K4958" s="6" t="s">
        <v>212</v>
      </c>
      <c r="L4958" s="6" t="s">
        <v>171</v>
      </c>
      <c r="M4958" s="6" t="s">
        <v>67</v>
      </c>
      <c r="N4958" s="6" t="s">
        <v>32</v>
      </c>
      <c r="O4958" s="6" t="s">
        <v>141</v>
      </c>
      <c r="P4958" s="6" t="s">
        <v>128</v>
      </c>
      <c r="Q4958" s="6">
        <v>1253.3499999999999</v>
      </c>
      <c r="R4958" s="6">
        <v>0</v>
      </c>
      <c r="S4958" s="6">
        <v>0</v>
      </c>
      <c r="T4958" s="6" t="s">
        <v>35</v>
      </c>
      <c r="U4958" s="6"/>
      <c r="V4958" s="6" t="s">
        <v>49</v>
      </c>
      <c r="W4958" s="6">
        <v>25</v>
      </c>
      <c r="X4958" s="7" t="s">
        <v>37</v>
      </c>
    </row>
    <row r="4959" spans="1:24" x14ac:dyDescent="0.3">
      <c r="A4959" s="8" t="s">
        <v>14829</v>
      </c>
      <c r="B4959" s="9">
        <v>46160</v>
      </c>
      <c r="C4959" s="21" t="str">
        <f>TEXT(Table3[[#This Row],[Transaction_Date]],"dddd")</f>
        <v>Monday</v>
      </c>
      <c r="D4959" t="s">
        <v>14830</v>
      </c>
      <c r="E4959">
        <f>HOUR(Table3[[#This Row],[Transaction_Time]])</f>
        <v>13</v>
      </c>
      <c r="F4959" s="10" t="s">
        <v>40</v>
      </c>
      <c r="G4959" s="10" t="s">
        <v>14831</v>
      </c>
      <c r="H4959" s="10" t="s">
        <v>74</v>
      </c>
      <c r="I4959" s="10" t="s">
        <v>42</v>
      </c>
      <c r="J4959" s="10" t="s">
        <v>105</v>
      </c>
      <c r="K4959" s="10" t="s">
        <v>195</v>
      </c>
      <c r="L4959" s="10" t="s">
        <v>327</v>
      </c>
      <c r="M4959" s="10" t="s">
        <v>114</v>
      </c>
      <c r="N4959" s="10" t="s">
        <v>59</v>
      </c>
      <c r="O4959" s="10" t="s">
        <v>33</v>
      </c>
      <c r="P4959" s="10" t="s">
        <v>68</v>
      </c>
      <c r="Q4959" s="10">
        <v>251.32</v>
      </c>
      <c r="R4959" s="10">
        <v>0</v>
      </c>
      <c r="S4959" s="10">
        <v>0</v>
      </c>
      <c r="T4959" s="10" t="s">
        <v>35</v>
      </c>
      <c r="U4959" s="10"/>
      <c r="V4959" s="10" t="s">
        <v>49</v>
      </c>
      <c r="W4959" s="10">
        <v>21</v>
      </c>
      <c r="X4959" s="11" t="s">
        <v>37</v>
      </c>
    </row>
    <row r="4960" spans="1:24" x14ac:dyDescent="0.3">
      <c r="A4960" s="4" t="s">
        <v>14832</v>
      </c>
      <c r="B4960" s="5">
        <v>46148</v>
      </c>
      <c r="C4960" s="20" t="str">
        <f>TEXT(Table3[[#This Row],[Transaction_Date]],"dddd")</f>
        <v>Wednesday</v>
      </c>
      <c r="D4960" t="s">
        <v>14833</v>
      </c>
      <c r="E4960">
        <f>HOUR(Table3[[#This Row],[Transaction_Time]])</f>
        <v>19</v>
      </c>
      <c r="F4960" s="6" t="s">
        <v>24</v>
      </c>
      <c r="G4960" s="6" t="s">
        <v>14834</v>
      </c>
      <c r="H4960" s="6" t="s">
        <v>89</v>
      </c>
      <c r="I4960" s="6" t="s">
        <v>42</v>
      </c>
      <c r="J4960" s="6" t="s">
        <v>28</v>
      </c>
      <c r="K4960" s="6" t="s">
        <v>188</v>
      </c>
      <c r="L4960" s="6" t="s">
        <v>145</v>
      </c>
      <c r="M4960" s="6" t="s">
        <v>146</v>
      </c>
      <c r="N4960" s="6" t="s">
        <v>46</v>
      </c>
      <c r="O4960" s="6" t="s">
        <v>60</v>
      </c>
      <c r="P4960" s="6" t="s">
        <v>34</v>
      </c>
      <c r="Q4960" s="6">
        <v>669.88</v>
      </c>
      <c r="R4960" s="6">
        <v>0</v>
      </c>
      <c r="S4960" s="6">
        <v>0</v>
      </c>
      <c r="T4960" s="6" t="s">
        <v>35</v>
      </c>
      <c r="U4960" s="6"/>
      <c r="V4960" s="6" t="s">
        <v>36</v>
      </c>
      <c r="W4960" s="6">
        <v>23</v>
      </c>
      <c r="X4960" s="7" t="s">
        <v>37</v>
      </c>
    </row>
    <row r="4961" spans="1:24" x14ac:dyDescent="0.3">
      <c r="A4961" s="8" t="s">
        <v>14835</v>
      </c>
      <c r="B4961" s="9">
        <v>46167</v>
      </c>
      <c r="C4961" s="21" t="str">
        <f>TEXT(Table3[[#This Row],[Transaction_Date]],"dddd")</f>
        <v>Monday</v>
      </c>
      <c r="D4961" t="s">
        <v>14363</v>
      </c>
      <c r="E4961">
        <f>HOUR(Table3[[#This Row],[Transaction_Time]])</f>
        <v>18</v>
      </c>
      <c r="F4961" s="10" t="s">
        <v>24</v>
      </c>
      <c r="G4961" s="10" t="s">
        <v>14836</v>
      </c>
      <c r="H4961" s="10" t="s">
        <v>54</v>
      </c>
      <c r="I4961" s="10" t="s">
        <v>42</v>
      </c>
      <c r="J4961" s="10" t="s">
        <v>166</v>
      </c>
      <c r="K4961" s="10" t="s">
        <v>204</v>
      </c>
      <c r="L4961" s="10" t="s">
        <v>801</v>
      </c>
      <c r="M4961" s="10" t="s">
        <v>58</v>
      </c>
      <c r="N4961" s="10" t="s">
        <v>46</v>
      </c>
      <c r="O4961" s="10" t="s">
        <v>141</v>
      </c>
      <c r="P4961" s="10" t="s">
        <v>108</v>
      </c>
      <c r="Q4961" s="10">
        <v>70.7</v>
      </c>
      <c r="R4961" s="10">
        <v>0</v>
      </c>
      <c r="S4961" s="10">
        <v>5.2</v>
      </c>
      <c r="T4961" s="10" t="s">
        <v>35</v>
      </c>
      <c r="U4961" s="10"/>
      <c r="V4961" s="10" t="s">
        <v>49</v>
      </c>
      <c r="W4961" s="10">
        <v>40</v>
      </c>
      <c r="X4961" s="11" t="s">
        <v>37</v>
      </c>
    </row>
    <row r="4962" spans="1:24" x14ac:dyDescent="0.3">
      <c r="A4962" s="4" t="s">
        <v>14837</v>
      </c>
      <c r="B4962" s="5">
        <v>46147</v>
      </c>
      <c r="C4962" s="20" t="str">
        <f>TEXT(Table3[[#This Row],[Transaction_Date]],"dddd")</f>
        <v>Tuesday</v>
      </c>
      <c r="D4962" t="s">
        <v>14838</v>
      </c>
      <c r="E4962">
        <f>HOUR(Table3[[#This Row],[Transaction_Time]])</f>
        <v>23</v>
      </c>
      <c r="F4962" s="6" t="s">
        <v>24</v>
      </c>
      <c r="G4962" s="6" t="s">
        <v>14839</v>
      </c>
      <c r="H4962" s="6" t="s">
        <v>89</v>
      </c>
      <c r="I4962" s="6" t="s">
        <v>27</v>
      </c>
      <c r="J4962" s="6" t="s">
        <v>90</v>
      </c>
      <c r="K4962" s="6" t="s">
        <v>91</v>
      </c>
      <c r="L4962" s="6" t="s">
        <v>205</v>
      </c>
      <c r="M4962" s="6" t="s">
        <v>162</v>
      </c>
      <c r="N4962" s="6" t="s">
        <v>59</v>
      </c>
      <c r="O4962" s="6" t="s">
        <v>47</v>
      </c>
      <c r="P4962" s="6" t="s">
        <v>108</v>
      </c>
      <c r="Q4962" s="6">
        <v>502.96</v>
      </c>
      <c r="R4962" s="6">
        <v>0</v>
      </c>
      <c r="S4962" s="6">
        <v>0</v>
      </c>
      <c r="T4962" s="6" t="s">
        <v>35</v>
      </c>
      <c r="U4962" s="6"/>
      <c r="V4962" s="6" t="s">
        <v>49</v>
      </c>
      <c r="W4962" s="6">
        <v>4</v>
      </c>
      <c r="X4962" s="7" t="s">
        <v>37</v>
      </c>
    </row>
    <row r="4963" spans="1:24" x14ac:dyDescent="0.3">
      <c r="A4963" s="8" t="s">
        <v>14840</v>
      </c>
      <c r="B4963" s="9">
        <v>46160</v>
      </c>
      <c r="C4963" s="21" t="str">
        <f>TEXT(Table3[[#This Row],[Transaction_Date]],"dddd")</f>
        <v>Monday</v>
      </c>
      <c r="D4963" t="s">
        <v>14841</v>
      </c>
      <c r="E4963">
        <f>HOUR(Table3[[#This Row],[Transaction_Time]])</f>
        <v>21</v>
      </c>
      <c r="F4963" s="10" t="s">
        <v>40</v>
      </c>
      <c r="G4963" s="10" t="s">
        <v>14842</v>
      </c>
      <c r="H4963" s="10" t="s">
        <v>26</v>
      </c>
      <c r="I4963" s="10" t="s">
        <v>27</v>
      </c>
      <c r="J4963" s="10" t="s">
        <v>55</v>
      </c>
      <c r="K4963" s="10" t="s">
        <v>136</v>
      </c>
      <c r="L4963" s="10" t="s">
        <v>634</v>
      </c>
      <c r="M4963" s="10" t="s">
        <v>114</v>
      </c>
      <c r="N4963" s="10" t="s">
        <v>32</v>
      </c>
      <c r="O4963" s="10" t="s">
        <v>60</v>
      </c>
      <c r="P4963" s="10" t="s">
        <v>34</v>
      </c>
      <c r="Q4963" s="10">
        <v>553.35</v>
      </c>
      <c r="R4963" s="10">
        <v>0</v>
      </c>
      <c r="S4963" s="10">
        <v>0</v>
      </c>
      <c r="T4963" s="10" t="s">
        <v>35</v>
      </c>
      <c r="U4963" s="10"/>
      <c r="V4963" s="10" t="s">
        <v>49</v>
      </c>
      <c r="W4963" s="10">
        <v>64</v>
      </c>
      <c r="X4963" s="11" t="s">
        <v>37</v>
      </c>
    </row>
    <row r="4964" spans="1:24" x14ac:dyDescent="0.3">
      <c r="A4964" s="4" t="s">
        <v>14843</v>
      </c>
      <c r="B4964" s="5">
        <v>46170</v>
      </c>
      <c r="C4964" s="20" t="str">
        <f>TEXT(Table3[[#This Row],[Transaction_Date]],"dddd")</f>
        <v>Thursday</v>
      </c>
      <c r="D4964" t="s">
        <v>14844</v>
      </c>
      <c r="E4964">
        <f>HOUR(Table3[[#This Row],[Transaction_Time]])</f>
        <v>16</v>
      </c>
      <c r="F4964" s="6" t="s">
        <v>24</v>
      </c>
      <c r="G4964" s="6" t="s">
        <v>14845</v>
      </c>
      <c r="H4964" s="6" t="s">
        <v>26</v>
      </c>
      <c r="I4964" s="6" t="s">
        <v>27</v>
      </c>
      <c r="J4964" s="6" t="s">
        <v>166</v>
      </c>
      <c r="K4964" s="6" t="s">
        <v>476</v>
      </c>
      <c r="L4964" s="6" t="s">
        <v>205</v>
      </c>
      <c r="M4964" s="6" t="s">
        <v>162</v>
      </c>
      <c r="N4964" s="6" t="s">
        <v>46</v>
      </c>
      <c r="O4964" s="6" t="s">
        <v>141</v>
      </c>
      <c r="P4964" s="6" t="s">
        <v>48</v>
      </c>
      <c r="Q4964" s="6">
        <v>109.72</v>
      </c>
      <c r="R4964" s="6">
        <v>0</v>
      </c>
      <c r="S4964" s="6">
        <v>0</v>
      </c>
      <c r="T4964" s="6" t="s">
        <v>35</v>
      </c>
      <c r="U4964" s="6"/>
      <c r="V4964" s="6" t="s">
        <v>49</v>
      </c>
      <c r="W4964" s="6">
        <v>44</v>
      </c>
      <c r="X4964" s="7" t="s">
        <v>37</v>
      </c>
    </row>
    <row r="4965" spans="1:24" x14ac:dyDescent="0.3">
      <c r="A4965" s="8" t="s">
        <v>14846</v>
      </c>
      <c r="B4965" s="9">
        <v>46144</v>
      </c>
      <c r="C4965" s="21" t="str">
        <f>TEXT(Table3[[#This Row],[Transaction_Date]],"dddd")</f>
        <v>Saturday</v>
      </c>
      <c r="D4965" t="s">
        <v>14847</v>
      </c>
      <c r="E4965">
        <f>HOUR(Table3[[#This Row],[Transaction_Time]])</f>
        <v>16</v>
      </c>
      <c r="F4965" s="10" t="s">
        <v>24</v>
      </c>
      <c r="G4965" s="10" t="s">
        <v>14848</v>
      </c>
      <c r="H4965" s="10" t="s">
        <v>74</v>
      </c>
      <c r="I4965" s="10" t="s">
        <v>27</v>
      </c>
      <c r="J4965" s="10" t="s">
        <v>150</v>
      </c>
      <c r="K4965" s="10" t="s">
        <v>319</v>
      </c>
      <c r="L4965" s="10" t="s">
        <v>364</v>
      </c>
      <c r="M4965" s="10" t="s">
        <v>114</v>
      </c>
      <c r="N4965" s="10" t="s">
        <v>59</v>
      </c>
      <c r="O4965" s="10" t="s">
        <v>47</v>
      </c>
      <c r="P4965" s="10" t="s">
        <v>68</v>
      </c>
      <c r="Q4965" s="10">
        <v>1955.24</v>
      </c>
      <c r="R4965" s="10">
        <v>0</v>
      </c>
      <c r="S4965" s="10">
        <v>0</v>
      </c>
      <c r="T4965" s="10" t="s">
        <v>35</v>
      </c>
      <c r="U4965" s="10"/>
      <c r="V4965" s="10" t="s">
        <v>49</v>
      </c>
      <c r="W4965" s="10">
        <v>35</v>
      </c>
      <c r="X4965" s="11" t="s">
        <v>37</v>
      </c>
    </row>
    <row r="4966" spans="1:24" x14ac:dyDescent="0.3">
      <c r="A4966" s="4" t="s">
        <v>14849</v>
      </c>
      <c r="B4966" s="5">
        <v>46156</v>
      </c>
      <c r="C4966" s="20" t="str">
        <f>TEXT(Table3[[#This Row],[Transaction_Date]],"dddd")</f>
        <v>Thursday</v>
      </c>
      <c r="D4966" t="s">
        <v>14850</v>
      </c>
      <c r="E4966">
        <f>HOUR(Table3[[#This Row],[Transaction_Time]])</f>
        <v>18</v>
      </c>
      <c r="F4966" s="6" t="s">
        <v>24</v>
      </c>
      <c r="G4966" s="6" t="s">
        <v>14851</v>
      </c>
      <c r="H4966" s="6" t="s">
        <v>26</v>
      </c>
      <c r="I4966" s="6" t="s">
        <v>27</v>
      </c>
      <c r="J4966" s="6" t="s">
        <v>166</v>
      </c>
      <c r="K4966" s="6" t="s">
        <v>167</v>
      </c>
      <c r="L4966" s="6" t="s">
        <v>618</v>
      </c>
      <c r="M4966" s="6" t="s">
        <v>214</v>
      </c>
      <c r="N4966" s="6" t="s">
        <v>32</v>
      </c>
      <c r="O4966" s="6" t="s">
        <v>141</v>
      </c>
      <c r="P4966" s="6" t="s">
        <v>115</v>
      </c>
      <c r="Q4966" s="6">
        <v>342.82</v>
      </c>
      <c r="R4966" s="6">
        <v>0</v>
      </c>
      <c r="S4966" s="6">
        <v>6.91</v>
      </c>
      <c r="T4966" s="6" t="s">
        <v>35</v>
      </c>
      <c r="U4966" s="6"/>
      <c r="V4966" s="6" t="s">
        <v>49</v>
      </c>
      <c r="W4966" s="6">
        <v>10</v>
      </c>
      <c r="X4966" s="7" t="s">
        <v>37</v>
      </c>
    </row>
    <row r="4967" spans="1:24" x14ac:dyDescent="0.3">
      <c r="A4967" s="8" t="s">
        <v>14852</v>
      </c>
      <c r="B4967" s="9">
        <v>46146</v>
      </c>
      <c r="C4967" s="21" t="str">
        <f>TEXT(Table3[[#This Row],[Transaction_Date]],"dddd")</f>
        <v>Monday</v>
      </c>
      <c r="D4967" t="s">
        <v>5040</v>
      </c>
      <c r="E4967">
        <f>HOUR(Table3[[#This Row],[Transaction_Time]])</f>
        <v>16</v>
      </c>
      <c r="F4967" s="10" t="s">
        <v>24</v>
      </c>
      <c r="G4967" s="10" t="s">
        <v>14853</v>
      </c>
      <c r="H4967" s="10" t="s">
        <v>89</v>
      </c>
      <c r="I4967" s="10" t="s">
        <v>42</v>
      </c>
      <c r="J4967" s="10" t="s">
        <v>55</v>
      </c>
      <c r="K4967" s="10" t="s">
        <v>180</v>
      </c>
      <c r="L4967" s="10" t="s">
        <v>171</v>
      </c>
      <c r="M4967" s="10" t="s">
        <v>67</v>
      </c>
      <c r="N4967" s="10" t="s">
        <v>46</v>
      </c>
      <c r="O4967" s="10" t="s">
        <v>141</v>
      </c>
      <c r="P4967" s="10" t="s">
        <v>34</v>
      </c>
      <c r="Q4967" s="10">
        <v>1271.79</v>
      </c>
      <c r="R4967" s="10">
        <v>0</v>
      </c>
      <c r="S4967" s="10">
        <v>0</v>
      </c>
      <c r="T4967" s="10" t="s">
        <v>280</v>
      </c>
      <c r="U4967" s="10" t="s">
        <v>496</v>
      </c>
      <c r="V4967" s="10" t="s">
        <v>49</v>
      </c>
      <c r="W4967" s="10">
        <v>87</v>
      </c>
      <c r="X4967" s="11" t="s">
        <v>37</v>
      </c>
    </row>
    <row r="4968" spans="1:24" x14ac:dyDescent="0.3">
      <c r="A4968" s="4" t="s">
        <v>14854</v>
      </c>
      <c r="B4968" s="5">
        <v>46160</v>
      </c>
      <c r="C4968" s="20" t="str">
        <f>TEXT(Table3[[#This Row],[Transaction_Date]],"dddd")</f>
        <v>Monday</v>
      </c>
      <c r="D4968" t="s">
        <v>14855</v>
      </c>
      <c r="E4968">
        <f>HOUR(Table3[[#This Row],[Transaction_Time]])</f>
        <v>15</v>
      </c>
      <c r="F4968" s="6" t="s">
        <v>24</v>
      </c>
      <c r="G4968" s="6" t="s">
        <v>14856</v>
      </c>
      <c r="H4968" s="6" t="s">
        <v>26</v>
      </c>
      <c r="I4968" s="6" t="s">
        <v>27</v>
      </c>
      <c r="J4968" s="6" t="s">
        <v>55</v>
      </c>
      <c r="K4968" s="6" t="s">
        <v>136</v>
      </c>
      <c r="L4968" s="6" t="s">
        <v>428</v>
      </c>
      <c r="M4968" s="6" t="s">
        <v>83</v>
      </c>
      <c r="N4968" s="6" t="s">
        <v>46</v>
      </c>
      <c r="O4968" s="6" t="s">
        <v>47</v>
      </c>
      <c r="P4968" s="10" t="s">
        <v>68</v>
      </c>
      <c r="Q4968" s="6">
        <v>3743.95</v>
      </c>
      <c r="R4968" s="6">
        <v>34.81</v>
      </c>
      <c r="S4968" s="6">
        <v>0</v>
      </c>
      <c r="T4968" s="6" t="s">
        <v>35</v>
      </c>
      <c r="U4968" s="6"/>
      <c r="V4968" s="6" t="s">
        <v>49</v>
      </c>
      <c r="W4968" s="6">
        <v>62</v>
      </c>
      <c r="X4968" s="7" t="s">
        <v>37</v>
      </c>
    </row>
    <row r="4969" spans="1:24" x14ac:dyDescent="0.3">
      <c r="A4969" s="8" t="s">
        <v>14857</v>
      </c>
      <c r="B4969" s="9">
        <v>46159</v>
      </c>
      <c r="C4969" s="21" t="str">
        <f>TEXT(Table3[[#This Row],[Transaction_Date]],"dddd")</f>
        <v>Sunday</v>
      </c>
      <c r="D4969" t="s">
        <v>14858</v>
      </c>
      <c r="E4969">
        <f>HOUR(Table3[[#This Row],[Transaction_Time]])</f>
        <v>14</v>
      </c>
      <c r="F4969" s="10" t="s">
        <v>370</v>
      </c>
      <c r="G4969" s="10" t="s">
        <v>14859</v>
      </c>
      <c r="H4969" s="10" t="s">
        <v>89</v>
      </c>
      <c r="I4969" s="10" t="s">
        <v>42</v>
      </c>
      <c r="J4969" s="10" t="s">
        <v>119</v>
      </c>
      <c r="K4969" s="10" t="s">
        <v>323</v>
      </c>
      <c r="L4969" s="10" t="s">
        <v>290</v>
      </c>
      <c r="M4969" s="10" t="s">
        <v>93</v>
      </c>
      <c r="N4969" s="10" t="s">
        <v>176</v>
      </c>
      <c r="O4969" s="10" t="s">
        <v>297</v>
      </c>
      <c r="P4969" s="10" t="s">
        <v>128</v>
      </c>
      <c r="Q4969" s="10">
        <v>135.82</v>
      </c>
      <c r="R4969" s="10">
        <v>28.64</v>
      </c>
      <c r="S4969" s="10">
        <v>0</v>
      </c>
      <c r="T4969" s="10" t="s">
        <v>35</v>
      </c>
      <c r="U4969" s="10"/>
      <c r="V4969" s="10" t="s">
        <v>36</v>
      </c>
      <c r="W4969" s="10">
        <v>88</v>
      </c>
      <c r="X4969" s="11" t="s">
        <v>37</v>
      </c>
    </row>
    <row r="4970" spans="1:24" x14ac:dyDescent="0.3">
      <c r="A4970" s="4" t="s">
        <v>14860</v>
      </c>
      <c r="B4970" s="5">
        <v>46163</v>
      </c>
      <c r="C4970" s="20" t="str">
        <f>TEXT(Table3[[#This Row],[Transaction_Date]],"dddd")</f>
        <v>Thursday</v>
      </c>
      <c r="D4970" t="s">
        <v>14861</v>
      </c>
      <c r="E4970">
        <f>HOUR(Table3[[#This Row],[Transaction_Time]])</f>
        <v>19</v>
      </c>
      <c r="F4970" s="6" t="s">
        <v>24</v>
      </c>
      <c r="G4970" s="6" t="s">
        <v>14862</v>
      </c>
      <c r="H4970" s="6" t="s">
        <v>26</v>
      </c>
      <c r="I4970" s="6" t="s">
        <v>27</v>
      </c>
      <c r="J4970" s="6" t="s">
        <v>28</v>
      </c>
      <c r="K4970" s="6" t="s">
        <v>29</v>
      </c>
      <c r="L4970" s="6" t="s">
        <v>246</v>
      </c>
      <c r="M4970" s="6" t="s">
        <v>214</v>
      </c>
      <c r="N4970" s="6" t="s">
        <v>46</v>
      </c>
      <c r="O4970" s="6" t="s">
        <v>47</v>
      </c>
      <c r="P4970" s="6" t="s">
        <v>48</v>
      </c>
      <c r="Q4970" s="6">
        <v>292.05</v>
      </c>
      <c r="R4970" s="6">
        <v>0</v>
      </c>
      <c r="S4970" s="6">
        <v>0</v>
      </c>
      <c r="T4970" s="6" t="s">
        <v>35</v>
      </c>
      <c r="U4970" s="6"/>
      <c r="V4970" s="6" t="s">
        <v>36</v>
      </c>
      <c r="W4970" s="6">
        <v>25</v>
      </c>
      <c r="X4970" s="7" t="s">
        <v>37</v>
      </c>
    </row>
    <row r="4971" spans="1:24" x14ac:dyDescent="0.3">
      <c r="A4971" s="8" t="s">
        <v>14863</v>
      </c>
      <c r="B4971" s="9">
        <v>46153</v>
      </c>
      <c r="C4971" s="21" t="str">
        <f>TEXT(Table3[[#This Row],[Transaction_Date]],"dddd")</f>
        <v>Monday</v>
      </c>
      <c r="D4971" t="s">
        <v>14864</v>
      </c>
      <c r="E4971">
        <f>HOUR(Table3[[#This Row],[Transaction_Time]])</f>
        <v>11</v>
      </c>
      <c r="F4971" s="10" t="s">
        <v>40</v>
      </c>
      <c r="G4971" s="10" t="s">
        <v>14865</v>
      </c>
      <c r="H4971" s="10" t="s">
        <v>54</v>
      </c>
      <c r="I4971" s="10" t="s">
        <v>42</v>
      </c>
      <c r="J4971" s="10" t="s">
        <v>28</v>
      </c>
      <c r="K4971" s="10" t="s">
        <v>188</v>
      </c>
      <c r="L4971" s="10" t="s">
        <v>445</v>
      </c>
      <c r="M4971" s="10" t="s">
        <v>162</v>
      </c>
      <c r="N4971" s="10" t="s">
        <v>46</v>
      </c>
      <c r="O4971" s="10" t="s">
        <v>47</v>
      </c>
      <c r="P4971" s="10" t="s">
        <v>48</v>
      </c>
      <c r="Q4971" s="10">
        <v>352.98</v>
      </c>
      <c r="R4971" s="10">
        <v>0</v>
      </c>
      <c r="S4971" s="10">
        <v>0</v>
      </c>
      <c r="T4971" s="10" t="s">
        <v>35</v>
      </c>
      <c r="U4971" s="10"/>
      <c r="V4971" s="10" t="s">
        <v>49</v>
      </c>
      <c r="W4971" s="10">
        <v>92</v>
      </c>
      <c r="X4971" s="11" t="s">
        <v>69</v>
      </c>
    </row>
    <row r="4972" spans="1:24" x14ac:dyDescent="0.3">
      <c r="A4972" s="4" t="s">
        <v>14866</v>
      </c>
      <c r="B4972" s="5">
        <v>46171</v>
      </c>
      <c r="C4972" s="20" t="str">
        <f>TEXT(Table3[[#This Row],[Transaction_Date]],"dddd")</f>
        <v>Friday</v>
      </c>
      <c r="D4972" t="s">
        <v>14867</v>
      </c>
      <c r="E4972">
        <f>HOUR(Table3[[#This Row],[Transaction_Time]])</f>
        <v>19</v>
      </c>
      <c r="F4972" s="6" t="s">
        <v>24</v>
      </c>
      <c r="G4972" s="6" t="s">
        <v>14868</v>
      </c>
      <c r="H4972" s="6" t="s">
        <v>89</v>
      </c>
      <c r="I4972" s="6" t="s">
        <v>27</v>
      </c>
      <c r="J4972" s="6" t="s">
        <v>150</v>
      </c>
      <c r="K4972" s="6" t="s">
        <v>245</v>
      </c>
      <c r="L4972" s="6" t="s">
        <v>634</v>
      </c>
      <c r="M4972" s="6" t="s">
        <v>114</v>
      </c>
      <c r="N4972" s="6" t="s">
        <v>46</v>
      </c>
      <c r="O4972" s="6" t="s">
        <v>297</v>
      </c>
      <c r="P4972" s="6" t="s">
        <v>115</v>
      </c>
      <c r="Q4972" s="6">
        <v>306.22000000000003</v>
      </c>
      <c r="R4972" s="6">
        <v>0</v>
      </c>
      <c r="S4972" s="6">
        <v>0</v>
      </c>
      <c r="T4972" s="6" t="s">
        <v>35</v>
      </c>
      <c r="U4972" s="6"/>
      <c r="V4972" s="6" t="s">
        <v>49</v>
      </c>
      <c r="W4972" s="6">
        <v>82</v>
      </c>
      <c r="X4972" s="7" t="s">
        <v>37</v>
      </c>
    </row>
    <row r="4973" spans="1:24" x14ac:dyDescent="0.3">
      <c r="A4973" s="8" t="s">
        <v>14869</v>
      </c>
      <c r="B4973" s="9">
        <v>46152</v>
      </c>
      <c r="C4973" s="21" t="str">
        <f>TEXT(Table3[[#This Row],[Transaction_Date]],"dddd")</f>
        <v>Sunday</v>
      </c>
      <c r="D4973" t="s">
        <v>14870</v>
      </c>
      <c r="E4973">
        <f>HOUR(Table3[[#This Row],[Transaction_Time]])</f>
        <v>15</v>
      </c>
      <c r="F4973" s="10" t="s">
        <v>52</v>
      </c>
      <c r="G4973" s="10" t="s">
        <v>14871</v>
      </c>
      <c r="H4973" s="10" t="s">
        <v>54</v>
      </c>
      <c r="I4973" s="10" t="s">
        <v>42</v>
      </c>
      <c r="J4973" s="10" t="s">
        <v>55</v>
      </c>
      <c r="K4973" s="10" t="s">
        <v>136</v>
      </c>
      <c r="L4973" s="10" t="s">
        <v>286</v>
      </c>
      <c r="M4973" s="10" t="s">
        <v>122</v>
      </c>
      <c r="N4973" s="10" t="s">
        <v>46</v>
      </c>
      <c r="O4973" s="10" t="s">
        <v>60</v>
      </c>
      <c r="P4973" s="10" t="s">
        <v>68</v>
      </c>
      <c r="Q4973" s="10">
        <v>1059.1500000000001</v>
      </c>
      <c r="R4973" s="10">
        <v>6.01</v>
      </c>
      <c r="S4973" s="10">
        <v>0</v>
      </c>
      <c r="T4973" s="10" t="s">
        <v>35</v>
      </c>
      <c r="U4973" s="10"/>
      <c r="V4973" s="10" t="s">
        <v>49</v>
      </c>
      <c r="W4973" s="10">
        <v>84</v>
      </c>
      <c r="X4973" s="11" t="s">
        <v>37</v>
      </c>
    </row>
    <row r="4974" spans="1:24" x14ac:dyDescent="0.3">
      <c r="A4974" s="4" t="s">
        <v>14872</v>
      </c>
      <c r="B4974" s="5">
        <v>46160</v>
      </c>
      <c r="C4974" s="20" t="str">
        <f>TEXT(Table3[[#This Row],[Transaction_Date]],"dddd")</f>
        <v>Monday</v>
      </c>
      <c r="D4974" t="s">
        <v>14873</v>
      </c>
      <c r="E4974">
        <f>HOUR(Table3[[#This Row],[Transaction_Time]])</f>
        <v>18</v>
      </c>
      <c r="F4974" s="6" t="s">
        <v>24</v>
      </c>
      <c r="G4974" s="6" t="s">
        <v>14874</v>
      </c>
      <c r="H4974" s="6" t="s">
        <v>89</v>
      </c>
      <c r="I4974" s="6" t="s">
        <v>27</v>
      </c>
      <c r="J4974" s="6" t="s">
        <v>43</v>
      </c>
      <c r="K4974" s="6" t="s">
        <v>112</v>
      </c>
      <c r="L4974" s="6" t="s">
        <v>225</v>
      </c>
      <c r="M4974" s="6" t="s">
        <v>214</v>
      </c>
      <c r="N4974" s="6" t="s">
        <v>176</v>
      </c>
      <c r="O4974" s="6" t="s">
        <v>60</v>
      </c>
      <c r="P4974" s="10" t="s">
        <v>68</v>
      </c>
      <c r="Q4974" s="6">
        <v>2446.0300000000002</v>
      </c>
      <c r="R4974" s="6">
        <v>0</v>
      </c>
      <c r="S4974" s="6">
        <v>0</v>
      </c>
      <c r="T4974" s="6" t="s">
        <v>35</v>
      </c>
      <c r="U4974" s="6"/>
      <c r="V4974" s="6" t="s">
        <v>49</v>
      </c>
      <c r="W4974" s="6">
        <v>48</v>
      </c>
      <c r="X4974" s="7" t="s">
        <v>37</v>
      </c>
    </row>
    <row r="4975" spans="1:24" x14ac:dyDescent="0.3">
      <c r="A4975" s="8" t="s">
        <v>14875</v>
      </c>
      <c r="B4975" s="9">
        <v>46167</v>
      </c>
      <c r="C4975" s="21" t="str">
        <f>TEXT(Table3[[#This Row],[Transaction_Date]],"dddd")</f>
        <v>Monday</v>
      </c>
      <c r="D4975" t="s">
        <v>14876</v>
      </c>
      <c r="E4975">
        <f>HOUR(Table3[[#This Row],[Transaction_Time]])</f>
        <v>21</v>
      </c>
      <c r="F4975" s="10" t="s">
        <v>24</v>
      </c>
      <c r="G4975" s="10" t="s">
        <v>14877</v>
      </c>
      <c r="H4975" s="10" t="s">
        <v>54</v>
      </c>
      <c r="I4975" s="10" t="s">
        <v>27</v>
      </c>
      <c r="J4975" s="10" t="s">
        <v>43</v>
      </c>
      <c r="K4975" s="10" t="s">
        <v>112</v>
      </c>
      <c r="L4975" s="10" t="s">
        <v>200</v>
      </c>
      <c r="M4975" s="10" t="s">
        <v>146</v>
      </c>
      <c r="N4975" s="10" t="s">
        <v>46</v>
      </c>
      <c r="O4975" s="10" t="s">
        <v>47</v>
      </c>
      <c r="P4975" s="10" t="s">
        <v>128</v>
      </c>
      <c r="Q4975" s="10">
        <v>554.11</v>
      </c>
      <c r="R4975" s="10">
        <v>65.36</v>
      </c>
      <c r="S4975" s="10">
        <v>0</v>
      </c>
      <c r="T4975" s="10" t="s">
        <v>35</v>
      </c>
      <c r="U4975" s="10"/>
      <c r="V4975" s="10" t="s">
        <v>49</v>
      </c>
      <c r="W4975" s="10">
        <v>20</v>
      </c>
      <c r="X4975" s="11" t="s">
        <v>37</v>
      </c>
    </row>
    <row r="4976" spans="1:24" x14ac:dyDescent="0.3">
      <c r="A4976" s="4" t="s">
        <v>14878</v>
      </c>
      <c r="B4976" s="5">
        <v>46173</v>
      </c>
      <c r="C4976" s="20" t="str">
        <f>TEXT(Table3[[#This Row],[Transaction_Date]],"dddd")</f>
        <v>Sunday</v>
      </c>
      <c r="D4976" t="s">
        <v>14879</v>
      </c>
      <c r="E4976">
        <f>HOUR(Table3[[#This Row],[Transaction_Time]])</f>
        <v>9</v>
      </c>
      <c r="F4976" s="6" t="s">
        <v>24</v>
      </c>
      <c r="G4976" s="6" t="s">
        <v>14880</v>
      </c>
      <c r="H4976" s="6" t="s">
        <v>74</v>
      </c>
      <c r="I4976" s="6" t="s">
        <v>27</v>
      </c>
      <c r="J4976" s="6" t="s">
        <v>55</v>
      </c>
      <c r="K4976" s="6" t="s">
        <v>180</v>
      </c>
      <c r="L4976" s="6" t="s">
        <v>113</v>
      </c>
      <c r="M4976" s="6" t="s">
        <v>114</v>
      </c>
      <c r="N4976" s="6" t="s">
        <v>46</v>
      </c>
      <c r="O4976" s="6" t="s">
        <v>141</v>
      </c>
      <c r="P4976" s="6" t="s">
        <v>84</v>
      </c>
      <c r="Q4976" s="6">
        <v>1538.97</v>
      </c>
      <c r="R4976" s="6">
        <v>0</v>
      </c>
      <c r="S4976" s="6">
        <v>0</v>
      </c>
      <c r="T4976" s="6" t="s">
        <v>35</v>
      </c>
      <c r="U4976" s="6"/>
      <c r="V4976" s="6" t="s">
        <v>49</v>
      </c>
      <c r="W4976" s="6">
        <v>34</v>
      </c>
      <c r="X4976" s="7" t="s">
        <v>37</v>
      </c>
    </row>
    <row r="4977" spans="1:24" x14ac:dyDescent="0.3">
      <c r="A4977" s="8" t="s">
        <v>14881</v>
      </c>
      <c r="B4977" s="9">
        <v>46148</v>
      </c>
      <c r="C4977" s="21" t="str">
        <f>TEXT(Table3[[#This Row],[Transaction_Date]],"dddd")</f>
        <v>Wednesday</v>
      </c>
      <c r="D4977" t="s">
        <v>14882</v>
      </c>
      <c r="E4977">
        <f>HOUR(Table3[[#This Row],[Transaction_Time]])</f>
        <v>9</v>
      </c>
      <c r="F4977" s="10" t="s">
        <v>24</v>
      </c>
      <c r="G4977" s="10" t="s">
        <v>14883</v>
      </c>
      <c r="H4977" s="10" t="s">
        <v>97</v>
      </c>
      <c r="I4977" s="10" t="s">
        <v>42</v>
      </c>
      <c r="J4977" s="10" t="s">
        <v>55</v>
      </c>
      <c r="K4977" s="10" t="s">
        <v>56</v>
      </c>
      <c r="L4977" s="10" t="s">
        <v>801</v>
      </c>
      <c r="M4977" s="10" t="s">
        <v>58</v>
      </c>
      <c r="N4977" s="10" t="s">
        <v>78</v>
      </c>
      <c r="O4977" s="10" t="s">
        <v>60</v>
      </c>
      <c r="P4977" s="10" t="s">
        <v>115</v>
      </c>
      <c r="Q4977" s="10">
        <v>324.55</v>
      </c>
      <c r="R4977" s="10">
        <v>0</v>
      </c>
      <c r="S4977" s="10">
        <v>0</v>
      </c>
      <c r="T4977" s="10" t="s">
        <v>35</v>
      </c>
      <c r="U4977" s="10"/>
      <c r="V4977" s="10" t="s">
        <v>49</v>
      </c>
      <c r="W4977" s="10">
        <v>75</v>
      </c>
      <c r="X4977" s="11" t="s">
        <v>37</v>
      </c>
    </row>
    <row r="4978" spans="1:24" x14ac:dyDescent="0.3">
      <c r="A4978" s="4" t="s">
        <v>14884</v>
      </c>
      <c r="B4978" s="5">
        <v>46152</v>
      </c>
      <c r="C4978" s="20" t="str">
        <f>TEXT(Table3[[#This Row],[Transaction_Date]],"dddd")</f>
        <v>Sunday</v>
      </c>
      <c r="D4978" t="s">
        <v>14885</v>
      </c>
      <c r="E4978">
        <f>HOUR(Table3[[#This Row],[Transaction_Time]])</f>
        <v>15</v>
      </c>
      <c r="F4978" s="6" t="s">
        <v>40</v>
      </c>
      <c r="G4978" s="6" t="s">
        <v>14886</v>
      </c>
      <c r="H4978" s="6" t="s">
        <v>97</v>
      </c>
      <c r="I4978" s="6" t="s">
        <v>27</v>
      </c>
      <c r="J4978" s="6" t="s">
        <v>150</v>
      </c>
      <c r="K4978" s="6" t="s">
        <v>319</v>
      </c>
      <c r="L4978" s="6" t="s">
        <v>92</v>
      </c>
      <c r="M4978" s="6" t="s">
        <v>93</v>
      </c>
      <c r="N4978" s="6" t="s">
        <v>46</v>
      </c>
      <c r="O4978" s="6" t="s">
        <v>47</v>
      </c>
      <c r="P4978" s="6" t="s">
        <v>108</v>
      </c>
      <c r="Q4978" s="6">
        <v>51.19</v>
      </c>
      <c r="R4978" s="6">
        <v>0</v>
      </c>
      <c r="S4978" s="6">
        <v>1.55</v>
      </c>
      <c r="T4978" s="6" t="s">
        <v>35</v>
      </c>
      <c r="U4978" s="6"/>
      <c r="V4978" s="6" t="s">
        <v>49</v>
      </c>
      <c r="W4978" s="6">
        <v>23</v>
      </c>
      <c r="X4978" s="7" t="s">
        <v>37</v>
      </c>
    </row>
    <row r="4979" spans="1:24" x14ac:dyDescent="0.3">
      <c r="A4979" s="8" t="s">
        <v>14887</v>
      </c>
      <c r="B4979" s="9">
        <v>46150</v>
      </c>
      <c r="C4979" s="21" t="str">
        <f>TEXT(Table3[[#This Row],[Transaction_Date]],"dddd")</f>
        <v>Friday</v>
      </c>
      <c r="D4979" t="s">
        <v>14888</v>
      </c>
      <c r="E4979">
        <f>HOUR(Table3[[#This Row],[Transaction_Time]])</f>
        <v>19</v>
      </c>
      <c r="F4979" s="10" t="s">
        <v>52</v>
      </c>
      <c r="G4979" s="10" t="s">
        <v>14889</v>
      </c>
      <c r="H4979" s="10" t="s">
        <v>26</v>
      </c>
      <c r="I4979" s="10" t="s">
        <v>42</v>
      </c>
      <c r="J4979" s="10" t="s">
        <v>55</v>
      </c>
      <c r="K4979" s="10" t="s">
        <v>136</v>
      </c>
      <c r="L4979" s="10" t="s">
        <v>66</v>
      </c>
      <c r="M4979" s="10" t="s">
        <v>67</v>
      </c>
      <c r="N4979" s="10" t="s">
        <v>46</v>
      </c>
      <c r="O4979" s="10" t="s">
        <v>60</v>
      </c>
      <c r="P4979" s="10" t="s">
        <v>84</v>
      </c>
      <c r="Q4979" s="10">
        <v>2530.08</v>
      </c>
      <c r="R4979" s="10">
        <v>0</v>
      </c>
      <c r="S4979" s="10">
        <v>0</v>
      </c>
      <c r="T4979" s="10" t="s">
        <v>35</v>
      </c>
      <c r="U4979" s="10"/>
      <c r="V4979" s="10" t="s">
        <v>49</v>
      </c>
      <c r="W4979" s="10">
        <v>10</v>
      </c>
      <c r="X4979" s="11" t="s">
        <v>37</v>
      </c>
    </row>
    <row r="4980" spans="1:24" x14ac:dyDescent="0.3">
      <c r="A4980" s="4" t="s">
        <v>14890</v>
      </c>
      <c r="B4980" s="5">
        <v>46154</v>
      </c>
      <c r="C4980" s="20" t="str">
        <f>TEXT(Table3[[#This Row],[Transaction_Date]],"dddd")</f>
        <v>Tuesday</v>
      </c>
      <c r="D4980" t="s">
        <v>14891</v>
      </c>
      <c r="E4980">
        <f>HOUR(Table3[[#This Row],[Transaction_Time]])</f>
        <v>19</v>
      </c>
      <c r="F4980" s="6" t="s">
        <v>24</v>
      </c>
      <c r="G4980" s="6" t="s">
        <v>14892</v>
      </c>
      <c r="H4980" s="6" t="s">
        <v>26</v>
      </c>
      <c r="I4980" s="6" t="s">
        <v>27</v>
      </c>
      <c r="J4980" s="6" t="s">
        <v>28</v>
      </c>
      <c r="K4980" s="6" t="s">
        <v>188</v>
      </c>
      <c r="L4980" s="6" t="s">
        <v>82</v>
      </c>
      <c r="M4980" s="6" t="s">
        <v>83</v>
      </c>
      <c r="N4980" s="6" t="s">
        <v>46</v>
      </c>
      <c r="O4980" s="6" t="s">
        <v>60</v>
      </c>
      <c r="P4980" s="6" t="s">
        <v>48</v>
      </c>
      <c r="Q4980" s="6">
        <v>1899.83</v>
      </c>
      <c r="R4980" s="6">
        <v>0</v>
      </c>
      <c r="S4980" s="6">
        <v>0</v>
      </c>
      <c r="T4980" s="6" t="s">
        <v>280</v>
      </c>
      <c r="U4980" s="6" t="s">
        <v>385</v>
      </c>
      <c r="V4980" s="6" t="s">
        <v>36</v>
      </c>
      <c r="W4980" s="6">
        <v>12</v>
      </c>
      <c r="X4980" s="7" t="s">
        <v>37</v>
      </c>
    </row>
    <row r="4981" spans="1:24" x14ac:dyDescent="0.3">
      <c r="A4981" s="8" t="s">
        <v>14893</v>
      </c>
      <c r="B4981" s="9">
        <v>46170</v>
      </c>
      <c r="C4981" s="21" t="str">
        <f>TEXT(Table3[[#This Row],[Transaction_Date]],"dddd")</f>
        <v>Thursday</v>
      </c>
      <c r="D4981" t="s">
        <v>14894</v>
      </c>
      <c r="E4981">
        <f>HOUR(Table3[[#This Row],[Transaction_Time]])</f>
        <v>16</v>
      </c>
      <c r="F4981" s="10" t="s">
        <v>24</v>
      </c>
      <c r="G4981" s="10" t="s">
        <v>14895</v>
      </c>
      <c r="H4981" s="10" t="s">
        <v>26</v>
      </c>
      <c r="I4981" s="10" t="s">
        <v>27</v>
      </c>
      <c r="J4981" s="10" t="s">
        <v>119</v>
      </c>
      <c r="K4981" s="10" t="s">
        <v>120</v>
      </c>
      <c r="L4981" s="10" t="s">
        <v>145</v>
      </c>
      <c r="M4981" s="10" t="s">
        <v>146</v>
      </c>
      <c r="N4981" s="10" t="s">
        <v>46</v>
      </c>
      <c r="O4981" s="10" t="s">
        <v>60</v>
      </c>
      <c r="P4981" s="10" t="s">
        <v>128</v>
      </c>
      <c r="Q4981" s="10">
        <v>236.14</v>
      </c>
      <c r="R4981" s="10">
        <v>20.98</v>
      </c>
      <c r="S4981" s="10">
        <v>0</v>
      </c>
      <c r="T4981" s="10" t="s">
        <v>35</v>
      </c>
      <c r="U4981" s="10"/>
      <c r="V4981" s="10" t="s">
        <v>36</v>
      </c>
      <c r="W4981" s="10">
        <v>31</v>
      </c>
      <c r="X4981" s="11" t="s">
        <v>37</v>
      </c>
    </row>
    <row r="4982" spans="1:24" x14ac:dyDescent="0.3">
      <c r="A4982" s="4" t="s">
        <v>14896</v>
      </c>
      <c r="B4982" s="5">
        <v>46160</v>
      </c>
      <c r="C4982" s="20" t="str">
        <f>TEXT(Table3[[#This Row],[Transaction_Date]],"dddd")</f>
        <v>Monday</v>
      </c>
      <c r="D4982" t="s">
        <v>14897</v>
      </c>
      <c r="E4982">
        <f>HOUR(Table3[[#This Row],[Transaction_Time]])</f>
        <v>14</v>
      </c>
      <c r="F4982" s="6" t="s">
        <v>40</v>
      </c>
      <c r="G4982" s="6" t="s">
        <v>14898</v>
      </c>
      <c r="H4982" s="6" t="s">
        <v>26</v>
      </c>
      <c r="I4982" s="6" t="s">
        <v>42</v>
      </c>
      <c r="J4982" s="6" t="s">
        <v>166</v>
      </c>
      <c r="K4982" s="6" t="s">
        <v>204</v>
      </c>
      <c r="L4982" s="6" t="s">
        <v>171</v>
      </c>
      <c r="M4982" s="6" t="s">
        <v>67</v>
      </c>
      <c r="N4982" s="6" t="s">
        <v>59</v>
      </c>
      <c r="O4982" s="6" t="s">
        <v>141</v>
      </c>
      <c r="P4982" s="6" t="s">
        <v>68</v>
      </c>
      <c r="Q4982" s="6">
        <v>1186.92</v>
      </c>
      <c r="R4982" s="6">
        <v>0</v>
      </c>
      <c r="S4982" s="6">
        <v>6.62</v>
      </c>
      <c r="T4982" s="6" t="s">
        <v>35</v>
      </c>
      <c r="U4982" s="6"/>
      <c r="V4982" s="6" t="s">
        <v>49</v>
      </c>
      <c r="W4982" s="6">
        <v>67</v>
      </c>
      <c r="X4982" s="7" t="s">
        <v>37</v>
      </c>
    </row>
    <row r="4983" spans="1:24" x14ac:dyDescent="0.3">
      <c r="A4983" s="8" t="s">
        <v>14899</v>
      </c>
      <c r="B4983" s="9">
        <v>46173</v>
      </c>
      <c r="C4983" s="21" t="str">
        <f>TEXT(Table3[[#This Row],[Transaction_Date]],"dddd")</f>
        <v>Sunday</v>
      </c>
      <c r="D4983" t="s">
        <v>14900</v>
      </c>
      <c r="E4983">
        <f>HOUR(Table3[[#This Row],[Transaction_Time]])</f>
        <v>10</v>
      </c>
      <c r="F4983" s="10" t="s">
        <v>40</v>
      </c>
      <c r="G4983" s="10" t="s">
        <v>14901</v>
      </c>
      <c r="H4983" s="10" t="s">
        <v>26</v>
      </c>
      <c r="I4983" s="10" t="s">
        <v>27</v>
      </c>
      <c r="J4983" s="10" t="s">
        <v>90</v>
      </c>
      <c r="K4983" s="10" t="s">
        <v>91</v>
      </c>
      <c r="L4983" s="10" t="s">
        <v>30</v>
      </c>
      <c r="M4983" s="10" t="s">
        <v>31</v>
      </c>
      <c r="N4983" s="10" t="s">
        <v>46</v>
      </c>
      <c r="O4983" s="10" t="s">
        <v>47</v>
      </c>
      <c r="P4983" s="10" t="s">
        <v>34</v>
      </c>
      <c r="Q4983" s="10">
        <v>116.08</v>
      </c>
      <c r="R4983" s="10">
        <v>0</v>
      </c>
      <c r="S4983" s="10">
        <v>0</v>
      </c>
      <c r="T4983" s="10" t="s">
        <v>35</v>
      </c>
      <c r="U4983" s="10"/>
      <c r="V4983" s="10" t="s">
        <v>49</v>
      </c>
      <c r="W4983" s="10">
        <v>68</v>
      </c>
      <c r="X4983" s="11" t="s">
        <v>37</v>
      </c>
    </row>
    <row r="4984" spans="1:24" x14ac:dyDescent="0.3">
      <c r="A4984" s="4" t="s">
        <v>14902</v>
      </c>
      <c r="B4984" s="5">
        <v>46168</v>
      </c>
      <c r="C4984" s="20" t="str">
        <f>TEXT(Table3[[#This Row],[Transaction_Date]],"dddd")</f>
        <v>Tuesday</v>
      </c>
      <c r="D4984" t="s">
        <v>14903</v>
      </c>
      <c r="E4984">
        <f>HOUR(Table3[[#This Row],[Transaction_Time]])</f>
        <v>12</v>
      </c>
      <c r="F4984" s="6" t="s">
        <v>52</v>
      </c>
      <c r="G4984" s="6" t="s">
        <v>14904</v>
      </c>
      <c r="H4984" s="6" t="s">
        <v>89</v>
      </c>
      <c r="I4984" s="6" t="s">
        <v>27</v>
      </c>
      <c r="J4984" s="6" t="s">
        <v>90</v>
      </c>
      <c r="K4984" s="6" t="s">
        <v>91</v>
      </c>
      <c r="L4984" s="6" t="s">
        <v>463</v>
      </c>
      <c r="M4984" s="6" t="s">
        <v>101</v>
      </c>
      <c r="N4984" s="6" t="s">
        <v>176</v>
      </c>
      <c r="O4984" s="6" t="s">
        <v>47</v>
      </c>
      <c r="P4984" s="6" t="s">
        <v>68</v>
      </c>
      <c r="Q4984" s="6">
        <v>1402.47</v>
      </c>
      <c r="R4984" s="6">
        <v>0</v>
      </c>
      <c r="S4984" s="6">
        <v>0</v>
      </c>
      <c r="T4984" s="6" t="s">
        <v>35</v>
      </c>
      <c r="U4984" s="6"/>
      <c r="V4984" s="6" t="s">
        <v>49</v>
      </c>
      <c r="W4984" s="6">
        <v>41</v>
      </c>
      <c r="X4984" s="7" t="s">
        <v>37</v>
      </c>
    </row>
    <row r="4985" spans="1:24" x14ac:dyDescent="0.3">
      <c r="A4985" s="8" t="s">
        <v>14905</v>
      </c>
      <c r="B4985" s="9">
        <v>46170</v>
      </c>
      <c r="C4985" s="21" t="str">
        <f>TEXT(Table3[[#This Row],[Transaction_Date]],"dddd")</f>
        <v>Thursday</v>
      </c>
      <c r="D4985" t="s">
        <v>13172</v>
      </c>
      <c r="E4985">
        <f>HOUR(Table3[[#This Row],[Transaction_Time]])</f>
        <v>9</v>
      </c>
      <c r="F4985" s="10" t="s">
        <v>40</v>
      </c>
      <c r="G4985" s="10" t="s">
        <v>14906</v>
      </c>
      <c r="H4985" s="10" t="s">
        <v>26</v>
      </c>
      <c r="I4985" s="10" t="s">
        <v>42</v>
      </c>
      <c r="J4985" s="10" t="s">
        <v>28</v>
      </c>
      <c r="K4985" s="10" t="s">
        <v>65</v>
      </c>
      <c r="L4985" s="10" t="s">
        <v>801</v>
      </c>
      <c r="M4985" s="10" t="s">
        <v>58</v>
      </c>
      <c r="N4985" s="10" t="s">
        <v>46</v>
      </c>
      <c r="O4985" s="10" t="s">
        <v>47</v>
      </c>
      <c r="P4985" s="10" t="s">
        <v>108</v>
      </c>
      <c r="Q4985" s="10">
        <v>359.27</v>
      </c>
      <c r="R4985" s="10">
        <v>0</v>
      </c>
      <c r="S4985" s="10">
        <v>0</v>
      </c>
      <c r="T4985" s="10" t="s">
        <v>35</v>
      </c>
      <c r="U4985" s="10"/>
      <c r="V4985" s="10" t="s">
        <v>49</v>
      </c>
      <c r="W4985" s="10">
        <v>52</v>
      </c>
      <c r="X4985" s="11" t="s">
        <v>37</v>
      </c>
    </row>
    <row r="4986" spans="1:24" x14ac:dyDescent="0.3">
      <c r="A4986" s="4" t="s">
        <v>14907</v>
      </c>
      <c r="B4986" s="5">
        <v>46151</v>
      </c>
      <c r="C4986" s="20" t="str">
        <f>TEXT(Table3[[#This Row],[Transaction_Date]],"dddd")</f>
        <v>Saturday</v>
      </c>
      <c r="D4986" t="s">
        <v>14908</v>
      </c>
      <c r="E4986">
        <f>HOUR(Table3[[#This Row],[Transaction_Time]])</f>
        <v>22</v>
      </c>
      <c r="F4986" s="6" t="s">
        <v>40</v>
      </c>
      <c r="G4986" s="6" t="s">
        <v>14909</v>
      </c>
      <c r="H4986" s="6" t="s">
        <v>26</v>
      </c>
      <c r="I4986" s="6" t="s">
        <v>27</v>
      </c>
      <c r="J4986" s="6" t="s">
        <v>43</v>
      </c>
      <c r="K4986" s="6" t="s">
        <v>285</v>
      </c>
      <c r="L4986" s="6" t="s">
        <v>225</v>
      </c>
      <c r="M4986" s="6" t="s">
        <v>214</v>
      </c>
      <c r="N4986" s="6" t="s">
        <v>46</v>
      </c>
      <c r="O4986" s="6" t="s">
        <v>47</v>
      </c>
      <c r="P4986" s="10" t="s">
        <v>68</v>
      </c>
      <c r="Q4986" s="6">
        <v>302.64999999999998</v>
      </c>
      <c r="R4986" s="6">
        <v>0</v>
      </c>
      <c r="S4986" s="6">
        <v>0</v>
      </c>
      <c r="T4986" s="6" t="s">
        <v>35</v>
      </c>
      <c r="U4986" s="6"/>
      <c r="V4986" s="6" t="s">
        <v>49</v>
      </c>
      <c r="W4986" s="6">
        <v>22</v>
      </c>
      <c r="X4986" s="7" t="s">
        <v>37</v>
      </c>
    </row>
    <row r="4987" spans="1:24" x14ac:dyDescent="0.3">
      <c r="A4987" s="8" t="s">
        <v>14910</v>
      </c>
      <c r="B4987" s="9">
        <v>46166</v>
      </c>
      <c r="C4987" s="21" t="str">
        <f>TEXT(Table3[[#This Row],[Transaction_Date]],"dddd")</f>
        <v>Sunday</v>
      </c>
      <c r="D4987" t="s">
        <v>14911</v>
      </c>
      <c r="E4987">
        <f>HOUR(Table3[[#This Row],[Transaction_Time]])</f>
        <v>17</v>
      </c>
      <c r="F4987" s="10" t="s">
        <v>24</v>
      </c>
      <c r="G4987" s="10" t="s">
        <v>14912</v>
      </c>
      <c r="H4987" s="10" t="s">
        <v>26</v>
      </c>
      <c r="I4987" s="10" t="s">
        <v>27</v>
      </c>
      <c r="J4987" s="10" t="s">
        <v>90</v>
      </c>
      <c r="K4987" s="10" t="s">
        <v>140</v>
      </c>
      <c r="L4987" s="10" t="s">
        <v>435</v>
      </c>
      <c r="M4987" s="10" t="s">
        <v>101</v>
      </c>
      <c r="N4987" s="10" t="s">
        <v>46</v>
      </c>
      <c r="O4987" s="10" t="s">
        <v>47</v>
      </c>
      <c r="P4987" s="10" t="s">
        <v>68</v>
      </c>
      <c r="Q4987" s="10">
        <v>116.57</v>
      </c>
      <c r="R4987" s="10">
        <v>0</v>
      </c>
      <c r="S4987" s="10">
        <v>0</v>
      </c>
      <c r="T4987" s="10" t="s">
        <v>35</v>
      </c>
      <c r="U4987" s="10"/>
      <c r="V4987" s="10" t="s">
        <v>49</v>
      </c>
      <c r="W4987" s="10">
        <v>10</v>
      </c>
      <c r="X4987" s="11" t="s">
        <v>37</v>
      </c>
    </row>
    <row r="4988" spans="1:24" x14ac:dyDescent="0.3">
      <c r="A4988" s="4" t="s">
        <v>14913</v>
      </c>
      <c r="B4988" s="5">
        <v>46149</v>
      </c>
      <c r="C4988" s="20" t="str">
        <f>TEXT(Table3[[#This Row],[Transaction_Date]],"dddd")</f>
        <v>Thursday</v>
      </c>
      <c r="D4988" t="s">
        <v>7238</v>
      </c>
      <c r="E4988">
        <f>HOUR(Table3[[#This Row],[Transaction_Time]])</f>
        <v>20</v>
      </c>
      <c r="F4988" s="6" t="s">
        <v>24</v>
      </c>
      <c r="G4988" s="6" t="s">
        <v>14914</v>
      </c>
      <c r="H4988" s="6" t="s">
        <v>26</v>
      </c>
      <c r="I4988" s="6" t="s">
        <v>42</v>
      </c>
      <c r="J4988" s="6" t="s">
        <v>98</v>
      </c>
      <c r="K4988" s="6" t="s">
        <v>459</v>
      </c>
      <c r="L4988" s="6" t="s">
        <v>221</v>
      </c>
      <c r="M4988" s="6" t="s">
        <v>67</v>
      </c>
      <c r="N4988" s="6" t="s">
        <v>46</v>
      </c>
      <c r="O4988" s="6" t="s">
        <v>60</v>
      </c>
      <c r="P4988" s="6" t="s">
        <v>128</v>
      </c>
      <c r="Q4988" s="6">
        <v>975.34</v>
      </c>
      <c r="R4988" s="6">
        <v>56.1</v>
      </c>
      <c r="S4988" s="6">
        <v>0</v>
      </c>
      <c r="T4988" s="6" t="s">
        <v>35</v>
      </c>
      <c r="U4988" s="6"/>
      <c r="V4988" s="6" t="s">
        <v>49</v>
      </c>
      <c r="W4988" s="6">
        <v>69</v>
      </c>
      <c r="X4988" s="7" t="s">
        <v>37</v>
      </c>
    </row>
    <row r="4989" spans="1:24" x14ac:dyDescent="0.3">
      <c r="A4989" s="8" t="s">
        <v>14915</v>
      </c>
      <c r="B4989" s="9">
        <v>46148</v>
      </c>
      <c r="C4989" s="21" t="str">
        <f>TEXT(Table3[[#This Row],[Transaction_Date]],"dddd")</f>
        <v>Wednesday</v>
      </c>
      <c r="D4989" t="s">
        <v>14916</v>
      </c>
      <c r="E4989">
        <f>HOUR(Table3[[#This Row],[Transaction_Time]])</f>
        <v>6</v>
      </c>
      <c r="F4989" s="10" t="s">
        <v>24</v>
      </c>
      <c r="G4989" s="10" t="s">
        <v>14917</v>
      </c>
      <c r="H4989" s="10" t="s">
        <v>26</v>
      </c>
      <c r="I4989" s="10" t="s">
        <v>42</v>
      </c>
      <c r="J4989" s="10" t="s">
        <v>43</v>
      </c>
      <c r="K4989" s="10" t="s">
        <v>285</v>
      </c>
      <c r="L4989" s="10" t="s">
        <v>57</v>
      </c>
      <c r="M4989" s="10" t="s">
        <v>58</v>
      </c>
      <c r="N4989" s="10" t="s">
        <v>32</v>
      </c>
      <c r="O4989" s="10" t="s">
        <v>47</v>
      </c>
      <c r="P4989" s="10" t="s">
        <v>115</v>
      </c>
      <c r="Q4989" s="10">
        <v>684.37</v>
      </c>
      <c r="R4989" s="10">
        <v>0</v>
      </c>
      <c r="S4989" s="10">
        <v>0.31</v>
      </c>
      <c r="T4989" s="10" t="s">
        <v>35</v>
      </c>
      <c r="U4989" s="10"/>
      <c r="V4989" s="10" t="s">
        <v>36</v>
      </c>
      <c r="W4989" s="10">
        <v>47</v>
      </c>
      <c r="X4989" s="11" t="s">
        <v>37</v>
      </c>
    </row>
    <row r="4990" spans="1:24" x14ac:dyDescent="0.3">
      <c r="A4990" s="4" t="s">
        <v>14918</v>
      </c>
      <c r="B4990" s="5">
        <v>46149</v>
      </c>
      <c r="C4990" s="20" t="str">
        <f>TEXT(Table3[[#This Row],[Transaction_Date]],"dddd")</f>
        <v>Thursday</v>
      </c>
      <c r="D4990" t="s">
        <v>14919</v>
      </c>
      <c r="E4990">
        <f>HOUR(Table3[[#This Row],[Transaction_Time]])</f>
        <v>12</v>
      </c>
      <c r="F4990" s="6" t="s">
        <v>370</v>
      </c>
      <c r="G4990" s="6" t="s">
        <v>14920</v>
      </c>
      <c r="H4990" s="6" t="s">
        <v>89</v>
      </c>
      <c r="I4990" s="6" t="s">
        <v>42</v>
      </c>
      <c r="J4990" s="6" t="s">
        <v>55</v>
      </c>
      <c r="K4990" s="6" t="s">
        <v>256</v>
      </c>
      <c r="L4990" s="6" t="s">
        <v>246</v>
      </c>
      <c r="M4990" s="6" t="s">
        <v>214</v>
      </c>
      <c r="N4990" s="6" t="s">
        <v>46</v>
      </c>
      <c r="O4990" s="6" t="s">
        <v>141</v>
      </c>
      <c r="P4990" s="6" t="s">
        <v>34</v>
      </c>
      <c r="Q4990" s="6">
        <v>495.84</v>
      </c>
      <c r="R4990" s="6">
        <v>0</v>
      </c>
      <c r="S4990" s="6">
        <v>0</v>
      </c>
      <c r="T4990" s="6" t="s">
        <v>35</v>
      </c>
      <c r="U4990" s="6"/>
      <c r="V4990" s="6" t="s">
        <v>49</v>
      </c>
      <c r="W4990" s="6">
        <v>90</v>
      </c>
      <c r="X4990" s="7" t="s">
        <v>37</v>
      </c>
    </row>
    <row r="4991" spans="1:24" x14ac:dyDescent="0.3">
      <c r="A4991" s="8" t="s">
        <v>14921</v>
      </c>
      <c r="B4991" s="9">
        <v>46152</v>
      </c>
      <c r="C4991" s="21" t="str">
        <f>TEXT(Table3[[#This Row],[Transaction_Date]],"dddd")</f>
        <v>Sunday</v>
      </c>
      <c r="D4991" t="s">
        <v>14922</v>
      </c>
      <c r="E4991">
        <f>HOUR(Table3[[#This Row],[Transaction_Time]])</f>
        <v>21</v>
      </c>
      <c r="F4991" s="10" t="s">
        <v>24</v>
      </c>
      <c r="G4991" s="10" t="s">
        <v>14923</v>
      </c>
      <c r="H4991" s="10" t="s">
        <v>54</v>
      </c>
      <c r="I4991" s="10" t="s">
        <v>27</v>
      </c>
      <c r="J4991" s="10" t="s">
        <v>28</v>
      </c>
      <c r="K4991" s="10" t="s">
        <v>65</v>
      </c>
      <c r="L4991" s="10" t="s">
        <v>682</v>
      </c>
      <c r="M4991" s="10" t="s">
        <v>214</v>
      </c>
      <c r="N4991" s="10" t="s">
        <v>46</v>
      </c>
      <c r="O4991" s="10" t="s">
        <v>60</v>
      </c>
      <c r="P4991" s="10" t="s">
        <v>48</v>
      </c>
      <c r="Q4991" s="10">
        <v>635.69000000000005</v>
      </c>
      <c r="R4991" s="10">
        <v>0</v>
      </c>
      <c r="S4991" s="10">
        <v>0</v>
      </c>
      <c r="T4991" s="10" t="s">
        <v>35</v>
      </c>
      <c r="U4991" s="10"/>
      <c r="V4991" s="10" t="s">
        <v>36</v>
      </c>
      <c r="W4991" s="10">
        <v>24</v>
      </c>
      <c r="X4991" s="11" t="s">
        <v>37</v>
      </c>
    </row>
    <row r="4992" spans="1:24" x14ac:dyDescent="0.3">
      <c r="A4992" s="4" t="s">
        <v>14924</v>
      </c>
      <c r="B4992" s="5">
        <v>46162</v>
      </c>
      <c r="C4992" s="20" t="str">
        <f>TEXT(Table3[[#This Row],[Transaction_Date]],"dddd")</f>
        <v>Wednesday</v>
      </c>
      <c r="D4992" t="s">
        <v>616</v>
      </c>
      <c r="E4992">
        <f>HOUR(Table3[[#This Row],[Transaction_Time]])</f>
        <v>10</v>
      </c>
      <c r="F4992" s="6" t="s">
        <v>52</v>
      </c>
      <c r="G4992" s="6" t="s">
        <v>14925</v>
      </c>
      <c r="H4992" s="6" t="s">
        <v>26</v>
      </c>
      <c r="I4992" s="6" t="s">
        <v>27</v>
      </c>
      <c r="J4992" s="6" t="s">
        <v>150</v>
      </c>
      <c r="K4992" s="6" t="s">
        <v>319</v>
      </c>
      <c r="L4992" s="6" t="s">
        <v>544</v>
      </c>
      <c r="M4992" s="6" t="s">
        <v>114</v>
      </c>
      <c r="N4992" s="6" t="s">
        <v>78</v>
      </c>
      <c r="O4992" s="6" t="s">
        <v>47</v>
      </c>
      <c r="P4992" s="6" t="s">
        <v>115</v>
      </c>
      <c r="Q4992" s="6">
        <v>500.08</v>
      </c>
      <c r="R4992" s="6">
        <v>0</v>
      </c>
      <c r="S4992" s="6">
        <v>1.85</v>
      </c>
      <c r="T4992" s="6" t="s">
        <v>35</v>
      </c>
      <c r="U4992" s="6"/>
      <c r="V4992" s="6" t="s">
        <v>49</v>
      </c>
      <c r="W4992" s="6">
        <v>64</v>
      </c>
      <c r="X4992" s="7" t="s">
        <v>37</v>
      </c>
    </row>
    <row r="4993" spans="1:24" x14ac:dyDescent="0.3">
      <c r="A4993" s="8" t="s">
        <v>14926</v>
      </c>
      <c r="B4993" s="9">
        <v>46144</v>
      </c>
      <c r="C4993" s="21" t="str">
        <f>TEXT(Table3[[#This Row],[Transaction_Date]],"dddd")</f>
        <v>Saturday</v>
      </c>
      <c r="D4993" t="s">
        <v>14927</v>
      </c>
      <c r="E4993">
        <f>HOUR(Table3[[#This Row],[Transaction_Time]])</f>
        <v>14</v>
      </c>
      <c r="F4993" s="10" t="s">
        <v>24</v>
      </c>
      <c r="G4993" s="10" t="s">
        <v>14928</v>
      </c>
      <c r="H4993" s="10" t="s">
        <v>74</v>
      </c>
      <c r="I4993" s="10" t="s">
        <v>42</v>
      </c>
      <c r="J4993" s="10" t="s">
        <v>43</v>
      </c>
      <c r="K4993" s="10" t="s">
        <v>229</v>
      </c>
      <c r="L4993" s="10" t="s">
        <v>157</v>
      </c>
      <c r="M4993" s="10" t="s">
        <v>83</v>
      </c>
      <c r="N4993" s="10" t="s">
        <v>46</v>
      </c>
      <c r="O4993" s="10" t="s">
        <v>141</v>
      </c>
      <c r="P4993" s="10" t="s">
        <v>34</v>
      </c>
      <c r="Q4993" s="10">
        <v>1607.78</v>
      </c>
      <c r="R4993" s="10">
        <v>0</v>
      </c>
      <c r="S4993" s="10">
        <v>4.8899999999999997</v>
      </c>
      <c r="T4993" s="10" t="s">
        <v>35</v>
      </c>
      <c r="U4993" s="10"/>
      <c r="V4993" s="10" t="s">
        <v>49</v>
      </c>
      <c r="W4993" s="10">
        <v>37</v>
      </c>
      <c r="X4993" s="11" t="s">
        <v>37</v>
      </c>
    </row>
    <row r="4994" spans="1:24" x14ac:dyDescent="0.3">
      <c r="A4994" s="4" t="s">
        <v>14929</v>
      </c>
      <c r="B4994" s="5">
        <v>46152</v>
      </c>
      <c r="C4994" s="20" t="str">
        <f>TEXT(Table3[[#This Row],[Transaction_Date]],"dddd")</f>
        <v>Sunday</v>
      </c>
      <c r="D4994" t="s">
        <v>14930</v>
      </c>
      <c r="E4994">
        <f>HOUR(Table3[[#This Row],[Transaction_Time]])</f>
        <v>22</v>
      </c>
      <c r="F4994" s="6" t="s">
        <v>52</v>
      </c>
      <c r="G4994" s="6" t="s">
        <v>14931</v>
      </c>
      <c r="H4994" s="6" t="s">
        <v>54</v>
      </c>
      <c r="I4994" s="6" t="s">
        <v>27</v>
      </c>
      <c r="J4994" s="6" t="s">
        <v>166</v>
      </c>
      <c r="K4994" s="6" t="s">
        <v>204</v>
      </c>
      <c r="L4994" s="6" t="s">
        <v>132</v>
      </c>
      <c r="M4994" s="6" t="s">
        <v>93</v>
      </c>
      <c r="N4994" s="6" t="s">
        <v>59</v>
      </c>
      <c r="O4994" s="6" t="s">
        <v>60</v>
      </c>
      <c r="P4994" s="6" t="s">
        <v>84</v>
      </c>
      <c r="Q4994" s="6">
        <v>93.89</v>
      </c>
      <c r="R4994" s="6">
        <v>0</v>
      </c>
      <c r="S4994" s="6">
        <v>0</v>
      </c>
      <c r="T4994" s="6" t="s">
        <v>35</v>
      </c>
      <c r="U4994" s="6"/>
      <c r="V4994" s="6" t="s">
        <v>49</v>
      </c>
      <c r="W4994" s="6">
        <v>63</v>
      </c>
      <c r="X4994" s="7" t="s">
        <v>37</v>
      </c>
    </row>
    <row r="4995" spans="1:24" x14ac:dyDescent="0.3">
      <c r="A4995" s="8" t="s">
        <v>14932</v>
      </c>
      <c r="B4995" s="9">
        <v>46151</v>
      </c>
      <c r="C4995" s="21" t="str">
        <f>TEXT(Table3[[#This Row],[Transaction_Date]],"dddd")</f>
        <v>Saturday</v>
      </c>
      <c r="D4995" t="s">
        <v>14933</v>
      </c>
      <c r="E4995">
        <f>HOUR(Table3[[#This Row],[Transaction_Time]])</f>
        <v>20</v>
      </c>
      <c r="F4995" s="10" t="s">
        <v>24</v>
      </c>
      <c r="G4995" s="10" t="s">
        <v>14934</v>
      </c>
      <c r="H4995" s="10" t="s">
        <v>89</v>
      </c>
      <c r="I4995" s="10" t="s">
        <v>27</v>
      </c>
      <c r="J4995" s="10" t="s">
        <v>75</v>
      </c>
      <c r="K4995" s="10" t="s">
        <v>76</v>
      </c>
      <c r="L4995" s="10" t="s">
        <v>30</v>
      </c>
      <c r="M4995" s="10" t="s">
        <v>31</v>
      </c>
      <c r="N4995" s="10" t="s">
        <v>46</v>
      </c>
      <c r="O4995" s="10" t="s">
        <v>297</v>
      </c>
      <c r="P4995" s="10" t="s">
        <v>48</v>
      </c>
      <c r="Q4995" s="10">
        <v>517.77</v>
      </c>
      <c r="R4995" s="10">
        <v>0</v>
      </c>
      <c r="S4995" s="10">
        <v>0</v>
      </c>
      <c r="T4995" s="10" t="s">
        <v>35</v>
      </c>
      <c r="U4995" s="10"/>
      <c r="V4995" s="10" t="s">
        <v>49</v>
      </c>
      <c r="W4995" s="10">
        <v>74</v>
      </c>
      <c r="X4995" s="11" t="s">
        <v>37</v>
      </c>
    </row>
    <row r="4996" spans="1:24" x14ac:dyDescent="0.3">
      <c r="A4996" s="4" t="s">
        <v>14935</v>
      </c>
      <c r="B4996" s="5">
        <v>46164</v>
      </c>
      <c r="C4996" s="20" t="str">
        <f>TEXT(Table3[[#This Row],[Transaction_Date]],"dddd")</f>
        <v>Friday</v>
      </c>
      <c r="D4996" t="s">
        <v>14936</v>
      </c>
      <c r="E4996">
        <f>HOUR(Table3[[#This Row],[Transaction_Time]])</f>
        <v>20</v>
      </c>
      <c r="F4996" s="6" t="s">
        <v>72</v>
      </c>
      <c r="G4996" s="6" t="s">
        <v>14937</v>
      </c>
      <c r="H4996" s="6" t="s">
        <v>54</v>
      </c>
      <c r="I4996" s="6" t="s">
        <v>42</v>
      </c>
      <c r="J4996" s="6" t="s">
        <v>90</v>
      </c>
      <c r="K4996" s="6" t="s">
        <v>91</v>
      </c>
      <c r="L4996" s="6" t="s">
        <v>290</v>
      </c>
      <c r="M4996" s="6" t="s">
        <v>93</v>
      </c>
      <c r="N4996" s="6" t="s">
        <v>46</v>
      </c>
      <c r="O4996" s="6" t="s">
        <v>60</v>
      </c>
      <c r="P4996" s="6" t="s">
        <v>108</v>
      </c>
      <c r="Q4996" s="6">
        <v>1120.97</v>
      </c>
      <c r="R4996" s="6">
        <v>0</v>
      </c>
      <c r="S4996" s="6">
        <v>0</v>
      </c>
      <c r="T4996" s="6" t="s">
        <v>35</v>
      </c>
      <c r="U4996" s="6"/>
      <c r="V4996" s="6" t="s">
        <v>49</v>
      </c>
      <c r="W4996" s="6">
        <v>49</v>
      </c>
      <c r="X4996" s="7" t="s">
        <v>37</v>
      </c>
    </row>
    <row r="4997" spans="1:24" x14ac:dyDescent="0.3">
      <c r="A4997" s="8" t="s">
        <v>14938</v>
      </c>
      <c r="B4997" s="9">
        <v>46149</v>
      </c>
      <c r="C4997" s="21" t="str">
        <f>TEXT(Table3[[#This Row],[Transaction_Date]],"dddd")</f>
        <v>Thursday</v>
      </c>
      <c r="D4997" t="s">
        <v>8286</v>
      </c>
      <c r="E4997">
        <f>HOUR(Table3[[#This Row],[Transaction_Time]])</f>
        <v>14</v>
      </c>
      <c r="F4997" s="10" t="s">
        <v>40</v>
      </c>
      <c r="G4997" s="10" t="s">
        <v>14939</v>
      </c>
      <c r="H4997" s="10" t="s">
        <v>54</v>
      </c>
      <c r="I4997" s="10" t="s">
        <v>42</v>
      </c>
      <c r="J4997" s="10" t="s">
        <v>98</v>
      </c>
      <c r="K4997" s="10" t="s">
        <v>126</v>
      </c>
      <c r="L4997" s="10" t="s">
        <v>424</v>
      </c>
      <c r="M4997" s="10" t="s">
        <v>122</v>
      </c>
      <c r="N4997" s="10" t="s">
        <v>46</v>
      </c>
      <c r="O4997" s="10" t="s">
        <v>60</v>
      </c>
      <c r="P4997" s="10" t="s">
        <v>48</v>
      </c>
      <c r="Q4997" s="10">
        <v>801.61</v>
      </c>
      <c r="R4997" s="10">
        <v>0</v>
      </c>
      <c r="S4997" s="10">
        <v>7.43</v>
      </c>
      <c r="T4997" s="10" t="s">
        <v>35</v>
      </c>
      <c r="U4997" s="10"/>
      <c r="V4997" s="10" t="s">
        <v>36</v>
      </c>
      <c r="W4997" s="10">
        <v>66</v>
      </c>
      <c r="X4997" s="11" t="s">
        <v>37</v>
      </c>
    </row>
    <row r="4998" spans="1:24" x14ac:dyDescent="0.3">
      <c r="A4998" s="4" t="s">
        <v>14940</v>
      </c>
      <c r="B4998" s="5">
        <v>46162</v>
      </c>
      <c r="C4998" s="20" t="str">
        <f>TEXT(Table3[[#This Row],[Transaction_Date]],"dddd")</f>
        <v>Wednesday</v>
      </c>
      <c r="D4998" t="s">
        <v>14941</v>
      </c>
      <c r="E4998">
        <f>HOUR(Table3[[#This Row],[Transaction_Time]])</f>
        <v>18</v>
      </c>
      <c r="F4998" s="6" t="s">
        <v>40</v>
      </c>
      <c r="G4998" s="6" t="s">
        <v>14942</v>
      </c>
      <c r="H4998" s="6" t="s">
        <v>26</v>
      </c>
      <c r="I4998" s="6" t="s">
        <v>27</v>
      </c>
      <c r="J4998" s="6" t="s">
        <v>166</v>
      </c>
      <c r="K4998" s="6" t="s">
        <v>204</v>
      </c>
      <c r="L4998" s="6" t="s">
        <v>500</v>
      </c>
      <c r="M4998" s="6" t="s">
        <v>67</v>
      </c>
      <c r="N4998" s="6" t="s">
        <v>59</v>
      </c>
      <c r="O4998" s="6" t="s">
        <v>33</v>
      </c>
      <c r="P4998" s="6" t="s">
        <v>84</v>
      </c>
      <c r="Q4998" s="6">
        <v>76.3</v>
      </c>
      <c r="R4998" s="6">
        <v>0</v>
      </c>
      <c r="S4998" s="6">
        <v>0</v>
      </c>
      <c r="T4998" s="6" t="s">
        <v>35</v>
      </c>
      <c r="U4998" s="6"/>
      <c r="V4998" s="6" t="s">
        <v>49</v>
      </c>
      <c r="W4998" s="6">
        <v>66</v>
      </c>
      <c r="X4998" s="7" t="s">
        <v>37</v>
      </c>
    </row>
    <row r="4999" spans="1:24" x14ac:dyDescent="0.3">
      <c r="A4999" s="8" t="s">
        <v>14943</v>
      </c>
      <c r="B4999" s="9">
        <v>46161</v>
      </c>
      <c r="C4999" s="21" t="str">
        <f>TEXT(Table3[[#This Row],[Transaction_Date]],"dddd")</f>
        <v>Tuesday</v>
      </c>
      <c r="D4999" t="s">
        <v>7447</v>
      </c>
      <c r="E4999">
        <f>HOUR(Table3[[#This Row],[Transaction_Time]])</f>
        <v>20</v>
      </c>
      <c r="F4999" s="10" t="s">
        <v>40</v>
      </c>
      <c r="G4999" s="10" t="s">
        <v>14944</v>
      </c>
      <c r="H4999" s="10" t="s">
        <v>89</v>
      </c>
      <c r="I4999" s="10" t="s">
        <v>27</v>
      </c>
      <c r="J4999" s="10" t="s">
        <v>90</v>
      </c>
      <c r="K4999" s="10" t="s">
        <v>91</v>
      </c>
      <c r="L4999" s="10" t="s">
        <v>200</v>
      </c>
      <c r="M4999" s="10" t="s">
        <v>146</v>
      </c>
      <c r="N4999" s="10" t="s">
        <v>59</v>
      </c>
      <c r="O4999" s="10" t="s">
        <v>297</v>
      </c>
      <c r="P4999" s="10" t="s">
        <v>115</v>
      </c>
      <c r="Q4999" s="10">
        <v>95.45</v>
      </c>
      <c r="R4999" s="10">
        <v>74.13</v>
      </c>
      <c r="S4999" s="10">
        <v>0</v>
      </c>
      <c r="T4999" s="10" t="s">
        <v>35</v>
      </c>
      <c r="U4999" s="10"/>
      <c r="V4999" s="10" t="s">
        <v>49</v>
      </c>
      <c r="W4999" s="10">
        <v>72</v>
      </c>
      <c r="X4999" s="11" t="s">
        <v>37</v>
      </c>
    </row>
    <row r="5000" spans="1:24" x14ac:dyDescent="0.3">
      <c r="A5000" s="4" t="s">
        <v>14945</v>
      </c>
      <c r="B5000" s="5">
        <v>46145</v>
      </c>
      <c r="C5000" s="20" t="str">
        <f>TEXT(Table3[[#This Row],[Transaction_Date]],"dddd")</f>
        <v>Sunday</v>
      </c>
      <c r="D5000" t="s">
        <v>14946</v>
      </c>
      <c r="E5000">
        <f>HOUR(Table3[[#This Row],[Transaction_Time]])</f>
        <v>17</v>
      </c>
      <c r="F5000" s="6" t="s">
        <v>52</v>
      </c>
      <c r="G5000" s="6" t="s">
        <v>14947</v>
      </c>
      <c r="H5000" s="6" t="s">
        <v>74</v>
      </c>
      <c r="I5000" s="6" t="s">
        <v>42</v>
      </c>
      <c r="J5000" s="6" t="s">
        <v>90</v>
      </c>
      <c r="K5000" s="6" t="s">
        <v>346</v>
      </c>
      <c r="L5000" s="6" t="s">
        <v>225</v>
      </c>
      <c r="M5000" s="6" t="s">
        <v>214</v>
      </c>
      <c r="N5000" s="6" t="s">
        <v>46</v>
      </c>
      <c r="O5000" s="6" t="s">
        <v>60</v>
      </c>
      <c r="P5000" s="6" t="s">
        <v>48</v>
      </c>
      <c r="Q5000" s="6">
        <v>1226.8900000000001</v>
      </c>
      <c r="R5000" s="6">
        <v>0</v>
      </c>
      <c r="S5000" s="6">
        <v>0.84</v>
      </c>
      <c r="T5000" s="6" t="s">
        <v>35</v>
      </c>
      <c r="U5000" s="6"/>
      <c r="V5000" s="6" t="s">
        <v>49</v>
      </c>
      <c r="W5000" s="6">
        <v>76</v>
      </c>
      <c r="X5000" s="7" t="s">
        <v>37</v>
      </c>
    </row>
    <row r="5001" spans="1:24" x14ac:dyDescent="0.3">
      <c r="A5001" s="8" t="s">
        <v>14948</v>
      </c>
      <c r="B5001" s="9">
        <v>46144</v>
      </c>
      <c r="C5001" s="21" t="str">
        <f>TEXT(Table3[[#This Row],[Transaction_Date]],"dddd")</f>
        <v>Saturday</v>
      </c>
      <c r="D5001" t="s">
        <v>14949</v>
      </c>
      <c r="E5001">
        <f>HOUR(Table3[[#This Row],[Transaction_Time]])</f>
        <v>23</v>
      </c>
      <c r="F5001" s="10" t="s">
        <v>52</v>
      </c>
      <c r="G5001" s="10" t="s">
        <v>14950</v>
      </c>
      <c r="H5001" s="10" t="s">
        <v>54</v>
      </c>
      <c r="I5001" s="10" t="s">
        <v>42</v>
      </c>
      <c r="J5001" s="10" t="s">
        <v>119</v>
      </c>
      <c r="K5001" s="10" t="s">
        <v>323</v>
      </c>
      <c r="L5001" s="10" t="s">
        <v>184</v>
      </c>
      <c r="M5001" s="10" t="s">
        <v>146</v>
      </c>
      <c r="N5001" s="10" t="s">
        <v>46</v>
      </c>
      <c r="O5001" s="10" t="s">
        <v>141</v>
      </c>
      <c r="P5001" s="10" t="s">
        <v>128</v>
      </c>
      <c r="Q5001" s="10">
        <v>883.16</v>
      </c>
      <c r="R5001" s="10">
        <v>0</v>
      </c>
      <c r="S5001" s="10">
        <v>0</v>
      </c>
      <c r="T5001" s="10" t="s">
        <v>35</v>
      </c>
      <c r="U5001" s="10"/>
      <c r="V5001" s="10" t="s">
        <v>49</v>
      </c>
      <c r="W5001" s="10">
        <v>55</v>
      </c>
      <c r="X5001" s="11" t="s">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72375-E761-4FD4-BC22-A5D141D326E3}">
  <dimension ref="A1"/>
  <sheetViews>
    <sheetView showGridLines="0" tabSelected="1" topLeftCell="D1" zoomScale="76" zoomScaleNormal="76" workbookViewId="0">
      <selection activeCell="AI60" sqref="AI60"/>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F3242-F35A-40EE-996B-9D941DAB3A21}">
  <dimension ref="A3:Y179"/>
  <sheetViews>
    <sheetView topLeftCell="A96" zoomScale="76" workbookViewId="0">
      <selection activeCell="A105" sqref="A105"/>
    </sheetView>
  </sheetViews>
  <sheetFormatPr defaultRowHeight="14.4" x14ac:dyDescent="0.3"/>
  <cols>
    <col min="1" max="1" width="18.6640625" bestFit="1" customWidth="1"/>
    <col min="2" max="2" width="18" bestFit="1" customWidth="1"/>
    <col min="3" max="4" width="8.109375" bestFit="1" customWidth="1"/>
    <col min="5" max="5" width="10.21875" bestFit="1" customWidth="1"/>
    <col min="6" max="8" width="8.109375" bestFit="1" customWidth="1"/>
    <col min="9" max="24" width="9.21875" bestFit="1" customWidth="1"/>
    <col min="25" max="25" width="8.109375" bestFit="1" customWidth="1"/>
    <col min="26" max="26" width="10.6640625" bestFit="1" customWidth="1"/>
  </cols>
  <sheetData>
    <row r="3" spans="1:4" x14ac:dyDescent="0.3">
      <c r="A3" t="s">
        <v>14951</v>
      </c>
      <c r="B3" t="s">
        <v>14952</v>
      </c>
      <c r="C3" t="s">
        <v>14953</v>
      </c>
    </row>
    <row r="4" spans="1:4" x14ac:dyDescent="0.3">
      <c r="A4">
        <v>5000</v>
      </c>
      <c r="B4">
        <v>4225721.7100000028</v>
      </c>
      <c r="C4">
        <v>33561.750000000029</v>
      </c>
    </row>
    <row r="6" spans="1:4" x14ac:dyDescent="0.3">
      <c r="A6" s="12">
        <f>GETPIVOTDATA("Count of Transaction_ID",$A$3)</f>
        <v>5000</v>
      </c>
      <c r="B6">
        <f>GETPIVOTDATA("Sum of Amount_INR",$A$3)</f>
        <v>4225721.7100000028</v>
      </c>
      <c r="C6">
        <f>GETPIVOTDATA("Sum of Cashback_INR",$A$3)</f>
        <v>33561.750000000029</v>
      </c>
    </row>
    <row r="7" spans="1:4" x14ac:dyDescent="0.3">
      <c r="B7" s="13">
        <f>B6/1000000</f>
        <v>4.2257217100000029</v>
      </c>
      <c r="C7" s="14">
        <f>C6/10000</f>
        <v>3.356175000000003</v>
      </c>
    </row>
    <row r="11" spans="1:4" x14ac:dyDescent="0.3">
      <c r="A11" s="15" t="s">
        <v>14954</v>
      </c>
      <c r="B11" t="s">
        <v>14951</v>
      </c>
    </row>
    <row r="12" spans="1:4" x14ac:dyDescent="0.3">
      <c r="A12" s="16" t="s">
        <v>280</v>
      </c>
      <c r="B12">
        <v>339</v>
      </c>
    </row>
    <row r="13" spans="1:4" x14ac:dyDescent="0.3">
      <c r="A13" s="16" t="s">
        <v>406</v>
      </c>
      <c r="B13">
        <v>115</v>
      </c>
    </row>
    <row r="14" spans="1:4" x14ac:dyDescent="0.3">
      <c r="A14" s="16" t="s">
        <v>35</v>
      </c>
      <c r="B14">
        <v>4546</v>
      </c>
      <c r="C14">
        <f>GETPIVOTDATA("Transaction_ID",$A$11,"Status","Success")</f>
        <v>4546</v>
      </c>
      <c r="D14" s="17">
        <f>C14/A6</f>
        <v>0.90920000000000001</v>
      </c>
    </row>
    <row r="15" spans="1:4" x14ac:dyDescent="0.3">
      <c r="A15" s="16" t="s">
        <v>14955</v>
      </c>
      <c r="B15">
        <v>5000</v>
      </c>
    </row>
    <row r="18" spans="1:6" x14ac:dyDescent="0.3">
      <c r="A18" s="15" t="s">
        <v>14954</v>
      </c>
      <c r="B18" t="s">
        <v>14951</v>
      </c>
    </row>
    <row r="19" spans="1:6" x14ac:dyDescent="0.3">
      <c r="A19" s="16" t="s">
        <v>37</v>
      </c>
      <c r="B19">
        <v>4856</v>
      </c>
    </row>
    <row r="20" spans="1:6" x14ac:dyDescent="0.3">
      <c r="A20" s="16" t="s">
        <v>69</v>
      </c>
      <c r="B20">
        <v>144</v>
      </c>
      <c r="C20">
        <f>GETPIVOTDATA("Transaction_ID",$A$18,"Is_Suspected_Fraud","Yes")</f>
        <v>144</v>
      </c>
    </row>
    <row r="21" spans="1:6" x14ac:dyDescent="0.3">
      <c r="A21" s="16" t="s">
        <v>14955</v>
      </c>
      <c r="B21">
        <v>5000</v>
      </c>
    </row>
    <row r="24" spans="1:6" x14ac:dyDescent="0.3">
      <c r="A24" s="15" t="s">
        <v>14954</v>
      </c>
      <c r="B24" t="s">
        <v>14952</v>
      </c>
    </row>
    <row r="25" spans="1:6" x14ac:dyDescent="0.3">
      <c r="A25" s="18">
        <v>46143</v>
      </c>
      <c r="B25">
        <v>128206.46000000006</v>
      </c>
      <c r="D25" t="s">
        <v>14956</v>
      </c>
      <c r="E25" t="s">
        <v>14957</v>
      </c>
      <c r="F25" t="s">
        <v>14958</v>
      </c>
    </row>
    <row r="26" spans="1:6" x14ac:dyDescent="0.3">
      <c r="A26" s="18">
        <v>46144</v>
      </c>
      <c r="B26">
        <v>141034.66</v>
      </c>
      <c r="D26">
        <f>DAY(A25)</f>
        <v>1</v>
      </c>
      <c r="E26" s="13">
        <f>GETPIVOTDATA("Amount_INR",$A$24,"Transaction_Date",A25)/100000</f>
        <v>1.2820646000000007</v>
      </c>
      <c r="F26" s="13">
        <f>GETPIVOTDATA("Amount_INR",$A$24,"Transaction_Date",A25)/100000</f>
        <v>1.2820646000000007</v>
      </c>
    </row>
    <row r="27" spans="1:6" x14ac:dyDescent="0.3">
      <c r="A27" s="18">
        <v>46145</v>
      </c>
      <c r="B27">
        <v>134058.35999999999</v>
      </c>
      <c r="D27">
        <f t="shared" ref="D27:D56" si="0">DAY(A26)</f>
        <v>2</v>
      </c>
      <c r="E27" s="13">
        <f t="shared" ref="E27:E56" si="1">GETPIVOTDATA("Amount_INR",$A$24,"Transaction_Date",A26)/100000</f>
        <v>1.4103466</v>
      </c>
      <c r="F27" s="13">
        <f t="shared" ref="F27:F56" si="2">GETPIVOTDATA("Amount_INR",$A$24,"Transaction_Date",A26)/100000</f>
        <v>1.4103466</v>
      </c>
    </row>
    <row r="28" spans="1:6" x14ac:dyDescent="0.3">
      <c r="A28" s="18">
        <v>46146</v>
      </c>
      <c r="B28">
        <v>147248.14999999991</v>
      </c>
      <c r="D28">
        <f t="shared" si="0"/>
        <v>3</v>
      </c>
      <c r="E28" s="13">
        <f t="shared" si="1"/>
        <v>1.3405835999999998</v>
      </c>
      <c r="F28" s="13">
        <f t="shared" si="2"/>
        <v>1.3405835999999998</v>
      </c>
    </row>
    <row r="29" spans="1:6" x14ac:dyDescent="0.3">
      <c r="A29" s="18">
        <v>46147</v>
      </c>
      <c r="B29">
        <v>133180.75999999998</v>
      </c>
      <c r="D29">
        <f t="shared" si="0"/>
        <v>4</v>
      </c>
      <c r="E29" s="13">
        <f t="shared" si="1"/>
        <v>1.4724814999999991</v>
      </c>
      <c r="F29" s="13">
        <f t="shared" si="2"/>
        <v>1.4724814999999991</v>
      </c>
    </row>
    <row r="30" spans="1:6" x14ac:dyDescent="0.3">
      <c r="A30" s="18">
        <v>46148</v>
      </c>
      <c r="B30">
        <v>138179.21000000002</v>
      </c>
      <c r="D30">
        <f t="shared" si="0"/>
        <v>5</v>
      </c>
      <c r="E30" s="13">
        <f t="shared" si="1"/>
        <v>1.3318075999999999</v>
      </c>
      <c r="F30" s="13">
        <f t="shared" si="2"/>
        <v>1.3318075999999999</v>
      </c>
    </row>
    <row r="31" spans="1:6" x14ac:dyDescent="0.3">
      <c r="A31" s="18">
        <v>46149</v>
      </c>
      <c r="B31">
        <v>145328.87999999995</v>
      </c>
      <c r="D31">
        <f t="shared" si="0"/>
        <v>6</v>
      </c>
      <c r="E31" s="13">
        <f t="shared" si="1"/>
        <v>1.3817921000000002</v>
      </c>
      <c r="F31" s="13">
        <f t="shared" si="2"/>
        <v>1.3817921000000002</v>
      </c>
    </row>
    <row r="32" spans="1:6" x14ac:dyDescent="0.3">
      <c r="A32" s="18">
        <v>46150</v>
      </c>
      <c r="B32">
        <v>129567.08000000002</v>
      </c>
      <c r="D32">
        <f t="shared" si="0"/>
        <v>7</v>
      </c>
      <c r="E32" s="13">
        <f t="shared" si="1"/>
        <v>1.4532887999999995</v>
      </c>
      <c r="F32" s="13">
        <f t="shared" si="2"/>
        <v>1.4532887999999995</v>
      </c>
    </row>
    <row r="33" spans="1:6" x14ac:dyDescent="0.3">
      <c r="A33" s="18">
        <v>46151</v>
      </c>
      <c r="B33">
        <v>165348.88999999993</v>
      </c>
      <c r="D33">
        <f t="shared" si="0"/>
        <v>8</v>
      </c>
      <c r="E33" s="13">
        <f t="shared" si="1"/>
        <v>1.2956708000000001</v>
      </c>
      <c r="F33" s="13">
        <f t="shared" si="2"/>
        <v>1.2956708000000001</v>
      </c>
    </row>
    <row r="34" spans="1:6" x14ac:dyDescent="0.3">
      <c r="A34" s="18">
        <v>46152</v>
      </c>
      <c r="B34">
        <v>122855.68999999996</v>
      </c>
      <c r="D34">
        <f t="shared" si="0"/>
        <v>9</v>
      </c>
      <c r="E34" s="13">
        <f t="shared" si="1"/>
        <v>1.6534888999999993</v>
      </c>
      <c r="F34" s="13">
        <f t="shared" si="2"/>
        <v>1.6534888999999993</v>
      </c>
    </row>
    <row r="35" spans="1:6" x14ac:dyDescent="0.3">
      <c r="A35" s="18">
        <v>46153</v>
      </c>
      <c r="B35">
        <v>123097.24999999999</v>
      </c>
      <c r="D35">
        <f t="shared" si="0"/>
        <v>10</v>
      </c>
      <c r="E35" s="13">
        <f t="shared" si="1"/>
        <v>1.2285568999999996</v>
      </c>
      <c r="F35" s="13">
        <f t="shared" si="2"/>
        <v>1.2285568999999996</v>
      </c>
    </row>
    <row r="36" spans="1:6" x14ac:dyDescent="0.3">
      <c r="A36" s="18">
        <v>46154</v>
      </c>
      <c r="B36">
        <v>120525.92999999995</v>
      </c>
      <c r="D36">
        <f t="shared" si="0"/>
        <v>11</v>
      </c>
      <c r="E36" s="13">
        <f t="shared" si="1"/>
        <v>1.2309724999999998</v>
      </c>
      <c r="F36" s="13">
        <f t="shared" si="2"/>
        <v>1.2309724999999998</v>
      </c>
    </row>
    <row r="37" spans="1:6" x14ac:dyDescent="0.3">
      <c r="A37" s="18">
        <v>46155</v>
      </c>
      <c r="B37">
        <v>120124.95000000007</v>
      </c>
      <c r="D37">
        <f t="shared" si="0"/>
        <v>12</v>
      </c>
      <c r="E37" s="13">
        <f t="shared" si="1"/>
        <v>1.2052592999999996</v>
      </c>
      <c r="F37" s="13">
        <f t="shared" si="2"/>
        <v>1.2052592999999996</v>
      </c>
    </row>
    <row r="38" spans="1:6" x14ac:dyDescent="0.3">
      <c r="A38" s="18">
        <v>46156</v>
      </c>
      <c r="B38">
        <v>139789.22000000003</v>
      </c>
      <c r="D38">
        <f t="shared" si="0"/>
        <v>13</v>
      </c>
      <c r="E38" s="13">
        <f t="shared" si="1"/>
        <v>1.2012495000000007</v>
      </c>
      <c r="F38" s="13">
        <f t="shared" si="2"/>
        <v>1.2012495000000007</v>
      </c>
    </row>
    <row r="39" spans="1:6" x14ac:dyDescent="0.3">
      <c r="A39" s="18">
        <v>46157</v>
      </c>
      <c r="B39">
        <v>148851.59</v>
      </c>
      <c r="D39">
        <f t="shared" si="0"/>
        <v>14</v>
      </c>
      <c r="E39" s="13">
        <f t="shared" si="1"/>
        <v>1.3978922000000003</v>
      </c>
      <c r="F39" s="13">
        <f t="shared" si="2"/>
        <v>1.3978922000000003</v>
      </c>
    </row>
    <row r="40" spans="1:6" x14ac:dyDescent="0.3">
      <c r="A40" s="18">
        <v>46158</v>
      </c>
      <c r="B40">
        <v>121736.86000000006</v>
      </c>
      <c r="D40">
        <f t="shared" si="0"/>
        <v>15</v>
      </c>
      <c r="E40" s="13">
        <f t="shared" si="1"/>
        <v>1.4885158999999999</v>
      </c>
      <c r="F40" s="13">
        <f t="shared" si="2"/>
        <v>1.4885158999999999</v>
      </c>
    </row>
    <row r="41" spans="1:6" x14ac:dyDescent="0.3">
      <c r="A41" s="18">
        <v>46159</v>
      </c>
      <c r="B41">
        <v>212016.9200000001</v>
      </c>
      <c r="D41">
        <f t="shared" si="0"/>
        <v>16</v>
      </c>
      <c r="E41" s="13">
        <f t="shared" si="1"/>
        <v>1.2173686000000006</v>
      </c>
      <c r="F41" s="13">
        <f t="shared" si="2"/>
        <v>1.2173686000000006</v>
      </c>
    </row>
    <row r="42" spans="1:6" x14ac:dyDescent="0.3">
      <c r="A42" s="18">
        <v>46160</v>
      </c>
      <c r="B42">
        <v>128615.48999999996</v>
      </c>
      <c r="D42">
        <f t="shared" si="0"/>
        <v>17</v>
      </c>
      <c r="E42" s="13">
        <f t="shared" si="1"/>
        <v>2.1201692000000012</v>
      </c>
      <c r="F42" s="13">
        <f t="shared" si="2"/>
        <v>2.1201692000000012</v>
      </c>
    </row>
    <row r="43" spans="1:6" x14ac:dyDescent="0.3">
      <c r="A43" s="18">
        <v>46161</v>
      </c>
      <c r="B43">
        <v>146023.04999999996</v>
      </c>
      <c r="D43">
        <f t="shared" si="0"/>
        <v>18</v>
      </c>
      <c r="E43" s="13">
        <f t="shared" si="1"/>
        <v>1.2861548999999997</v>
      </c>
      <c r="F43" s="13">
        <f t="shared" si="2"/>
        <v>1.2861548999999997</v>
      </c>
    </row>
    <row r="44" spans="1:6" x14ac:dyDescent="0.3">
      <c r="A44" s="18">
        <v>46162</v>
      </c>
      <c r="B44">
        <v>128571.23000000001</v>
      </c>
      <c r="D44">
        <f t="shared" si="0"/>
        <v>19</v>
      </c>
      <c r="E44" s="13">
        <f t="shared" si="1"/>
        <v>1.4602304999999995</v>
      </c>
      <c r="F44" s="13">
        <f t="shared" si="2"/>
        <v>1.4602304999999995</v>
      </c>
    </row>
    <row r="45" spans="1:6" x14ac:dyDescent="0.3">
      <c r="A45" s="18">
        <v>46163</v>
      </c>
      <c r="B45">
        <v>127421.06000000006</v>
      </c>
      <c r="D45">
        <f t="shared" si="0"/>
        <v>20</v>
      </c>
      <c r="E45" s="13">
        <f t="shared" si="1"/>
        <v>1.2857123000000001</v>
      </c>
      <c r="F45" s="13">
        <f t="shared" si="2"/>
        <v>1.2857123000000001</v>
      </c>
    </row>
    <row r="46" spans="1:6" x14ac:dyDescent="0.3">
      <c r="A46" s="18">
        <v>46164</v>
      </c>
      <c r="B46">
        <v>135809.98999999996</v>
      </c>
      <c r="D46">
        <f t="shared" si="0"/>
        <v>21</v>
      </c>
      <c r="E46" s="13">
        <f t="shared" si="1"/>
        <v>1.2742106000000006</v>
      </c>
      <c r="F46" s="13">
        <f t="shared" si="2"/>
        <v>1.2742106000000006</v>
      </c>
    </row>
    <row r="47" spans="1:6" x14ac:dyDescent="0.3">
      <c r="A47" s="18">
        <v>46165</v>
      </c>
      <c r="B47">
        <v>131504.96999999997</v>
      </c>
      <c r="D47">
        <f t="shared" si="0"/>
        <v>22</v>
      </c>
      <c r="E47" s="13">
        <f t="shared" si="1"/>
        <v>1.3580998999999996</v>
      </c>
      <c r="F47" s="13">
        <f t="shared" si="2"/>
        <v>1.3580998999999996</v>
      </c>
    </row>
    <row r="48" spans="1:6" x14ac:dyDescent="0.3">
      <c r="A48" s="18">
        <v>46166</v>
      </c>
      <c r="B48">
        <v>182624.21999999997</v>
      </c>
      <c r="D48">
        <f t="shared" si="0"/>
        <v>23</v>
      </c>
      <c r="E48" s="13">
        <f t="shared" si="1"/>
        <v>1.3150496999999997</v>
      </c>
      <c r="F48" s="13">
        <f t="shared" si="2"/>
        <v>1.3150496999999997</v>
      </c>
    </row>
    <row r="49" spans="1:6" x14ac:dyDescent="0.3">
      <c r="A49" s="18">
        <v>46167</v>
      </c>
      <c r="B49">
        <v>118857.09000000004</v>
      </c>
      <c r="D49">
        <f t="shared" si="0"/>
        <v>24</v>
      </c>
      <c r="E49" s="13">
        <f t="shared" si="1"/>
        <v>1.8262421999999998</v>
      </c>
      <c r="F49" s="13">
        <f t="shared" si="2"/>
        <v>1.8262421999999998</v>
      </c>
    </row>
    <row r="50" spans="1:6" x14ac:dyDescent="0.3">
      <c r="A50" s="18">
        <v>46168</v>
      </c>
      <c r="B50">
        <v>108985.68999999999</v>
      </c>
      <c r="D50">
        <f t="shared" si="0"/>
        <v>25</v>
      </c>
      <c r="E50" s="13">
        <f t="shared" si="1"/>
        <v>1.1885709000000004</v>
      </c>
      <c r="F50" s="13">
        <f t="shared" si="2"/>
        <v>1.1885709000000004</v>
      </c>
    </row>
    <row r="51" spans="1:6" x14ac:dyDescent="0.3">
      <c r="A51" s="18">
        <v>46169</v>
      </c>
      <c r="B51">
        <v>102716.95999999999</v>
      </c>
      <c r="D51">
        <f t="shared" si="0"/>
        <v>26</v>
      </c>
      <c r="E51" s="13">
        <f t="shared" si="1"/>
        <v>1.0898568999999998</v>
      </c>
      <c r="F51" s="13">
        <f t="shared" si="2"/>
        <v>1.0898568999999998</v>
      </c>
    </row>
    <row r="52" spans="1:6" x14ac:dyDescent="0.3">
      <c r="A52" s="18">
        <v>46170</v>
      </c>
      <c r="B52">
        <v>123075.77</v>
      </c>
      <c r="D52">
        <f t="shared" si="0"/>
        <v>27</v>
      </c>
      <c r="E52" s="13">
        <f t="shared" si="1"/>
        <v>1.0271695999999999</v>
      </c>
      <c r="F52" s="13">
        <f t="shared" si="2"/>
        <v>1.0271695999999999</v>
      </c>
    </row>
    <row r="53" spans="1:6" x14ac:dyDescent="0.3">
      <c r="A53" s="18">
        <v>46171</v>
      </c>
      <c r="B53">
        <v>148314.09999999995</v>
      </c>
      <c r="D53">
        <f t="shared" si="0"/>
        <v>28</v>
      </c>
      <c r="E53" s="13">
        <f t="shared" si="1"/>
        <v>1.2307577000000001</v>
      </c>
      <c r="F53" s="13">
        <f t="shared" si="2"/>
        <v>1.2307577000000001</v>
      </c>
    </row>
    <row r="54" spans="1:6" x14ac:dyDescent="0.3">
      <c r="A54" s="18">
        <v>46172</v>
      </c>
      <c r="B54">
        <v>119347.83</v>
      </c>
      <c r="D54">
        <f t="shared" si="0"/>
        <v>29</v>
      </c>
      <c r="E54" s="13">
        <f t="shared" si="1"/>
        <v>1.4831409999999994</v>
      </c>
      <c r="F54" s="13">
        <f t="shared" si="2"/>
        <v>1.4831409999999994</v>
      </c>
    </row>
    <row r="55" spans="1:6" x14ac:dyDescent="0.3">
      <c r="A55" s="18">
        <v>46173</v>
      </c>
      <c r="B55">
        <v>152703.39999999994</v>
      </c>
      <c r="D55">
        <f t="shared" si="0"/>
        <v>30</v>
      </c>
      <c r="E55" s="13">
        <f t="shared" si="1"/>
        <v>1.1934783</v>
      </c>
      <c r="F55" s="13">
        <f t="shared" si="2"/>
        <v>1.1934783</v>
      </c>
    </row>
    <row r="56" spans="1:6" x14ac:dyDescent="0.3">
      <c r="A56" s="18" t="s">
        <v>14955</v>
      </c>
      <c r="B56">
        <v>4225721.7099999981</v>
      </c>
      <c r="D56">
        <f t="shared" si="0"/>
        <v>31</v>
      </c>
      <c r="E56" s="13">
        <f t="shared" si="1"/>
        <v>1.5270339999999993</v>
      </c>
      <c r="F56" s="13">
        <f t="shared" si="2"/>
        <v>1.5270339999999993</v>
      </c>
    </row>
    <row r="60" spans="1:6" x14ac:dyDescent="0.3">
      <c r="A60" s="15" t="s">
        <v>14954</v>
      </c>
      <c r="B60" t="s">
        <v>14952</v>
      </c>
    </row>
    <row r="61" spans="1:6" x14ac:dyDescent="0.3">
      <c r="A61" s="16" t="s">
        <v>72</v>
      </c>
      <c r="B61">
        <v>260802.51999999993</v>
      </c>
    </row>
    <row r="62" spans="1:6" x14ac:dyDescent="0.3">
      <c r="A62" s="16" t="s">
        <v>370</v>
      </c>
      <c r="B62">
        <v>158520.98999999996</v>
      </c>
    </row>
    <row r="63" spans="1:6" x14ac:dyDescent="0.3">
      <c r="A63" s="16" t="s">
        <v>87</v>
      </c>
      <c r="B63">
        <v>134492.88000000003</v>
      </c>
    </row>
    <row r="64" spans="1:6" x14ac:dyDescent="0.3">
      <c r="A64" s="16" t="s">
        <v>40</v>
      </c>
      <c r="B64">
        <v>920905.89999999979</v>
      </c>
    </row>
    <row r="65" spans="1:2" x14ac:dyDescent="0.3">
      <c r="A65" s="16" t="s">
        <v>52</v>
      </c>
      <c r="B65">
        <v>637060.75000000012</v>
      </c>
    </row>
    <row r="66" spans="1:2" x14ac:dyDescent="0.3">
      <c r="A66" s="16" t="s">
        <v>24</v>
      </c>
      <c r="B66">
        <v>2006465.6500000018</v>
      </c>
    </row>
    <row r="67" spans="1:2" x14ac:dyDescent="0.3">
      <c r="A67" s="16" t="s">
        <v>416</v>
      </c>
      <c r="B67">
        <v>107473.02</v>
      </c>
    </row>
    <row r="72" spans="1:2" x14ac:dyDescent="0.3">
      <c r="A72" s="15" t="s">
        <v>14954</v>
      </c>
      <c r="B72" t="s">
        <v>14952</v>
      </c>
    </row>
    <row r="73" spans="1:2" x14ac:dyDescent="0.3">
      <c r="A73" s="16" t="s">
        <v>24</v>
      </c>
      <c r="B73" s="17">
        <v>0.47482200383706796</v>
      </c>
    </row>
    <row r="74" spans="1:2" x14ac:dyDescent="0.3">
      <c r="A74" s="16" t="s">
        <v>40</v>
      </c>
      <c r="B74" s="17">
        <v>0.21792866714831527</v>
      </c>
    </row>
    <row r="75" spans="1:2" x14ac:dyDescent="0.3">
      <c r="A75" s="16" t="s">
        <v>52</v>
      </c>
      <c r="B75" s="17">
        <v>0.15075785717086418</v>
      </c>
    </row>
    <row r="76" spans="1:2" x14ac:dyDescent="0.3">
      <c r="A76" s="16" t="s">
        <v>72</v>
      </c>
      <c r="B76" s="17">
        <v>6.1717864520709265E-2</v>
      </c>
    </row>
    <row r="77" spans="1:2" x14ac:dyDescent="0.3">
      <c r="A77" s="16" t="s">
        <v>370</v>
      </c>
      <c r="B77" s="17">
        <v>3.7513352955748695E-2</v>
      </c>
    </row>
    <row r="78" spans="1:2" x14ac:dyDescent="0.3">
      <c r="A78" s="16" t="s">
        <v>87</v>
      </c>
      <c r="B78" s="17">
        <v>3.1827197631526E-2</v>
      </c>
    </row>
    <row r="79" spans="1:2" x14ac:dyDescent="0.3">
      <c r="A79" s="16" t="s">
        <v>416</v>
      </c>
      <c r="B79" s="17">
        <v>2.5433056735768806E-2</v>
      </c>
    </row>
    <row r="82" spans="1:5" x14ac:dyDescent="0.3">
      <c r="A82" s="15" t="s">
        <v>14954</v>
      </c>
      <c r="B82" t="s">
        <v>14952</v>
      </c>
    </row>
    <row r="83" spans="1:5" x14ac:dyDescent="0.3">
      <c r="A83" s="16" t="s">
        <v>35</v>
      </c>
      <c r="B83" s="17">
        <v>0.90920186507028633</v>
      </c>
    </row>
    <row r="84" spans="1:5" x14ac:dyDescent="0.3">
      <c r="A84" s="16" t="s">
        <v>280</v>
      </c>
      <c r="B84" s="17">
        <v>7.0434370842655511E-2</v>
      </c>
    </row>
    <row r="85" spans="1:5" x14ac:dyDescent="0.3">
      <c r="A85" s="16" t="s">
        <v>406</v>
      </c>
      <c r="B85" s="17">
        <v>2.0363764087058162E-2</v>
      </c>
    </row>
    <row r="89" spans="1:5" x14ac:dyDescent="0.3">
      <c r="A89" s="15" t="s">
        <v>14954</v>
      </c>
      <c r="B89" t="s">
        <v>14952</v>
      </c>
      <c r="D89" t="s">
        <v>14959</v>
      </c>
      <c r="E89" t="s">
        <v>14960</v>
      </c>
    </row>
    <row r="90" spans="1:5" x14ac:dyDescent="0.3">
      <c r="A90" s="16" t="s">
        <v>43</v>
      </c>
      <c r="B90">
        <v>483864.28</v>
      </c>
      <c r="D90" t="str">
        <f>A90</f>
        <v>Tamil Nadu</v>
      </c>
      <c r="E90">
        <f>GETPIVOTDATA("Amount_INR",$A$89,"State",D90)</f>
        <v>483864.28</v>
      </c>
    </row>
    <row r="91" spans="1:5" x14ac:dyDescent="0.3">
      <c r="A91" s="16" t="s">
        <v>55</v>
      </c>
      <c r="B91">
        <v>482240.36000000074</v>
      </c>
      <c r="D91" t="str">
        <f t="shared" ref="D91:D99" si="3">A91</f>
        <v>Delhi</v>
      </c>
      <c r="E91">
        <f t="shared" ref="E91:E99" si="4">GETPIVOTDATA("Amount_INR",$A$89,"State",D91)</f>
        <v>482240.36000000074</v>
      </c>
    </row>
    <row r="92" spans="1:5" x14ac:dyDescent="0.3">
      <c r="A92" s="16" t="s">
        <v>119</v>
      </c>
      <c r="B92">
        <v>449368.73000000045</v>
      </c>
      <c r="D92" t="str">
        <f t="shared" si="3"/>
        <v>Karnataka</v>
      </c>
      <c r="E92">
        <f t="shared" si="4"/>
        <v>449368.73000000045</v>
      </c>
    </row>
    <row r="93" spans="1:5" x14ac:dyDescent="0.3">
      <c r="A93" s="16" t="s">
        <v>75</v>
      </c>
      <c r="B93">
        <v>423096.53999999986</v>
      </c>
      <c r="D93" t="str">
        <f t="shared" si="3"/>
        <v>Gujarat</v>
      </c>
      <c r="E93">
        <f t="shared" si="4"/>
        <v>423096.53999999986</v>
      </c>
    </row>
    <row r="94" spans="1:5" x14ac:dyDescent="0.3">
      <c r="A94" s="16" t="s">
        <v>90</v>
      </c>
      <c r="B94">
        <v>421480.56000000041</v>
      </c>
      <c r="D94" t="str">
        <f t="shared" si="3"/>
        <v>Madhya Pradesh</v>
      </c>
      <c r="E94">
        <f t="shared" si="4"/>
        <v>421480.56000000041</v>
      </c>
    </row>
    <row r="95" spans="1:5" x14ac:dyDescent="0.3">
      <c r="A95" s="16" t="s">
        <v>28</v>
      </c>
      <c r="B95">
        <v>417633.90000000026</v>
      </c>
      <c r="D95" t="str">
        <f t="shared" si="3"/>
        <v>Telangana</v>
      </c>
      <c r="E95">
        <f t="shared" si="4"/>
        <v>417633.90000000026</v>
      </c>
    </row>
    <row r="96" spans="1:5" x14ac:dyDescent="0.3">
      <c r="A96" s="16" t="s">
        <v>166</v>
      </c>
      <c r="B96">
        <v>415795.11999999994</v>
      </c>
      <c r="D96" t="str">
        <f t="shared" si="3"/>
        <v>Uttar Pradesh</v>
      </c>
      <c r="E96">
        <f t="shared" si="4"/>
        <v>415795.11999999994</v>
      </c>
    </row>
    <row r="97" spans="1:5" x14ac:dyDescent="0.3">
      <c r="A97" s="16" t="s">
        <v>105</v>
      </c>
      <c r="B97">
        <v>398338.79000000027</v>
      </c>
      <c r="D97" t="str">
        <f t="shared" si="3"/>
        <v>West Bengal</v>
      </c>
      <c r="E97">
        <f t="shared" si="4"/>
        <v>398338.79000000027</v>
      </c>
    </row>
    <row r="98" spans="1:5" x14ac:dyDescent="0.3">
      <c r="A98" s="16" t="s">
        <v>98</v>
      </c>
      <c r="B98">
        <v>398274.26</v>
      </c>
      <c r="D98" t="str">
        <f t="shared" si="3"/>
        <v>Rajasthan</v>
      </c>
      <c r="E98">
        <f t="shared" si="4"/>
        <v>398274.26</v>
      </c>
    </row>
    <row r="99" spans="1:5" x14ac:dyDescent="0.3">
      <c r="A99" s="16" t="s">
        <v>150</v>
      </c>
      <c r="B99">
        <v>335629.17</v>
      </c>
      <c r="D99" t="str">
        <f t="shared" si="3"/>
        <v>Maharashtra</v>
      </c>
      <c r="E99">
        <f t="shared" si="4"/>
        <v>335629.17</v>
      </c>
    </row>
    <row r="103" spans="1:5" x14ac:dyDescent="0.3">
      <c r="A103" s="15" t="s">
        <v>14954</v>
      </c>
      <c r="B103" t="s">
        <v>14952</v>
      </c>
    </row>
    <row r="104" spans="1:5" x14ac:dyDescent="0.3">
      <c r="A104" s="16" t="s">
        <v>61</v>
      </c>
      <c r="B104">
        <v>4129.91</v>
      </c>
      <c r="D104" t="str">
        <f t="shared" ref="D104:D110" si="5">A104</f>
        <v>Punjab National Bank</v>
      </c>
      <c r="E104" s="13">
        <f t="shared" ref="E104:E110" si="6">GETPIVOTDATA("Amount_INR",$A$103,"Bank_Name",D104)/100000</f>
        <v>4.1299099999999998E-2</v>
      </c>
    </row>
    <row r="105" spans="1:5" x14ac:dyDescent="0.3">
      <c r="A105" s="16" t="s">
        <v>34</v>
      </c>
      <c r="B105">
        <v>484025.18000000058</v>
      </c>
      <c r="D105" t="str">
        <f t="shared" si="5"/>
        <v>Bank of Baroda</v>
      </c>
      <c r="E105" s="13">
        <f t="shared" si="6"/>
        <v>4.8402518000000061</v>
      </c>
    </row>
    <row r="106" spans="1:5" x14ac:dyDescent="0.3">
      <c r="A106" s="16" t="s">
        <v>128</v>
      </c>
      <c r="B106">
        <v>499190.93999999994</v>
      </c>
      <c r="D106" t="str">
        <f t="shared" si="5"/>
        <v>Canara Bank</v>
      </c>
      <c r="E106" s="13">
        <f t="shared" si="6"/>
        <v>4.9919093999999991</v>
      </c>
    </row>
    <row r="107" spans="1:5" x14ac:dyDescent="0.3">
      <c r="A107" s="16" t="s">
        <v>108</v>
      </c>
      <c r="B107">
        <v>506511.35000000033</v>
      </c>
      <c r="D107" t="str">
        <f t="shared" si="5"/>
        <v>Kotak Mahindra Bank</v>
      </c>
      <c r="E107" s="13">
        <f t="shared" si="6"/>
        <v>5.0651135000000034</v>
      </c>
    </row>
    <row r="108" spans="1:5" x14ac:dyDescent="0.3">
      <c r="A108" s="16" t="s">
        <v>48</v>
      </c>
      <c r="B108">
        <v>545032.30000000028</v>
      </c>
      <c r="D108" t="str">
        <f t="shared" si="5"/>
        <v>Axis Bank</v>
      </c>
      <c r="E108" s="13">
        <f t="shared" si="6"/>
        <v>5.4503230000000027</v>
      </c>
    </row>
    <row r="109" spans="1:5" x14ac:dyDescent="0.3">
      <c r="A109" s="16" t="s">
        <v>115</v>
      </c>
      <c r="B109">
        <v>554183.68999999994</v>
      </c>
      <c r="D109" t="str">
        <f t="shared" si="5"/>
        <v>ICICI Bank</v>
      </c>
      <c r="E109" s="13">
        <f t="shared" si="6"/>
        <v>5.5418368999999998</v>
      </c>
    </row>
    <row r="110" spans="1:5" x14ac:dyDescent="0.3">
      <c r="A110" s="16" t="s">
        <v>84</v>
      </c>
      <c r="B110">
        <v>720938.52999999933</v>
      </c>
      <c r="D110" t="str">
        <f t="shared" si="5"/>
        <v>SBI</v>
      </c>
      <c r="E110" s="13">
        <f t="shared" si="6"/>
        <v>7.209385299999993</v>
      </c>
    </row>
    <row r="111" spans="1:5" x14ac:dyDescent="0.3">
      <c r="A111" s="16" t="s">
        <v>68</v>
      </c>
      <c r="B111">
        <v>911709.80999999959</v>
      </c>
    </row>
    <row r="112" spans="1:5" x14ac:dyDescent="0.3">
      <c r="A112" s="15" t="s">
        <v>14954</v>
      </c>
      <c r="B112" t="s">
        <v>14952</v>
      </c>
    </row>
    <row r="113" spans="1:5" x14ac:dyDescent="0.3">
      <c r="A113" s="16" t="s">
        <v>291</v>
      </c>
      <c r="B113">
        <v>120435.25000000003</v>
      </c>
      <c r="D113" t="str">
        <f>A113</f>
        <v>Wallet Transfer</v>
      </c>
      <c r="E113" s="13">
        <f>GETPIVOTDATA("Amount_INR",$A$112,"Transaction_Type",D113)/1000000</f>
        <v>0.12043525000000004</v>
      </c>
    </row>
    <row r="114" spans="1:5" x14ac:dyDescent="0.3">
      <c r="A114" s="16" t="s">
        <v>272</v>
      </c>
      <c r="B114">
        <v>225107.36999999985</v>
      </c>
      <c r="D114" t="str">
        <f t="shared" ref="D114:D119" si="7">A114</f>
        <v>Subscription</v>
      </c>
      <c r="E114" s="13">
        <f t="shared" ref="E114:E119" si="8">GETPIVOTDATA("Amount_INR",$A$112,"Transaction_Type",D114)/1000000</f>
        <v>0.22510736999999986</v>
      </c>
    </row>
    <row r="115" spans="1:5" x14ac:dyDescent="0.3">
      <c r="A115" s="16" t="s">
        <v>176</v>
      </c>
      <c r="B115">
        <v>350782.69000000018</v>
      </c>
      <c r="D115" t="str">
        <f t="shared" si="7"/>
        <v>Recharge</v>
      </c>
      <c r="E115" s="13">
        <f t="shared" si="8"/>
        <v>0.35078269000000017</v>
      </c>
    </row>
    <row r="116" spans="1:5" x14ac:dyDescent="0.3">
      <c r="A116" s="16" t="s">
        <v>78</v>
      </c>
      <c r="B116">
        <v>414949.16000000061</v>
      </c>
      <c r="D116" t="str">
        <f t="shared" si="7"/>
        <v>Online Shopping</v>
      </c>
      <c r="E116" s="13">
        <f t="shared" si="8"/>
        <v>0.41494916000000059</v>
      </c>
    </row>
    <row r="117" spans="1:5" x14ac:dyDescent="0.3">
      <c r="A117" s="16" t="s">
        <v>59</v>
      </c>
      <c r="B117">
        <v>610393.17000000039</v>
      </c>
      <c r="D117" t="str">
        <f t="shared" si="7"/>
        <v>Bill Payment</v>
      </c>
      <c r="E117" s="13">
        <f t="shared" si="8"/>
        <v>0.61039317000000037</v>
      </c>
    </row>
    <row r="118" spans="1:5" x14ac:dyDescent="0.3">
      <c r="A118" s="16" t="s">
        <v>32</v>
      </c>
      <c r="B118">
        <v>845933.00999999931</v>
      </c>
      <c r="D118" t="str">
        <f t="shared" si="7"/>
        <v>P2P</v>
      </c>
      <c r="E118" s="13">
        <f t="shared" si="8"/>
        <v>0.84593300999999932</v>
      </c>
    </row>
    <row r="119" spans="1:5" x14ac:dyDescent="0.3">
      <c r="A119" s="16" t="s">
        <v>46</v>
      </c>
      <c r="B119">
        <v>1658121.0599999996</v>
      </c>
      <c r="D119" t="str">
        <f t="shared" si="7"/>
        <v>P2M</v>
      </c>
      <c r="E119" s="13">
        <f t="shared" si="8"/>
        <v>1.6581210599999996</v>
      </c>
    </row>
    <row r="123" spans="1:5" x14ac:dyDescent="0.3">
      <c r="A123" s="15" t="s">
        <v>14954</v>
      </c>
      <c r="B123" t="s">
        <v>14952</v>
      </c>
    </row>
    <row r="124" spans="1:5" x14ac:dyDescent="0.3">
      <c r="A124" s="16">
        <v>0</v>
      </c>
      <c r="B124">
        <v>4606.66</v>
      </c>
    </row>
    <row r="125" spans="1:5" x14ac:dyDescent="0.3">
      <c r="A125" s="16">
        <v>1</v>
      </c>
      <c r="B125">
        <v>5506.15</v>
      </c>
    </row>
    <row r="126" spans="1:5" x14ac:dyDescent="0.3">
      <c r="A126" s="16">
        <v>2</v>
      </c>
      <c r="B126">
        <v>3684.14</v>
      </c>
    </row>
    <row r="127" spans="1:5" x14ac:dyDescent="0.3">
      <c r="A127" s="16">
        <v>3</v>
      </c>
      <c r="B127">
        <v>905.24</v>
      </c>
    </row>
    <row r="128" spans="1:5" x14ac:dyDescent="0.3">
      <c r="A128" s="16">
        <v>4</v>
      </c>
      <c r="B128">
        <v>1885.34</v>
      </c>
    </row>
    <row r="129" spans="1:6" x14ac:dyDescent="0.3">
      <c r="A129" s="16">
        <v>5</v>
      </c>
      <c r="B129">
        <v>6497.82</v>
      </c>
    </row>
    <row r="130" spans="1:6" x14ac:dyDescent="0.3">
      <c r="A130" s="16">
        <v>6</v>
      </c>
      <c r="B130">
        <v>21636.629999999997</v>
      </c>
    </row>
    <row r="131" spans="1:6" x14ac:dyDescent="0.3">
      <c r="A131" s="16">
        <v>7</v>
      </c>
      <c r="B131">
        <v>49101.929999999978</v>
      </c>
    </row>
    <row r="132" spans="1:6" x14ac:dyDescent="0.3">
      <c r="A132" s="16">
        <v>8</v>
      </c>
      <c r="B132">
        <v>147500.95000000004</v>
      </c>
    </row>
    <row r="133" spans="1:6" x14ac:dyDescent="0.3">
      <c r="A133" s="16">
        <v>9</v>
      </c>
      <c r="B133">
        <v>274615.63999999978</v>
      </c>
    </row>
    <row r="134" spans="1:6" x14ac:dyDescent="0.3">
      <c r="A134" s="16">
        <v>10</v>
      </c>
      <c r="B134">
        <v>278365.76000000013</v>
      </c>
    </row>
    <row r="135" spans="1:6" x14ac:dyDescent="0.3">
      <c r="A135" s="16">
        <v>11</v>
      </c>
      <c r="B135">
        <v>238722.14</v>
      </c>
    </row>
    <row r="136" spans="1:6" x14ac:dyDescent="0.3">
      <c r="A136" s="16">
        <v>12</v>
      </c>
      <c r="B136">
        <v>319119.72000000003</v>
      </c>
    </row>
    <row r="137" spans="1:6" x14ac:dyDescent="0.3">
      <c r="A137" s="16">
        <v>13</v>
      </c>
      <c r="B137">
        <v>294390.24000000005</v>
      </c>
    </row>
    <row r="138" spans="1:6" x14ac:dyDescent="0.3">
      <c r="A138" s="16">
        <v>14</v>
      </c>
      <c r="B138">
        <v>243828.86999999997</v>
      </c>
    </row>
    <row r="139" spans="1:6" x14ac:dyDescent="0.3">
      <c r="A139" s="16">
        <v>15</v>
      </c>
      <c r="B139">
        <v>320558.12000000011</v>
      </c>
    </row>
    <row r="140" spans="1:6" x14ac:dyDescent="0.3">
      <c r="A140" s="16">
        <v>16</v>
      </c>
      <c r="B140">
        <v>207620.63000000003</v>
      </c>
    </row>
    <row r="141" spans="1:6" x14ac:dyDescent="0.3">
      <c r="A141" s="16">
        <v>17</v>
      </c>
      <c r="B141">
        <v>294158.06</v>
      </c>
    </row>
    <row r="142" spans="1:6" x14ac:dyDescent="0.3">
      <c r="A142" s="16">
        <v>18</v>
      </c>
      <c r="B142">
        <v>450168.68000000034</v>
      </c>
    </row>
    <row r="143" spans="1:6" x14ac:dyDescent="0.3">
      <c r="A143" s="16">
        <v>19</v>
      </c>
      <c r="B143">
        <v>424833.99000000011</v>
      </c>
      <c r="E143" t="s">
        <v>14961</v>
      </c>
      <c r="F143" t="s">
        <v>14960</v>
      </c>
    </row>
    <row r="144" spans="1:6" x14ac:dyDescent="0.3">
      <c r="A144" s="16">
        <v>20</v>
      </c>
      <c r="B144">
        <v>351324.55000000028</v>
      </c>
      <c r="E144">
        <f>A124</f>
        <v>0</v>
      </c>
      <c r="F144" s="13">
        <f>GETPIVOTDATA("Amount_INR",$A$123,"hour ",E144)/100000</f>
        <v>4.6066599999999999E-2</v>
      </c>
    </row>
    <row r="145" spans="1:6" x14ac:dyDescent="0.3">
      <c r="A145" s="16">
        <v>21</v>
      </c>
      <c r="B145">
        <v>180845.27000000002</v>
      </c>
      <c r="E145">
        <f t="shared" ref="E145:E166" si="9">A125</f>
        <v>1</v>
      </c>
      <c r="F145" s="13">
        <f t="shared" ref="F145:F166" si="10">GETPIVOTDATA("Amount_INR",$A$123,"hour ",E145)/100000</f>
        <v>5.5061499999999999E-2</v>
      </c>
    </row>
    <row r="146" spans="1:6" x14ac:dyDescent="0.3">
      <c r="A146" s="16">
        <v>22</v>
      </c>
      <c r="B146">
        <v>86754.749999999971</v>
      </c>
      <c r="E146">
        <f t="shared" si="9"/>
        <v>2</v>
      </c>
      <c r="F146" s="13">
        <f t="shared" si="10"/>
        <v>3.6841399999999996E-2</v>
      </c>
    </row>
    <row r="147" spans="1:6" x14ac:dyDescent="0.3">
      <c r="A147" s="16">
        <v>23</v>
      </c>
      <c r="B147">
        <v>19090.430000000004</v>
      </c>
      <c r="E147">
        <f t="shared" si="9"/>
        <v>3</v>
      </c>
      <c r="F147" s="13">
        <f t="shared" si="10"/>
        <v>9.0524000000000004E-3</v>
      </c>
    </row>
    <row r="148" spans="1:6" x14ac:dyDescent="0.3">
      <c r="E148">
        <f t="shared" si="9"/>
        <v>4</v>
      </c>
      <c r="F148" s="13">
        <f t="shared" si="10"/>
        <v>1.8853399999999999E-2</v>
      </c>
    </row>
    <row r="149" spans="1:6" x14ac:dyDescent="0.3">
      <c r="E149">
        <f t="shared" si="9"/>
        <v>5</v>
      </c>
      <c r="F149" s="13">
        <f t="shared" si="10"/>
        <v>6.49782E-2</v>
      </c>
    </row>
    <row r="150" spans="1:6" x14ac:dyDescent="0.3">
      <c r="E150">
        <f t="shared" si="9"/>
        <v>6</v>
      </c>
      <c r="F150" s="13">
        <f t="shared" si="10"/>
        <v>0.21636629999999998</v>
      </c>
    </row>
    <row r="151" spans="1:6" x14ac:dyDescent="0.3">
      <c r="E151">
        <f t="shared" si="9"/>
        <v>7</v>
      </c>
      <c r="F151" s="13">
        <f t="shared" si="10"/>
        <v>0.49101929999999977</v>
      </c>
    </row>
    <row r="152" spans="1:6" x14ac:dyDescent="0.3">
      <c r="E152">
        <f t="shared" si="9"/>
        <v>8</v>
      </c>
      <c r="F152" s="13">
        <f t="shared" si="10"/>
        <v>1.4750095000000003</v>
      </c>
    </row>
    <row r="153" spans="1:6" x14ac:dyDescent="0.3">
      <c r="E153">
        <f t="shared" si="9"/>
        <v>9</v>
      </c>
      <c r="F153" s="13">
        <f t="shared" si="10"/>
        <v>2.7461563999999976</v>
      </c>
    </row>
    <row r="154" spans="1:6" x14ac:dyDescent="0.3">
      <c r="E154">
        <f t="shared" si="9"/>
        <v>10</v>
      </c>
      <c r="F154" s="13">
        <f t="shared" si="10"/>
        <v>2.7836576000000011</v>
      </c>
    </row>
    <row r="155" spans="1:6" x14ac:dyDescent="0.3">
      <c r="E155">
        <f t="shared" si="9"/>
        <v>11</v>
      </c>
      <c r="F155" s="13">
        <f t="shared" si="10"/>
        <v>2.3872214</v>
      </c>
    </row>
    <row r="156" spans="1:6" x14ac:dyDescent="0.3">
      <c r="E156">
        <f t="shared" si="9"/>
        <v>12</v>
      </c>
      <c r="F156" s="13">
        <f t="shared" si="10"/>
        <v>3.1911972000000004</v>
      </c>
    </row>
    <row r="157" spans="1:6" x14ac:dyDescent="0.3">
      <c r="E157">
        <f>A137</f>
        <v>13</v>
      </c>
      <c r="F157" s="13">
        <f t="shared" si="10"/>
        <v>2.9439024000000007</v>
      </c>
    </row>
    <row r="158" spans="1:6" x14ac:dyDescent="0.3">
      <c r="E158">
        <f t="shared" si="9"/>
        <v>14</v>
      </c>
      <c r="F158" s="13">
        <f t="shared" si="10"/>
        <v>2.4382886999999998</v>
      </c>
    </row>
    <row r="159" spans="1:6" x14ac:dyDescent="0.3">
      <c r="E159">
        <f t="shared" si="9"/>
        <v>15</v>
      </c>
      <c r="F159" s="13">
        <f t="shared" si="10"/>
        <v>3.205581200000001</v>
      </c>
    </row>
    <row r="160" spans="1:6" x14ac:dyDescent="0.3">
      <c r="E160">
        <f t="shared" si="9"/>
        <v>16</v>
      </c>
      <c r="F160" s="13">
        <f t="shared" si="10"/>
        <v>2.0762063000000004</v>
      </c>
    </row>
    <row r="161" spans="1:25" x14ac:dyDescent="0.3">
      <c r="E161">
        <f t="shared" si="9"/>
        <v>17</v>
      </c>
      <c r="F161" s="13">
        <f t="shared" si="10"/>
        <v>2.9415806</v>
      </c>
    </row>
    <row r="162" spans="1:25" x14ac:dyDescent="0.3">
      <c r="E162">
        <f t="shared" si="9"/>
        <v>18</v>
      </c>
      <c r="F162" s="13">
        <f t="shared" si="10"/>
        <v>4.5016868000000034</v>
      </c>
    </row>
    <row r="163" spans="1:25" x14ac:dyDescent="0.3">
      <c r="E163">
        <f t="shared" si="9"/>
        <v>19</v>
      </c>
      <c r="F163" s="13">
        <f t="shared" si="10"/>
        <v>4.2483399000000013</v>
      </c>
    </row>
    <row r="164" spans="1:25" x14ac:dyDescent="0.3">
      <c r="E164">
        <f>A144</f>
        <v>20</v>
      </c>
      <c r="F164" s="13">
        <f t="shared" si="10"/>
        <v>3.5132455000000027</v>
      </c>
    </row>
    <row r="165" spans="1:25" x14ac:dyDescent="0.3">
      <c r="E165">
        <f t="shared" si="9"/>
        <v>21</v>
      </c>
      <c r="F165" s="13">
        <f t="shared" si="10"/>
        <v>1.8084527000000001</v>
      </c>
    </row>
    <row r="166" spans="1:25" x14ac:dyDescent="0.3">
      <c r="E166">
        <f t="shared" si="9"/>
        <v>22</v>
      </c>
      <c r="F166" s="13">
        <f t="shared" si="10"/>
        <v>0.86754749999999969</v>
      </c>
    </row>
    <row r="167" spans="1:25" x14ac:dyDescent="0.3">
      <c r="F167" s="13"/>
    </row>
    <row r="171" spans="1:25" x14ac:dyDescent="0.3">
      <c r="A171" s="15" t="s">
        <v>14952</v>
      </c>
      <c r="B171" s="15" t="s">
        <v>14962</v>
      </c>
    </row>
    <row r="172" spans="1:25" x14ac:dyDescent="0.3">
      <c r="A172" s="15" t="s">
        <v>14954</v>
      </c>
      <c r="B172">
        <v>0</v>
      </c>
      <c r="C172">
        <v>1</v>
      </c>
      <c r="D172">
        <v>2</v>
      </c>
      <c r="E172">
        <v>3</v>
      </c>
      <c r="F172">
        <v>4</v>
      </c>
      <c r="G172">
        <v>5</v>
      </c>
      <c r="H172">
        <v>6</v>
      </c>
      <c r="I172">
        <v>7</v>
      </c>
      <c r="J172">
        <v>8</v>
      </c>
      <c r="K172">
        <v>9</v>
      </c>
      <c r="L172">
        <v>10</v>
      </c>
      <c r="M172">
        <v>11</v>
      </c>
      <c r="N172">
        <v>12</v>
      </c>
      <c r="O172">
        <v>13</v>
      </c>
      <c r="P172">
        <v>14</v>
      </c>
      <c r="Q172">
        <v>15</v>
      </c>
      <c r="R172">
        <v>16</v>
      </c>
      <c r="S172">
        <v>17</v>
      </c>
      <c r="T172">
        <v>18</v>
      </c>
      <c r="U172">
        <v>19</v>
      </c>
      <c r="V172">
        <v>20</v>
      </c>
      <c r="W172">
        <v>21</v>
      </c>
      <c r="X172">
        <v>22</v>
      </c>
      <c r="Y172">
        <v>23</v>
      </c>
    </row>
    <row r="173" spans="1:25" x14ac:dyDescent="0.3">
      <c r="A173" s="16" t="s">
        <v>14963</v>
      </c>
      <c r="C173">
        <v>91.58</v>
      </c>
      <c r="F173">
        <v>81.28</v>
      </c>
      <c r="H173">
        <v>1885.8799999999999</v>
      </c>
      <c r="I173">
        <v>7049.5300000000007</v>
      </c>
      <c r="J173">
        <v>32800.42</v>
      </c>
      <c r="K173">
        <v>25421.710000000003</v>
      </c>
      <c r="L173">
        <v>77531.44</v>
      </c>
      <c r="M173">
        <v>38182.39</v>
      </c>
      <c r="N173">
        <v>68664.530000000013</v>
      </c>
      <c r="O173">
        <v>56108.19999999999</v>
      </c>
      <c r="P173">
        <v>55596.22</v>
      </c>
      <c r="Q173">
        <v>78874.229999999981</v>
      </c>
      <c r="R173">
        <v>29382.65</v>
      </c>
      <c r="S173">
        <v>52104.009999999987</v>
      </c>
      <c r="T173">
        <v>94137.60000000002</v>
      </c>
      <c r="U173">
        <v>76505.089999999982</v>
      </c>
      <c r="V173">
        <v>65625.290000000023</v>
      </c>
      <c r="W173">
        <v>22305.909999999996</v>
      </c>
      <c r="X173">
        <v>20787.420000000002</v>
      </c>
      <c r="Y173">
        <v>1123.21</v>
      </c>
    </row>
    <row r="174" spans="1:25" x14ac:dyDescent="0.3">
      <c r="A174" s="16" t="s">
        <v>14964</v>
      </c>
      <c r="B174">
        <v>276.39999999999998</v>
      </c>
      <c r="C174">
        <v>3311.8500000000004</v>
      </c>
      <c r="F174">
        <v>234.52</v>
      </c>
      <c r="H174">
        <v>1185.69</v>
      </c>
      <c r="I174">
        <v>7459.0700000000006</v>
      </c>
      <c r="J174">
        <v>20340.690000000006</v>
      </c>
      <c r="K174">
        <v>22865.249999999996</v>
      </c>
      <c r="L174">
        <v>38380.479999999996</v>
      </c>
      <c r="M174">
        <v>27690.51</v>
      </c>
      <c r="N174">
        <v>42243.289999999986</v>
      </c>
      <c r="O174">
        <v>33792.289999999994</v>
      </c>
      <c r="P174">
        <v>39410.069999999992</v>
      </c>
      <c r="Q174">
        <v>51425.68</v>
      </c>
      <c r="R174">
        <v>31706.57</v>
      </c>
      <c r="S174">
        <v>28817.930000000004</v>
      </c>
      <c r="T174">
        <v>44663.319999999992</v>
      </c>
      <c r="U174">
        <v>45136.689999999988</v>
      </c>
      <c r="V174">
        <v>40648.829999999987</v>
      </c>
      <c r="W174">
        <v>30604.939999999995</v>
      </c>
      <c r="X174">
        <v>6964.64</v>
      </c>
      <c r="Y174">
        <v>659.27</v>
      </c>
    </row>
    <row r="175" spans="1:25" x14ac:dyDescent="0.3">
      <c r="A175" s="16" t="s">
        <v>14965</v>
      </c>
      <c r="B175">
        <v>986.81</v>
      </c>
      <c r="D175">
        <v>1810.01</v>
      </c>
      <c r="F175">
        <v>402.45</v>
      </c>
      <c r="G175">
        <v>392.58</v>
      </c>
      <c r="H175">
        <v>773.35</v>
      </c>
      <c r="I175">
        <v>3009.0499999999997</v>
      </c>
      <c r="J175">
        <v>26589.819999999996</v>
      </c>
      <c r="K175">
        <v>41959.89</v>
      </c>
      <c r="L175">
        <v>32912.139999999992</v>
      </c>
      <c r="M175">
        <v>21366.28</v>
      </c>
      <c r="N175">
        <v>38694.03</v>
      </c>
      <c r="O175">
        <v>20107.350000000002</v>
      </c>
      <c r="P175">
        <v>30651.499999999993</v>
      </c>
      <c r="Q175">
        <v>46205.999999999978</v>
      </c>
      <c r="R175">
        <v>27336.579999999994</v>
      </c>
      <c r="S175">
        <v>29189.579999999998</v>
      </c>
      <c r="T175">
        <v>68458.559999999998</v>
      </c>
      <c r="U175">
        <v>60389.46</v>
      </c>
      <c r="V175">
        <v>32121.479999999996</v>
      </c>
      <c r="W175">
        <v>17822.97</v>
      </c>
      <c r="X175">
        <v>4827.4699999999993</v>
      </c>
      <c r="Y175">
        <v>2708.0699999999997</v>
      </c>
    </row>
    <row r="176" spans="1:25" x14ac:dyDescent="0.3">
      <c r="A176" s="16" t="s">
        <v>14966</v>
      </c>
      <c r="B176">
        <v>1643.85</v>
      </c>
      <c r="D176">
        <v>780.75</v>
      </c>
      <c r="E176">
        <v>368.58</v>
      </c>
      <c r="F176">
        <v>1167.0899999999999</v>
      </c>
      <c r="G176">
        <v>2409.86</v>
      </c>
      <c r="H176">
        <v>1063.73</v>
      </c>
      <c r="I176">
        <v>5203.1599999999989</v>
      </c>
      <c r="J176">
        <v>9393.34</v>
      </c>
      <c r="K176">
        <v>45865.539999999986</v>
      </c>
      <c r="L176">
        <v>21343.509999999995</v>
      </c>
      <c r="M176">
        <v>40467.779999999992</v>
      </c>
      <c r="N176">
        <v>33681.429999999993</v>
      </c>
      <c r="O176">
        <v>39005.040000000008</v>
      </c>
      <c r="P176">
        <v>22143.570000000007</v>
      </c>
      <c r="Q176">
        <v>27692.71</v>
      </c>
      <c r="R176">
        <v>28671.609999999993</v>
      </c>
      <c r="S176">
        <v>34630.259999999987</v>
      </c>
      <c r="T176">
        <v>50112.480000000003</v>
      </c>
      <c r="U176">
        <v>54524.650000000009</v>
      </c>
      <c r="V176">
        <v>31833.040000000005</v>
      </c>
      <c r="W176">
        <v>23635.299999999996</v>
      </c>
      <c r="X176">
        <v>9805.5099999999984</v>
      </c>
      <c r="Y176">
        <v>4149.5599999999995</v>
      </c>
    </row>
    <row r="177" spans="1:25" x14ac:dyDescent="0.3">
      <c r="A177" s="16" t="s">
        <v>14967</v>
      </c>
      <c r="B177">
        <v>1489.87</v>
      </c>
      <c r="C177">
        <v>472.88</v>
      </c>
      <c r="E177">
        <v>403.46</v>
      </c>
      <c r="G177">
        <v>3310.4</v>
      </c>
      <c r="H177">
        <v>5605.63</v>
      </c>
      <c r="I177">
        <v>5469.75</v>
      </c>
      <c r="J177">
        <v>27487.99</v>
      </c>
      <c r="K177">
        <v>39369.060000000005</v>
      </c>
      <c r="L177">
        <v>38272.389999999992</v>
      </c>
      <c r="M177">
        <v>30630.129999999994</v>
      </c>
      <c r="N177">
        <v>38294.569999999992</v>
      </c>
      <c r="O177">
        <v>36331.180000000015</v>
      </c>
      <c r="P177">
        <v>30024.43</v>
      </c>
      <c r="Q177">
        <v>16200.160000000002</v>
      </c>
      <c r="R177">
        <v>23779.29</v>
      </c>
      <c r="S177">
        <v>55787.339999999989</v>
      </c>
      <c r="T177">
        <v>56655.980000000025</v>
      </c>
      <c r="U177">
        <v>66821.50999999998</v>
      </c>
      <c r="V177">
        <v>29341.330000000009</v>
      </c>
      <c r="W177">
        <v>14221.31</v>
      </c>
      <c r="X177">
        <v>11269.960000000003</v>
      </c>
      <c r="Y177">
        <v>4376.3100000000004</v>
      </c>
    </row>
    <row r="178" spans="1:25" x14ac:dyDescent="0.3">
      <c r="A178" s="16" t="s">
        <v>14968</v>
      </c>
      <c r="C178">
        <v>404.82</v>
      </c>
      <c r="G178">
        <v>384.98</v>
      </c>
      <c r="H178">
        <v>7649.65</v>
      </c>
      <c r="I178">
        <v>11631.48</v>
      </c>
      <c r="J178">
        <v>11134.480000000001</v>
      </c>
      <c r="K178">
        <v>44261.049999999996</v>
      </c>
      <c r="L178">
        <v>30785.399999999998</v>
      </c>
      <c r="M178">
        <v>32501.789999999997</v>
      </c>
      <c r="N178">
        <v>52485.200000000012</v>
      </c>
      <c r="O178">
        <v>60014.200000000019</v>
      </c>
      <c r="P178">
        <v>30546.46000000001</v>
      </c>
      <c r="Q178">
        <v>59207.889999999978</v>
      </c>
      <c r="R178">
        <v>37282.33</v>
      </c>
      <c r="S178">
        <v>47746.139999999985</v>
      </c>
      <c r="T178">
        <v>60099.69999999999</v>
      </c>
      <c r="U178">
        <v>66813.540000000008</v>
      </c>
      <c r="V178">
        <v>77422.139999999985</v>
      </c>
      <c r="W178">
        <v>41838.660000000003</v>
      </c>
      <c r="X178">
        <v>15407.000000000002</v>
      </c>
      <c r="Y178">
        <v>3132.3099999999995</v>
      </c>
    </row>
    <row r="179" spans="1:25" x14ac:dyDescent="0.3">
      <c r="A179" s="16" t="s">
        <v>14969</v>
      </c>
      <c r="B179">
        <v>209.73</v>
      </c>
      <c r="C179">
        <v>1225.02</v>
      </c>
      <c r="D179">
        <v>1093.3800000000001</v>
      </c>
      <c r="E179">
        <v>133.19999999999999</v>
      </c>
      <c r="H179">
        <v>3472.7</v>
      </c>
      <c r="I179">
        <v>9279.89</v>
      </c>
      <c r="J179">
        <v>19754.21</v>
      </c>
      <c r="K179">
        <v>54873.140000000007</v>
      </c>
      <c r="L179">
        <v>39140.399999999994</v>
      </c>
      <c r="M179">
        <v>47883.26</v>
      </c>
      <c r="N179">
        <v>45056.67</v>
      </c>
      <c r="O179">
        <v>49031.980000000018</v>
      </c>
      <c r="P179">
        <v>35456.620000000003</v>
      </c>
      <c r="Q179">
        <v>40951.450000000012</v>
      </c>
      <c r="R179">
        <v>29461.600000000009</v>
      </c>
      <c r="S179">
        <v>45882.799999999988</v>
      </c>
      <c r="T179">
        <v>76041.040000000023</v>
      </c>
      <c r="U179">
        <v>54643.049999999981</v>
      </c>
      <c r="V179">
        <v>74332.440000000017</v>
      </c>
      <c r="W179">
        <v>30416.180000000004</v>
      </c>
      <c r="X179">
        <v>17692.75</v>
      </c>
      <c r="Y179">
        <v>2941.7</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185E3-0946-48E9-B27F-A5F745414DEC}">
  <dimension ref="A2:AG69"/>
  <sheetViews>
    <sheetView showGridLines="0" topLeftCell="G43" zoomScale="70" zoomScaleNormal="70" workbookViewId="0">
      <selection activeCell="AF62" sqref="AF62"/>
    </sheetView>
  </sheetViews>
  <sheetFormatPr defaultRowHeight="14.4" x14ac:dyDescent="0.3"/>
  <cols>
    <col min="1" max="1" width="22.88671875" style="22" customWidth="1"/>
    <col min="2" max="2" width="16.44140625" customWidth="1"/>
    <col min="3" max="3" width="9.33203125" bestFit="1" customWidth="1"/>
    <col min="4" max="4" width="6.77734375" customWidth="1"/>
    <col min="5" max="6" width="17.88671875" bestFit="1" customWidth="1"/>
    <col min="7" max="7" width="17.109375" bestFit="1" customWidth="1"/>
    <col min="8" max="9" width="8.88671875" bestFit="1" customWidth="1"/>
    <col min="10" max="10" width="7.77734375" bestFit="1" customWidth="1"/>
    <col min="11" max="13" width="8.88671875" bestFit="1" customWidth="1"/>
    <col min="14" max="29" width="10" bestFit="1" customWidth="1"/>
    <col min="30" max="30" width="8.88671875" bestFit="1" customWidth="1"/>
    <col min="31" max="31" width="3.77734375" customWidth="1"/>
    <col min="32" max="32" width="4.109375" customWidth="1"/>
    <col min="33" max="33" width="4.21875" customWidth="1"/>
    <col min="54" max="54" width="8.88671875" customWidth="1"/>
  </cols>
  <sheetData>
    <row r="2" spans="1:2" ht="20.399999999999999" x14ac:dyDescent="0.45">
      <c r="A2" s="22" t="str">
        <f>'pivot table'!A73</f>
        <v>PhonePe</v>
      </c>
      <c r="B2" s="19">
        <f>GETPIVOTDATA("Amount_INR",'pivot table'!$A$72,"UPI_App",A2)</f>
        <v>0.47482200383706796</v>
      </c>
    </row>
    <row r="3" spans="1:2" ht="20.399999999999999" x14ac:dyDescent="0.45">
      <c r="A3" s="22" t="str">
        <f>'pivot table'!A74</f>
        <v>Google Pay</v>
      </c>
      <c r="B3" s="19">
        <f>GETPIVOTDATA("Amount_INR",'pivot table'!$A$72,"UPI_App",A3)</f>
        <v>0.21792866714831527</v>
      </c>
    </row>
    <row r="4" spans="1:2" ht="20.399999999999999" x14ac:dyDescent="0.45">
      <c r="A4" s="22" t="str">
        <f>'pivot table'!A75</f>
        <v>Paytm</v>
      </c>
      <c r="B4" s="19">
        <f>GETPIVOTDATA("Amount_INR",'pivot table'!$A$72,"UPI_App",A4)</f>
        <v>0.15075785717086418</v>
      </c>
    </row>
    <row r="5" spans="1:2" ht="20.399999999999999" x14ac:dyDescent="0.45">
      <c r="A5" s="22" t="str">
        <f>'pivot table'!A76</f>
        <v>Amazon Pay</v>
      </c>
      <c r="B5" s="19">
        <f>GETPIVOTDATA("Amount_INR",'pivot table'!$A$72,"UPI_App",A5)</f>
        <v>6.1717864520709265E-2</v>
      </c>
    </row>
    <row r="6" spans="1:2" ht="20.399999999999999" x14ac:dyDescent="0.45">
      <c r="A6" s="22" t="str">
        <f>'pivot table'!A77</f>
        <v>BHIM</v>
      </c>
      <c r="B6" s="19">
        <f>GETPIVOTDATA("Amount_INR",'pivot table'!$A$72,"UPI_App",A6)</f>
        <v>3.7513352955748695E-2</v>
      </c>
    </row>
    <row r="7" spans="1:2" ht="20.399999999999999" x14ac:dyDescent="0.45">
      <c r="A7" s="22" t="str">
        <f>'pivot table'!A78</f>
        <v>Cred Pay</v>
      </c>
      <c r="B7" s="19">
        <f>GETPIVOTDATA("Amount_INR",'pivot table'!$A$72,"UPI_App",A7)</f>
        <v>3.1827197631526E-2</v>
      </c>
    </row>
    <row r="8" spans="1:2" ht="20.399999999999999" x14ac:dyDescent="0.45">
      <c r="A8" s="22" t="str">
        <f>'pivot table'!A79</f>
        <v>WhatsApp Pay</v>
      </c>
      <c r="B8" s="19">
        <f>GETPIVOTDATA("Amount_INR",'pivot table'!$A$72,"UPI_App",A8)</f>
        <v>2.5433056735768806E-2</v>
      </c>
    </row>
    <row r="11" spans="1:2" ht="20.399999999999999" x14ac:dyDescent="0.45">
      <c r="A11" s="22" t="str">
        <f>'pivot table'!A83</f>
        <v>Success</v>
      </c>
      <c r="B11" s="19">
        <f>GETPIVOTDATA("Amount_INR",'pivot table'!$A$82,"Status",Sheet3!A11)</f>
        <v>0.90920186507028633</v>
      </c>
    </row>
    <row r="12" spans="1:2" ht="20.399999999999999" x14ac:dyDescent="0.45">
      <c r="A12" s="22" t="str">
        <f>'pivot table'!A84</f>
        <v>Failed</v>
      </c>
      <c r="B12" s="19">
        <f>GETPIVOTDATA("Amount_INR",'pivot table'!$A$82,"Status",Sheet3!A12)</f>
        <v>7.0434370842655511E-2</v>
      </c>
    </row>
    <row r="13" spans="1:2" ht="20.399999999999999" x14ac:dyDescent="0.45">
      <c r="A13" s="22" t="str">
        <f>'pivot table'!A85</f>
        <v>Pending</v>
      </c>
      <c r="B13" s="19">
        <f>GETPIVOTDATA("Amount_INR",'pivot table'!$A$82,"Status",Sheet3!A13)</f>
        <v>2.0363764087058162E-2</v>
      </c>
    </row>
    <row r="16" spans="1:2" x14ac:dyDescent="0.3">
      <c r="A16"/>
    </row>
    <row r="17" spans="1:29" x14ac:dyDescent="0.3">
      <c r="A17"/>
    </row>
    <row r="18" spans="1:29" x14ac:dyDescent="0.3">
      <c r="A18"/>
    </row>
    <row r="19" spans="1:29" x14ac:dyDescent="0.3">
      <c r="A19"/>
    </row>
    <row r="20" spans="1:29" x14ac:dyDescent="0.3">
      <c r="A20"/>
      <c r="E20" s="15" t="s">
        <v>14952</v>
      </c>
      <c r="F20" s="15" t="s">
        <v>14962</v>
      </c>
    </row>
    <row r="21" spans="1:29" x14ac:dyDescent="0.3">
      <c r="A21"/>
      <c r="E21" s="15" t="s">
        <v>14954</v>
      </c>
      <c r="F21">
        <v>0</v>
      </c>
      <c r="G21">
        <v>1</v>
      </c>
      <c r="H21">
        <v>2</v>
      </c>
      <c r="I21">
        <v>3</v>
      </c>
      <c r="J21">
        <v>4</v>
      </c>
      <c r="K21">
        <v>5</v>
      </c>
      <c r="L21">
        <v>6</v>
      </c>
      <c r="M21">
        <v>7</v>
      </c>
      <c r="N21">
        <v>8</v>
      </c>
      <c r="O21">
        <v>9</v>
      </c>
      <c r="P21">
        <v>10</v>
      </c>
      <c r="Q21">
        <v>11</v>
      </c>
      <c r="R21">
        <v>12</v>
      </c>
      <c r="S21">
        <v>13</v>
      </c>
      <c r="T21">
        <v>14</v>
      </c>
      <c r="U21">
        <v>15</v>
      </c>
      <c r="V21">
        <v>16</v>
      </c>
      <c r="W21">
        <v>17</v>
      </c>
      <c r="X21">
        <v>18</v>
      </c>
      <c r="Y21">
        <v>19</v>
      </c>
      <c r="Z21">
        <v>20</v>
      </c>
      <c r="AA21">
        <v>21</v>
      </c>
      <c r="AB21">
        <v>22</v>
      </c>
      <c r="AC21">
        <v>23</v>
      </c>
    </row>
    <row r="22" spans="1:29" x14ac:dyDescent="0.3">
      <c r="A22"/>
      <c r="E22" s="16" t="s">
        <v>14963</v>
      </c>
      <c r="G22">
        <v>91.58</v>
      </c>
      <c r="J22">
        <v>81.28</v>
      </c>
      <c r="L22">
        <v>1885.8799999999999</v>
      </c>
      <c r="M22">
        <v>7049.5300000000007</v>
      </c>
      <c r="N22">
        <v>32800.42</v>
      </c>
      <c r="O22">
        <v>25421.710000000003</v>
      </c>
      <c r="P22">
        <v>77531.44</v>
      </c>
      <c r="Q22">
        <v>38182.39</v>
      </c>
      <c r="R22">
        <v>68664.530000000013</v>
      </c>
      <c r="S22">
        <v>56108.19999999999</v>
      </c>
      <c r="T22">
        <v>55596.22</v>
      </c>
      <c r="U22">
        <v>78874.229999999981</v>
      </c>
      <c r="V22">
        <v>29382.65</v>
      </c>
      <c r="W22">
        <v>52104.009999999987</v>
      </c>
      <c r="X22">
        <v>94137.60000000002</v>
      </c>
      <c r="Y22">
        <v>76505.089999999982</v>
      </c>
      <c r="Z22">
        <v>65625.290000000023</v>
      </c>
      <c r="AA22">
        <v>22305.909999999996</v>
      </c>
      <c r="AB22">
        <v>20787.420000000002</v>
      </c>
      <c r="AC22">
        <v>1123.21</v>
      </c>
    </row>
    <row r="23" spans="1:29" x14ac:dyDescent="0.3">
      <c r="A23"/>
      <c r="E23" s="16" t="s">
        <v>14964</v>
      </c>
      <c r="F23">
        <v>276.39999999999998</v>
      </c>
      <c r="G23">
        <v>3311.8500000000004</v>
      </c>
      <c r="J23">
        <v>234.52</v>
      </c>
      <c r="L23">
        <v>1185.69</v>
      </c>
      <c r="M23">
        <v>7459.0700000000006</v>
      </c>
      <c r="N23">
        <v>20340.690000000006</v>
      </c>
      <c r="O23">
        <v>22865.249999999996</v>
      </c>
      <c r="P23">
        <v>38380.479999999996</v>
      </c>
      <c r="Q23">
        <v>27690.51</v>
      </c>
      <c r="R23">
        <v>42243.289999999986</v>
      </c>
      <c r="S23">
        <v>33792.289999999994</v>
      </c>
      <c r="T23">
        <v>39410.069999999992</v>
      </c>
      <c r="U23">
        <v>51425.68</v>
      </c>
      <c r="V23">
        <v>31706.57</v>
      </c>
      <c r="W23">
        <v>28817.930000000004</v>
      </c>
      <c r="X23">
        <v>44663.319999999992</v>
      </c>
      <c r="Y23">
        <v>45136.689999999988</v>
      </c>
      <c r="Z23">
        <v>40648.829999999987</v>
      </c>
      <c r="AA23">
        <v>30604.939999999995</v>
      </c>
      <c r="AB23">
        <v>6964.64</v>
      </c>
      <c r="AC23">
        <v>659.27</v>
      </c>
    </row>
    <row r="24" spans="1:29" x14ac:dyDescent="0.3">
      <c r="A24"/>
      <c r="E24" s="16" t="s">
        <v>14965</v>
      </c>
      <c r="F24">
        <v>986.81</v>
      </c>
      <c r="H24">
        <v>1810.01</v>
      </c>
      <c r="J24">
        <v>402.45</v>
      </c>
      <c r="K24">
        <v>392.58</v>
      </c>
      <c r="L24">
        <v>773.35</v>
      </c>
      <c r="M24">
        <v>3009.0499999999997</v>
      </c>
      <c r="N24">
        <v>26589.819999999996</v>
      </c>
      <c r="O24">
        <v>41959.89</v>
      </c>
      <c r="P24">
        <v>32912.139999999992</v>
      </c>
      <c r="Q24">
        <v>21366.28</v>
      </c>
      <c r="R24">
        <v>38694.03</v>
      </c>
      <c r="S24">
        <v>20107.350000000002</v>
      </c>
      <c r="T24">
        <v>30651.499999999993</v>
      </c>
      <c r="U24">
        <v>46205.999999999978</v>
      </c>
      <c r="V24">
        <v>27336.579999999994</v>
      </c>
      <c r="W24">
        <v>29189.579999999998</v>
      </c>
      <c r="X24">
        <v>68458.559999999998</v>
      </c>
      <c r="Y24">
        <v>60389.46</v>
      </c>
      <c r="Z24">
        <v>32121.479999999996</v>
      </c>
      <c r="AA24">
        <v>17822.97</v>
      </c>
      <c r="AB24">
        <v>4827.4699999999993</v>
      </c>
      <c r="AC24">
        <v>2708.0699999999997</v>
      </c>
    </row>
    <row r="25" spans="1:29" x14ac:dyDescent="0.3">
      <c r="A25"/>
      <c r="E25" s="16" t="s">
        <v>14966</v>
      </c>
      <c r="F25">
        <v>1643.85</v>
      </c>
      <c r="H25">
        <v>780.75</v>
      </c>
      <c r="I25">
        <v>368.58</v>
      </c>
      <c r="J25">
        <v>1167.0899999999999</v>
      </c>
      <c r="K25">
        <v>2409.86</v>
      </c>
      <c r="L25">
        <v>1063.73</v>
      </c>
      <c r="M25">
        <v>5203.1599999999989</v>
      </c>
      <c r="N25">
        <v>9393.34</v>
      </c>
      <c r="O25">
        <v>45865.539999999986</v>
      </c>
      <c r="P25">
        <v>21343.509999999995</v>
      </c>
      <c r="Q25">
        <v>40467.779999999992</v>
      </c>
      <c r="R25">
        <v>33681.429999999993</v>
      </c>
      <c r="S25">
        <v>39005.040000000008</v>
      </c>
      <c r="T25">
        <v>22143.570000000007</v>
      </c>
      <c r="U25">
        <v>27692.71</v>
      </c>
      <c r="V25">
        <v>28671.609999999993</v>
      </c>
      <c r="W25">
        <v>34630.259999999987</v>
      </c>
      <c r="X25">
        <v>50112.480000000003</v>
      </c>
      <c r="Y25">
        <v>54524.650000000009</v>
      </c>
      <c r="Z25">
        <v>31833.040000000005</v>
      </c>
      <c r="AA25">
        <v>23635.299999999996</v>
      </c>
      <c r="AB25">
        <v>9805.5099999999984</v>
      </c>
      <c r="AC25">
        <v>4149.5599999999995</v>
      </c>
    </row>
    <row r="26" spans="1:29" ht="15.6" x14ac:dyDescent="0.3">
      <c r="A26" s="23"/>
      <c r="E26" s="16" t="s">
        <v>14967</v>
      </c>
      <c r="F26">
        <v>1489.87</v>
      </c>
      <c r="G26">
        <v>472.88</v>
      </c>
      <c r="I26">
        <v>403.46</v>
      </c>
      <c r="K26">
        <v>3310.4</v>
      </c>
      <c r="L26">
        <v>5605.63</v>
      </c>
      <c r="M26">
        <v>5469.75</v>
      </c>
      <c r="N26">
        <v>27487.99</v>
      </c>
      <c r="O26">
        <v>39369.060000000005</v>
      </c>
      <c r="P26">
        <v>38272.389999999992</v>
      </c>
      <c r="Q26">
        <v>30630.129999999994</v>
      </c>
      <c r="R26">
        <v>38294.569999999992</v>
      </c>
      <c r="S26">
        <v>36331.180000000015</v>
      </c>
      <c r="T26">
        <v>30024.43</v>
      </c>
      <c r="U26">
        <v>16200.160000000002</v>
      </c>
      <c r="V26">
        <v>23779.29</v>
      </c>
      <c r="W26">
        <v>55787.339999999989</v>
      </c>
      <c r="X26">
        <v>56655.980000000025</v>
      </c>
      <c r="Y26">
        <v>66821.50999999998</v>
      </c>
      <c r="Z26">
        <v>29341.330000000009</v>
      </c>
      <c r="AA26">
        <v>14221.31</v>
      </c>
      <c r="AB26">
        <v>11269.960000000003</v>
      </c>
      <c r="AC26">
        <v>4376.3100000000004</v>
      </c>
    </row>
    <row r="27" spans="1:29" ht="15.6" x14ac:dyDescent="0.3">
      <c r="A27" s="23"/>
      <c r="E27" s="16" t="s">
        <v>14968</v>
      </c>
      <c r="G27">
        <v>404.82</v>
      </c>
      <c r="K27">
        <v>384.98</v>
      </c>
      <c r="L27">
        <v>7649.65</v>
      </c>
      <c r="M27">
        <v>11631.48</v>
      </c>
      <c r="N27">
        <v>11134.480000000001</v>
      </c>
      <c r="O27">
        <v>44261.049999999996</v>
      </c>
      <c r="P27">
        <v>30785.399999999998</v>
      </c>
      <c r="Q27">
        <v>32501.789999999997</v>
      </c>
      <c r="R27">
        <v>52485.200000000012</v>
      </c>
      <c r="S27">
        <v>60014.200000000019</v>
      </c>
      <c r="T27">
        <v>30546.46000000001</v>
      </c>
      <c r="U27">
        <v>59207.889999999978</v>
      </c>
      <c r="V27">
        <v>37282.33</v>
      </c>
      <c r="W27">
        <v>47746.139999999985</v>
      </c>
      <c r="X27">
        <v>60099.69999999999</v>
      </c>
      <c r="Y27">
        <v>66813.540000000008</v>
      </c>
      <c r="Z27">
        <v>77422.139999999985</v>
      </c>
      <c r="AA27">
        <v>41838.660000000003</v>
      </c>
      <c r="AB27">
        <v>15407.000000000002</v>
      </c>
      <c r="AC27">
        <v>3132.3099999999995</v>
      </c>
    </row>
    <row r="28" spans="1:29" x14ac:dyDescent="0.3">
      <c r="E28" s="16" t="s">
        <v>14969</v>
      </c>
      <c r="F28">
        <v>209.73</v>
      </c>
      <c r="G28">
        <v>1225.02</v>
      </c>
      <c r="H28">
        <v>1093.3800000000001</v>
      </c>
      <c r="I28">
        <v>133.19999999999999</v>
      </c>
      <c r="L28">
        <v>3472.7</v>
      </c>
      <c r="M28">
        <v>9279.89</v>
      </c>
      <c r="N28">
        <v>19754.21</v>
      </c>
      <c r="O28">
        <v>54873.140000000007</v>
      </c>
      <c r="P28">
        <v>39140.399999999994</v>
      </c>
      <c r="Q28">
        <v>47883.26</v>
      </c>
      <c r="R28">
        <v>45056.67</v>
      </c>
      <c r="S28">
        <v>49031.980000000018</v>
      </c>
      <c r="T28">
        <v>35456.620000000003</v>
      </c>
      <c r="U28">
        <v>40951.450000000012</v>
      </c>
      <c r="V28">
        <v>29461.600000000009</v>
      </c>
      <c r="W28">
        <v>45882.799999999988</v>
      </c>
      <c r="X28">
        <v>76041.040000000023</v>
      </c>
      <c r="Y28">
        <v>54643.049999999981</v>
      </c>
      <c r="Z28">
        <v>74332.440000000017</v>
      </c>
      <c r="AA28">
        <v>30416.180000000004</v>
      </c>
      <c r="AB28">
        <v>17692.75</v>
      </c>
      <c r="AC28">
        <v>2941.7</v>
      </c>
    </row>
    <row r="33" spans="2:30" ht="16.8" x14ac:dyDescent="0.4">
      <c r="B33" s="24" t="str">
        <f>'pivot table'!D90</f>
        <v>Tamil Nadu</v>
      </c>
      <c r="C33" s="25">
        <f>GETPIVOTDATA("Amount_INR",'pivot table'!$A$89,"State",B33)/100000</f>
        <v>4.8386428000000006</v>
      </c>
    </row>
    <row r="34" spans="2:30" ht="16.8" x14ac:dyDescent="0.4">
      <c r="B34" s="24" t="str">
        <f>'pivot table'!D91</f>
        <v>Delhi</v>
      </c>
      <c r="C34" s="25">
        <f>GETPIVOTDATA("Amount_INR",'pivot table'!$A$89,"State",B34)/100000</f>
        <v>4.8224036000000075</v>
      </c>
    </row>
    <row r="35" spans="2:30" ht="16.8" x14ac:dyDescent="0.4">
      <c r="B35" s="24" t="str">
        <f>'pivot table'!D92</f>
        <v>Karnataka</v>
      </c>
      <c r="C35" s="25">
        <f>GETPIVOTDATA("Amount_INR",'pivot table'!$A$89,"State",B35)/100000</f>
        <v>4.4936873000000048</v>
      </c>
    </row>
    <row r="36" spans="2:30" ht="16.8" x14ac:dyDescent="0.4">
      <c r="B36" s="24" t="str">
        <f>'pivot table'!D93</f>
        <v>Gujarat</v>
      </c>
      <c r="C36" s="25">
        <f>GETPIVOTDATA("Amount_INR",'pivot table'!$A$89,"State",B36)/100000</f>
        <v>4.2309653999999988</v>
      </c>
    </row>
    <row r="37" spans="2:30" ht="16.8" x14ac:dyDescent="0.4">
      <c r="B37" s="24" t="str">
        <f>'pivot table'!D94</f>
        <v>Madhya Pradesh</v>
      </c>
      <c r="C37" s="25">
        <f>GETPIVOTDATA("Amount_INR",'pivot table'!$A$89,"State",B37)/100000</f>
        <v>4.2148056000000045</v>
      </c>
    </row>
    <row r="38" spans="2:30" ht="16.8" x14ac:dyDescent="0.4">
      <c r="B38" s="24" t="str">
        <f>'pivot table'!D95</f>
        <v>Telangana</v>
      </c>
      <c r="C38" s="25">
        <f>GETPIVOTDATA("Amount_INR",'pivot table'!$A$89,"State",B38)/100000</f>
        <v>4.1763390000000022</v>
      </c>
    </row>
    <row r="39" spans="2:30" ht="16.8" x14ac:dyDescent="0.4">
      <c r="B39" s="24" t="str">
        <f>'pivot table'!D96</f>
        <v>Uttar Pradesh</v>
      </c>
      <c r="C39" s="25">
        <f>GETPIVOTDATA("Amount_INR",'pivot table'!$A$89,"State",B39)/100000</f>
        <v>4.1579511999999994</v>
      </c>
    </row>
    <row r="40" spans="2:30" ht="16.8" x14ac:dyDescent="0.4">
      <c r="B40" s="24" t="str">
        <f>'pivot table'!D97</f>
        <v>West Bengal</v>
      </c>
      <c r="C40" s="25">
        <f>GETPIVOTDATA("Amount_INR",'pivot table'!$A$89,"State",B40)/100000</f>
        <v>3.9833879000000025</v>
      </c>
    </row>
    <row r="41" spans="2:30" ht="16.8" x14ac:dyDescent="0.4">
      <c r="B41" s="24" t="str">
        <f>'pivot table'!D98</f>
        <v>Rajasthan</v>
      </c>
      <c r="C41" s="25">
        <f>GETPIVOTDATA("Amount_INR",'pivot table'!$A$89,"State",B41)/100000</f>
        <v>3.9827425999999999</v>
      </c>
    </row>
    <row r="42" spans="2:30" ht="16.8" x14ac:dyDescent="0.4">
      <c r="B42" s="24" t="str">
        <f>'pivot table'!D99</f>
        <v>Maharashtra</v>
      </c>
      <c r="C42" s="25">
        <f>GETPIVOTDATA("Amount_INR",'pivot table'!$A$89,"State",B42)/100000</f>
        <v>3.3562916999999999</v>
      </c>
    </row>
    <row r="46" spans="2:30" x14ac:dyDescent="0.3">
      <c r="F46" s="15" t="s">
        <v>14952</v>
      </c>
      <c r="G46" s="15" t="s">
        <v>14962</v>
      </c>
    </row>
    <row r="47" spans="2:30" x14ac:dyDescent="0.3">
      <c r="F47" s="15" t="s">
        <v>14954</v>
      </c>
      <c r="G47">
        <v>0</v>
      </c>
      <c r="H47">
        <v>1</v>
      </c>
      <c r="I47">
        <v>2</v>
      </c>
      <c r="J47">
        <v>3</v>
      </c>
      <c r="K47">
        <v>4</v>
      </c>
      <c r="L47">
        <v>5</v>
      </c>
      <c r="M47">
        <v>6</v>
      </c>
      <c r="N47">
        <v>7</v>
      </c>
      <c r="O47">
        <v>8</v>
      </c>
      <c r="P47">
        <v>9</v>
      </c>
      <c r="Q47">
        <v>10</v>
      </c>
      <c r="R47">
        <v>11</v>
      </c>
      <c r="S47">
        <v>12</v>
      </c>
      <c r="T47">
        <v>13</v>
      </c>
      <c r="U47">
        <v>14</v>
      </c>
      <c r="V47">
        <v>15</v>
      </c>
      <c r="W47">
        <v>16</v>
      </c>
      <c r="X47">
        <v>17</v>
      </c>
      <c r="Y47">
        <v>18</v>
      </c>
      <c r="Z47">
        <v>19</v>
      </c>
      <c r="AA47">
        <v>20</v>
      </c>
      <c r="AB47">
        <v>21</v>
      </c>
      <c r="AC47">
        <v>22</v>
      </c>
      <c r="AD47">
        <v>23</v>
      </c>
    </row>
    <row r="48" spans="2:30" x14ac:dyDescent="0.3">
      <c r="F48" s="16" t="s">
        <v>14963</v>
      </c>
      <c r="H48">
        <v>91.58</v>
      </c>
      <c r="K48">
        <v>81.28</v>
      </c>
      <c r="M48">
        <v>1885.8799999999999</v>
      </c>
      <c r="N48">
        <v>7049.5300000000007</v>
      </c>
      <c r="O48">
        <v>32800.42</v>
      </c>
      <c r="P48">
        <v>25421.710000000003</v>
      </c>
      <c r="Q48">
        <v>77531.44</v>
      </c>
      <c r="R48">
        <v>38182.39</v>
      </c>
      <c r="S48">
        <v>68664.530000000013</v>
      </c>
      <c r="T48">
        <v>56108.19999999999</v>
      </c>
      <c r="U48">
        <v>55596.22</v>
      </c>
      <c r="V48">
        <v>78874.229999999981</v>
      </c>
      <c r="W48">
        <v>29382.65</v>
      </c>
      <c r="X48">
        <v>52104.009999999987</v>
      </c>
      <c r="Y48">
        <v>94137.60000000002</v>
      </c>
      <c r="Z48">
        <v>76505.089999999982</v>
      </c>
      <c r="AA48">
        <v>65625.290000000023</v>
      </c>
      <c r="AB48">
        <v>22305.909999999996</v>
      </c>
      <c r="AC48">
        <v>20787.420000000002</v>
      </c>
      <c r="AD48">
        <v>1123.21</v>
      </c>
    </row>
    <row r="49" spans="6:33" x14ac:dyDescent="0.3">
      <c r="F49" s="16" t="s">
        <v>14964</v>
      </c>
      <c r="G49">
        <v>276.39999999999998</v>
      </c>
      <c r="H49">
        <v>3311.8500000000004</v>
      </c>
      <c r="K49">
        <v>234.52</v>
      </c>
      <c r="M49">
        <v>1185.69</v>
      </c>
      <c r="N49">
        <v>7459.0700000000006</v>
      </c>
      <c r="O49">
        <v>20340.690000000006</v>
      </c>
      <c r="P49">
        <v>22865.249999999996</v>
      </c>
      <c r="Q49">
        <v>38380.479999999996</v>
      </c>
      <c r="R49">
        <v>27690.51</v>
      </c>
      <c r="S49">
        <v>42243.289999999986</v>
      </c>
      <c r="T49">
        <v>33792.289999999994</v>
      </c>
      <c r="U49">
        <v>39410.069999999992</v>
      </c>
      <c r="V49">
        <v>51425.68</v>
      </c>
      <c r="W49">
        <v>31706.57</v>
      </c>
      <c r="X49">
        <v>28817.930000000004</v>
      </c>
      <c r="Y49">
        <v>44663.319999999992</v>
      </c>
      <c r="Z49">
        <v>45136.689999999988</v>
      </c>
      <c r="AA49">
        <v>40648.829999999987</v>
      </c>
      <c r="AB49">
        <v>30604.939999999995</v>
      </c>
      <c r="AC49">
        <v>6964.64</v>
      </c>
      <c r="AD49">
        <v>659.27</v>
      </c>
    </row>
    <row r="50" spans="6:33" x14ac:dyDescent="0.3">
      <c r="F50" s="16" t="s">
        <v>14965</v>
      </c>
      <c r="G50">
        <v>986.81</v>
      </c>
      <c r="I50">
        <v>1810.01</v>
      </c>
      <c r="K50">
        <v>402.45</v>
      </c>
      <c r="L50">
        <v>392.58</v>
      </c>
      <c r="M50">
        <v>773.35</v>
      </c>
      <c r="N50">
        <v>3009.0499999999997</v>
      </c>
      <c r="O50">
        <v>26589.819999999996</v>
      </c>
      <c r="P50">
        <v>41959.89</v>
      </c>
      <c r="Q50">
        <v>32912.139999999992</v>
      </c>
      <c r="R50">
        <v>21366.28</v>
      </c>
      <c r="S50">
        <v>38694.03</v>
      </c>
      <c r="T50">
        <v>20107.350000000002</v>
      </c>
      <c r="U50">
        <v>30651.499999999993</v>
      </c>
      <c r="V50">
        <v>46205.999999999978</v>
      </c>
      <c r="W50">
        <v>27336.579999999994</v>
      </c>
      <c r="X50">
        <v>29189.579999999998</v>
      </c>
      <c r="Y50">
        <v>68458.559999999998</v>
      </c>
      <c r="Z50">
        <v>60389.46</v>
      </c>
      <c r="AA50">
        <v>32121.479999999996</v>
      </c>
      <c r="AB50">
        <v>17822.97</v>
      </c>
      <c r="AC50">
        <v>4827.4699999999993</v>
      </c>
      <c r="AD50">
        <v>2708.0699999999997</v>
      </c>
    </row>
    <row r="51" spans="6:33" x14ac:dyDescent="0.3">
      <c r="F51" s="16" t="s">
        <v>14966</v>
      </c>
      <c r="G51">
        <v>1643.85</v>
      </c>
      <c r="I51">
        <v>780.75</v>
      </c>
      <c r="J51">
        <v>368.58</v>
      </c>
      <c r="K51">
        <v>1167.0899999999999</v>
      </c>
      <c r="L51">
        <v>2409.86</v>
      </c>
      <c r="M51">
        <v>1063.73</v>
      </c>
      <c r="N51">
        <v>5203.1599999999989</v>
      </c>
      <c r="O51">
        <v>9393.34</v>
      </c>
      <c r="P51">
        <v>45865.539999999986</v>
      </c>
      <c r="Q51">
        <v>21343.509999999995</v>
      </c>
      <c r="R51">
        <v>40467.779999999992</v>
      </c>
      <c r="S51">
        <v>33681.429999999993</v>
      </c>
      <c r="T51">
        <v>39005.040000000008</v>
      </c>
      <c r="U51">
        <v>22143.570000000007</v>
      </c>
      <c r="V51">
        <v>27692.71</v>
      </c>
      <c r="W51">
        <v>28671.609999999993</v>
      </c>
      <c r="X51">
        <v>34630.259999999987</v>
      </c>
      <c r="Y51">
        <v>50112.480000000003</v>
      </c>
      <c r="Z51">
        <v>54524.650000000009</v>
      </c>
      <c r="AA51">
        <v>31833.040000000005</v>
      </c>
      <c r="AB51">
        <v>23635.299999999996</v>
      </c>
      <c r="AC51">
        <v>9805.5099999999984</v>
      </c>
      <c r="AD51">
        <v>4149.5599999999995</v>
      </c>
    </row>
    <row r="52" spans="6:33" x14ac:dyDescent="0.3">
      <c r="F52" s="16" t="s">
        <v>14967</v>
      </c>
      <c r="G52">
        <v>1489.87</v>
      </c>
      <c r="H52">
        <v>472.88</v>
      </c>
      <c r="J52">
        <v>403.46</v>
      </c>
      <c r="L52">
        <v>3310.4</v>
      </c>
      <c r="M52">
        <v>5605.63</v>
      </c>
      <c r="N52">
        <v>5469.75</v>
      </c>
      <c r="O52">
        <v>27487.99</v>
      </c>
      <c r="P52">
        <v>39369.060000000005</v>
      </c>
      <c r="Q52">
        <v>38272.389999999992</v>
      </c>
      <c r="R52">
        <v>30630.129999999994</v>
      </c>
      <c r="S52">
        <v>38294.569999999992</v>
      </c>
      <c r="T52">
        <v>36331.180000000015</v>
      </c>
      <c r="U52">
        <v>30024.43</v>
      </c>
      <c r="V52">
        <v>16200.160000000002</v>
      </c>
      <c r="W52">
        <v>23779.29</v>
      </c>
      <c r="X52">
        <v>55787.339999999989</v>
      </c>
      <c r="Y52">
        <v>56655.980000000025</v>
      </c>
      <c r="Z52">
        <v>66821.50999999998</v>
      </c>
      <c r="AA52">
        <v>29341.330000000009</v>
      </c>
      <c r="AB52">
        <v>14221.31</v>
      </c>
      <c r="AC52">
        <v>11269.960000000003</v>
      </c>
      <c r="AD52">
        <v>4376.3100000000004</v>
      </c>
    </row>
    <row r="53" spans="6:33" x14ac:dyDescent="0.3">
      <c r="F53" s="16" t="s">
        <v>14968</v>
      </c>
      <c r="H53">
        <v>404.82</v>
      </c>
      <c r="L53">
        <v>384.98</v>
      </c>
      <c r="M53">
        <v>7649.65</v>
      </c>
      <c r="N53">
        <v>11631.48</v>
      </c>
      <c r="O53">
        <v>11134.480000000001</v>
      </c>
      <c r="P53">
        <v>44261.049999999996</v>
      </c>
      <c r="Q53">
        <v>30785.399999999998</v>
      </c>
      <c r="R53">
        <v>32501.789999999997</v>
      </c>
      <c r="S53">
        <v>52485.200000000012</v>
      </c>
      <c r="T53">
        <v>60014.200000000019</v>
      </c>
      <c r="U53">
        <v>30546.46000000001</v>
      </c>
      <c r="V53">
        <v>59207.889999999978</v>
      </c>
      <c r="W53">
        <v>37282.33</v>
      </c>
      <c r="X53">
        <v>47746.139999999985</v>
      </c>
      <c r="Y53">
        <v>60099.69999999999</v>
      </c>
      <c r="Z53">
        <v>66813.540000000008</v>
      </c>
      <c r="AA53">
        <v>77422.139999999985</v>
      </c>
      <c r="AB53">
        <v>41838.660000000003</v>
      </c>
      <c r="AC53">
        <v>15407.000000000002</v>
      </c>
      <c r="AD53">
        <v>3132.3099999999995</v>
      </c>
    </row>
    <row r="54" spans="6:33" x14ac:dyDescent="0.3">
      <c r="F54" s="16" t="s">
        <v>14969</v>
      </c>
      <c r="G54">
        <v>209.73</v>
      </c>
      <c r="H54">
        <v>1225.02</v>
      </c>
      <c r="I54">
        <v>1093.3800000000001</v>
      </c>
      <c r="J54">
        <v>133.19999999999999</v>
      </c>
      <c r="M54">
        <v>3472.7</v>
      </c>
      <c r="N54">
        <v>9279.89</v>
      </c>
      <c r="O54">
        <v>19754.21</v>
      </c>
      <c r="P54">
        <v>54873.140000000007</v>
      </c>
      <c r="Q54">
        <v>39140.399999999994</v>
      </c>
      <c r="R54">
        <v>47883.26</v>
      </c>
      <c r="S54">
        <v>45056.67</v>
      </c>
      <c r="T54">
        <v>49031.980000000018</v>
      </c>
      <c r="U54">
        <v>35456.620000000003</v>
      </c>
      <c r="V54">
        <v>40951.450000000012</v>
      </c>
      <c r="W54">
        <v>29461.600000000009</v>
      </c>
      <c r="X54">
        <v>45882.799999999988</v>
      </c>
      <c r="Y54">
        <v>76041.040000000023</v>
      </c>
      <c r="Z54">
        <v>54643.049999999981</v>
      </c>
      <c r="AA54">
        <v>74332.440000000017</v>
      </c>
      <c r="AB54">
        <v>30416.180000000004</v>
      </c>
      <c r="AC54">
        <v>17692.75</v>
      </c>
      <c r="AD54">
        <v>2941.7</v>
      </c>
    </row>
    <row r="62" spans="6:33" ht="20.399999999999999" x14ac:dyDescent="0.45">
      <c r="I62" s="27" t="s">
        <v>14970</v>
      </c>
      <c r="J62" s="27">
        <f t="shared" ref="J62:AF62" si="0">G47</f>
        <v>0</v>
      </c>
      <c r="K62" s="27">
        <f t="shared" si="0"/>
        <v>1</v>
      </c>
      <c r="L62" s="27">
        <f t="shared" si="0"/>
        <v>2</v>
      </c>
      <c r="M62" s="27">
        <f t="shared" si="0"/>
        <v>3</v>
      </c>
      <c r="N62" s="27">
        <f t="shared" si="0"/>
        <v>4</v>
      </c>
      <c r="O62" s="27">
        <f t="shared" si="0"/>
        <v>5</v>
      </c>
      <c r="P62" s="27">
        <f t="shared" si="0"/>
        <v>6</v>
      </c>
      <c r="Q62" s="27">
        <f t="shared" si="0"/>
        <v>7</v>
      </c>
      <c r="R62" s="27">
        <f t="shared" si="0"/>
        <v>8</v>
      </c>
      <c r="S62" s="27">
        <f t="shared" si="0"/>
        <v>9</v>
      </c>
      <c r="T62" s="27">
        <f t="shared" si="0"/>
        <v>10</v>
      </c>
      <c r="U62" s="27">
        <f t="shared" si="0"/>
        <v>11</v>
      </c>
      <c r="V62" s="27">
        <f t="shared" si="0"/>
        <v>12</v>
      </c>
      <c r="W62" s="27">
        <f t="shared" si="0"/>
        <v>13</v>
      </c>
      <c r="X62" s="27">
        <f t="shared" si="0"/>
        <v>14</v>
      </c>
      <c r="Y62" s="27">
        <f t="shared" si="0"/>
        <v>15</v>
      </c>
      <c r="Z62" s="27">
        <f t="shared" si="0"/>
        <v>16</v>
      </c>
      <c r="AA62" s="27">
        <f t="shared" si="0"/>
        <v>17</v>
      </c>
      <c r="AB62" s="27">
        <f t="shared" si="0"/>
        <v>18</v>
      </c>
      <c r="AC62" s="27">
        <f t="shared" si="0"/>
        <v>19</v>
      </c>
      <c r="AD62" s="27">
        <f t="shared" si="0"/>
        <v>20</v>
      </c>
      <c r="AE62" s="27"/>
      <c r="AF62" s="27">
        <f t="shared" si="0"/>
        <v>22</v>
      </c>
      <c r="AG62" s="27"/>
    </row>
    <row r="63" spans="6:33" ht="20.399999999999999" x14ac:dyDescent="0.45">
      <c r="I63" s="27" t="str">
        <f>F48</f>
        <v>Sunday</v>
      </c>
      <c r="J63" s="26">
        <f>GETPIVOTDATA("Amount_INR",$F$46,"Day",I63,"hour ",$J$62)/10000</f>
        <v>0</v>
      </c>
      <c r="K63" s="26">
        <f>GETPIVOTDATA("Amount_INR",$F$46,"Day",I63,"hour ",$K$62)/10000</f>
        <v>9.1579999999999995E-3</v>
      </c>
      <c r="L63" s="26">
        <f>GETPIVOTDATA("Amount_INR",$F$46,"Day",I63,"hour ",$L$62)/10000</f>
        <v>0</v>
      </c>
      <c r="M63" s="26">
        <f>GETPIVOTDATA("Amount_INR",$F$46,"Day",I63,"hour ",$M$62)/10000</f>
        <v>0</v>
      </c>
      <c r="N63" s="26">
        <f>GETPIVOTDATA("Amount_INR",$F$46,"Day",I63,"hour ",$N$62)/10000</f>
        <v>8.1279999999999998E-3</v>
      </c>
      <c r="O63" s="26">
        <f>GETPIVOTDATA("Amount_INR",$F$46,"Day",I63,"hour ",$O$62)/10000</f>
        <v>0</v>
      </c>
      <c r="P63" s="26">
        <f>GETPIVOTDATA("Amount_INR",$F$46,"Day",I63,"hour ",$P$62)/10000</f>
        <v>0.18858799999999998</v>
      </c>
      <c r="Q63" s="26">
        <f>GETPIVOTDATA("Amount_INR",$F$46,"Day",I63,"hour ",$Q$62)/10000</f>
        <v>0.70495300000000005</v>
      </c>
      <c r="R63" s="26">
        <f>GETPIVOTDATA("Amount_INR",$F$46,"Day",I63,"hour ",$R$62)/10000</f>
        <v>3.2800419999999999</v>
      </c>
      <c r="S63" s="26">
        <f>GETPIVOTDATA("Amount_INR",$F$46,"Day",I63,"hour ",$S$62)/10000</f>
        <v>2.5421710000000002</v>
      </c>
      <c r="T63" s="26">
        <f>GETPIVOTDATA("Amount_INR",$F$46,"Day",I63,"hour ",$T$62)/10000</f>
        <v>7.7531439999999998</v>
      </c>
      <c r="U63" s="26">
        <f>GETPIVOTDATA("Amount_INR",$F$46,"Day",I63,"hour ",$U$62)/10000</f>
        <v>3.8182390000000002</v>
      </c>
      <c r="V63" s="26">
        <f>GETPIVOTDATA("Amount_INR",$F$46,"Day",I63,"hour ",$V$62)/10000</f>
        <v>6.8664530000000017</v>
      </c>
      <c r="W63" s="26">
        <f>GETPIVOTDATA("Amount_INR",$F$46,"Day",I63,"hour ",$W$62)/10000</f>
        <v>5.6108199999999986</v>
      </c>
      <c r="X63" s="26">
        <f>GETPIVOTDATA("Amount_INR",$F$46,"Day",I63,"hour ",$X$62)/10000</f>
        <v>5.5596220000000001</v>
      </c>
      <c r="Y63" s="26">
        <f>GETPIVOTDATA("Amount_INR",$F$46,"Day",I63,"hour ",$Y$62)/10000</f>
        <v>7.8874229999999983</v>
      </c>
      <c r="Z63" s="26">
        <f>GETPIVOTDATA("Amount_INR",$F$46,"Day",I63,"hour ",$Z$62)/10000</f>
        <v>2.9382650000000003</v>
      </c>
      <c r="AA63" s="26">
        <f>GETPIVOTDATA("Amount_INR",$F$46,"Day",I63,"hour ",$AA$62)/10000</f>
        <v>5.2104009999999992</v>
      </c>
      <c r="AB63" s="26">
        <f>GETPIVOTDATA("Amount_INR",$F$46,"Day",I63,"hour ",$AB$62)/10000</f>
        <v>9.4137600000000017</v>
      </c>
      <c r="AC63" s="26">
        <f>GETPIVOTDATA("Amount_INR",$F$46,"Day",I63,"hour ",$AC$62)/10000</f>
        <v>7.6505089999999978</v>
      </c>
      <c r="AD63" s="26">
        <f>GETPIVOTDATA("Amount_INR",$F$46,"Day",I63,"hour ",$AD$62)/10000</f>
        <v>6.5625290000000023</v>
      </c>
      <c r="AE63" s="26">
        <f>GETPIVOTDATA("Amount_INR",$F$46,"Day",I63,"hour ",$AE$62)/10000</f>
        <v>0</v>
      </c>
      <c r="AF63" s="26">
        <f>GETPIVOTDATA("Amount_INR",$F$46,"Day",I63,"hour ",$AF$62)/10000</f>
        <v>2.0787420000000001</v>
      </c>
      <c r="AG63" s="26">
        <f>GETPIVOTDATA("Amount_INR",$F$46,"Day",I63,"hour ",$AG$62)/10000</f>
        <v>0</v>
      </c>
    </row>
    <row r="64" spans="6:33" ht="20.399999999999999" x14ac:dyDescent="0.45">
      <c r="I64" s="27" t="str">
        <f t="shared" ref="I64:I69" si="1">F49</f>
        <v>Monday</v>
      </c>
      <c r="J64" s="26">
        <f t="shared" ref="J64:J69" si="2">GETPIVOTDATA("Amount_INR",$F$46,"Day",I64,"hour ",$J$62)/10000</f>
        <v>2.7639999999999998E-2</v>
      </c>
      <c r="K64" s="26">
        <f t="shared" ref="K64:K69" si="3">GETPIVOTDATA("Amount_INR",$F$46,"Day",I64,"hour ",$K$62)/10000</f>
        <v>0.33118500000000006</v>
      </c>
      <c r="L64" s="26">
        <f t="shared" ref="L64:L69" si="4">GETPIVOTDATA("Amount_INR",$F$46,"Day",I64,"hour ",$L$62)/10000</f>
        <v>0</v>
      </c>
      <c r="M64" s="26">
        <f t="shared" ref="M64:M69" si="5">GETPIVOTDATA("Amount_INR",$F$46,"Day",I64,"hour ",$M$62)/10000</f>
        <v>0</v>
      </c>
      <c r="N64" s="26">
        <f t="shared" ref="N64:N69" si="6">GETPIVOTDATA("Amount_INR",$F$46,"Day",I64,"hour ",$N$62)/10000</f>
        <v>2.3452000000000001E-2</v>
      </c>
      <c r="O64" s="26">
        <f t="shared" ref="O64:O69" si="7">GETPIVOTDATA("Amount_INR",$F$46,"Day",I64,"hour ",$O$62)/10000</f>
        <v>0</v>
      </c>
      <c r="P64" s="26">
        <f t="shared" ref="P64:P69" si="8">GETPIVOTDATA("Amount_INR",$F$46,"Day",I64,"hour ",$P$62)/10000</f>
        <v>0.11856900000000001</v>
      </c>
      <c r="Q64" s="26">
        <f t="shared" ref="Q64:Q69" si="9">GETPIVOTDATA("Amount_INR",$F$46,"Day",I64,"hour ",$Q$62)/10000</f>
        <v>0.7459070000000001</v>
      </c>
      <c r="R64" s="26">
        <f t="shared" ref="R64:R69" si="10">GETPIVOTDATA("Amount_INR",$F$46,"Day",I64,"hour ",$R$62)/10000</f>
        <v>2.0340690000000006</v>
      </c>
      <c r="S64" s="26">
        <f t="shared" ref="S64:S69" si="11">GETPIVOTDATA("Amount_INR",$F$46,"Day",I64,"hour ",$S$62)/10000</f>
        <v>2.2865249999999997</v>
      </c>
      <c r="T64" s="26">
        <f t="shared" ref="T64:T69" si="12">GETPIVOTDATA("Amount_INR",$F$46,"Day",I64,"hour ",$T$62)/10000</f>
        <v>3.8380479999999997</v>
      </c>
      <c r="U64" s="26">
        <f t="shared" ref="U64:U69" si="13">GETPIVOTDATA("Amount_INR",$F$46,"Day",I64,"hour ",$U$62)/10000</f>
        <v>2.7690509999999997</v>
      </c>
      <c r="V64" s="26">
        <f t="shared" ref="V64:V69" si="14">GETPIVOTDATA("Amount_INR",$F$46,"Day",I64,"hour ",$V$62)/10000</f>
        <v>4.2243289999999982</v>
      </c>
      <c r="W64" s="26">
        <f t="shared" ref="W64:W69" si="15">GETPIVOTDATA("Amount_INR",$F$46,"Day",I64,"hour ",$W$62)/10000</f>
        <v>3.3792289999999992</v>
      </c>
      <c r="X64" s="26">
        <f t="shared" ref="X64:X69" si="16">GETPIVOTDATA("Amount_INR",$F$46,"Day",I64,"hour ",$X$62)/10000</f>
        <v>3.941006999999999</v>
      </c>
      <c r="Y64" s="26">
        <f t="shared" ref="Y64:Y69" si="17">GETPIVOTDATA("Amount_INR",$F$46,"Day",I64,"hour ",$Y$62)/10000</f>
        <v>5.1425679999999998</v>
      </c>
      <c r="Z64" s="26">
        <f t="shared" ref="Z64:Z69" si="18">GETPIVOTDATA("Amount_INR",$F$46,"Day",I64,"hour ",$Z$62)/10000</f>
        <v>3.1706569999999998</v>
      </c>
      <c r="AA64" s="26">
        <f t="shared" ref="AA64:AA69" si="19">GETPIVOTDATA("Amount_INR",$F$46,"Day",I64,"hour ",$AA$62)/10000</f>
        <v>2.8817930000000005</v>
      </c>
      <c r="AB64" s="26">
        <f t="shared" ref="AB64:AB69" si="20">GETPIVOTDATA("Amount_INR",$F$46,"Day",I64,"hour ",$AB$62)/10000</f>
        <v>4.4663319999999995</v>
      </c>
      <c r="AC64" s="26">
        <f t="shared" ref="AC64:AC69" si="21">GETPIVOTDATA("Amount_INR",$F$46,"Day",I64,"hour ",$AC$62)/10000</f>
        <v>4.5136689999999984</v>
      </c>
      <c r="AD64" s="26">
        <f t="shared" ref="AD64:AD69" si="22">GETPIVOTDATA("Amount_INR",$F$46,"Day",I64,"hour ",$AD$62)/10000</f>
        <v>4.0648829999999991</v>
      </c>
      <c r="AE64" s="26">
        <f t="shared" ref="AE64:AE69" si="23">GETPIVOTDATA("Amount_INR",$F$46,"Day",I64,"hour ",$AE$62)/10000</f>
        <v>2.7639999999999998E-2</v>
      </c>
      <c r="AF64" s="26">
        <f t="shared" ref="AF64:AF69" si="24">GETPIVOTDATA("Amount_INR",$F$46,"Day",I64,"hour ",$AF$62)/10000</f>
        <v>0.69646400000000008</v>
      </c>
      <c r="AG64" s="26">
        <f t="shared" ref="AG64:AG69" si="25">GETPIVOTDATA("Amount_INR",$F$46,"Day",I64,"hour ",$AG$62)/10000</f>
        <v>2.7639999999999998E-2</v>
      </c>
    </row>
    <row r="65" spans="9:33" ht="20.399999999999999" x14ac:dyDescent="0.45">
      <c r="I65" s="27" t="str">
        <f t="shared" si="1"/>
        <v>Tuesday</v>
      </c>
      <c r="J65" s="26">
        <f t="shared" si="2"/>
        <v>9.8680999999999991E-2</v>
      </c>
      <c r="K65" s="26">
        <f t="shared" si="3"/>
        <v>0</v>
      </c>
      <c r="L65" s="26">
        <f t="shared" si="4"/>
        <v>0.181001</v>
      </c>
      <c r="M65" s="26">
        <f t="shared" si="5"/>
        <v>0</v>
      </c>
      <c r="N65" s="26">
        <f t="shared" si="6"/>
        <v>4.0244999999999996E-2</v>
      </c>
      <c r="O65" s="26">
        <f t="shared" si="7"/>
        <v>3.9258000000000001E-2</v>
      </c>
      <c r="P65" s="26">
        <f t="shared" si="8"/>
        <v>7.7335000000000001E-2</v>
      </c>
      <c r="Q65" s="26">
        <f t="shared" si="9"/>
        <v>0.30090499999999998</v>
      </c>
      <c r="R65" s="26">
        <f t="shared" si="10"/>
        <v>2.6589819999999995</v>
      </c>
      <c r="S65" s="26">
        <f t="shared" si="11"/>
        <v>4.195989</v>
      </c>
      <c r="T65" s="26">
        <f t="shared" si="12"/>
        <v>3.2912139999999992</v>
      </c>
      <c r="U65" s="26">
        <f t="shared" si="13"/>
        <v>2.136628</v>
      </c>
      <c r="V65" s="26">
        <f t="shared" si="14"/>
        <v>3.8694029999999997</v>
      </c>
      <c r="W65" s="26">
        <f t="shared" si="15"/>
        <v>2.0107350000000004</v>
      </c>
      <c r="X65" s="26">
        <f t="shared" si="16"/>
        <v>3.0651499999999992</v>
      </c>
      <c r="Y65" s="26">
        <f t="shared" si="17"/>
        <v>4.6205999999999978</v>
      </c>
      <c r="Z65" s="26">
        <f t="shared" si="18"/>
        <v>2.7336579999999993</v>
      </c>
      <c r="AA65" s="26">
        <f t="shared" si="19"/>
        <v>2.9189579999999999</v>
      </c>
      <c r="AB65" s="26">
        <f t="shared" si="20"/>
        <v>6.8458559999999995</v>
      </c>
      <c r="AC65" s="26">
        <f t="shared" si="21"/>
        <v>6.0389460000000001</v>
      </c>
      <c r="AD65" s="26">
        <f t="shared" si="22"/>
        <v>3.2121479999999996</v>
      </c>
      <c r="AE65" s="26">
        <f t="shared" si="23"/>
        <v>9.8680999999999991E-2</v>
      </c>
      <c r="AF65" s="26">
        <f t="shared" si="24"/>
        <v>0.48274699999999993</v>
      </c>
      <c r="AG65" s="26">
        <f t="shared" si="25"/>
        <v>9.8680999999999991E-2</v>
      </c>
    </row>
    <row r="66" spans="9:33" ht="20.399999999999999" x14ac:dyDescent="0.45">
      <c r="I66" s="27" t="str">
        <f t="shared" si="1"/>
        <v>Wednesday</v>
      </c>
      <c r="J66" s="26">
        <f t="shared" si="2"/>
        <v>0.164385</v>
      </c>
      <c r="K66" s="26">
        <f t="shared" si="3"/>
        <v>0</v>
      </c>
      <c r="L66" s="26">
        <f t="shared" si="4"/>
        <v>7.8075000000000006E-2</v>
      </c>
      <c r="M66" s="26">
        <f t="shared" si="5"/>
        <v>3.6858000000000002E-2</v>
      </c>
      <c r="N66" s="26">
        <f t="shared" si="6"/>
        <v>0.11670899999999999</v>
      </c>
      <c r="O66" s="26">
        <f t="shared" si="7"/>
        <v>0.24098600000000001</v>
      </c>
      <c r="P66" s="26">
        <f t="shared" si="8"/>
        <v>0.106373</v>
      </c>
      <c r="Q66" s="26">
        <f t="shared" si="9"/>
        <v>0.52031599999999989</v>
      </c>
      <c r="R66" s="26">
        <f t="shared" si="10"/>
        <v>0.939334</v>
      </c>
      <c r="S66" s="26">
        <f t="shared" si="11"/>
        <v>4.5865539999999987</v>
      </c>
      <c r="T66" s="26">
        <f t="shared" si="12"/>
        <v>2.1343509999999997</v>
      </c>
      <c r="U66" s="26">
        <f t="shared" si="13"/>
        <v>4.0467779999999989</v>
      </c>
      <c r="V66" s="26">
        <f t="shared" si="14"/>
        <v>3.3681429999999994</v>
      </c>
      <c r="W66" s="26">
        <f t="shared" si="15"/>
        <v>3.9005040000000006</v>
      </c>
      <c r="X66" s="26">
        <f t="shared" si="16"/>
        <v>2.2143570000000006</v>
      </c>
      <c r="Y66" s="26">
        <f t="shared" si="17"/>
        <v>2.7692709999999998</v>
      </c>
      <c r="Z66" s="26">
        <f t="shared" si="18"/>
        <v>2.8671609999999994</v>
      </c>
      <c r="AA66" s="26">
        <f t="shared" si="19"/>
        <v>3.4630259999999988</v>
      </c>
      <c r="AB66" s="26">
        <f t="shared" si="20"/>
        <v>5.0112480000000001</v>
      </c>
      <c r="AC66" s="26">
        <f t="shared" si="21"/>
        <v>5.452465000000001</v>
      </c>
      <c r="AD66" s="26">
        <f t="shared" si="22"/>
        <v>3.1833040000000006</v>
      </c>
      <c r="AE66" s="26">
        <f t="shared" si="23"/>
        <v>0.164385</v>
      </c>
      <c r="AF66" s="26">
        <f t="shared" si="24"/>
        <v>0.98055099999999984</v>
      </c>
      <c r="AG66" s="26">
        <f t="shared" si="25"/>
        <v>0.164385</v>
      </c>
    </row>
    <row r="67" spans="9:33" ht="20.399999999999999" x14ac:dyDescent="0.45">
      <c r="I67" s="27" t="str">
        <f t="shared" si="1"/>
        <v>Thursday</v>
      </c>
      <c r="J67" s="26">
        <f t="shared" si="2"/>
        <v>0.14898699999999998</v>
      </c>
      <c r="K67" s="26">
        <f t="shared" si="3"/>
        <v>4.7287999999999997E-2</v>
      </c>
      <c r="L67" s="26">
        <f t="shared" si="4"/>
        <v>0</v>
      </c>
      <c r="M67" s="26">
        <f t="shared" si="5"/>
        <v>4.0346E-2</v>
      </c>
      <c r="N67" s="26">
        <f t="shared" si="6"/>
        <v>0</v>
      </c>
      <c r="O67" s="26">
        <f t="shared" si="7"/>
        <v>0.33104</v>
      </c>
      <c r="P67" s="26">
        <f t="shared" si="8"/>
        <v>0.56056300000000003</v>
      </c>
      <c r="Q67" s="26">
        <f t="shared" si="9"/>
        <v>0.54697499999999999</v>
      </c>
      <c r="R67" s="26">
        <f t="shared" si="10"/>
        <v>2.748799</v>
      </c>
      <c r="S67" s="26">
        <f t="shared" si="11"/>
        <v>3.9369060000000005</v>
      </c>
      <c r="T67" s="26">
        <f t="shared" si="12"/>
        <v>3.8272389999999992</v>
      </c>
      <c r="U67" s="26">
        <f t="shared" si="13"/>
        <v>3.0630129999999993</v>
      </c>
      <c r="V67" s="26">
        <f t="shared" si="14"/>
        <v>3.8294569999999992</v>
      </c>
      <c r="W67" s="26">
        <f t="shared" si="15"/>
        <v>3.6331180000000014</v>
      </c>
      <c r="X67" s="26">
        <f t="shared" si="16"/>
        <v>3.002443</v>
      </c>
      <c r="Y67" s="26">
        <f t="shared" si="17"/>
        <v>1.6200160000000001</v>
      </c>
      <c r="Z67" s="26">
        <f t="shared" si="18"/>
        <v>2.377929</v>
      </c>
      <c r="AA67" s="26">
        <f t="shared" si="19"/>
        <v>5.578733999999999</v>
      </c>
      <c r="AB67" s="26">
        <f t="shared" si="20"/>
        <v>5.6655980000000028</v>
      </c>
      <c r="AC67" s="26">
        <f t="shared" si="21"/>
        <v>6.6821509999999984</v>
      </c>
      <c r="AD67" s="26">
        <f t="shared" si="22"/>
        <v>2.934133000000001</v>
      </c>
      <c r="AE67" s="26">
        <f t="shared" si="23"/>
        <v>0.14898699999999998</v>
      </c>
      <c r="AF67" s="26">
        <f t="shared" si="24"/>
        <v>1.1269960000000003</v>
      </c>
      <c r="AG67" s="26">
        <f t="shared" si="25"/>
        <v>0.14898699999999998</v>
      </c>
    </row>
    <row r="68" spans="9:33" ht="20.399999999999999" x14ac:dyDescent="0.45">
      <c r="I68" s="27" t="str">
        <f t="shared" si="1"/>
        <v>Friday</v>
      </c>
      <c r="J68" s="26">
        <f t="shared" si="2"/>
        <v>0</v>
      </c>
      <c r="K68" s="26">
        <f t="shared" si="3"/>
        <v>4.0481999999999997E-2</v>
      </c>
      <c r="L68" s="26">
        <f t="shared" si="4"/>
        <v>0</v>
      </c>
      <c r="M68" s="26">
        <f t="shared" si="5"/>
        <v>0</v>
      </c>
      <c r="N68" s="26">
        <f t="shared" si="6"/>
        <v>0</v>
      </c>
      <c r="O68" s="26">
        <f t="shared" si="7"/>
        <v>3.8498000000000004E-2</v>
      </c>
      <c r="P68" s="26">
        <f t="shared" si="8"/>
        <v>0.76496500000000001</v>
      </c>
      <c r="Q68" s="26">
        <f t="shared" si="9"/>
        <v>1.1631479999999998</v>
      </c>
      <c r="R68" s="26">
        <f t="shared" si="10"/>
        <v>1.1134480000000002</v>
      </c>
      <c r="S68" s="26">
        <f t="shared" si="11"/>
        <v>4.4261049999999997</v>
      </c>
      <c r="T68" s="26">
        <f t="shared" si="12"/>
        <v>3.0785399999999998</v>
      </c>
      <c r="U68" s="26">
        <f t="shared" si="13"/>
        <v>3.2501789999999997</v>
      </c>
      <c r="V68" s="26">
        <f t="shared" si="14"/>
        <v>5.248520000000001</v>
      </c>
      <c r="W68" s="26">
        <f t="shared" si="15"/>
        <v>6.0014200000000022</v>
      </c>
      <c r="X68" s="26">
        <f t="shared" si="16"/>
        <v>3.0546460000000009</v>
      </c>
      <c r="Y68" s="26">
        <f t="shared" si="17"/>
        <v>5.9207889999999974</v>
      </c>
      <c r="Z68" s="26">
        <f t="shared" si="18"/>
        <v>3.7282330000000004</v>
      </c>
      <c r="AA68" s="26">
        <f t="shared" si="19"/>
        <v>4.7746139999999988</v>
      </c>
      <c r="AB68" s="26">
        <f t="shared" si="20"/>
        <v>6.0099699999999991</v>
      </c>
      <c r="AC68" s="26">
        <f t="shared" si="21"/>
        <v>6.6813540000000007</v>
      </c>
      <c r="AD68" s="26">
        <f t="shared" si="22"/>
        <v>7.7422139999999988</v>
      </c>
      <c r="AE68" s="26">
        <f t="shared" si="23"/>
        <v>0</v>
      </c>
      <c r="AF68" s="26">
        <f t="shared" si="24"/>
        <v>1.5407000000000002</v>
      </c>
      <c r="AG68" s="26">
        <f t="shared" si="25"/>
        <v>0</v>
      </c>
    </row>
    <row r="69" spans="9:33" ht="20.399999999999999" x14ac:dyDescent="0.45">
      <c r="I69" s="27" t="str">
        <f t="shared" si="1"/>
        <v>Saturday</v>
      </c>
      <c r="J69" s="26">
        <f t="shared" si="2"/>
        <v>2.0972999999999999E-2</v>
      </c>
      <c r="K69" s="26">
        <f t="shared" si="3"/>
        <v>0.122502</v>
      </c>
      <c r="L69" s="26">
        <f t="shared" si="4"/>
        <v>0.109338</v>
      </c>
      <c r="M69" s="26">
        <f t="shared" si="5"/>
        <v>1.3319999999999999E-2</v>
      </c>
      <c r="N69" s="26">
        <f t="shared" si="6"/>
        <v>0</v>
      </c>
      <c r="O69" s="26">
        <f t="shared" si="7"/>
        <v>0</v>
      </c>
      <c r="P69" s="26">
        <f t="shared" si="8"/>
        <v>0.34726999999999997</v>
      </c>
      <c r="Q69" s="26">
        <f t="shared" si="9"/>
        <v>0.92798899999999995</v>
      </c>
      <c r="R69" s="26">
        <f t="shared" si="10"/>
        <v>1.9754209999999999</v>
      </c>
      <c r="S69" s="26">
        <f t="shared" si="11"/>
        <v>5.4873140000000005</v>
      </c>
      <c r="T69" s="26">
        <f t="shared" si="12"/>
        <v>3.9140399999999995</v>
      </c>
      <c r="U69" s="26">
        <f t="shared" si="13"/>
        <v>4.7883260000000005</v>
      </c>
      <c r="V69" s="26">
        <f t="shared" si="14"/>
        <v>4.5056669999999999</v>
      </c>
      <c r="W69" s="26">
        <f t="shared" si="15"/>
        <v>4.9031980000000015</v>
      </c>
      <c r="X69" s="26">
        <f t="shared" si="16"/>
        <v>3.5456620000000001</v>
      </c>
      <c r="Y69" s="26">
        <f t="shared" si="17"/>
        <v>4.0951450000000014</v>
      </c>
      <c r="Z69" s="26">
        <f t="shared" si="18"/>
        <v>2.9461600000000008</v>
      </c>
      <c r="AA69" s="26">
        <f t="shared" si="19"/>
        <v>4.5882799999999992</v>
      </c>
      <c r="AB69" s="26">
        <f t="shared" si="20"/>
        <v>7.6041040000000022</v>
      </c>
      <c r="AC69" s="26">
        <f t="shared" si="21"/>
        <v>5.4643049999999977</v>
      </c>
      <c r="AD69" s="26">
        <f t="shared" si="22"/>
        <v>7.433244000000002</v>
      </c>
      <c r="AE69" s="26">
        <f t="shared" si="23"/>
        <v>2.0972999999999999E-2</v>
      </c>
      <c r="AF69" s="26">
        <f t="shared" si="24"/>
        <v>1.7692749999999999</v>
      </c>
      <c r="AG69" s="26">
        <f t="shared" si="25"/>
        <v>2.0972999999999999E-2</v>
      </c>
    </row>
  </sheetData>
  <conditionalFormatting sqref="A26:A27">
    <cfRule type="colorScale" priority="3">
      <colorScale>
        <cfvo type="min"/>
        <cfvo type="percentile" val="50"/>
        <cfvo type="max"/>
        <color rgb="FFDBC6F2"/>
        <color rgb="FFA580F8"/>
        <color rgb="FF63BE7B"/>
      </colorScale>
    </cfRule>
  </conditionalFormatting>
  <conditionalFormatting sqref="C33:C42">
    <cfRule type="colorScale" priority="2">
      <colorScale>
        <cfvo type="min"/>
        <cfvo type="percentile" val="50"/>
        <cfvo type="max"/>
        <color rgb="FFDBC6F2"/>
        <color rgb="FFAF80F8"/>
        <color rgb="FF63BE7B"/>
      </colorScale>
    </cfRule>
  </conditionalFormatting>
  <conditionalFormatting sqref="J63:AG69">
    <cfRule type="colorScale" priority="1">
      <colorScale>
        <cfvo type="min"/>
        <cfvo type="percentile" val="50"/>
        <cfvo type="max"/>
        <color rgb="FFECE3FD"/>
        <color rgb="FFB084E8"/>
        <color rgb="FF5B21B6"/>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Dashboard</vt:lpstr>
      <vt:lpstr>pivot table</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Swapnjeet S</dc:creator>
  <cp:lastModifiedBy>Varsha Yadav</cp:lastModifiedBy>
  <dcterms:created xsi:type="dcterms:W3CDTF">2026-07-18T06:11:43Z</dcterms:created>
  <dcterms:modified xsi:type="dcterms:W3CDTF">2026-10-26T08:39:41Z</dcterms:modified>
</cp:coreProperties>
</file>